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owogemeenten.sharepoint.com/sites/West-PRJ-EASchoonmaak2026/Shared Documents/General/4 - Nvi/"/>
    </mc:Choice>
  </mc:AlternateContent>
  <xr:revisionPtr revIDLastSave="26" documentId="8_{0853DCD3-7E45-4661-B24C-22A7B5EC32AB}" xr6:coauthVersionLast="47" xr6:coauthVersionMax="47" xr10:uidLastSave="{ED02DC3B-8066-4462-B814-A6E295C42C6F}"/>
  <bookViews>
    <workbookView xWindow="28680" yWindow="-120" windowWidth="29040" windowHeight="15720" tabRatio="821" firstSheet="2" activeTab="16" xr2:uid="{F90F6C03-498D-471C-A024-75FB08C87E43}"/>
  </bookViews>
  <sheets>
    <sheet name="Basisgegevens" sheetId="1" r:id="rId1"/>
    <sheet name="Kosten NEN2075" sheetId="2" r:id="rId2"/>
    <sheet name="Totaalblad" sheetId="106" r:id="rId3"/>
    <sheet name="Uurtariefopbouw" sheetId="103" r:id="rId4"/>
    <sheet name="1" sheetId="3" r:id="rId5"/>
    <sheet name="1a" sheetId="4" r:id="rId6"/>
    <sheet name="2" sheetId="107" r:id="rId7"/>
    <sheet name="2a" sheetId="108" r:id="rId8"/>
    <sheet name="3" sheetId="109" r:id="rId9"/>
    <sheet name="3a" sheetId="110" r:id="rId10"/>
    <sheet name="4" sheetId="111" r:id="rId11"/>
    <sheet name="4a" sheetId="112" r:id="rId12"/>
    <sheet name="5" sheetId="113" r:id="rId13"/>
    <sheet name="5a" sheetId="114" r:id="rId14"/>
    <sheet name="6" sheetId="115" r:id="rId15"/>
    <sheet name="6a" sheetId="116" r:id="rId16"/>
    <sheet name="7" sheetId="117" r:id="rId17"/>
    <sheet name="7a" sheetId="118" r:id="rId18"/>
    <sheet name="8" sheetId="119" r:id="rId19"/>
    <sheet name="8a" sheetId="120" r:id="rId20"/>
    <sheet name="9" sheetId="121" r:id="rId21"/>
    <sheet name="9a" sheetId="122" r:id="rId22"/>
    <sheet name="10" sheetId="123" r:id="rId23"/>
    <sheet name="10a" sheetId="124" r:id="rId24"/>
    <sheet name="11" sheetId="125" r:id="rId25"/>
    <sheet name="11a" sheetId="126" r:id="rId26"/>
    <sheet name="12" sheetId="127" r:id="rId27"/>
    <sheet name="12a" sheetId="128" r:id="rId28"/>
    <sheet name="13" sheetId="152" r:id="rId29"/>
    <sheet name="13a" sheetId="129" r:id="rId30"/>
    <sheet name="14" sheetId="130" r:id="rId31"/>
    <sheet name="14a" sheetId="131" state="hidden" r:id="rId32"/>
    <sheet name="15" sheetId="132" r:id="rId33"/>
    <sheet name="15a" sheetId="133" state="hidden" r:id="rId34"/>
    <sheet name="16" sheetId="134" r:id="rId35"/>
    <sheet name="16a" sheetId="135" state="hidden" r:id="rId36"/>
    <sheet name="17" sheetId="136" r:id="rId37"/>
    <sheet name="17a" sheetId="137" state="hidden" r:id="rId38"/>
    <sheet name="18" sheetId="138" r:id="rId39"/>
    <sheet name="18a" sheetId="139" state="hidden" r:id="rId40"/>
    <sheet name="19" sheetId="140"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Wijzigingenblad" sheetId="218" state="hidden" r:id="rId112"/>
  </sheet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_xlnm.Print_Area" localSheetId="6">'2'!$A$1:$BF$92</definedName>
    <definedName name="bestekcontract">#REF!</definedName>
    <definedName name="besteknr">#REF!</definedName>
    <definedName name="directtoezicht">#REF!</definedName>
    <definedName name="frequentie">#REF!</definedName>
    <definedName name="Offertetarief">Uurtariefopbouw!$C$19</definedName>
    <definedName name="opdrachtgever">Basisgegevens!$B$4</definedName>
    <definedName name="opdrachtnemer">Basisgegevens!$B$13</definedName>
    <definedName name="urenper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17" l="1"/>
  <c r="G28" i="117"/>
  <c r="E28" i="117"/>
  <c r="L5" i="122"/>
  <c r="L6" i="122"/>
  <c r="L7" i="122"/>
  <c r="L8" i="122"/>
  <c r="L9" i="122"/>
  <c r="L10" i="122"/>
  <c r="L11" i="122"/>
  <c r="L12" i="122"/>
  <c r="L13" i="122"/>
  <c r="L14" i="122"/>
  <c r="L15" i="122"/>
  <c r="L16" i="122"/>
  <c r="L17" i="122"/>
  <c r="L18" i="122"/>
  <c r="L19" i="122"/>
  <c r="L20" i="122"/>
  <c r="L21" i="122"/>
  <c r="L22" i="122"/>
  <c r="L23" i="122"/>
  <c r="L24" i="122"/>
  <c r="L25" i="122"/>
  <c r="L26" i="122"/>
  <c r="L27" i="122"/>
  <c r="L28" i="122"/>
  <c r="L29" i="122"/>
  <c r="L30" i="122"/>
  <c r="L31" i="122"/>
  <c r="L32" i="122"/>
  <c r="L33" i="122"/>
  <c r="L34" i="122"/>
  <c r="L35" i="122"/>
  <c r="L36" i="122"/>
  <c r="L37" i="122"/>
  <c r="L38" i="122"/>
  <c r="L39" i="122"/>
  <c r="L40" i="122"/>
  <c r="L41" i="122"/>
  <c r="L42" i="122"/>
  <c r="L43" i="122"/>
  <c r="L44" i="122"/>
  <c r="L45" i="122"/>
  <c r="L46" i="122"/>
  <c r="L47" i="122"/>
  <c r="L4" i="122"/>
  <c r="F6" i="106" a="1"/>
  <c r="F7" i="106" a="1"/>
  <c r="F9" i="106" a="1"/>
  <c r="F10" i="106" a="1"/>
  <c r="F11" i="106" a="1"/>
  <c r="F12" i="106" a="1"/>
  <c r="F13" i="106" a="1"/>
  <c r="F14" i="106" a="1"/>
  <c r="F15" i="106" a="1"/>
  <c r="F16" i="106" a="1"/>
  <c r="F17" i="106" a="1"/>
  <c r="F18" i="106" a="1"/>
  <c r="F19" i="106" a="1"/>
  <c r="F20" i="106" a="1"/>
  <c r="F21" i="106" a="1"/>
  <c r="F22" i="106" a="1"/>
  <c r="F23" i="106" a="1"/>
  <c r="F24" i="106" a="1"/>
  <c r="F25" i="106" a="1"/>
  <c r="F26" i="106" a="1"/>
  <c r="F27" i="106" a="1"/>
  <c r="F28" i="106" a="1"/>
  <c r="F29" i="106" a="1"/>
  <c r="F30" i="106" a="1"/>
  <c r="F31" i="106" a="1"/>
  <c r="F32" i="106" a="1"/>
  <c r="F33" i="106" a="1"/>
  <c r="F34" i="106" a="1"/>
  <c r="F35" i="106" a="1"/>
  <c r="F36" i="106" a="1"/>
  <c r="F37" i="106" a="1"/>
  <c r="F38" i="106" a="1"/>
  <c r="F39" i="106" a="1"/>
  <c r="F40" i="106" a="1"/>
  <c r="F41" i="106" a="1"/>
  <c r="F42" i="106" a="1"/>
  <c r="F43" i="106" a="1"/>
  <c r="F44" i="106" a="1"/>
  <c r="F45" i="106" a="1"/>
  <c r="F46" i="106" a="1"/>
  <c r="F47" i="106" a="1"/>
  <c r="F48" i="106" a="1"/>
  <c r="F49" i="106" a="1"/>
  <c r="F50" i="106" a="1"/>
  <c r="F51" i="106" a="1"/>
  <c r="F52" i="106" a="1"/>
  <c r="F53" i="106" a="1"/>
  <c r="F5" i="106" a="1"/>
  <c r="G30" i="136"/>
  <c r="I30" i="136"/>
  <c r="E37" i="125"/>
  <c r="E36" i="123"/>
  <c r="E27" i="123"/>
  <c r="E26" i="123"/>
  <c r="E22" i="123"/>
  <c r="K500" i="124"/>
  <c r="N4" i="124"/>
  <c r="N5" i="124"/>
  <c r="N6" i="124"/>
  <c r="N7" i="124"/>
  <c r="N8" i="124"/>
  <c r="N9" i="124"/>
  <c r="N10" i="124"/>
  <c r="N11" i="124"/>
  <c r="O11" i="124"/>
  <c r="N12" i="124"/>
  <c r="N13" i="124"/>
  <c r="N14" i="124"/>
  <c r="N15" i="124"/>
  <c r="N16" i="124"/>
  <c r="N17" i="124"/>
  <c r="N18" i="124"/>
  <c r="N19" i="124"/>
  <c r="N20" i="124"/>
  <c r="L4" i="124"/>
  <c r="L5" i="124"/>
  <c r="L6" i="124"/>
  <c r="L7" i="124"/>
  <c r="L8" i="124"/>
  <c r="L9" i="124"/>
  <c r="L10" i="124"/>
  <c r="L11" i="124"/>
  <c r="L12" i="124"/>
  <c r="L13" i="124"/>
  <c r="L14" i="124"/>
  <c r="L15" i="124"/>
  <c r="L16" i="124"/>
  <c r="L17" i="124"/>
  <c r="L18" i="124"/>
  <c r="L19" i="124"/>
  <c r="L20" i="124"/>
  <c r="I28" i="125"/>
  <c r="G28" i="125"/>
  <c r="E28" i="125"/>
  <c r="L5" i="116"/>
  <c r="L6" i="116"/>
  <c r="L7" i="116"/>
  <c r="L8" i="116"/>
  <c r="L9" i="116"/>
  <c r="L10" i="116"/>
  <c r="L11" i="116"/>
  <c r="L12" i="116"/>
  <c r="L13" i="116"/>
  <c r="L14" i="116"/>
  <c r="L15" i="116"/>
  <c r="L16" i="116"/>
  <c r="L17" i="116"/>
  <c r="L18" i="116"/>
  <c r="L19" i="116"/>
  <c r="L20" i="116"/>
  <c r="L21" i="116"/>
  <c r="L22" i="116"/>
  <c r="L23" i="116"/>
  <c r="L24" i="116"/>
  <c r="L25" i="116"/>
  <c r="L26" i="116"/>
  <c r="L27" i="116"/>
  <c r="L28" i="116"/>
  <c r="L29" i="116"/>
  <c r="L30" i="116"/>
  <c r="L31" i="116"/>
  <c r="L32" i="116"/>
  <c r="L33" i="116"/>
  <c r="L34" i="116"/>
  <c r="L35" i="116"/>
  <c r="L36" i="116"/>
  <c r="L37" i="116"/>
  <c r="L38" i="116"/>
  <c r="L39" i="116"/>
  <c r="L40" i="116"/>
  <c r="L41" i="116"/>
  <c r="L42" i="116"/>
  <c r="L43" i="116"/>
  <c r="L44" i="116"/>
  <c r="L45" i="116"/>
  <c r="L46" i="116"/>
  <c r="L47" i="116"/>
  <c r="L48" i="116"/>
  <c r="L49" i="116"/>
  <c r="L50" i="116"/>
  <c r="L51" i="116"/>
  <c r="L52" i="116"/>
  <c r="L53" i="116"/>
  <c r="L54" i="116"/>
  <c r="L55" i="116"/>
  <c r="L56" i="116"/>
  <c r="L57" i="116"/>
  <c r="L58" i="116"/>
  <c r="L59" i="116"/>
  <c r="L60" i="116"/>
  <c r="L61" i="116"/>
  <c r="L62" i="116"/>
  <c r="L63" i="116"/>
  <c r="L64" i="116"/>
  <c r="L65" i="116"/>
  <c r="L66" i="116"/>
  <c r="L67" i="116"/>
  <c r="L68" i="116"/>
  <c r="L69" i="116"/>
  <c r="L70" i="116"/>
  <c r="L71" i="116"/>
  <c r="L72" i="116"/>
  <c r="L73" i="116"/>
  <c r="L74" i="116"/>
  <c r="L75" i="116"/>
  <c r="L76" i="116"/>
  <c r="L77" i="116"/>
  <c r="L78" i="116"/>
  <c r="L79" i="116"/>
  <c r="L80" i="116"/>
  <c r="L81" i="116"/>
  <c r="L82" i="116"/>
  <c r="L83" i="116"/>
  <c r="L84" i="116"/>
  <c r="L85" i="116"/>
  <c r="L86" i="116"/>
  <c r="L87" i="116"/>
  <c r="L88" i="116"/>
  <c r="L89" i="116"/>
  <c r="L90" i="116"/>
  <c r="L91" i="116"/>
  <c r="L92" i="116"/>
  <c r="L93" i="116"/>
  <c r="L94" i="116"/>
  <c r="L95" i="116"/>
  <c r="L96" i="116"/>
  <c r="L97" i="116"/>
  <c r="L98" i="116"/>
  <c r="L99" i="116"/>
  <c r="L100" i="116"/>
  <c r="L101" i="116"/>
  <c r="L102" i="116"/>
  <c r="L103" i="116"/>
  <c r="L104" i="116"/>
  <c r="L105" i="116"/>
  <c r="L106" i="116"/>
  <c r="L107" i="116"/>
  <c r="L108" i="116"/>
  <c r="L109" i="116"/>
  <c r="L110" i="116"/>
  <c r="L111" i="116"/>
  <c r="L112" i="116"/>
  <c r="L113" i="116"/>
  <c r="L114" i="116"/>
  <c r="L115" i="116"/>
  <c r="L116" i="116"/>
  <c r="L117" i="116"/>
  <c r="L118" i="116"/>
  <c r="L119" i="116"/>
  <c r="L120" i="116"/>
  <c r="L121" i="116"/>
  <c r="L122" i="116"/>
  <c r="L123" i="116"/>
  <c r="L124" i="116"/>
  <c r="L125" i="116"/>
  <c r="L126" i="116"/>
  <c r="L127" i="116"/>
  <c r="L128" i="116"/>
  <c r="L129" i="116"/>
  <c r="L130" i="116"/>
  <c r="L131" i="116"/>
  <c r="L132" i="116"/>
  <c r="L133" i="116"/>
  <c r="L134" i="116"/>
  <c r="L135" i="116"/>
  <c r="L136" i="116"/>
  <c r="L137" i="116"/>
  <c r="L138" i="116"/>
  <c r="L139" i="116"/>
  <c r="L140" i="116"/>
  <c r="L141" i="116"/>
  <c r="L142" i="116"/>
  <c r="L143" i="116"/>
  <c r="L144" i="116"/>
  <c r="L145" i="116"/>
  <c r="L146" i="116"/>
  <c r="L147" i="116"/>
  <c r="L148" i="116"/>
  <c r="L149" i="116"/>
  <c r="L150" i="116"/>
  <c r="L151" i="116"/>
  <c r="L152" i="116"/>
  <c r="L153" i="116"/>
  <c r="L154" i="116"/>
  <c r="L155" i="116"/>
  <c r="L156" i="116"/>
  <c r="L157" i="116"/>
  <c r="L158" i="116"/>
  <c r="L159" i="116"/>
  <c r="L160" i="116"/>
  <c r="L161" i="116"/>
  <c r="L162" i="116"/>
  <c r="L163" i="116"/>
  <c r="L164" i="116"/>
  <c r="L165" i="116"/>
  <c r="L166" i="116"/>
  <c r="L167" i="116"/>
  <c r="L168" i="116"/>
  <c r="L169" i="116"/>
  <c r="L170" i="116"/>
  <c r="L171" i="116"/>
  <c r="L172" i="116"/>
  <c r="L173" i="116"/>
  <c r="L174" i="116"/>
  <c r="L175" i="116"/>
  <c r="L176" i="116"/>
  <c r="L177" i="116"/>
  <c r="L178" i="116"/>
  <c r="L179" i="116"/>
  <c r="L180" i="116"/>
  <c r="L181" i="116"/>
  <c r="L182" i="116"/>
  <c r="L183" i="116"/>
  <c r="L184" i="116"/>
  <c r="L185" i="116"/>
  <c r="L186" i="116"/>
  <c r="L187" i="116"/>
  <c r="L188" i="116"/>
  <c r="L189" i="116"/>
  <c r="L190" i="116"/>
  <c r="L191" i="116"/>
  <c r="L192" i="116"/>
  <c r="L193" i="116"/>
  <c r="L194" i="116"/>
  <c r="L195" i="116"/>
  <c r="L196" i="116"/>
  <c r="L197" i="116"/>
  <c r="L198" i="116"/>
  <c r="L199" i="116"/>
  <c r="L200" i="116"/>
  <c r="L201" i="116"/>
  <c r="L202" i="116"/>
  <c r="L203" i="116"/>
  <c r="L204" i="116"/>
  <c r="L205" i="116"/>
  <c r="L206" i="116"/>
  <c r="L207" i="116"/>
  <c r="L208" i="116"/>
  <c r="L209" i="116"/>
  <c r="L210" i="116"/>
  <c r="L211" i="116"/>
  <c r="L212" i="116"/>
  <c r="L213" i="116"/>
  <c r="L214" i="116"/>
  <c r="L215" i="116"/>
  <c r="L216" i="116"/>
  <c r="L217" i="116"/>
  <c r="L218" i="116"/>
  <c r="L219" i="116"/>
  <c r="L220" i="116"/>
  <c r="L221" i="116"/>
  <c r="L222" i="116"/>
  <c r="L223" i="116"/>
  <c r="L224" i="116"/>
  <c r="L225" i="116"/>
  <c r="L226" i="116"/>
  <c r="L227" i="116"/>
  <c r="L228" i="116"/>
  <c r="L229" i="116"/>
  <c r="L230" i="116"/>
  <c r="L231" i="116"/>
  <c r="L232" i="116"/>
  <c r="L233" i="116"/>
  <c r="L234" i="116"/>
  <c r="L235" i="116"/>
  <c r="L236" i="116"/>
  <c r="L237" i="116"/>
  <c r="L238" i="116"/>
  <c r="L239" i="116"/>
  <c r="L240" i="116"/>
  <c r="L241" i="116"/>
  <c r="L242" i="116"/>
  <c r="L243" i="116"/>
  <c r="L244" i="116"/>
  <c r="L245" i="116"/>
  <c r="L246" i="116"/>
  <c r="L247" i="116"/>
  <c r="L248" i="116"/>
  <c r="L249" i="116"/>
  <c r="L250" i="116"/>
  <c r="L251" i="116"/>
  <c r="L252" i="116"/>
  <c r="L253" i="116"/>
  <c r="L254" i="116"/>
  <c r="L255" i="116"/>
  <c r="L256" i="116"/>
  <c r="L257" i="116"/>
  <c r="L258" i="116"/>
  <c r="L259" i="116"/>
  <c r="L260" i="116"/>
  <c r="L261" i="116"/>
  <c r="L262" i="116"/>
  <c r="L263" i="116"/>
  <c r="L264" i="116"/>
  <c r="L265" i="116"/>
  <c r="L266" i="116"/>
  <c r="L267" i="116"/>
  <c r="L268" i="116"/>
  <c r="L269" i="116"/>
  <c r="L270" i="116"/>
  <c r="L271" i="116"/>
  <c r="L272" i="116"/>
  <c r="L273" i="116"/>
  <c r="L274" i="116"/>
  <c r="L275" i="116"/>
  <c r="L276" i="116"/>
  <c r="L277" i="116"/>
  <c r="L278" i="116"/>
  <c r="L279" i="116"/>
  <c r="L280" i="116"/>
  <c r="L281" i="116"/>
  <c r="L282" i="116"/>
  <c r="L283" i="116"/>
  <c r="L284" i="116"/>
  <c r="L285" i="116"/>
  <c r="L286" i="116"/>
  <c r="L287" i="116"/>
  <c r="L288" i="116"/>
  <c r="L289" i="116"/>
  <c r="L290" i="116"/>
  <c r="L291" i="116"/>
  <c r="L292" i="116"/>
  <c r="L293" i="116"/>
  <c r="L294" i="116"/>
  <c r="L295" i="116"/>
  <c r="L296" i="116"/>
  <c r="L297" i="116"/>
  <c r="L298" i="116"/>
  <c r="L299" i="116"/>
  <c r="L300" i="116"/>
  <c r="L301" i="116"/>
  <c r="L302" i="116"/>
  <c r="L303" i="116"/>
  <c r="L304" i="116"/>
  <c r="L305" i="116"/>
  <c r="L306" i="116"/>
  <c r="L307" i="116"/>
  <c r="L308" i="116"/>
  <c r="L309" i="116"/>
  <c r="L310" i="116"/>
  <c r="L311" i="116"/>
  <c r="L312" i="116"/>
  <c r="L313" i="116"/>
  <c r="L314" i="116"/>
  <c r="L315" i="116"/>
  <c r="L316" i="116"/>
  <c r="L317" i="116"/>
  <c r="L318" i="116"/>
  <c r="L319" i="116"/>
  <c r="L320" i="116"/>
  <c r="L321" i="116"/>
  <c r="L322" i="116"/>
  <c r="L323" i="116"/>
  <c r="L324" i="116"/>
  <c r="L325" i="116"/>
  <c r="L326" i="116"/>
  <c r="L327" i="116"/>
  <c r="L328" i="116"/>
  <c r="L329" i="116"/>
  <c r="L330" i="116"/>
  <c r="L331" i="116"/>
  <c r="L332" i="116"/>
  <c r="L333" i="116"/>
  <c r="L334" i="116"/>
  <c r="L335" i="116"/>
  <c r="L336" i="116"/>
  <c r="L337" i="116"/>
  <c r="L338" i="116"/>
  <c r="L339" i="116"/>
  <c r="L340" i="116"/>
  <c r="L341" i="116"/>
  <c r="L342" i="116"/>
  <c r="L343" i="116"/>
  <c r="L344" i="116"/>
  <c r="L345" i="116"/>
  <c r="L346" i="116"/>
  <c r="L347" i="116"/>
  <c r="L348" i="116"/>
  <c r="L349" i="116"/>
  <c r="L350" i="116"/>
  <c r="L351" i="116"/>
  <c r="L352" i="116"/>
  <c r="L353" i="116"/>
  <c r="L354" i="116"/>
  <c r="L355" i="116"/>
  <c r="L356" i="116"/>
  <c r="L357" i="116"/>
  <c r="L358" i="116"/>
  <c r="L359" i="116"/>
  <c r="L360" i="116"/>
  <c r="L361" i="116"/>
  <c r="L362" i="116"/>
  <c r="L363" i="116"/>
  <c r="L364" i="116"/>
  <c r="L365" i="116"/>
  <c r="L366" i="116"/>
  <c r="L367" i="116"/>
  <c r="L368" i="116"/>
  <c r="L369" i="116"/>
  <c r="L370" i="116"/>
  <c r="L371" i="116"/>
  <c r="L372" i="116"/>
  <c r="L373" i="116"/>
  <c r="L374" i="116"/>
  <c r="L375" i="116"/>
  <c r="L376" i="116"/>
  <c r="L377" i="116"/>
  <c r="L378" i="116"/>
  <c r="L379" i="116"/>
  <c r="L380" i="116"/>
  <c r="L381" i="116"/>
  <c r="L382" i="116"/>
  <c r="L383" i="116"/>
  <c r="L384" i="116"/>
  <c r="L385" i="116"/>
  <c r="L386" i="116"/>
  <c r="L387" i="116"/>
  <c r="L388" i="116"/>
  <c r="L389" i="116"/>
  <c r="L390" i="116"/>
  <c r="L391" i="116"/>
  <c r="L392" i="116"/>
  <c r="L393" i="116"/>
  <c r="L394" i="116"/>
  <c r="L395" i="116"/>
  <c r="L396" i="116"/>
  <c r="L397" i="116"/>
  <c r="L398" i="116"/>
  <c r="L399" i="116"/>
  <c r="L400" i="116"/>
  <c r="L401" i="116"/>
  <c r="L402" i="116"/>
  <c r="L403" i="116"/>
  <c r="L404" i="116"/>
  <c r="L405" i="116"/>
  <c r="L406" i="116"/>
  <c r="L407" i="116"/>
  <c r="L408" i="116"/>
  <c r="L409" i="116"/>
  <c r="L410" i="116"/>
  <c r="L411" i="116"/>
  <c r="L412" i="116"/>
  <c r="L413" i="116"/>
  <c r="L414" i="116"/>
  <c r="L415" i="116"/>
  <c r="L416" i="116"/>
  <c r="L417" i="116"/>
  <c r="L418" i="116"/>
  <c r="L419" i="116"/>
  <c r="L420" i="116"/>
  <c r="L421" i="116"/>
  <c r="L422" i="116"/>
  <c r="L423" i="116"/>
  <c r="L424" i="116"/>
  <c r="L425" i="116"/>
  <c r="L426" i="116"/>
  <c r="L427" i="116"/>
  <c r="L428" i="116"/>
  <c r="L429" i="116"/>
  <c r="L430" i="116"/>
  <c r="L431" i="116"/>
  <c r="L432" i="116"/>
  <c r="L433" i="116"/>
  <c r="L434" i="116"/>
  <c r="L435" i="116"/>
  <c r="L436" i="116"/>
  <c r="L437" i="116"/>
  <c r="L438" i="116"/>
  <c r="L439" i="116"/>
  <c r="L440" i="116"/>
  <c r="L441" i="116"/>
  <c r="L442" i="116"/>
  <c r="L443" i="116"/>
  <c r="L444" i="116"/>
  <c r="L445" i="116"/>
  <c r="L446" i="116"/>
  <c r="L447" i="116"/>
  <c r="L448" i="116"/>
  <c r="L449" i="116"/>
  <c r="L450" i="116"/>
  <c r="L451" i="116"/>
  <c r="L452" i="116"/>
  <c r="L453" i="116"/>
  <c r="L454" i="116"/>
  <c r="L455" i="116"/>
  <c r="L456" i="116"/>
  <c r="L457" i="116"/>
  <c r="L458" i="116"/>
  <c r="L459" i="116"/>
  <c r="L460" i="116"/>
  <c r="L461" i="116"/>
  <c r="L481" i="116"/>
  <c r="L482" i="116"/>
  <c r="L483" i="116"/>
  <c r="L484" i="116"/>
  <c r="L485" i="116"/>
  <c r="L486" i="116"/>
  <c r="L487" i="116"/>
  <c r="L488" i="116"/>
  <c r="L489" i="116"/>
  <c r="L490" i="116"/>
  <c r="L491" i="116"/>
  <c r="L492" i="116"/>
  <c r="L493" i="116"/>
  <c r="L494" i="116"/>
  <c r="L495" i="116"/>
  <c r="L496" i="116"/>
  <c r="L497" i="116"/>
  <c r="L498" i="116"/>
  <c r="L499" i="116"/>
  <c r="L5" i="118"/>
  <c r="L6" i="118"/>
  <c r="L7" i="118"/>
  <c r="L8" i="118"/>
  <c r="L9" i="118"/>
  <c r="L10" i="118"/>
  <c r="L11" i="118"/>
  <c r="L12" i="118"/>
  <c r="L13" i="118"/>
  <c r="L14" i="118"/>
  <c r="L15" i="118"/>
  <c r="L16" i="118"/>
  <c r="L17" i="118"/>
  <c r="L18" i="118"/>
  <c r="L19" i="118"/>
  <c r="L20" i="118"/>
  <c r="L21" i="118"/>
  <c r="L22" i="118"/>
  <c r="L23" i="118"/>
  <c r="L24" i="118"/>
  <c r="L25" i="118"/>
  <c r="L26" i="118"/>
  <c r="L27" i="118"/>
  <c r="L28" i="118"/>
  <c r="L29" i="118"/>
  <c r="L30" i="118"/>
  <c r="L31" i="118"/>
  <c r="L32" i="118"/>
  <c r="L33" i="118"/>
  <c r="L34" i="118"/>
  <c r="L35" i="118"/>
  <c r="L36" i="118"/>
  <c r="L37" i="118"/>
  <c r="L38" i="118"/>
  <c r="L39" i="118"/>
  <c r="L40" i="118"/>
  <c r="L41" i="118"/>
  <c r="L42" i="118"/>
  <c r="L43" i="118"/>
  <c r="L44" i="118"/>
  <c r="L45" i="118"/>
  <c r="L46" i="118"/>
  <c r="L47" i="118"/>
  <c r="L48" i="118"/>
  <c r="L49" i="118"/>
  <c r="L50" i="118"/>
  <c r="L51" i="118"/>
  <c r="L52" i="118"/>
  <c r="L53" i="118"/>
  <c r="L54" i="118"/>
  <c r="L55" i="118"/>
  <c r="L56" i="118"/>
  <c r="L57" i="118"/>
  <c r="L58" i="118"/>
  <c r="L59" i="118"/>
  <c r="L60" i="118"/>
  <c r="L61" i="118"/>
  <c r="L62" i="118"/>
  <c r="L63" i="118"/>
  <c r="L64" i="118"/>
  <c r="L65" i="118"/>
  <c r="L66" i="118"/>
  <c r="L67" i="118"/>
  <c r="L68" i="118"/>
  <c r="L69" i="118"/>
  <c r="L70" i="118"/>
  <c r="L71" i="118"/>
  <c r="L72" i="118"/>
  <c r="L73" i="118"/>
  <c r="L74" i="118"/>
  <c r="L75" i="118"/>
  <c r="L76" i="118"/>
  <c r="L77" i="118"/>
  <c r="L78" i="118"/>
  <c r="L79" i="118"/>
  <c r="L80" i="118"/>
  <c r="L81" i="118"/>
  <c r="L82" i="118"/>
  <c r="L83" i="118"/>
  <c r="L84" i="118"/>
  <c r="L85" i="118"/>
  <c r="L86" i="118"/>
  <c r="L87" i="118"/>
  <c r="L88" i="118"/>
  <c r="L89" i="118"/>
  <c r="L90" i="118"/>
  <c r="L91" i="118"/>
  <c r="L92" i="118"/>
  <c r="L93" i="118"/>
  <c r="L94" i="118"/>
  <c r="L95" i="118"/>
  <c r="L96" i="118"/>
  <c r="L97" i="118"/>
  <c r="L98" i="118"/>
  <c r="L99" i="118"/>
  <c r="L100" i="118"/>
  <c r="L101" i="118"/>
  <c r="L102" i="118"/>
  <c r="L103" i="118"/>
  <c r="L104" i="118"/>
  <c r="L105" i="118"/>
  <c r="L106" i="118"/>
  <c r="L107" i="118"/>
  <c r="L108" i="118"/>
  <c r="L109" i="118"/>
  <c r="L110" i="118"/>
  <c r="L111" i="118"/>
  <c r="L112" i="118"/>
  <c r="L113" i="118"/>
  <c r="L114" i="118"/>
  <c r="L115" i="118"/>
  <c r="L116" i="118"/>
  <c r="L117" i="118"/>
  <c r="L118" i="118"/>
  <c r="L119" i="118"/>
  <c r="L120" i="118"/>
  <c r="L121" i="118"/>
  <c r="L122" i="118"/>
  <c r="L123" i="118"/>
  <c r="L124" i="118"/>
  <c r="L125" i="118"/>
  <c r="L126" i="118"/>
  <c r="L127" i="118"/>
  <c r="L128" i="118"/>
  <c r="L129" i="118"/>
  <c r="L130" i="118"/>
  <c r="L131" i="118"/>
  <c r="L132" i="118"/>
  <c r="L133" i="118"/>
  <c r="L134" i="118"/>
  <c r="L135" i="118"/>
  <c r="L136" i="118"/>
  <c r="L137" i="118"/>
  <c r="L138" i="118"/>
  <c r="L139" i="118"/>
  <c r="L140" i="118"/>
  <c r="L141" i="118"/>
  <c r="L142" i="118"/>
  <c r="L143" i="118"/>
  <c r="L144" i="118"/>
  <c r="L145" i="118"/>
  <c r="L146" i="118"/>
  <c r="L147" i="118"/>
  <c r="L148" i="118"/>
  <c r="L149" i="118"/>
  <c r="L150" i="118"/>
  <c r="L151" i="118"/>
  <c r="L152" i="118"/>
  <c r="L153" i="118"/>
  <c r="L154" i="118"/>
  <c r="L155" i="118"/>
  <c r="L156" i="118"/>
  <c r="L157" i="118"/>
  <c r="L158" i="118"/>
  <c r="L159" i="118"/>
  <c r="L160" i="118"/>
  <c r="L161" i="118"/>
  <c r="L162" i="118"/>
  <c r="L163" i="118"/>
  <c r="L164" i="118"/>
  <c r="L165" i="118"/>
  <c r="L166" i="118"/>
  <c r="L167" i="118"/>
  <c r="L168" i="118"/>
  <c r="L169" i="118"/>
  <c r="L170" i="118"/>
  <c r="L171" i="118"/>
  <c r="L172" i="118"/>
  <c r="L173" i="118"/>
  <c r="L174" i="118"/>
  <c r="L175" i="118"/>
  <c r="L176" i="118"/>
  <c r="L177" i="118"/>
  <c r="L178" i="118"/>
  <c r="L179" i="118"/>
  <c r="L180" i="118"/>
  <c r="L181" i="118"/>
  <c r="L182" i="118"/>
  <c r="L183" i="118"/>
  <c r="L184" i="118"/>
  <c r="L185" i="118"/>
  <c r="L186" i="118"/>
  <c r="L187" i="118"/>
  <c r="L188" i="118"/>
  <c r="L189" i="118"/>
  <c r="L190" i="118"/>
  <c r="L191" i="118"/>
  <c r="L192" i="118"/>
  <c r="L193" i="118"/>
  <c r="L194" i="118"/>
  <c r="L195" i="118"/>
  <c r="L196" i="118"/>
  <c r="L197" i="118"/>
  <c r="L198" i="118"/>
  <c r="L199" i="118"/>
  <c r="L200" i="118"/>
  <c r="L201" i="118"/>
  <c r="L202" i="118"/>
  <c r="L203" i="118"/>
  <c r="L204" i="118"/>
  <c r="L205" i="118"/>
  <c r="L206" i="118"/>
  <c r="L207" i="118"/>
  <c r="L208" i="118"/>
  <c r="L209" i="118"/>
  <c r="L210" i="118"/>
  <c r="L211" i="118"/>
  <c r="L212" i="118"/>
  <c r="L213" i="118"/>
  <c r="L214" i="118"/>
  <c r="L215" i="118"/>
  <c r="L216" i="118"/>
  <c r="L217" i="118"/>
  <c r="L218" i="118"/>
  <c r="L219" i="118"/>
  <c r="L220" i="118"/>
  <c r="L221" i="118"/>
  <c r="L222" i="118"/>
  <c r="L223" i="118"/>
  <c r="L224" i="118"/>
  <c r="L225" i="118"/>
  <c r="L226" i="118"/>
  <c r="L227" i="118"/>
  <c r="L228" i="118"/>
  <c r="L229" i="118"/>
  <c r="L230" i="118"/>
  <c r="L231" i="118"/>
  <c r="L232" i="118"/>
  <c r="L233" i="118"/>
  <c r="L234" i="118"/>
  <c r="L235" i="118"/>
  <c r="L236" i="118"/>
  <c r="L237" i="118"/>
  <c r="L238" i="118"/>
  <c r="L239" i="118"/>
  <c r="L240" i="118"/>
  <c r="L241" i="118"/>
  <c r="L242" i="118"/>
  <c r="L243" i="118"/>
  <c r="L244" i="118"/>
  <c r="L245" i="118"/>
  <c r="L246" i="118"/>
  <c r="L247" i="118"/>
  <c r="L248" i="118"/>
  <c r="L249" i="118"/>
  <c r="L250" i="118"/>
  <c r="L251" i="118"/>
  <c r="L252" i="118"/>
  <c r="L253" i="118"/>
  <c r="L254" i="118"/>
  <c r="L255" i="118"/>
  <c r="L256" i="118"/>
  <c r="L257" i="118"/>
  <c r="L258" i="118"/>
  <c r="L259" i="118"/>
  <c r="L260" i="118"/>
  <c r="L261" i="118"/>
  <c r="L262" i="118"/>
  <c r="L263" i="118"/>
  <c r="L264" i="118"/>
  <c r="L265" i="118"/>
  <c r="L266" i="118"/>
  <c r="L267" i="118"/>
  <c r="L268" i="118"/>
  <c r="L269" i="118"/>
  <c r="L270" i="118"/>
  <c r="L271" i="118"/>
  <c r="L272" i="118"/>
  <c r="L273" i="118"/>
  <c r="L274" i="118"/>
  <c r="L275" i="118"/>
  <c r="L276" i="118"/>
  <c r="L277" i="118"/>
  <c r="L278" i="118"/>
  <c r="L279" i="118"/>
  <c r="L280" i="118"/>
  <c r="L281" i="118"/>
  <c r="L282" i="118"/>
  <c r="L283" i="118"/>
  <c r="L284" i="118"/>
  <c r="L285" i="118"/>
  <c r="L286" i="118"/>
  <c r="L287" i="118"/>
  <c r="L288" i="118"/>
  <c r="L289" i="118"/>
  <c r="L290" i="118"/>
  <c r="L291" i="118"/>
  <c r="L292" i="118"/>
  <c r="L293" i="118"/>
  <c r="L294" i="118"/>
  <c r="L295" i="118"/>
  <c r="L296" i="118"/>
  <c r="L297" i="118"/>
  <c r="L298" i="118"/>
  <c r="L299" i="118"/>
  <c r="L300" i="118"/>
  <c r="L301" i="118"/>
  <c r="L302" i="118"/>
  <c r="L303" i="118"/>
  <c r="L304" i="118"/>
  <c r="L305" i="118"/>
  <c r="L306" i="118"/>
  <c r="L307" i="118"/>
  <c r="L308" i="118"/>
  <c r="L309" i="118"/>
  <c r="L310" i="118"/>
  <c r="L311" i="118"/>
  <c r="L312" i="118"/>
  <c r="L313" i="118"/>
  <c r="L314" i="118"/>
  <c r="L315" i="118"/>
  <c r="L316" i="118"/>
  <c r="L317" i="118"/>
  <c r="L318" i="118"/>
  <c r="L319" i="118"/>
  <c r="L320" i="118"/>
  <c r="L321" i="118"/>
  <c r="L322" i="118"/>
  <c r="L323" i="118"/>
  <c r="L324" i="118"/>
  <c r="L325" i="118"/>
  <c r="L326" i="118"/>
  <c r="L327" i="118"/>
  <c r="L328" i="118"/>
  <c r="L329" i="118"/>
  <c r="L330" i="118"/>
  <c r="L331" i="118"/>
  <c r="L332" i="118"/>
  <c r="L333" i="118"/>
  <c r="L334" i="118"/>
  <c r="L335" i="118"/>
  <c r="L336" i="118"/>
  <c r="L337" i="118"/>
  <c r="L338" i="118"/>
  <c r="L339" i="118"/>
  <c r="L340" i="118"/>
  <c r="L341" i="118"/>
  <c r="L342" i="118"/>
  <c r="L343" i="118"/>
  <c r="L344" i="118"/>
  <c r="L345" i="118"/>
  <c r="L346" i="118"/>
  <c r="L347" i="118"/>
  <c r="L348" i="118"/>
  <c r="L349" i="118"/>
  <c r="L350" i="118"/>
  <c r="L351" i="118"/>
  <c r="L352" i="118"/>
  <c r="L353" i="118"/>
  <c r="L354" i="118"/>
  <c r="L355" i="118"/>
  <c r="L356" i="118"/>
  <c r="L357" i="118"/>
  <c r="L358" i="118"/>
  <c r="L359" i="118"/>
  <c r="L360" i="118"/>
  <c r="L361" i="118"/>
  <c r="L362" i="118"/>
  <c r="L363" i="118"/>
  <c r="L364" i="118"/>
  <c r="L365" i="118"/>
  <c r="L366" i="118"/>
  <c r="L367" i="118"/>
  <c r="L368" i="118"/>
  <c r="L369" i="118"/>
  <c r="L370" i="118"/>
  <c r="L371" i="118"/>
  <c r="L372" i="118"/>
  <c r="L373" i="118"/>
  <c r="L374" i="118"/>
  <c r="L375" i="118"/>
  <c r="L376" i="118"/>
  <c r="L377" i="118"/>
  <c r="L378" i="118"/>
  <c r="L379" i="118"/>
  <c r="L380" i="118"/>
  <c r="L381" i="118"/>
  <c r="L382" i="118"/>
  <c r="L383" i="118"/>
  <c r="L384" i="118"/>
  <c r="L385" i="118"/>
  <c r="L386" i="118"/>
  <c r="L387" i="118"/>
  <c r="L388" i="118"/>
  <c r="L389" i="118"/>
  <c r="L390" i="118"/>
  <c r="L391" i="118"/>
  <c r="L392" i="118"/>
  <c r="L393" i="118"/>
  <c r="L394" i="118"/>
  <c r="L395" i="118"/>
  <c r="L396" i="118"/>
  <c r="L397" i="118"/>
  <c r="L398" i="118"/>
  <c r="L399" i="118"/>
  <c r="L400" i="118"/>
  <c r="L401" i="118"/>
  <c r="L402" i="118"/>
  <c r="L403" i="118"/>
  <c r="L404" i="118"/>
  <c r="L405" i="118"/>
  <c r="L406" i="118"/>
  <c r="L407" i="118"/>
  <c r="L408" i="118"/>
  <c r="L409" i="118"/>
  <c r="L410" i="118"/>
  <c r="L411" i="118"/>
  <c r="L412" i="118"/>
  <c r="L413" i="118"/>
  <c r="L414" i="118"/>
  <c r="L415" i="118"/>
  <c r="L416" i="118"/>
  <c r="L417" i="118"/>
  <c r="L418" i="118"/>
  <c r="L419" i="118"/>
  <c r="L420" i="118"/>
  <c r="L421" i="118"/>
  <c r="L422" i="118"/>
  <c r="L423" i="118"/>
  <c r="L424" i="118"/>
  <c r="L425" i="118"/>
  <c r="L426" i="118"/>
  <c r="L427" i="118"/>
  <c r="L428" i="118"/>
  <c r="L429" i="118"/>
  <c r="L430" i="118"/>
  <c r="L431" i="118"/>
  <c r="L432" i="118"/>
  <c r="L433" i="118"/>
  <c r="L434" i="118"/>
  <c r="L435" i="118"/>
  <c r="L436" i="118"/>
  <c r="L437" i="118"/>
  <c r="L438" i="118"/>
  <c r="L439" i="118"/>
  <c r="L440" i="118"/>
  <c r="L441" i="118"/>
  <c r="L442" i="118"/>
  <c r="L443" i="118"/>
  <c r="L444" i="118"/>
  <c r="L445" i="118"/>
  <c r="L446" i="118"/>
  <c r="L447" i="118"/>
  <c r="L448" i="118"/>
  <c r="L449" i="118"/>
  <c r="L450" i="118"/>
  <c r="L451" i="118"/>
  <c r="L452" i="118"/>
  <c r="L453" i="118"/>
  <c r="L454" i="118"/>
  <c r="L455" i="118"/>
  <c r="L456" i="118"/>
  <c r="L457" i="118"/>
  <c r="L458" i="118"/>
  <c r="L459" i="118"/>
  <c r="L460" i="118"/>
  <c r="L461" i="118"/>
  <c r="L462" i="118"/>
  <c r="L463" i="118"/>
  <c r="L464" i="118"/>
  <c r="L465" i="118"/>
  <c r="L466" i="118"/>
  <c r="L467" i="118"/>
  <c r="L468" i="118"/>
  <c r="L469" i="118"/>
  <c r="L470" i="118"/>
  <c r="L471" i="118"/>
  <c r="L472" i="118"/>
  <c r="L473" i="118"/>
  <c r="L474" i="118"/>
  <c r="L475" i="118"/>
  <c r="L476" i="118"/>
  <c r="L477" i="118"/>
  <c r="L478" i="118"/>
  <c r="L479" i="118"/>
  <c r="L480" i="118"/>
  <c r="L481" i="118"/>
  <c r="L482" i="118"/>
  <c r="L483" i="118"/>
  <c r="L484" i="118"/>
  <c r="L485" i="118"/>
  <c r="L486" i="118"/>
  <c r="L487" i="118"/>
  <c r="L488" i="118"/>
  <c r="L489" i="118"/>
  <c r="L490" i="118"/>
  <c r="L491" i="118"/>
  <c r="L492" i="118"/>
  <c r="L493" i="118"/>
  <c r="L494" i="118"/>
  <c r="L495" i="118"/>
  <c r="L496" i="118"/>
  <c r="L497" i="118"/>
  <c r="L498" i="118"/>
  <c r="L499" i="118"/>
  <c r="L5" i="120"/>
  <c r="L6" i="120"/>
  <c r="L7" i="120"/>
  <c r="L8" i="120"/>
  <c r="L9" i="120"/>
  <c r="L10" i="120"/>
  <c r="L11" i="120"/>
  <c r="L12" i="120"/>
  <c r="L13" i="120"/>
  <c r="L14" i="120"/>
  <c r="L15" i="120"/>
  <c r="L16" i="120"/>
  <c r="L17" i="120"/>
  <c r="L18" i="120"/>
  <c r="L19" i="120"/>
  <c r="L20" i="120"/>
  <c r="L21" i="120"/>
  <c r="L22" i="120"/>
  <c r="L23" i="120"/>
  <c r="L24" i="120"/>
  <c r="L25" i="120"/>
  <c r="L26" i="120"/>
  <c r="L27" i="120"/>
  <c r="L28" i="120"/>
  <c r="L29" i="120"/>
  <c r="L30" i="120"/>
  <c r="L31" i="120"/>
  <c r="L32" i="120"/>
  <c r="L33" i="120"/>
  <c r="L34" i="120"/>
  <c r="L35" i="120"/>
  <c r="L36" i="120"/>
  <c r="L37" i="120"/>
  <c r="L38" i="120"/>
  <c r="L39" i="120"/>
  <c r="L40" i="120"/>
  <c r="L41" i="120"/>
  <c r="L42" i="120"/>
  <c r="L43" i="120"/>
  <c r="L44" i="120"/>
  <c r="L45" i="120"/>
  <c r="L46" i="120"/>
  <c r="L47" i="120"/>
  <c r="L48" i="120"/>
  <c r="L49" i="120"/>
  <c r="L50" i="120"/>
  <c r="L51" i="120"/>
  <c r="L52" i="120"/>
  <c r="L53" i="120"/>
  <c r="L54" i="120"/>
  <c r="L55" i="120"/>
  <c r="L56" i="120"/>
  <c r="L57" i="120"/>
  <c r="L58" i="120"/>
  <c r="L59" i="120"/>
  <c r="L60" i="120"/>
  <c r="L61" i="120"/>
  <c r="L62" i="120"/>
  <c r="L63" i="120"/>
  <c r="L64" i="120"/>
  <c r="L65" i="120"/>
  <c r="L66" i="120"/>
  <c r="L67" i="120"/>
  <c r="L68" i="120"/>
  <c r="L69" i="120"/>
  <c r="L70" i="120"/>
  <c r="L71" i="120"/>
  <c r="L72" i="120"/>
  <c r="L73" i="120"/>
  <c r="L74" i="120"/>
  <c r="L75" i="120"/>
  <c r="L76" i="120"/>
  <c r="L77" i="120"/>
  <c r="L78" i="120"/>
  <c r="L79" i="120"/>
  <c r="L80" i="120"/>
  <c r="L81" i="120"/>
  <c r="L82" i="120"/>
  <c r="L83" i="120"/>
  <c r="L84" i="120"/>
  <c r="L85" i="120"/>
  <c r="L86" i="120"/>
  <c r="L87" i="120"/>
  <c r="L88" i="120"/>
  <c r="L89" i="120"/>
  <c r="L90" i="120"/>
  <c r="L91" i="120"/>
  <c r="L92" i="120"/>
  <c r="L93" i="120"/>
  <c r="L94" i="120"/>
  <c r="L95" i="120"/>
  <c r="L96" i="120"/>
  <c r="L97" i="120"/>
  <c r="L98" i="120"/>
  <c r="L99" i="120"/>
  <c r="L100" i="120"/>
  <c r="L101" i="120"/>
  <c r="L102" i="120"/>
  <c r="L103" i="120"/>
  <c r="L104" i="120"/>
  <c r="L105" i="120"/>
  <c r="L106" i="120"/>
  <c r="L107" i="120"/>
  <c r="L108" i="120"/>
  <c r="L109" i="120"/>
  <c r="L110" i="120"/>
  <c r="L111" i="120"/>
  <c r="L112" i="120"/>
  <c r="L113" i="120"/>
  <c r="L114" i="120"/>
  <c r="L115" i="120"/>
  <c r="L116" i="120"/>
  <c r="L117" i="120"/>
  <c r="L118" i="120"/>
  <c r="L119" i="120"/>
  <c r="L120" i="120"/>
  <c r="L121" i="120"/>
  <c r="L122" i="120"/>
  <c r="L123" i="120"/>
  <c r="L124" i="120"/>
  <c r="L125" i="120"/>
  <c r="L126" i="120"/>
  <c r="L127" i="120"/>
  <c r="L128" i="120"/>
  <c r="L129" i="120"/>
  <c r="L130" i="120"/>
  <c r="L131" i="120"/>
  <c r="L132" i="120"/>
  <c r="L133" i="120"/>
  <c r="L134" i="120"/>
  <c r="L135" i="120"/>
  <c r="L136" i="120"/>
  <c r="L137" i="120"/>
  <c r="L138" i="120"/>
  <c r="L139" i="120"/>
  <c r="L140" i="120"/>
  <c r="L141" i="120"/>
  <c r="L142" i="120"/>
  <c r="L143" i="120"/>
  <c r="L144" i="120"/>
  <c r="L145" i="120"/>
  <c r="L146" i="120"/>
  <c r="L147" i="120"/>
  <c r="L148" i="120"/>
  <c r="L149" i="120"/>
  <c r="L150" i="120"/>
  <c r="L151" i="120"/>
  <c r="L152" i="120"/>
  <c r="L153" i="120"/>
  <c r="L154" i="120"/>
  <c r="L155" i="120"/>
  <c r="L156" i="120"/>
  <c r="L157" i="120"/>
  <c r="L158" i="120"/>
  <c r="L159" i="120"/>
  <c r="L160" i="120"/>
  <c r="L161" i="120"/>
  <c r="L162" i="120"/>
  <c r="L163" i="120"/>
  <c r="L164" i="120"/>
  <c r="L165" i="120"/>
  <c r="L166" i="120"/>
  <c r="L167" i="120"/>
  <c r="L168" i="120"/>
  <c r="L169" i="120"/>
  <c r="L170" i="120"/>
  <c r="L171" i="120"/>
  <c r="L172" i="120"/>
  <c r="L173" i="120"/>
  <c r="L174" i="120"/>
  <c r="L175" i="120"/>
  <c r="L176" i="120"/>
  <c r="L177" i="120"/>
  <c r="L178" i="120"/>
  <c r="L179" i="120"/>
  <c r="L180" i="120"/>
  <c r="L181" i="120"/>
  <c r="L182" i="120"/>
  <c r="L183" i="120"/>
  <c r="L184" i="120"/>
  <c r="L185" i="120"/>
  <c r="L186" i="120"/>
  <c r="L187" i="120"/>
  <c r="L188" i="120"/>
  <c r="L189" i="120"/>
  <c r="L190" i="120"/>
  <c r="L191" i="120"/>
  <c r="L192" i="120"/>
  <c r="L193" i="120"/>
  <c r="L194" i="120"/>
  <c r="L195" i="120"/>
  <c r="L196" i="120"/>
  <c r="L197" i="120"/>
  <c r="L198" i="120"/>
  <c r="L199" i="120"/>
  <c r="L200" i="120"/>
  <c r="L201" i="120"/>
  <c r="L202" i="120"/>
  <c r="L203" i="120"/>
  <c r="L204" i="120"/>
  <c r="L205" i="120"/>
  <c r="L206" i="120"/>
  <c r="L207" i="120"/>
  <c r="L208" i="120"/>
  <c r="L209" i="120"/>
  <c r="L210" i="120"/>
  <c r="L211" i="120"/>
  <c r="L212" i="120"/>
  <c r="L213" i="120"/>
  <c r="L214" i="120"/>
  <c r="L215" i="120"/>
  <c r="L216" i="120"/>
  <c r="L217" i="120"/>
  <c r="L218" i="120"/>
  <c r="L219" i="120"/>
  <c r="L220" i="120"/>
  <c r="L221" i="120"/>
  <c r="L222" i="120"/>
  <c r="L223" i="120"/>
  <c r="L224" i="120"/>
  <c r="L225" i="120"/>
  <c r="L226" i="120"/>
  <c r="L227" i="120"/>
  <c r="L228" i="120"/>
  <c r="L229" i="120"/>
  <c r="L230" i="120"/>
  <c r="L231" i="120"/>
  <c r="L232" i="120"/>
  <c r="L233" i="120"/>
  <c r="L234" i="120"/>
  <c r="L235" i="120"/>
  <c r="L236" i="120"/>
  <c r="L237" i="120"/>
  <c r="L238" i="120"/>
  <c r="L239" i="120"/>
  <c r="L240" i="120"/>
  <c r="L241" i="120"/>
  <c r="L242" i="120"/>
  <c r="L243" i="120"/>
  <c r="L244" i="120"/>
  <c r="L245" i="120"/>
  <c r="L246" i="120"/>
  <c r="L247" i="120"/>
  <c r="L248" i="120"/>
  <c r="L249" i="120"/>
  <c r="L250" i="120"/>
  <c r="L251" i="120"/>
  <c r="L252" i="120"/>
  <c r="L253" i="120"/>
  <c r="L254" i="120"/>
  <c r="L255" i="120"/>
  <c r="L256" i="120"/>
  <c r="L257" i="120"/>
  <c r="L258" i="120"/>
  <c r="L259" i="120"/>
  <c r="L260" i="120"/>
  <c r="L261" i="120"/>
  <c r="L262" i="120"/>
  <c r="L263" i="120"/>
  <c r="L264" i="120"/>
  <c r="L265" i="120"/>
  <c r="L266" i="120"/>
  <c r="L267" i="120"/>
  <c r="L268" i="120"/>
  <c r="L269" i="120"/>
  <c r="L270" i="120"/>
  <c r="L271" i="120"/>
  <c r="L272" i="120"/>
  <c r="L273" i="120"/>
  <c r="L274" i="120"/>
  <c r="L275" i="120"/>
  <c r="L276" i="120"/>
  <c r="L277" i="120"/>
  <c r="L278" i="120"/>
  <c r="L279" i="120"/>
  <c r="L280" i="120"/>
  <c r="L281" i="120"/>
  <c r="L282" i="120"/>
  <c r="L283" i="120"/>
  <c r="L284" i="120"/>
  <c r="L285" i="120"/>
  <c r="L286" i="120"/>
  <c r="L287" i="120"/>
  <c r="L288" i="120"/>
  <c r="L289" i="120"/>
  <c r="L290" i="120"/>
  <c r="L291" i="120"/>
  <c r="L292" i="120"/>
  <c r="L293" i="120"/>
  <c r="L294" i="120"/>
  <c r="L295" i="120"/>
  <c r="L296" i="120"/>
  <c r="L297" i="120"/>
  <c r="L298" i="120"/>
  <c r="L299" i="120"/>
  <c r="L300" i="120"/>
  <c r="L301" i="120"/>
  <c r="L302" i="120"/>
  <c r="L303" i="120"/>
  <c r="L304" i="120"/>
  <c r="L305" i="120"/>
  <c r="L306" i="120"/>
  <c r="L307" i="120"/>
  <c r="L308" i="120"/>
  <c r="L309" i="120"/>
  <c r="L310" i="120"/>
  <c r="L311" i="120"/>
  <c r="L312" i="120"/>
  <c r="L313" i="120"/>
  <c r="L314" i="120"/>
  <c r="L315" i="120"/>
  <c r="L316" i="120"/>
  <c r="L317" i="120"/>
  <c r="L318" i="120"/>
  <c r="L319" i="120"/>
  <c r="L320" i="120"/>
  <c r="L321" i="120"/>
  <c r="L322" i="120"/>
  <c r="L323" i="120"/>
  <c r="L324" i="120"/>
  <c r="L325" i="120"/>
  <c r="L326" i="120"/>
  <c r="L327" i="120"/>
  <c r="L328" i="120"/>
  <c r="L329" i="120"/>
  <c r="L330" i="120"/>
  <c r="L331" i="120"/>
  <c r="L332" i="120"/>
  <c r="L333" i="120"/>
  <c r="L334" i="120"/>
  <c r="L335" i="120"/>
  <c r="L336" i="120"/>
  <c r="L337" i="120"/>
  <c r="L338" i="120"/>
  <c r="L339" i="120"/>
  <c r="L340" i="120"/>
  <c r="L341" i="120"/>
  <c r="L342" i="120"/>
  <c r="L343" i="120"/>
  <c r="L344" i="120"/>
  <c r="L345" i="120"/>
  <c r="L346" i="120"/>
  <c r="L347" i="120"/>
  <c r="L348" i="120"/>
  <c r="L349" i="120"/>
  <c r="L350" i="120"/>
  <c r="L351" i="120"/>
  <c r="L352" i="120"/>
  <c r="L353" i="120"/>
  <c r="L354" i="120"/>
  <c r="L355" i="120"/>
  <c r="L356" i="120"/>
  <c r="L357" i="120"/>
  <c r="L358" i="120"/>
  <c r="L359" i="120"/>
  <c r="L360" i="120"/>
  <c r="L361" i="120"/>
  <c r="L362" i="120"/>
  <c r="L363" i="120"/>
  <c r="L364" i="120"/>
  <c r="L365" i="120"/>
  <c r="L366" i="120"/>
  <c r="L367" i="120"/>
  <c r="L368" i="120"/>
  <c r="L369" i="120"/>
  <c r="L370" i="120"/>
  <c r="L371" i="120"/>
  <c r="L372" i="120"/>
  <c r="L373" i="120"/>
  <c r="L374" i="120"/>
  <c r="L375" i="120"/>
  <c r="L376" i="120"/>
  <c r="L377" i="120"/>
  <c r="L378" i="120"/>
  <c r="L379" i="120"/>
  <c r="L380" i="120"/>
  <c r="L381" i="120"/>
  <c r="L382" i="120"/>
  <c r="L383" i="120"/>
  <c r="L384" i="120"/>
  <c r="L385" i="120"/>
  <c r="L386" i="120"/>
  <c r="L387" i="120"/>
  <c r="L388" i="120"/>
  <c r="L389" i="120"/>
  <c r="L390" i="120"/>
  <c r="L391" i="120"/>
  <c r="L392" i="120"/>
  <c r="L393" i="120"/>
  <c r="L394" i="120"/>
  <c r="L395" i="120"/>
  <c r="L396" i="120"/>
  <c r="L397" i="120"/>
  <c r="L398" i="120"/>
  <c r="L399" i="120"/>
  <c r="L400" i="120"/>
  <c r="L401" i="120"/>
  <c r="L402" i="120"/>
  <c r="L403" i="120"/>
  <c r="L404" i="120"/>
  <c r="L405" i="120"/>
  <c r="L406" i="120"/>
  <c r="L407" i="120"/>
  <c r="L408" i="120"/>
  <c r="L409" i="120"/>
  <c r="L410" i="120"/>
  <c r="L411" i="120"/>
  <c r="L412" i="120"/>
  <c r="L413" i="120"/>
  <c r="L414" i="120"/>
  <c r="L415" i="120"/>
  <c r="L416" i="120"/>
  <c r="L417" i="120"/>
  <c r="L418" i="120"/>
  <c r="L419" i="120"/>
  <c r="L420" i="120"/>
  <c r="L421" i="120"/>
  <c r="L422" i="120"/>
  <c r="L423" i="120"/>
  <c r="L424" i="120"/>
  <c r="L425" i="120"/>
  <c r="L426" i="120"/>
  <c r="L427" i="120"/>
  <c r="L428" i="120"/>
  <c r="L429" i="120"/>
  <c r="L430" i="120"/>
  <c r="L431" i="120"/>
  <c r="L432" i="120"/>
  <c r="L433" i="120"/>
  <c r="L434" i="120"/>
  <c r="L435" i="120"/>
  <c r="L436" i="120"/>
  <c r="L437" i="120"/>
  <c r="L438" i="120"/>
  <c r="L439" i="120"/>
  <c r="L440" i="120"/>
  <c r="L441" i="120"/>
  <c r="L442" i="120"/>
  <c r="L443" i="120"/>
  <c r="L444" i="120"/>
  <c r="L445" i="120"/>
  <c r="L446" i="120"/>
  <c r="L447" i="120"/>
  <c r="L448" i="120"/>
  <c r="L449" i="120"/>
  <c r="L450" i="120"/>
  <c r="L451" i="120"/>
  <c r="L452" i="120"/>
  <c r="L453" i="120"/>
  <c r="L454" i="120"/>
  <c r="L455" i="120"/>
  <c r="L456" i="120"/>
  <c r="L457" i="120"/>
  <c r="L458" i="120"/>
  <c r="L459" i="120"/>
  <c r="L460" i="120"/>
  <c r="L461" i="120"/>
  <c r="L462" i="120"/>
  <c r="L463" i="120"/>
  <c r="L464" i="120"/>
  <c r="L465" i="120"/>
  <c r="L466" i="120"/>
  <c r="L467" i="120"/>
  <c r="L468" i="120"/>
  <c r="L469" i="120"/>
  <c r="L470" i="120"/>
  <c r="L471" i="120"/>
  <c r="L472" i="120"/>
  <c r="L473" i="120"/>
  <c r="L474" i="120"/>
  <c r="L475" i="120"/>
  <c r="L476" i="120"/>
  <c r="L477" i="120"/>
  <c r="L478" i="120"/>
  <c r="L479" i="120"/>
  <c r="L480" i="120"/>
  <c r="L481" i="120"/>
  <c r="L482" i="120"/>
  <c r="L483" i="120"/>
  <c r="L484" i="120"/>
  <c r="L485" i="120"/>
  <c r="L486" i="120"/>
  <c r="L487" i="120"/>
  <c r="L488" i="120"/>
  <c r="L489" i="120"/>
  <c r="L490" i="120"/>
  <c r="L491" i="120"/>
  <c r="L492" i="120"/>
  <c r="L493" i="120"/>
  <c r="L494" i="120"/>
  <c r="L495" i="120"/>
  <c r="L496" i="120"/>
  <c r="L497" i="120"/>
  <c r="L498" i="120"/>
  <c r="L499" i="120"/>
  <c r="L22" i="124"/>
  <c r="L23" i="124"/>
  <c r="L24" i="124"/>
  <c r="L25" i="124"/>
  <c r="L26" i="124"/>
  <c r="L27" i="124"/>
  <c r="L28" i="124"/>
  <c r="L29" i="124"/>
  <c r="L30" i="124"/>
  <c r="L31" i="124"/>
  <c r="L32" i="124"/>
  <c r="L33" i="124"/>
  <c r="L34" i="124"/>
  <c r="L35" i="124"/>
  <c r="L36" i="124"/>
  <c r="L37" i="124"/>
  <c r="L38" i="124"/>
  <c r="L39" i="124"/>
  <c r="L40" i="124"/>
  <c r="L41" i="124"/>
  <c r="L42" i="124"/>
  <c r="L43" i="124"/>
  <c r="L44" i="124"/>
  <c r="L45" i="124"/>
  <c r="L46" i="124"/>
  <c r="L47" i="124"/>
  <c r="L48" i="124"/>
  <c r="L49" i="124"/>
  <c r="L50" i="124"/>
  <c r="L51" i="124"/>
  <c r="L52" i="124"/>
  <c r="L53" i="124"/>
  <c r="L54" i="124"/>
  <c r="L55" i="124"/>
  <c r="L56" i="124"/>
  <c r="L57" i="124"/>
  <c r="L58" i="124"/>
  <c r="L59" i="124"/>
  <c r="L60" i="124"/>
  <c r="L61" i="124"/>
  <c r="L62" i="124"/>
  <c r="L63" i="124"/>
  <c r="L64" i="124"/>
  <c r="L65" i="124"/>
  <c r="L66" i="124"/>
  <c r="L67" i="124"/>
  <c r="L68" i="124"/>
  <c r="L69" i="124"/>
  <c r="L70" i="124"/>
  <c r="L71" i="124"/>
  <c r="L72" i="124"/>
  <c r="L73" i="124"/>
  <c r="L74" i="124"/>
  <c r="L75" i="124"/>
  <c r="L76" i="124"/>
  <c r="L77" i="124"/>
  <c r="L78" i="124"/>
  <c r="L79" i="124"/>
  <c r="L80" i="124"/>
  <c r="L81" i="124"/>
  <c r="L82" i="124"/>
  <c r="L83" i="124"/>
  <c r="L84" i="124"/>
  <c r="L85" i="124"/>
  <c r="L86" i="124"/>
  <c r="L87" i="124"/>
  <c r="L88" i="124"/>
  <c r="L89" i="124"/>
  <c r="L90" i="124"/>
  <c r="L91" i="124"/>
  <c r="L92" i="124"/>
  <c r="L93" i="124"/>
  <c r="L94" i="124"/>
  <c r="L95" i="124"/>
  <c r="L96" i="124"/>
  <c r="L97" i="124"/>
  <c r="L98" i="124"/>
  <c r="L99" i="124"/>
  <c r="L100" i="124"/>
  <c r="L101" i="124"/>
  <c r="L102" i="124"/>
  <c r="L103" i="124"/>
  <c r="L104" i="124"/>
  <c r="L105" i="124"/>
  <c r="L106" i="124"/>
  <c r="L107" i="124"/>
  <c r="L108" i="124"/>
  <c r="L109" i="124"/>
  <c r="L110" i="124"/>
  <c r="L111" i="124"/>
  <c r="L112" i="124"/>
  <c r="L113" i="124"/>
  <c r="L114" i="124"/>
  <c r="L115" i="124"/>
  <c r="L116" i="124"/>
  <c r="L117" i="124"/>
  <c r="L118" i="124"/>
  <c r="L119" i="124"/>
  <c r="L120" i="124"/>
  <c r="L121" i="124"/>
  <c r="L122" i="124"/>
  <c r="L123" i="124"/>
  <c r="L124" i="124"/>
  <c r="L125" i="124"/>
  <c r="L126" i="124"/>
  <c r="L127" i="124"/>
  <c r="L128" i="124"/>
  <c r="L129" i="124"/>
  <c r="L130" i="124"/>
  <c r="L131" i="124"/>
  <c r="L132" i="124"/>
  <c r="L133" i="124"/>
  <c r="L134" i="124"/>
  <c r="L135" i="124"/>
  <c r="L136" i="124"/>
  <c r="L137" i="124"/>
  <c r="L138" i="124"/>
  <c r="L139" i="124"/>
  <c r="L140" i="124"/>
  <c r="L141" i="124"/>
  <c r="L142" i="124"/>
  <c r="L143" i="124"/>
  <c r="L144" i="124"/>
  <c r="L145" i="124"/>
  <c r="L146" i="124"/>
  <c r="L147" i="124"/>
  <c r="L148" i="124"/>
  <c r="L149" i="124"/>
  <c r="L150" i="124"/>
  <c r="L151" i="124"/>
  <c r="L152" i="124"/>
  <c r="L153" i="124"/>
  <c r="L154" i="124"/>
  <c r="L155" i="124"/>
  <c r="L156" i="124"/>
  <c r="L157" i="124"/>
  <c r="L158" i="124"/>
  <c r="L159" i="124"/>
  <c r="L160" i="124"/>
  <c r="L161" i="124"/>
  <c r="L162" i="124"/>
  <c r="L163" i="124"/>
  <c r="L164" i="124"/>
  <c r="L165" i="124"/>
  <c r="L166" i="124"/>
  <c r="L167" i="124"/>
  <c r="L168" i="124"/>
  <c r="L169" i="124"/>
  <c r="L170" i="124"/>
  <c r="L171" i="124"/>
  <c r="L172" i="124"/>
  <c r="L173" i="124"/>
  <c r="L174" i="124"/>
  <c r="L175" i="124"/>
  <c r="L176" i="124"/>
  <c r="L177" i="124"/>
  <c r="L178" i="124"/>
  <c r="L179" i="124"/>
  <c r="L180" i="124"/>
  <c r="L181" i="124"/>
  <c r="L182" i="124"/>
  <c r="L183" i="124"/>
  <c r="L184" i="124"/>
  <c r="L185" i="124"/>
  <c r="L186" i="124"/>
  <c r="L187" i="124"/>
  <c r="L188" i="124"/>
  <c r="L189" i="124"/>
  <c r="L190" i="124"/>
  <c r="L191" i="124"/>
  <c r="L192" i="124"/>
  <c r="L193" i="124"/>
  <c r="L194" i="124"/>
  <c r="L195" i="124"/>
  <c r="L196" i="124"/>
  <c r="L197" i="124"/>
  <c r="L198" i="124"/>
  <c r="L199" i="124"/>
  <c r="L200" i="124"/>
  <c r="L201" i="124"/>
  <c r="L202" i="124"/>
  <c r="L203" i="124"/>
  <c r="L204" i="124"/>
  <c r="L205" i="124"/>
  <c r="L206" i="124"/>
  <c r="L207" i="124"/>
  <c r="L208" i="124"/>
  <c r="L209" i="124"/>
  <c r="L210" i="124"/>
  <c r="L211" i="124"/>
  <c r="L212" i="124"/>
  <c r="L213" i="124"/>
  <c r="L214" i="124"/>
  <c r="L215" i="124"/>
  <c r="L216" i="124"/>
  <c r="L217" i="124"/>
  <c r="L218" i="124"/>
  <c r="L219" i="124"/>
  <c r="L220" i="124"/>
  <c r="L221" i="124"/>
  <c r="L222" i="124"/>
  <c r="L223" i="124"/>
  <c r="L224" i="124"/>
  <c r="L225" i="124"/>
  <c r="L226" i="124"/>
  <c r="L227" i="124"/>
  <c r="L228" i="124"/>
  <c r="L229" i="124"/>
  <c r="L230" i="124"/>
  <c r="L231" i="124"/>
  <c r="L232" i="124"/>
  <c r="L233" i="124"/>
  <c r="L234" i="124"/>
  <c r="L235" i="124"/>
  <c r="L236" i="124"/>
  <c r="L237" i="124"/>
  <c r="L238" i="124"/>
  <c r="L239" i="124"/>
  <c r="L240" i="124"/>
  <c r="L241" i="124"/>
  <c r="L242" i="124"/>
  <c r="L243" i="124"/>
  <c r="L244" i="124"/>
  <c r="L245" i="124"/>
  <c r="L246" i="124"/>
  <c r="L247" i="124"/>
  <c r="L248" i="124"/>
  <c r="L249" i="124"/>
  <c r="L250" i="124"/>
  <c r="L251" i="124"/>
  <c r="L252" i="124"/>
  <c r="L253" i="124"/>
  <c r="L254" i="124"/>
  <c r="L255" i="124"/>
  <c r="L256" i="124"/>
  <c r="L257" i="124"/>
  <c r="L258" i="124"/>
  <c r="L259" i="124"/>
  <c r="L260" i="124"/>
  <c r="L261" i="124"/>
  <c r="L262" i="124"/>
  <c r="L263" i="124"/>
  <c r="L264" i="124"/>
  <c r="L265" i="124"/>
  <c r="L266" i="124"/>
  <c r="L267" i="124"/>
  <c r="L268" i="124"/>
  <c r="L269" i="124"/>
  <c r="L270" i="124"/>
  <c r="L271" i="124"/>
  <c r="L272" i="124"/>
  <c r="L273" i="124"/>
  <c r="L274" i="124"/>
  <c r="L275" i="124"/>
  <c r="L276" i="124"/>
  <c r="L277" i="124"/>
  <c r="L278" i="124"/>
  <c r="L279" i="124"/>
  <c r="L280" i="124"/>
  <c r="L281" i="124"/>
  <c r="L282" i="124"/>
  <c r="L283" i="124"/>
  <c r="L284" i="124"/>
  <c r="L285" i="124"/>
  <c r="L286" i="124"/>
  <c r="L287" i="124"/>
  <c r="L288" i="124"/>
  <c r="L289" i="124"/>
  <c r="L290" i="124"/>
  <c r="L291" i="124"/>
  <c r="L292" i="124"/>
  <c r="L293" i="124"/>
  <c r="L294" i="124"/>
  <c r="L295" i="124"/>
  <c r="L296" i="124"/>
  <c r="L297" i="124"/>
  <c r="L298" i="124"/>
  <c r="L299" i="124"/>
  <c r="L300" i="124"/>
  <c r="L301" i="124"/>
  <c r="L302" i="124"/>
  <c r="L303" i="124"/>
  <c r="L304" i="124"/>
  <c r="L305" i="124"/>
  <c r="L306" i="124"/>
  <c r="L307" i="124"/>
  <c r="L308" i="124"/>
  <c r="L309" i="124"/>
  <c r="L310" i="124"/>
  <c r="L311" i="124"/>
  <c r="L312" i="124"/>
  <c r="L313" i="124"/>
  <c r="L314" i="124"/>
  <c r="L315" i="124"/>
  <c r="L316" i="124"/>
  <c r="L317" i="124"/>
  <c r="L318" i="124"/>
  <c r="L319" i="124"/>
  <c r="L320" i="124"/>
  <c r="L321" i="124"/>
  <c r="L322" i="124"/>
  <c r="L323" i="124"/>
  <c r="L324" i="124"/>
  <c r="L325" i="124"/>
  <c r="L326" i="124"/>
  <c r="L327" i="124"/>
  <c r="L328" i="124"/>
  <c r="L329" i="124"/>
  <c r="L330" i="124"/>
  <c r="L331" i="124"/>
  <c r="L332" i="124"/>
  <c r="L333" i="124"/>
  <c r="L334" i="124"/>
  <c r="L335" i="124"/>
  <c r="L336" i="124"/>
  <c r="L337" i="124"/>
  <c r="L338" i="124"/>
  <c r="L339" i="124"/>
  <c r="L340" i="124"/>
  <c r="L341" i="124"/>
  <c r="L342" i="124"/>
  <c r="L343" i="124"/>
  <c r="L344" i="124"/>
  <c r="L345" i="124"/>
  <c r="L346" i="124"/>
  <c r="L347" i="124"/>
  <c r="L348" i="124"/>
  <c r="L349" i="124"/>
  <c r="L350" i="124"/>
  <c r="L351" i="124"/>
  <c r="L352" i="124"/>
  <c r="L353" i="124"/>
  <c r="L354" i="124"/>
  <c r="L355" i="124"/>
  <c r="L356" i="124"/>
  <c r="L357" i="124"/>
  <c r="L358" i="124"/>
  <c r="L359" i="124"/>
  <c r="L360" i="124"/>
  <c r="L361" i="124"/>
  <c r="L362" i="124"/>
  <c r="L363" i="124"/>
  <c r="L364" i="124"/>
  <c r="L365" i="124"/>
  <c r="L366" i="124"/>
  <c r="L367" i="124"/>
  <c r="L368" i="124"/>
  <c r="L369" i="124"/>
  <c r="L370" i="124"/>
  <c r="L371" i="124"/>
  <c r="L372" i="124"/>
  <c r="L373" i="124"/>
  <c r="L374" i="124"/>
  <c r="L375" i="124"/>
  <c r="L376" i="124"/>
  <c r="L377" i="124"/>
  <c r="L378" i="124"/>
  <c r="L379" i="124"/>
  <c r="L380" i="124"/>
  <c r="L381" i="124"/>
  <c r="L382" i="124"/>
  <c r="L383" i="124"/>
  <c r="L384" i="124"/>
  <c r="L385" i="124"/>
  <c r="L386" i="124"/>
  <c r="L387" i="124"/>
  <c r="L388" i="124"/>
  <c r="L389" i="124"/>
  <c r="L390" i="124"/>
  <c r="L391" i="124"/>
  <c r="L392" i="124"/>
  <c r="L393" i="124"/>
  <c r="L394" i="124"/>
  <c r="L395" i="124"/>
  <c r="L396" i="124"/>
  <c r="L397" i="124"/>
  <c r="L398" i="124"/>
  <c r="L399" i="124"/>
  <c r="L400" i="124"/>
  <c r="L401" i="124"/>
  <c r="L402" i="124"/>
  <c r="L403" i="124"/>
  <c r="L404" i="124"/>
  <c r="L405" i="124"/>
  <c r="L406" i="124"/>
  <c r="L407" i="124"/>
  <c r="L408" i="124"/>
  <c r="L409" i="124"/>
  <c r="L410" i="124"/>
  <c r="L411" i="124"/>
  <c r="L412" i="124"/>
  <c r="L413" i="124"/>
  <c r="L414" i="124"/>
  <c r="L415" i="124"/>
  <c r="L416" i="124"/>
  <c r="L417" i="124"/>
  <c r="L418" i="124"/>
  <c r="L419" i="124"/>
  <c r="L420" i="124"/>
  <c r="L421" i="124"/>
  <c r="L422" i="124"/>
  <c r="L423" i="124"/>
  <c r="L424" i="124"/>
  <c r="L425" i="124"/>
  <c r="L426" i="124"/>
  <c r="L427" i="124"/>
  <c r="L428" i="124"/>
  <c r="L429" i="124"/>
  <c r="L430" i="124"/>
  <c r="L431" i="124"/>
  <c r="L432" i="124"/>
  <c r="L433" i="124"/>
  <c r="L434" i="124"/>
  <c r="L435" i="124"/>
  <c r="L436" i="124"/>
  <c r="L437" i="124"/>
  <c r="L438" i="124"/>
  <c r="L439" i="124"/>
  <c r="L440" i="124"/>
  <c r="L441" i="124"/>
  <c r="L442" i="124"/>
  <c r="L443" i="124"/>
  <c r="L444" i="124"/>
  <c r="L445" i="124"/>
  <c r="L446" i="124"/>
  <c r="L447" i="124"/>
  <c r="L448" i="124"/>
  <c r="L449" i="124"/>
  <c r="L450" i="124"/>
  <c r="L451" i="124"/>
  <c r="L452" i="124"/>
  <c r="L453" i="124"/>
  <c r="L454" i="124"/>
  <c r="L455" i="124"/>
  <c r="L456" i="124"/>
  <c r="L457" i="124"/>
  <c r="L458" i="124"/>
  <c r="L459" i="124"/>
  <c r="L460" i="124"/>
  <c r="L461" i="124"/>
  <c r="L462" i="124"/>
  <c r="L463" i="124"/>
  <c r="L464" i="124"/>
  <c r="L465" i="124"/>
  <c r="L466" i="124"/>
  <c r="L467" i="124"/>
  <c r="L468" i="124"/>
  <c r="L469" i="124"/>
  <c r="L470" i="124"/>
  <c r="L471" i="124"/>
  <c r="L472" i="124"/>
  <c r="L473" i="124"/>
  <c r="L474" i="124"/>
  <c r="L475" i="124"/>
  <c r="L476" i="124"/>
  <c r="L477" i="124"/>
  <c r="L478" i="124"/>
  <c r="L479" i="124"/>
  <c r="L480" i="124"/>
  <c r="L481" i="124"/>
  <c r="L482" i="124"/>
  <c r="L483" i="124"/>
  <c r="L484" i="124"/>
  <c r="L485" i="124"/>
  <c r="L486" i="124"/>
  <c r="L487" i="124"/>
  <c r="L488" i="124"/>
  <c r="L489" i="124"/>
  <c r="L490" i="124"/>
  <c r="L491" i="124"/>
  <c r="L492" i="124"/>
  <c r="L493" i="124"/>
  <c r="L494" i="124"/>
  <c r="L495" i="124"/>
  <c r="L496" i="124"/>
  <c r="L497" i="124"/>
  <c r="L498" i="124"/>
  <c r="L499" i="124"/>
  <c r="L5" i="126"/>
  <c r="L6" i="126"/>
  <c r="L7" i="126"/>
  <c r="L8" i="126"/>
  <c r="L9" i="126"/>
  <c r="L10" i="126"/>
  <c r="L11" i="126"/>
  <c r="L12" i="126"/>
  <c r="L13" i="126"/>
  <c r="L14" i="126"/>
  <c r="L15" i="126"/>
  <c r="L16" i="126"/>
  <c r="L17" i="126"/>
  <c r="L18" i="126"/>
  <c r="L19" i="126"/>
  <c r="L20" i="126"/>
  <c r="L21" i="126"/>
  <c r="L22" i="126"/>
  <c r="L23" i="126"/>
  <c r="L24" i="126"/>
  <c r="L25" i="126"/>
  <c r="L26" i="126"/>
  <c r="L27" i="126"/>
  <c r="L28" i="126"/>
  <c r="L29" i="126"/>
  <c r="L30" i="126"/>
  <c r="L31" i="126"/>
  <c r="L32" i="126"/>
  <c r="L33" i="126"/>
  <c r="L34" i="126"/>
  <c r="L35" i="126"/>
  <c r="L36" i="126"/>
  <c r="L37" i="126"/>
  <c r="L38" i="126"/>
  <c r="L39" i="126"/>
  <c r="L40" i="126"/>
  <c r="L41" i="126"/>
  <c r="L42" i="126"/>
  <c r="L43" i="126"/>
  <c r="L44" i="126"/>
  <c r="L45" i="126"/>
  <c r="L46" i="126"/>
  <c r="L47" i="126"/>
  <c r="L48" i="126"/>
  <c r="L49" i="126"/>
  <c r="L50" i="126"/>
  <c r="L51" i="126"/>
  <c r="L52" i="126"/>
  <c r="L53" i="126"/>
  <c r="L54" i="126"/>
  <c r="L55" i="126"/>
  <c r="L56" i="126"/>
  <c r="L57" i="126"/>
  <c r="L58" i="126"/>
  <c r="L59" i="126"/>
  <c r="L60" i="126"/>
  <c r="L61" i="126"/>
  <c r="L62" i="126"/>
  <c r="L63" i="126"/>
  <c r="L64" i="126"/>
  <c r="L65" i="126"/>
  <c r="L66" i="126"/>
  <c r="L67" i="126"/>
  <c r="L68" i="126"/>
  <c r="L69" i="126"/>
  <c r="L70" i="126"/>
  <c r="L71" i="126"/>
  <c r="L72" i="126"/>
  <c r="L73" i="126"/>
  <c r="L74" i="126"/>
  <c r="L75" i="126"/>
  <c r="L76" i="126"/>
  <c r="L77" i="126"/>
  <c r="L78" i="126"/>
  <c r="L79" i="126"/>
  <c r="L80" i="126"/>
  <c r="L81" i="126"/>
  <c r="L82" i="126"/>
  <c r="L83" i="126"/>
  <c r="L84" i="126"/>
  <c r="L85" i="126"/>
  <c r="L86" i="126"/>
  <c r="L87" i="126"/>
  <c r="L88" i="126"/>
  <c r="L89" i="126"/>
  <c r="L90" i="126"/>
  <c r="L91" i="126"/>
  <c r="L92" i="126"/>
  <c r="L93" i="126"/>
  <c r="L94" i="126"/>
  <c r="L95" i="126"/>
  <c r="L96" i="126"/>
  <c r="L97" i="126"/>
  <c r="L98" i="126"/>
  <c r="L99" i="126"/>
  <c r="L100" i="126"/>
  <c r="L101" i="126"/>
  <c r="L102" i="126"/>
  <c r="L103" i="126"/>
  <c r="L104" i="126"/>
  <c r="L105" i="126"/>
  <c r="L106" i="126"/>
  <c r="L107" i="126"/>
  <c r="L108" i="126"/>
  <c r="L109" i="126"/>
  <c r="L110" i="126"/>
  <c r="L111" i="126"/>
  <c r="L112" i="126"/>
  <c r="L113" i="126"/>
  <c r="L114" i="126"/>
  <c r="L115" i="126"/>
  <c r="L116" i="126"/>
  <c r="L117" i="126"/>
  <c r="L118" i="126"/>
  <c r="L119" i="126"/>
  <c r="L120" i="126"/>
  <c r="L121" i="126"/>
  <c r="L122" i="126"/>
  <c r="L123" i="126"/>
  <c r="L124" i="126"/>
  <c r="L125" i="126"/>
  <c r="L126" i="126"/>
  <c r="L127" i="126"/>
  <c r="L128" i="126"/>
  <c r="L129" i="126"/>
  <c r="L130" i="126"/>
  <c r="L131" i="126"/>
  <c r="L132" i="126"/>
  <c r="L133" i="126"/>
  <c r="L134" i="126"/>
  <c r="L135" i="126"/>
  <c r="L136" i="126"/>
  <c r="L137" i="126"/>
  <c r="L138" i="126"/>
  <c r="L139" i="126"/>
  <c r="L140" i="126"/>
  <c r="L141" i="126"/>
  <c r="L142" i="126"/>
  <c r="L143" i="126"/>
  <c r="L144" i="126"/>
  <c r="L145" i="126"/>
  <c r="L146" i="126"/>
  <c r="L147" i="126"/>
  <c r="L148" i="126"/>
  <c r="L149" i="126"/>
  <c r="L150" i="126"/>
  <c r="L151" i="126"/>
  <c r="L152" i="126"/>
  <c r="L153" i="126"/>
  <c r="L154" i="126"/>
  <c r="L155" i="126"/>
  <c r="L156" i="126"/>
  <c r="L157" i="126"/>
  <c r="L158" i="126"/>
  <c r="L159" i="126"/>
  <c r="L160" i="126"/>
  <c r="L161" i="126"/>
  <c r="L162" i="126"/>
  <c r="L163" i="126"/>
  <c r="L164" i="126"/>
  <c r="L165" i="126"/>
  <c r="L166" i="126"/>
  <c r="L167" i="126"/>
  <c r="L168" i="126"/>
  <c r="L169" i="126"/>
  <c r="L170" i="126"/>
  <c r="L171" i="126"/>
  <c r="L172" i="126"/>
  <c r="L173" i="126"/>
  <c r="L174" i="126"/>
  <c r="L175" i="126"/>
  <c r="L176" i="126"/>
  <c r="L177" i="126"/>
  <c r="L178" i="126"/>
  <c r="L179" i="126"/>
  <c r="L180" i="126"/>
  <c r="L181" i="126"/>
  <c r="L182" i="126"/>
  <c r="L183" i="126"/>
  <c r="L184" i="126"/>
  <c r="L185" i="126"/>
  <c r="L186" i="126"/>
  <c r="L187" i="126"/>
  <c r="L188" i="126"/>
  <c r="L189" i="126"/>
  <c r="L190" i="126"/>
  <c r="L191" i="126"/>
  <c r="L192" i="126"/>
  <c r="L193" i="126"/>
  <c r="L194" i="126"/>
  <c r="L195" i="126"/>
  <c r="L196" i="126"/>
  <c r="L197" i="126"/>
  <c r="L198" i="126"/>
  <c r="L199" i="126"/>
  <c r="L200" i="126"/>
  <c r="L201" i="126"/>
  <c r="L202" i="126"/>
  <c r="L203" i="126"/>
  <c r="L204" i="126"/>
  <c r="L205" i="126"/>
  <c r="L206" i="126"/>
  <c r="L207" i="126"/>
  <c r="L208" i="126"/>
  <c r="L209" i="126"/>
  <c r="L210" i="126"/>
  <c r="L211" i="126"/>
  <c r="L212" i="126"/>
  <c r="L213" i="126"/>
  <c r="L214" i="126"/>
  <c r="L215" i="126"/>
  <c r="L216" i="126"/>
  <c r="L217" i="126"/>
  <c r="L218" i="126"/>
  <c r="L219" i="126"/>
  <c r="L220" i="126"/>
  <c r="L221" i="126"/>
  <c r="L222" i="126"/>
  <c r="L223" i="126"/>
  <c r="L224" i="126"/>
  <c r="L225" i="126"/>
  <c r="L226" i="126"/>
  <c r="L227" i="126"/>
  <c r="L228" i="126"/>
  <c r="L229" i="126"/>
  <c r="L230" i="126"/>
  <c r="L231" i="126"/>
  <c r="L232" i="126"/>
  <c r="L233" i="126"/>
  <c r="L234" i="126"/>
  <c r="L235" i="126"/>
  <c r="L236" i="126"/>
  <c r="L237" i="126"/>
  <c r="L238" i="126"/>
  <c r="L239" i="126"/>
  <c r="L240" i="126"/>
  <c r="L241" i="126"/>
  <c r="L242" i="126"/>
  <c r="L243" i="126"/>
  <c r="L244" i="126"/>
  <c r="L245" i="126"/>
  <c r="L246" i="126"/>
  <c r="L247" i="126"/>
  <c r="L248" i="126"/>
  <c r="L249" i="126"/>
  <c r="L250" i="126"/>
  <c r="L251" i="126"/>
  <c r="L252" i="126"/>
  <c r="L253" i="126"/>
  <c r="L254" i="126"/>
  <c r="L255" i="126"/>
  <c r="L256" i="126"/>
  <c r="L257" i="126"/>
  <c r="L258" i="126"/>
  <c r="L259" i="126"/>
  <c r="L260" i="126"/>
  <c r="L261" i="126"/>
  <c r="L262" i="126"/>
  <c r="L263" i="126"/>
  <c r="L264" i="126"/>
  <c r="L265" i="126"/>
  <c r="L266" i="126"/>
  <c r="L267" i="126"/>
  <c r="L268" i="126"/>
  <c r="L269" i="126"/>
  <c r="L270" i="126"/>
  <c r="L271" i="126"/>
  <c r="L272" i="126"/>
  <c r="L273" i="126"/>
  <c r="L274" i="126"/>
  <c r="L275" i="126"/>
  <c r="L276" i="126"/>
  <c r="L277" i="126"/>
  <c r="L278" i="126"/>
  <c r="L279" i="126"/>
  <c r="L280" i="126"/>
  <c r="L281" i="126"/>
  <c r="L282" i="126"/>
  <c r="L283" i="126"/>
  <c r="L284" i="126"/>
  <c r="L285" i="126"/>
  <c r="L286" i="126"/>
  <c r="L287" i="126"/>
  <c r="L288" i="126"/>
  <c r="L289" i="126"/>
  <c r="L290" i="126"/>
  <c r="L291" i="126"/>
  <c r="L292" i="126"/>
  <c r="L293" i="126"/>
  <c r="L294" i="126"/>
  <c r="L295" i="126"/>
  <c r="L296" i="126"/>
  <c r="L297" i="126"/>
  <c r="L298" i="126"/>
  <c r="L299" i="126"/>
  <c r="L300" i="126"/>
  <c r="L301" i="126"/>
  <c r="L302" i="126"/>
  <c r="L303" i="126"/>
  <c r="L304" i="126"/>
  <c r="L305" i="126"/>
  <c r="L306" i="126"/>
  <c r="L307" i="126"/>
  <c r="L308" i="126"/>
  <c r="L309" i="126"/>
  <c r="L310" i="126"/>
  <c r="L311" i="126"/>
  <c r="L312" i="126"/>
  <c r="L313" i="126"/>
  <c r="L314" i="126"/>
  <c r="L315" i="126"/>
  <c r="L316" i="126"/>
  <c r="L317" i="126"/>
  <c r="L318" i="126"/>
  <c r="L319" i="126"/>
  <c r="L320" i="126"/>
  <c r="L321" i="126"/>
  <c r="L322" i="126"/>
  <c r="L323" i="126"/>
  <c r="L324" i="126"/>
  <c r="L325" i="126"/>
  <c r="L326" i="126"/>
  <c r="L327" i="126"/>
  <c r="L328" i="126"/>
  <c r="L329" i="126"/>
  <c r="L330" i="126"/>
  <c r="L331" i="126"/>
  <c r="L332" i="126"/>
  <c r="L333" i="126"/>
  <c r="L334" i="126"/>
  <c r="L335" i="126"/>
  <c r="L336" i="126"/>
  <c r="L337" i="126"/>
  <c r="L338" i="126"/>
  <c r="L339" i="126"/>
  <c r="L340" i="126"/>
  <c r="L341" i="126"/>
  <c r="L342" i="126"/>
  <c r="L343" i="126"/>
  <c r="L344" i="126"/>
  <c r="L345" i="126"/>
  <c r="L346" i="126"/>
  <c r="L347" i="126"/>
  <c r="L348" i="126"/>
  <c r="L349" i="126"/>
  <c r="L350" i="126"/>
  <c r="L351" i="126"/>
  <c r="L352" i="126"/>
  <c r="L353" i="126"/>
  <c r="L354" i="126"/>
  <c r="L355" i="126"/>
  <c r="L356" i="126"/>
  <c r="L357" i="126"/>
  <c r="L358" i="126"/>
  <c r="L359" i="126"/>
  <c r="L360" i="126"/>
  <c r="L361" i="126"/>
  <c r="L362" i="126"/>
  <c r="L363" i="126"/>
  <c r="L364" i="126"/>
  <c r="L365" i="126"/>
  <c r="L366" i="126"/>
  <c r="L367" i="126"/>
  <c r="L368" i="126"/>
  <c r="L369" i="126"/>
  <c r="L370" i="126"/>
  <c r="L371" i="126"/>
  <c r="L372" i="126"/>
  <c r="L373" i="126"/>
  <c r="L374" i="126"/>
  <c r="L375" i="126"/>
  <c r="L376" i="126"/>
  <c r="L377" i="126"/>
  <c r="L378" i="126"/>
  <c r="L379" i="126"/>
  <c r="L380" i="126"/>
  <c r="L381" i="126"/>
  <c r="L382" i="126"/>
  <c r="L383" i="126"/>
  <c r="L384" i="126"/>
  <c r="L385" i="126"/>
  <c r="L386" i="126"/>
  <c r="L387" i="126"/>
  <c r="L388" i="126"/>
  <c r="L389" i="126"/>
  <c r="L390" i="126"/>
  <c r="L391" i="126"/>
  <c r="L392" i="126"/>
  <c r="L393" i="126"/>
  <c r="L394" i="126"/>
  <c r="L395" i="126"/>
  <c r="L396" i="126"/>
  <c r="L397" i="126"/>
  <c r="L398" i="126"/>
  <c r="L399" i="126"/>
  <c r="L400" i="126"/>
  <c r="L401" i="126"/>
  <c r="L402" i="126"/>
  <c r="L403" i="126"/>
  <c r="L404" i="126"/>
  <c r="L405" i="126"/>
  <c r="L406" i="126"/>
  <c r="L407" i="126"/>
  <c r="L408" i="126"/>
  <c r="L409" i="126"/>
  <c r="L410" i="126"/>
  <c r="L411" i="126"/>
  <c r="L412" i="126"/>
  <c r="L413" i="126"/>
  <c r="L414" i="126"/>
  <c r="L415" i="126"/>
  <c r="L416" i="126"/>
  <c r="L417" i="126"/>
  <c r="L418" i="126"/>
  <c r="L419" i="126"/>
  <c r="L420" i="126"/>
  <c r="L421" i="126"/>
  <c r="L422" i="126"/>
  <c r="L423" i="126"/>
  <c r="L424" i="126"/>
  <c r="L425" i="126"/>
  <c r="L426" i="126"/>
  <c r="L427" i="126"/>
  <c r="L428" i="126"/>
  <c r="L429" i="126"/>
  <c r="L430" i="126"/>
  <c r="L431" i="126"/>
  <c r="L432" i="126"/>
  <c r="L433" i="126"/>
  <c r="L434" i="126"/>
  <c r="L435" i="126"/>
  <c r="L436" i="126"/>
  <c r="L437" i="126"/>
  <c r="L438" i="126"/>
  <c r="L439" i="126"/>
  <c r="L440" i="126"/>
  <c r="L441" i="126"/>
  <c r="L442" i="126"/>
  <c r="L443" i="126"/>
  <c r="L444" i="126"/>
  <c r="L445" i="126"/>
  <c r="L446" i="126"/>
  <c r="L447" i="126"/>
  <c r="L448" i="126"/>
  <c r="L449" i="126"/>
  <c r="L450" i="126"/>
  <c r="L451" i="126"/>
  <c r="L452" i="126"/>
  <c r="L453" i="126"/>
  <c r="L454" i="126"/>
  <c r="L455" i="126"/>
  <c r="L456" i="126"/>
  <c r="L457" i="126"/>
  <c r="L458" i="126"/>
  <c r="L459" i="126"/>
  <c r="L460" i="126"/>
  <c r="L461" i="126"/>
  <c r="L462" i="126"/>
  <c r="L463" i="126"/>
  <c r="L464" i="126"/>
  <c r="L465" i="126"/>
  <c r="L466" i="126"/>
  <c r="L467" i="126"/>
  <c r="L468" i="126"/>
  <c r="L469" i="126"/>
  <c r="L470" i="126"/>
  <c r="L471" i="126"/>
  <c r="L472" i="126"/>
  <c r="L473" i="126"/>
  <c r="L474" i="126"/>
  <c r="L475" i="126"/>
  <c r="L476" i="126"/>
  <c r="L477" i="126"/>
  <c r="L478" i="126"/>
  <c r="L479" i="126"/>
  <c r="L480" i="126"/>
  <c r="L481" i="126"/>
  <c r="L482" i="126"/>
  <c r="L483" i="126"/>
  <c r="L484" i="126"/>
  <c r="L485" i="126"/>
  <c r="L486" i="126"/>
  <c r="L487" i="126"/>
  <c r="L488" i="126"/>
  <c r="L489" i="126"/>
  <c r="L490" i="126"/>
  <c r="L491" i="126"/>
  <c r="L492" i="126"/>
  <c r="L493" i="126"/>
  <c r="L494" i="126"/>
  <c r="L495" i="126"/>
  <c r="L496" i="126"/>
  <c r="L497" i="126"/>
  <c r="L498" i="126"/>
  <c r="L499" i="126"/>
  <c r="L14" i="129"/>
  <c r="L15" i="129"/>
  <c r="L16" i="129"/>
  <c r="L17" i="129"/>
  <c r="L18" i="129"/>
  <c r="L19" i="129"/>
  <c r="L20" i="129"/>
  <c r="L21" i="129"/>
  <c r="L22" i="129"/>
  <c r="L23" i="129"/>
  <c r="L24" i="129"/>
  <c r="L25" i="129"/>
  <c r="L26" i="129"/>
  <c r="L27" i="129"/>
  <c r="L28" i="129"/>
  <c r="L29" i="129"/>
  <c r="L30" i="129"/>
  <c r="L31" i="129"/>
  <c r="L32" i="129"/>
  <c r="L33" i="129"/>
  <c r="L34" i="129"/>
  <c r="L35" i="129"/>
  <c r="L36" i="129"/>
  <c r="L37" i="129"/>
  <c r="L38" i="129"/>
  <c r="L39" i="129"/>
  <c r="L40" i="129"/>
  <c r="L41" i="129"/>
  <c r="L42" i="129"/>
  <c r="L43" i="129"/>
  <c r="L44" i="129"/>
  <c r="L45" i="129"/>
  <c r="L46" i="129"/>
  <c r="L47" i="129"/>
  <c r="L48" i="129"/>
  <c r="L49" i="129"/>
  <c r="L50" i="129"/>
  <c r="L51" i="129"/>
  <c r="L52" i="129"/>
  <c r="L53" i="129"/>
  <c r="L54" i="129"/>
  <c r="L55" i="129"/>
  <c r="L56" i="129"/>
  <c r="L57" i="129"/>
  <c r="L58" i="129"/>
  <c r="L59" i="129"/>
  <c r="L60" i="129"/>
  <c r="L61" i="129"/>
  <c r="L62" i="129"/>
  <c r="L63" i="129"/>
  <c r="L64" i="129"/>
  <c r="L65" i="129"/>
  <c r="L66" i="129"/>
  <c r="L67" i="129"/>
  <c r="L68" i="129"/>
  <c r="L69" i="129"/>
  <c r="L70" i="129"/>
  <c r="L71" i="129"/>
  <c r="L72" i="129"/>
  <c r="L73" i="129"/>
  <c r="L74" i="129"/>
  <c r="L75" i="129"/>
  <c r="L76" i="129"/>
  <c r="L77" i="129"/>
  <c r="L78" i="129"/>
  <c r="L79" i="129"/>
  <c r="L80" i="129"/>
  <c r="L81" i="129"/>
  <c r="L82" i="129"/>
  <c r="L83" i="129"/>
  <c r="L84" i="129"/>
  <c r="L85" i="129"/>
  <c r="L86" i="129"/>
  <c r="L87" i="129"/>
  <c r="L88" i="129"/>
  <c r="L89" i="129"/>
  <c r="L90" i="129"/>
  <c r="L91" i="129"/>
  <c r="L92" i="129"/>
  <c r="L93" i="129"/>
  <c r="L94" i="129"/>
  <c r="L95" i="129"/>
  <c r="L96" i="129"/>
  <c r="L97" i="129"/>
  <c r="L98" i="129"/>
  <c r="L99" i="129"/>
  <c r="L100" i="129"/>
  <c r="L101" i="129"/>
  <c r="L102" i="129"/>
  <c r="L103" i="129"/>
  <c r="L104" i="129"/>
  <c r="L105" i="129"/>
  <c r="L106" i="129"/>
  <c r="L107" i="129"/>
  <c r="L108" i="129"/>
  <c r="L109" i="129"/>
  <c r="L110" i="129"/>
  <c r="L111" i="129"/>
  <c r="L112" i="129"/>
  <c r="L113" i="129"/>
  <c r="L114" i="129"/>
  <c r="L115" i="129"/>
  <c r="L116" i="129"/>
  <c r="L117" i="129"/>
  <c r="L118" i="129"/>
  <c r="L119" i="129"/>
  <c r="L120" i="129"/>
  <c r="L121" i="129"/>
  <c r="L122" i="129"/>
  <c r="L123" i="129"/>
  <c r="L124" i="129"/>
  <c r="L125" i="129"/>
  <c r="L126" i="129"/>
  <c r="L127" i="129"/>
  <c r="L128" i="129"/>
  <c r="L129" i="129"/>
  <c r="L130" i="129"/>
  <c r="L131" i="129"/>
  <c r="L132" i="129"/>
  <c r="L133" i="129"/>
  <c r="L134" i="129"/>
  <c r="L135" i="129"/>
  <c r="L136" i="129"/>
  <c r="L137" i="129"/>
  <c r="L138" i="129"/>
  <c r="L139" i="129"/>
  <c r="L140" i="129"/>
  <c r="L141" i="129"/>
  <c r="L142" i="129"/>
  <c r="L143" i="129"/>
  <c r="L144" i="129"/>
  <c r="L145" i="129"/>
  <c r="L146" i="129"/>
  <c r="L147" i="129"/>
  <c r="L148" i="129"/>
  <c r="L149" i="129"/>
  <c r="L150" i="129"/>
  <c r="L151" i="129"/>
  <c r="L152" i="129"/>
  <c r="L153" i="129"/>
  <c r="L154" i="129"/>
  <c r="L155" i="129"/>
  <c r="L156" i="129"/>
  <c r="L157" i="129"/>
  <c r="L158" i="129"/>
  <c r="L159" i="129"/>
  <c r="L160" i="129"/>
  <c r="L161" i="129"/>
  <c r="L162" i="129"/>
  <c r="L163" i="129"/>
  <c r="L164" i="129"/>
  <c r="L165" i="129"/>
  <c r="L166" i="129"/>
  <c r="L167" i="129"/>
  <c r="L168" i="129"/>
  <c r="L169" i="129"/>
  <c r="L170" i="129"/>
  <c r="L171" i="129"/>
  <c r="L172" i="129"/>
  <c r="L173" i="129"/>
  <c r="L174" i="129"/>
  <c r="L175" i="129"/>
  <c r="L176" i="129"/>
  <c r="L177" i="129"/>
  <c r="L178" i="129"/>
  <c r="L179" i="129"/>
  <c r="L180" i="129"/>
  <c r="L181" i="129"/>
  <c r="L182" i="129"/>
  <c r="L183" i="129"/>
  <c r="L184" i="129"/>
  <c r="L185" i="129"/>
  <c r="L186" i="129"/>
  <c r="L187" i="129"/>
  <c r="L188" i="129"/>
  <c r="L189" i="129"/>
  <c r="L190" i="129"/>
  <c r="L191" i="129"/>
  <c r="L192" i="129"/>
  <c r="L193" i="129"/>
  <c r="L194" i="129"/>
  <c r="L195" i="129"/>
  <c r="L196" i="129"/>
  <c r="L197" i="129"/>
  <c r="L198" i="129"/>
  <c r="L199" i="129"/>
  <c r="L200" i="129"/>
  <c r="L201" i="129"/>
  <c r="L202" i="129"/>
  <c r="L203" i="129"/>
  <c r="L204" i="129"/>
  <c r="L205" i="129"/>
  <c r="L206" i="129"/>
  <c r="L207" i="129"/>
  <c r="L208" i="129"/>
  <c r="L209" i="129"/>
  <c r="L210" i="129"/>
  <c r="L211" i="129"/>
  <c r="L212" i="129"/>
  <c r="L213" i="129"/>
  <c r="L214" i="129"/>
  <c r="L215" i="129"/>
  <c r="L216" i="129"/>
  <c r="L217" i="129"/>
  <c r="L218" i="129"/>
  <c r="L219" i="129"/>
  <c r="L220" i="129"/>
  <c r="L221" i="129"/>
  <c r="L222" i="129"/>
  <c r="L223" i="129"/>
  <c r="L224" i="129"/>
  <c r="L225" i="129"/>
  <c r="L226" i="129"/>
  <c r="L227" i="129"/>
  <c r="L228" i="129"/>
  <c r="L229" i="129"/>
  <c r="L230" i="129"/>
  <c r="L231" i="129"/>
  <c r="L232" i="129"/>
  <c r="L233" i="129"/>
  <c r="L234" i="129"/>
  <c r="L235" i="129"/>
  <c r="L236" i="129"/>
  <c r="L237" i="129"/>
  <c r="L238" i="129"/>
  <c r="L239" i="129"/>
  <c r="L240" i="129"/>
  <c r="L241" i="129"/>
  <c r="L242" i="129"/>
  <c r="L243" i="129"/>
  <c r="L244" i="129"/>
  <c r="L245" i="129"/>
  <c r="L246" i="129"/>
  <c r="L247" i="129"/>
  <c r="L248" i="129"/>
  <c r="L249" i="129"/>
  <c r="L250" i="129"/>
  <c r="L251" i="129"/>
  <c r="L252" i="129"/>
  <c r="L253" i="129"/>
  <c r="L254" i="129"/>
  <c r="L255" i="129"/>
  <c r="L256" i="129"/>
  <c r="L257" i="129"/>
  <c r="L258" i="129"/>
  <c r="L259" i="129"/>
  <c r="L260" i="129"/>
  <c r="L261" i="129"/>
  <c r="L262" i="129"/>
  <c r="L263" i="129"/>
  <c r="L264" i="129"/>
  <c r="L265" i="129"/>
  <c r="L266" i="129"/>
  <c r="L267" i="129"/>
  <c r="L268" i="129"/>
  <c r="L269" i="129"/>
  <c r="L270" i="129"/>
  <c r="L271" i="129"/>
  <c r="L272" i="129"/>
  <c r="L273" i="129"/>
  <c r="L274" i="129"/>
  <c r="L275" i="129"/>
  <c r="L276" i="129"/>
  <c r="L277" i="129"/>
  <c r="L278" i="129"/>
  <c r="L279" i="129"/>
  <c r="L280" i="129"/>
  <c r="L281" i="129"/>
  <c r="L282" i="129"/>
  <c r="L283" i="129"/>
  <c r="L284" i="129"/>
  <c r="L285" i="129"/>
  <c r="L286" i="129"/>
  <c r="L287" i="129"/>
  <c r="L288" i="129"/>
  <c r="L289" i="129"/>
  <c r="L290" i="129"/>
  <c r="L291" i="129"/>
  <c r="L292" i="129"/>
  <c r="L293" i="129"/>
  <c r="L294" i="129"/>
  <c r="L295" i="129"/>
  <c r="L296" i="129"/>
  <c r="L297" i="129"/>
  <c r="L298" i="129"/>
  <c r="L299" i="129"/>
  <c r="L300" i="129"/>
  <c r="L301" i="129"/>
  <c r="L302" i="129"/>
  <c r="L303" i="129"/>
  <c r="L304" i="129"/>
  <c r="L305" i="129"/>
  <c r="L306" i="129"/>
  <c r="L307" i="129"/>
  <c r="L308" i="129"/>
  <c r="L309" i="129"/>
  <c r="L310" i="129"/>
  <c r="L311" i="129"/>
  <c r="L312" i="129"/>
  <c r="L313" i="129"/>
  <c r="L314" i="129"/>
  <c r="L315" i="129"/>
  <c r="L316" i="129"/>
  <c r="L317" i="129"/>
  <c r="L318" i="129"/>
  <c r="L319" i="129"/>
  <c r="L320" i="129"/>
  <c r="L321" i="129"/>
  <c r="L322" i="129"/>
  <c r="L323" i="129"/>
  <c r="L324" i="129"/>
  <c r="L325" i="129"/>
  <c r="L326" i="129"/>
  <c r="L327" i="129"/>
  <c r="L328" i="129"/>
  <c r="L329" i="129"/>
  <c r="L330" i="129"/>
  <c r="L331" i="129"/>
  <c r="L332" i="129"/>
  <c r="L333" i="129"/>
  <c r="L334" i="129"/>
  <c r="L335" i="129"/>
  <c r="L336" i="129"/>
  <c r="L337" i="129"/>
  <c r="L338" i="129"/>
  <c r="L339" i="129"/>
  <c r="L340" i="129"/>
  <c r="L341" i="129"/>
  <c r="L342" i="129"/>
  <c r="L343" i="129"/>
  <c r="L344" i="129"/>
  <c r="L345" i="129"/>
  <c r="L346" i="129"/>
  <c r="L347" i="129"/>
  <c r="L348" i="129"/>
  <c r="L349" i="129"/>
  <c r="L350" i="129"/>
  <c r="L351" i="129"/>
  <c r="L352" i="129"/>
  <c r="L353" i="129"/>
  <c r="L354" i="129"/>
  <c r="L355" i="129"/>
  <c r="L356" i="129"/>
  <c r="L357" i="129"/>
  <c r="L358" i="129"/>
  <c r="L359" i="129"/>
  <c r="L360" i="129"/>
  <c r="L361" i="129"/>
  <c r="L362" i="129"/>
  <c r="L363" i="129"/>
  <c r="L364" i="129"/>
  <c r="L365" i="129"/>
  <c r="L366" i="129"/>
  <c r="L367" i="129"/>
  <c r="L368" i="129"/>
  <c r="L369" i="129"/>
  <c r="L370" i="129"/>
  <c r="L371" i="129"/>
  <c r="L372" i="129"/>
  <c r="L373" i="129"/>
  <c r="L374" i="129"/>
  <c r="L375" i="129"/>
  <c r="L376" i="129"/>
  <c r="L377" i="129"/>
  <c r="L378" i="129"/>
  <c r="L379" i="129"/>
  <c r="L380" i="129"/>
  <c r="L381" i="129"/>
  <c r="L382" i="129"/>
  <c r="L383" i="129"/>
  <c r="L384" i="129"/>
  <c r="L385" i="129"/>
  <c r="L386" i="129"/>
  <c r="L387" i="129"/>
  <c r="L388" i="129"/>
  <c r="L389" i="129"/>
  <c r="L390" i="129"/>
  <c r="L391" i="129"/>
  <c r="L392" i="129"/>
  <c r="L393" i="129"/>
  <c r="L394" i="129"/>
  <c r="L395" i="129"/>
  <c r="L396" i="129"/>
  <c r="L397" i="129"/>
  <c r="L398" i="129"/>
  <c r="L399" i="129"/>
  <c r="L400" i="129"/>
  <c r="L401" i="129"/>
  <c r="L402" i="129"/>
  <c r="L403" i="129"/>
  <c r="L404" i="129"/>
  <c r="L405" i="129"/>
  <c r="L406" i="129"/>
  <c r="L407" i="129"/>
  <c r="L408" i="129"/>
  <c r="L409" i="129"/>
  <c r="L410" i="129"/>
  <c r="L411" i="129"/>
  <c r="L412" i="129"/>
  <c r="L413" i="129"/>
  <c r="L414" i="129"/>
  <c r="L415" i="129"/>
  <c r="L416" i="129"/>
  <c r="L417" i="129"/>
  <c r="L418" i="129"/>
  <c r="L419" i="129"/>
  <c r="L420" i="129"/>
  <c r="L421" i="129"/>
  <c r="L422" i="129"/>
  <c r="L423" i="129"/>
  <c r="L424" i="129"/>
  <c r="L425" i="129"/>
  <c r="L426" i="129"/>
  <c r="L427" i="129"/>
  <c r="L428" i="129"/>
  <c r="L429" i="129"/>
  <c r="L430" i="129"/>
  <c r="L431" i="129"/>
  <c r="L432" i="129"/>
  <c r="L433" i="129"/>
  <c r="L434" i="129"/>
  <c r="L435" i="129"/>
  <c r="L436" i="129"/>
  <c r="L437" i="129"/>
  <c r="L438" i="129"/>
  <c r="L439" i="129"/>
  <c r="L440" i="129"/>
  <c r="L441" i="129"/>
  <c r="L442" i="129"/>
  <c r="L443" i="129"/>
  <c r="L444" i="129"/>
  <c r="L445" i="129"/>
  <c r="L446" i="129"/>
  <c r="L447" i="129"/>
  <c r="L448" i="129"/>
  <c r="L449" i="129"/>
  <c r="L450" i="129"/>
  <c r="L451" i="129"/>
  <c r="L452" i="129"/>
  <c r="L453" i="129"/>
  <c r="L454" i="129"/>
  <c r="L455" i="129"/>
  <c r="L456" i="129"/>
  <c r="L457" i="129"/>
  <c r="L458" i="129"/>
  <c r="L459" i="129"/>
  <c r="L460" i="129"/>
  <c r="L461" i="129"/>
  <c r="L462" i="129"/>
  <c r="L463" i="129"/>
  <c r="L464" i="129"/>
  <c r="L465" i="129"/>
  <c r="L466" i="129"/>
  <c r="L467" i="129"/>
  <c r="L468" i="129"/>
  <c r="L469" i="129"/>
  <c r="L470" i="129"/>
  <c r="L471" i="129"/>
  <c r="L472" i="129"/>
  <c r="L473" i="129"/>
  <c r="L474" i="129"/>
  <c r="L475" i="129"/>
  <c r="L476" i="129"/>
  <c r="L477" i="129"/>
  <c r="L478" i="129"/>
  <c r="L479" i="129"/>
  <c r="L480" i="129"/>
  <c r="L481" i="129"/>
  <c r="L482" i="129"/>
  <c r="L483" i="129"/>
  <c r="L484" i="129"/>
  <c r="L485" i="129"/>
  <c r="L486" i="129"/>
  <c r="L487" i="129"/>
  <c r="L488" i="129"/>
  <c r="L489" i="129"/>
  <c r="L490" i="129"/>
  <c r="L491" i="129"/>
  <c r="L492" i="129"/>
  <c r="L493" i="129"/>
  <c r="L494" i="129"/>
  <c r="L495" i="129"/>
  <c r="L496" i="129"/>
  <c r="L497" i="129"/>
  <c r="L498" i="129"/>
  <c r="L499" i="129"/>
  <c r="L5" i="129"/>
  <c r="L6" i="129"/>
  <c r="L7" i="129"/>
  <c r="L8" i="129"/>
  <c r="L9" i="129"/>
  <c r="L10" i="129"/>
  <c r="L11" i="129"/>
  <c r="L12" i="129"/>
  <c r="L13" i="129"/>
  <c r="L4" i="129"/>
  <c r="E31" i="136"/>
  <c r="E31" i="134"/>
  <c r="E31" i="132"/>
  <c r="E31" i="130"/>
  <c r="L15" i="128"/>
  <c r="L16" i="128"/>
  <c r="L17" i="128"/>
  <c r="L18" i="128"/>
  <c r="L19" i="128"/>
  <c r="L20" i="128"/>
  <c r="L21" i="128"/>
  <c r="L22" i="128"/>
  <c r="L23" i="128"/>
  <c r="L24" i="128"/>
  <c r="L25" i="128"/>
  <c r="L26" i="128"/>
  <c r="L27" i="128"/>
  <c r="L28" i="128"/>
  <c r="L29" i="128"/>
  <c r="L30" i="128"/>
  <c r="L31" i="128"/>
  <c r="L32" i="128"/>
  <c r="L33" i="128"/>
  <c r="L34" i="128"/>
  <c r="L35" i="128"/>
  <c r="L36" i="128"/>
  <c r="L37" i="128"/>
  <c r="L38" i="128"/>
  <c r="L39" i="128"/>
  <c r="L40" i="128"/>
  <c r="L41" i="128"/>
  <c r="L42" i="128"/>
  <c r="L43" i="128"/>
  <c r="L44" i="128"/>
  <c r="L45" i="128"/>
  <c r="L46" i="128"/>
  <c r="L47" i="128"/>
  <c r="L48" i="128"/>
  <c r="L49" i="128"/>
  <c r="L50" i="128"/>
  <c r="L51" i="128"/>
  <c r="L52" i="128"/>
  <c r="L53" i="128"/>
  <c r="L54" i="128"/>
  <c r="L55" i="128"/>
  <c r="L56" i="128"/>
  <c r="L57" i="128"/>
  <c r="L58" i="128"/>
  <c r="L59" i="128"/>
  <c r="L60" i="128"/>
  <c r="L61" i="128"/>
  <c r="L62" i="128"/>
  <c r="L63" i="128"/>
  <c r="L64" i="128"/>
  <c r="L65" i="128"/>
  <c r="L66" i="128"/>
  <c r="L67" i="128"/>
  <c r="L68" i="128"/>
  <c r="L69" i="128"/>
  <c r="L70" i="128"/>
  <c r="L71" i="128"/>
  <c r="L72" i="128"/>
  <c r="L73" i="128"/>
  <c r="L74" i="128"/>
  <c r="L75" i="128"/>
  <c r="L76" i="128"/>
  <c r="L77" i="128"/>
  <c r="L78" i="128"/>
  <c r="L79" i="128"/>
  <c r="L80" i="128"/>
  <c r="L81" i="128"/>
  <c r="L82" i="128"/>
  <c r="L83" i="128"/>
  <c r="L84" i="128"/>
  <c r="L85" i="128"/>
  <c r="L86" i="128"/>
  <c r="L87" i="128"/>
  <c r="L88" i="128"/>
  <c r="L89" i="128"/>
  <c r="L90" i="128"/>
  <c r="L91" i="128"/>
  <c r="L92" i="128"/>
  <c r="L93" i="128"/>
  <c r="L94" i="128"/>
  <c r="L95" i="128"/>
  <c r="L96" i="128"/>
  <c r="L97" i="128"/>
  <c r="L98" i="128"/>
  <c r="L99" i="128"/>
  <c r="L100" i="128"/>
  <c r="L101" i="128"/>
  <c r="L102" i="128"/>
  <c r="L103" i="128"/>
  <c r="L104" i="128"/>
  <c r="L105" i="128"/>
  <c r="L106" i="128"/>
  <c r="L107" i="128"/>
  <c r="L108" i="128"/>
  <c r="L109" i="128"/>
  <c r="L110" i="128"/>
  <c r="L111" i="128"/>
  <c r="L112" i="128"/>
  <c r="L113" i="128"/>
  <c r="L114" i="128"/>
  <c r="L115" i="128"/>
  <c r="L116" i="128"/>
  <c r="L117" i="128"/>
  <c r="L118" i="128"/>
  <c r="L119" i="128"/>
  <c r="L120" i="128"/>
  <c r="L121" i="128"/>
  <c r="L122" i="128"/>
  <c r="L123" i="128"/>
  <c r="L124" i="128"/>
  <c r="L125" i="128"/>
  <c r="L126" i="128"/>
  <c r="L127" i="128"/>
  <c r="L128" i="128"/>
  <c r="L129" i="128"/>
  <c r="L130" i="128"/>
  <c r="L131" i="128"/>
  <c r="L132" i="128"/>
  <c r="L133" i="128"/>
  <c r="L134" i="128"/>
  <c r="L135" i="128"/>
  <c r="L136" i="128"/>
  <c r="L137" i="128"/>
  <c r="L138" i="128"/>
  <c r="L139" i="128"/>
  <c r="L140" i="128"/>
  <c r="L141" i="128"/>
  <c r="L142" i="128"/>
  <c r="L143" i="128"/>
  <c r="L144" i="128"/>
  <c r="L145" i="128"/>
  <c r="L146" i="128"/>
  <c r="L147" i="128"/>
  <c r="L148" i="128"/>
  <c r="L149" i="128"/>
  <c r="L150" i="128"/>
  <c r="L151" i="128"/>
  <c r="L152" i="128"/>
  <c r="L153" i="128"/>
  <c r="L154" i="128"/>
  <c r="L155" i="128"/>
  <c r="L156" i="128"/>
  <c r="L157" i="128"/>
  <c r="L158" i="128"/>
  <c r="L159" i="128"/>
  <c r="L160" i="128"/>
  <c r="L161" i="128"/>
  <c r="L162" i="128"/>
  <c r="L163" i="128"/>
  <c r="L164" i="128"/>
  <c r="L165" i="128"/>
  <c r="L166" i="128"/>
  <c r="L167" i="128"/>
  <c r="L168" i="128"/>
  <c r="L169" i="128"/>
  <c r="L170" i="128"/>
  <c r="L171" i="128"/>
  <c r="L172" i="128"/>
  <c r="L173" i="128"/>
  <c r="L174" i="128"/>
  <c r="L175" i="128"/>
  <c r="L176" i="128"/>
  <c r="L177" i="128"/>
  <c r="L178" i="128"/>
  <c r="L179" i="128"/>
  <c r="L180" i="128"/>
  <c r="L181" i="128"/>
  <c r="L182" i="128"/>
  <c r="L183" i="128"/>
  <c r="L184" i="128"/>
  <c r="L185" i="128"/>
  <c r="L186" i="128"/>
  <c r="L187" i="128"/>
  <c r="L188" i="128"/>
  <c r="L189" i="128"/>
  <c r="L190" i="128"/>
  <c r="L191" i="128"/>
  <c r="L192" i="128"/>
  <c r="L193" i="128"/>
  <c r="L194" i="128"/>
  <c r="L195" i="128"/>
  <c r="L196" i="128"/>
  <c r="L197" i="128"/>
  <c r="L198" i="128"/>
  <c r="L199" i="128"/>
  <c r="L200" i="128"/>
  <c r="L201" i="128"/>
  <c r="L202" i="128"/>
  <c r="L203" i="128"/>
  <c r="L204" i="128"/>
  <c r="L205" i="128"/>
  <c r="L206" i="128"/>
  <c r="L207" i="128"/>
  <c r="L208" i="128"/>
  <c r="L209" i="128"/>
  <c r="L210" i="128"/>
  <c r="L211" i="128"/>
  <c r="L212" i="128"/>
  <c r="L213" i="128"/>
  <c r="L214" i="128"/>
  <c r="L215" i="128"/>
  <c r="L216" i="128"/>
  <c r="L217" i="128"/>
  <c r="L218" i="128"/>
  <c r="L219" i="128"/>
  <c r="L220" i="128"/>
  <c r="L221" i="128"/>
  <c r="L222" i="128"/>
  <c r="L223" i="128"/>
  <c r="L224" i="128"/>
  <c r="L225" i="128"/>
  <c r="L226" i="128"/>
  <c r="L227" i="128"/>
  <c r="L228" i="128"/>
  <c r="L229" i="128"/>
  <c r="L230" i="128"/>
  <c r="L231" i="128"/>
  <c r="L232" i="128"/>
  <c r="L233" i="128"/>
  <c r="L234" i="128"/>
  <c r="L235" i="128"/>
  <c r="L236" i="128"/>
  <c r="L237" i="128"/>
  <c r="L238" i="128"/>
  <c r="L239" i="128"/>
  <c r="L240" i="128"/>
  <c r="L241" i="128"/>
  <c r="L242" i="128"/>
  <c r="L243" i="128"/>
  <c r="L244" i="128"/>
  <c r="L245" i="128"/>
  <c r="L246" i="128"/>
  <c r="L247" i="128"/>
  <c r="L248" i="128"/>
  <c r="L249" i="128"/>
  <c r="L250" i="128"/>
  <c r="L251" i="128"/>
  <c r="L252" i="128"/>
  <c r="L253" i="128"/>
  <c r="L254" i="128"/>
  <c r="L255" i="128"/>
  <c r="L256" i="128"/>
  <c r="L257" i="128"/>
  <c r="L258" i="128"/>
  <c r="L259" i="128"/>
  <c r="L260" i="128"/>
  <c r="L261" i="128"/>
  <c r="L262" i="128"/>
  <c r="L263" i="128"/>
  <c r="L264" i="128"/>
  <c r="L265" i="128"/>
  <c r="L266" i="128"/>
  <c r="L267" i="128"/>
  <c r="L268" i="128"/>
  <c r="L269" i="128"/>
  <c r="L270" i="128"/>
  <c r="L271" i="128"/>
  <c r="L272" i="128"/>
  <c r="L273" i="128"/>
  <c r="L274" i="128"/>
  <c r="L275" i="128"/>
  <c r="L276" i="128"/>
  <c r="L277" i="128"/>
  <c r="L278" i="128"/>
  <c r="L279" i="128"/>
  <c r="L280" i="128"/>
  <c r="L281" i="128"/>
  <c r="L282" i="128"/>
  <c r="L283" i="128"/>
  <c r="L284" i="128"/>
  <c r="L285" i="128"/>
  <c r="L286" i="128"/>
  <c r="L287" i="128"/>
  <c r="L288" i="128"/>
  <c r="L289" i="128"/>
  <c r="L290" i="128"/>
  <c r="L291" i="128"/>
  <c r="L292" i="128"/>
  <c r="L293" i="128"/>
  <c r="L294" i="128"/>
  <c r="L295" i="128"/>
  <c r="L296" i="128"/>
  <c r="L297" i="128"/>
  <c r="L298" i="128"/>
  <c r="L299" i="128"/>
  <c r="L300" i="128"/>
  <c r="L301" i="128"/>
  <c r="L302" i="128"/>
  <c r="L303" i="128"/>
  <c r="L304" i="128"/>
  <c r="L305" i="128"/>
  <c r="L306" i="128"/>
  <c r="L307" i="128"/>
  <c r="L308" i="128"/>
  <c r="L309" i="128"/>
  <c r="L310" i="128"/>
  <c r="L311" i="128"/>
  <c r="L312" i="128"/>
  <c r="L313" i="128"/>
  <c r="L314" i="128"/>
  <c r="L315" i="128"/>
  <c r="L316" i="128"/>
  <c r="L317" i="128"/>
  <c r="L318" i="128"/>
  <c r="L319" i="128"/>
  <c r="L320" i="128"/>
  <c r="L321" i="128"/>
  <c r="L322" i="128"/>
  <c r="L323" i="128"/>
  <c r="L324" i="128"/>
  <c r="L325" i="128"/>
  <c r="L326" i="128"/>
  <c r="L327" i="128"/>
  <c r="L328" i="128"/>
  <c r="L329" i="128"/>
  <c r="L330" i="128"/>
  <c r="L331" i="128"/>
  <c r="L332" i="128"/>
  <c r="L333" i="128"/>
  <c r="L334" i="128"/>
  <c r="L335" i="128"/>
  <c r="L336" i="128"/>
  <c r="L337" i="128"/>
  <c r="L338" i="128"/>
  <c r="L339" i="128"/>
  <c r="L340" i="128"/>
  <c r="L341" i="128"/>
  <c r="L342" i="128"/>
  <c r="L343" i="128"/>
  <c r="L344" i="128"/>
  <c r="L345" i="128"/>
  <c r="L346" i="128"/>
  <c r="L347" i="128"/>
  <c r="L348" i="128"/>
  <c r="L349" i="128"/>
  <c r="L350" i="128"/>
  <c r="L351" i="128"/>
  <c r="L352" i="128"/>
  <c r="L353" i="128"/>
  <c r="L354" i="128"/>
  <c r="L355" i="128"/>
  <c r="L356" i="128"/>
  <c r="L357" i="128"/>
  <c r="L358" i="128"/>
  <c r="L359" i="128"/>
  <c r="L360" i="128"/>
  <c r="L361" i="128"/>
  <c r="L362" i="128"/>
  <c r="L363" i="128"/>
  <c r="L364" i="128"/>
  <c r="L365" i="128"/>
  <c r="L366" i="128"/>
  <c r="L367" i="128"/>
  <c r="L368" i="128"/>
  <c r="L369" i="128"/>
  <c r="L370" i="128"/>
  <c r="L371" i="128"/>
  <c r="L372" i="128"/>
  <c r="L373" i="128"/>
  <c r="L374" i="128"/>
  <c r="L375" i="128"/>
  <c r="L376" i="128"/>
  <c r="L377" i="128"/>
  <c r="L378" i="128"/>
  <c r="L379" i="128"/>
  <c r="L380" i="128"/>
  <c r="L381" i="128"/>
  <c r="L382" i="128"/>
  <c r="L383" i="128"/>
  <c r="L384" i="128"/>
  <c r="L385" i="128"/>
  <c r="L386" i="128"/>
  <c r="L387" i="128"/>
  <c r="L388" i="128"/>
  <c r="L389" i="128"/>
  <c r="L390" i="128"/>
  <c r="L391" i="128"/>
  <c r="L392" i="128"/>
  <c r="L393" i="128"/>
  <c r="L394" i="128"/>
  <c r="L395" i="128"/>
  <c r="L396" i="128"/>
  <c r="L397" i="128"/>
  <c r="L398" i="128"/>
  <c r="L399" i="128"/>
  <c r="L400" i="128"/>
  <c r="L401" i="128"/>
  <c r="L402" i="128"/>
  <c r="L403" i="128"/>
  <c r="L404" i="128"/>
  <c r="L405" i="128"/>
  <c r="L406" i="128"/>
  <c r="L407" i="128"/>
  <c r="L408" i="128"/>
  <c r="L409" i="128"/>
  <c r="L410" i="128"/>
  <c r="L411" i="128"/>
  <c r="L412" i="128"/>
  <c r="L413" i="128"/>
  <c r="L414" i="128"/>
  <c r="L415" i="128"/>
  <c r="L416" i="128"/>
  <c r="L417" i="128"/>
  <c r="L418" i="128"/>
  <c r="L419" i="128"/>
  <c r="L420" i="128"/>
  <c r="L421" i="128"/>
  <c r="L422" i="128"/>
  <c r="L423" i="128"/>
  <c r="L424" i="128"/>
  <c r="L425" i="128"/>
  <c r="L426" i="128"/>
  <c r="L427" i="128"/>
  <c r="L428" i="128"/>
  <c r="L429" i="128"/>
  <c r="L430" i="128"/>
  <c r="L431" i="128"/>
  <c r="L432" i="128"/>
  <c r="L433" i="128"/>
  <c r="L434" i="128"/>
  <c r="L435" i="128"/>
  <c r="L436" i="128"/>
  <c r="L437" i="128"/>
  <c r="L438" i="128"/>
  <c r="L439" i="128"/>
  <c r="L440" i="128"/>
  <c r="L441" i="128"/>
  <c r="L442" i="128"/>
  <c r="L443" i="128"/>
  <c r="L444" i="128"/>
  <c r="L445" i="128"/>
  <c r="L446" i="128"/>
  <c r="L447" i="128"/>
  <c r="L448" i="128"/>
  <c r="L449" i="128"/>
  <c r="L450" i="128"/>
  <c r="L451" i="128"/>
  <c r="L452" i="128"/>
  <c r="L453" i="128"/>
  <c r="L454" i="128"/>
  <c r="L455" i="128"/>
  <c r="L456" i="128"/>
  <c r="L457" i="128"/>
  <c r="L458" i="128"/>
  <c r="L459" i="128"/>
  <c r="L460" i="128"/>
  <c r="L461" i="128"/>
  <c r="L462" i="128"/>
  <c r="L463" i="128"/>
  <c r="L464" i="128"/>
  <c r="L465" i="128"/>
  <c r="L466" i="128"/>
  <c r="L467" i="128"/>
  <c r="L468" i="128"/>
  <c r="L469" i="128"/>
  <c r="L470" i="128"/>
  <c r="L471" i="128"/>
  <c r="L472" i="128"/>
  <c r="L473" i="128"/>
  <c r="L474" i="128"/>
  <c r="L475" i="128"/>
  <c r="L476" i="128"/>
  <c r="L477" i="128"/>
  <c r="L478" i="128"/>
  <c r="L479" i="128"/>
  <c r="L480" i="128"/>
  <c r="L481" i="128"/>
  <c r="L482" i="128"/>
  <c r="L483" i="128"/>
  <c r="L484" i="128"/>
  <c r="L485" i="128"/>
  <c r="L486" i="128"/>
  <c r="L487" i="128"/>
  <c r="L488" i="128"/>
  <c r="L489" i="128"/>
  <c r="L490" i="128"/>
  <c r="L491" i="128"/>
  <c r="L492" i="128"/>
  <c r="L493" i="128"/>
  <c r="L494" i="128"/>
  <c r="L495" i="128"/>
  <c r="L496" i="128"/>
  <c r="L497" i="128"/>
  <c r="L498" i="128"/>
  <c r="L499" i="128"/>
  <c r="L4" i="128"/>
  <c r="L5" i="128"/>
  <c r="L6" i="128"/>
  <c r="L7" i="128"/>
  <c r="L8" i="128"/>
  <c r="L9" i="128"/>
  <c r="L10" i="128"/>
  <c r="L11" i="128"/>
  <c r="L12" i="128"/>
  <c r="L13" i="128"/>
  <c r="L14" i="128"/>
  <c r="L4" i="126"/>
  <c r="L21" i="124"/>
  <c r="L53" i="122"/>
  <c r="L54" i="122"/>
  <c r="L55" i="122"/>
  <c r="L56" i="122"/>
  <c r="L57" i="122"/>
  <c r="L58" i="122"/>
  <c r="L59" i="122"/>
  <c r="L60" i="122"/>
  <c r="L61" i="122"/>
  <c r="L62" i="122"/>
  <c r="L63" i="122"/>
  <c r="L64" i="122"/>
  <c r="L65" i="122"/>
  <c r="L66" i="122"/>
  <c r="L67" i="122"/>
  <c r="L68" i="122"/>
  <c r="L69" i="122"/>
  <c r="L70" i="122"/>
  <c r="L71" i="122"/>
  <c r="L72" i="122"/>
  <c r="L73" i="122"/>
  <c r="L74" i="122"/>
  <c r="L75" i="122"/>
  <c r="L76" i="122"/>
  <c r="L77" i="122"/>
  <c r="L78" i="122"/>
  <c r="L79" i="122"/>
  <c r="L80" i="122"/>
  <c r="L81" i="122"/>
  <c r="L82" i="122"/>
  <c r="L83" i="122"/>
  <c r="L84" i="122"/>
  <c r="L85" i="122"/>
  <c r="L86" i="122"/>
  <c r="L87" i="122"/>
  <c r="L88" i="122"/>
  <c r="L89" i="122"/>
  <c r="L90" i="122"/>
  <c r="L91" i="122"/>
  <c r="L92" i="122"/>
  <c r="L93" i="122"/>
  <c r="L94" i="122"/>
  <c r="L95" i="122"/>
  <c r="L96" i="122"/>
  <c r="L97" i="122"/>
  <c r="L98" i="122"/>
  <c r="L99" i="122"/>
  <c r="L100" i="122"/>
  <c r="L101" i="122"/>
  <c r="L102" i="122"/>
  <c r="L103" i="122"/>
  <c r="L104" i="122"/>
  <c r="L105" i="122"/>
  <c r="L106" i="122"/>
  <c r="L107" i="122"/>
  <c r="L108" i="122"/>
  <c r="L109" i="122"/>
  <c r="L110" i="122"/>
  <c r="L111" i="122"/>
  <c r="L112" i="122"/>
  <c r="L113" i="122"/>
  <c r="L114" i="122"/>
  <c r="L115" i="122"/>
  <c r="L116" i="122"/>
  <c r="L117" i="122"/>
  <c r="L118" i="122"/>
  <c r="L119" i="122"/>
  <c r="L120" i="122"/>
  <c r="L121" i="122"/>
  <c r="L122" i="122"/>
  <c r="L123" i="122"/>
  <c r="L124" i="122"/>
  <c r="L125" i="122"/>
  <c r="L126" i="122"/>
  <c r="L127" i="122"/>
  <c r="L128" i="122"/>
  <c r="L129" i="122"/>
  <c r="L130" i="122"/>
  <c r="L131" i="122"/>
  <c r="L132" i="122"/>
  <c r="L133" i="122"/>
  <c r="L134" i="122"/>
  <c r="L135" i="122"/>
  <c r="L136" i="122"/>
  <c r="L137" i="122"/>
  <c r="L138" i="122"/>
  <c r="L139" i="122"/>
  <c r="L140" i="122"/>
  <c r="L141" i="122"/>
  <c r="L142" i="122"/>
  <c r="L143" i="122"/>
  <c r="L144" i="122"/>
  <c r="L145" i="122"/>
  <c r="L146" i="122"/>
  <c r="L147" i="122"/>
  <c r="L148" i="122"/>
  <c r="L149" i="122"/>
  <c r="L150" i="122"/>
  <c r="L151" i="122"/>
  <c r="L152" i="122"/>
  <c r="L153" i="122"/>
  <c r="L154" i="122"/>
  <c r="L155" i="122"/>
  <c r="L156" i="122"/>
  <c r="L157" i="122"/>
  <c r="L158" i="122"/>
  <c r="L159" i="122"/>
  <c r="L160" i="122"/>
  <c r="L161" i="122"/>
  <c r="L162" i="122"/>
  <c r="L163" i="122"/>
  <c r="L164" i="122"/>
  <c r="L165" i="122"/>
  <c r="L166" i="122"/>
  <c r="L167" i="122"/>
  <c r="L168" i="122"/>
  <c r="L169" i="122"/>
  <c r="L170" i="122"/>
  <c r="L171" i="122"/>
  <c r="L172" i="122"/>
  <c r="L173" i="122"/>
  <c r="L174" i="122"/>
  <c r="L175" i="122"/>
  <c r="L176" i="122"/>
  <c r="L177" i="122"/>
  <c r="L178" i="122"/>
  <c r="L179" i="122"/>
  <c r="L180" i="122"/>
  <c r="L181" i="122"/>
  <c r="L182" i="122"/>
  <c r="L183" i="122"/>
  <c r="L184" i="122"/>
  <c r="L185" i="122"/>
  <c r="L186" i="122"/>
  <c r="L187" i="122"/>
  <c r="L188" i="122"/>
  <c r="L189" i="122"/>
  <c r="L190" i="122"/>
  <c r="L191" i="122"/>
  <c r="L192" i="122"/>
  <c r="L193" i="122"/>
  <c r="L194" i="122"/>
  <c r="L195" i="122"/>
  <c r="L196" i="122"/>
  <c r="L197" i="122"/>
  <c r="L198" i="122"/>
  <c r="L199" i="122"/>
  <c r="L200" i="122"/>
  <c r="L201" i="122"/>
  <c r="L202" i="122"/>
  <c r="L203" i="122"/>
  <c r="L204" i="122"/>
  <c r="L205" i="122"/>
  <c r="L206" i="122"/>
  <c r="L207" i="122"/>
  <c r="L208" i="122"/>
  <c r="L209" i="122"/>
  <c r="L210" i="122"/>
  <c r="L211" i="122"/>
  <c r="L212" i="122"/>
  <c r="L213" i="122"/>
  <c r="L214" i="122"/>
  <c r="L215" i="122"/>
  <c r="L216" i="122"/>
  <c r="L217" i="122"/>
  <c r="L218" i="122"/>
  <c r="L219" i="122"/>
  <c r="L220" i="122"/>
  <c r="L221" i="122"/>
  <c r="L222" i="122"/>
  <c r="L223" i="122"/>
  <c r="L224" i="122"/>
  <c r="L225" i="122"/>
  <c r="L226" i="122"/>
  <c r="L227" i="122"/>
  <c r="L228" i="122"/>
  <c r="L229" i="122"/>
  <c r="L230" i="122"/>
  <c r="L231" i="122"/>
  <c r="L232" i="122"/>
  <c r="L233" i="122"/>
  <c r="L234" i="122"/>
  <c r="L235" i="122"/>
  <c r="L236" i="122"/>
  <c r="L237" i="122"/>
  <c r="L238" i="122"/>
  <c r="L239" i="122"/>
  <c r="L240" i="122"/>
  <c r="L241" i="122"/>
  <c r="L242" i="122"/>
  <c r="L243" i="122"/>
  <c r="L244" i="122"/>
  <c r="L245" i="122"/>
  <c r="L246" i="122"/>
  <c r="L247" i="122"/>
  <c r="L248" i="122"/>
  <c r="L249" i="122"/>
  <c r="L250" i="122"/>
  <c r="L251" i="122"/>
  <c r="L252" i="122"/>
  <c r="L253" i="122"/>
  <c r="L254" i="122"/>
  <c r="L255" i="122"/>
  <c r="L256" i="122"/>
  <c r="L257" i="122"/>
  <c r="L258" i="122"/>
  <c r="L259" i="122"/>
  <c r="L260" i="122"/>
  <c r="L261" i="122"/>
  <c r="L262" i="122"/>
  <c r="L263" i="122"/>
  <c r="L264" i="122"/>
  <c r="L265" i="122"/>
  <c r="L266" i="122"/>
  <c r="L267" i="122"/>
  <c r="L268" i="122"/>
  <c r="L269" i="122"/>
  <c r="L270" i="122"/>
  <c r="L271" i="122"/>
  <c r="L272" i="122"/>
  <c r="L273" i="122"/>
  <c r="L274" i="122"/>
  <c r="L275" i="122"/>
  <c r="L276" i="122"/>
  <c r="L277" i="122"/>
  <c r="L278" i="122"/>
  <c r="L279" i="122"/>
  <c r="L280" i="122"/>
  <c r="L281" i="122"/>
  <c r="L282" i="122"/>
  <c r="L283" i="122"/>
  <c r="L284" i="122"/>
  <c r="L285" i="122"/>
  <c r="L286" i="122"/>
  <c r="L287" i="122"/>
  <c r="L288" i="122"/>
  <c r="L289" i="122"/>
  <c r="L290" i="122"/>
  <c r="L291" i="122"/>
  <c r="L292" i="122"/>
  <c r="L293" i="122"/>
  <c r="L294" i="122"/>
  <c r="L295" i="122"/>
  <c r="L296" i="122"/>
  <c r="L297" i="122"/>
  <c r="L298" i="122"/>
  <c r="L299" i="122"/>
  <c r="L300" i="122"/>
  <c r="L301" i="122"/>
  <c r="L302" i="122"/>
  <c r="L303" i="122"/>
  <c r="L304" i="122"/>
  <c r="L305" i="122"/>
  <c r="L306" i="122"/>
  <c r="L307" i="122"/>
  <c r="L308" i="122"/>
  <c r="L309" i="122"/>
  <c r="L310" i="122"/>
  <c r="L311" i="122"/>
  <c r="L312" i="122"/>
  <c r="L313" i="122"/>
  <c r="L314" i="122"/>
  <c r="L315" i="122"/>
  <c r="L316" i="122"/>
  <c r="L317" i="122"/>
  <c r="L318" i="122"/>
  <c r="L319" i="122"/>
  <c r="L320" i="122"/>
  <c r="L321" i="122"/>
  <c r="L322" i="122"/>
  <c r="L323" i="122"/>
  <c r="L324" i="122"/>
  <c r="L325" i="122"/>
  <c r="L326" i="122"/>
  <c r="L327" i="122"/>
  <c r="L328" i="122"/>
  <c r="L329" i="122"/>
  <c r="L330" i="122"/>
  <c r="L331" i="122"/>
  <c r="L332" i="122"/>
  <c r="L333" i="122"/>
  <c r="L334" i="122"/>
  <c r="L335" i="122"/>
  <c r="L336" i="122"/>
  <c r="L337" i="122"/>
  <c r="L338" i="122"/>
  <c r="L339" i="122"/>
  <c r="L340" i="122"/>
  <c r="L341" i="122"/>
  <c r="L342" i="122"/>
  <c r="L343" i="122"/>
  <c r="L344" i="122"/>
  <c r="L345" i="122"/>
  <c r="L346" i="122"/>
  <c r="L347" i="122"/>
  <c r="L348" i="122"/>
  <c r="L349" i="122"/>
  <c r="L350" i="122"/>
  <c r="L351" i="122"/>
  <c r="L352" i="122"/>
  <c r="L353" i="122"/>
  <c r="L354" i="122"/>
  <c r="L355" i="122"/>
  <c r="L356" i="122"/>
  <c r="L357" i="122"/>
  <c r="L358" i="122"/>
  <c r="L359" i="122"/>
  <c r="L360" i="122"/>
  <c r="L361" i="122"/>
  <c r="L362" i="122"/>
  <c r="L363" i="122"/>
  <c r="L364" i="122"/>
  <c r="L365" i="122"/>
  <c r="L366" i="122"/>
  <c r="L367" i="122"/>
  <c r="L368" i="122"/>
  <c r="L369" i="122"/>
  <c r="L370" i="122"/>
  <c r="L371" i="122"/>
  <c r="L372" i="122"/>
  <c r="L373" i="122"/>
  <c r="L374" i="122"/>
  <c r="L375" i="122"/>
  <c r="L376" i="122"/>
  <c r="L377" i="122"/>
  <c r="L378" i="122"/>
  <c r="L379" i="122"/>
  <c r="L380" i="122"/>
  <c r="L381" i="122"/>
  <c r="L382" i="122"/>
  <c r="L383" i="122"/>
  <c r="L384" i="122"/>
  <c r="L385" i="122"/>
  <c r="L386" i="122"/>
  <c r="L387" i="122"/>
  <c r="L388" i="122"/>
  <c r="L389" i="122"/>
  <c r="L390" i="122"/>
  <c r="L391" i="122"/>
  <c r="L392" i="122"/>
  <c r="L393" i="122"/>
  <c r="L394" i="122"/>
  <c r="L395" i="122"/>
  <c r="L396" i="122"/>
  <c r="L397" i="122"/>
  <c r="L398" i="122"/>
  <c r="L399" i="122"/>
  <c r="L400" i="122"/>
  <c r="L401" i="122"/>
  <c r="L402" i="122"/>
  <c r="L403" i="122"/>
  <c r="L404" i="122"/>
  <c r="L405" i="122"/>
  <c r="L406" i="122"/>
  <c r="L407" i="122"/>
  <c r="L408" i="122"/>
  <c r="L409" i="122"/>
  <c r="L410" i="122"/>
  <c r="L411" i="122"/>
  <c r="L412" i="122"/>
  <c r="L413" i="122"/>
  <c r="L414" i="122"/>
  <c r="L415" i="122"/>
  <c r="L416" i="122"/>
  <c r="L417" i="122"/>
  <c r="L418" i="122"/>
  <c r="L419" i="122"/>
  <c r="L420" i="122"/>
  <c r="L421" i="122"/>
  <c r="L422" i="122"/>
  <c r="L423" i="122"/>
  <c r="L424" i="122"/>
  <c r="L425" i="122"/>
  <c r="L426" i="122"/>
  <c r="L427" i="122"/>
  <c r="L428" i="122"/>
  <c r="L429" i="122"/>
  <c r="L430" i="122"/>
  <c r="L431" i="122"/>
  <c r="L432" i="122"/>
  <c r="L433" i="122"/>
  <c r="L434" i="122"/>
  <c r="L435" i="122"/>
  <c r="L436" i="122"/>
  <c r="L437" i="122"/>
  <c r="L438" i="122"/>
  <c r="L439" i="122"/>
  <c r="L440" i="122"/>
  <c r="L441" i="122"/>
  <c r="L442" i="122"/>
  <c r="L443" i="122"/>
  <c r="L444" i="122"/>
  <c r="L445" i="122"/>
  <c r="L446" i="122"/>
  <c r="L447" i="122"/>
  <c r="L448" i="122"/>
  <c r="L449" i="122"/>
  <c r="L450" i="122"/>
  <c r="L451" i="122"/>
  <c r="L452" i="122"/>
  <c r="L453" i="122"/>
  <c r="L454" i="122"/>
  <c r="L455" i="122"/>
  <c r="L456" i="122"/>
  <c r="L457" i="122"/>
  <c r="L458" i="122"/>
  <c r="L459" i="122"/>
  <c r="L460" i="122"/>
  <c r="L461" i="122"/>
  <c r="L462" i="122"/>
  <c r="L463" i="122"/>
  <c r="L464" i="122"/>
  <c r="L465" i="122"/>
  <c r="L466" i="122"/>
  <c r="L467" i="122"/>
  <c r="L468" i="122"/>
  <c r="L469" i="122"/>
  <c r="L470" i="122"/>
  <c r="L471" i="122"/>
  <c r="L472" i="122"/>
  <c r="L473" i="122"/>
  <c r="L474" i="122"/>
  <c r="L475" i="122"/>
  <c r="L476" i="122"/>
  <c r="L477" i="122"/>
  <c r="L478" i="122"/>
  <c r="L479" i="122"/>
  <c r="L480" i="122"/>
  <c r="L481" i="122"/>
  <c r="L482" i="122"/>
  <c r="L483" i="122"/>
  <c r="L484" i="122"/>
  <c r="L485" i="122"/>
  <c r="L486" i="122"/>
  <c r="L487" i="122"/>
  <c r="L488" i="122"/>
  <c r="L489" i="122"/>
  <c r="L490" i="122"/>
  <c r="L491" i="122"/>
  <c r="L492" i="122"/>
  <c r="L493" i="122"/>
  <c r="L494" i="122"/>
  <c r="L495" i="122"/>
  <c r="L496" i="122"/>
  <c r="L497" i="122"/>
  <c r="L498" i="122"/>
  <c r="L499" i="122"/>
  <c r="L48" i="122"/>
  <c r="L49" i="122"/>
  <c r="L50" i="122"/>
  <c r="L51" i="122"/>
  <c r="L52" i="122"/>
  <c r="L4" i="120"/>
  <c r="L4" i="118"/>
  <c r="M50" i="116"/>
  <c r="M73" i="116"/>
  <c r="L4" i="116"/>
  <c r="L44" i="114"/>
  <c r="L45" i="114"/>
  <c r="L46" i="114"/>
  <c r="L47" i="114"/>
  <c r="L48" i="114"/>
  <c r="L49" i="114"/>
  <c r="L50" i="114"/>
  <c r="L51" i="114"/>
  <c r="L52" i="114"/>
  <c r="L53" i="114"/>
  <c r="L54" i="114"/>
  <c r="L55" i="114"/>
  <c r="L56" i="114"/>
  <c r="L57" i="114"/>
  <c r="L58" i="114"/>
  <c r="L59" i="114"/>
  <c r="L60" i="114"/>
  <c r="L61" i="114"/>
  <c r="L62" i="114"/>
  <c r="L63" i="114"/>
  <c r="L64" i="114"/>
  <c r="L65" i="114"/>
  <c r="L66" i="114"/>
  <c r="L67" i="114"/>
  <c r="L68" i="114"/>
  <c r="L69" i="114"/>
  <c r="L70" i="114"/>
  <c r="L71" i="114"/>
  <c r="L72" i="114"/>
  <c r="L73" i="114"/>
  <c r="L74" i="114"/>
  <c r="L75" i="114"/>
  <c r="L76" i="114"/>
  <c r="L77" i="114"/>
  <c r="L78" i="114"/>
  <c r="L79" i="114"/>
  <c r="L80" i="114"/>
  <c r="L81" i="114"/>
  <c r="L82" i="114"/>
  <c r="L83" i="114"/>
  <c r="L84" i="114"/>
  <c r="L85" i="114"/>
  <c r="L86" i="114"/>
  <c r="L87" i="114"/>
  <c r="L88" i="114"/>
  <c r="L89" i="114"/>
  <c r="L90" i="114"/>
  <c r="L91" i="114"/>
  <c r="L92" i="114"/>
  <c r="L93" i="114"/>
  <c r="L94" i="114"/>
  <c r="L95" i="114"/>
  <c r="L96" i="114"/>
  <c r="L97" i="114"/>
  <c r="L98" i="114"/>
  <c r="L99" i="114"/>
  <c r="L100" i="114"/>
  <c r="L101" i="114"/>
  <c r="L102" i="114"/>
  <c r="L103" i="114"/>
  <c r="L104" i="114"/>
  <c r="L105" i="114"/>
  <c r="L106" i="114"/>
  <c r="L107" i="114"/>
  <c r="L108" i="114"/>
  <c r="L109" i="114"/>
  <c r="L110" i="114"/>
  <c r="L111" i="114"/>
  <c r="L112" i="114"/>
  <c r="L113" i="114"/>
  <c r="L114" i="114"/>
  <c r="L115" i="114"/>
  <c r="L116" i="114"/>
  <c r="L117" i="114"/>
  <c r="L118" i="114"/>
  <c r="L119" i="114"/>
  <c r="L120" i="114"/>
  <c r="L121" i="114"/>
  <c r="L122" i="114"/>
  <c r="L123" i="114"/>
  <c r="L124" i="114"/>
  <c r="L125" i="114"/>
  <c r="L126" i="114"/>
  <c r="L127" i="114"/>
  <c r="L128" i="114"/>
  <c r="L129" i="114"/>
  <c r="L130" i="114"/>
  <c r="L131" i="114"/>
  <c r="L132" i="114"/>
  <c r="L133" i="114"/>
  <c r="L134" i="114"/>
  <c r="L135" i="114"/>
  <c r="L136" i="114"/>
  <c r="L137" i="114"/>
  <c r="L138" i="114"/>
  <c r="L139" i="114"/>
  <c r="L140" i="114"/>
  <c r="L141" i="114"/>
  <c r="L142" i="114"/>
  <c r="L143" i="114"/>
  <c r="L144" i="114"/>
  <c r="L145" i="114"/>
  <c r="L146" i="114"/>
  <c r="L147" i="114"/>
  <c r="L148" i="114"/>
  <c r="L149" i="114"/>
  <c r="L150" i="114"/>
  <c r="L151" i="114"/>
  <c r="L152" i="114"/>
  <c r="L153" i="114"/>
  <c r="L154" i="114"/>
  <c r="L155" i="114"/>
  <c r="L156" i="114"/>
  <c r="L157" i="114"/>
  <c r="L158" i="114"/>
  <c r="L159" i="114"/>
  <c r="L160" i="114"/>
  <c r="L161" i="114"/>
  <c r="L162" i="114"/>
  <c r="L163" i="114"/>
  <c r="L164" i="114"/>
  <c r="L165" i="114"/>
  <c r="L166" i="114"/>
  <c r="L167" i="114"/>
  <c r="L168" i="114"/>
  <c r="L169" i="114"/>
  <c r="L170" i="114"/>
  <c r="L171" i="114"/>
  <c r="L172" i="114"/>
  <c r="L173" i="114"/>
  <c r="L174" i="114"/>
  <c r="L175" i="114"/>
  <c r="L176" i="114"/>
  <c r="L177" i="114"/>
  <c r="L178" i="114"/>
  <c r="L179" i="114"/>
  <c r="L180" i="114"/>
  <c r="L181" i="114"/>
  <c r="L182" i="114"/>
  <c r="L183" i="114"/>
  <c r="L184" i="114"/>
  <c r="L185" i="114"/>
  <c r="L186" i="114"/>
  <c r="L187" i="114"/>
  <c r="L188" i="114"/>
  <c r="L189" i="114"/>
  <c r="L190" i="114"/>
  <c r="L191" i="114"/>
  <c r="L192" i="114"/>
  <c r="L193" i="114"/>
  <c r="L194" i="114"/>
  <c r="L195" i="114"/>
  <c r="L196" i="114"/>
  <c r="L197" i="114"/>
  <c r="L198" i="114"/>
  <c r="L199" i="114"/>
  <c r="L200" i="114"/>
  <c r="L201" i="114"/>
  <c r="L202" i="114"/>
  <c r="L203" i="114"/>
  <c r="L204" i="114"/>
  <c r="L205" i="114"/>
  <c r="L206" i="114"/>
  <c r="L207" i="114"/>
  <c r="L208" i="114"/>
  <c r="L209" i="114"/>
  <c r="L210" i="114"/>
  <c r="L211" i="114"/>
  <c r="L212" i="114"/>
  <c r="L213" i="114"/>
  <c r="L214" i="114"/>
  <c r="L215" i="114"/>
  <c r="L216" i="114"/>
  <c r="L217" i="114"/>
  <c r="L218" i="114"/>
  <c r="L219" i="114"/>
  <c r="L220" i="114"/>
  <c r="L221" i="114"/>
  <c r="L222" i="114"/>
  <c r="L223" i="114"/>
  <c r="L224" i="114"/>
  <c r="L225" i="114"/>
  <c r="L226" i="114"/>
  <c r="L227" i="114"/>
  <c r="L228" i="114"/>
  <c r="L229" i="114"/>
  <c r="L230" i="114"/>
  <c r="L231" i="114"/>
  <c r="L232" i="114"/>
  <c r="L233" i="114"/>
  <c r="L234" i="114"/>
  <c r="L235" i="114"/>
  <c r="L236" i="114"/>
  <c r="L237" i="114"/>
  <c r="L238" i="114"/>
  <c r="L239" i="114"/>
  <c r="L240" i="114"/>
  <c r="L241" i="114"/>
  <c r="L242" i="114"/>
  <c r="L243" i="114"/>
  <c r="L244" i="114"/>
  <c r="L245" i="114"/>
  <c r="L246" i="114"/>
  <c r="L247" i="114"/>
  <c r="L248" i="114"/>
  <c r="L249" i="114"/>
  <c r="L250" i="114"/>
  <c r="L251" i="114"/>
  <c r="L252" i="114"/>
  <c r="L253" i="114"/>
  <c r="L254" i="114"/>
  <c r="L255" i="114"/>
  <c r="L256" i="114"/>
  <c r="L257" i="114"/>
  <c r="L258" i="114"/>
  <c r="L259" i="114"/>
  <c r="L260" i="114"/>
  <c r="L261" i="114"/>
  <c r="L262" i="114"/>
  <c r="L263" i="114"/>
  <c r="L264" i="114"/>
  <c r="L265" i="114"/>
  <c r="L266" i="114"/>
  <c r="L267" i="114"/>
  <c r="L268" i="114"/>
  <c r="L269" i="114"/>
  <c r="L270" i="114"/>
  <c r="L271" i="114"/>
  <c r="L272" i="114"/>
  <c r="L273" i="114"/>
  <c r="L274" i="114"/>
  <c r="L275" i="114"/>
  <c r="L276" i="114"/>
  <c r="L277" i="114"/>
  <c r="L278" i="114"/>
  <c r="L279" i="114"/>
  <c r="L280" i="114"/>
  <c r="L281" i="114"/>
  <c r="L282" i="114"/>
  <c r="L283" i="114"/>
  <c r="L284" i="114"/>
  <c r="L285" i="114"/>
  <c r="L286" i="114"/>
  <c r="L287" i="114"/>
  <c r="L288" i="114"/>
  <c r="L289" i="114"/>
  <c r="L290" i="114"/>
  <c r="L291" i="114"/>
  <c r="L292" i="114"/>
  <c r="L293" i="114"/>
  <c r="L294" i="114"/>
  <c r="L295" i="114"/>
  <c r="L296" i="114"/>
  <c r="L297" i="114"/>
  <c r="L298" i="114"/>
  <c r="L299" i="114"/>
  <c r="L300" i="114"/>
  <c r="L301" i="114"/>
  <c r="L302" i="114"/>
  <c r="L303" i="114"/>
  <c r="L304" i="114"/>
  <c r="L305" i="114"/>
  <c r="L306" i="114"/>
  <c r="L307" i="114"/>
  <c r="L308" i="114"/>
  <c r="L309" i="114"/>
  <c r="L310" i="114"/>
  <c r="L311" i="114"/>
  <c r="L312" i="114"/>
  <c r="L313" i="114"/>
  <c r="L314" i="114"/>
  <c r="L315" i="114"/>
  <c r="L316" i="114"/>
  <c r="L317" i="114"/>
  <c r="L318" i="114"/>
  <c r="L319" i="114"/>
  <c r="L320" i="114"/>
  <c r="L321" i="114"/>
  <c r="L322" i="114"/>
  <c r="L323" i="114"/>
  <c r="L324" i="114"/>
  <c r="L325" i="114"/>
  <c r="L326" i="114"/>
  <c r="L327" i="114"/>
  <c r="L328" i="114"/>
  <c r="L329" i="114"/>
  <c r="L330" i="114"/>
  <c r="L331" i="114"/>
  <c r="L332" i="114"/>
  <c r="L333" i="114"/>
  <c r="L334" i="114"/>
  <c r="L335" i="114"/>
  <c r="L336" i="114"/>
  <c r="L337" i="114"/>
  <c r="L338" i="114"/>
  <c r="L339" i="114"/>
  <c r="L340" i="114"/>
  <c r="L341" i="114"/>
  <c r="L342" i="114"/>
  <c r="L343" i="114"/>
  <c r="L344" i="114"/>
  <c r="L345" i="114"/>
  <c r="L346" i="114"/>
  <c r="L347" i="114"/>
  <c r="L348" i="114"/>
  <c r="L349" i="114"/>
  <c r="L350" i="114"/>
  <c r="L351" i="114"/>
  <c r="L352" i="114"/>
  <c r="L353" i="114"/>
  <c r="L354" i="114"/>
  <c r="L355" i="114"/>
  <c r="L356" i="114"/>
  <c r="L357" i="114"/>
  <c r="L358" i="114"/>
  <c r="L359" i="114"/>
  <c r="L360" i="114"/>
  <c r="L361" i="114"/>
  <c r="L362" i="114"/>
  <c r="L363" i="114"/>
  <c r="L364" i="114"/>
  <c r="L365" i="114"/>
  <c r="L366" i="114"/>
  <c r="L367" i="114"/>
  <c r="L368" i="114"/>
  <c r="L369" i="114"/>
  <c r="L370" i="114"/>
  <c r="L371" i="114"/>
  <c r="L372" i="114"/>
  <c r="L373" i="114"/>
  <c r="L374" i="114"/>
  <c r="L375" i="114"/>
  <c r="L376" i="114"/>
  <c r="L377" i="114"/>
  <c r="L378" i="114"/>
  <c r="L379" i="114"/>
  <c r="L380" i="114"/>
  <c r="L381" i="114"/>
  <c r="L382" i="114"/>
  <c r="L383" i="114"/>
  <c r="L384" i="114"/>
  <c r="L385" i="114"/>
  <c r="L386" i="114"/>
  <c r="L387" i="114"/>
  <c r="L388" i="114"/>
  <c r="L389" i="114"/>
  <c r="L390" i="114"/>
  <c r="L391" i="114"/>
  <c r="L392" i="114"/>
  <c r="L393" i="114"/>
  <c r="L394" i="114"/>
  <c r="L395" i="114"/>
  <c r="L396" i="114"/>
  <c r="L397" i="114"/>
  <c r="L398" i="114"/>
  <c r="L399" i="114"/>
  <c r="L400" i="114"/>
  <c r="L401" i="114"/>
  <c r="L402" i="114"/>
  <c r="L403" i="114"/>
  <c r="L404" i="114"/>
  <c r="L405" i="114"/>
  <c r="L406" i="114"/>
  <c r="L407" i="114"/>
  <c r="L408" i="114"/>
  <c r="L409" i="114"/>
  <c r="L410" i="114"/>
  <c r="L411" i="114"/>
  <c r="L412" i="114"/>
  <c r="L413" i="114"/>
  <c r="L414" i="114"/>
  <c r="L415" i="114"/>
  <c r="L416" i="114"/>
  <c r="L417" i="114"/>
  <c r="L418" i="114"/>
  <c r="L419" i="114"/>
  <c r="L420" i="114"/>
  <c r="L421" i="114"/>
  <c r="L422" i="114"/>
  <c r="L423" i="114"/>
  <c r="L424" i="114"/>
  <c r="L425" i="114"/>
  <c r="L426" i="114"/>
  <c r="L427" i="114"/>
  <c r="L428" i="114"/>
  <c r="L429" i="114"/>
  <c r="L430" i="114"/>
  <c r="L431" i="114"/>
  <c r="L432" i="114"/>
  <c r="L433" i="114"/>
  <c r="L434" i="114"/>
  <c r="L435" i="114"/>
  <c r="L436" i="114"/>
  <c r="L437" i="114"/>
  <c r="L438" i="114"/>
  <c r="L439" i="114"/>
  <c r="L440" i="114"/>
  <c r="L441" i="114"/>
  <c r="L442" i="114"/>
  <c r="L443" i="114"/>
  <c r="L444" i="114"/>
  <c r="L445" i="114"/>
  <c r="L446" i="114"/>
  <c r="L447" i="114"/>
  <c r="L448" i="114"/>
  <c r="L449" i="114"/>
  <c r="L450" i="114"/>
  <c r="L451" i="114"/>
  <c r="L452" i="114"/>
  <c r="L453" i="114"/>
  <c r="L454" i="114"/>
  <c r="L455" i="114"/>
  <c r="L456" i="114"/>
  <c r="L457" i="114"/>
  <c r="L458" i="114"/>
  <c r="L459" i="114"/>
  <c r="L460" i="114"/>
  <c r="L461" i="114"/>
  <c r="L462" i="114"/>
  <c r="L463" i="114"/>
  <c r="L464" i="114"/>
  <c r="L465" i="114"/>
  <c r="L466" i="114"/>
  <c r="L467" i="114"/>
  <c r="L468" i="114"/>
  <c r="L469" i="114"/>
  <c r="L470" i="114"/>
  <c r="L471" i="114"/>
  <c r="L472" i="114"/>
  <c r="L473" i="114"/>
  <c r="L474" i="114"/>
  <c r="L475" i="114"/>
  <c r="L476" i="114"/>
  <c r="L477" i="114"/>
  <c r="L478" i="114"/>
  <c r="L479" i="114"/>
  <c r="L480" i="114"/>
  <c r="L481" i="114"/>
  <c r="L482" i="114"/>
  <c r="L483" i="114"/>
  <c r="L484" i="114"/>
  <c r="L485" i="114"/>
  <c r="L486" i="114"/>
  <c r="L487" i="114"/>
  <c r="L488" i="114"/>
  <c r="L489" i="114"/>
  <c r="L490" i="114"/>
  <c r="L491" i="114"/>
  <c r="L492" i="114"/>
  <c r="L493" i="114"/>
  <c r="L494" i="114"/>
  <c r="L495" i="114"/>
  <c r="L496" i="114"/>
  <c r="L497" i="114"/>
  <c r="L498" i="114"/>
  <c r="L499" i="114"/>
  <c r="L5" i="114"/>
  <c r="L6" i="114"/>
  <c r="L7" i="114"/>
  <c r="L8" i="114"/>
  <c r="L9" i="114"/>
  <c r="L10" i="114"/>
  <c r="L11" i="114"/>
  <c r="L12" i="114"/>
  <c r="L13" i="114"/>
  <c r="L14" i="114"/>
  <c r="L15" i="114"/>
  <c r="L16" i="114"/>
  <c r="L17" i="114"/>
  <c r="L18" i="114"/>
  <c r="L19" i="114"/>
  <c r="L20" i="114"/>
  <c r="L21" i="114"/>
  <c r="L22" i="114"/>
  <c r="L23" i="114"/>
  <c r="L24" i="114"/>
  <c r="L25" i="114"/>
  <c r="L26" i="114"/>
  <c r="L27" i="114"/>
  <c r="L28" i="114"/>
  <c r="L29" i="114"/>
  <c r="L30" i="114"/>
  <c r="L31" i="114"/>
  <c r="L32" i="114"/>
  <c r="L33" i="114"/>
  <c r="L34" i="114"/>
  <c r="L35" i="114"/>
  <c r="L36" i="114"/>
  <c r="L37" i="114"/>
  <c r="L38" i="114"/>
  <c r="L39" i="114"/>
  <c r="L40" i="114"/>
  <c r="L41" i="114"/>
  <c r="L43" i="114"/>
  <c r="L21" i="112"/>
  <c r="L22" i="112"/>
  <c r="L23" i="112"/>
  <c r="L24" i="112"/>
  <c r="L25" i="112"/>
  <c r="L26" i="112"/>
  <c r="L27" i="112"/>
  <c r="L28" i="112"/>
  <c r="L29" i="112"/>
  <c r="L30" i="112"/>
  <c r="L31" i="112"/>
  <c r="L32" i="112"/>
  <c r="L33" i="112"/>
  <c r="L34" i="112"/>
  <c r="L35" i="112"/>
  <c r="L36" i="112"/>
  <c r="L37" i="112"/>
  <c r="L38" i="112"/>
  <c r="L39" i="112"/>
  <c r="L40" i="112"/>
  <c r="L41" i="112"/>
  <c r="L42" i="112"/>
  <c r="L43" i="112"/>
  <c r="L44" i="112"/>
  <c r="L45" i="112"/>
  <c r="L46" i="112"/>
  <c r="L47" i="112"/>
  <c r="L48" i="112"/>
  <c r="L49" i="112"/>
  <c r="L50" i="112"/>
  <c r="L51" i="112"/>
  <c r="L52" i="112"/>
  <c r="L53" i="112"/>
  <c r="L54" i="112"/>
  <c r="L55" i="112"/>
  <c r="L56" i="112"/>
  <c r="L57" i="112"/>
  <c r="L58" i="112"/>
  <c r="L59" i="112"/>
  <c r="L60" i="112"/>
  <c r="L61" i="112"/>
  <c r="L62" i="112"/>
  <c r="L63" i="112"/>
  <c r="L64" i="112"/>
  <c r="L65" i="112"/>
  <c r="L66" i="112"/>
  <c r="L67" i="112"/>
  <c r="L68" i="112"/>
  <c r="L69" i="112"/>
  <c r="L70" i="112"/>
  <c r="L71" i="112"/>
  <c r="L72" i="112"/>
  <c r="L73" i="112"/>
  <c r="L74" i="112"/>
  <c r="L75" i="112"/>
  <c r="L76" i="112"/>
  <c r="L77" i="112"/>
  <c r="L78" i="112"/>
  <c r="L79" i="112"/>
  <c r="L80" i="112"/>
  <c r="L81" i="112"/>
  <c r="L82" i="112"/>
  <c r="L83" i="112"/>
  <c r="L84" i="112"/>
  <c r="L85" i="112"/>
  <c r="L86" i="112"/>
  <c r="L87" i="112"/>
  <c r="L88" i="112"/>
  <c r="L89" i="112"/>
  <c r="L90" i="112"/>
  <c r="L91" i="112"/>
  <c r="L92" i="112"/>
  <c r="L93" i="112"/>
  <c r="L94" i="112"/>
  <c r="L95" i="112"/>
  <c r="L96" i="112"/>
  <c r="L97" i="112"/>
  <c r="L98" i="112"/>
  <c r="L99" i="112"/>
  <c r="L100" i="112"/>
  <c r="L101" i="112"/>
  <c r="L102" i="112"/>
  <c r="L103" i="112"/>
  <c r="L104" i="112"/>
  <c r="L105" i="112"/>
  <c r="L106" i="112"/>
  <c r="L107" i="112"/>
  <c r="L108" i="112"/>
  <c r="L109" i="112"/>
  <c r="L110" i="112"/>
  <c r="L111" i="112"/>
  <c r="L112" i="112"/>
  <c r="L113" i="112"/>
  <c r="L114" i="112"/>
  <c r="L115" i="112"/>
  <c r="L116" i="112"/>
  <c r="L117" i="112"/>
  <c r="L118" i="112"/>
  <c r="L119" i="112"/>
  <c r="L120" i="112"/>
  <c r="L121" i="112"/>
  <c r="L122" i="112"/>
  <c r="L123" i="112"/>
  <c r="L124" i="112"/>
  <c r="L125" i="112"/>
  <c r="L126" i="112"/>
  <c r="L127" i="112"/>
  <c r="L128" i="112"/>
  <c r="L129" i="112"/>
  <c r="L130" i="112"/>
  <c r="L131" i="112"/>
  <c r="L132" i="112"/>
  <c r="L133" i="112"/>
  <c r="L134" i="112"/>
  <c r="L135" i="112"/>
  <c r="L136" i="112"/>
  <c r="L137" i="112"/>
  <c r="L138" i="112"/>
  <c r="L139" i="112"/>
  <c r="L140" i="112"/>
  <c r="L141" i="112"/>
  <c r="L142" i="112"/>
  <c r="L143" i="112"/>
  <c r="L144" i="112"/>
  <c r="L145" i="112"/>
  <c r="L146" i="112"/>
  <c r="L147" i="112"/>
  <c r="L148" i="112"/>
  <c r="L149" i="112"/>
  <c r="L150" i="112"/>
  <c r="L151" i="112"/>
  <c r="L152" i="112"/>
  <c r="L153" i="112"/>
  <c r="L154" i="112"/>
  <c r="L155" i="112"/>
  <c r="L156" i="112"/>
  <c r="L157" i="112"/>
  <c r="L158" i="112"/>
  <c r="L159" i="112"/>
  <c r="L160" i="112"/>
  <c r="L161" i="112"/>
  <c r="L162" i="112"/>
  <c r="L163" i="112"/>
  <c r="L164" i="112"/>
  <c r="L165" i="112"/>
  <c r="L166" i="112"/>
  <c r="L167" i="112"/>
  <c r="L168" i="112"/>
  <c r="L169" i="112"/>
  <c r="L170" i="112"/>
  <c r="L171" i="112"/>
  <c r="L172" i="112"/>
  <c r="L173" i="112"/>
  <c r="L174" i="112"/>
  <c r="L175" i="112"/>
  <c r="L176" i="112"/>
  <c r="L177" i="112"/>
  <c r="L178" i="112"/>
  <c r="L179" i="112"/>
  <c r="L180" i="112"/>
  <c r="L181" i="112"/>
  <c r="L182" i="112"/>
  <c r="L183" i="112"/>
  <c r="L184" i="112"/>
  <c r="L185" i="112"/>
  <c r="L186" i="112"/>
  <c r="L187" i="112"/>
  <c r="L188" i="112"/>
  <c r="L189" i="112"/>
  <c r="L190" i="112"/>
  <c r="L191" i="112"/>
  <c r="L192" i="112"/>
  <c r="L193" i="112"/>
  <c r="L194" i="112"/>
  <c r="L195" i="112"/>
  <c r="L196" i="112"/>
  <c r="L197" i="112"/>
  <c r="L198" i="112"/>
  <c r="L199" i="112"/>
  <c r="L200" i="112"/>
  <c r="L201" i="112"/>
  <c r="L202" i="112"/>
  <c r="L203" i="112"/>
  <c r="L204" i="112"/>
  <c r="L205" i="112"/>
  <c r="L206" i="112"/>
  <c r="L207" i="112"/>
  <c r="L208" i="112"/>
  <c r="L209" i="112"/>
  <c r="L210" i="112"/>
  <c r="L211" i="112"/>
  <c r="L212" i="112"/>
  <c r="L213" i="112"/>
  <c r="L214" i="112"/>
  <c r="L215" i="112"/>
  <c r="L216" i="112"/>
  <c r="L217" i="112"/>
  <c r="L218" i="112"/>
  <c r="L219" i="112"/>
  <c r="L220" i="112"/>
  <c r="L221" i="112"/>
  <c r="L222" i="112"/>
  <c r="L223" i="112"/>
  <c r="L224" i="112"/>
  <c r="L225" i="112"/>
  <c r="L226" i="112"/>
  <c r="L227" i="112"/>
  <c r="L228" i="112"/>
  <c r="L229" i="112"/>
  <c r="L230" i="112"/>
  <c r="L231" i="112"/>
  <c r="L232" i="112"/>
  <c r="L233" i="112"/>
  <c r="L234" i="112"/>
  <c r="L235" i="112"/>
  <c r="L236" i="112"/>
  <c r="L237" i="112"/>
  <c r="L238" i="112"/>
  <c r="L239" i="112"/>
  <c r="L240" i="112"/>
  <c r="L241" i="112"/>
  <c r="L242" i="112"/>
  <c r="L243" i="112"/>
  <c r="L244" i="112"/>
  <c r="L245" i="112"/>
  <c r="L246" i="112"/>
  <c r="L247" i="112"/>
  <c r="L248" i="112"/>
  <c r="L249" i="112"/>
  <c r="L250" i="112"/>
  <c r="L251" i="112"/>
  <c r="L252" i="112"/>
  <c r="L253" i="112"/>
  <c r="L254" i="112"/>
  <c r="L255" i="112"/>
  <c r="L256" i="112"/>
  <c r="L257" i="112"/>
  <c r="L258" i="112"/>
  <c r="L259" i="112"/>
  <c r="L260" i="112"/>
  <c r="L261" i="112"/>
  <c r="L262" i="112"/>
  <c r="L263" i="112"/>
  <c r="L264" i="112"/>
  <c r="L265" i="112"/>
  <c r="L266" i="112"/>
  <c r="L267" i="112"/>
  <c r="L268" i="112"/>
  <c r="L269" i="112"/>
  <c r="L270" i="112"/>
  <c r="L271" i="112"/>
  <c r="L272" i="112"/>
  <c r="L273" i="112"/>
  <c r="L274" i="112"/>
  <c r="L275" i="112"/>
  <c r="L276" i="112"/>
  <c r="L277" i="112"/>
  <c r="L278" i="112"/>
  <c r="L279" i="112"/>
  <c r="L280" i="112"/>
  <c r="L281" i="112"/>
  <c r="L282" i="112"/>
  <c r="L283" i="112"/>
  <c r="L284" i="112"/>
  <c r="L285" i="112"/>
  <c r="L286" i="112"/>
  <c r="L287" i="112"/>
  <c r="L288" i="112"/>
  <c r="L289" i="112"/>
  <c r="L290" i="112"/>
  <c r="L291" i="112"/>
  <c r="L292" i="112"/>
  <c r="L293" i="112"/>
  <c r="L294" i="112"/>
  <c r="L295" i="112"/>
  <c r="L296" i="112"/>
  <c r="L297" i="112"/>
  <c r="L298" i="112"/>
  <c r="L299" i="112"/>
  <c r="L300" i="112"/>
  <c r="L301" i="112"/>
  <c r="L302" i="112"/>
  <c r="L303" i="112"/>
  <c r="L304" i="112"/>
  <c r="L305" i="112"/>
  <c r="L306" i="112"/>
  <c r="L307" i="112"/>
  <c r="L308" i="112"/>
  <c r="L309" i="112"/>
  <c r="L310" i="112"/>
  <c r="L311" i="112"/>
  <c r="L312" i="112"/>
  <c r="L313" i="112"/>
  <c r="L314" i="112"/>
  <c r="L315" i="112"/>
  <c r="L316" i="112"/>
  <c r="L317" i="112"/>
  <c r="L318" i="112"/>
  <c r="L319" i="112"/>
  <c r="L320" i="112"/>
  <c r="L321" i="112"/>
  <c r="L322" i="112"/>
  <c r="L323" i="112"/>
  <c r="L324" i="112"/>
  <c r="L325" i="112"/>
  <c r="L326" i="112"/>
  <c r="L327" i="112"/>
  <c r="L328" i="112"/>
  <c r="L329" i="112"/>
  <c r="L330" i="112"/>
  <c r="L331" i="112"/>
  <c r="L332" i="112"/>
  <c r="L333" i="112"/>
  <c r="L334" i="112"/>
  <c r="L335" i="112"/>
  <c r="L336" i="112"/>
  <c r="L337" i="112"/>
  <c r="L338" i="112"/>
  <c r="L339" i="112"/>
  <c r="L340" i="112"/>
  <c r="L341" i="112"/>
  <c r="L342" i="112"/>
  <c r="L343" i="112"/>
  <c r="L344" i="112"/>
  <c r="L345" i="112"/>
  <c r="L346" i="112"/>
  <c r="L347" i="112"/>
  <c r="L348" i="112"/>
  <c r="L349" i="112"/>
  <c r="L350" i="112"/>
  <c r="L351" i="112"/>
  <c r="L352" i="112"/>
  <c r="L353" i="112"/>
  <c r="L354" i="112"/>
  <c r="L355" i="112"/>
  <c r="L356" i="112"/>
  <c r="L357" i="112"/>
  <c r="L358" i="112"/>
  <c r="L359" i="112"/>
  <c r="L360" i="112"/>
  <c r="L361" i="112"/>
  <c r="L362" i="112"/>
  <c r="L363" i="112"/>
  <c r="L364" i="112"/>
  <c r="L365" i="112"/>
  <c r="L366" i="112"/>
  <c r="L367" i="112"/>
  <c r="L368" i="112"/>
  <c r="L369" i="112"/>
  <c r="L370" i="112"/>
  <c r="L371" i="112"/>
  <c r="L372" i="112"/>
  <c r="L373" i="112"/>
  <c r="L374" i="112"/>
  <c r="L375" i="112"/>
  <c r="L376" i="112"/>
  <c r="L377" i="112"/>
  <c r="L378" i="112"/>
  <c r="L379" i="112"/>
  <c r="L380" i="112"/>
  <c r="L381" i="112"/>
  <c r="L382" i="112"/>
  <c r="L383" i="112"/>
  <c r="L384" i="112"/>
  <c r="L385" i="112"/>
  <c r="L386" i="112"/>
  <c r="L387" i="112"/>
  <c r="L388" i="112"/>
  <c r="L389" i="112"/>
  <c r="L390" i="112"/>
  <c r="L391" i="112"/>
  <c r="L392" i="112"/>
  <c r="L393" i="112"/>
  <c r="L394" i="112"/>
  <c r="L395" i="112"/>
  <c r="L396" i="112"/>
  <c r="L397" i="112"/>
  <c r="L398" i="112"/>
  <c r="L399" i="112"/>
  <c r="L400" i="112"/>
  <c r="L401" i="112"/>
  <c r="L402" i="112"/>
  <c r="L403" i="112"/>
  <c r="L404" i="112"/>
  <c r="L405" i="112"/>
  <c r="L406" i="112"/>
  <c r="L407" i="112"/>
  <c r="L408" i="112"/>
  <c r="L409" i="112"/>
  <c r="L410" i="112"/>
  <c r="L411" i="112"/>
  <c r="L412" i="112"/>
  <c r="L413" i="112"/>
  <c r="L414" i="112"/>
  <c r="L415" i="112"/>
  <c r="L416" i="112"/>
  <c r="L417" i="112"/>
  <c r="L418" i="112"/>
  <c r="L419" i="112"/>
  <c r="L420" i="112"/>
  <c r="L421" i="112"/>
  <c r="L422" i="112"/>
  <c r="L423" i="112"/>
  <c r="L424" i="112"/>
  <c r="L425" i="112"/>
  <c r="L426" i="112"/>
  <c r="L427" i="112"/>
  <c r="L428" i="112"/>
  <c r="L429" i="112"/>
  <c r="L430" i="112"/>
  <c r="L431" i="112"/>
  <c r="L432" i="112"/>
  <c r="L433" i="112"/>
  <c r="L434" i="112"/>
  <c r="L435" i="112"/>
  <c r="L436" i="112"/>
  <c r="L437" i="112"/>
  <c r="L438" i="112"/>
  <c r="L439" i="112"/>
  <c r="L440" i="112"/>
  <c r="L441" i="112"/>
  <c r="L442" i="112"/>
  <c r="L443" i="112"/>
  <c r="L444" i="112"/>
  <c r="L445" i="112"/>
  <c r="L446" i="112"/>
  <c r="L447" i="112"/>
  <c r="L448" i="112"/>
  <c r="L449" i="112"/>
  <c r="L450" i="112"/>
  <c r="L451" i="112"/>
  <c r="L452" i="112"/>
  <c r="L453" i="112"/>
  <c r="L454" i="112"/>
  <c r="L455" i="112"/>
  <c r="L456" i="112"/>
  <c r="L457" i="112"/>
  <c r="L458" i="112"/>
  <c r="L459" i="112"/>
  <c r="L460" i="112"/>
  <c r="L461" i="112"/>
  <c r="L462" i="112"/>
  <c r="L463" i="112"/>
  <c r="L464" i="112"/>
  <c r="L465" i="112"/>
  <c r="L466" i="112"/>
  <c r="L467" i="112"/>
  <c r="L468" i="112"/>
  <c r="L469" i="112"/>
  <c r="L470" i="112"/>
  <c r="L471" i="112"/>
  <c r="L472" i="112"/>
  <c r="L473" i="112"/>
  <c r="L474" i="112"/>
  <c r="L475" i="112"/>
  <c r="L476" i="112"/>
  <c r="L477" i="112"/>
  <c r="L478" i="112"/>
  <c r="L479" i="112"/>
  <c r="L480" i="112"/>
  <c r="L481" i="112"/>
  <c r="L482" i="112"/>
  <c r="L483" i="112"/>
  <c r="L484" i="112"/>
  <c r="L485" i="112"/>
  <c r="L486" i="112"/>
  <c r="L487" i="112"/>
  <c r="L488" i="112"/>
  <c r="L489" i="112"/>
  <c r="L490" i="112"/>
  <c r="L491" i="112"/>
  <c r="L492" i="112"/>
  <c r="L493" i="112"/>
  <c r="L494" i="112"/>
  <c r="L495" i="112"/>
  <c r="L496" i="112"/>
  <c r="L497" i="112"/>
  <c r="L498" i="112"/>
  <c r="L499" i="112"/>
  <c r="L4" i="112"/>
  <c r="L5" i="112"/>
  <c r="L6" i="112"/>
  <c r="L7" i="112"/>
  <c r="L8" i="112"/>
  <c r="L9" i="112"/>
  <c r="L10" i="112"/>
  <c r="L11" i="112"/>
  <c r="L12" i="112"/>
  <c r="L13" i="112"/>
  <c r="L14" i="112"/>
  <c r="L15" i="112"/>
  <c r="L16" i="112"/>
  <c r="L17" i="112"/>
  <c r="L18" i="112"/>
  <c r="L19" i="112"/>
  <c r="L20" i="112"/>
  <c r="L64" i="110"/>
  <c r="L65" i="110"/>
  <c r="L66" i="110"/>
  <c r="L67" i="110"/>
  <c r="L68" i="110"/>
  <c r="L69" i="110"/>
  <c r="L70" i="110"/>
  <c r="L71" i="110"/>
  <c r="L72" i="110"/>
  <c r="L73" i="110"/>
  <c r="L74" i="110"/>
  <c r="L75" i="110"/>
  <c r="L76" i="110"/>
  <c r="L77" i="110"/>
  <c r="L78" i="110"/>
  <c r="L79" i="110"/>
  <c r="L80" i="110"/>
  <c r="L81" i="110"/>
  <c r="L82" i="110"/>
  <c r="L83" i="110"/>
  <c r="L84" i="110"/>
  <c r="L85" i="110"/>
  <c r="L86" i="110"/>
  <c r="L87" i="110"/>
  <c r="L88" i="110"/>
  <c r="L89" i="110"/>
  <c r="L90" i="110"/>
  <c r="L91" i="110"/>
  <c r="L92" i="110"/>
  <c r="L93" i="110"/>
  <c r="L94" i="110"/>
  <c r="L95" i="110"/>
  <c r="L96" i="110"/>
  <c r="L97" i="110"/>
  <c r="L98" i="110"/>
  <c r="L99" i="110"/>
  <c r="L100" i="110"/>
  <c r="L101" i="110"/>
  <c r="L102" i="110"/>
  <c r="L103" i="110"/>
  <c r="L104" i="110"/>
  <c r="L105" i="110"/>
  <c r="L106" i="110"/>
  <c r="L107" i="110"/>
  <c r="L108" i="110"/>
  <c r="L109" i="110"/>
  <c r="L110" i="110"/>
  <c r="L111" i="110"/>
  <c r="L112" i="110"/>
  <c r="L113" i="110"/>
  <c r="L114" i="110"/>
  <c r="L115" i="110"/>
  <c r="L116" i="110"/>
  <c r="L117" i="110"/>
  <c r="L118" i="110"/>
  <c r="L119" i="110"/>
  <c r="L120" i="110"/>
  <c r="L121" i="110"/>
  <c r="L122" i="110"/>
  <c r="L123" i="110"/>
  <c r="L124" i="110"/>
  <c r="L125" i="110"/>
  <c r="L126" i="110"/>
  <c r="L127" i="110"/>
  <c r="L128" i="110"/>
  <c r="L129" i="110"/>
  <c r="L130" i="110"/>
  <c r="L131" i="110"/>
  <c r="L132" i="110"/>
  <c r="L133" i="110"/>
  <c r="L134" i="110"/>
  <c r="L135" i="110"/>
  <c r="L136" i="110"/>
  <c r="L137" i="110"/>
  <c r="L138" i="110"/>
  <c r="L139" i="110"/>
  <c r="L140" i="110"/>
  <c r="L141" i="110"/>
  <c r="L142" i="110"/>
  <c r="L143" i="110"/>
  <c r="L144" i="110"/>
  <c r="L145" i="110"/>
  <c r="L146" i="110"/>
  <c r="L147" i="110"/>
  <c r="L148" i="110"/>
  <c r="L149" i="110"/>
  <c r="L150" i="110"/>
  <c r="L151" i="110"/>
  <c r="L152" i="110"/>
  <c r="L153" i="110"/>
  <c r="L154" i="110"/>
  <c r="L155" i="110"/>
  <c r="L156" i="110"/>
  <c r="L157" i="110"/>
  <c r="L158" i="110"/>
  <c r="L159" i="110"/>
  <c r="L160" i="110"/>
  <c r="L161" i="110"/>
  <c r="L162" i="110"/>
  <c r="L163" i="110"/>
  <c r="L164" i="110"/>
  <c r="L165" i="110"/>
  <c r="L166" i="110"/>
  <c r="L167" i="110"/>
  <c r="L168" i="110"/>
  <c r="L169" i="110"/>
  <c r="L170" i="110"/>
  <c r="L171" i="110"/>
  <c r="L172" i="110"/>
  <c r="L173" i="110"/>
  <c r="L174" i="110"/>
  <c r="L175" i="110"/>
  <c r="L176" i="110"/>
  <c r="L177" i="110"/>
  <c r="L178" i="110"/>
  <c r="L179" i="110"/>
  <c r="L180" i="110"/>
  <c r="L181" i="110"/>
  <c r="L182" i="110"/>
  <c r="L183" i="110"/>
  <c r="L184" i="110"/>
  <c r="L185" i="110"/>
  <c r="L186" i="110"/>
  <c r="L187" i="110"/>
  <c r="L188" i="110"/>
  <c r="L189" i="110"/>
  <c r="L190" i="110"/>
  <c r="L191" i="110"/>
  <c r="L192" i="110"/>
  <c r="L193" i="110"/>
  <c r="L194" i="110"/>
  <c r="L195" i="110"/>
  <c r="L196" i="110"/>
  <c r="L197" i="110"/>
  <c r="L198" i="110"/>
  <c r="L199" i="110"/>
  <c r="L200" i="110"/>
  <c r="L201" i="110"/>
  <c r="L202" i="110"/>
  <c r="L203" i="110"/>
  <c r="L204" i="110"/>
  <c r="L205" i="110"/>
  <c r="L206" i="110"/>
  <c r="L207" i="110"/>
  <c r="L208" i="110"/>
  <c r="L209" i="110"/>
  <c r="L210" i="110"/>
  <c r="L211" i="110"/>
  <c r="L212" i="110"/>
  <c r="L213" i="110"/>
  <c r="L214" i="110"/>
  <c r="L215" i="110"/>
  <c r="L216" i="110"/>
  <c r="L217" i="110"/>
  <c r="L218" i="110"/>
  <c r="L219" i="110"/>
  <c r="L220" i="110"/>
  <c r="L221" i="110"/>
  <c r="L222" i="110"/>
  <c r="L223" i="110"/>
  <c r="L224" i="110"/>
  <c r="L225" i="110"/>
  <c r="L226" i="110"/>
  <c r="L227" i="110"/>
  <c r="L228" i="110"/>
  <c r="L229" i="110"/>
  <c r="L230" i="110"/>
  <c r="L231" i="110"/>
  <c r="L232" i="110"/>
  <c r="L233" i="110"/>
  <c r="L234" i="110"/>
  <c r="L235" i="110"/>
  <c r="L236" i="110"/>
  <c r="L237" i="110"/>
  <c r="L238" i="110"/>
  <c r="L239" i="110"/>
  <c r="L240" i="110"/>
  <c r="L241" i="110"/>
  <c r="L242" i="110"/>
  <c r="L243" i="110"/>
  <c r="L244" i="110"/>
  <c r="L245" i="110"/>
  <c r="L246" i="110"/>
  <c r="L247" i="110"/>
  <c r="L248" i="110"/>
  <c r="L249" i="110"/>
  <c r="L250" i="110"/>
  <c r="L251" i="110"/>
  <c r="L252" i="110"/>
  <c r="L253" i="110"/>
  <c r="L254" i="110"/>
  <c r="L255" i="110"/>
  <c r="L256" i="110"/>
  <c r="L257" i="110"/>
  <c r="L258" i="110"/>
  <c r="L259" i="110"/>
  <c r="L260" i="110"/>
  <c r="L261" i="110"/>
  <c r="L262" i="110"/>
  <c r="L263" i="110"/>
  <c r="L264" i="110"/>
  <c r="L265" i="110"/>
  <c r="L266" i="110"/>
  <c r="L267" i="110"/>
  <c r="L268" i="110"/>
  <c r="L269" i="110"/>
  <c r="L270" i="110"/>
  <c r="L271" i="110"/>
  <c r="L272" i="110"/>
  <c r="L273" i="110"/>
  <c r="L274" i="110"/>
  <c r="L275" i="110"/>
  <c r="L276" i="110"/>
  <c r="L277" i="110"/>
  <c r="L278" i="110"/>
  <c r="L279" i="110"/>
  <c r="L280" i="110"/>
  <c r="L281" i="110"/>
  <c r="L282" i="110"/>
  <c r="L283" i="110"/>
  <c r="L284" i="110"/>
  <c r="L285" i="110"/>
  <c r="L286" i="110"/>
  <c r="L287" i="110"/>
  <c r="L288" i="110"/>
  <c r="L289" i="110"/>
  <c r="L290" i="110"/>
  <c r="L291" i="110"/>
  <c r="L292" i="110"/>
  <c r="L293" i="110"/>
  <c r="L294" i="110"/>
  <c r="L295" i="110"/>
  <c r="L296" i="110"/>
  <c r="L297" i="110"/>
  <c r="L298" i="110"/>
  <c r="L299" i="110"/>
  <c r="L300" i="110"/>
  <c r="L301" i="110"/>
  <c r="L302" i="110"/>
  <c r="L303" i="110"/>
  <c r="L304" i="110"/>
  <c r="L305" i="110"/>
  <c r="L306" i="110"/>
  <c r="L307" i="110"/>
  <c r="L308" i="110"/>
  <c r="L309" i="110"/>
  <c r="L310" i="110"/>
  <c r="L311" i="110"/>
  <c r="L312" i="110"/>
  <c r="L313" i="110"/>
  <c r="L314" i="110"/>
  <c r="L315" i="110"/>
  <c r="L316" i="110"/>
  <c r="L317" i="110"/>
  <c r="L318" i="110"/>
  <c r="L319" i="110"/>
  <c r="L320" i="110"/>
  <c r="L321" i="110"/>
  <c r="L322" i="110"/>
  <c r="L323" i="110"/>
  <c r="L324" i="110"/>
  <c r="L325" i="110"/>
  <c r="L326" i="110"/>
  <c r="L327" i="110"/>
  <c r="L328" i="110"/>
  <c r="L329" i="110"/>
  <c r="L330" i="110"/>
  <c r="L331" i="110"/>
  <c r="L332" i="110"/>
  <c r="L333" i="110"/>
  <c r="L334" i="110"/>
  <c r="L335" i="110"/>
  <c r="L336" i="110"/>
  <c r="L337" i="110"/>
  <c r="L338" i="110"/>
  <c r="L339" i="110"/>
  <c r="L340" i="110"/>
  <c r="L341" i="110"/>
  <c r="L342" i="110"/>
  <c r="L343" i="110"/>
  <c r="L344" i="110"/>
  <c r="L345" i="110"/>
  <c r="L346" i="110"/>
  <c r="L347" i="110"/>
  <c r="L348" i="110"/>
  <c r="L349" i="110"/>
  <c r="L350" i="110"/>
  <c r="L351" i="110"/>
  <c r="L352" i="110"/>
  <c r="L353" i="110"/>
  <c r="L354" i="110"/>
  <c r="L355" i="110"/>
  <c r="L356" i="110"/>
  <c r="L357" i="110"/>
  <c r="L358" i="110"/>
  <c r="L359" i="110"/>
  <c r="L360" i="110"/>
  <c r="L361" i="110"/>
  <c r="L362" i="110"/>
  <c r="L363" i="110"/>
  <c r="L364" i="110"/>
  <c r="L365" i="110"/>
  <c r="L366" i="110"/>
  <c r="L367" i="110"/>
  <c r="L368" i="110"/>
  <c r="L369" i="110"/>
  <c r="L370" i="110"/>
  <c r="L371" i="110"/>
  <c r="L372" i="110"/>
  <c r="L373" i="110"/>
  <c r="L374" i="110"/>
  <c r="L375" i="110"/>
  <c r="L376" i="110"/>
  <c r="L377" i="110"/>
  <c r="L378" i="110"/>
  <c r="L379" i="110"/>
  <c r="L380" i="110"/>
  <c r="L381" i="110"/>
  <c r="L382" i="110"/>
  <c r="L383" i="110"/>
  <c r="L384" i="110"/>
  <c r="L385" i="110"/>
  <c r="L386" i="110"/>
  <c r="L387" i="110"/>
  <c r="L388" i="110"/>
  <c r="L389" i="110"/>
  <c r="L390" i="110"/>
  <c r="L391" i="110"/>
  <c r="L392" i="110"/>
  <c r="L393" i="110"/>
  <c r="L394" i="110"/>
  <c r="L395" i="110"/>
  <c r="L396" i="110"/>
  <c r="L397" i="110"/>
  <c r="L398" i="110"/>
  <c r="L399" i="110"/>
  <c r="L400" i="110"/>
  <c r="L401" i="110"/>
  <c r="L402" i="110"/>
  <c r="L403" i="110"/>
  <c r="L404" i="110"/>
  <c r="L405" i="110"/>
  <c r="L406" i="110"/>
  <c r="L407" i="110"/>
  <c r="L408" i="110"/>
  <c r="L409" i="110"/>
  <c r="L410" i="110"/>
  <c r="L411" i="110"/>
  <c r="L412" i="110"/>
  <c r="L413" i="110"/>
  <c r="L414" i="110"/>
  <c r="L415" i="110"/>
  <c r="L416" i="110"/>
  <c r="L417" i="110"/>
  <c r="L418" i="110"/>
  <c r="L419" i="110"/>
  <c r="L420" i="110"/>
  <c r="L421" i="110"/>
  <c r="L422" i="110"/>
  <c r="L423" i="110"/>
  <c r="L424" i="110"/>
  <c r="L425" i="110"/>
  <c r="L426" i="110"/>
  <c r="L427" i="110"/>
  <c r="L428" i="110"/>
  <c r="L429" i="110"/>
  <c r="L430" i="110"/>
  <c r="L431" i="110"/>
  <c r="L432" i="110"/>
  <c r="L433" i="110"/>
  <c r="L434" i="110"/>
  <c r="L435" i="110"/>
  <c r="L436" i="110"/>
  <c r="L437" i="110"/>
  <c r="L438" i="110"/>
  <c r="L439" i="110"/>
  <c r="L440" i="110"/>
  <c r="L441" i="110"/>
  <c r="L442" i="110"/>
  <c r="L443" i="110"/>
  <c r="L444" i="110"/>
  <c r="L445" i="110"/>
  <c r="L446" i="110"/>
  <c r="L447" i="110"/>
  <c r="L448" i="110"/>
  <c r="L449" i="110"/>
  <c r="L450" i="110"/>
  <c r="L451" i="110"/>
  <c r="L452" i="110"/>
  <c r="L453" i="110"/>
  <c r="L454" i="110"/>
  <c r="L455" i="110"/>
  <c r="L456" i="110"/>
  <c r="L457" i="110"/>
  <c r="L458" i="110"/>
  <c r="L459" i="110"/>
  <c r="L460" i="110"/>
  <c r="L461" i="110"/>
  <c r="L462" i="110"/>
  <c r="L463" i="110"/>
  <c r="L464" i="110"/>
  <c r="L465" i="110"/>
  <c r="L466" i="110"/>
  <c r="L467" i="110"/>
  <c r="L468" i="110"/>
  <c r="L469" i="110"/>
  <c r="L470" i="110"/>
  <c r="L471" i="110"/>
  <c r="L472" i="110"/>
  <c r="L473" i="110"/>
  <c r="L474" i="110"/>
  <c r="L475" i="110"/>
  <c r="L476" i="110"/>
  <c r="L477" i="110"/>
  <c r="L478" i="110"/>
  <c r="L479" i="110"/>
  <c r="L480" i="110"/>
  <c r="L481" i="110"/>
  <c r="L482" i="110"/>
  <c r="L483" i="110"/>
  <c r="L484" i="110"/>
  <c r="L485" i="110"/>
  <c r="L486" i="110"/>
  <c r="L487" i="110"/>
  <c r="L488" i="110"/>
  <c r="L489" i="110"/>
  <c r="L490" i="110"/>
  <c r="L491" i="110"/>
  <c r="L492" i="110"/>
  <c r="L493" i="110"/>
  <c r="L494" i="110"/>
  <c r="L495" i="110"/>
  <c r="L496" i="110"/>
  <c r="L497" i="110"/>
  <c r="L498" i="110"/>
  <c r="L499" i="110"/>
  <c r="L6" i="110"/>
  <c r="L7" i="110"/>
  <c r="L8" i="110"/>
  <c r="L9" i="110"/>
  <c r="L10" i="110"/>
  <c r="L11" i="110"/>
  <c r="L12" i="110"/>
  <c r="L13" i="110"/>
  <c r="L14" i="110"/>
  <c r="L15" i="110"/>
  <c r="L16" i="110"/>
  <c r="L17" i="110"/>
  <c r="L18" i="110"/>
  <c r="L19" i="110"/>
  <c r="L20" i="110"/>
  <c r="L21" i="110"/>
  <c r="L22" i="110"/>
  <c r="L23" i="110"/>
  <c r="L24" i="110"/>
  <c r="L25" i="110"/>
  <c r="L26" i="110"/>
  <c r="L27" i="110"/>
  <c r="L28" i="110"/>
  <c r="L29" i="110"/>
  <c r="L30" i="110"/>
  <c r="L31" i="110"/>
  <c r="L32" i="110"/>
  <c r="L33" i="110"/>
  <c r="L34" i="110"/>
  <c r="L35" i="110"/>
  <c r="L36" i="110"/>
  <c r="L37" i="110"/>
  <c r="L38" i="110"/>
  <c r="L39" i="110"/>
  <c r="L40" i="110"/>
  <c r="L41" i="110"/>
  <c r="L42" i="110"/>
  <c r="L43" i="110"/>
  <c r="L44" i="110"/>
  <c r="L45" i="110"/>
  <c r="L46" i="110"/>
  <c r="L47" i="110"/>
  <c r="L48" i="110"/>
  <c r="L49" i="110"/>
  <c r="L50" i="110"/>
  <c r="L51" i="110"/>
  <c r="L52" i="110"/>
  <c r="L53" i="110"/>
  <c r="L54" i="110"/>
  <c r="L55" i="110"/>
  <c r="L56" i="110"/>
  <c r="L57" i="110"/>
  <c r="L58" i="110"/>
  <c r="L59" i="110"/>
  <c r="L60" i="110"/>
  <c r="L61" i="110"/>
  <c r="L62" i="110"/>
  <c r="L63" i="110"/>
  <c r="L4" i="110"/>
  <c r="L5" i="110"/>
  <c r="L48" i="108"/>
  <c r="L49" i="108"/>
  <c r="M49" i="108" s="1"/>
  <c r="L50" i="108"/>
  <c r="M50" i="108" s="1"/>
  <c r="L51" i="108"/>
  <c r="M51" i="108" s="1"/>
  <c r="L52" i="108"/>
  <c r="L53" i="108"/>
  <c r="M53" i="108" s="1"/>
  <c r="L54" i="108"/>
  <c r="L55" i="108"/>
  <c r="L56" i="108"/>
  <c r="L57" i="108"/>
  <c r="M57" i="108" s="1"/>
  <c r="L58" i="108"/>
  <c r="L59" i="108"/>
  <c r="L60" i="108"/>
  <c r="L61" i="108"/>
  <c r="M61" i="108" s="1"/>
  <c r="L62" i="108"/>
  <c r="M62" i="108" s="1"/>
  <c r="L63" i="108"/>
  <c r="M63" i="108" s="1"/>
  <c r="L64" i="108"/>
  <c r="M64" i="108" s="1"/>
  <c r="L65" i="108"/>
  <c r="M65" i="108" s="1"/>
  <c r="L66" i="108"/>
  <c r="L67" i="108"/>
  <c r="L68" i="108"/>
  <c r="L69" i="108"/>
  <c r="M69" i="108" s="1"/>
  <c r="L70" i="108"/>
  <c r="L71" i="108"/>
  <c r="L72" i="108"/>
  <c r="L73" i="108"/>
  <c r="M73" i="108" s="1"/>
  <c r="L74" i="108"/>
  <c r="M74" i="108" s="1"/>
  <c r="L75" i="108"/>
  <c r="M75" i="108" s="1"/>
  <c r="L76" i="108"/>
  <c r="L77" i="108"/>
  <c r="M77" i="108" s="1"/>
  <c r="L78" i="108"/>
  <c r="L79" i="108"/>
  <c r="L80" i="108"/>
  <c r="L81" i="108"/>
  <c r="M81" i="108" s="1"/>
  <c r="L82" i="108"/>
  <c r="L83" i="108"/>
  <c r="L84" i="108"/>
  <c r="L85" i="108"/>
  <c r="M85" i="108" s="1"/>
  <c r="L86" i="108"/>
  <c r="M86" i="108" s="1"/>
  <c r="L87" i="108"/>
  <c r="M87" i="108" s="1"/>
  <c r="L88" i="108"/>
  <c r="M88" i="108" s="1"/>
  <c r="L89" i="108"/>
  <c r="M89" i="108" s="1"/>
  <c r="L90" i="108"/>
  <c r="L91" i="108"/>
  <c r="L92" i="108"/>
  <c r="L93" i="108"/>
  <c r="M93" i="108" s="1"/>
  <c r="L94" i="108"/>
  <c r="L95" i="108"/>
  <c r="L96" i="108"/>
  <c r="L97" i="108"/>
  <c r="M97" i="108" s="1"/>
  <c r="L98" i="108"/>
  <c r="M98" i="108" s="1"/>
  <c r="L99" i="108"/>
  <c r="M99" i="108" s="1"/>
  <c r="L100" i="108"/>
  <c r="L101" i="108"/>
  <c r="M101" i="108" s="1"/>
  <c r="L102" i="108"/>
  <c r="L103" i="108"/>
  <c r="L104" i="108"/>
  <c r="L105" i="108"/>
  <c r="M105" i="108" s="1"/>
  <c r="L106" i="108"/>
  <c r="L107" i="108"/>
  <c r="L108" i="108"/>
  <c r="L109" i="108"/>
  <c r="M109" i="108" s="1"/>
  <c r="L110" i="108"/>
  <c r="M110" i="108" s="1"/>
  <c r="L111" i="108"/>
  <c r="M111" i="108" s="1"/>
  <c r="L112" i="108"/>
  <c r="L113" i="108"/>
  <c r="M113" i="108" s="1"/>
  <c r="L114" i="108"/>
  <c r="L115" i="108"/>
  <c r="L116" i="108"/>
  <c r="L117" i="108"/>
  <c r="M117" i="108" s="1"/>
  <c r="L118" i="108"/>
  <c r="L119" i="108"/>
  <c r="L120" i="108"/>
  <c r="L121" i="108"/>
  <c r="M121" i="108" s="1"/>
  <c r="L122" i="108"/>
  <c r="M122" i="108" s="1"/>
  <c r="L123" i="108"/>
  <c r="M123" i="108" s="1"/>
  <c r="L124" i="108"/>
  <c r="L125" i="108"/>
  <c r="M125" i="108" s="1"/>
  <c r="L126" i="108"/>
  <c r="L127" i="108"/>
  <c r="L128" i="108"/>
  <c r="L129" i="108"/>
  <c r="M129" i="108" s="1"/>
  <c r="L130" i="108"/>
  <c r="L131" i="108"/>
  <c r="L132" i="108"/>
  <c r="L133" i="108"/>
  <c r="M133" i="108" s="1"/>
  <c r="L134" i="108"/>
  <c r="M134" i="108" s="1"/>
  <c r="L135" i="108"/>
  <c r="M135" i="108" s="1"/>
  <c r="L136" i="108"/>
  <c r="L137" i="108"/>
  <c r="M137" i="108" s="1"/>
  <c r="L138" i="108"/>
  <c r="L139" i="108"/>
  <c r="L140" i="108"/>
  <c r="L141" i="108"/>
  <c r="M141" i="108" s="1"/>
  <c r="L142" i="108"/>
  <c r="L143" i="108"/>
  <c r="L144" i="108"/>
  <c r="L145" i="108"/>
  <c r="M145" i="108" s="1"/>
  <c r="L146" i="108"/>
  <c r="M146" i="108" s="1"/>
  <c r="L147" i="108"/>
  <c r="M147" i="108" s="1"/>
  <c r="L148" i="108"/>
  <c r="L149" i="108"/>
  <c r="M149" i="108" s="1"/>
  <c r="L150" i="108"/>
  <c r="L151" i="108"/>
  <c r="L152" i="108"/>
  <c r="L153" i="108"/>
  <c r="M153" i="108" s="1"/>
  <c r="L154" i="108"/>
  <c r="L155" i="108"/>
  <c r="L156" i="108"/>
  <c r="L157" i="108"/>
  <c r="M157" i="108" s="1"/>
  <c r="L158" i="108"/>
  <c r="M158" i="108" s="1"/>
  <c r="L159" i="108"/>
  <c r="M159" i="108" s="1"/>
  <c r="L160" i="108"/>
  <c r="M160" i="108" s="1"/>
  <c r="L161" i="108"/>
  <c r="M161" i="108" s="1"/>
  <c r="L162" i="108"/>
  <c r="L163" i="108"/>
  <c r="L164" i="108"/>
  <c r="L165" i="108"/>
  <c r="M165" i="108" s="1"/>
  <c r="L166" i="108"/>
  <c r="L167" i="108"/>
  <c r="L168" i="108"/>
  <c r="L169" i="108"/>
  <c r="M169" i="108" s="1"/>
  <c r="L170" i="108"/>
  <c r="M170" i="108" s="1"/>
  <c r="L171" i="108"/>
  <c r="M171" i="108" s="1"/>
  <c r="L172" i="108"/>
  <c r="M172" i="108" s="1"/>
  <c r="L173" i="108"/>
  <c r="M173" i="108" s="1"/>
  <c r="L174" i="108"/>
  <c r="L175" i="108"/>
  <c r="L176" i="108"/>
  <c r="L177" i="108"/>
  <c r="L178" i="108"/>
  <c r="M178" i="108" s="1"/>
  <c r="L179" i="108"/>
  <c r="L180" i="108"/>
  <c r="M180" i="108" s="1"/>
  <c r="L181" i="108"/>
  <c r="M181" i="108" s="1"/>
  <c r="L182" i="108"/>
  <c r="L183" i="108"/>
  <c r="L184" i="108"/>
  <c r="L185" i="108"/>
  <c r="M185" i="108" s="1"/>
  <c r="L186" i="108"/>
  <c r="L187" i="108"/>
  <c r="L188" i="108"/>
  <c r="L189" i="108"/>
  <c r="L190" i="108"/>
  <c r="M190" i="108" s="1"/>
  <c r="L191" i="108"/>
  <c r="L192" i="108"/>
  <c r="M192" i="108" s="1"/>
  <c r="L193" i="108"/>
  <c r="M193" i="108" s="1"/>
  <c r="L194" i="108"/>
  <c r="L195" i="108"/>
  <c r="L196" i="108"/>
  <c r="M196" i="108" s="1"/>
  <c r="L197" i="108"/>
  <c r="M197" i="108" s="1"/>
  <c r="L198" i="108"/>
  <c r="L199" i="108"/>
  <c r="L200" i="108"/>
  <c r="L201" i="108"/>
  <c r="L202" i="108"/>
  <c r="M202" i="108" s="1"/>
  <c r="L203" i="108"/>
  <c r="L204" i="108"/>
  <c r="M204" i="108" s="1"/>
  <c r="L205" i="108"/>
  <c r="M205" i="108" s="1"/>
  <c r="L206" i="108"/>
  <c r="L207" i="108"/>
  <c r="M207" i="108" s="1"/>
  <c r="L208" i="108"/>
  <c r="L209" i="108"/>
  <c r="M209" i="108" s="1"/>
  <c r="L210" i="108"/>
  <c r="L211" i="108"/>
  <c r="L212" i="108"/>
  <c r="L213" i="108"/>
  <c r="L214" i="108"/>
  <c r="M214" i="108" s="1"/>
  <c r="L215" i="108"/>
  <c r="L216" i="108"/>
  <c r="M216" i="108" s="1"/>
  <c r="L217" i="108"/>
  <c r="M217" i="108" s="1"/>
  <c r="L218" i="108"/>
  <c r="L219" i="108"/>
  <c r="L220" i="108"/>
  <c r="L221" i="108"/>
  <c r="M221" i="108" s="1"/>
  <c r="L222" i="108"/>
  <c r="L223" i="108"/>
  <c r="L224" i="108"/>
  <c r="L225" i="108"/>
  <c r="L226" i="108"/>
  <c r="M226" i="108" s="1"/>
  <c r="L227" i="108"/>
  <c r="L228" i="108"/>
  <c r="M228" i="108" s="1"/>
  <c r="L229" i="108"/>
  <c r="M229" i="108" s="1"/>
  <c r="L230" i="108"/>
  <c r="L231" i="108"/>
  <c r="L232" i="108"/>
  <c r="M232" i="108" s="1"/>
  <c r="L233" i="108"/>
  <c r="M233" i="108" s="1"/>
  <c r="L234" i="108"/>
  <c r="L235" i="108"/>
  <c r="L236" i="108"/>
  <c r="L237" i="108"/>
  <c r="L238" i="108"/>
  <c r="M238" i="108" s="1"/>
  <c r="L239" i="108"/>
  <c r="L240" i="108"/>
  <c r="M240" i="108" s="1"/>
  <c r="L241" i="108"/>
  <c r="M241" i="108" s="1"/>
  <c r="L242" i="108"/>
  <c r="L243" i="108"/>
  <c r="M243" i="108" s="1"/>
  <c r="L244" i="108"/>
  <c r="L245" i="108"/>
  <c r="M245" i="108" s="1"/>
  <c r="L246" i="108"/>
  <c r="L247" i="108"/>
  <c r="L248" i="108"/>
  <c r="L249" i="108"/>
  <c r="L250" i="108"/>
  <c r="M250" i="108" s="1"/>
  <c r="L251" i="108"/>
  <c r="L252" i="108"/>
  <c r="M252" i="108" s="1"/>
  <c r="L253" i="108"/>
  <c r="M253" i="108" s="1"/>
  <c r="L254" i="108"/>
  <c r="L255" i="108"/>
  <c r="L256" i="108"/>
  <c r="L257" i="108"/>
  <c r="M257" i="108" s="1"/>
  <c r="L258" i="108"/>
  <c r="L259" i="108"/>
  <c r="L260" i="108"/>
  <c r="L261" i="108"/>
  <c r="L262" i="108"/>
  <c r="M262" i="108" s="1"/>
  <c r="L263" i="108"/>
  <c r="L264" i="108"/>
  <c r="M264" i="108" s="1"/>
  <c r="L265" i="108"/>
  <c r="M265" i="108" s="1"/>
  <c r="L266" i="108"/>
  <c r="L267" i="108"/>
  <c r="L268" i="108"/>
  <c r="M268" i="108" s="1"/>
  <c r="L269" i="108"/>
  <c r="M269" i="108" s="1"/>
  <c r="L270" i="108"/>
  <c r="L271" i="108"/>
  <c r="L272" i="108"/>
  <c r="L273" i="108"/>
  <c r="L274" i="108"/>
  <c r="M274" i="108" s="1"/>
  <c r="L275" i="108"/>
  <c r="L276" i="108"/>
  <c r="M276" i="108" s="1"/>
  <c r="L277" i="108"/>
  <c r="M277" i="108" s="1"/>
  <c r="L278" i="108"/>
  <c r="L279" i="108"/>
  <c r="M279" i="108" s="1"/>
  <c r="L280" i="108"/>
  <c r="L281" i="108"/>
  <c r="M281" i="108" s="1"/>
  <c r="L282" i="108"/>
  <c r="L283" i="108"/>
  <c r="L284" i="108"/>
  <c r="L285" i="108"/>
  <c r="L286" i="108"/>
  <c r="M286" i="108" s="1"/>
  <c r="L287" i="108"/>
  <c r="L288" i="108"/>
  <c r="M288" i="108" s="1"/>
  <c r="L289" i="108"/>
  <c r="M289" i="108" s="1"/>
  <c r="L290" i="108"/>
  <c r="L291" i="108"/>
  <c r="L292" i="108"/>
  <c r="L293" i="108"/>
  <c r="M293" i="108" s="1"/>
  <c r="L294" i="108"/>
  <c r="L295" i="108"/>
  <c r="L296" i="108"/>
  <c r="L297" i="108"/>
  <c r="L298" i="108"/>
  <c r="M298" i="108" s="1"/>
  <c r="L299" i="108"/>
  <c r="L300" i="108"/>
  <c r="M300" i="108" s="1"/>
  <c r="L301" i="108"/>
  <c r="M301" i="108" s="1"/>
  <c r="L302" i="108"/>
  <c r="L303" i="108"/>
  <c r="L304" i="108"/>
  <c r="M304" i="108" s="1"/>
  <c r="L305" i="108"/>
  <c r="M305" i="108" s="1"/>
  <c r="L306" i="108"/>
  <c r="L307" i="108"/>
  <c r="L308" i="108"/>
  <c r="L309" i="108"/>
  <c r="L310" i="108"/>
  <c r="M310" i="108" s="1"/>
  <c r="L311" i="108"/>
  <c r="L312" i="108"/>
  <c r="M312" i="108" s="1"/>
  <c r="L313" i="108"/>
  <c r="M313" i="108" s="1"/>
  <c r="L314" i="108"/>
  <c r="L315" i="108"/>
  <c r="M315" i="108" s="1"/>
  <c r="L316" i="108"/>
  <c r="L317" i="108"/>
  <c r="M317" i="108" s="1"/>
  <c r="L318" i="108"/>
  <c r="L319" i="108"/>
  <c r="L320" i="108"/>
  <c r="L321" i="108"/>
  <c r="L322" i="108"/>
  <c r="M322" i="108" s="1"/>
  <c r="L323" i="108"/>
  <c r="L324" i="108"/>
  <c r="M324" i="108" s="1"/>
  <c r="L325" i="108"/>
  <c r="M325" i="108" s="1"/>
  <c r="L326" i="108"/>
  <c r="L327" i="108"/>
  <c r="L328" i="108"/>
  <c r="L329" i="108"/>
  <c r="M329" i="108" s="1"/>
  <c r="L330" i="108"/>
  <c r="L331" i="108"/>
  <c r="L332" i="108"/>
  <c r="L333" i="108"/>
  <c r="L334" i="108"/>
  <c r="L335" i="108"/>
  <c r="L336" i="108"/>
  <c r="L337" i="108"/>
  <c r="L338" i="108"/>
  <c r="L339" i="108"/>
  <c r="L340" i="108"/>
  <c r="L341" i="108"/>
  <c r="L342" i="108"/>
  <c r="L343" i="108"/>
  <c r="L344" i="108"/>
  <c r="L345" i="108"/>
  <c r="L346" i="108"/>
  <c r="L347" i="108"/>
  <c r="L348" i="108"/>
  <c r="L349" i="108"/>
  <c r="L350" i="108"/>
  <c r="L351" i="108"/>
  <c r="L352" i="108"/>
  <c r="L353" i="108"/>
  <c r="L354" i="108"/>
  <c r="L355" i="108"/>
  <c r="L356" i="108"/>
  <c r="L357" i="108"/>
  <c r="L358" i="108"/>
  <c r="L359" i="108"/>
  <c r="L360" i="108"/>
  <c r="L361" i="108"/>
  <c r="L362" i="108"/>
  <c r="L363" i="108"/>
  <c r="L364" i="108"/>
  <c r="L365" i="108"/>
  <c r="L366" i="108"/>
  <c r="L367" i="108"/>
  <c r="L368" i="108"/>
  <c r="L369" i="108"/>
  <c r="L370" i="108"/>
  <c r="L371" i="108"/>
  <c r="L372" i="108"/>
  <c r="L373" i="108"/>
  <c r="L374" i="108"/>
  <c r="L375" i="108"/>
  <c r="L376" i="108"/>
  <c r="L377" i="108"/>
  <c r="L378" i="108"/>
  <c r="L379" i="108"/>
  <c r="L380" i="108"/>
  <c r="L381" i="108"/>
  <c r="L382" i="108"/>
  <c r="L383" i="108"/>
  <c r="L384" i="108"/>
  <c r="L385" i="108"/>
  <c r="L386" i="108"/>
  <c r="L387" i="108"/>
  <c r="L388" i="108"/>
  <c r="L389" i="108"/>
  <c r="L390" i="108"/>
  <c r="L391" i="108"/>
  <c r="L392" i="108"/>
  <c r="L393" i="108"/>
  <c r="L394" i="108"/>
  <c r="L395" i="108"/>
  <c r="L396" i="108"/>
  <c r="L397" i="108"/>
  <c r="L398" i="108"/>
  <c r="L399" i="108"/>
  <c r="L400" i="108"/>
  <c r="L401" i="108"/>
  <c r="L402" i="108"/>
  <c r="L403" i="108"/>
  <c r="L404" i="108"/>
  <c r="L405" i="108"/>
  <c r="L406" i="108"/>
  <c r="L407" i="108"/>
  <c r="L408" i="108"/>
  <c r="L409" i="108"/>
  <c r="L410" i="108"/>
  <c r="L411" i="108"/>
  <c r="L412" i="108"/>
  <c r="L413" i="108"/>
  <c r="L414" i="108"/>
  <c r="L415" i="108"/>
  <c r="L416" i="108"/>
  <c r="L417" i="108"/>
  <c r="L418" i="108"/>
  <c r="L419" i="108"/>
  <c r="L420" i="108"/>
  <c r="L421" i="108"/>
  <c r="L422" i="108"/>
  <c r="L423" i="108"/>
  <c r="L424" i="108"/>
  <c r="L425" i="108"/>
  <c r="L426" i="108"/>
  <c r="L427" i="108"/>
  <c r="L428" i="108"/>
  <c r="L429" i="108"/>
  <c r="L430" i="108"/>
  <c r="L431" i="108"/>
  <c r="L432" i="108"/>
  <c r="L433" i="108"/>
  <c r="L434" i="108"/>
  <c r="L435" i="108"/>
  <c r="L436" i="108"/>
  <c r="L437" i="108"/>
  <c r="L438" i="108"/>
  <c r="L439" i="108"/>
  <c r="L440" i="108"/>
  <c r="L441" i="108"/>
  <c r="L442" i="108"/>
  <c r="L443" i="108"/>
  <c r="L444" i="108"/>
  <c r="L445" i="108"/>
  <c r="L446" i="108"/>
  <c r="L447" i="108"/>
  <c r="L448" i="108"/>
  <c r="L449" i="108"/>
  <c r="L450" i="108"/>
  <c r="L451" i="108"/>
  <c r="L452" i="108"/>
  <c r="L453" i="108"/>
  <c r="L454" i="108"/>
  <c r="L455" i="108"/>
  <c r="L456" i="108"/>
  <c r="L457" i="108"/>
  <c r="L458" i="108"/>
  <c r="L459" i="108"/>
  <c r="L460" i="108"/>
  <c r="L461" i="108"/>
  <c r="L462" i="108"/>
  <c r="L463" i="108"/>
  <c r="L464" i="108"/>
  <c r="L465" i="108"/>
  <c r="L466" i="108"/>
  <c r="L467" i="108"/>
  <c r="L468" i="108"/>
  <c r="L469" i="108"/>
  <c r="L470" i="108"/>
  <c r="L471" i="108"/>
  <c r="L472" i="108"/>
  <c r="L473" i="108"/>
  <c r="L474" i="108"/>
  <c r="L475" i="108"/>
  <c r="L476" i="108"/>
  <c r="L477" i="108"/>
  <c r="L478" i="108"/>
  <c r="L479" i="108"/>
  <c r="L480" i="108"/>
  <c r="L481" i="108"/>
  <c r="L482" i="108"/>
  <c r="L483" i="108"/>
  <c r="L484" i="108"/>
  <c r="L485" i="108"/>
  <c r="L486" i="108"/>
  <c r="L487" i="108"/>
  <c r="L488" i="108"/>
  <c r="L489" i="108"/>
  <c r="L490" i="108"/>
  <c r="L491" i="108"/>
  <c r="L492" i="108"/>
  <c r="L493" i="108"/>
  <c r="L494" i="108"/>
  <c r="L495" i="108"/>
  <c r="L496" i="108"/>
  <c r="L497" i="108"/>
  <c r="L498" i="108"/>
  <c r="L499" i="108"/>
  <c r="L7" i="108"/>
  <c r="L8" i="108"/>
  <c r="L9" i="108"/>
  <c r="L10" i="108"/>
  <c r="L11" i="108"/>
  <c r="L12" i="108"/>
  <c r="L13" i="108"/>
  <c r="L14" i="108"/>
  <c r="L15" i="108"/>
  <c r="L16" i="108"/>
  <c r="L17" i="108"/>
  <c r="L18" i="108"/>
  <c r="L19" i="108"/>
  <c r="L20" i="108"/>
  <c r="L21" i="108"/>
  <c r="L22" i="108"/>
  <c r="L23" i="108"/>
  <c r="L24" i="108"/>
  <c r="L25" i="108"/>
  <c r="L26" i="108"/>
  <c r="L27" i="108"/>
  <c r="L28" i="108"/>
  <c r="L29" i="108"/>
  <c r="L30" i="108"/>
  <c r="L31" i="108"/>
  <c r="L32" i="108"/>
  <c r="L33" i="108"/>
  <c r="L34" i="108"/>
  <c r="L35" i="108"/>
  <c r="L36" i="108"/>
  <c r="L37" i="108"/>
  <c r="L38" i="108"/>
  <c r="L39" i="108"/>
  <c r="L40" i="108"/>
  <c r="L41" i="108"/>
  <c r="L42" i="108"/>
  <c r="L43" i="108"/>
  <c r="L44" i="108"/>
  <c r="M44" i="108" s="1"/>
  <c r="L45" i="108"/>
  <c r="M45" i="108" s="1"/>
  <c r="L46" i="108"/>
  <c r="L47" i="108"/>
  <c r="L6" i="108"/>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N484" i="122"/>
  <c r="N485" i="122"/>
  <c r="N486" i="122"/>
  <c r="N4" i="116"/>
  <c r="N5" i="116"/>
  <c r="N6" i="116"/>
  <c r="N7" i="116"/>
  <c r="N8" i="116"/>
  <c r="N9" i="116"/>
  <c r="N10" i="116"/>
  <c r="N11" i="116"/>
  <c r="N12" i="116"/>
  <c r="N13" i="116"/>
  <c r="N14" i="116"/>
  <c r="N15" i="116"/>
  <c r="N16" i="116"/>
  <c r="N17" i="116"/>
  <c r="N18" i="116"/>
  <c r="N19" i="116"/>
  <c r="N20" i="116"/>
  <c r="N21" i="116"/>
  <c r="N22" i="116"/>
  <c r="M11" i="4"/>
  <c r="M12" i="4"/>
  <c r="M13" i="4"/>
  <c r="M14" i="4"/>
  <c r="M15" i="4"/>
  <c r="M16" i="4"/>
  <c r="M17" i="4"/>
  <c r="M18" i="4"/>
  <c r="M19" i="4"/>
  <c r="M20" i="4"/>
  <c r="M21" i="4"/>
  <c r="M22" i="4"/>
  <c r="M23" i="4"/>
  <c r="M24" i="4"/>
  <c r="M25" i="4"/>
  <c r="M26" i="4"/>
  <c r="M27" i="4"/>
  <c r="E27" i="142"/>
  <c r="E26" i="142"/>
  <c r="E22" i="142"/>
  <c r="E27" i="140"/>
  <c r="E26" i="140"/>
  <c r="E22" i="140"/>
  <c r="E27" i="138"/>
  <c r="E26" i="138"/>
  <c r="E22" i="138"/>
  <c r="E27" i="136"/>
  <c r="E26" i="136"/>
  <c r="E22" i="136"/>
  <c r="E26" i="134"/>
  <c r="E22" i="134"/>
  <c r="K500" i="135"/>
  <c r="E26" i="132"/>
  <c r="E22" i="132"/>
  <c r="E26" i="130"/>
  <c r="E22" i="130"/>
  <c r="E27" i="152"/>
  <c r="E26" i="152"/>
  <c r="E27" i="127"/>
  <c r="G27" i="127" s="1"/>
  <c r="I27" i="127" s="1"/>
  <c r="E26" i="127"/>
  <c r="G26" i="127" s="1"/>
  <c r="I26" i="127" s="1"/>
  <c r="E22" i="127"/>
  <c r="E27" i="125"/>
  <c r="G27" i="125" s="1"/>
  <c r="I27" i="125" s="1"/>
  <c r="E26" i="125"/>
  <c r="G26" i="125" s="1"/>
  <c r="I26" i="125" s="1"/>
  <c r="E22" i="125"/>
  <c r="G27" i="123"/>
  <c r="I27" i="123" s="1"/>
  <c r="G26" i="123"/>
  <c r="I26" i="123" s="1"/>
  <c r="E27" i="121"/>
  <c r="G27" i="121" s="1"/>
  <c r="I27" i="121" s="1"/>
  <c r="E26" i="121"/>
  <c r="G26" i="121" s="1"/>
  <c r="I26" i="121" s="1"/>
  <c r="E22" i="121"/>
  <c r="E27" i="119"/>
  <c r="G27" i="119" s="1"/>
  <c r="I27" i="119" s="1"/>
  <c r="E26" i="119"/>
  <c r="G26" i="119" s="1"/>
  <c r="I26" i="119" s="1"/>
  <c r="E22" i="119"/>
  <c r="E27" i="117"/>
  <c r="G27" i="117" s="1"/>
  <c r="I27" i="117" s="1"/>
  <c r="E26" i="117"/>
  <c r="G26" i="117" s="1"/>
  <c r="I26" i="117" s="1"/>
  <c r="E22" i="117"/>
  <c r="E26" i="115"/>
  <c r="G26" i="115" s="1"/>
  <c r="I26" i="115" s="1"/>
  <c r="E27" i="115"/>
  <c r="G27" i="115" s="1"/>
  <c r="I27" i="115" s="1"/>
  <c r="E22" i="115"/>
  <c r="E27" i="113"/>
  <c r="G27" i="113" s="1"/>
  <c r="I27" i="113" s="1"/>
  <c r="E26" i="113"/>
  <c r="G26" i="113" s="1"/>
  <c r="I26" i="113" s="1"/>
  <c r="E22" i="113"/>
  <c r="E27" i="111"/>
  <c r="G27" i="111" s="1"/>
  <c r="I27" i="111" s="1"/>
  <c r="E26" i="111"/>
  <c r="G26" i="111" s="1"/>
  <c r="I26" i="111" s="1"/>
  <c r="E22" i="111"/>
  <c r="E27" i="109"/>
  <c r="G27" i="109" s="1"/>
  <c r="I27" i="109" s="1"/>
  <c r="E26" i="109"/>
  <c r="G26" i="109" s="1"/>
  <c r="I26" i="109" s="1"/>
  <c r="E22" i="109"/>
  <c r="E27" i="107"/>
  <c r="G27" i="107" s="1"/>
  <c r="I27" i="107" s="1"/>
  <c r="E26" i="107"/>
  <c r="G26" i="107" s="1"/>
  <c r="I26" i="107" s="1"/>
  <c r="E22" i="107"/>
  <c r="K500" i="108"/>
  <c r="E27" i="3"/>
  <c r="E26" i="3"/>
  <c r="G26" i="3" s="1"/>
  <c r="E22" i="3"/>
  <c r="R5" i="204"/>
  <c r="R6" i="204"/>
  <c r="R7" i="204"/>
  <c r="R8" i="204"/>
  <c r="R9" i="204"/>
  <c r="R10" i="204"/>
  <c r="R11" i="204"/>
  <c r="R12" i="204"/>
  <c r="R13" i="204"/>
  <c r="R14" i="204"/>
  <c r="R15" i="204"/>
  <c r="R16" i="204"/>
  <c r="R17" i="204"/>
  <c r="R18" i="204"/>
  <c r="R19" i="204"/>
  <c r="R20" i="204"/>
  <c r="R21" i="204"/>
  <c r="R22" i="204"/>
  <c r="R23" i="204"/>
  <c r="R24" i="204"/>
  <c r="R25" i="204"/>
  <c r="R26" i="204"/>
  <c r="R27" i="204"/>
  <c r="R28" i="204"/>
  <c r="R29" i="204"/>
  <c r="R30" i="204"/>
  <c r="R31" i="204"/>
  <c r="R32" i="204"/>
  <c r="R33" i="204"/>
  <c r="R34" i="204"/>
  <c r="R35" i="204"/>
  <c r="R36" i="204"/>
  <c r="R37" i="204"/>
  <c r="R38" i="204"/>
  <c r="R39" i="204"/>
  <c r="R40" i="204"/>
  <c r="R41" i="204"/>
  <c r="R42" i="204"/>
  <c r="R43" i="204"/>
  <c r="R44" i="204"/>
  <c r="R45" i="204"/>
  <c r="R46" i="204"/>
  <c r="R47" i="204"/>
  <c r="R48" i="204"/>
  <c r="R49" i="204"/>
  <c r="R50" i="204"/>
  <c r="R51" i="204"/>
  <c r="R52" i="204"/>
  <c r="R53" i="204"/>
  <c r="R54" i="204"/>
  <c r="R55" i="204"/>
  <c r="R56" i="204"/>
  <c r="R57" i="204"/>
  <c r="R58" i="204"/>
  <c r="R59" i="204"/>
  <c r="R60" i="204"/>
  <c r="R61" i="204"/>
  <c r="R62" i="204"/>
  <c r="R63" i="204"/>
  <c r="R64" i="204"/>
  <c r="R65" i="204"/>
  <c r="R66" i="204"/>
  <c r="R67" i="204"/>
  <c r="R68" i="204"/>
  <c r="R69" i="204"/>
  <c r="R70" i="204"/>
  <c r="R71" i="204"/>
  <c r="R72" i="204"/>
  <c r="R73" i="204"/>
  <c r="R74" i="204"/>
  <c r="R75" i="204"/>
  <c r="R76" i="204"/>
  <c r="R77" i="204"/>
  <c r="R78" i="204"/>
  <c r="R79" i="204"/>
  <c r="R80" i="204"/>
  <c r="R81" i="204"/>
  <c r="R82" i="204"/>
  <c r="R83" i="204"/>
  <c r="R84" i="204"/>
  <c r="R85" i="204"/>
  <c r="R86" i="204"/>
  <c r="R87" i="204"/>
  <c r="R88" i="204"/>
  <c r="R89" i="204"/>
  <c r="R90" i="204"/>
  <c r="R91" i="204"/>
  <c r="R92" i="204"/>
  <c r="R93" i="204"/>
  <c r="R94" i="204"/>
  <c r="R95" i="204"/>
  <c r="R96" i="204"/>
  <c r="R97" i="204"/>
  <c r="R98" i="204"/>
  <c r="R99" i="204"/>
  <c r="R100" i="204"/>
  <c r="R101" i="204"/>
  <c r="R102" i="204"/>
  <c r="R103" i="204"/>
  <c r="S103" i="204" s="1"/>
  <c r="R104" i="204"/>
  <c r="S104" i="204" s="1"/>
  <c r="R105" i="204"/>
  <c r="S105" i="204" s="1"/>
  <c r="R106" i="204"/>
  <c r="S106" i="204" s="1"/>
  <c r="R107" i="204"/>
  <c r="S107" i="204" s="1"/>
  <c r="R108" i="204"/>
  <c r="S108" i="204" s="1"/>
  <c r="R109" i="204"/>
  <c r="S109" i="204" s="1"/>
  <c r="R110" i="204"/>
  <c r="S110" i="204" s="1"/>
  <c r="R111" i="204"/>
  <c r="S111" i="204" s="1"/>
  <c r="R112" i="204"/>
  <c r="S112" i="204" s="1"/>
  <c r="R113" i="204"/>
  <c r="S113" i="204" s="1"/>
  <c r="R114" i="204"/>
  <c r="S114" i="204" s="1"/>
  <c r="R115" i="204"/>
  <c r="S115" i="204" s="1"/>
  <c r="R116" i="204"/>
  <c r="S116" i="204" s="1"/>
  <c r="R117" i="204"/>
  <c r="S117" i="204" s="1"/>
  <c r="R118" i="204"/>
  <c r="S118" i="204" s="1"/>
  <c r="R119" i="204"/>
  <c r="S119" i="204" s="1"/>
  <c r="R120" i="204"/>
  <c r="S120" i="204" s="1"/>
  <c r="R121" i="204"/>
  <c r="S121" i="204" s="1"/>
  <c r="R122" i="204"/>
  <c r="S122" i="204" s="1"/>
  <c r="R123" i="204"/>
  <c r="S123" i="204" s="1"/>
  <c r="R124" i="204"/>
  <c r="S124" i="204" s="1"/>
  <c r="R125" i="204"/>
  <c r="S125" i="204" s="1"/>
  <c r="R126" i="204"/>
  <c r="S126" i="204" s="1"/>
  <c r="R127" i="204"/>
  <c r="S127" i="204" s="1"/>
  <c r="R128" i="204"/>
  <c r="S128" i="204" s="1"/>
  <c r="R129" i="204"/>
  <c r="S129" i="204" s="1"/>
  <c r="R130" i="204"/>
  <c r="S130" i="204" s="1"/>
  <c r="R131" i="204"/>
  <c r="S131" i="204" s="1"/>
  <c r="R132" i="204"/>
  <c r="S132" i="204" s="1"/>
  <c r="R133" i="204"/>
  <c r="S133" i="204" s="1"/>
  <c r="R134" i="204"/>
  <c r="S134" i="204" s="1"/>
  <c r="R135" i="204"/>
  <c r="S135" i="204" s="1"/>
  <c r="R136" i="204"/>
  <c r="S136" i="204" s="1"/>
  <c r="R137" i="204"/>
  <c r="S137" i="204" s="1"/>
  <c r="R138" i="204"/>
  <c r="S138" i="204" s="1"/>
  <c r="R139" i="204"/>
  <c r="S139" i="204" s="1"/>
  <c r="R140" i="204"/>
  <c r="S140" i="204" s="1"/>
  <c r="R141" i="204"/>
  <c r="S141" i="204" s="1"/>
  <c r="R142" i="204"/>
  <c r="S142" i="204" s="1"/>
  <c r="R143" i="204"/>
  <c r="S143" i="204" s="1"/>
  <c r="R144" i="204"/>
  <c r="S144" i="204" s="1"/>
  <c r="R145" i="204"/>
  <c r="S145" i="204" s="1"/>
  <c r="R146" i="204"/>
  <c r="S146" i="204" s="1"/>
  <c r="R147" i="204"/>
  <c r="S147" i="204" s="1"/>
  <c r="R148" i="204"/>
  <c r="S148" i="204" s="1"/>
  <c r="R149" i="204"/>
  <c r="S149" i="204" s="1"/>
  <c r="R150" i="204"/>
  <c r="S150" i="204" s="1"/>
  <c r="R151" i="204"/>
  <c r="S151" i="204" s="1"/>
  <c r="R152" i="204"/>
  <c r="S152" i="204" s="1"/>
  <c r="R153" i="204"/>
  <c r="S153" i="204" s="1"/>
  <c r="R154" i="204"/>
  <c r="S154" i="204" s="1"/>
  <c r="R155" i="204"/>
  <c r="S155" i="204" s="1"/>
  <c r="R156" i="204"/>
  <c r="S156" i="204" s="1"/>
  <c r="R157" i="204"/>
  <c r="S157" i="204" s="1"/>
  <c r="R158" i="204"/>
  <c r="S158" i="204" s="1"/>
  <c r="R159" i="204"/>
  <c r="S159" i="204" s="1"/>
  <c r="R160" i="204"/>
  <c r="S160" i="204" s="1"/>
  <c r="R161" i="204"/>
  <c r="S161" i="204" s="1"/>
  <c r="R162" i="204"/>
  <c r="S162" i="204" s="1"/>
  <c r="R163" i="204"/>
  <c r="S163" i="204" s="1"/>
  <c r="R164" i="204"/>
  <c r="S164" i="204" s="1"/>
  <c r="R165" i="204"/>
  <c r="S165" i="204" s="1"/>
  <c r="R166" i="204"/>
  <c r="S166" i="204" s="1"/>
  <c r="R167" i="204"/>
  <c r="S167" i="204" s="1"/>
  <c r="R168" i="204"/>
  <c r="S168" i="204" s="1"/>
  <c r="R169" i="204"/>
  <c r="S169" i="204" s="1"/>
  <c r="R170" i="204"/>
  <c r="S170" i="204" s="1"/>
  <c r="R171" i="204"/>
  <c r="S171" i="204" s="1"/>
  <c r="R172" i="204"/>
  <c r="S172" i="204" s="1"/>
  <c r="R173" i="204"/>
  <c r="S173" i="204" s="1"/>
  <c r="R174" i="204"/>
  <c r="S174" i="204" s="1"/>
  <c r="R175" i="204"/>
  <c r="S175" i="204" s="1"/>
  <c r="R176" i="204"/>
  <c r="S176" i="204" s="1"/>
  <c r="R177" i="204"/>
  <c r="S177" i="204" s="1"/>
  <c r="R178" i="204"/>
  <c r="S178" i="204" s="1"/>
  <c r="R179" i="204"/>
  <c r="S179" i="204" s="1"/>
  <c r="R180" i="204"/>
  <c r="S180" i="204" s="1"/>
  <c r="R181" i="204"/>
  <c r="S181" i="204" s="1"/>
  <c r="R182" i="204"/>
  <c r="S182" i="204" s="1"/>
  <c r="R183" i="204"/>
  <c r="S183" i="204" s="1"/>
  <c r="R184" i="204"/>
  <c r="S184" i="204" s="1"/>
  <c r="R185" i="204"/>
  <c r="S185" i="204" s="1"/>
  <c r="R186" i="204"/>
  <c r="S186" i="204" s="1"/>
  <c r="R187" i="204"/>
  <c r="S187" i="204" s="1"/>
  <c r="R188" i="204"/>
  <c r="S188" i="204" s="1"/>
  <c r="R189" i="204"/>
  <c r="S189" i="204" s="1"/>
  <c r="R190" i="204"/>
  <c r="S190" i="204" s="1"/>
  <c r="R191" i="204"/>
  <c r="S191" i="204" s="1"/>
  <c r="R192" i="204"/>
  <c r="S192" i="204" s="1"/>
  <c r="R193" i="204"/>
  <c r="S193" i="204" s="1"/>
  <c r="R194" i="204"/>
  <c r="S194" i="204" s="1"/>
  <c r="R195" i="204"/>
  <c r="S195" i="204" s="1"/>
  <c r="R196" i="204"/>
  <c r="S196" i="204" s="1"/>
  <c r="R197" i="204"/>
  <c r="S197" i="204" s="1"/>
  <c r="R198" i="204"/>
  <c r="S198" i="204" s="1"/>
  <c r="R199" i="204"/>
  <c r="S199" i="204" s="1"/>
  <c r="R200" i="204"/>
  <c r="S200" i="204" s="1"/>
  <c r="R201" i="204"/>
  <c r="S201" i="204" s="1"/>
  <c r="R202" i="204"/>
  <c r="S202" i="204" s="1"/>
  <c r="R203" i="204"/>
  <c r="S203" i="204" s="1"/>
  <c r="R204" i="204"/>
  <c r="S204" i="204" s="1"/>
  <c r="R205" i="204"/>
  <c r="S205" i="204" s="1"/>
  <c r="R206" i="204"/>
  <c r="S206" i="204" s="1"/>
  <c r="R207" i="204"/>
  <c r="S207" i="204" s="1"/>
  <c r="R208" i="204"/>
  <c r="S208" i="204" s="1"/>
  <c r="R209" i="204"/>
  <c r="S209" i="204" s="1"/>
  <c r="R210" i="204"/>
  <c r="S210" i="204" s="1"/>
  <c r="R211" i="204"/>
  <c r="S211" i="204" s="1"/>
  <c r="R212" i="204"/>
  <c r="S212" i="204" s="1"/>
  <c r="R213" i="204"/>
  <c r="S213" i="204" s="1"/>
  <c r="R214" i="204"/>
  <c r="S214" i="204" s="1"/>
  <c r="R215" i="204"/>
  <c r="S215" i="204" s="1"/>
  <c r="R216" i="204"/>
  <c r="S216" i="204" s="1"/>
  <c r="R217" i="204"/>
  <c r="S217" i="204" s="1"/>
  <c r="R218" i="204"/>
  <c r="S218" i="204" s="1"/>
  <c r="R219" i="204"/>
  <c r="S219" i="204" s="1"/>
  <c r="R220" i="204"/>
  <c r="S220" i="204" s="1"/>
  <c r="R221" i="204"/>
  <c r="S221" i="204" s="1"/>
  <c r="R222" i="204"/>
  <c r="S222" i="204" s="1"/>
  <c r="R223" i="204"/>
  <c r="S223" i="204" s="1"/>
  <c r="R224" i="204"/>
  <c r="S224" i="204" s="1"/>
  <c r="R225" i="204"/>
  <c r="S225" i="204" s="1"/>
  <c r="R226" i="204"/>
  <c r="S226" i="204" s="1"/>
  <c r="R227" i="204"/>
  <c r="S227" i="204" s="1"/>
  <c r="R228" i="204"/>
  <c r="S228" i="204" s="1"/>
  <c r="R229" i="204"/>
  <c r="S229" i="204" s="1"/>
  <c r="R230" i="204"/>
  <c r="S230" i="204" s="1"/>
  <c r="R231" i="204"/>
  <c r="S231" i="204" s="1"/>
  <c r="R232" i="204"/>
  <c r="S232" i="204" s="1"/>
  <c r="R233" i="204"/>
  <c r="S233" i="204" s="1"/>
  <c r="R234" i="204"/>
  <c r="S234" i="204" s="1"/>
  <c r="R235" i="204"/>
  <c r="S235" i="204" s="1"/>
  <c r="R236" i="204"/>
  <c r="S236" i="204" s="1"/>
  <c r="R237" i="204"/>
  <c r="S237" i="204" s="1"/>
  <c r="R238" i="204"/>
  <c r="S238" i="204" s="1"/>
  <c r="R239" i="204"/>
  <c r="S239" i="204" s="1"/>
  <c r="R240" i="204"/>
  <c r="S240" i="204" s="1"/>
  <c r="R241" i="204"/>
  <c r="S241" i="204" s="1"/>
  <c r="R242" i="204"/>
  <c r="S242" i="204" s="1"/>
  <c r="R243" i="204"/>
  <c r="S243" i="204" s="1"/>
  <c r="R244" i="204"/>
  <c r="S244" i="204" s="1"/>
  <c r="R245" i="204"/>
  <c r="S245" i="204" s="1"/>
  <c r="R246" i="204"/>
  <c r="S246" i="204" s="1"/>
  <c r="R247" i="204"/>
  <c r="S247" i="204" s="1"/>
  <c r="R248" i="204"/>
  <c r="S248" i="204" s="1"/>
  <c r="R249" i="204"/>
  <c r="S249" i="204" s="1"/>
  <c r="R250" i="204"/>
  <c r="S250" i="204" s="1"/>
  <c r="R251" i="204"/>
  <c r="S251" i="204" s="1"/>
  <c r="R252" i="204"/>
  <c r="S252" i="204" s="1"/>
  <c r="R253" i="204"/>
  <c r="S253" i="204" s="1"/>
  <c r="R254" i="204"/>
  <c r="S254" i="204" s="1"/>
  <c r="R255" i="204"/>
  <c r="S255" i="204" s="1"/>
  <c r="R256" i="204"/>
  <c r="S256" i="204" s="1"/>
  <c r="R257" i="204"/>
  <c r="S257" i="204" s="1"/>
  <c r="R258" i="204"/>
  <c r="S258" i="204" s="1"/>
  <c r="R259" i="204"/>
  <c r="S259" i="204" s="1"/>
  <c r="R260" i="204"/>
  <c r="S260" i="204" s="1"/>
  <c r="R261" i="204"/>
  <c r="S261" i="204" s="1"/>
  <c r="R262" i="204"/>
  <c r="S262" i="204" s="1"/>
  <c r="R263" i="204"/>
  <c r="S263" i="204" s="1"/>
  <c r="R264" i="204"/>
  <c r="S264" i="204" s="1"/>
  <c r="R265" i="204"/>
  <c r="S265" i="204" s="1"/>
  <c r="R266" i="204"/>
  <c r="S266" i="204" s="1"/>
  <c r="R267" i="204"/>
  <c r="S267" i="204" s="1"/>
  <c r="R268" i="204"/>
  <c r="S268" i="204" s="1"/>
  <c r="R269" i="204"/>
  <c r="S269" i="204" s="1"/>
  <c r="R270" i="204"/>
  <c r="S270" i="204" s="1"/>
  <c r="R271" i="204"/>
  <c r="S271" i="204" s="1"/>
  <c r="R272" i="204"/>
  <c r="S272" i="204" s="1"/>
  <c r="R273" i="204"/>
  <c r="S273" i="204" s="1"/>
  <c r="R274" i="204"/>
  <c r="S274" i="204" s="1"/>
  <c r="R275" i="204"/>
  <c r="S275" i="204" s="1"/>
  <c r="R276" i="204"/>
  <c r="S276" i="204" s="1"/>
  <c r="R277" i="204"/>
  <c r="S277" i="204" s="1"/>
  <c r="R278" i="204"/>
  <c r="S278" i="204" s="1"/>
  <c r="R279" i="204"/>
  <c r="S279" i="204" s="1"/>
  <c r="R280" i="204"/>
  <c r="S280" i="204" s="1"/>
  <c r="R281" i="204"/>
  <c r="S281" i="204" s="1"/>
  <c r="R282" i="204"/>
  <c r="S282" i="204" s="1"/>
  <c r="R283" i="204"/>
  <c r="S283" i="204" s="1"/>
  <c r="R284" i="204"/>
  <c r="S284" i="204" s="1"/>
  <c r="R285" i="204"/>
  <c r="S285" i="204" s="1"/>
  <c r="R286" i="204"/>
  <c r="S286" i="204" s="1"/>
  <c r="R287" i="204"/>
  <c r="S287" i="204" s="1"/>
  <c r="R288" i="204"/>
  <c r="S288" i="204" s="1"/>
  <c r="R289" i="204"/>
  <c r="S289" i="204" s="1"/>
  <c r="R290" i="204"/>
  <c r="S290" i="204" s="1"/>
  <c r="R291" i="204"/>
  <c r="S291" i="204" s="1"/>
  <c r="R292" i="204"/>
  <c r="S292" i="204" s="1"/>
  <c r="R293" i="204"/>
  <c r="S293" i="204" s="1"/>
  <c r="R294" i="204"/>
  <c r="S294" i="204" s="1"/>
  <c r="R295" i="204"/>
  <c r="S295" i="204" s="1"/>
  <c r="R296" i="204"/>
  <c r="S296" i="204" s="1"/>
  <c r="R297" i="204"/>
  <c r="S297" i="204" s="1"/>
  <c r="R298" i="204"/>
  <c r="S298" i="204" s="1"/>
  <c r="R299" i="204"/>
  <c r="S299" i="204" s="1"/>
  <c r="R300" i="204"/>
  <c r="S300" i="204" s="1"/>
  <c r="R301" i="204"/>
  <c r="S301" i="204" s="1"/>
  <c r="R302" i="204"/>
  <c r="S302" i="204" s="1"/>
  <c r="R303" i="204"/>
  <c r="S303" i="204" s="1"/>
  <c r="R304" i="204"/>
  <c r="S304" i="204" s="1"/>
  <c r="R305" i="204"/>
  <c r="S305" i="204" s="1"/>
  <c r="R306" i="204"/>
  <c r="S306" i="204" s="1"/>
  <c r="R307" i="204"/>
  <c r="S307" i="204" s="1"/>
  <c r="R308" i="204"/>
  <c r="S308" i="204" s="1"/>
  <c r="R309" i="204"/>
  <c r="S309" i="204" s="1"/>
  <c r="R310" i="204"/>
  <c r="S310" i="204" s="1"/>
  <c r="R311" i="204"/>
  <c r="S311" i="204" s="1"/>
  <c r="R312" i="204"/>
  <c r="S312" i="204" s="1"/>
  <c r="R313" i="204"/>
  <c r="S313" i="204" s="1"/>
  <c r="R314" i="204"/>
  <c r="S314" i="204" s="1"/>
  <c r="R315" i="204"/>
  <c r="S315" i="204" s="1"/>
  <c r="R316" i="204"/>
  <c r="S316" i="204" s="1"/>
  <c r="R317" i="204"/>
  <c r="S317" i="204" s="1"/>
  <c r="R318" i="204"/>
  <c r="S318" i="204" s="1"/>
  <c r="R319" i="204"/>
  <c r="S319" i="204" s="1"/>
  <c r="R320" i="204"/>
  <c r="S320" i="204" s="1"/>
  <c r="R321" i="204"/>
  <c r="S321" i="204" s="1"/>
  <c r="R322" i="204"/>
  <c r="S322" i="204" s="1"/>
  <c r="R323" i="204"/>
  <c r="S323" i="204" s="1"/>
  <c r="R324" i="204"/>
  <c r="S324" i="204" s="1"/>
  <c r="R325" i="204"/>
  <c r="S325" i="204" s="1"/>
  <c r="R326" i="204"/>
  <c r="S326" i="204" s="1"/>
  <c r="R327" i="204"/>
  <c r="S327" i="204" s="1"/>
  <c r="R328" i="204"/>
  <c r="S328" i="204" s="1"/>
  <c r="R329" i="204"/>
  <c r="S329" i="204" s="1"/>
  <c r="R330" i="204"/>
  <c r="S330" i="204" s="1"/>
  <c r="R331" i="204"/>
  <c r="S331" i="204" s="1"/>
  <c r="R332" i="204"/>
  <c r="S332" i="204" s="1"/>
  <c r="R333" i="204"/>
  <c r="S333" i="204" s="1"/>
  <c r="R334" i="204"/>
  <c r="S334" i="204" s="1"/>
  <c r="R335" i="204"/>
  <c r="S335" i="204" s="1"/>
  <c r="R336" i="204"/>
  <c r="S336" i="204" s="1"/>
  <c r="R337" i="204"/>
  <c r="S337" i="204" s="1"/>
  <c r="R338" i="204"/>
  <c r="S338" i="204" s="1"/>
  <c r="R339" i="204"/>
  <c r="S339" i="204" s="1"/>
  <c r="R340" i="204"/>
  <c r="S340" i="204" s="1"/>
  <c r="R341" i="204"/>
  <c r="S341" i="204" s="1"/>
  <c r="R342" i="204"/>
  <c r="S342" i="204" s="1"/>
  <c r="R343" i="204"/>
  <c r="S343" i="204" s="1"/>
  <c r="R344" i="204"/>
  <c r="S344" i="204" s="1"/>
  <c r="R345" i="204"/>
  <c r="S345" i="204" s="1"/>
  <c r="R346" i="204"/>
  <c r="S346" i="204" s="1"/>
  <c r="R347" i="204"/>
  <c r="S347" i="204" s="1"/>
  <c r="R348" i="204"/>
  <c r="S348" i="204" s="1"/>
  <c r="R349" i="204"/>
  <c r="S349" i="204" s="1"/>
  <c r="R350" i="204"/>
  <c r="S350" i="204" s="1"/>
  <c r="R351" i="204"/>
  <c r="S351" i="204" s="1"/>
  <c r="R352" i="204"/>
  <c r="S352" i="204" s="1"/>
  <c r="R353" i="204"/>
  <c r="S353" i="204" s="1"/>
  <c r="R354" i="204"/>
  <c r="S354" i="204" s="1"/>
  <c r="R355" i="204"/>
  <c r="S355" i="204" s="1"/>
  <c r="R356" i="204"/>
  <c r="S356" i="204" s="1"/>
  <c r="R357" i="204"/>
  <c r="S357" i="204" s="1"/>
  <c r="R358" i="204"/>
  <c r="S358" i="204" s="1"/>
  <c r="R359" i="204"/>
  <c r="S359" i="204" s="1"/>
  <c r="R360" i="204"/>
  <c r="S360" i="204" s="1"/>
  <c r="R361" i="204"/>
  <c r="S361" i="204" s="1"/>
  <c r="R362" i="204"/>
  <c r="S362" i="204" s="1"/>
  <c r="R363" i="204"/>
  <c r="S363" i="204" s="1"/>
  <c r="R364" i="204"/>
  <c r="S364" i="204" s="1"/>
  <c r="R365" i="204"/>
  <c r="S365" i="204" s="1"/>
  <c r="R366" i="204"/>
  <c r="S366" i="204" s="1"/>
  <c r="R367" i="204"/>
  <c r="S367" i="204" s="1"/>
  <c r="R368" i="204"/>
  <c r="S368" i="204" s="1"/>
  <c r="R369" i="204"/>
  <c r="S369" i="204" s="1"/>
  <c r="R370" i="204"/>
  <c r="S370" i="204" s="1"/>
  <c r="R371" i="204"/>
  <c r="S371" i="204" s="1"/>
  <c r="R372" i="204"/>
  <c r="S372" i="204" s="1"/>
  <c r="R373" i="204"/>
  <c r="S373" i="204" s="1"/>
  <c r="R374" i="204"/>
  <c r="S374" i="204" s="1"/>
  <c r="R375" i="204"/>
  <c r="S375" i="204" s="1"/>
  <c r="R376" i="204"/>
  <c r="S376" i="204" s="1"/>
  <c r="R377" i="204"/>
  <c r="S377" i="204" s="1"/>
  <c r="R378" i="204"/>
  <c r="S378" i="204" s="1"/>
  <c r="R379" i="204"/>
  <c r="S379" i="204" s="1"/>
  <c r="R380" i="204"/>
  <c r="S380" i="204" s="1"/>
  <c r="R381" i="204"/>
  <c r="S381" i="204" s="1"/>
  <c r="R382" i="204"/>
  <c r="S382" i="204" s="1"/>
  <c r="R383" i="204"/>
  <c r="S383" i="204" s="1"/>
  <c r="R384" i="204"/>
  <c r="S384" i="204" s="1"/>
  <c r="R385" i="204"/>
  <c r="S385" i="204" s="1"/>
  <c r="R386" i="204"/>
  <c r="S386" i="204" s="1"/>
  <c r="R387" i="204"/>
  <c r="S387" i="204" s="1"/>
  <c r="R388" i="204"/>
  <c r="S388" i="204" s="1"/>
  <c r="R389" i="204"/>
  <c r="S389" i="204" s="1"/>
  <c r="R390" i="204"/>
  <c r="S390" i="204" s="1"/>
  <c r="R391" i="204"/>
  <c r="S391" i="204" s="1"/>
  <c r="R392" i="204"/>
  <c r="S392" i="204" s="1"/>
  <c r="R393" i="204"/>
  <c r="S393" i="204" s="1"/>
  <c r="R394" i="204"/>
  <c r="S394" i="204" s="1"/>
  <c r="R395" i="204"/>
  <c r="S395" i="204" s="1"/>
  <c r="R396" i="204"/>
  <c r="S396" i="204" s="1"/>
  <c r="R397" i="204"/>
  <c r="S397" i="204" s="1"/>
  <c r="R398" i="204"/>
  <c r="S398" i="204" s="1"/>
  <c r="R399" i="204"/>
  <c r="S399" i="204" s="1"/>
  <c r="R400" i="204"/>
  <c r="S400" i="204" s="1"/>
  <c r="R401" i="204"/>
  <c r="S401" i="204" s="1"/>
  <c r="R402" i="204"/>
  <c r="S402" i="204" s="1"/>
  <c r="R403" i="204"/>
  <c r="S403" i="204" s="1"/>
  <c r="R404" i="204"/>
  <c r="S404" i="204" s="1"/>
  <c r="R405" i="204"/>
  <c r="S405" i="204" s="1"/>
  <c r="R406" i="204"/>
  <c r="S406" i="204" s="1"/>
  <c r="R407" i="204"/>
  <c r="S407" i="204" s="1"/>
  <c r="R408" i="204"/>
  <c r="S408" i="204" s="1"/>
  <c r="R409" i="204"/>
  <c r="S409" i="204" s="1"/>
  <c r="R410" i="204"/>
  <c r="S410" i="204" s="1"/>
  <c r="R411" i="204"/>
  <c r="S411" i="204" s="1"/>
  <c r="R412" i="204"/>
  <c r="S412" i="204" s="1"/>
  <c r="R413" i="204"/>
  <c r="S413" i="204" s="1"/>
  <c r="R414" i="204"/>
  <c r="S414" i="204" s="1"/>
  <c r="R415" i="204"/>
  <c r="S415" i="204" s="1"/>
  <c r="R416" i="204"/>
  <c r="S416" i="204" s="1"/>
  <c r="R417" i="204"/>
  <c r="S417" i="204" s="1"/>
  <c r="R418" i="204"/>
  <c r="S418" i="204" s="1"/>
  <c r="R419" i="204"/>
  <c r="S419" i="204" s="1"/>
  <c r="R420" i="204"/>
  <c r="S420" i="204" s="1"/>
  <c r="R421" i="204"/>
  <c r="S421" i="204" s="1"/>
  <c r="R422" i="204"/>
  <c r="S422" i="204" s="1"/>
  <c r="R423" i="204"/>
  <c r="S423" i="204" s="1"/>
  <c r="R424" i="204"/>
  <c r="S424" i="204" s="1"/>
  <c r="R425" i="204"/>
  <c r="S425" i="204" s="1"/>
  <c r="R426" i="204"/>
  <c r="S426" i="204" s="1"/>
  <c r="R427" i="204"/>
  <c r="S427" i="204" s="1"/>
  <c r="R428" i="204"/>
  <c r="S428" i="204" s="1"/>
  <c r="R429" i="204"/>
  <c r="S429" i="204" s="1"/>
  <c r="R430" i="204"/>
  <c r="S430" i="204" s="1"/>
  <c r="R431" i="204"/>
  <c r="S431" i="204" s="1"/>
  <c r="R432" i="204"/>
  <c r="S432" i="204" s="1"/>
  <c r="R433" i="204"/>
  <c r="S433" i="204" s="1"/>
  <c r="R434" i="204"/>
  <c r="S434" i="204" s="1"/>
  <c r="R435" i="204"/>
  <c r="S435" i="204" s="1"/>
  <c r="R436" i="204"/>
  <c r="S436" i="204" s="1"/>
  <c r="R437" i="204"/>
  <c r="S437" i="204" s="1"/>
  <c r="R438" i="204"/>
  <c r="S438" i="204" s="1"/>
  <c r="R439" i="204"/>
  <c r="S439" i="204" s="1"/>
  <c r="R440" i="204"/>
  <c r="S440" i="204" s="1"/>
  <c r="R441" i="204"/>
  <c r="S441" i="204" s="1"/>
  <c r="R442" i="204"/>
  <c r="S442" i="204" s="1"/>
  <c r="R443" i="204"/>
  <c r="S443" i="204" s="1"/>
  <c r="R444" i="204"/>
  <c r="S444" i="204" s="1"/>
  <c r="R445" i="204"/>
  <c r="S445" i="204" s="1"/>
  <c r="R446" i="204"/>
  <c r="S446" i="204" s="1"/>
  <c r="R447" i="204"/>
  <c r="S447" i="204" s="1"/>
  <c r="R448" i="204"/>
  <c r="S448" i="204" s="1"/>
  <c r="R449" i="204"/>
  <c r="S449" i="204" s="1"/>
  <c r="R450" i="204"/>
  <c r="S450" i="204" s="1"/>
  <c r="R451" i="204"/>
  <c r="S451" i="204" s="1"/>
  <c r="R452" i="204"/>
  <c r="S452" i="204" s="1"/>
  <c r="R453" i="204"/>
  <c r="S453" i="204" s="1"/>
  <c r="R454" i="204"/>
  <c r="S454" i="204" s="1"/>
  <c r="R455" i="204"/>
  <c r="S455" i="204" s="1"/>
  <c r="R456" i="204"/>
  <c r="S456" i="204" s="1"/>
  <c r="R457" i="204"/>
  <c r="S457" i="204" s="1"/>
  <c r="R458" i="204"/>
  <c r="S458" i="204" s="1"/>
  <c r="R459" i="204"/>
  <c r="S459" i="204" s="1"/>
  <c r="R460" i="204"/>
  <c r="S460" i="204" s="1"/>
  <c r="R461" i="204"/>
  <c r="S461" i="204" s="1"/>
  <c r="R462" i="204"/>
  <c r="S462" i="204" s="1"/>
  <c r="R463" i="204"/>
  <c r="S463" i="204" s="1"/>
  <c r="R464" i="204"/>
  <c r="S464" i="204" s="1"/>
  <c r="R465" i="204"/>
  <c r="S465" i="204" s="1"/>
  <c r="R466" i="204"/>
  <c r="S466" i="204" s="1"/>
  <c r="R467" i="204"/>
  <c r="S467" i="204" s="1"/>
  <c r="R468" i="204"/>
  <c r="S468" i="204" s="1"/>
  <c r="R469" i="204"/>
  <c r="S469" i="204" s="1"/>
  <c r="R470" i="204"/>
  <c r="S470" i="204" s="1"/>
  <c r="R471" i="204"/>
  <c r="S471" i="204" s="1"/>
  <c r="R472" i="204"/>
  <c r="S472" i="204" s="1"/>
  <c r="R473" i="204"/>
  <c r="S473" i="204" s="1"/>
  <c r="R474" i="204"/>
  <c r="S474" i="204" s="1"/>
  <c r="R475" i="204"/>
  <c r="S475" i="204" s="1"/>
  <c r="R476" i="204"/>
  <c r="S476" i="204" s="1"/>
  <c r="R477" i="204"/>
  <c r="S477" i="204" s="1"/>
  <c r="R478" i="204"/>
  <c r="S478" i="204" s="1"/>
  <c r="R479" i="204"/>
  <c r="S479" i="204" s="1"/>
  <c r="R480" i="204"/>
  <c r="S480" i="204" s="1"/>
  <c r="R481" i="204"/>
  <c r="S481" i="204" s="1"/>
  <c r="R482" i="204"/>
  <c r="S482" i="204" s="1"/>
  <c r="R483" i="204"/>
  <c r="S483" i="204" s="1"/>
  <c r="R484" i="204"/>
  <c r="S484" i="204" s="1"/>
  <c r="R485" i="204"/>
  <c r="S485" i="204" s="1"/>
  <c r="R486" i="204"/>
  <c r="S486" i="204" s="1"/>
  <c r="R487" i="204"/>
  <c r="S487" i="204" s="1"/>
  <c r="R488" i="204"/>
  <c r="S488" i="204" s="1"/>
  <c r="R489" i="204"/>
  <c r="S489" i="204" s="1"/>
  <c r="R490" i="204"/>
  <c r="S490" i="204" s="1"/>
  <c r="R491" i="204"/>
  <c r="S491" i="204" s="1"/>
  <c r="R492" i="204"/>
  <c r="S492" i="204" s="1"/>
  <c r="R493" i="204"/>
  <c r="S493" i="204" s="1"/>
  <c r="R494" i="204"/>
  <c r="S494" i="204" s="1"/>
  <c r="R495" i="204"/>
  <c r="S495" i="204" s="1"/>
  <c r="R496" i="204"/>
  <c r="S496" i="204" s="1"/>
  <c r="R497" i="204"/>
  <c r="S497" i="204" s="1"/>
  <c r="R498" i="204"/>
  <c r="S498" i="204" s="1"/>
  <c r="R499" i="204"/>
  <c r="S499" i="204" s="1"/>
  <c r="R4" i="204"/>
  <c r="R5" i="202"/>
  <c r="R6" i="202"/>
  <c r="R7" i="202"/>
  <c r="R8" i="202"/>
  <c r="R9" i="202"/>
  <c r="R10" i="202"/>
  <c r="R11" i="202"/>
  <c r="R12" i="202"/>
  <c r="R13" i="202"/>
  <c r="R14" i="202"/>
  <c r="R15" i="202"/>
  <c r="R16" i="202"/>
  <c r="R17" i="202"/>
  <c r="R18" i="202"/>
  <c r="R19" i="202"/>
  <c r="R20" i="202"/>
  <c r="R21" i="202"/>
  <c r="R22" i="202"/>
  <c r="R23" i="202"/>
  <c r="R24" i="202"/>
  <c r="R25" i="202"/>
  <c r="R26" i="202"/>
  <c r="R27" i="202"/>
  <c r="R28" i="202"/>
  <c r="R29" i="202"/>
  <c r="R30" i="202"/>
  <c r="R31" i="202"/>
  <c r="R32" i="202"/>
  <c r="R33" i="202"/>
  <c r="R34" i="202"/>
  <c r="R35" i="202"/>
  <c r="R36" i="202"/>
  <c r="R37" i="202"/>
  <c r="R38" i="202"/>
  <c r="R39" i="202"/>
  <c r="R40" i="202"/>
  <c r="R41" i="202"/>
  <c r="R42" i="202"/>
  <c r="R43" i="202"/>
  <c r="R44" i="202"/>
  <c r="R45" i="202"/>
  <c r="R46" i="202"/>
  <c r="R47" i="202"/>
  <c r="R48" i="202"/>
  <c r="R49" i="202"/>
  <c r="R50" i="202"/>
  <c r="R51" i="202"/>
  <c r="R52" i="202"/>
  <c r="R53" i="202"/>
  <c r="R54" i="202"/>
  <c r="R55" i="202"/>
  <c r="R56" i="202"/>
  <c r="R57" i="202"/>
  <c r="R58" i="202"/>
  <c r="R59" i="202"/>
  <c r="R60" i="202"/>
  <c r="R61" i="202"/>
  <c r="R62" i="202"/>
  <c r="R63" i="202"/>
  <c r="R64" i="202"/>
  <c r="R65" i="202"/>
  <c r="R66" i="202"/>
  <c r="R67" i="202"/>
  <c r="R68" i="202"/>
  <c r="R69" i="202"/>
  <c r="R70" i="202"/>
  <c r="R71" i="202"/>
  <c r="R72" i="202"/>
  <c r="R73" i="202"/>
  <c r="R74" i="202"/>
  <c r="R75" i="202"/>
  <c r="R76" i="202"/>
  <c r="R77" i="202"/>
  <c r="R78" i="202"/>
  <c r="R79" i="202"/>
  <c r="R80" i="202"/>
  <c r="R81" i="202"/>
  <c r="R82" i="202"/>
  <c r="R83" i="202"/>
  <c r="R84" i="202"/>
  <c r="R85" i="202"/>
  <c r="R86" i="202"/>
  <c r="R87" i="202"/>
  <c r="R88" i="202"/>
  <c r="R89" i="202"/>
  <c r="R90" i="202"/>
  <c r="R91" i="202"/>
  <c r="S91" i="202" s="1"/>
  <c r="R92" i="202"/>
  <c r="S92" i="202" s="1"/>
  <c r="R93" i="202"/>
  <c r="S93" i="202" s="1"/>
  <c r="R94" i="202"/>
  <c r="S94" i="202" s="1"/>
  <c r="R95" i="202"/>
  <c r="S95" i="202" s="1"/>
  <c r="R96" i="202"/>
  <c r="S96" i="202" s="1"/>
  <c r="R97" i="202"/>
  <c r="S97" i="202" s="1"/>
  <c r="R98" i="202"/>
  <c r="S98" i="202" s="1"/>
  <c r="R99" i="202"/>
  <c r="S99" i="202" s="1"/>
  <c r="R100" i="202"/>
  <c r="S100" i="202" s="1"/>
  <c r="R101" i="202"/>
  <c r="S101" i="202" s="1"/>
  <c r="R102" i="202"/>
  <c r="S102" i="202" s="1"/>
  <c r="R103" i="202"/>
  <c r="S103" i="202" s="1"/>
  <c r="R104" i="202"/>
  <c r="S104" i="202" s="1"/>
  <c r="R105" i="202"/>
  <c r="S105" i="202" s="1"/>
  <c r="R106" i="202"/>
  <c r="S106" i="202" s="1"/>
  <c r="R107" i="202"/>
  <c r="S107" i="202" s="1"/>
  <c r="R108" i="202"/>
  <c r="S108" i="202" s="1"/>
  <c r="R109" i="202"/>
  <c r="S109" i="202" s="1"/>
  <c r="R110" i="202"/>
  <c r="S110" i="202" s="1"/>
  <c r="R111" i="202"/>
  <c r="S111" i="202" s="1"/>
  <c r="R112" i="202"/>
  <c r="S112" i="202" s="1"/>
  <c r="R113" i="202"/>
  <c r="S113" i="202" s="1"/>
  <c r="R114" i="202"/>
  <c r="S114" i="202" s="1"/>
  <c r="R115" i="202"/>
  <c r="S115" i="202" s="1"/>
  <c r="R116" i="202"/>
  <c r="S116" i="202" s="1"/>
  <c r="R117" i="202"/>
  <c r="S117" i="202" s="1"/>
  <c r="R118" i="202"/>
  <c r="S118" i="202" s="1"/>
  <c r="R119" i="202"/>
  <c r="S119" i="202" s="1"/>
  <c r="R120" i="202"/>
  <c r="S120" i="202" s="1"/>
  <c r="R121" i="202"/>
  <c r="S121" i="202" s="1"/>
  <c r="R122" i="202"/>
  <c r="S122" i="202" s="1"/>
  <c r="R123" i="202"/>
  <c r="S123" i="202" s="1"/>
  <c r="R124" i="202"/>
  <c r="S124" i="202" s="1"/>
  <c r="R125" i="202"/>
  <c r="S125" i="202" s="1"/>
  <c r="R126" i="202"/>
  <c r="S126" i="202" s="1"/>
  <c r="R127" i="202"/>
  <c r="S127" i="202" s="1"/>
  <c r="R128" i="202"/>
  <c r="S128" i="202" s="1"/>
  <c r="R129" i="202"/>
  <c r="S129" i="202" s="1"/>
  <c r="R130" i="202"/>
  <c r="S130" i="202" s="1"/>
  <c r="R131" i="202"/>
  <c r="S131" i="202" s="1"/>
  <c r="R132" i="202"/>
  <c r="S132" i="202" s="1"/>
  <c r="R133" i="202"/>
  <c r="S133" i="202" s="1"/>
  <c r="R134" i="202"/>
  <c r="S134" i="202" s="1"/>
  <c r="R135" i="202"/>
  <c r="S135" i="202" s="1"/>
  <c r="R136" i="202"/>
  <c r="S136" i="202" s="1"/>
  <c r="R137" i="202"/>
  <c r="S137" i="202" s="1"/>
  <c r="R138" i="202"/>
  <c r="S138" i="202" s="1"/>
  <c r="R139" i="202"/>
  <c r="S139" i="202" s="1"/>
  <c r="R140" i="202"/>
  <c r="S140" i="202" s="1"/>
  <c r="R141" i="202"/>
  <c r="S141" i="202" s="1"/>
  <c r="R142" i="202"/>
  <c r="S142" i="202" s="1"/>
  <c r="R143" i="202"/>
  <c r="S143" i="202" s="1"/>
  <c r="R144" i="202"/>
  <c r="S144" i="202" s="1"/>
  <c r="R145" i="202"/>
  <c r="S145" i="202" s="1"/>
  <c r="R146" i="202"/>
  <c r="S146" i="202" s="1"/>
  <c r="R147" i="202"/>
  <c r="S147" i="202" s="1"/>
  <c r="R148" i="202"/>
  <c r="S148" i="202" s="1"/>
  <c r="R149" i="202"/>
  <c r="S149" i="202" s="1"/>
  <c r="R150" i="202"/>
  <c r="S150" i="202" s="1"/>
  <c r="R151" i="202"/>
  <c r="S151" i="202" s="1"/>
  <c r="R152" i="202"/>
  <c r="S152" i="202" s="1"/>
  <c r="R153" i="202"/>
  <c r="S153" i="202" s="1"/>
  <c r="R154" i="202"/>
  <c r="S154" i="202" s="1"/>
  <c r="R155" i="202"/>
  <c r="S155" i="202" s="1"/>
  <c r="R156" i="202"/>
  <c r="S156" i="202" s="1"/>
  <c r="R157" i="202"/>
  <c r="S157" i="202" s="1"/>
  <c r="R158" i="202"/>
  <c r="S158" i="202" s="1"/>
  <c r="R159" i="202"/>
  <c r="S159" i="202" s="1"/>
  <c r="R160" i="202"/>
  <c r="S160" i="202" s="1"/>
  <c r="R161" i="202"/>
  <c r="S161" i="202" s="1"/>
  <c r="R162" i="202"/>
  <c r="S162" i="202" s="1"/>
  <c r="R163" i="202"/>
  <c r="S163" i="202" s="1"/>
  <c r="R164" i="202"/>
  <c r="S164" i="202" s="1"/>
  <c r="R165" i="202"/>
  <c r="S165" i="202" s="1"/>
  <c r="R166" i="202"/>
  <c r="S166" i="202" s="1"/>
  <c r="R167" i="202"/>
  <c r="S167" i="202" s="1"/>
  <c r="R168" i="202"/>
  <c r="S168" i="202" s="1"/>
  <c r="R169" i="202"/>
  <c r="S169" i="202" s="1"/>
  <c r="R170" i="202"/>
  <c r="S170" i="202" s="1"/>
  <c r="R171" i="202"/>
  <c r="S171" i="202" s="1"/>
  <c r="R172" i="202"/>
  <c r="S172" i="202" s="1"/>
  <c r="R173" i="202"/>
  <c r="S173" i="202" s="1"/>
  <c r="R174" i="202"/>
  <c r="S174" i="202" s="1"/>
  <c r="R175" i="202"/>
  <c r="S175" i="202" s="1"/>
  <c r="R176" i="202"/>
  <c r="S176" i="202" s="1"/>
  <c r="R177" i="202"/>
  <c r="S177" i="202" s="1"/>
  <c r="R178" i="202"/>
  <c r="S178" i="202" s="1"/>
  <c r="R179" i="202"/>
  <c r="S179" i="202" s="1"/>
  <c r="R180" i="202"/>
  <c r="S180" i="202" s="1"/>
  <c r="R181" i="202"/>
  <c r="S181" i="202" s="1"/>
  <c r="R182" i="202"/>
  <c r="S182" i="202" s="1"/>
  <c r="R183" i="202"/>
  <c r="S183" i="202" s="1"/>
  <c r="R184" i="202"/>
  <c r="S184" i="202" s="1"/>
  <c r="R185" i="202"/>
  <c r="S185" i="202" s="1"/>
  <c r="R186" i="202"/>
  <c r="S186" i="202" s="1"/>
  <c r="R187" i="202"/>
  <c r="S187" i="202" s="1"/>
  <c r="R188" i="202"/>
  <c r="S188" i="202" s="1"/>
  <c r="R189" i="202"/>
  <c r="S189" i="202" s="1"/>
  <c r="R190" i="202"/>
  <c r="S190" i="202" s="1"/>
  <c r="R191" i="202"/>
  <c r="S191" i="202" s="1"/>
  <c r="R192" i="202"/>
  <c r="S192" i="202" s="1"/>
  <c r="R193" i="202"/>
  <c r="S193" i="202" s="1"/>
  <c r="R194" i="202"/>
  <c r="S194" i="202" s="1"/>
  <c r="R195" i="202"/>
  <c r="S195" i="202" s="1"/>
  <c r="R196" i="202"/>
  <c r="S196" i="202" s="1"/>
  <c r="R197" i="202"/>
  <c r="S197" i="202" s="1"/>
  <c r="R198" i="202"/>
  <c r="S198" i="202" s="1"/>
  <c r="R199" i="202"/>
  <c r="S199" i="202" s="1"/>
  <c r="R200" i="202"/>
  <c r="S200" i="202" s="1"/>
  <c r="R201" i="202"/>
  <c r="S201" i="202" s="1"/>
  <c r="R202" i="202"/>
  <c r="S202" i="202" s="1"/>
  <c r="R203" i="202"/>
  <c r="S203" i="202" s="1"/>
  <c r="R204" i="202"/>
  <c r="S204" i="202" s="1"/>
  <c r="R205" i="202"/>
  <c r="S205" i="202" s="1"/>
  <c r="R206" i="202"/>
  <c r="S206" i="202" s="1"/>
  <c r="R207" i="202"/>
  <c r="S207" i="202" s="1"/>
  <c r="R208" i="202"/>
  <c r="S208" i="202" s="1"/>
  <c r="R209" i="202"/>
  <c r="S209" i="202" s="1"/>
  <c r="R210" i="202"/>
  <c r="S210" i="202" s="1"/>
  <c r="R211" i="202"/>
  <c r="S211" i="202" s="1"/>
  <c r="R212" i="202"/>
  <c r="S212" i="202" s="1"/>
  <c r="R213" i="202"/>
  <c r="S213" i="202" s="1"/>
  <c r="R214" i="202"/>
  <c r="S214" i="202" s="1"/>
  <c r="R215" i="202"/>
  <c r="S215" i="202" s="1"/>
  <c r="R216" i="202"/>
  <c r="S216" i="202" s="1"/>
  <c r="R217" i="202"/>
  <c r="S217" i="202" s="1"/>
  <c r="R218" i="202"/>
  <c r="S218" i="202" s="1"/>
  <c r="R219" i="202"/>
  <c r="S219" i="202" s="1"/>
  <c r="R220" i="202"/>
  <c r="S220" i="202" s="1"/>
  <c r="R221" i="202"/>
  <c r="S221" i="202" s="1"/>
  <c r="R222" i="202"/>
  <c r="S222" i="202" s="1"/>
  <c r="R223" i="202"/>
  <c r="S223" i="202" s="1"/>
  <c r="R224" i="202"/>
  <c r="S224" i="202" s="1"/>
  <c r="R225" i="202"/>
  <c r="S225" i="202" s="1"/>
  <c r="R226" i="202"/>
  <c r="S226" i="202" s="1"/>
  <c r="R227" i="202"/>
  <c r="S227" i="202" s="1"/>
  <c r="R228" i="202"/>
  <c r="S228" i="202" s="1"/>
  <c r="R229" i="202"/>
  <c r="S229" i="202" s="1"/>
  <c r="R230" i="202"/>
  <c r="S230" i="202" s="1"/>
  <c r="R231" i="202"/>
  <c r="S231" i="202" s="1"/>
  <c r="R232" i="202"/>
  <c r="S232" i="202" s="1"/>
  <c r="R233" i="202"/>
  <c r="S233" i="202" s="1"/>
  <c r="R234" i="202"/>
  <c r="S234" i="202" s="1"/>
  <c r="R235" i="202"/>
  <c r="S235" i="202" s="1"/>
  <c r="R236" i="202"/>
  <c r="S236" i="202" s="1"/>
  <c r="R237" i="202"/>
  <c r="S237" i="202" s="1"/>
  <c r="R238" i="202"/>
  <c r="S238" i="202" s="1"/>
  <c r="R239" i="202"/>
  <c r="S239" i="202" s="1"/>
  <c r="R240" i="202"/>
  <c r="S240" i="202" s="1"/>
  <c r="R241" i="202"/>
  <c r="S241" i="202" s="1"/>
  <c r="R242" i="202"/>
  <c r="S242" i="202" s="1"/>
  <c r="R243" i="202"/>
  <c r="S243" i="202" s="1"/>
  <c r="R244" i="202"/>
  <c r="S244" i="202" s="1"/>
  <c r="R245" i="202"/>
  <c r="S245" i="202" s="1"/>
  <c r="R246" i="202"/>
  <c r="S246" i="202" s="1"/>
  <c r="R247" i="202"/>
  <c r="S247" i="202" s="1"/>
  <c r="R248" i="202"/>
  <c r="S248" i="202" s="1"/>
  <c r="R249" i="202"/>
  <c r="S249" i="202" s="1"/>
  <c r="R250" i="202"/>
  <c r="S250" i="202" s="1"/>
  <c r="R251" i="202"/>
  <c r="S251" i="202" s="1"/>
  <c r="R252" i="202"/>
  <c r="S252" i="202" s="1"/>
  <c r="R253" i="202"/>
  <c r="S253" i="202" s="1"/>
  <c r="R254" i="202"/>
  <c r="S254" i="202" s="1"/>
  <c r="R255" i="202"/>
  <c r="S255" i="202" s="1"/>
  <c r="R256" i="202"/>
  <c r="S256" i="202" s="1"/>
  <c r="R257" i="202"/>
  <c r="S257" i="202" s="1"/>
  <c r="R258" i="202"/>
  <c r="S258" i="202" s="1"/>
  <c r="R259" i="202"/>
  <c r="S259" i="202" s="1"/>
  <c r="R260" i="202"/>
  <c r="S260" i="202" s="1"/>
  <c r="R261" i="202"/>
  <c r="S261" i="202" s="1"/>
  <c r="R262" i="202"/>
  <c r="S262" i="202" s="1"/>
  <c r="R263" i="202"/>
  <c r="S263" i="202" s="1"/>
  <c r="R264" i="202"/>
  <c r="S264" i="202" s="1"/>
  <c r="R265" i="202"/>
  <c r="S265" i="202" s="1"/>
  <c r="R266" i="202"/>
  <c r="S266" i="202" s="1"/>
  <c r="R267" i="202"/>
  <c r="S267" i="202" s="1"/>
  <c r="R268" i="202"/>
  <c r="S268" i="202" s="1"/>
  <c r="R269" i="202"/>
  <c r="S269" i="202" s="1"/>
  <c r="R270" i="202"/>
  <c r="S270" i="202" s="1"/>
  <c r="R271" i="202"/>
  <c r="S271" i="202" s="1"/>
  <c r="R272" i="202"/>
  <c r="S272" i="202" s="1"/>
  <c r="R273" i="202"/>
  <c r="S273" i="202" s="1"/>
  <c r="R274" i="202"/>
  <c r="S274" i="202" s="1"/>
  <c r="R275" i="202"/>
  <c r="S275" i="202" s="1"/>
  <c r="R276" i="202"/>
  <c r="S276" i="202" s="1"/>
  <c r="R277" i="202"/>
  <c r="S277" i="202" s="1"/>
  <c r="R278" i="202"/>
  <c r="S278" i="202" s="1"/>
  <c r="R279" i="202"/>
  <c r="S279" i="202" s="1"/>
  <c r="R280" i="202"/>
  <c r="S280" i="202" s="1"/>
  <c r="R281" i="202"/>
  <c r="S281" i="202" s="1"/>
  <c r="R282" i="202"/>
  <c r="S282" i="202" s="1"/>
  <c r="R283" i="202"/>
  <c r="S283" i="202" s="1"/>
  <c r="R284" i="202"/>
  <c r="S284" i="202" s="1"/>
  <c r="R285" i="202"/>
  <c r="S285" i="202" s="1"/>
  <c r="R286" i="202"/>
  <c r="S286" i="202" s="1"/>
  <c r="R287" i="202"/>
  <c r="S287" i="202" s="1"/>
  <c r="R288" i="202"/>
  <c r="S288" i="202" s="1"/>
  <c r="R289" i="202"/>
  <c r="S289" i="202" s="1"/>
  <c r="R290" i="202"/>
  <c r="S290" i="202" s="1"/>
  <c r="R291" i="202"/>
  <c r="S291" i="202" s="1"/>
  <c r="R292" i="202"/>
  <c r="S292" i="202" s="1"/>
  <c r="R293" i="202"/>
  <c r="S293" i="202" s="1"/>
  <c r="R294" i="202"/>
  <c r="S294" i="202" s="1"/>
  <c r="R295" i="202"/>
  <c r="S295" i="202" s="1"/>
  <c r="R296" i="202"/>
  <c r="S296" i="202" s="1"/>
  <c r="R297" i="202"/>
  <c r="S297" i="202" s="1"/>
  <c r="R298" i="202"/>
  <c r="S298" i="202" s="1"/>
  <c r="R299" i="202"/>
  <c r="S299" i="202" s="1"/>
  <c r="R300" i="202"/>
  <c r="S300" i="202" s="1"/>
  <c r="R301" i="202"/>
  <c r="S301" i="202" s="1"/>
  <c r="R302" i="202"/>
  <c r="S302" i="202" s="1"/>
  <c r="R303" i="202"/>
  <c r="S303" i="202" s="1"/>
  <c r="R304" i="202"/>
  <c r="S304" i="202" s="1"/>
  <c r="R305" i="202"/>
  <c r="S305" i="202" s="1"/>
  <c r="R306" i="202"/>
  <c r="S306" i="202" s="1"/>
  <c r="R307" i="202"/>
  <c r="S307" i="202" s="1"/>
  <c r="R308" i="202"/>
  <c r="S308" i="202" s="1"/>
  <c r="R309" i="202"/>
  <c r="S309" i="202" s="1"/>
  <c r="R310" i="202"/>
  <c r="S310" i="202" s="1"/>
  <c r="R311" i="202"/>
  <c r="S311" i="202" s="1"/>
  <c r="R312" i="202"/>
  <c r="S312" i="202" s="1"/>
  <c r="R313" i="202"/>
  <c r="S313" i="202" s="1"/>
  <c r="R314" i="202"/>
  <c r="S314" i="202" s="1"/>
  <c r="R315" i="202"/>
  <c r="S315" i="202" s="1"/>
  <c r="R316" i="202"/>
  <c r="S316" i="202" s="1"/>
  <c r="R317" i="202"/>
  <c r="S317" i="202" s="1"/>
  <c r="R318" i="202"/>
  <c r="S318" i="202" s="1"/>
  <c r="R319" i="202"/>
  <c r="S319" i="202" s="1"/>
  <c r="R320" i="202"/>
  <c r="S320" i="202" s="1"/>
  <c r="R321" i="202"/>
  <c r="S321" i="202" s="1"/>
  <c r="R322" i="202"/>
  <c r="S322" i="202" s="1"/>
  <c r="R323" i="202"/>
  <c r="S323" i="202" s="1"/>
  <c r="R324" i="202"/>
  <c r="S324" i="202" s="1"/>
  <c r="R325" i="202"/>
  <c r="S325" i="202" s="1"/>
  <c r="R326" i="202"/>
  <c r="S326" i="202" s="1"/>
  <c r="R327" i="202"/>
  <c r="S327" i="202" s="1"/>
  <c r="R328" i="202"/>
  <c r="S328" i="202" s="1"/>
  <c r="R329" i="202"/>
  <c r="S329" i="202" s="1"/>
  <c r="R330" i="202"/>
  <c r="S330" i="202" s="1"/>
  <c r="R331" i="202"/>
  <c r="S331" i="202" s="1"/>
  <c r="R332" i="202"/>
  <c r="S332" i="202" s="1"/>
  <c r="R333" i="202"/>
  <c r="S333" i="202" s="1"/>
  <c r="R334" i="202"/>
  <c r="S334" i="202" s="1"/>
  <c r="R335" i="202"/>
  <c r="S335" i="202" s="1"/>
  <c r="R336" i="202"/>
  <c r="S336" i="202" s="1"/>
  <c r="R337" i="202"/>
  <c r="S337" i="202" s="1"/>
  <c r="R338" i="202"/>
  <c r="S338" i="202" s="1"/>
  <c r="R339" i="202"/>
  <c r="S339" i="202" s="1"/>
  <c r="R340" i="202"/>
  <c r="S340" i="202" s="1"/>
  <c r="R341" i="202"/>
  <c r="S341" i="202" s="1"/>
  <c r="R342" i="202"/>
  <c r="S342" i="202" s="1"/>
  <c r="R343" i="202"/>
  <c r="S343" i="202" s="1"/>
  <c r="R344" i="202"/>
  <c r="S344" i="202" s="1"/>
  <c r="R345" i="202"/>
  <c r="S345" i="202" s="1"/>
  <c r="R346" i="202"/>
  <c r="S346" i="202" s="1"/>
  <c r="R347" i="202"/>
  <c r="S347" i="202" s="1"/>
  <c r="R348" i="202"/>
  <c r="S348" i="202" s="1"/>
  <c r="R349" i="202"/>
  <c r="S349" i="202" s="1"/>
  <c r="R350" i="202"/>
  <c r="S350" i="202" s="1"/>
  <c r="R351" i="202"/>
  <c r="S351" i="202" s="1"/>
  <c r="R352" i="202"/>
  <c r="S352" i="202" s="1"/>
  <c r="R353" i="202"/>
  <c r="S353" i="202" s="1"/>
  <c r="R354" i="202"/>
  <c r="S354" i="202" s="1"/>
  <c r="R355" i="202"/>
  <c r="S355" i="202" s="1"/>
  <c r="R356" i="202"/>
  <c r="S356" i="202" s="1"/>
  <c r="R357" i="202"/>
  <c r="S357" i="202" s="1"/>
  <c r="R358" i="202"/>
  <c r="S358" i="202" s="1"/>
  <c r="R359" i="202"/>
  <c r="S359" i="202" s="1"/>
  <c r="R360" i="202"/>
  <c r="S360" i="202" s="1"/>
  <c r="R361" i="202"/>
  <c r="S361" i="202" s="1"/>
  <c r="R362" i="202"/>
  <c r="S362" i="202" s="1"/>
  <c r="R363" i="202"/>
  <c r="S363" i="202" s="1"/>
  <c r="R364" i="202"/>
  <c r="S364" i="202" s="1"/>
  <c r="R365" i="202"/>
  <c r="S365" i="202" s="1"/>
  <c r="R366" i="202"/>
  <c r="S366" i="202" s="1"/>
  <c r="R367" i="202"/>
  <c r="S367" i="202" s="1"/>
  <c r="R368" i="202"/>
  <c r="S368" i="202" s="1"/>
  <c r="R369" i="202"/>
  <c r="S369" i="202" s="1"/>
  <c r="R370" i="202"/>
  <c r="S370" i="202" s="1"/>
  <c r="R371" i="202"/>
  <c r="S371" i="202" s="1"/>
  <c r="R372" i="202"/>
  <c r="S372" i="202" s="1"/>
  <c r="R373" i="202"/>
  <c r="S373" i="202" s="1"/>
  <c r="R374" i="202"/>
  <c r="S374" i="202" s="1"/>
  <c r="R375" i="202"/>
  <c r="S375" i="202" s="1"/>
  <c r="R376" i="202"/>
  <c r="S376" i="202" s="1"/>
  <c r="R377" i="202"/>
  <c r="S377" i="202" s="1"/>
  <c r="R378" i="202"/>
  <c r="S378" i="202" s="1"/>
  <c r="R379" i="202"/>
  <c r="S379" i="202" s="1"/>
  <c r="R380" i="202"/>
  <c r="S380" i="202" s="1"/>
  <c r="R381" i="202"/>
  <c r="S381" i="202" s="1"/>
  <c r="R382" i="202"/>
  <c r="S382" i="202" s="1"/>
  <c r="R383" i="202"/>
  <c r="S383" i="202" s="1"/>
  <c r="R384" i="202"/>
  <c r="S384" i="202" s="1"/>
  <c r="R385" i="202"/>
  <c r="S385" i="202" s="1"/>
  <c r="R386" i="202"/>
  <c r="S386" i="202" s="1"/>
  <c r="R387" i="202"/>
  <c r="S387" i="202" s="1"/>
  <c r="R388" i="202"/>
  <c r="S388" i="202" s="1"/>
  <c r="R389" i="202"/>
  <c r="S389" i="202" s="1"/>
  <c r="R390" i="202"/>
  <c r="S390" i="202" s="1"/>
  <c r="R391" i="202"/>
  <c r="S391" i="202" s="1"/>
  <c r="R392" i="202"/>
  <c r="S392" i="202" s="1"/>
  <c r="R393" i="202"/>
  <c r="S393" i="202" s="1"/>
  <c r="R394" i="202"/>
  <c r="S394" i="202" s="1"/>
  <c r="R395" i="202"/>
  <c r="S395" i="202" s="1"/>
  <c r="R396" i="202"/>
  <c r="S396" i="202" s="1"/>
  <c r="R397" i="202"/>
  <c r="S397" i="202" s="1"/>
  <c r="R398" i="202"/>
  <c r="S398" i="202" s="1"/>
  <c r="R399" i="202"/>
  <c r="S399" i="202" s="1"/>
  <c r="R400" i="202"/>
  <c r="S400" i="202" s="1"/>
  <c r="R401" i="202"/>
  <c r="S401" i="202" s="1"/>
  <c r="R402" i="202"/>
  <c r="S402" i="202" s="1"/>
  <c r="R403" i="202"/>
  <c r="S403" i="202" s="1"/>
  <c r="R404" i="202"/>
  <c r="S404" i="202" s="1"/>
  <c r="R405" i="202"/>
  <c r="S405" i="202" s="1"/>
  <c r="R406" i="202"/>
  <c r="S406" i="202" s="1"/>
  <c r="R407" i="202"/>
  <c r="S407" i="202" s="1"/>
  <c r="R408" i="202"/>
  <c r="S408" i="202" s="1"/>
  <c r="R409" i="202"/>
  <c r="S409" i="202" s="1"/>
  <c r="R410" i="202"/>
  <c r="S410" i="202" s="1"/>
  <c r="R411" i="202"/>
  <c r="S411" i="202" s="1"/>
  <c r="R412" i="202"/>
  <c r="S412" i="202" s="1"/>
  <c r="R413" i="202"/>
  <c r="S413" i="202" s="1"/>
  <c r="R414" i="202"/>
  <c r="S414" i="202" s="1"/>
  <c r="R415" i="202"/>
  <c r="S415" i="202" s="1"/>
  <c r="R416" i="202"/>
  <c r="S416" i="202" s="1"/>
  <c r="R417" i="202"/>
  <c r="S417" i="202" s="1"/>
  <c r="R418" i="202"/>
  <c r="S418" i="202" s="1"/>
  <c r="R419" i="202"/>
  <c r="S419" i="202" s="1"/>
  <c r="R420" i="202"/>
  <c r="S420" i="202" s="1"/>
  <c r="R421" i="202"/>
  <c r="S421" i="202" s="1"/>
  <c r="R422" i="202"/>
  <c r="S422" i="202" s="1"/>
  <c r="R423" i="202"/>
  <c r="S423" i="202" s="1"/>
  <c r="R424" i="202"/>
  <c r="S424" i="202" s="1"/>
  <c r="R425" i="202"/>
  <c r="S425" i="202" s="1"/>
  <c r="R426" i="202"/>
  <c r="S426" i="202" s="1"/>
  <c r="R427" i="202"/>
  <c r="S427" i="202" s="1"/>
  <c r="R428" i="202"/>
  <c r="S428" i="202" s="1"/>
  <c r="R429" i="202"/>
  <c r="S429" i="202" s="1"/>
  <c r="R430" i="202"/>
  <c r="S430" i="202" s="1"/>
  <c r="R431" i="202"/>
  <c r="S431" i="202" s="1"/>
  <c r="R432" i="202"/>
  <c r="S432" i="202" s="1"/>
  <c r="R433" i="202"/>
  <c r="S433" i="202" s="1"/>
  <c r="R434" i="202"/>
  <c r="S434" i="202" s="1"/>
  <c r="R435" i="202"/>
  <c r="S435" i="202" s="1"/>
  <c r="R436" i="202"/>
  <c r="S436" i="202" s="1"/>
  <c r="R437" i="202"/>
  <c r="S437" i="202" s="1"/>
  <c r="R438" i="202"/>
  <c r="S438" i="202" s="1"/>
  <c r="R439" i="202"/>
  <c r="S439" i="202" s="1"/>
  <c r="R440" i="202"/>
  <c r="S440" i="202" s="1"/>
  <c r="R441" i="202"/>
  <c r="S441" i="202" s="1"/>
  <c r="R442" i="202"/>
  <c r="S442" i="202" s="1"/>
  <c r="R443" i="202"/>
  <c r="S443" i="202" s="1"/>
  <c r="R444" i="202"/>
  <c r="S444" i="202" s="1"/>
  <c r="R445" i="202"/>
  <c r="S445" i="202" s="1"/>
  <c r="R446" i="202"/>
  <c r="S446" i="202" s="1"/>
  <c r="R447" i="202"/>
  <c r="S447" i="202" s="1"/>
  <c r="R448" i="202"/>
  <c r="S448" i="202" s="1"/>
  <c r="R449" i="202"/>
  <c r="S449" i="202" s="1"/>
  <c r="R450" i="202"/>
  <c r="S450" i="202" s="1"/>
  <c r="R451" i="202"/>
  <c r="S451" i="202" s="1"/>
  <c r="R452" i="202"/>
  <c r="S452" i="202" s="1"/>
  <c r="R453" i="202"/>
  <c r="S453" i="202" s="1"/>
  <c r="R454" i="202"/>
  <c r="S454" i="202" s="1"/>
  <c r="R455" i="202"/>
  <c r="S455" i="202" s="1"/>
  <c r="R456" i="202"/>
  <c r="S456" i="202" s="1"/>
  <c r="R457" i="202"/>
  <c r="S457" i="202" s="1"/>
  <c r="R458" i="202"/>
  <c r="S458" i="202" s="1"/>
  <c r="R459" i="202"/>
  <c r="S459" i="202" s="1"/>
  <c r="R460" i="202"/>
  <c r="S460" i="202" s="1"/>
  <c r="R461" i="202"/>
  <c r="S461" i="202" s="1"/>
  <c r="R462" i="202"/>
  <c r="S462" i="202" s="1"/>
  <c r="R463" i="202"/>
  <c r="S463" i="202" s="1"/>
  <c r="R464" i="202"/>
  <c r="S464" i="202" s="1"/>
  <c r="R465" i="202"/>
  <c r="S465" i="202" s="1"/>
  <c r="R466" i="202"/>
  <c r="S466" i="202" s="1"/>
  <c r="R467" i="202"/>
  <c r="S467" i="202" s="1"/>
  <c r="R468" i="202"/>
  <c r="S468" i="202" s="1"/>
  <c r="R469" i="202"/>
  <c r="S469" i="202" s="1"/>
  <c r="R470" i="202"/>
  <c r="S470" i="202" s="1"/>
  <c r="R471" i="202"/>
  <c r="S471" i="202" s="1"/>
  <c r="R472" i="202"/>
  <c r="S472" i="202" s="1"/>
  <c r="R473" i="202"/>
  <c r="S473" i="202" s="1"/>
  <c r="R474" i="202"/>
  <c r="S474" i="202" s="1"/>
  <c r="R475" i="202"/>
  <c r="S475" i="202" s="1"/>
  <c r="R476" i="202"/>
  <c r="S476" i="202" s="1"/>
  <c r="R477" i="202"/>
  <c r="S477" i="202" s="1"/>
  <c r="R478" i="202"/>
  <c r="S478" i="202" s="1"/>
  <c r="R479" i="202"/>
  <c r="S479" i="202" s="1"/>
  <c r="R480" i="202"/>
  <c r="S480" i="202" s="1"/>
  <c r="R481" i="202"/>
  <c r="S481" i="202" s="1"/>
  <c r="R482" i="202"/>
  <c r="S482" i="202" s="1"/>
  <c r="R483" i="202"/>
  <c r="S483" i="202" s="1"/>
  <c r="R484" i="202"/>
  <c r="S484" i="202" s="1"/>
  <c r="R485" i="202"/>
  <c r="S485" i="202" s="1"/>
  <c r="R486" i="202"/>
  <c r="S486" i="202" s="1"/>
  <c r="R487" i="202"/>
  <c r="S487" i="202" s="1"/>
  <c r="R488" i="202"/>
  <c r="S488" i="202" s="1"/>
  <c r="R489" i="202"/>
  <c r="S489" i="202" s="1"/>
  <c r="R490" i="202"/>
  <c r="S490" i="202" s="1"/>
  <c r="R491" i="202"/>
  <c r="S491" i="202" s="1"/>
  <c r="R492" i="202"/>
  <c r="S492" i="202" s="1"/>
  <c r="R493" i="202"/>
  <c r="S493" i="202" s="1"/>
  <c r="R494" i="202"/>
  <c r="S494" i="202" s="1"/>
  <c r="R495" i="202"/>
  <c r="S495" i="202" s="1"/>
  <c r="R496" i="202"/>
  <c r="S496" i="202" s="1"/>
  <c r="R497" i="202"/>
  <c r="S497" i="202" s="1"/>
  <c r="R498" i="202"/>
  <c r="S498" i="202" s="1"/>
  <c r="R499" i="202"/>
  <c r="S499" i="202" s="1"/>
  <c r="R4" i="202"/>
  <c r="S4" i="202" s="1"/>
  <c r="R5" i="200"/>
  <c r="R6" i="200"/>
  <c r="R7" i="200"/>
  <c r="R8" i="200"/>
  <c r="R9" i="200"/>
  <c r="R10" i="200"/>
  <c r="R11" i="200"/>
  <c r="R12" i="200"/>
  <c r="R13" i="200"/>
  <c r="R14" i="200"/>
  <c r="R15" i="200"/>
  <c r="R16" i="200"/>
  <c r="R17" i="200"/>
  <c r="R18" i="200"/>
  <c r="R19" i="200"/>
  <c r="R20" i="200"/>
  <c r="R21" i="200"/>
  <c r="R22" i="200"/>
  <c r="R23" i="200"/>
  <c r="R24" i="200"/>
  <c r="R25" i="200"/>
  <c r="R26" i="200"/>
  <c r="R27" i="200"/>
  <c r="R28" i="200"/>
  <c r="R29" i="200"/>
  <c r="R30" i="200"/>
  <c r="R31" i="200"/>
  <c r="R32" i="200"/>
  <c r="R33" i="200"/>
  <c r="R34" i="200"/>
  <c r="R35" i="200"/>
  <c r="R36" i="200"/>
  <c r="R37" i="200"/>
  <c r="R38" i="200"/>
  <c r="R39" i="200"/>
  <c r="R40" i="200"/>
  <c r="R41" i="200"/>
  <c r="R42" i="200"/>
  <c r="R43" i="200"/>
  <c r="R44" i="200"/>
  <c r="R45" i="200"/>
  <c r="R46" i="200"/>
  <c r="R47" i="200"/>
  <c r="R48" i="200"/>
  <c r="R49" i="200"/>
  <c r="R50" i="200"/>
  <c r="R51" i="200"/>
  <c r="R52" i="200"/>
  <c r="R53" i="200"/>
  <c r="R54" i="200"/>
  <c r="R55" i="200"/>
  <c r="R56" i="200"/>
  <c r="R57" i="200"/>
  <c r="R58" i="200"/>
  <c r="R59" i="200"/>
  <c r="R60" i="200"/>
  <c r="R61" i="200"/>
  <c r="R62" i="200"/>
  <c r="R63" i="200"/>
  <c r="R64" i="200"/>
  <c r="R65" i="200"/>
  <c r="R66" i="200"/>
  <c r="R67" i="200"/>
  <c r="R68" i="200"/>
  <c r="R69" i="200"/>
  <c r="R70" i="200"/>
  <c r="R71" i="200"/>
  <c r="R72" i="200"/>
  <c r="R73" i="200"/>
  <c r="R74" i="200"/>
  <c r="R75" i="200"/>
  <c r="R76" i="200"/>
  <c r="R77" i="200"/>
  <c r="R78" i="200"/>
  <c r="R79" i="200"/>
  <c r="R80" i="200"/>
  <c r="R81" i="200"/>
  <c r="R82" i="200"/>
  <c r="R83" i="200"/>
  <c r="R84" i="200"/>
  <c r="R85" i="200"/>
  <c r="R86" i="200"/>
  <c r="R87" i="200"/>
  <c r="R88" i="200"/>
  <c r="R89" i="200"/>
  <c r="R90" i="200"/>
  <c r="R91" i="200"/>
  <c r="R92" i="200"/>
  <c r="R93" i="200"/>
  <c r="R94" i="200"/>
  <c r="R95" i="200"/>
  <c r="R96" i="200"/>
  <c r="R97" i="200"/>
  <c r="R98" i="200"/>
  <c r="R99" i="200"/>
  <c r="R100" i="200"/>
  <c r="R101" i="200"/>
  <c r="R102" i="200"/>
  <c r="R103" i="200"/>
  <c r="R104" i="200"/>
  <c r="R105" i="200"/>
  <c r="R106" i="200"/>
  <c r="R107" i="200"/>
  <c r="R108" i="200"/>
  <c r="R109" i="200"/>
  <c r="R110" i="200"/>
  <c r="R111" i="200"/>
  <c r="R112" i="200"/>
  <c r="R113" i="200"/>
  <c r="R114" i="200"/>
  <c r="S114" i="200" s="1"/>
  <c r="R115" i="200"/>
  <c r="S115" i="200" s="1"/>
  <c r="R116" i="200"/>
  <c r="S116" i="200" s="1"/>
  <c r="R117" i="200"/>
  <c r="S117" i="200" s="1"/>
  <c r="R118" i="200"/>
  <c r="S118" i="200" s="1"/>
  <c r="R119" i="200"/>
  <c r="S119" i="200" s="1"/>
  <c r="R120" i="200"/>
  <c r="S120" i="200" s="1"/>
  <c r="R121" i="200"/>
  <c r="S121" i="200" s="1"/>
  <c r="R122" i="200"/>
  <c r="S122" i="200" s="1"/>
  <c r="R123" i="200"/>
  <c r="S123" i="200" s="1"/>
  <c r="R124" i="200"/>
  <c r="S124" i="200" s="1"/>
  <c r="R125" i="200"/>
  <c r="S125" i="200" s="1"/>
  <c r="R126" i="200"/>
  <c r="S126" i="200" s="1"/>
  <c r="R127" i="200"/>
  <c r="S127" i="200" s="1"/>
  <c r="R128" i="200"/>
  <c r="S128" i="200" s="1"/>
  <c r="R129" i="200"/>
  <c r="S129" i="200" s="1"/>
  <c r="R130" i="200"/>
  <c r="S130" i="200" s="1"/>
  <c r="R131" i="200"/>
  <c r="S131" i="200" s="1"/>
  <c r="R132" i="200"/>
  <c r="S132" i="200" s="1"/>
  <c r="R133" i="200"/>
  <c r="S133" i="200" s="1"/>
  <c r="R134" i="200"/>
  <c r="S134" i="200" s="1"/>
  <c r="R135" i="200"/>
  <c r="S135" i="200" s="1"/>
  <c r="R136" i="200"/>
  <c r="S136" i="200" s="1"/>
  <c r="R137" i="200"/>
  <c r="S137" i="200" s="1"/>
  <c r="R138" i="200"/>
  <c r="S138" i="200" s="1"/>
  <c r="R139" i="200"/>
  <c r="S139" i="200" s="1"/>
  <c r="R140" i="200"/>
  <c r="S140" i="200" s="1"/>
  <c r="R141" i="200"/>
  <c r="S141" i="200" s="1"/>
  <c r="R142" i="200"/>
  <c r="S142" i="200" s="1"/>
  <c r="R143" i="200"/>
  <c r="S143" i="200" s="1"/>
  <c r="R144" i="200"/>
  <c r="S144" i="200" s="1"/>
  <c r="R145" i="200"/>
  <c r="S145" i="200" s="1"/>
  <c r="R146" i="200"/>
  <c r="S146" i="200" s="1"/>
  <c r="R147" i="200"/>
  <c r="S147" i="200" s="1"/>
  <c r="R148" i="200"/>
  <c r="S148" i="200" s="1"/>
  <c r="R149" i="200"/>
  <c r="S149" i="200" s="1"/>
  <c r="R150" i="200"/>
  <c r="S150" i="200" s="1"/>
  <c r="R151" i="200"/>
  <c r="S151" i="200" s="1"/>
  <c r="R152" i="200"/>
  <c r="S152" i="200" s="1"/>
  <c r="R153" i="200"/>
  <c r="S153" i="200" s="1"/>
  <c r="R154" i="200"/>
  <c r="S154" i="200" s="1"/>
  <c r="R155" i="200"/>
  <c r="S155" i="200" s="1"/>
  <c r="R156" i="200"/>
  <c r="S156" i="200" s="1"/>
  <c r="R157" i="200"/>
  <c r="S157" i="200" s="1"/>
  <c r="R158" i="200"/>
  <c r="S158" i="200" s="1"/>
  <c r="R159" i="200"/>
  <c r="S159" i="200" s="1"/>
  <c r="R160" i="200"/>
  <c r="S160" i="200" s="1"/>
  <c r="R161" i="200"/>
  <c r="S161" i="200" s="1"/>
  <c r="R162" i="200"/>
  <c r="S162" i="200" s="1"/>
  <c r="R163" i="200"/>
  <c r="S163" i="200" s="1"/>
  <c r="R164" i="200"/>
  <c r="S164" i="200" s="1"/>
  <c r="R165" i="200"/>
  <c r="S165" i="200" s="1"/>
  <c r="R166" i="200"/>
  <c r="S166" i="200" s="1"/>
  <c r="R167" i="200"/>
  <c r="S167" i="200" s="1"/>
  <c r="R168" i="200"/>
  <c r="S168" i="200" s="1"/>
  <c r="R169" i="200"/>
  <c r="S169" i="200" s="1"/>
  <c r="R170" i="200"/>
  <c r="S170" i="200" s="1"/>
  <c r="R171" i="200"/>
  <c r="S171" i="200" s="1"/>
  <c r="R172" i="200"/>
  <c r="S172" i="200" s="1"/>
  <c r="R173" i="200"/>
  <c r="S173" i="200" s="1"/>
  <c r="R174" i="200"/>
  <c r="S174" i="200" s="1"/>
  <c r="R175" i="200"/>
  <c r="S175" i="200" s="1"/>
  <c r="R176" i="200"/>
  <c r="S176" i="200" s="1"/>
  <c r="R177" i="200"/>
  <c r="S177" i="200" s="1"/>
  <c r="R178" i="200"/>
  <c r="S178" i="200" s="1"/>
  <c r="R179" i="200"/>
  <c r="S179" i="200" s="1"/>
  <c r="R180" i="200"/>
  <c r="S180" i="200" s="1"/>
  <c r="R181" i="200"/>
  <c r="S181" i="200" s="1"/>
  <c r="R182" i="200"/>
  <c r="S182" i="200" s="1"/>
  <c r="R183" i="200"/>
  <c r="S183" i="200" s="1"/>
  <c r="R184" i="200"/>
  <c r="S184" i="200" s="1"/>
  <c r="R185" i="200"/>
  <c r="S185" i="200" s="1"/>
  <c r="R186" i="200"/>
  <c r="S186" i="200" s="1"/>
  <c r="R187" i="200"/>
  <c r="S187" i="200" s="1"/>
  <c r="R188" i="200"/>
  <c r="S188" i="200" s="1"/>
  <c r="R189" i="200"/>
  <c r="S189" i="200" s="1"/>
  <c r="R190" i="200"/>
  <c r="S190" i="200" s="1"/>
  <c r="R191" i="200"/>
  <c r="S191" i="200" s="1"/>
  <c r="R192" i="200"/>
  <c r="S192" i="200" s="1"/>
  <c r="R193" i="200"/>
  <c r="S193" i="200" s="1"/>
  <c r="R194" i="200"/>
  <c r="S194" i="200" s="1"/>
  <c r="R195" i="200"/>
  <c r="S195" i="200" s="1"/>
  <c r="R196" i="200"/>
  <c r="S196" i="200" s="1"/>
  <c r="R197" i="200"/>
  <c r="S197" i="200" s="1"/>
  <c r="R198" i="200"/>
  <c r="S198" i="200" s="1"/>
  <c r="R199" i="200"/>
  <c r="S199" i="200" s="1"/>
  <c r="R200" i="200"/>
  <c r="S200" i="200" s="1"/>
  <c r="R201" i="200"/>
  <c r="S201" i="200" s="1"/>
  <c r="R202" i="200"/>
  <c r="S202" i="200" s="1"/>
  <c r="R203" i="200"/>
  <c r="S203" i="200" s="1"/>
  <c r="R204" i="200"/>
  <c r="S204" i="200" s="1"/>
  <c r="R205" i="200"/>
  <c r="S205" i="200" s="1"/>
  <c r="R206" i="200"/>
  <c r="S206" i="200" s="1"/>
  <c r="R207" i="200"/>
  <c r="S207" i="200" s="1"/>
  <c r="R208" i="200"/>
  <c r="S208" i="200" s="1"/>
  <c r="R209" i="200"/>
  <c r="S209" i="200" s="1"/>
  <c r="R210" i="200"/>
  <c r="S210" i="200" s="1"/>
  <c r="R211" i="200"/>
  <c r="S211" i="200" s="1"/>
  <c r="R212" i="200"/>
  <c r="S212" i="200" s="1"/>
  <c r="R213" i="200"/>
  <c r="S213" i="200" s="1"/>
  <c r="R214" i="200"/>
  <c r="S214" i="200" s="1"/>
  <c r="R215" i="200"/>
  <c r="S215" i="200" s="1"/>
  <c r="R216" i="200"/>
  <c r="S216" i="200" s="1"/>
  <c r="R217" i="200"/>
  <c r="S217" i="200" s="1"/>
  <c r="R218" i="200"/>
  <c r="S218" i="200" s="1"/>
  <c r="R219" i="200"/>
  <c r="S219" i="200" s="1"/>
  <c r="R220" i="200"/>
  <c r="S220" i="200" s="1"/>
  <c r="R221" i="200"/>
  <c r="S221" i="200" s="1"/>
  <c r="R222" i="200"/>
  <c r="S222" i="200" s="1"/>
  <c r="R223" i="200"/>
  <c r="S223" i="200" s="1"/>
  <c r="R224" i="200"/>
  <c r="S224" i="200" s="1"/>
  <c r="R225" i="200"/>
  <c r="S225" i="200" s="1"/>
  <c r="R226" i="200"/>
  <c r="S226" i="200" s="1"/>
  <c r="R227" i="200"/>
  <c r="S227" i="200" s="1"/>
  <c r="R228" i="200"/>
  <c r="S228" i="200" s="1"/>
  <c r="R229" i="200"/>
  <c r="S229" i="200" s="1"/>
  <c r="R230" i="200"/>
  <c r="S230" i="200" s="1"/>
  <c r="R231" i="200"/>
  <c r="S231" i="200" s="1"/>
  <c r="R232" i="200"/>
  <c r="S232" i="200" s="1"/>
  <c r="R233" i="200"/>
  <c r="S233" i="200" s="1"/>
  <c r="R234" i="200"/>
  <c r="S234" i="200" s="1"/>
  <c r="R235" i="200"/>
  <c r="S235" i="200" s="1"/>
  <c r="R236" i="200"/>
  <c r="S236" i="200" s="1"/>
  <c r="R237" i="200"/>
  <c r="S237" i="200" s="1"/>
  <c r="R238" i="200"/>
  <c r="S238" i="200" s="1"/>
  <c r="R239" i="200"/>
  <c r="S239" i="200" s="1"/>
  <c r="R240" i="200"/>
  <c r="S240" i="200" s="1"/>
  <c r="R241" i="200"/>
  <c r="S241" i="200" s="1"/>
  <c r="R242" i="200"/>
  <c r="S242" i="200" s="1"/>
  <c r="R243" i="200"/>
  <c r="S243" i="200" s="1"/>
  <c r="R244" i="200"/>
  <c r="S244" i="200" s="1"/>
  <c r="R245" i="200"/>
  <c r="S245" i="200" s="1"/>
  <c r="R246" i="200"/>
  <c r="S246" i="200" s="1"/>
  <c r="R247" i="200"/>
  <c r="S247" i="200" s="1"/>
  <c r="R248" i="200"/>
  <c r="S248" i="200" s="1"/>
  <c r="R249" i="200"/>
  <c r="S249" i="200" s="1"/>
  <c r="R250" i="200"/>
  <c r="S250" i="200" s="1"/>
  <c r="R251" i="200"/>
  <c r="S251" i="200" s="1"/>
  <c r="R252" i="200"/>
  <c r="S252" i="200" s="1"/>
  <c r="R253" i="200"/>
  <c r="S253" i="200" s="1"/>
  <c r="R254" i="200"/>
  <c r="S254" i="200" s="1"/>
  <c r="R255" i="200"/>
  <c r="S255" i="200" s="1"/>
  <c r="R256" i="200"/>
  <c r="S256" i="200" s="1"/>
  <c r="R257" i="200"/>
  <c r="S257" i="200" s="1"/>
  <c r="R258" i="200"/>
  <c r="S258" i="200" s="1"/>
  <c r="R259" i="200"/>
  <c r="S259" i="200" s="1"/>
  <c r="R260" i="200"/>
  <c r="S260" i="200" s="1"/>
  <c r="R261" i="200"/>
  <c r="S261" i="200" s="1"/>
  <c r="R262" i="200"/>
  <c r="S262" i="200" s="1"/>
  <c r="R263" i="200"/>
  <c r="S263" i="200" s="1"/>
  <c r="R264" i="200"/>
  <c r="S264" i="200" s="1"/>
  <c r="R265" i="200"/>
  <c r="S265" i="200" s="1"/>
  <c r="R266" i="200"/>
  <c r="S266" i="200" s="1"/>
  <c r="R267" i="200"/>
  <c r="S267" i="200" s="1"/>
  <c r="R268" i="200"/>
  <c r="S268" i="200" s="1"/>
  <c r="R269" i="200"/>
  <c r="S269" i="200" s="1"/>
  <c r="R270" i="200"/>
  <c r="S270" i="200" s="1"/>
  <c r="R271" i="200"/>
  <c r="S271" i="200" s="1"/>
  <c r="R272" i="200"/>
  <c r="S272" i="200" s="1"/>
  <c r="R273" i="200"/>
  <c r="S273" i="200" s="1"/>
  <c r="R274" i="200"/>
  <c r="S274" i="200" s="1"/>
  <c r="R275" i="200"/>
  <c r="S275" i="200" s="1"/>
  <c r="R276" i="200"/>
  <c r="S276" i="200" s="1"/>
  <c r="R277" i="200"/>
  <c r="S277" i="200" s="1"/>
  <c r="R278" i="200"/>
  <c r="S278" i="200" s="1"/>
  <c r="R279" i="200"/>
  <c r="S279" i="200" s="1"/>
  <c r="R280" i="200"/>
  <c r="S280" i="200" s="1"/>
  <c r="R281" i="200"/>
  <c r="S281" i="200" s="1"/>
  <c r="R282" i="200"/>
  <c r="S282" i="200" s="1"/>
  <c r="R283" i="200"/>
  <c r="S283" i="200" s="1"/>
  <c r="R284" i="200"/>
  <c r="S284" i="200" s="1"/>
  <c r="R285" i="200"/>
  <c r="S285" i="200" s="1"/>
  <c r="R286" i="200"/>
  <c r="S286" i="200" s="1"/>
  <c r="R287" i="200"/>
  <c r="S287" i="200" s="1"/>
  <c r="R288" i="200"/>
  <c r="S288" i="200" s="1"/>
  <c r="R289" i="200"/>
  <c r="S289" i="200" s="1"/>
  <c r="R290" i="200"/>
  <c r="S290" i="200" s="1"/>
  <c r="R291" i="200"/>
  <c r="S291" i="200" s="1"/>
  <c r="R292" i="200"/>
  <c r="S292" i="200" s="1"/>
  <c r="R293" i="200"/>
  <c r="S293" i="200" s="1"/>
  <c r="R294" i="200"/>
  <c r="S294" i="200" s="1"/>
  <c r="R295" i="200"/>
  <c r="S295" i="200" s="1"/>
  <c r="R296" i="200"/>
  <c r="S296" i="200" s="1"/>
  <c r="R297" i="200"/>
  <c r="S297" i="200" s="1"/>
  <c r="R298" i="200"/>
  <c r="S298" i="200" s="1"/>
  <c r="R299" i="200"/>
  <c r="S299" i="200" s="1"/>
  <c r="R300" i="200"/>
  <c r="S300" i="200" s="1"/>
  <c r="R301" i="200"/>
  <c r="S301" i="200" s="1"/>
  <c r="R302" i="200"/>
  <c r="S302" i="200" s="1"/>
  <c r="R303" i="200"/>
  <c r="S303" i="200" s="1"/>
  <c r="R304" i="200"/>
  <c r="S304" i="200" s="1"/>
  <c r="R305" i="200"/>
  <c r="S305" i="200" s="1"/>
  <c r="R306" i="200"/>
  <c r="S306" i="200" s="1"/>
  <c r="R307" i="200"/>
  <c r="S307" i="200" s="1"/>
  <c r="R308" i="200"/>
  <c r="S308" i="200" s="1"/>
  <c r="R309" i="200"/>
  <c r="S309" i="200" s="1"/>
  <c r="R310" i="200"/>
  <c r="S310" i="200" s="1"/>
  <c r="R311" i="200"/>
  <c r="S311" i="200" s="1"/>
  <c r="R312" i="200"/>
  <c r="S312" i="200" s="1"/>
  <c r="R313" i="200"/>
  <c r="S313" i="200" s="1"/>
  <c r="R314" i="200"/>
  <c r="S314" i="200" s="1"/>
  <c r="R315" i="200"/>
  <c r="S315" i="200" s="1"/>
  <c r="R316" i="200"/>
  <c r="S316" i="200" s="1"/>
  <c r="R317" i="200"/>
  <c r="S317" i="200" s="1"/>
  <c r="R318" i="200"/>
  <c r="S318" i="200" s="1"/>
  <c r="R319" i="200"/>
  <c r="S319" i="200" s="1"/>
  <c r="R320" i="200"/>
  <c r="S320" i="200" s="1"/>
  <c r="R321" i="200"/>
  <c r="S321" i="200" s="1"/>
  <c r="R322" i="200"/>
  <c r="S322" i="200" s="1"/>
  <c r="R323" i="200"/>
  <c r="S323" i="200" s="1"/>
  <c r="R324" i="200"/>
  <c r="S324" i="200" s="1"/>
  <c r="R325" i="200"/>
  <c r="S325" i="200" s="1"/>
  <c r="R326" i="200"/>
  <c r="S326" i="200" s="1"/>
  <c r="R327" i="200"/>
  <c r="S327" i="200" s="1"/>
  <c r="R328" i="200"/>
  <c r="S328" i="200" s="1"/>
  <c r="R329" i="200"/>
  <c r="S329" i="200" s="1"/>
  <c r="R330" i="200"/>
  <c r="S330" i="200" s="1"/>
  <c r="R331" i="200"/>
  <c r="S331" i="200" s="1"/>
  <c r="R332" i="200"/>
  <c r="S332" i="200" s="1"/>
  <c r="R333" i="200"/>
  <c r="S333" i="200" s="1"/>
  <c r="R334" i="200"/>
  <c r="S334" i="200" s="1"/>
  <c r="R335" i="200"/>
  <c r="S335" i="200" s="1"/>
  <c r="R336" i="200"/>
  <c r="S336" i="200" s="1"/>
  <c r="R337" i="200"/>
  <c r="S337" i="200" s="1"/>
  <c r="R338" i="200"/>
  <c r="S338" i="200" s="1"/>
  <c r="R339" i="200"/>
  <c r="S339" i="200" s="1"/>
  <c r="R340" i="200"/>
  <c r="S340" i="200" s="1"/>
  <c r="R341" i="200"/>
  <c r="S341" i="200" s="1"/>
  <c r="R342" i="200"/>
  <c r="S342" i="200" s="1"/>
  <c r="R343" i="200"/>
  <c r="S343" i="200" s="1"/>
  <c r="R344" i="200"/>
  <c r="S344" i="200" s="1"/>
  <c r="R345" i="200"/>
  <c r="S345" i="200" s="1"/>
  <c r="R346" i="200"/>
  <c r="S346" i="200" s="1"/>
  <c r="R347" i="200"/>
  <c r="S347" i="200" s="1"/>
  <c r="R348" i="200"/>
  <c r="S348" i="200" s="1"/>
  <c r="R349" i="200"/>
  <c r="S349" i="200" s="1"/>
  <c r="R350" i="200"/>
  <c r="S350" i="200" s="1"/>
  <c r="R351" i="200"/>
  <c r="S351" i="200" s="1"/>
  <c r="R352" i="200"/>
  <c r="S352" i="200" s="1"/>
  <c r="R353" i="200"/>
  <c r="S353" i="200" s="1"/>
  <c r="R354" i="200"/>
  <c r="S354" i="200" s="1"/>
  <c r="R355" i="200"/>
  <c r="S355" i="200" s="1"/>
  <c r="R356" i="200"/>
  <c r="S356" i="200" s="1"/>
  <c r="R357" i="200"/>
  <c r="S357" i="200" s="1"/>
  <c r="R358" i="200"/>
  <c r="S358" i="200" s="1"/>
  <c r="R359" i="200"/>
  <c r="S359" i="200" s="1"/>
  <c r="R360" i="200"/>
  <c r="S360" i="200" s="1"/>
  <c r="R361" i="200"/>
  <c r="S361" i="200" s="1"/>
  <c r="R362" i="200"/>
  <c r="S362" i="200" s="1"/>
  <c r="R363" i="200"/>
  <c r="S363" i="200" s="1"/>
  <c r="R364" i="200"/>
  <c r="S364" i="200" s="1"/>
  <c r="R365" i="200"/>
  <c r="S365" i="200" s="1"/>
  <c r="R366" i="200"/>
  <c r="S366" i="200" s="1"/>
  <c r="R367" i="200"/>
  <c r="S367" i="200" s="1"/>
  <c r="R368" i="200"/>
  <c r="S368" i="200" s="1"/>
  <c r="R369" i="200"/>
  <c r="S369" i="200" s="1"/>
  <c r="R370" i="200"/>
  <c r="S370" i="200" s="1"/>
  <c r="R371" i="200"/>
  <c r="S371" i="200" s="1"/>
  <c r="R372" i="200"/>
  <c r="S372" i="200" s="1"/>
  <c r="R373" i="200"/>
  <c r="S373" i="200" s="1"/>
  <c r="R374" i="200"/>
  <c r="S374" i="200" s="1"/>
  <c r="R375" i="200"/>
  <c r="S375" i="200" s="1"/>
  <c r="R376" i="200"/>
  <c r="S376" i="200" s="1"/>
  <c r="R377" i="200"/>
  <c r="S377" i="200" s="1"/>
  <c r="R378" i="200"/>
  <c r="S378" i="200" s="1"/>
  <c r="R379" i="200"/>
  <c r="S379" i="200" s="1"/>
  <c r="R380" i="200"/>
  <c r="S380" i="200" s="1"/>
  <c r="R381" i="200"/>
  <c r="S381" i="200" s="1"/>
  <c r="R382" i="200"/>
  <c r="S382" i="200" s="1"/>
  <c r="R383" i="200"/>
  <c r="S383" i="200" s="1"/>
  <c r="R384" i="200"/>
  <c r="S384" i="200" s="1"/>
  <c r="R385" i="200"/>
  <c r="S385" i="200" s="1"/>
  <c r="R386" i="200"/>
  <c r="S386" i="200" s="1"/>
  <c r="R387" i="200"/>
  <c r="S387" i="200" s="1"/>
  <c r="R388" i="200"/>
  <c r="S388" i="200" s="1"/>
  <c r="R389" i="200"/>
  <c r="S389" i="200" s="1"/>
  <c r="R390" i="200"/>
  <c r="S390" i="200" s="1"/>
  <c r="R391" i="200"/>
  <c r="S391" i="200" s="1"/>
  <c r="R392" i="200"/>
  <c r="S392" i="200" s="1"/>
  <c r="R393" i="200"/>
  <c r="S393" i="200" s="1"/>
  <c r="R394" i="200"/>
  <c r="S394" i="200" s="1"/>
  <c r="R395" i="200"/>
  <c r="S395" i="200" s="1"/>
  <c r="R396" i="200"/>
  <c r="S396" i="200" s="1"/>
  <c r="R397" i="200"/>
  <c r="S397" i="200" s="1"/>
  <c r="R398" i="200"/>
  <c r="S398" i="200" s="1"/>
  <c r="R399" i="200"/>
  <c r="S399" i="200" s="1"/>
  <c r="R400" i="200"/>
  <c r="S400" i="200" s="1"/>
  <c r="R401" i="200"/>
  <c r="S401" i="200" s="1"/>
  <c r="R402" i="200"/>
  <c r="S402" i="200" s="1"/>
  <c r="R403" i="200"/>
  <c r="S403" i="200" s="1"/>
  <c r="R404" i="200"/>
  <c r="S404" i="200" s="1"/>
  <c r="R405" i="200"/>
  <c r="S405" i="200" s="1"/>
  <c r="R406" i="200"/>
  <c r="S406" i="200" s="1"/>
  <c r="R407" i="200"/>
  <c r="S407" i="200" s="1"/>
  <c r="R408" i="200"/>
  <c r="S408" i="200" s="1"/>
  <c r="R409" i="200"/>
  <c r="S409" i="200" s="1"/>
  <c r="R410" i="200"/>
  <c r="S410" i="200" s="1"/>
  <c r="R411" i="200"/>
  <c r="S411" i="200" s="1"/>
  <c r="R412" i="200"/>
  <c r="S412" i="200" s="1"/>
  <c r="R413" i="200"/>
  <c r="S413" i="200" s="1"/>
  <c r="R414" i="200"/>
  <c r="S414" i="200" s="1"/>
  <c r="R415" i="200"/>
  <c r="S415" i="200" s="1"/>
  <c r="R416" i="200"/>
  <c r="S416" i="200" s="1"/>
  <c r="R417" i="200"/>
  <c r="S417" i="200" s="1"/>
  <c r="R418" i="200"/>
  <c r="S418" i="200" s="1"/>
  <c r="R419" i="200"/>
  <c r="S419" i="200" s="1"/>
  <c r="R420" i="200"/>
  <c r="S420" i="200" s="1"/>
  <c r="R421" i="200"/>
  <c r="S421" i="200" s="1"/>
  <c r="R422" i="200"/>
  <c r="S422" i="200" s="1"/>
  <c r="R423" i="200"/>
  <c r="S423" i="200" s="1"/>
  <c r="R424" i="200"/>
  <c r="S424" i="200" s="1"/>
  <c r="R425" i="200"/>
  <c r="S425" i="200" s="1"/>
  <c r="R426" i="200"/>
  <c r="S426" i="200" s="1"/>
  <c r="R427" i="200"/>
  <c r="S427" i="200" s="1"/>
  <c r="R428" i="200"/>
  <c r="S428" i="200" s="1"/>
  <c r="R429" i="200"/>
  <c r="S429" i="200" s="1"/>
  <c r="R430" i="200"/>
  <c r="S430" i="200" s="1"/>
  <c r="R431" i="200"/>
  <c r="S431" i="200" s="1"/>
  <c r="R432" i="200"/>
  <c r="S432" i="200" s="1"/>
  <c r="R433" i="200"/>
  <c r="S433" i="200" s="1"/>
  <c r="R434" i="200"/>
  <c r="S434" i="200" s="1"/>
  <c r="R435" i="200"/>
  <c r="S435" i="200" s="1"/>
  <c r="R436" i="200"/>
  <c r="S436" i="200" s="1"/>
  <c r="R437" i="200"/>
  <c r="S437" i="200" s="1"/>
  <c r="R438" i="200"/>
  <c r="S438" i="200" s="1"/>
  <c r="R439" i="200"/>
  <c r="S439" i="200" s="1"/>
  <c r="R440" i="200"/>
  <c r="S440" i="200" s="1"/>
  <c r="R441" i="200"/>
  <c r="S441" i="200" s="1"/>
  <c r="R442" i="200"/>
  <c r="S442" i="200" s="1"/>
  <c r="R443" i="200"/>
  <c r="S443" i="200" s="1"/>
  <c r="R444" i="200"/>
  <c r="S444" i="200" s="1"/>
  <c r="R445" i="200"/>
  <c r="S445" i="200" s="1"/>
  <c r="R446" i="200"/>
  <c r="S446" i="200" s="1"/>
  <c r="R447" i="200"/>
  <c r="S447" i="200" s="1"/>
  <c r="R448" i="200"/>
  <c r="S448" i="200" s="1"/>
  <c r="R449" i="200"/>
  <c r="S449" i="200" s="1"/>
  <c r="R450" i="200"/>
  <c r="S450" i="200" s="1"/>
  <c r="R451" i="200"/>
  <c r="S451" i="200" s="1"/>
  <c r="R452" i="200"/>
  <c r="S452" i="200" s="1"/>
  <c r="R453" i="200"/>
  <c r="S453" i="200" s="1"/>
  <c r="R454" i="200"/>
  <c r="S454" i="200" s="1"/>
  <c r="R455" i="200"/>
  <c r="S455" i="200" s="1"/>
  <c r="R456" i="200"/>
  <c r="S456" i="200" s="1"/>
  <c r="R457" i="200"/>
  <c r="S457" i="200" s="1"/>
  <c r="R458" i="200"/>
  <c r="S458" i="200" s="1"/>
  <c r="R459" i="200"/>
  <c r="S459" i="200" s="1"/>
  <c r="R460" i="200"/>
  <c r="S460" i="200" s="1"/>
  <c r="R461" i="200"/>
  <c r="S461" i="200" s="1"/>
  <c r="R462" i="200"/>
  <c r="S462" i="200" s="1"/>
  <c r="R463" i="200"/>
  <c r="S463" i="200" s="1"/>
  <c r="R464" i="200"/>
  <c r="S464" i="200" s="1"/>
  <c r="R465" i="200"/>
  <c r="S465" i="200" s="1"/>
  <c r="R466" i="200"/>
  <c r="S466" i="200" s="1"/>
  <c r="R467" i="200"/>
  <c r="S467" i="200" s="1"/>
  <c r="R468" i="200"/>
  <c r="S468" i="200" s="1"/>
  <c r="R469" i="200"/>
  <c r="S469" i="200" s="1"/>
  <c r="R470" i="200"/>
  <c r="S470" i="200" s="1"/>
  <c r="R471" i="200"/>
  <c r="S471" i="200" s="1"/>
  <c r="R472" i="200"/>
  <c r="S472" i="200" s="1"/>
  <c r="R473" i="200"/>
  <c r="S473" i="200" s="1"/>
  <c r="R474" i="200"/>
  <c r="S474" i="200" s="1"/>
  <c r="R475" i="200"/>
  <c r="S475" i="200" s="1"/>
  <c r="R476" i="200"/>
  <c r="S476" i="200" s="1"/>
  <c r="R477" i="200"/>
  <c r="S477" i="200" s="1"/>
  <c r="R478" i="200"/>
  <c r="S478" i="200" s="1"/>
  <c r="R479" i="200"/>
  <c r="S479" i="200" s="1"/>
  <c r="R480" i="200"/>
  <c r="S480" i="200" s="1"/>
  <c r="R481" i="200"/>
  <c r="S481" i="200" s="1"/>
  <c r="R482" i="200"/>
  <c r="S482" i="200" s="1"/>
  <c r="R483" i="200"/>
  <c r="S483" i="200" s="1"/>
  <c r="R484" i="200"/>
  <c r="S484" i="200" s="1"/>
  <c r="R485" i="200"/>
  <c r="S485" i="200" s="1"/>
  <c r="R486" i="200"/>
  <c r="S486" i="200" s="1"/>
  <c r="R487" i="200"/>
  <c r="S487" i="200" s="1"/>
  <c r="R488" i="200"/>
  <c r="S488" i="200" s="1"/>
  <c r="R489" i="200"/>
  <c r="S489" i="200" s="1"/>
  <c r="R490" i="200"/>
  <c r="S490" i="200" s="1"/>
  <c r="R491" i="200"/>
  <c r="S491" i="200" s="1"/>
  <c r="R492" i="200"/>
  <c r="S492" i="200" s="1"/>
  <c r="R493" i="200"/>
  <c r="S493" i="200" s="1"/>
  <c r="R494" i="200"/>
  <c r="S494" i="200" s="1"/>
  <c r="R495" i="200"/>
  <c r="S495" i="200" s="1"/>
  <c r="R496" i="200"/>
  <c r="S496" i="200" s="1"/>
  <c r="R497" i="200"/>
  <c r="S497" i="200" s="1"/>
  <c r="R498" i="200"/>
  <c r="S498" i="200" s="1"/>
  <c r="R499" i="200"/>
  <c r="S499" i="200" s="1"/>
  <c r="R4" i="200"/>
  <c r="R5" i="198"/>
  <c r="R6" i="198"/>
  <c r="R7" i="198"/>
  <c r="R8" i="198"/>
  <c r="R9" i="198"/>
  <c r="R10" i="198"/>
  <c r="R11" i="198"/>
  <c r="R12" i="198"/>
  <c r="R13" i="198"/>
  <c r="R14" i="198"/>
  <c r="R15" i="198"/>
  <c r="R16" i="198"/>
  <c r="R17" i="198"/>
  <c r="R18" i="198"/>
  <c r="R19" i="198"/>
  <c r="R20" i="198"/>
  <c r="R21" i="198"/>
  <c r="R22" i="198"/>
  <c r="R23" i="198"/>
  <c r="R24" i="198"/>
  <c r="R25" i="198"/>
  <c r="R26" i="198"/>
  <c r="R27" i="198"/>
  <c r="R28" i="198"/>
  <c r="R29" i="198"/>
  <c r="R30" i="198"/>
  <c r="R31" i="198"/>
  <c r="R32" i="198"/>
  <c r="R33" i="198"/>
  <c r="R34" i="198"/>
  <c r="R35" i="198"/>
  <c r="R36" i="198"/>
  <c r="R37" i="198"/>
  <c r="R38" i="198"/>
  <c r="R39" i="198"/>
  <c r="R40" i="198"/>
  <c r="R41" i="198"/>
  <c r="R42" i="198"/>
  <c r="R43" i="198"/>
  <c r="R44" i="198"/>
  <c r="R45" i="198"/>
  <c r="R46" i="198"/>
  <c r="R47" i="198"/>
  <c r="R48" i="198"/>
  <c r="R49" i="198"/>
  <c r="R50" i="198"/>
  <c r="R51" i="198"/>
  <c r="R52" i="198"/>
  <c r="R53" i="198"/>
  <c r="R54" i="198"/>
  <c r="R55" i="198"/>
  <c r="R56" i="198"/>
  <c r="R57" i="198"/>
  <c r="R58" i="198"/>
  <c r="R59" i="198"/>
  <c r="R60" i="198"/>
  <c r="R61" i="198"/>
  <c r="R62" i="198"/>
  <c r="R63" i="198"/>
  <c r="R64" i="198"/>
  <c r="R65" i="198"/>
  <c r="R66" i="198"/>
  <c r="R67" i="198"/>
  <c r="R68" i="198"/>
  <c r="R69" i="198"/>
  <c r="R70" i="198"/>
  <c r="R71" i="198"/>
  <c r="R72" i="198"/>
  <c r="R73" i="198"/>
  <c r="R74" i="198"/>
  <c r="R75" i="198"/>
  <c r="R76" i="198"/>
  <c r="R77" i="198"/>
  <c r="R78" i="198"/>
  <c r="R79" i="198"/>
  <c r="R80" i="198"/>
  <c r="R81" i="198"/>
  <c r="R82" i="198"/>
  <c r="R83" i="198"/>
  <c r="R84" i="198"/>
  <c r="R85" i="198"/>
  <c r="R86" i="198"/>
  <c r="R87" i="198"/>
  <c r="R88" i="198"/>
  <c r="R89" i="198"/>
  <c r="R90" i="198"/>
  <c r="R91" i="198"/>
  <c r="R92" i="198"/>
  <c r="R93" i="198"/>
  <c r="R94" i="198"/>
  <c r="R95" i="198"/>
  <c r="R96" i="198"/>
  <c r="R97" i="198"/>
  <c r="R98" i="198"/>
  <c r="R99" i="198"/>
  <c r="R100" i="198"/>
  <c r="R101" i="198"/>
  <c r="R102" i="198"/>
  <c r="S102" i="198" s="1"/>
  <c r="R103" i="198"/>
  <c r="S103" i="198" s="1"/>
  <c r="R104" i="198"/>
  <c r="S104" i="198" s="1"/>
  <c r="R105" i="198"/>
  <c r="S105" i="198" s="1"/>
  <c r="R106" i="198"/>
  <c r="S106" i="198" s="1"/>
  <c r="R107" i="198"/>
  <c r="S107" i="198" s="1"/>
  <c r="R108" i="198"/>
  <c r="S108" i="198" s="1"/>
  <c r="R109" i="198"/>
  <c r="S109" i="198" s="1"/>
  <c r="R110" i="198"/>
  <c r="S110" i="198" s="1"/>
  <c r="R111" i="198"/>
  <c r="S111" i="198" s="1"/>
  <c r="R112" i="198"/>
  <c r="S112" i="198" s="1"/>
  <c r="R113" i="198"/>
  <c r="S113" i="198" s="1"/>
  <c r="R114" i="198"/>
  <c r="S114" i="198" s="1"/>
  <c r="R115" i="198"/>
  <c r="S115" i="198" s="1"/>
  <c r="R116" i="198"/>
  <c r="S116" i="198" s="1"/>
  <c r="R117" i="198"/>
  <c r="S117" i="198" s="1"/>
  <c r="R118" i="198"/>
  <c r="S118" i="198" s="1"/>
  <c r="R119" i="198"/>
  <c r="S119" i="198" s="1"/>
  <c r="R120" i="198"/>
  <c r="S120" i="198" s="1"/>
  <c r="R121" i="198"/>
  <c r="S121" i="198" s="1"/>
  <c r="R122" i="198"/>
  <c r="S122" i="198" s="1"/>
  <c r="R123" i="198"/>
  <c r="S123" i="198" s="1"/>
  <c r="R124" i="198"/>
  <c r="S124" i="198" s="1"/>
  <c r="R125" i="198"/>
  <c r="S125" i="198" s="1"/>
  <c r="R126" i="198"/>
  <c r="S126" i="198" s="1"/>
  <c r="R127" i="198"/>
  <c r="S127" i="198" s="1"/>
  <c r="R128" i="198"/>
  <c r="S128" i="198" s="1"/>
  <c r="R129" i="198"/>
  <c r="S129" i="198" s="1"/>
  <c r="R130" i="198"/>
  <c r="S130" i="198" s="1"/>
  <c r="R131" i="198"/>
  <c r="S131" i="198" s="1"/>
  <c r="R132" i="198"/>
  <c r="S132" i="198" s="1"/>
  <c r="R133" i="198"/>
  <c r="S133" i="198" s="1"/>
  <c r="R134" i="198"/>
  <c r="S134" i="198" s="1"/>
  <c r="R135" i="198"/>
  <c r="S135" i="198" s="1"/>
  <c r="R136" i="198"/>
  <c r="S136" i="198" s="1"/>
  <c r="R137" i="198"/>
  <c r="S137" i="198" s="1"/>
  <c r="R138" i="198"/>
  <c r="S138" i="198" s="1"/>
  <c r="R139" i="198"/>
  <c r="S139" i="198" s="1"/>
  <c r="R140" i="198"/>
  <c r="S140" i="198" s="1"/>
  <c r="R141" i="198"/>
  <c r="S141" i="198" s="1"/>
  <c r="R142" i="198"/>
  <c r="S142" i="198" s="1"/>
  <c r="R143" i="198"/>
  <c r="S143" i="198" s="1"/>
  <c r="R144" i="198"/>
  <c r="S144" i="198" s="1"/>
  <c r="R145" i="198"/>
  <c r="S145" i="198" s="1"/>
  <c r="R146" i="198"/>
  <c r="S146" i="198" s="1"/>
  <c r="R147" i="198"/>
  <c r="S147" i="198" s="1"/>
  <c r="R148" i="198"/>
  <c r="S148" i="198" s="1"/>
  <c r="R149" i="198"/>
  <c r="S149" i="198" s="1"/>
  <c r="R150" i="198"/>
  <c r="S150" i="198" s="1"/>
  <c r="R151" i="198"/>
  <c r="S151" i="198" s="1"/>
  <c r="R152" i="198"/>
  <c r="S152" i="198" s="1"/>
  <c r="R153" i="198"/>
  <c r="S153" i="198" s="1"/>
  <c r="R154" i="198"/>
  <c r="S154" i="198" s="1"/>
  <c r="R155" i="198"/>
  <c r="S155" i="198" s="1"/>
  <c r="R156" i="198"/>
  <c r="S156" i="198" s="1"/>
  <c r="R157" i="198"/>
  <c r="S157" i="198" s="1"/>
  <c r="R158" i="198"/>
  <c r="S158" i="198" s="1"/>
  <c r="R159" i="198"/>
  <c r="S159" i="198" s="1"/>
  <c r="R160" i="198"/>
  <c r="S160" i="198" s="1"/>
  <c r="R161" i="198"/>
  <c r="S161" i="198" s="1"/>
  <c r="R162" i="198"/>
  <c r="S162" i="198" s="1"/>
  <c r="R163" i="198"/>
  <c r="S163" i="198" s="1"/>
  <c r="R164" i="198"/>
  <c r="S164" i="198" s="1"/>
  <c r="R165" i="198"/>
  <c r="S165" i="198" s="1"/>
  <c r="R166" i="198"/>
  <c r="S166" i="198" s="1"/>
  <c r="R167" i="198"/>
  <c r="S167" i="198" s="1"/>
  <c r="R168" i="198"/>
  <c r="S168" i="198" s="1"/>
  <c r="R169" i="198"/>
  <c r="S169" i="198" s="1"/>
  <c r="R170" i="198"/>
  <c r="S170" i="198" s="1"/>
  <c r="R171" i="198"/>
  <c r="S171" i="198" s="1"/>
  <c r="R172" i="198"/>
  <c r="S172" i="198" s="1"/>
  <c r="R173" i="198"/>
  <c r="S173" i="198" s="1"/>
  <c r="R174" i="198"/>
  <c r="S174" i="198" s="1"/>
  <c r="R175" i="198"/>
  <c r="S175" i="198" s="1"/>
  <c r="R176" i="198"/>
  <c r="S176" i="198" s="1"/>
  <c r="R177" i="198"/>
  <c r="S177" i="198" s="1"/>
  <c r="R178" i="198"/>
  <c r="S178" i="198" s="1"/>
  <c r="R179" i="198"/>
  <c r="S179" i="198" s="1"/>
  <c r="R180" i="198"/>
  <c r="S180" i="198" s="1"/>
  <c r="R181" i="198"/>
  <c r="S181" i="198" s="1"/>
  <c r="R182" i="198"/>
  <c r="S182" i="198" s="1"/>
  <c r="R183" i="198"/>
  <c r="S183" i="198" s="1"/>
  <c r="R184" i="198"/>
  <c r="S184" i="198" s="1"/>
  <c r="R185" i="198"/>
  <c r="S185" i="198" s="1"/>
  <c r="R186" i="198"/>
  <c r="S186" i="198" s="1"/>
  <c r="R187" i="198"/>
  <c r="S187" i="198" s="1"/>
  <c r="R188" i="198"/>
  <c r="S188" i="198" s="1"/>
  <c r="R189" i="198"/>
  <c r="S189" i="198" s="1"/>
  <c r="R190" i="198"/>
  <c r="S190" i="198" s="1"/>
  <c r="R191" i="198"/>
  <c r="S191" i="198" s="1"/>
  <c r="R192" i="198"/>
  <c r="S192" i="198" s="1"/>
  <c r="R193" i="198"/>
  <c r="S193" i="198" s="1"/>
  <c r="R194" i="198"/>
  <c r="S194" i="198" s="1"/>
  <c r="R195" i="198"/>
  <c r="S195" i="198" s="1"/>
  <c r="R196" i="198"/>
  <c r="S196" i="198" s="1"/>
  <c r="R197" i="198"/>
  <c r="S197" i="198" s="1"/>
  <c r="R198" i="198"/>
  <c r="S198" i="198" s="1"/>
  <c r="R199" i="198"/>
  <c r="S199" i="198" s="1"/>
  <c r="R200" i="198"/>
  <c r="S200" i="198" s="1"/>
  <c r="R201" i="198"/>
  <c r="S201" i="198" s="1"/>
  <c r="R202" i="198"/>
  <c r="S202" i="198" s="1"/>
  <c r="R203" i="198"/>
  <c r="S203" i="198" s="1"/>
  <c r="R204" i="198"/>
  <c r="S204" i="198" s="1"/>
  <c r="R205" i="198"/>
  <c r="S205" i="198" s="1"/>
  <c r="R206" i="198"/>
  <c r="S206" i="198" s="1"/>
  <c r="R207" i="198"/>
  <c r="S207" i="198" s="1"/>
  <c r="R208" i="198"/>
  <c r="S208" i="198" s="1"/>
  <c r="R209" i="198"/>
  <c r="S209" i="198" s="1"/>
  <c r="R210" i="198"/>
  <c r="S210" i="198" s="1"/>
  <c r="R211" i="198"/>
  <c r="S211" i="198" s="1"/>
  <c r="R212" i="198"/>
  <c r="S212" i="198" s="1"/>
  <c r="R213" i="198"/>
  <c r="S213" i="198" s="1"/>
  <c r="R214" i="198"/>
  <c r="S214" i="198" s="1"/>
  <c r="R215" i="198"/>
  <c r="S215" i="198" s="1"/>
  <c r="R216" i="198"/>
  <c r="S216" i="198" s="1"/>
  <c r="R217" i="198"/>
  <c r="S217" i="198" s="1"/>
  <c r="R218" i="198"/>
  <c r="S218" i="198" s="1"/>
  <c r="R219" i="198"/>
  <c r="S219" i="198" s="1"/>
  <c r="R220" i="198"/>
  <c r="S220" i="198" s="1"/>
  <c r="R221" i="198"/>
  <c r="S221" i="198" s="1"/>
  <c r="R222" i="198"/>
  <c r="S222" i="198" s="1"/>
  <c r="R223" i="198"/>
  <c r="S223" i="198" s="1"/>
  <c r="R224" i="198"/>
  <c r="S224" i="198" s="1"/>
  <c r="R225" i="198"/>
  <c r="S225" i="198" s="1"/>
  <c r="R226" i="198"/>
  <c r="S226" i="198" s="1"/>
  <c r="R227" i="198"/>
  <c r="S227" i="198" s="1"/>
  <c r="R228" i="198"/>
  <c r="S228" i="198" s="1"/>
  <c r="R229" i="198"/>
  <c r="S229" i="198" s="1"/>
  <c r="R230" i="198"/>
  <c r="S230" i="198" s="1"/>
  <c r="R231" i="198"/>
  <c r="S231" i="198" s="1"/>
  <c r="R232" i="198"/>
  <c r="S232" i="198" s="1"/>
  <c r="R233" i="198"/>
  <c r="S233" i="198" s="1"/>
  <c r="R234" i="198"/>
  <c r="S234" i="198" s="1"/>
  <c r="R235" i="198"/>
  <c r="S235" i="198" s="1"/>
  <c r="R236" i="198"/>
  <c r="S236" i="198" s="1"/>
  <c r="R237" i="198"/>
  <c r="S237" i="198" s="1"/>
  <c r="R238" i="198"/>
  <c r="S238" i="198" s="1"/>
  <c r="R239" i="198"/>
  <c r="S239" i="198" s="1"/>
  <c r="R240" i="198"/>
  <c r="S240" i="198" s="1"/>
  <c r="R241" i="198"/>
  <c r="S241" i="198" s="1"/>
  <c r="R242" i="198"/>
  <c r="S242" i="198" s="1"/>
  <c r="R243" i="198"/>
  <c r="S243" i="198" s="1"/>
  <c r="R244" i="198"/>
  <c r="S244" i="198" s="1"/>
  <c r="R245" i="198"/>
  <c r="S245" i="198" s="1"/>
  <c r="R246" i="198"/>
  <c r="S246" i="198" s="1"/>
  <c r="R247" i="198"/>
  <c r="S247" i="198" s="1"/>
  <c r="R248" i="198"/>
  <c r="S248" i="198" s="1"/>
  <c r="R249" i="198"/>
  <c r="S249" i="198" s="1"/>
  <c r="R250" i="198"/>
  <c r="S250" i="198" s="1"/>
  <c r="R251" i="198"/>
  <c r="S251" i="198" s="1"/>
  <c r="R252" i="198"/>
  <c r="S252" i="198" s="1"/>
  <c r="R253" i="198"/>
  <c r="S253" i="198" s="1"/>
  <c r="R254" i="198"/>
  <c r="S254" i="198" s="1"/>
  <c r="R255" i="198"/>
  <c r="S255" i="198" s="1"/>
  <c r="R256" i="198"/>
  <c r="S256" i="198" s="1"/>
  <c r="R257" i="198"/>
  <c r="S257" i="198" s="1"/>
  <c r="R258" i="198"/>
  <c r="S258" i="198" s="1"/>
  <c r="R259" i="198"/>
  <c r="S259" i="198" s="1"/>
  <c r="R260" i="198"/>
  <c r="S260" i="198" s="1"/>
  <c r="R261" i="198"/>
  <c r="S261" i="198" s="1"/>
  <c r="R262" i="198"/>
  <c r="S262" i="198" s="1"/>
  <c r="R263" i="198"/>
  <c r="S263" i="198" s="1"/>
  <c r="R264" i="198"/>
  <c r="S264" i="198" s="1"/>
  <c r="R265" i="198"/>
  <c r="S265" i="198" s="1"/>
  <c r="R266" i="198"/>
  <c r="S266" i="198" s="1"/>
  <c r="R267" i="198"/>
  <c r="S267" i="198" s="1"/>
  <c r="R268" i="198"/>
  <c r="S268" i="198" s="1"/>
  <c r="R269" i="198"/>
  <c r="S269" i="198" s="1"/>
  <c r="R270" i="198"/>
  <c r="S270" i="198" s="1"/>
  <c r="R271" i="198"/>
  <c r="S271" i="198" s="1"/>
  <c r="R272" i="198"/>
  <c r="S272" i="198" s="1"/>
  <c r="R273" i="198"/>
  <c r="S273" i="198" s="1"/>
  <c r="R274" i="198"/>
  <c r="S274" i="198" s="1"/>
  <c r="R275" i="198"/>
  <c r="S275" i="198" s="1"/>
  <c r="R276" i="198"/>
  <c r="S276" i="198" s="1"/>
  <c r="R277" i="198"/>
  <c r="S277" i="198" s="1"/>
  <c r="R278" i="198"/>
  <c r="S278" i="198" s="1"/>
  <c r="R279" i="198"/>
  <c r="S279" i="198" s="1"/>
  <c r="R280" i="198"/>
  <c r="S280" i="198" s="1"/>
  <c r="R281" i="198"/>
  <c r="S281" i="198" s="1"/>
  <c r="R282" i="198"/>
  <c r="S282" i="198" s="1"/>
  <c r="R283" i="198"/>
  <c r="S283" i="198" s="1"/>
  <c r="R284" i="198"/>
  <c r="S284" i="198" s="1"/>
  <c r="R285" i="198"/>
  <c r="S285" i="198" s="1"/>
  <c r="R286" i="198"/>
  <c r="S286" i="198" s="1"/>
  <c r="R287" i="198"/>
  <c r="S287" i="198" s="1"/>
  <c r="R288" i="198"/>
  <c r="S288" i="198" s="1"/>
  <c r="R289" i="198"/>
  <c r="S289" i="198" s="1"/>
  <c r="R290" i="198"/>
  <c r="S290" i="198" s="1"/>
  <c r="R291" i="198"/>
  <c r="S291" i="198" s="1"/>
  <c r="R292" i="198"/>
  <c r="S292" i="198" s="1"/>
  <c r="R293" i="198"/>
  <c r="S293" i="198" s="1"/>
  <c r="R294" i="198"/>
  <c r="S294" i="198" s="1"/>
  <c r="R295" i="198"/>
  <c r="S295" i="198" s="1"/>
  <c r="R296" i="198"/>
  <c r="S296" i="198" s="1"/>
  <c r="R297" i="198"/>
  <c r="S297" i="198" s="1"/>
  <c r="R298" i="198"/>
  <c r="S298" i="198" s="1"/>
  <c r="R299" i="198"/>
  <c r="S299" i="198" s="1"/>
  <c r="R300" i="198"/>
  <c r="S300" i="198" s="1"/>
  <c r="R301" i="198"/>
  <c r="S301" i="198" s="1"/>
  <c r="R302" i="198"/>
  <c r="S302" i="198" s="1"/>
  <c r="R303" i="198"/>
  <c r="S303" i="198" s="1"/>
  <c r="R304" i="198"/>
  <c r="S304" i="198" s="1"/>
  <c r="R305" i="198"/>
  <c r="S305" i="198" s="1"/>
  <c r="R306" i="198"/>
  <c r="S306" i="198" s="1"/>
  <c r="R307" i="198"/>
  <c r="S307" i="198" s="1"/>
  <c r="R308" i="198"/>
  <c r="S308" i="198" s="1"/>
  <c r="R309" i="198"/>
  <c r="S309" i="198" s="1"/>
  <c r="R310" i="198"/>
  <c r="S310" i="198" s="1"/>
  <c r="R311" i="198"/>
  <c r="S311" i="198" s="1"/>
  <c r="R312" i="198"/>
  <c r="S312" i="198" s="1"/>
  <c r="R313" i="198"/>
  <c r="S313" i="198" s="1"/>
  <c r="R314" i="198"/>
  <c r="S314" i="198" s="1"/>
  <c r="R315" i="198"/>
  <c r="S315" i="198" s="1"/>
  <c r="R316" i="198"/>
  <c r="S316" i="198" s="1"/>
  <c r="R317" i="198"/>
  <c r="S317" i="198" s="1"/>
  <c r="R318" i="198"/>
  <c r="S318" i="198" s="1"/>
  <c r="R319" i="198"/>
  <c r="S319" i="198" s="1"/>
  <c r="R320" i="198"/>
  <c r="S320" i="198" s="1"/>
  <c r="R321" i="198"/>
  <c r="S321" i="198" s="1"/>
  <c r="R322" i="198"/>
  <c r="S322" i="198" s="1"/>
  <c r="R323" i="198"/>
  <c r="S323" i="198" s="1"/>
  <c r="R324" i="198"/>
  <c r="S324" i="198" s="1"/>
  <c r="R325" i="198"/>
  <c r="S325" i="198" s="1"/>
  <c r="R326" i="198"/>
  <c r="S326" i="198" s="1"/>
  <c r="R327" i="198"/>
  <c r="S327" i="198" s="1"/>
  <c r="R328" i="198"/>
  <c r="S328" i="198" s="1"/>
  <c r="R329" i="198"/>
  <c r="S329" i="198" s="1"/>
  <c r="R330" i="198"/>
  <c r="S330" i="198" s="1"/>
  <c r="R331" i="198"/>
  <c r="S331" i="198" s="1"/>
  <c r="R332" i="198"/>
  <c r="S332" i="198" s="1"/>
  <c r="R333" i="198"/>
  <c r="S333" i="198" s="1"/>
  <c r="R334" i="198"/>
  <c r="S334" i="198" s="1"/>
  <c r="R335" i="198"/>
  <c r="S335" i="198" s="1"/>
  <c r="R336" i="198"/>
  <c r="S336" i="198" s="1"/>
  <c r="R337" i="198"/>
  <c r="S337" i="198" s="1"/>
  <c r="R338" i="198"/>
  <c r="S338" i="198" s="1"/>
  <c r="R339" i="198"/>
  <c r="S339" i="198" s="1"/>
  <c r="R340" i="198"/>
  <c r="S340" i="198" s="1"/>
  <c r="R341" i="198"/>
  <c r="S341" i="198" s="1"/>
  <c r="R342" i="198"/>
  <c r="S342" i="198" s="1"/>
  <c r="R343" i="198"/>
  <c r="S343" i="198" s="1"/>
  <c r="R344" i="198"/>
  <c r="S344" i="198" s="1"/>
  <c r="R345" i="198"/>
  <c r="S345" i="198" s="1"/>
  <c r="R346" i="198"/>
  <c r="S346" i="198" s="1"/>
  <c r="R347" i="198"/>
  <c r="S347" i="198" s="1"/>
  <c r="R348" i="198"/>
  <c r="S348" i="198" s="1"/>
  <c r="R349" i="198"/>
  <c r="S349" i="198" s="1"/>
  <c r="R350" i="198"/>
  <c r="S350" i="198" s="1"/>
  <c r="R351" i="198"/>
  <c r="S351" i="198" s="1"/>
  <c r="R352" i="198"/>
  <c r="S352" i="198" s="1"/>
  <c r="R353" i="198"/>
  <c r="S353" i="198" s="1"/>
  <c r="R354" i="198"/>
  <c r="S354" i="198" s="1"/>
  <c r="R355" i="198"/>
  <c r="S355" i="198" s="1"/>
  <c r="R356" i="198"/>
  <c r="S356" i="198" s="1"/>
  <c r="R357" i="198"/>
  <c r="S357" i="198" s="1"/>
  <c r="R358" i="198"/>
  <c r="S358" i="198" s="1"/>
  <c r="R359" i="198"/>
  <c r="S359" i="198" s="1"/>
  <c r="R360" i="198"/>
  <c r="S360" i="198" s="1"/>
  <c r="R361" i="198"/>
  <c r="S361" i="198" s="1"/>
  <c r="R362" i="198"/>
  <c r="S362" i="198" s="1"/>
  <c r="R363" i="198"/>
  <c r="S363" i="198" s="1"/>
  <c r="R364" i="198"/>
  <c r="S364" i="198" s="1"/>
  <c r="R365" i="198"/>
  <c r="S365" i="198" s="1"/>
  <c r="R366" i="198"/>
  <c r="S366" i="198" s="1"/>
  <c r="R367" i="198"/>
  <c r="S367" i="198" s="1"/>
  <c r="R368" i="198"/>
  <c r="S368" i="198" s="1"/>
  <c r="R369" i="198"/>
  <c r="S369" i="198" s="1"/>
  <c r="R370" i="198"/>
  <c r="S370" i="198" s="1"/>
  <c r="R371" i="198"/>
  <c r="S371" i="198" s="1"/>
  <c r="R372" i="198"/>
  <c r="S372" i="198" s="1"/>
  <c r="R373" i="198"/>
  <c r="S373" i="198" s="1"/>
  <c r="R374" i="198"/>
  <c r="S374" i="198" s="1"/>
  <c r="R375" i="198"/>
  <c r="S375" i="198" s="1"/>
  <c r="R376" i="198"/>
  <c r="S376" i="198" s="1"/>
  <c r="R377" i="198"/>
  <c r="S377" i="198" s="1"/>
  <c r="R378" i="198"/>
  <c r="S378" i="198" s="1"/>
  <c r="R379" i="198"/>
  <c r="S379" i="198" s="1"/>
  <c r="R380" i="198"/>
  <c r="S380" i="198" s="1"/>
  <c r="R381" i="198"/>
  <c r="S381" i="198" s="1"/>
  <c r="R382" i="198"/>
  <c r="S382" i="198" s="1"/>
  <c r="R383" i="198"/>
  <c r="S383" i="198" s="1"/>
  <c r="R384" i="198"/>
  <c r="S384" i="198" s="1"/>
  <c r="R385" i="198"/>
  <c r="S385" i="198" s="1"/>
  <c r="R386" i="198"/>
  <c r="S386" i="198" s="1"/>
  <c r="R387" i="198"/>
  <c r="S387" i="198" s="1"/>
  <c r="R388" i="198"/>
  <c r="S388" i="198" s="1"/>
  <c r="R389" i="198"/>
  <c r="S389" i="198" s="1"/>
  <c r="R390" i="198"/>
  <c r="S390" i="198" s="1"/>
  <c r="R391" i="198"/>
  <c r="S391" i="198" s="1"/>
  <c r="R392" i="198"/>
  <c r="S392" i="198" s="1"/>
  <c r="R393" i="198"/>
  <c r="S393" i="198" s="1"/>
  <c r="R394" i="198"/>
  <c r="S394" i="198" s="1"/>
  <c r="R395" i="198"/>
  <c r="S395" i="198" s="1"/>
  <c r="R396" i="198"/>
  <c r="S396" i="198" s="1"/>
  <c r="R397" i="198"/>
  <c r="S397" i="198" s="1"/>
  <c r="R398" i="198"/>
  <c r="S398" i="198" s="1"/>
  <c r="R399" i="198"/>
  <c r="S399" i="198" s="1"/>
  <c r="R400" i="198"/>
  <c r="S400" i="198" s="1"/>
  <c r="R401" i="198"/>
  <c r="S401" i="198" s="1"/>
  <c r="R402" i="198"/>
  <c r="S402" i="198" s="1"/>
  <c r="R403" i="198"/>
  <c r="S403" i="198" s="1"/>
  <c r="R404" i="198"/>
  <c r="S404" i="198" s="1"/>
  <c r="R405" i="198"/>
  <c r="S405" i="198" s="1"/>
  <c r="R406" i="198"/>
  <c r="S406" i="198" s="1"/>
  <c r="R407" i="198"/>
  <c r="S407" i="198" s="1"/>
  <c r="R408" i="198"/>
  <c r="S408" i="198" s="1"/>
  <c r="R409" i="198"/>
  <c r="S409" i="198" s="1"/>
  <c r="R410" i="198"/>
  <c r="S410" i="198" s="1"/>
  <c r="R411" i="198"/>
  <c r="S411" i="198" s="1"/>
  <c r="R412" i="198"/>
  <c r="S412" i="198" s="1"/>
  <c r="R413" i="198"/>
  <c r="S413" i="198" s="1"/>
  <c r="R414" i="198"/>
  <c r="S414" i="198" s="1"/>
  <c r="R415" i="198"/>
  <c r="S415" i="198" s="1"/>
  <c r="R416" i="198"/>
  <c r="S416" i="198" s="1"/>
  <c r="R417" i="198"/>
  <c r="S417" i="198" s="1"/>
  <c r="R418" i="198"/>
  <c r="S418" i="198" s="1"/>
  <c r="R419" i="198"/>
  <c r="S419" i="198" s="1"/>
  <c r="R420" i="198"/>
  <c r="S420" i="198" s="1"/>
  <c r="R421" i="198"/>
  <c r="S421" i="198" s="1"/>
  <c r="R422" i="198"/>
  <c r="S422" i="198" s="1"/>
  <c r="R423" i="198"/>
  <c r="S423" i="198" s="1"/>
  <c r="R424" i="198"/>
  <c r="S424" i="198" s="1"/>
  <c r="R425" i="198"/>
  <c r="S425" i="198" s="1"/>
  <c r="R426" i="198"/>
  <c r="S426" i="198" s="1"/>
  <c r="R427" i="198"/>
  <c r="S427" i="198" s="1"/>
  <c r="R428" i="198"/>
  <c r="S428" i="198" s="1"/>
  <c r="R429" i="198"/>
  <c r="S429" i="198" s="1"/>
  <c r="R430" i="198"/>
  <c r="S430" i="198" s="1"/>
  <c r="R431" i="198"/>
  <c r="S431" i="198" s="1"/>
  <c r="R432" i="198"/>
  <c r="S432" i="198" s="1"/>
  <c r="R433" i="198"/>
  <c r="S433" i="198" s="1"/>
  <c r="R434" i="198"/>
  <c r="S434" i="198" s="1"/>
  <c r="R435" i="198"/>
  <c r="S435" i="198" s="1"/>
  <c r="R436" i="198"/>
  <c r="S436" i="198" s="1"/>
  <c r="R437" i="198"/>
  <c r="S437" i="198" s="1"/>
  <c r="R438" i="198"/>
  <c r="S438" i="198" s="1"/>
  <c r="R439" i="198"/>
  <c r="S439" i="198" s="1"/>
  <c r="R440" i="198"/>
  <c r="S440" i="198" s="1"/>
  <c r="R441" i="198"/>
  <c r="S441" i="198" s="1"/>
  <c r="R442" i="198"/>
  <c r="S442" i="198" s="1"/>
  <c r="R443" i="198"/>
  <c r="S443" i="198" s="1"/>
  <c r="R444" i="198"/>
  <c r="S444" i="198" s="1"/>
  <c r="R445" i="198"/>
  <c r="S445" i="198" s="1"/>
  <c r="R446" i="198"/>
  <c r="S446" i="198" s="1"/>
  <c r="R447" i="198"/>
  <c r="S447" i="198" s="1"/>
  <c r="R448" i="198"/>
  <c r="S448" i="198" s="1"/>
  <c r="R449" i="198"/>
  <c r="S449" i="198" s="1"/>
  <c r="R450" i="198"/>
  <c r="S450" i="198" s="1"/>
  <c r="R451" i="198"/>
  <c r="S451" i="198" s="1"/>
  <c r="R452" i="198"/>
  <c r="S452" i="198" s="1"/>
  <c r="R453" i="198"/>
  <c r="S453" i="198" s="1"/>
  <c r="R454" i="198"/>
  <c r="S454" i="198" s="1"/>
  <c r="R455" i="198"/>
  <c r="S455" i="198" s="1"/>
  <c r="R456" i="198"/>
  <c r="S456" i="198" s="1"/>
  <c r="R457" i="198"/>
  <c r="S457" i="198" s="1"/>
  <c r="R458" i="198"/>
  <c r="S458" i="198" s="1"/>
  <c r="R459" i="198"/>
  <c r="S459" i="198" s="1"/>
  <c r="R460" i="198"/>
  <c r="S460" i="198" s="1"/>
  <c r="R461" i="198"/>
  <c r="S461" i="198" s="1"/>
  <c r="R462" i="198"/>
  <c r="S462" i="198" s="1"/>
  <c r="R463" i="198"/>
  <c r="S463" i="198" s="1"/>
  <c r="R464" i="198"/>
  <c r="S464" i="198" s="1"/>
  <c r="R465" i="198"/>
  <c r="S465" i="198" s="1"/>
  <c r="R466" i="198"/>
  <c r="S466" i="198" s="1"/>
  <c r="R467" i="198"/>
  <c r="S467" i="198" s="1"/>
  <c r="R468" i="198"/>
  <c r="S468" i="198" s="1"/>
  <c r="R469" i="198"/>
  <c r="S469" i="198" s="1"/>
  <c r="R470" i="198"/>
  <c r="S470" i="198" s="1"/>
  <c r="R471" i="198"/>
  <c r="S471" i="198" s="1"/>
  <c r="R472" i="198"/>
  <c r="S472" i="198" s="1"/>
  <c r="R473" i="198"/>
  <c r="S473" i="198" s="1"/>
  <c r="R474" i="198"/>
  <c r="S474" i="198" s="1"/>
  <c r="R475" i="198"/>
  <c r="S475" i="198" s="1"/>
  <c r="R476" i="198"/>
  <c r="S476" i="198" s="1"/>
  <c r="R477" i="198"/>
  <c r="S477" i="198" s="1"/>
  <c r="R478" i="198"/>
  <c r="S478" i="198" s="1"/>
  <c r="R479" i="198"/>
  <c r="S479" i="198" s="1"/>
  <c r="R480" i="198"/>
  <c r="S480" i="198" s="1"/>
  <c r="R481" i="198"/>
  <c r="S481" i="198" s="1"/>
  <c r="R482" i="198"/>
  <c r="S482" i="198" s="1"/>
  <c r="R483" i="198"/>
  <c r="S483" i="198" s="1"/>
  <c r="R484" i="198"/>
  <c r="S484" i="198" s="1"/>
  <c r="R485" i="198"/>
  <c r="S485" i="198" s="1"/>
  <c r="R486" i="198"/>
  <c r="S486" i="198" s="1"/>
  <c r="R487" i="198"/>
  <c r="S487" i="198" s="1"/>
  <c r="R488" i="198"/>
  <c r="S488" i="198" s="1"/>
  <c r="R489" i="198"/>
  <c r="S489" i="198" s="1"/>
  <c r="R490" i="198"/>
  <c r="S490" i="198" s="1"/>
  <c r="R491" i="198"/>
  <c r="S491" i="198" s="1"/>
  <c r="R492" i="198"/>
  <c r="S492" i="198" s="1"/>
  <c r="R493" i="198"/>
  <c r="S493" i="198" s="1"/>
  <c r="R494" i="198"/>
  <c r="S494" i="198" s="1"/>
  <c r="R495" i="198"/>
  <c r="S495" i="198" s="1"/>
  <c r="R496" i="198"/>
  <c r="S496" i="198" s="1"/>
  <c r="R497" i="198"/>
  <c r="S497" i="198" s="1"/>
  <c r="R498" i="198"/>
  <c r="S498" i="198" s="1"/>
  <c r="R499" i="198"/>
  <c r="S499" i="198" s="1"/>
  <c r="R4" i="198"/>
  <c r="R5" i="196"/>
  <c r="R6" i="196"/>
  <c r="R7" i="196"/>
  <c r="R8" i="196"/>
  <c r="R9" i="196"/>
  <c r="R10" i="196"/>
  <c r="R11" i="196"/>
  <c r="R12" i="196"/>
  <c r="R13" i="196"/>
  <c r="R14" i="196"/>
  <c r="R15" i="196"/>
  <c r="R16" i="196"/>
  <c r="R17" i="196"/>
  <c r="R18" i="196"/>
  <c r="R19" i="196"/>
  <c r="R20" i="196"/>
  <c r="R21" i="196"/>
  <c r="R22" i="196"/>
  <c r="R23" i="196"/>
  <c r="R24" i="196"/>
  <c r="R25" i="196"/>
  <c r="R26" i="196"/>
  <c r="R27" i="196"/>
  <c r="R28" i="196"/>
  <c r="R29" i="196"/>
  <c r="R30" i="196"/>
  <c r="R31" i="196"/>
  <c r="R32" i="196"/>
  <c r="R33" i="196"/>
  <c r="R34" i="196"/>
  <c r="R35" i="196"/>
  <c r="R36" i="196"/>
  <c r="R37" i="196"/>
  <c r="R38" i="196"/>
  <c r="R39" i="196"/>
  <c r="R40" i="196"/>
  <c r="R41" i="196"/>
  <c r="R42" i="196"/>
  <c r="R43" i="196"/>
  <c r="R44" i="196"/>
  <c r="R45" i="196"/>
  <c r="R46" i="196"/>
  <c r="R47" i="196"/>
  <c r="R48" i="196"/>
  <c r="R49" i="196"/>
  <c r="R50" i="196"/>
  <c r="R51" i="196"/>
  <c r="R52" i="196"/>
  <c r="R53" i="196"/>
  <c r="R54" i="196"/>
  <c r="R55" i="196"/>
  <c r="R56" i="196"/>
  <c r="R57" i="196"/>
  <c r="R58" i="196"/>
  <c r="R59" i="196"/>
  <c r="R60" i="196"/>
  <c r="R61" i="196"/>
  <c r="R62" i="196"/>
  <c r="R63" i="196"/>
  <c r="R64" i="196"/>
  <c r="R65" i="196"/>
  <c r="R66" i="196"/>
  <c r="R67" i="196"/>
  <c r="R68" i="196"/>
  <c r="R69" i="196"/>
  <c r="R70" i="196"/>
  <c r="R71" i="196"/>
  <c r="R72" i="196"/>
  <c r="R73" i="196"/>
  <c r="R74" i="196"/>
  <c r="R75" i="196"/>
  <c r="R76" i="196"/>
  <c r="R77" i="196"/>
  <c r="R78" i="196"/>
  <c r="R79" i="196"/>
  <c r="R80" i="196"/>
  <c r="R81" i="196"/>
  <c r="R82" i="196"/>
  <c r="R83" i="196"/>
  <c r="R84" i="196"/>
  <c r="R85" i="196"/>
  <c r="R86" i="196"/>
  <c r="R87" i="196"/>
  <c r="R88" i="196"/>
  <c r="R89" i="196"/>
  <c r="R90" i="196"/>
  <c r="R91" i="196"/>
  <c r="R92" i="196"/>
  <c r="R93" i="196"/>
  <c r="R94" i="196"/>
  <c r="R95" i="196"/>
  <c r="R96" i="196"/>
  <c r="R97" i="196"/>
  <c r="R98" i="196"/>
  <c r="R99" i="196"/>
  <c r="S99" i="196" s="1"/>
  <c r="R100" i="196"/>
  <c r="S100" i="196" s="1"/>
  <c r="R101" i="196"/>
  <c r="S101" i="196" s="1"/>
  <c r="R102" i="196"/>
  <c r="S102" i="196" s="1"/>
  <c r="R103" i="196"/>
  <c r="S103" i="196" s="1"/>
  <c r="R104" i="196"/>
  <c r="S104" i="196" s="1"/>
  <c r="R105" i="196"/>
  <c r="S105" i="196" s="1"/>
  <c r="R106" i="196"/>
  <c r="S106" i="196" s="1"/>
  <c r="R107" i="196"/>
  <c r="S107" i="196" s="1"/>
  <c r="R108" i="196"/>
  <c r="S108" i="196" s="1"/>
  <c r="R109" i="196"/>
  <c r="S109" i="196" s="1"/>
  <c r="R110" i="196"/>
  <c r="S110" i="196" s="1"/>
  <c r="R111" i="196"/>
  <c r="S111" i="196" s="1"/>
  <c r="R112" i="196"/>
  <c r="S112" i="196" s="1"/>
  <c r="R113" i="196"/>
  <c r="S113" i="196" s="1"/>
  <c r="R114" i="196"/>
  <c r="S114" i="196" s="1"/>
  <c r="R115" i="196"/>
  <c r="S115" i="196" s="1"/>
  <c r="R116" i="196"/>
  <c r="S116" i="196" s="1"/>
  <c r="R117" i="196"/>
  <c r="S117" i="196" s="1"/>
  <c r="R118" i="196"/>
  <c r="S118" i="196" s="1"/>
  <c r="R119" i="196"/>
  <c r="S119" i="196" s="1"/>
  <c r="R120" i="196"/>
  <c r="S120" i="196" s="1"/>
  <c r="R121" i="196"/>
  <c r="S121" i="196" s="1"/>
  <c r="R122" i="196"/>
  <c r="S122" i="196" s="1"/>
  <c r="R123" i="196"/>
  <c r="S123" i="196" s="1"/>
  <c r="R124" i="196"/>
  <c r="S124" i="196" s="1"/>
  <c r="R125" i="196"/>
  <c r="S125" i="196" s="1"/>
  <c r="R126" i="196"/>
  <c r="S126" i="196" s="1"/>
  <c r="R127" i="196"/>
  <c r="S127" i="196" s="1"/>
  <c r="R128" i="196"/>
  <c r="S128" i="196" s="1"/>
  <c r="R129" i="196"/>
  <c r="S129" i="196" s="1"/>
  <c r="R130" i="196"/>
  <c r="S130" i="196" s="1"/>
  <c r="R131" i="196"/>
  <c r="S131" i="196" s="1"/>
  <c r="R132" i="196"/>
  <c r="S132" i="196" s="1"/>
  <c r="R133" i="196"/>
  <c r="S133" i="196" s="1"/>
  <c r="R134" i="196"/>
  <c r="S134" i="196" s="1"/>
  <c r="R135" i="196"/>
  <c r="S135" i="196" s="1"/>
  <c r="R136" i="196"/>
  <c r="S136" i="196" s="1"/>
  <c r="R137" i="196"/>
  <c r="S137" i="196" s="1"/>
  <c r="R138" i="196"/>
  <c r="S138" i="196" s="1"/>
  <c r="R139" i="196"/>
  <c r="S139" i="196" s="1"/>
  <c r="R140" i="196"/>
  <c r="S140" i="196" s="1"/>
  <c r="R141" i="196"/>
  <c r="S141" i="196" s="1"/>
  <c r="R142" i="196"/>
  <c r="S142" i="196" s="1"/>
  <c r="R143" i="196"/>
  <c r="S143" i="196" s="1"/>
  <c r="R144" i="196"/>
  <c r="S144" i="196" s="1"/>
  <c r="R145" i="196"/>
  <c r="S145" i="196" s="1"/>
  <c r="R146" i="196"/>
  <c r="S146" i="196" s="1"/>
  <c r="R147" i="196"/>
  <c r="S147" i="196" s="1"/>
  <c r="R148" i="196"/>
  <c r="S148" i="196" s="1"/>
  <c r="R149" i="196"/>
  <c r="S149" i="196" s="1"/>
  <c r="R150" i="196"/>
  <c r="S150" i="196" s="1"/>
  <c r="R151" i="196"/>
  <c r="S151" i="196" s="1"/>
  <c r="R152" i="196"/>
  <c r="S152" i="196" s="1"/>
  <c r="R153" i="196"/>
  <c r="S153" i="196" s="1"/>
  <c r="R154" i="196"/>
  <c r="S154" i="196" s="1"/>
  <c r="R155" i="196"/>
  <c r="S155" i="196" s="1"/>
  <c r="R156" i="196"/>
  <c r="S156" i="196" s="1"/>
  <c r="R157" i="196"/>
  <c r="S157" i="196" s="1"/>
  <c r="R158" i="196"/>
  <c r="S158" i="196" s="1"/>
  <c r="R159" i="196"/>
  <c r="S159" i="196" s="1"/>
  <c r="R160" i="196"/>
  <c r="S160" i="196" s="1"/>
  <c r="R161" i="196"/>
  <c r="S161" i="196" s="1"/>
  <c r="R162" i="196"/>
  <c r="S162" i="196" s="1"/>
  <c r="R163" i="196"/>
  <c r="S163" i="196" s="1"/>
  <c r="R164" i="196"/>
  <c r="S164" i="196" s="1"/>
  <c r="R165" i="196"/>
  <c r="S165" i="196" s="1"/>
  <c r="R166" i="196"/>
  <c r="S166" i="196" s="1"/>
  <c r="R167" i="196"/>
  <c r="S167" i="196" s="1"/>
  <c r="R168" i="196"/>
  <c r="S168" i="196" s="1"/>
  <c r="R169" i="196"/>
  <c r="S169" i="196" s="1"/>
  <c r="R170" i="196"/>
  <c r="S170" i="196" s="1"/>
  <c r="R171" i="196"/>
  <c r="S171" i="196" s="1"/>
  <c r="R172" i="196"/>
  <c r="S172" i="196" s="1"/>
  <c r="R173" i="196"/>
  <c r="S173" i="196" s="1"/>
  <c r="R174" i="196"/>
  <c r="S174" i="196" s="1"/>
  <c r="R175" i="196"/>
  <c r="S175" i="196" s="1"/>
  <c r="R176" i="196"/>
  <c r="S176" i="196" s="1"/>
  <c r="R177" i="196"/>
  <c r="S177" i="196" s="1"/>
  <c r="R178" i="196"/>
  <c r="S178" i="196" s="1"/>
  <c r="R179" i="196"/>
  <c r="S179" i="196" s="1"/>
  <c r="R180" i="196"/>
  <c r="S180" i="196" s="1"/>
  <c r="R181" i="196"/>
  <c r="S181" i="196" s="1"/>
  <c r="R182" i="196"/>
  <c r="S182" i="196" s="1"/>
  <c r="R183" i="196"/>
  <c r="S183" i="196" s="1"/>
  <c r="R184" i="196"/>
  <c r="S184" i="196" s="1"/>
  <c r="R185" i="196"/>
  <c r="S185" i="196" s="1"/>
  <c r="R186" i="196"/>
  <c r="S186" i="196" s="1"/>
  <c r="R187" i="196"/>
  <c r="S187" i="196" s="1"/>
  <c r="R188" i="196"/>
  <c r="S188" i="196" s="1"/>
  <c r="R189" i="196"/>
  <c r="S189" i="196" s="1"/>
  <c r="R190" i="196"/>
  <c r="S190" i="196" s="1"/>
  <c r="R191" i="196"/>
  <c r="S191" i="196" s="1"/>
  <c r="R192" i="196"/>
  <c r="S192" i="196" s="1"/>
  <c r="R193" i="196"/>
  <c r="S193" i="196" s="1"/>
  <c r="R194" i="196"/>
  <c r="S194" i="196" s="1"/>
  <c r="R195" i="196"/>
  <c r="S195" i="196" s="1"/>
  <c r="R196" i="196"/>
  <c r="S196" i="196" s="1"/>
  <c r="R197" i="196"/>
  <c r="S197" i="196" s="1"/>
  <c r="R198" i="196"/>
  <c r="S198" i="196" s="1"/>
  <c r="R199" i="196"/>
  <c r="S199" i="196" s="1"/>
  <c r="R200" i="196"/>
  <c r="S200" i="196" s="1"/>
  <c r="R201" i="196"/>
  <c r="S201" i="196" s="1"/>
  <c r="R202" i="196"/>
  <c r="S202" i="196" s="1"/>
  <c r="R203" i="196"/>
  <c r="S203" i="196" s="1"/>
  <c r="R204" i="196"/>
  <c r="S204" i="196" s="1"/>
  <c r="R205" i="196"/>
  <c r="S205" i="196" s="1"/>
  <c r="R206" i="196"/>
  <c r="S206" i="196" s="1"/>
  <c r="R207" i="196"/>
  <c r="S207" i="196" s="1"/>
  <c r="R208" i="196"/>
  <c r="S208" i="196" s="1"/>
  <c r="R209" i="196"/>
  <c r="S209" i="196" s="1"/>
  <c r="R210" i="196"/>
  <c r="S210" i="196" s="1"/>
  <c r="R211" i="196"/>
  <c r="S211" i="196" s="1"/>
  <c r="R212" i="196"/>
  <c r="S212" i="196" s="1"/>
  <c r="R213" i="196"/>
  <c r="S213" i="196" s="1"/>
  <c r="R214" i="196"/>
  <c r="S214" i="196" s="1"/>
  <c r="R215" i="196"/>
  <c r="S215" i="196" s="1"/>
  <c r="R216" i="196"/>
  <c r="S216" i="196" s="1"/>
  <c r="R217" i="196"/>
  <c r="S217" i="196" s="1"/>
  <c r="R218" i="196"/>
  <c r="S218" i="196" s="1"/>
  <c r="R219" i="196"/>
  <c r="S219" i="196" s="1"/>
  <c r="R220" i="196"/>
  <c r="S220" i="196" s="1"/>
  <c r="R221" i="196"/>
  <c r="S221" i="196" s="1"/>
  <c r="R222" i="196"/>
  <c r="S222" i="196" s="1"/>
  <c r="R223" i="196"/>
  <c r="S223" i="196" s="1"/>
  <c r="R224" i="196"/>
  <c r="S224" i="196" s="1"/>
  <c r="R225" i="196"/>
  <c r="S225" i="196" s="1"/>
  <c r="R226" i="196"/>
  <c r="S226" i="196" s="1"/>
  <c r="R227" i="196"/>
  <c r="S227" i="196" s="1"/>
  <c r="R228" i="196"/>
  <c r="S228" i="196" s="1"/>
  <c r="R229" i="196"/>
  <c r="S229" i="196" s="1"/>
  <c r="R230" i="196"/>
  <c r="S230" i="196" s="1"/>
  <c r="R231" i="196"/>
  <c r="S231" i="196" s="1"/>
  <c r="R232" i="196"/>
  <c r="S232" i="196" s="1"/>
  <c r="R233" i="196"/>
  <c r="S233" i="196" s="1"/>
  <c r="R234" i="196"/>
  <c r="S234" i="196" s="1"/>
  <c r="R235" i="196"/>
  <c r="S235" i="196" s="1"/>
  <c r="R236" i="196"/>
  <c r="S236" i="196" s="1"/>
  <c r="R237" i="196"/>
  <c r="S237" i="196" s="1"/>
  <c r="R238" i="196"/>
  <c r="S238" i="196" s="1"/>
  <c r="R239" i="196"/>
  <c r="S239" i="196" s="1"/>
  <c r="R240" i="196"/>
  <c r="S240" i="196" s="1"/>
  <c r="R241" i="196"/>
  <c r="S241" i="196" s="1"/>
  <c r="R242" i="196"/>
  <c r="S242" i="196" s="1"/>
  <c r="R243" i="196"/>
  <c r="S243" i="196" s="1"/>
  <c r="R244" i="196"/>
  <c r="S244" i="196" s="1"/>
  <c r="R245" i="196"/>
  <c r="S245" i="196" s="1"/>
  <c r="R246" i="196"/>
  <c r="S246" i="196" s="1"/>
  <c r="R247" i="196"/>
  <c r="S247" i="196" s="1"/>
  <c r="R248" i="196"/>
  <c r="S248" i="196" s="1"/>
  <c r="R249" i="196"/>
  <c r="S249" i="196" s="1"/>
  <c r="R250" i="196"/>
  <c r="S250" i="196" s="1"/>
  <c r="R251" i="196"/>
  <c r="S251" i="196" s="1"/>
  <c r="R252" i="196"/>
  <c r="S252" i="196" s="1"/>
  <c r="R253" i="196"/>
  <c r="S253" i="196" s="1"/>
  <c r="R254" i="196"/>
  <c r="S254" i="196" s="1"/>
  <c r="R255" i="196"/>
  <c r="S255" i="196" s="1"/>
  <c r="R256" i="196"/>
  <c r="S256" i="196" s="1"/>
  <c r="R257" i="196"/>
  <c r="S257" i="196" s="1"/>
  <c r="R258" i="196"/>
  <c r="S258" i="196" s="1"/>
  <c r="R259" i="196"/>
  <c r="S259" i="196" s="1"/>
  <c r="R260" i="196"/>
  <c r="S260" i="196" s="1"/>
  <c r="R261" i="196"/>
  <c r="S261" i="196" s="1"/>
  <c r="R262" i="196"/>
  <c r="S262" i="196" s="1"/>
  <c r="R263" i="196"/>
  <c r="S263" i="196" s="1"/>
  <c r="R264" i="196"/>
  <c r="S264" i="196" s="1"/>
  <c r="R265" i="196"/>
  <c r="S265" i="196" s="1"/>
  <c r="R266" i="196"/>
  <c r="S266" i="196" s="1"/>
  <c r="R267" i="196"/>
  <c r="S267" i="196" s="1"/>
  <c r="R268" i="196"/>
  <c r="S268" i="196" s="1"/>
  <c r="R269" i="196"/>
  <c r="S269" i="196" s="1"/>
  <c r="R270" i="196"/>
  <c r="S270" i="196" s="1"/>
  <c r="R271" i="196"/>
  <c r="S271" i="196" s="1"/>
  <c r="R272" i="196"/>
  <c r="S272" i="196" s="1"/>
  <c r="R273" i="196"/>
  <c r="S273" i="196" s="1"/>
  <c r="R274" i="196"/>
  <c r="S274" i="196" s="1"/>
  <c r="R275" i="196"/>
  <c r="S275" i="196" s="1"/>
  <c r="R276" i="196"/>
  <c r="S276" i="196" s="1"/>
  <c r="R277" i="196"/>
  <c r="S277" i="196" s="1"/>
  <c r="R278" i="196"/>
  <c r="S278" i="196" s="1"/>
  <c r="R279" i="196"/>
  <c r="S279" i="196" s="1"/>
  <c r="R280" i="196"/>
  <c r="S280" i="196" s="1"/>
  <c r="R281" i="196"/>
  <c r="S281" i="196" s="1"/>
  <c r="R282" i="196"/>
  <c r="S282" i="196" s="1"/>
  <c r="R283" i="196"/>
  <c r="S283" i="196" s="1"/>
  <c r="R284" i="196"/>
  <c r="S284" i="196" s="1"/>
  <c r="R285" i="196"/>
  <c r="S285" i="196" s="1"/>
  <c r="R286" i="196"/>
  <c r="S286" i="196" s="1"/>
  <c r="R287" i="196"/>
  <c r="S287" i="196" s="1"/>
  <c r="R288" i="196"/>
  <c r="S288" i="196" s="1"/>
  <c r="R289" i="196"/>
  <c r="S289" i="196" s="1"/>
  <c r="R290" i="196"/>
  <c r="S290" i="196" s="1"/>
  <c r="R291" i="196"/>
  <c r="S291" i="196" s="1"/>
  <c r="R292" i="196"/>
  <c r="S292" i="196" s="1"/>
  <c r="R293" i="196"/>
  <c r="S293" i="196" s="1"/>
  <c r="R294" i="196"/>
  <c r="S294" i="196" s="1"/>
  <c r="R295" i="196"/>
  <c r="S295" i="196" s="1"/>
  <c r="R296" i="196"/>
  <c r="S296" i="196" s="1"/>
  <c r="R297" i="196"/>
  <c r="S297" i="196" s="1"/>
  <c r="R298" i="196"/>
  <c r="S298" i="196" s="1"/>
  <c r="R299" i="196"/>
  <c r="S299" i="196" s="1"/>
  <c r="R300" i="196"/>
  <c r="S300" i="196" s="1"/>
  <c r="R301" i="196"/>
  <c r="S301" i="196" s="1"/>
  <c r="R302" i="196"/>
  <c r="S302" i="196" s="1"/>
  <c r="R303" i="196"/>
  <c r="S303" i="196" s="1"/>
  <c r="R304" i="196"/>
  <c r="S304" i="196" s="1"/>
  <c r="R305" i="196"/>
  <c r="S305" i="196" s="1"/>
  <c r="R306" i="196"/>
  <c r="S306" i="196" s="1"/>
  <c r="R307" i="196"/>
  <c r="S307" i="196" s="1"/>
  <c r="R308" i="196"/>
  <c r="S308" i="196" s="1"/>
  <c r="R309" i="196"/>
  <c r="S309" i="196" s="1"/>
  <c r="R310" i="196"/>
  <c r="S310" i="196" s="1"/>
  <c r="R311" i="196"/>
  <c r="S311" i="196" s="1"/>
  <c r="R312" i="196"/>
  <c r="S312" i="196" s="1"/>
  <c r="R313" i="196"/>
  <c r="S313" i="196" s="1"/>
  <c r="R314" i="196"/>
  <c r="S314" i="196" s="1"/>
  <c r="R315" i="196"/>
  <c r="S315" i="196" s="1"/>
  <c r="R316" i="196"/>
  <c r="S316" i="196" s="1"/>
  <c r="R317" i="196"/>
  <c r="S317" i="196" s="1"/>
  <c r="R318" i="196"/>
  <c r="S318" i="196" s="1"/>
  <c r="R319" i="196"/>
  <c r="S319" i="196" s="1"/>
  <c r="R320" i="196"/>
  <c r="S320" i="196" s="1"/>
  <c r="R321" i="196"/>
  <c r="S321" i="196" s="1"/>
  <c r="R322" i="196"/>
  <c r="S322" i="196" s="1"/>
  <c r="R323" i="196"/>
  <c r="S323" i="196" s="1"/>
  <c r="R324" i="196"/>
  <c r="S324" i="196" s="1"/>
  <c r="R325" i="196"/>
  <c r="S325" i="196" s="1"/>
  <c r="R326" i="196"/>
  <c r="S326" i="196" s="1"/>
  <c r="R327" i="196"/>
  <c r="S327" i="196" s="1"/>
  <c r="R328" i="196"/>
  <c r="S328" i="196" s="1"/>
  <c r="R329" i="196"/>
  <c r="S329" i="196" s="1"/>
  <c r="R330" i="196"/>
  <c r="S330" i="196" s="1"/>
  <c r="R331" i="196"/>
  <c r="S331" i="196" s="1"/>
  <c r="R332" i="196"/>
  <c r="S332" i="196" s="1"/>
  <c r="R333" i="196"/>
  <c r="S333" i="196" s="1"/>
  <c r="R334" i="196"/>
  <c r="S334" i="196" s="1"/>
  <c r="R335" i="196"/>
  <c r="S335" i="196" s="1"/>
  <c r="R336" i="196"/>
  <c r="S336" i="196" s="1"/>
  <c r="R337" i="196"/>
  <c r="S337" i="196" s="1"/>
  <c r="R338" i="196"/>
  <c r="S338" i="196" s="1"/>
  <c r="R339" i="196"/>
  <c r="S339" i="196" s="1"/>
  <c r="R340" i="196"/>
  <c r="S340" i="196" s="1"/>
  <c r="R341" i="196"/>
  <c r="S341" i="196" s="1"/>
  <c r="R342" i="196"/>
  <c r="S342" i="196" s="1"/>
  <c r="R343" i="196"/>
  <c r="S343" i="196" s="1"/>
  <c r="R344" i="196"/>
  <c r="S344" i="196" s="1"/>
  <c r="R345" i="196"/>
  <c r="S345" i="196" s="1"/>
  <c r="R346" i="196"/>
  <c r="S346" i="196" s="1"/>
  <c r="R347" i="196"/>
  <c r="S347" i="196" s="1"/>
  <c r="R348" i="196"/>
  <c r="S348" i="196" s="1"/>
  <c r="R349" i="196"/>
  <c r="S349" i="196" s="1"/>
  <c r="R350" i="196"/>
  <c r="S350" i="196" s="1"/>
  <c r="R351" i="196"/>
  <c r="S351" i="196" s="1"/>
  <c r="R352" i="196"/>
  <c r="S352" i="196" s="1"/>
  <c r="R353" i="196"/>
  <c r="S353" i="196" s="1"/>
  <c r="R354" i="196"/>
  <c r="S354" i="196" s="1"/>
  <c r="R355" i="196"/>
  <c r="S355" i="196" s="1"/>
  <c r="R356" i="196"/>
  <c r="S356" i="196" s="1"/>
  <c r="R357" i="196"/>
  <c r="S357" i="196" s="1"/>
  <c r="R358" i="196"/>
  <c r="S358" i="196" s="1"/>
  <c r="R359" i="196"/>
  <c r="S359" i="196" s="1"/>
  <c r="R360" i="196"/>
  <c r="S360" i="196" s="1"/>
  <c r="R361" i="196"/>
  <c r="S361" i="196" s="1"/>
  <c r="R362" i="196"/>
  <c r="S362" i="196" s="1"/>
  <c r="R363" i="196"/>
  <c r="S363" i="196" s="1"/>
  <c r="R364" i="196"/>
  <c r="S364" i="196" s="1"/>
  <c r="R365" i="196"/>
  <c r="S365" i="196" s="1"/>
  <c r="R366" i="196"/>
  <c r="S366" i="196" s="1"/>
  <c r="R367" i="196"/>
  <c r="S367" i="196" s="1"/>
  <c r="R368" i="196"/>
  <c r="S368" i="196" s="1"/>
  <c r="R369" i="196"/>
  <c r="S369" i="196" s="1"/>
  <c r="R370" i="196"/>
  <c r="S370" i="196" s="1"/>
  <c r="R371" i="196"/>
  <c r="S371" i="196" s="1"/>
  <c r="R372" i="196"/>
  <c r="S372" i="196" s="1"/>
  <c r="R373" i="196"/>
  <c r="S373" i="196" s="1"/>
  <c r="R374" i="196"/>
  <c r="S374" i="196" s="1"/>
  <c r="R375" i="196"/>
  <c r="S375" i="196" s="1"/>
  <c r="R376" i="196"/>
  <c r="S376" i="196" s="1"/>
  <c r="R377" i="196"/>
  <c r="S377" i="196" s="1"/>
  <c r="R378" i="196"/>
  <c r="S378" i="196" s="1"/>
  <c r="R379" i="196"/>
  <c r="S379" i="196" s="1"/>
  <c r="R380" i="196"/>
  <c r="S380" i="196" s="1"/>
  <c r="R381" i="196"/>
  <c r="S381" i="196" s="1"/>
  <c r="R382" i="196"/>
  <c r="S382" i="196" s="1"/>
  <c r="R383" i="196"/>
  <c r="S383" i="196" s="1"/>
  <c r="R384" i="196"/>
  <c r="S384" i="196" s="1"/>
  <c r="R385" i="196"/>
  <c r="S385" i="196" s="1"/>
  <c r="R386" i="196"/>
  <c r="S386" i="196" s="1"/>
  <c r="R387" i="196"/>
  <c r="S387" i="196" s="1"/>
  <c r="R388" i="196"/>
  <c r="S388" i="196" s="1"/>
  <c r="R389" i="196"/>
  <c r="S389" i="196" s="1"/>
  <c r="R390" i="196"/>
  <c r="S390" i="196" s="1"/>
  <c r="R391" i="196"/>
  <c r="S391" i="196" s="1"/>
  <c r="R392" i="196"/>
  <c r="S392" i="196" s="1"/>
  <c r="R393" i="196"/>
  <c r="S393" i="196" s="1"/>
  <c r="R394" i="196"/>
  <c r="S394" i="196" s="1"/>
  <c r="R395" i="196"/>
  <c r="S395" i="196" s="1"/>
  <c r="R396" i="196"/>
  <c r="S396" i="196" s="1"/>
  <c r="R397" i="196"/>
  <c r="S397" i="196" s="1"/>
  <c r="R398" i="196"/>
  <c r="S398" i="196" s="1"/>
  <c r="R399" i="196"/>
  <c r="S399" i="196" s="1"/>
  <c r="R400" i="196"/>
  <c r="S400" i="196" s="1"/>
  <c r="R401" i="196"/>
  <c r="S401" i="196" s="1"/>
  <c r="R402" i="196"/>
  <c r="S402" i="196" s="1"/>
  <c r="R403" i="196"/>
  <c r="S403" i="196" s="1"/>
  <c r="R404" i="196"/>
  <c r="S404" i="196" s="1"/>
  <c r="R405" i="196"/>
  <c r="S405" i="196" s="1"/>
  <c r="R406" i="196"/>
  <c r="S406" i="196" s="1"/>
  <c r="R407" i="196"/>
  <c r="S407" i="196" s="1"/>
  <c r="R408" i="196"/>
  <c r="S408" i="196" s="1"/>
  <c r="R409" i="196"/>
  <c r="S409" i="196" s="1"/>
  <c r="R410" i="196"/>
  <c r="S410" i="196" s="1"/>
  <c r="R411" i="196"/>
  <c r="S411" i="196" s="1"/>
  <c r="R412" i="196"/>
  <c r="S412" i="196" s="1"/>
  <c r="R413" i="196"/>
  <c r="S413" i="196" s="1"/>
  <c r="R414" i="196"/>
  <c r="S414" i="196" s="1"/>
  <c r="R415" i="196"/>
  <c r="S415" i="196" s="1"/>
  <c r="R416" i="196"/>
  <c r="S416" i="196" s="1"/>
  <c r="R417" i="196"/>
  <c r="S417" i="196" s="1"/>
  <c r="R418" i="196"/>
  <c r="S418" i="196" s="1"/>
  <c r="R419" i="196"/>
  <c r="S419" i="196" s="1"/>
  <c r="R420" i="196"/>
  <c r="S420" i="196" s="1"/>
  <c r="R421" i="196"/>
  <c r="S421" i="196" s="1"/>
  <c r="R422" i="196"/>
  <c r="S422" i="196" s="1"/>
  <c r="R423" i="196"/>
  <c r="S423" i="196" s="1"/>
  <c r="R424" i="196"/>
  <c r="S424" i="196" s="1"/>
  <c r="R425" i="196"/>
  <c r="S425" i="196" s="1"/>
  <c r="R426" i="196"/>
  <c r="S426" i="196" s="1"/>
  <c r="R427" i="196"/>
  <c r="S427" i="196" s="1"/>
  <c r="R428" i="196"/>
  <c r="S428" i="196" s="1"/>
  <c r="R429" i="196"/>
  <c r="S429" i="196" s="1"/>
  <c r="R430" i="196"/>
  <c r="S430" i="196" s="1"/>
  <c r="R431" i="196"/>
  <c r="S431" i="196" s="1"/>
  <c r="R432" i="196"/>
  <c r="S432" i="196" s="1"/>
  <c r="R433" i="196"/>
  <c r="S433" i="196" s="1"/>
  <c r="R434" i="196"/>
  <c r="S434" i="196" s="1"/>
  <c r="R435" i="196"/>
  <c r="S435" i="196" s="1"/>
  <c r="R436" i="196"/>
  <c r="S436" i="196" s="1"/>
  <c r="R437" i="196"/>
  <c r="S437" i="196" s="1"/>
  <c r="R438" i="196"/>
  <c r="S438" i="196" s="1"/>
  <c r="R439" i="196"/>
  <c r="S439" i="196" s="1"/>
  <c r="R440" i="196"/>
  <c r="S440" i="196" s="1"/>
  <c r="R441" i="196"/>
  <c r="S441" i="196" s="1"/>
  <c r="R442" i="196"/>
  <c r="S442" i="196" s="1"/>
  <c r="R443" i="196"/>
  <c r="S443" i="196" s="1"/>
  <c r="R444" i="196"/>
  <c r="S444" i="196" s="1"/>
  <c r="R445" i="196"/>
  <c r="S445" i="196" s="1"/>
  <c r="R446" i="196"/>
  <c r="S446" i="196" s="1"/>
  <c r="R447" i="196"/>
  <c r="S447" i="196" s="1"/>
  <c r="R448" i="196"/>
  <c r="S448" i="196" s="1"/>
  <c r="R449" i="196"/>
  <c r="S449" i="196" s="1"/>
  <c r="R450" i="196"/>
  <c r="S450" i="196" s="1"/>
  <c r="R451" i="196"/>
  <c r="S451" i="196" s="1"/>
  <c r="R452" i="196"/>
  <c r="S452" i="196" s="1"/>
  <c r="R453" i="196"/>
  <c r="S453" i="196" s="1"/>
  <c r="R454" i="196"/>
  <c r="S454" i="196" s="1"/>
  <c r="R455" i="196"/>
  <c r="S455" i="196" s="1"/>
  <c r="R456" i="196"/>
  <c r="S456" i="196" s="1"/>
  <c r="R457" i="196"/>
  <c r="S457" i="196" s="1"/>
  <c r="R458" i="196"/>
  <c r="S458" i="196" s="1"/>
  <c r="R459" i="196"/>
  <c r="S459" i="196" s="1"/>
  <c r="R460" i="196"/>
  <c r="S460" i="196" s="1"/>
  <c r="R461" i="196"/>
  <c r="S461" i="196" s="1"/>
  <c r="R462" i="196"/>
  <c r="S462" i="196" s="1"/>
  <c r="R463" i="196"/>
  <c r="S463" i="196" s="1"/>
  <c r="R464" i="196"/>
  <c r="S464" i="196" s="1"/>
  <c r="R465" i="196"/>
  <c r="S465" i="196" s="1"/>
  <c r="R466" i="196"/>
  <c r="S466" i="196" s="1"/>
  <c r="R467" i="196"/>
  <c r="S467" i="196" s="1"/>
  <c r="R468" i="196"/>
  <c r="S468" i="196" s="1"/>
  <c r="R469" i="196"/>
  <c r="S469" i="196" s="1"/>
  <c r="R470" i="196"/>
  <c r="S470" i="196" s="1"/>
  <c r="R471" i="196"/>
  <c r="S471" i="196" s="1"/>
  <c r="R472" i="196"/>
  <c r="S472" i="196" s="1"/>
  <c r="R473" i="196"/>
  <c r="S473" i="196" s="1"/>
  <c r="R474" i="196"/>
  <c r="S474" i="196" s="1"/>
  <c r="R475" i="196"/>
  <c r="S475" i="196" s="1"/>
  <c r="R476" i="196"/>
  <c r="S476" i="196" s="1"/>
  <c r="R477" i="196"/>
  <c r="S477" i="196" s="1"/>
  <c r="R478" i="196"/>
  <c r="S478" i="196" s="1"/>
  <c r="R479" i="196"/>
  <c r="S479" i="196" s="1"/>
  <c r="R480" i="196"/>
  <c r="S480" i="196" s="1"/>
  <c r="R481" i="196"/>
  <c r="S481" i="196" s="1"/>
  <c r="R482" i="196"/>
  <c r="S482" i="196" s="1"/>
  <c r="R483" i="196"/>
  <c r="S483" i="196" s="1"/>
  <c r="R484" i="196"/>
  <c r="S484" i="196" s="1"/>
  <c r="R485" i="196"/>
  <c r="S485" i="196" s="1"/>
  <c r="R486" i="196"/>
  <c r="S486" i="196" s="1"/>
  <c r="R487" i="196"/>
  <c r="S487" i="196" s="1"/>
  <c r="R488" i="196"/>
  <c r="S488" i="196" s="1"/>
  <c r="R489" i="196"/>
  <c r="S489" i="196" s="1"/>
  <c r="R490" i="196"/>
  <c r="S490" i="196" s="1"/>
  <c r="R491" i="196"/>
  <c r="S491" i="196" s="1"/>
  <c r="R492" i="196"/>
  <c r="S492" i="196" s="1"/>
  <c r="R493" i="196"/>
  <c r="S493" i="196" s="1"/>
  <c r="R494" i="196"/>
  <c r="S494" i="196" s="1"/>
  <c r="R495" i="196"/>
  <c r="S495" i="196" s="1"/>
  <c r="R496" i="196"/>
  <c r="S496" i="196" s="1"/>
  <c r="R497" i="196"/>
  <c r="S497" i="196" s="1"/>
  <c r="R498" i="196"/>
  <c r="S498" i="196" s="1"/>
  <c r="R499" i="196"/>
  <c r="S499" i="196" s="1"/>
  <c r="R4" i="196"/>
  <c r="R5" i="194"/>
  <c r="R6" i="194"/>
  <c r="R7" i="194"/>
  <c r="R8" i="194"/>
  <c r="R9" i="194"/>
  <c r="R10" i="194"/>
  <c r="R11" i="194"/>
  <c r="R12" i="194"/>
  <c r="R13" i="194"/>
  <c r="R14" i="194"/>
  <c r="R15" i="194"/>
  <c r="R16" i="194"/>
  <c r="R17" i="194"/>
  <c r="R18" i="194"/>
  <c r="R19" i="194"/>
  <c r="R20" i="194"/>
  <c r="R21" i="194"/>
  <c r="R22" i="194"/>
  <c r="R23" i="194"/>
  <c r="R24" i="194"/>
  <c r="R25" i="194"/>
  <c r="R26" i="194"/>
  <c r="R27" i="194"/>
  <c r="R28" i="194"/>
  <c r="R29" i="194"/>
  <c r="R30" i="194"/>
  <c r="R31" i="194"/>
  <c r="R32" i="194"/>
  <c r="R33" i="194"/>
  <c r="R34" i="194"/>
  <c r="R35" i="194"/>
  <c r="R36" i="194"/>
  <c r="R37" i="194"/>
  <c r="R38" i="194"/>
  <c r="R39" i="194"/>
  <c r="R40" i="194"/>
  <c r="R41" i="194"/>
  <c r="R42" i="194"/>
  <c r="R43" i="194"/>
  <c r="R44" i="194"/>
  <c r="R45" i="194"/>
  <c r="R46" i="194"/>
  <c r="R47" i="194"/>
  <c r="R48" i="194"/>
  <c r="R49" i="194"/>
  <c r="R50" i="194"/>
  <c r="R51" i="194"/>
  <c r="R52" i="194"/>
  <c r="R53" i="194"/>
  <c r="R54" i="194"/>
  <c r="R55" i="194"/>
  <c r="R56" i="194"/>
  <c r="R57" i="194"/>
  <c r="R58" i="194"/>
  <c r="R59" i="194"/>
  <c r="R60" i="194"/>
  <c r="R61" i="194"/>
  <c r="R62" i="194"/>
  <c r="R63" i="194"/>
  <c r="R64" i="194"/>
  <c r="R65" i="194"/>
  <c r="R66" i="194"/>
  <c r="R67" i="194"/>
  <c r="R68" i="194"/>
  <c r="R69" i="194"/>
  <c r="R70" i="194"/>
  <c r="R71" i="194"/>
  <c r="R72" i="194"/>
  <c r="R73" i="194"/>
  <c r="R74" i="194"/>
  <c r="R75" i="194"/>
  <c r="R76" i="194"/>
  <c r="R77" i="194"/>
  <c r="R78" i="194"/>
  <c r="R79" i="194"/>
  <c r="R80" i="194"/>
  <c r="R81" i="194"/>
  <c r="R82" i="194"/>
  <c r="R83" i="194"/>
  <c r="R84" i="194"/>
  <c r="R85" i="194"/>
  <c r="R86" i="194"/>
  <c r="R87" i="194"/>
  <c r="R88" i="194"/>
  <c r="R89" i="194"/>
  <c r="R90" i="194"/>
  <c r="R91" i="194"/>
  <c r="R92" i="194"/>
  <c r="R93" i="194"/>
  <c r="R94" i="194"/>
  <c r="R95" i="194"/>
  <c r="R96" i="194"/>
  <c r="R97" i="194"/>
  <c r="R98" i="194"/>
  <c r="R99" i="194"/>
  <c r="R100" i="194"/>
  <c r="R101" i="194"/>
  <c r="R102" i="194"/>
  <c r="R103" i="194"/>
  <c r="R104" i="194"/>
  <c r="R105" i="194"/>
  <c r="R106" i="194"/>
  <c r="R107" i="194"/>
  <c r="R108" i="194"/>
  <c r="R109" i="194"/>
  <c r="R110" i="194"/>
  <c r="R111" i="194"/>
  <c r="R112" i="194"/>
  <c r="R113" i="194"/>
  <c r="R114" i="194"/>
  <c r="R115" i="194"/>
  <c r="R116" i="194"/>
  <c r="R117" i="194"/>
  <c r="R118" i="194"/>
  <c r="R119" i="194"/>
  <c r="R120" i="194"/>
  <c r="R121" i="194"/>
  <c r="S121" i="194" s="1"/>
  <c r="R122" i="194"/>
  <c r="S122" i="194" s="1"/>
  <c r="R123" i="194"/>
  <c r="S123" i="194" s="1"/>
  <c r="R124" i="194"/>
  <c r="S124" i="194" s="1"/>
  <c r="R125" i="194"/>
  <c r="S125" i="194" s="1"/>
  <c r="R126" i="194"/>
  <c r="S126" i="194" s="1"/>
  <c r="R127" i="194"/>
  <c r="S127" i="194" s="1"/>
  <c r="R128" i="194"/>
  <c r="S128" i="194" s="1"/>
  <c r="R129" i="194"/>
  <c r="S129" i="194" s="1"/>
  <c r="R130" i="194"/>
  <c r="S130" i="194" s="1"/>
  <c r="R131" i="194"/>
  <c r="S131" i="194" s="1"/>
  <c r="R132" i="194"/>
  <c r="S132" i="194" s="1"/>
  <c r="R133" i="194"/>
  <c r="S133" i="194" s="1"/>
  <c r="R134" i="194"/>
  <c r="S134" i="194" s="1"/>
  <c r="R135" i="194"/>
  <c r="S135" i="194" s="1"/>
  <c r="R136" i="194"/>
  <c r="S136" i="194" s="1"/>
  <c r="R137" i="194"/>
  <c r="S137" i="194" s="1"/>
  <c r="R138" i="194"/>
  <c r="S138" i="194" s="1"/>
  <c r="R139" i="194"/>
  <c r="S139" i="194" s="1"/>
  <c r="R140" i="194"/>
  <c r="S140" i="194" s="1"/>
  <c r="R141" i="194"/>
  <c r="S141" i="194" s="1"/>
  <c r="R142" i="194"/>
  <c r="S142" i="194" s="1"/>
  <c r="R143" i="194"/>
  <c r="S143" i="194" s="1"/>
  <c r="R144" i="194"/>
  <c r="S144" i="194" s="1"/>
  <c r="R145" i="194"/>
  <c r="S145" i="194" s="1"/>
  <c r="R146" i="194"/>
  <c r="S146" i="194" s="1"/>
  <c r="R147" i="194"/>
  <c r="S147" i="194" s="1"/>
  <c r="R148" i="194"/>
  <c r="S148" i="194" s="1"/>
  <c r="R149" i="194"/>
  <c r="S149" i="194" s="1"/>
  <c r="R150" i="194"/>
  <c r="S150" i="194" s="1"/>
  <c r="R151" i="194"/>
  <c r="S151" i="194" s="1"/>
  <c r="R152" i="194"/>
  <c r="S152" i="194" s="1"/>
  <c r="R153" i="194"/>
  <c r="S153" i="194" s="1"/>
  <c r="R154" i="194"/>
  <c r="S154" i="194" s="1"/>
  <c r="R155" i="194"/>
  <c r="S155" i="194" s="1"/>
  <c r="R156" i="194"/>
  <c r="S156" i="194" s="1"/>
  <c r="R157" i="194"/>
  <c r="S157" i="194" s="1"/>
  <c r="R158" i="194"/>
  <c r="S158" i="194" s="1"/>
  <c r="R159" i="194"/>
  <c r="S159" i="194" s="1"/>
  <c r="R160" i="194"/>
  <c r="S160" i="194" s="1"/>
  <c r="R161" i="194"/>
  <c r="S161" i="194" s="1"/>
  <c r="R162" i="194"/>
  <c r="S162" i="194" s="1"/>
  <c r="R163" i="194"/>
  <c r="S163" i="194" s="1"/>
  <c r="R164" i="194"/>
  <c r="S164" i="194" s="1"/>
  <c r="R165" i="194"/>
  <c r="S165" i="194" s="1"/>
  <c r="R166" i="194"/>
  <c r="S166" i="194" s="1"/>
  <c r="R167" i="194"/>
  <c r="S167" i="194" s="1"/>
  <c r="R168" i="194"/>
  <c r="S168" i="194" s="1"/>
  <c r="R169" i="194"/>
  <c r="S169" i="194" s="1"/>
  <c r="R170" i="194"/>
  <c r="S170" i="194" s="1"/>
  <c r="R171" i="194"/>
  <c r="S171" i="194" s="1"/>
  <c r="R172" i="194"/>
  <c r="S172" i="194" s="1"/>
  <c r="R173" i="194"/>
  <c r="S173" i="194" s="1"/>
  <c r="R174" i="194"/>
  <c r="S174" i="194" s="1"/>
  <c r="R175" i="194"/>
  <c r="S175" i="194" s="1"/>
  <c r="R176" i="194"/>
  <c r="S176" i="194" s="1"/>
  <c r="R177" i="194"/>
  <c r="S177" i="194" s="1"/>
  <c r="R178" i="194"/>
  <c r="S178" i="194" s="1"/>
  <c r="R179" i="194"/>
  <c r="S179" i="194" s="1"/>
  <c r="R180" i="194"/>
  <c r="S180" i="194" s="1"/>
  <c r="R181" i="194"/>
  <c r="S181" i="194" s="1"/>
  <c r="R182" i="194"/>
  <c r="S182" i="194" s="1"/>
  <c r="R183" i="194"/>
  <c r="S183" i="194" s="1"/>
  <c r="R184" i="194"/>
  <c r="S184" i="194" s="1"/>
  <c r="R185" i="194"/>
  <c r="S185" i="194" s="1"/>
  <c r="R186" i="194"/>
  <c r="S186" i="194" s="1"/>
  <c r="R187" i="194"/>
  <c r="S187" i="194" s="1"/>
  <c r="R188" i="194"/>
  <c r="S188" i="194" s="1"/>
  <c r="R189" i="194"/>
  <c r="S189" i="194" s="1"/>
  <c r="R190" i="194"/>
  <c r="S190" i="194" s="1"/>
  <c r="R191" i="194"/>
  <c r="S191" i="194" s="1"/>
  <c r="R192" i="194"/>
  <c r="S192" i="194" s="1"/>
  <c r="R193" i="194"/>
  <c r="S193" i="194" s="1"/>
  <c r="R194" i="194"/>
  <c r="S194" i="194" s="1"/>
  <c r="R195" i="194"/>
  <c r="S195" i="194" s="1"/>
  <c r="R196" i="194"/>
  <c r="S196" i="194" s="1"/>
  <c r="R197" i="194"/>
  <c r="S197" i="194" s="1"/>
  <c r="R198" i="194"/>
  <c r="S198" i="194" s="1"/>
  <c r="R199" i="194"/>
  <c r="S199" i="194" s="1"/>
  <c r="R200" i="194"/>
  <c r="S200" i="194" s="1"/>
  <c r="R201" i="194"/>
  <c r="S201" i="194" s="1"/>
  <c r="R202" i="194"/>
  <c r="S202" i="194" s="1"/>
  <c r="R203" i="194"/>
  <c r="S203" i="194" s="1"/>
  <c r="R204" i="194"/>
  <c r="S204" i="194" s="1"/>
  <c r="R205" i="194"/>
  <c r="S205" i="194" s="1"/>
  <c r="R206" i="194"/>
  <c r="S206" i="194" s="1"/>
  <c r="R207" i="194"/>
  <c r="S207" i="194" s="1"/>
  <c r="R208" i="194"/>
  <c r="S208" i="194" s="1"/>
  <c r="R209" i="194"/>
  <c r="S209" i="194" s="1"/>
  <c r="R210" i="194"/>
  <c r="S210" i="194" s="1"/>
  <c r="R211" i="194"/>
  <c r="S211" i="194" s="1"/>
  <c r="R212" i="194"/>
  <c r="S212" i="194" s="1"/>
  <c r="R213" i="194"/>
  <c r="S213" i="194" s="1"/>
  <c r="R214" i="194"/>
  <c r="S214" i="194" s="1"/>
  <c r="R215" i="194"/>
  <c r="S215" i="194" s="1"/>
  <c r="R216" i="194"/>
  <c r="S216" i="194" s="1"/>
  <c r="R217" i="194"/>
  <c r="S217" i="194" s="1"/>
  <c r="R218" i="194"/>
  <c r="S218" i="194" s="1"/>
  <c r="R219" i="194"/>
  <c r="S219" i="194" s="1"/>
  <c r="R220" i="194"/>
  <c r="S220" i="194" s="1"/>
  <c r="R221" i="194"/>
  <c r="S221" i="194" s="1"/>
  <c r="R222" i="194"/>
  <c r="S222" i="194" s="1"/>
  <c r="R223" i="194"/>
  <c r="S223" i="194" s="1"/>
  <c r="R224" i="194"/>
  <c r="S224" i="194" s="1"/>
  <c r="R225" i="194"/>
  <c r="S225" i="194" s="1"/>
  <c r="R226" i="194"/>
  <c r="S226" i="194" s="1"/>
  <c r="R227" i="194"/>
  <c r="S227" i="194" s="1"/>
  <c r="R228" i="194"/>
  <c r="S228" i="194" s="1"/>
  <c r="R229" i="194"/>
  <c r="S229" i="194" s="1"/>
  <c r="R230" i="194"/>
  <c r="S230" i="194" s="1"/>
  <c r="R231" i="194"/>
  <c r="S231" i="194" s="1"/>
  <c r="R232" i="194"/>
  <c r="S232" i="194" s="1"/>
  <c r="R233" i="194"/>
  <c r="S233" i="194" s="1"/>
  <c r="R234" i="194"/>
  <c r="S234" i="194" s="1"/>
  <c r="R235" i="194"/>
  <c r="S235" i="194" s="1"/>
  <c r="R236" i="194"/>
  <c r="S236" i="194" s="1"/>
  <c r="R237" i="194"/>
  <c r="S237" i="194" s="1"/>
  <c r="R238" i="194"/>
  <c r="S238" i="194" s="1"/>
  <c r="R239" i="194"/>
  <c r="S239" i="194" s="1"/>
  <c r="R240" i="194"/>
  <c r="S240" i="194" s="1"/>
  <c r="R241" i="194"/>
  <c r="S241" i="194" s="1"/>
  <c r="R242" i="194"/>
  <c r="S242" i="194" s="1"/>
  <c r="R243" i="194"/>
  <c r="S243" i="194" s="1"/>
  <c r="R244" i="194"/>
  <c r="S244" i="194" s="1"/>
  <c r="R245" i="194"/>
  <c r="S245" i="194" s="1"/>
  <c r="R246" i="194"/>
  <c r="S246" i="194" s="1"/>
  <c r="R247" i="194"/>
  <c r="S247" i="194" s="1"/>
  <c r="R248" i="194"/>
  <c r="S248" i="194" s="1"/>
  <c r="R249" i="194"/>
  <c r="S249" i="194" s="1"/>
  <c r="R250" i="194"/>
  <c r="S250" i="194" s="1"/>
  <c r="R251" i="194"/>
  <c r="S251" i="194" s="1"/>
  <c r="R252" i="194"/>
  <c r="S252" i="194" s="1"/>
  <c r="R253" i="194"/>
  <c r="S253" i="194" s="1"/>
  <c r="R254" i="194"/>
  <c r="S254" i="194" s="1"/>
  <c r="R255" i="194"/>
  <c r="S255" i="194" s="1"/>
  <c r="R256" i="194"/>
  <c r="S256" i="194" s="1"/>
  <c r="R257" i="194"/>
  <c r="S257" i="194" s="1"/>
  <c r="R258" i="194"/>
  <c r="S258" i="194" s="1"/>
  <c r="R259" i="194"/>
  <c r="S259" i="194" s="1"/>
  <c r="R260" i="194"/>
  <c r="S260" i="194" s="1"/>
  <c r="R261" i="194"/>
  <c r="S261" i="194" s="1"/>
  <c r="R262" i="194"/>
  <c r="S262" i="194" s="1"/>
  <c r="R263" i="194"/>
  <c r="S263" i="194" s="1"/>
  <c r="R264" i="194"/>
  <c r="S264" i="194" s="1"/>
  <c r="R265" i="194"/>
  <c r="S265" i="194" s="1"/>
  <c r="R266" i="194"/>
  <c r="S266" i="194" s="1"/>
  <c r="R267" i="194"/>
  <c r="S267" i="194" s="1"/>
  <c r="R268" i="194"/>
  <c r="S268" i="194" s="1"/>
  <c r="R269" i="194"/>
  <c r="S269" i="194" s="1"/>
  <c r="R270" i="194"/>
  <c r="S270" i="194" s="1"/>
  <c r="R271" i="194"/>
  <c r="S271" i="194" s="1"/>
  <c r="R272" i="194"/>
  <c r="S272" i="194" s="1"/>
  <c r="R273" i="194"/>
  <c r="S273" i="194" s="1"/>
  <c r="R274" i="194"/>
  <c r="S274" i="194" s="1"/>
  <c r="R275" i="194"/>
  <c r="S275" i="194" s="1"/>
  <c r="R276" i="194"/>
  <c r="S276" i="194" s="1"/>
  <c r="R277" i="194"/>
  <c r="S277" i="194" s="1"/>
  <c r="R278" i="194"/>
  <c r="S278" i="194" s="1"/>
  <c r="R279" i="194"/>
  <c r="S279" i="194" s="1"/>
  <c r="R280" i="194"/>
  <c r="S280" i="194" s="1"/>
  <c r="R281" i="194"/>
  <c r="S281" i="194" s="1"/>
  <c r="R282" i="194"/>
  <c r="S282" i="194" s="1"/>
  <c r="R283" i="194"/>
  <c r="S283" i="194" s="1"/>
  <c r="R284" i="194"/>
  <c r="S284" i="194" s="1"/>
  <c r="R285" i="194"/>
  <c r="S285" i="194" s="1"/>
  <c r="R286" i="194"/>
  <c r="S286" i="194" s="1"/>
  <c r="R287" i="194"/>
  <c r="S287" i="194" s="1"/>
  <c r="R288" i="194"/>
  <c r="S288" i="194" s="1"/>
  <c r="R289" i="194"/>
  <c r="S289" i="194" s="1"/>
  <c r="R290" i="194"/>
  <c r="S290" i="194" s="1"/>
  <c r="R291" i="194"/>
  <c r="S291" i="194" s="1"/>
  <c r="R292" i="194"/>
  <c r="S292" i="194" s="1"/>
  <c r="R293" i="194"/>
  <c r="S293" i="194" s="1"/>
  <c r="R294" i="194"/>
  <c r="S294" i="194" s="1"/>
  <c r="R295" i="194"/>
  <c r="S295" i="194" s="1"/>
  <c r="R296" i="194"/>
  <c r="S296" i="194" s="1"/>
  <c r="R297" i="194"/>
  <c r="S297" i="194" s="1"/>
  <c r="R298" i="194"/>
  <c r="S298" i="194" s="1"/>
  <c r="R299" i="194"/>
  <c r="S299" i="194" s="1"/>
  <c r="R300" i="194"/>
  <c r="S300" i="194" s="1"/>
  <c r="R301" i="194"/>
  <c r="S301" i="194" s="1"/>
  <c r="R302" i="194"/>
  <c r="S302" i="194" s="1"/>
  <c r="R303" i="194"/>
  <c r="S303" i="194" s="1"/>
  <c r="R304" i="194"/>
  <c r="S304" i="194" s="1"/>
  <c r="R305" i="194"/>
  <c r="S305" i="194" s="1"/>
  <c r="R306" i="194"/>
  <c r="S306" i="194" s="1"/>
  <c r="R307" i="194"/>
  <c r="S307" i="194" s="1"/>
  <c r="R308" i="194"/>
  <c r="S308" i="194" s="1"/>
  <c r="R309" i="194"/>
  <c r="S309" i="194" s="1"/>
  <c r="R310" i="194"/>
  <c r="S310" i="194" s="1"/>
  <c r="R311" i="194"/>
  <c r="S311" i="194" s="1"/>
  <c r="R312" i="194"/>
  <c r="S312" i="194" s="1"/>
  <c r="R313" i="194"/>
  <c r="S313" i="194" s="1"/>
  <c r="R314" i="194"/>
  <c r="S314" i="194" s="1"/>
  <c r="R315" i="194"/>
  <c r="S315" i="194" s="1"/>
  <c r="R316" i="194"/>
  <c r="S316" i="194" s="1"/>
  <c r="R317" i="194"/>
  <c r="S317" i="194" s="1"/>
  <c r="R318" i="194"/>
  <c r="S318" i="194" s="1"/>
  <c r="R319" i="194"/>
  <c r="S319" i="194" s="1"/>
  <c r="R320" i="194"/>
  <c r="S320" i="194" s="1"/>
  <c r="R321" i="194"/>
  <c r="S321" i="194" s="1"/>
  <c r="R322" i="194"/>
  <c r="S322" i="194" s="1"/>
  <c r="R323" i="194"/>
  <c r="S323" i="194" s="1"/>
  <c r="R324" i="194"/>
  <c r="S324" i="194" s="1"/>
  <c r="R325" i="194"/>
  <c r="S325" i="194" s="1"/>
  <c r="R326" i="194"/>
  <c r="S326" i="194" s="1"/>
  <c r="R327" i="194"/>
  <c r="S327" i="194" s="1"/>
  <c r="R328" i="194"/>
  <c r="S328" i="194" s="1"/>
  <c r="R329" i="194"/>
  <c r="S329" i="194" s="1"/>
  <c r="R330" i="194"/>
  <c r="S330" i="194" s="1"/>
  <c r="R331" i="194"/>
  <c r="S331" i="194" s="1"/>
  <c r="R332" i="194"/>
  <c r="S332" i="194" s="1"/>
  <c r="R333" i="194"/>
  <c r="S333" i="194" s="1"/>
  <c r="R334" i="194"/>
  <c r="S334" i="194" s="1"/>
  <c r="R335" i="194"/>
  <c r="S335" i="194" s="1"/>
  <c r="R336" i="194"/>
  <c r="S336" i="194" s="1"/>
  <c r="R337" i="194"/>
  <c r="S337" i="194" s="1"/>
  <c r="R338" i="194"/>
  <c r="S338" i="194" s="1"/>
  <c r="R339" i="194"/>
  <c r="S339" i="194" s="1"/>
  <c r="R340" i="194"/>
  <c r="S340" i="194" s="1"/>
  <c r="R341" i="194"/>
  <c r="S341" i="194" s="1"/>
  <c r="R342" i="194"/>
  <c r="S342" i="194" s="1"/>
  <c r="R343" i="194"/>
  <c r="S343" i="194" s="1"/>
  <c r="R344" i="194"/>
  <c r="S344" i="194" s="1"/>
  <c r="R345" i="194"/>
  <c r="S345" i="194" s="1"/>
  <c r="R346" i="194"/>
  <c r="S346" i="194" s="1"/>
  <c r="R347" i="194"/>
  <c r="S347" i="194" s="1"/>
  <c r="R348" i="194"/>
  <c r="S348" i="194" s="1"/>
  <c r="R349" i="194"/>
  <c r="S349" i="194" s="1"/>
  <c r="R350" i="194"/>
  <c r="S350" i="194" s="1"/>
  <c r="R351" i="194"/>
  <c r="S351" i="194" s="1"/>
  <c r="R352" i="194"/>
  <c r="S352" i="194" s="1"/>
  <c r="R353" i="194"/>
  <c r="S353" i="194" s="1"/>
  <c r="R354" i="194"/>
  <c r="S354" i="194" s="1"/>
  <c r="R355" i="194"/>
  <c r="S355" i="194" s="1"/>
  <c r="R356" i="194"/>
  <c r="S356" i="194" s="1"/>
  <c r="R357" i="194"/>
  <c r="S357" i="194" s="1"/>
  <c r="R358" i="194"/>
  <c r="S358" i="194" s="1"/>
  <c r="R359" i="194"/>
  <c r="S359" i="194" s="1"/>
  <c r="R360" i="194"/>
  <c r="S360" i="194" s="1"/>
  <c r="R361" i="194"/>
  <c r="S361" i="194" s="1"/>
  <c r="R362" i="194"/>
  <c r="S362" i="194" s="1"/>
  <c r="R363" i="194"/>
  <c r="S363" i="194" s="1"/>
  <c r="R364" i="194"/>
  <c r="S364" i="194" s="1"/>
  <c r="R365" i="194"/>
  <c r="S365" i="194" s="1"/>
  <c r="R366" i="194"/>
  <c r="S366" i="194" s="1"/>
  <c r="R367" i="194"/>
  <c r="S367" i="194" s="1"/>
  <c r="R368" i="194"/>
  <c r="S368" i="194" s="1"/>
  <c r="R369" i="194"/>
  <c r="S369" i="194" s="1"/>
  <c r="R370" i="194"/>
  <c r="S370" i="194" s="1"/>
  <c r="R371" i="194"/>
  <c r="S371" i="194" s="1"/>
  <c r="R372" i="194"/>
  <c r="S372" i="194" s="1"/>
  <c r="R373" i="194"/>
  <c r="S373" i="194" s="1"/>
  <c r="R374" i="194"/>
  <c r="S374" i="194" s="1"/>
  <c r="R375" i="194"/>
  <c r="S375" i="194" s="1"/>
  <c r="R376" i="194"/>
  <c r="S376" i="194" s="1"/>
  <c r="R377" i="194"/>
  <c r="S377" i="194" s="1"/>
  <c r="R378" i="194"/>
  <c r="S378" i="194" s="1"/>
  <c r="R379" i="194"/>
  <c r="S379" i="194" s="1"/>
  <c r="R380" i="194"/>
  <c r="S380" i="194" s="1"/>
  <c r="R381" i="194"/>
  <c r="S381" i="194" s="1"/>
  <c r="R382" i="194"/>
  <c r="S382" i="194" s="1"/>
  <c r="R383" i="194"/>
  <c r="S383" i="194" s="1"/>
  <c r="R384" i="194"/>
  <c r="S384" i="194" s="1"/>
  <c r="R385" i="194"/>
  <c r="S385" i="194" s="1"/>
  <c r="R386" i="194"/>
  <c r="S386" i="194" s="1"/>
  <c r="R387" i="194"/>
  <c r="S387" i="194" s="1"/>
  <c r="R388" i="194"/>
  <c r="S388" i="194" s="1"/>
  <c r="R389" i="194"/>
  <c r="S389" i="194" s="1"/>
  <c r="R390" i="194"/>
  <c r="S390" i="194" s="1"/>
  <c r="R391" i="194"/>
  <c r="S391" i="194" s="1"/>
  <c r="R392" i="194"/>
  <c r="S392" i="194" s="1"/>
  <c r="R393" i="194"/>
  <c r="S393" i="194" s="1"/>
  <c r="R394" i="194"/>
  <c r="S394" i="194" s="1"/>
  <c r="R395" i="194"/>
  <c r="S395" i="194" s="1"/>
  <c r="R396" i="194"/>
  <c r="S396" i="194" s="1"/>
  <c r="R397" i="194"/>
  <c r="S397" i="194" s="1"/>
  <c r="R398" i="194"/>
  <c r="S398" i="194" s="1"/>
  <c r="R399" i="194"/>
  <c r="S399" i="194" s="1"/>
  <c r="R400" i="194"/>
  <c r="S400" i="194" s="1"/>
  <c r="R401" i="194"/>
  <c r="S401" i="194" s="1"/>
  <c r="R402" i="194"/>
  <c r="S402" i="194" s="1"/>
  <c r="R403" i="194"/>
  <c r="S403" i="194" s="1"/>
  <c r="R404" i="194"/>
  <c r="S404" i="194" s="1"/>
  <c r="R405" i="194"/>
  <c r="S405" i="194" s="1"/>
  <c r="R406" i="194"/>
  <c r="S406" i="194" s="1"/>
  <c r="R407" i="194"/>
  <c r="S407" i="194" s="1"/>
  <c r="R408" i="194"/>
  <c r="S408" i="194" s="1"/>
  <c r="R409" i="194"/>
  <c r="S409" i="194" s="1"/>
  <c r="R410" i="194"/>
  <c r="S410" i="194" s="1"/>
  <c r="R411" i="194"/>
  <c r="S411" i="194" s="1"/>
  <c r="R412" i="194"/>
  <c r="S412" i="194" s="1"/>
  <c r="R413" i="194"/>
  <c r="S413" i="194" s="1"/>
  <c r="R414" i="194"/>
  <c r="S414" i="194" s="1"/>
  <c r="R415" i="194"/>
  <c r="S415" i="194" s="1"/>
  <c r="R416" i="194"/>
  <c r="S416" i="194" s="1"/>
  <c r="R417" i="194"/>
  <c r="S417" i="194" s="1"/>
  <c r="R418" i="194"/>
  <c r="S418" i="194" s="1"/>
  <c r="R419" i="194"/>
  <c r="S419" i="194" s="1"/>
  <c r="R420" i="194"/>
  <c r="S420" i="194" s="1"/>
  <c r="R421" i="194"/>
  <c r="S421" i="194" s="1"/>
  <c r="R422" i="194"/>
  <c r="S422" i="194" s="1"/>
  <c r="R423" i="194"/>
  <c r="S423" i="194" s="1"/>
  <c r="R424" i="194"/>
  <c r="S424" i="194" s="1"/>
  <c r="R425" i="194"/>
  <c r="S425" i="194" s="1"/>
  <c r="R426" i="194"/>
  <c r="S426" i="194" s="1"/>
  <c r="R427" i="194"/>
  <c r="S427" i="194" s="1"/>
  <c r="R428" i="194"/>
  <c r="S428" i="194" s="1"/>
  <c r="R429" i="194"/>
  <c r="S429" i="194" s="1"/>
  <c r="R430" i="194"/>
  <c r="S430" i="194" s="1"/>
  <c r="R431" i="194"/>
  <c r="S431" i="194" s="1"/>
  <c r="R432" i="194"/>
  <c r="S432" i="194" s="1"/>
  <c r="R433" i="194"/>
  <c r="S433" i="194" s="1"/>
  <c r="R434" i="194"/>
  <c r="S434" i="194" s="1"/>
  <c r="R435" i="194"/>
  <c r="S435" i="194" s="1"/>
  <c r="R436" i="194"/>
  <c r="S436" i="194" s="1"/>
  <c r="R437" i="194"/>
  <c r="S437" i="194" s="1"/>
  <c r="R438" i="194"/>
  <c r="S438" i="194" s="1"/>
  <c r="R439" i="194"/>
  <c r="S439" i="194" s="1"/>
  <c r="R440" i="194"/>
  <c r="S440" i="194" s="1"/>
  <c r="R441" i="194"/>
  <c r="S441" i="194" s="1"/>
  <c r="R442" i="194"/>
  <c r="S442" i="194" s="1"/>
  <c r="R443" i="194"/>
  <c r="S443" i="194" s="1"/>
  <c r="R444" i="194"/>
  <c r="S444" i="194" s="1"/>
  <c r="R445" i="194"/>
  <c r="S445" i="194" s="1"/>
  <c r="R446" i="194"/>
  <c r="S446" i="194" s="1"/>
  <c r="R447" i="194"/>
  <c r="S447" i="194" s="1"/>
  <c r="R448" i="194"/>
  <c r="S448" i="194" s="1"/>
  <c r="R449" i="194"/>
  <c r="S449" i="194" s="1"/>
  <c r="R450" i="194"/>
  <c r="S450" i="194" s="1"/>
  <c r="R451" i="194"/>
  <c r="S451" i="194" s="1"/>
  <c r="R452" i="194"/>
  <c r="S452" i="194" s="1"/>
  <c r="R453" i="194"/>
  <c r="S453" i="194" s="1"/>
  <c r="R454" i="194"/>
  <c r="S454" i="194" s="1"/>
  <c r="R455" i="194"/>
  <c r="S455" i="194" s="1"/>
  <c r="R456" i="194"/>
  <c r="S456" i="194" s="1"/>
  <c r="R457" i="194"/>
  <c r="S457" i="194" s="1"/>
  <c r="R458" i="194"/>
  <c r="S458" i="194" s="1"/>
  <c r="R459" i="194"/>
  <c r="S459" i="194" s="1"/>
  <c r="R460" i="194"/>
  <c r="S460" i="194" s="1"/>
  <c r="R461" i="194"/>
  <c r="S461" i="194" s="1"/>
  <c r="R462" i="194"/>
  <c r="S462" i="194" s="1"/>
  <c r="R463" i="194"/>
  <c r="S463" i="194" s="1"/>
  <c r="R464" i="194"/>
  <c r="S464" i="194" s="1"/>
  <c r="R465" i="194"/>
  <c r="S465" i="194" s="1"/>
  <c r="R466" i="194"/>
  <c r="S466" i="194" s="1"/>
  <c r="R467" i="194"/>
  <c r="S467" i="194" s="1"/>
  <c r="R468" i="194"/>
  <c r="S468" i="194" s="1"/>
  <c r="R469" i="194"/>
  <c r="S469" i="194" s="1"/>
  <c r="R470" i="194"/>
  <c r="S470" i="194" s="1"/>
  <c r="R471" i="194"/>
  <c r="S471" i="194" s="1"/>
  <c r="R472" i="194"/>
  <c r="S472" i="194" s="1"/>
  <c r="R473" i="194"/>
  <c r="S473" i="194" s="1"/>
  <c r="R474" i="194"/>
  <c r="S474" i="194" s="1"/>
  <c r="R475" i="194"/>
  <c r="S475" i="194" s="1"/>
  <c r="R476" i="194"/>
  <c r="S476" i="194" s="1"/>
  <c r="R477" i="194"/>
  <c r="S477" i="194" s="1"/>
  <c r="R478" i="194"/>
  <c r="S478" i="194" s="1"/>
  <c r="R479" i="194"/>
  <c r="S479" i="194" s="1"/>
  <c r="R480" i="194"/>
  <c r="S480" i="194" s="1"/>
  <c r="R481" i="194"/>
  <c r="S481" i="194" s="1"/>
  <c r="R482" i="194"/>
  <c r="S482" i="194" s="1"/>
  <c r="R483" i="194"/>
  <c r="S483" i="194" s="1"/>
  <c r="R484" i="194"/>
  <c r="S484" i="194" s="1"/>
  <c r="R485" i="194"/>
  <c r="S485" i="194" s="1"/>
  <c r="R486" i="194"/>
  <c r="S486" i="194" s="1"/>
  <c r="R487" i="194"/>
  <c r="S487" i="194" s="1"/>
  <c r="R488" i="194"/>
  <c r="S488" i="194" s="1"/>
  <c r="R489" i="194"/>
  <c r="S489" i="194" s="1"/>
  <c r="R490" i="194"/>
  <c r="S490" i="194" s="1"/>
  <c r="R491" i="194"/>
  <c r="S491" i="194" s="1"/>
  <c r="R492" i="194"/>
  <c r="S492" i="194" s="1"/>
  <c r="R493" i="194"/>
  <c r="S493" i="194" s="1"/>
  <c r="R494" i="194"/>
  <c r="S494" i="194" s="1"/>
  <c r="R495" i="194"/>
  <c r="S495" i="194" s="1"/>
  <c r="R496" i="194"/>
  <c r="S496" i="194" s="1"/>
  <c r="R497" i="194"/>
  <c r="S497" i="194" s="1"/>
  <c r="R498" i="194"/>
  <c r="S498" i="194" s="1"/>
  <c r="R499" i="194"/>
  <c r="S499" i="194" s="1"/>
  <c r="R4" i="194"/>
  <c r="R5" i="192"/>
  <c r="R6" i="192"/>
  <c r="R7" i="192"/>
  <c r="R8" i="192"/>
  <c r="R9" i="192"/>
  <c r="R10" i="192"/>
  <c r="R11" i="192"/>
  <c r="R12" i="192"/>
  <c r="R13" i="192"/>
  <c r="R14" i="192"/>
  <c r="R15" i="192"/>
  <c r="R16" i="192"/>
  <c r="R17" i="192"/>
  <c r="R18" i="192"/>
  <c r="R19" i="192"/>
  <c r="R20" i="192"/>
  <c r="R21" i="192"/>
  <c r="R22" i="192"/>
  <c r="R23" i="192"/>
  <c r="R24" i="192"/>
  <c r="R25" i="192"/>
  <c r="R26" i="192"/>
  <c r="R27" i="192"/>
  <c r="R28" i="192"/>
  <c r="R29" i="192"/>
  <c r="R30" i="192"/>
  <c r="R31" i="192"/>
  <c r="R32" i="192"/>
  <c r="R33" i="192"/>
  <c r="R34" i="192"/>
  <c r="R35" i="192"/>
  <c r="R36" i="192"/>
  <c r="R37" i="192"/>
  <c r="R38" i="192"/>
  <c r="R39" i="192"/>
  <c r="R40" i="192"/>
  <c r="R41" i="192"/>
  <c r="R42" i="192"/>
  <c r="R43" i="192"/>
  <c r="R44" i="192"/>
  <c r="R45" i="192"/>
  <c r="R46" i="192"/>
  <c r="R47" i="192"/>
  <c r="R48" i="192"/>
  <c r="R49" i="192"/>
  <c r="R50" i="192"/>
  <c r="R51" i="192"/>
  <c r="R52" i="192"/>
  <c r="R53" i="192"/>
  <c r="R54" i="192"/>
  <c r="R55" i="192"/>
  <c r="R56" i="192"/>
  <c r="R57" i="192"/>
  <c r="R58" i="192"/>
  <c r="R59" i="192"/>
  <c r="R60" i="192"/>
  <c r="R61" i="192"/>
  <c r="R62" i="192"/>
  <c r="R63" i="192"/>
  <c r="R64" i="192"/>
  <c r="R65" i="192"/>
  <c r="R66" i="192"/>
  <c r="R67" i="192"/>
  <c r="R68" i="192"/>
  <c r="R69" i="192"/>
  <c r="R70" i="192"/>
  <c r="R71" i="192"/>
  <c r="R72" i="192"/>
  <c r="R73" i="192"/>
  <c r="R74" i="192"/>
  <c r="R75" i="192"/>
  <c r="R76" i="192"/>
  <c r="R77" i="192"/>
  <c r="R78" i="192"/>
  <c r="R79" i="192"/>
  <c r="R80" i="192"/>
  <c r="R81" i="192"/>
  <c r="R82" i="192"/>
  <c r="R83" i="192"/>
  <c r="R84" i="192"/>
  <c r="R85" i="192"/>
  <c r="R86" i="192"/>
  <c r="R87" i="192"/>
  <c r="R88" i="192"/>
  <c r="R89" i="192"/>
  <c r="R90" i="192"/>
  <c r="R91" i="192"/>
  <c r="R92" i="192"/>
  <c r="R93" i="192"/>
  <c r="R94" i="192"/>
  <c r="R95" i="192"/>
  <c r="R96" i="192"/>
  <c r="R97" i="192"/>
  <c r="R98" i="192"/>
  <c r="S98" i="192" s="1"/>
  <c r="R99" i="192"/>
  <c r="S99" i="192" s="1"/>
  <c r="R100" i="192"/>
  <c r="S100" i="192" s="1"/>
  <c r="R101" i="192"/>
  <c r="S101" i="192" s="1"/>
  <c r="R102" i="192"/>
  <c r="S102" i="192" s="1"/>
  <c r="R103" i="192"/>
  <c r="S103" i="192" s="1"/>
  <c r="R104" i="192"/>
  <c r="S104" i="192" s="1"/>
  <c r="R105" i="192"/>
  <c r="S105" i="192" s="1"/>
  <c r="R106" i="192"/>
  <c r="S106" i="192" s="1"/>
  <c r="R107" i="192"/>
  <c r="S107" i="192" s="1"/>
  <c r="R108" i="192"/>
  <c r="S108" i="192" s="1"/>
  <c r="R109" i="192"/>
  <c r="S109" i="192" s="1"/>
  <c r="R110" i="192"/>
  <c r="S110" i="192" s="1"/>
  <c r="R111" i="192"/>
  <c r="S111" i="192" s="1"/>
  <c r="R112" i="192"/>
  <c r="S112" i="192" s="1"/>
  <c r="R113" i="192"/>
  <c r="S113" i="192" s="1"/>
  <c r="R114" i="192"/>
  <c r="S114" i="192" s="1"/>
  <c r="R115" i="192"/>
  <c r="S115" i="192" s="1"/>
  <c r="R116" i="192"/>
  <c r="S116" i="192" s="1"/>
  <c r="R117" i="192"/>
  <c r="S117" i="192" s="1"/>
  <c r="R118" i="192"/>
  <c r="S118" i="192" s="1"/>
  <c r="R119" i="192"/>
  <c r="S119" i="192" s="1"/>
  <c r="R120" i="192"/>
  <c r="S120" i="192" s="1"/>
  <c r="R121" i="192"/>
  <c r="S121" i="192" s="1"/>
  <c r="R122" i="192"/>
  <c r="S122" i="192" s="1"/>
  <c r="R123" i="192"/>
  <c r="S123" i="192" s="1"/>
  <c r="R124" i="192"/>
  <c r="S124" i="192" s="1"/>
  <c r="R125" i="192"/>
  <c r="S125" i="192" s="1"/>
  <c r="R126" i="192"/>
  <c r="S126" i="192" s="1"/>
  <c r="R127" i="192"/>
  <c r="S127" i="192" s="1"/>
  <c r="R128" i="192"/>
  <c r="S128" i="192" s="1"/>
  <c r="R129" i="192"/>
  <c r="S129" i="192" s="1"/>
  <c r="R130" i="192"/>
  <c r="S130" i="192" s="1"/>
  <c r="R131" i="192"/>
  <c r="S131" i="192" s="1"/>
  <c r="R132" i="192"/>
  <c r="S132" i="192" s="1"/>
  <c r="R133" i="192"/>
  <c r="S133" i="192" s="1"/>
  <c r="R134" i="192"/>
  <c r="S134" i="192" s="1"/>
  <c r="R135" i="192"/>
  <c r="S135" i="192" s="1"/>
  <c r="R136" i="192"/>
  <c r="S136" i="192" s="1"/>
  <c r="R137" i="192"/>
  <c r="S137" i="192" s="1"/>
  <c r="R138" i="192"/>
  <c r="S138" i="192" s="1"/>
  <c r="R139" i="192"/>
  <c r="S139" i="192" s="1"/>
  <c r="R140" i="192"/>
  <c r="S140" i="192" s="1"/>
  <c r="R141" i="192"/>
  <c r="S141" i="192" s="1"/>
  <c r="R142" i="192"/>
  <c r="S142" i="192" s="1"/>
  <c r="R143" i="192"/>
  <c r="S143" i="192" s="1"/>
  <c r="R144" i="192"/>
  <c r="S144" i="192" s="1"/>
  <c r="R145" i="192"/>
  <c r="S145" i="192" s="1"/>
  <c r="R146" i="192"/>
  <c r="S146" i="192" s="1"/>
  <c r="R147" i="192"/>
  <c r="S147" i="192" s="1"/>
  <c r="R148" i="192"/>
  <c r="S148" i="192" s="1"/>
  <c r="R149" i="192"/>
  <c r="S149" i="192" s="1"/>
  <c r="R150" i="192"/>
  <c r="S150" i="192" s="1"/>
  <c r="R151" i="192"/>
  <c r="S151" i="192" s="1"/>
  <c r="R152" i="192"/>
  <c r="S152" i="192" s="1"/>
  <c r="R153" i="192"/>
  <c r="S153" i="192" s="1"/>
  <c r="R154" i="192"/>
  <c r="S154" i="192" s="1"/>
  <c r="R155" i="192"/>
  <c r="S155" i="192" s="1"/>
  <c r="R156" i="192"/>
  <c r="S156" i="192" s="1"/>
  <c r="R157" i="192"/>
  <c r="S157" i="192" s="1"/>
  <c r="R158" i="192"/>
  <c r="S158" i="192" s="1"/>
  <c r="R159" i="192"/>
  <c r="S159" i="192" s="1"/>
  <c r="R160" i="192"/>
  <c r="S160" i="192" s="1"/>
  <c r="R161" i="192"/>
  <c r="S161" i="192" s="1"/>
  <c r="R162" i="192"/>
  <c r="S162" i="192" s="1"/>
  <c r="R163" i="192"/>
  <c r="S163" i="192" s="1"/>
  <c r="R164" i="192"/>
  <c r="S164" i="192" s="1"/>
  <c r="R165" i="192"/>
  <c r="S165" i="192" s="1"/>
  <c r="R166" i="192"/>
  <c r="S166" i="192" s="1"/>
  <c r="R167" i="192"/>
  <c r="S167" i="192" s="1"/>
  <c r="R168" i="192"/>
  <c r="S168" i="192" s="1"/>
  <c r="R169" i="192"/>
  <c r="S169" i="192" s="1"/>
  <c r="R170" i="192"/>
  <c r="S170" i="192" s="1"/>
  <c r="R171" i="192"/>
  <c r="S171" i="192" s="1"/>
  <c r="R172" i="192"/>
  <c r="S172" i="192" s="1"/>
  <c r="R173" i="192"/>
  <c r="S173" i="192" s="1"/>
  <c r="R174" i="192"/>
  <c r="S174" i="192" s="1"/>
  <c r="R175" i="192"/>
  <c r="S175" i="192" s="1"/>
  <c r="R176" i="192"/>
  <c r="S176" i="192" s="1"/>
  <c r="R177" i="192"/>
  <c r="S177" i="192" s="1"/>
  <c r="R178" i="192"/>
  <c r="S178" i="192" s="1"/>
  <c r="R179" i="192"/>
  <c r="S179" i="192" s="1"/>
  <c r="R180" i="192"/>
  <c r="S180" i="192" s="1"/>
  <c r="R181" i="192"/>
  <c r="S181" i="192" s="1"/>
  <c r="R182" i="192"/>
  <c r="S182" i="192" s="1"/>
  <c r="R183" i="192"/>
  <c r="S183" i="192" s="1"/>
  <c r="R184" i="192"/>
  <c r="S184" i="192" s="1"/>
  <c r="R185" i="192"/>
  <c r="S185" i="192" s="1"/>
  <c r="R186" i="192"/>
  <c r="S186" i="192" s="1"/>
  <c r="R187" i="192"/>
  <c r="S187" i="192" s="1"/>
  <c r="R188" i="192"/>
  <c r="S188" i="192" s="1"/>
  <c r="R189" i="192"/>
  <c r="S189" i="192" s="1"/>
  <c r="R190" i="192"/>
  <c r="S190" i="192" s="1"/>
  <c r="R191" i="192"/>
  <c r="S191" i="192" s="1"/>
  <c r="R192" i="192"/>
  <c r="S192" i="192" s="1"/>
  <c r="R193" i="192"/>
  <c r="S193" i="192" s="1"/>
  <c r="R194" i="192"/>
  <c r="S194" i="192" s="1"/>
  <c r="R195" i="192"/>
  <c r="S195" i="192" s="1"/>
  <c r="R196" i="192"/>
  <c r="S196" i="192" s="1"/>
  <c r="R197" i="192"/>
  <c r="S197" i="192" s="1"/>
  <c r="R198" i="192"/>
  <c r="S198" i="192" s="1"/>
  <c r="R199" i="192"/>
  <c r="S199" i="192" s="1"/>
  <c r="R200" i="192"/>
  <c r="S200" i="192" s="1"/>
  <c r="R201" i="192"/>
  <c r="S201" i="192" s="1"/>
  <c r="R202" i="192"/>
  <c r="S202" i="192" s="1"/>
  <c r="R203" i="192"/>
  <c r="S203" i="192" s="1"/>
  <c r="R204" i="192"/>
  <c r="S204" i="192" s="1"/>
  <c r="R205" i="192"/>
  <c r="S205" i="192" s="1"/>
  <c r="R206" i="192"/>
  <c r="S206" i="192" s="1"/>
  <c r="R207" i="192"/>
  <c r="S207" i="192" s="1"/>
  <c r="R208" i="192"/>
  <c r="S208" i="192" s="1"/>
  <c r="R209" i="192"/>
  <c r="S209" i="192" s="1"/>
  <c r="R210" i="192"/>
  <c r="S210" i="192" s="1"/>
  <c r="R211" i="192"/>
  <c r="S211" i="192" s="1"/>
  <c r="R212" i="192"/>
  <c r="S212" i="192" s="1"/>
  <c r="R213" i="192"/>
  <c r="S213" i="192" s="1"/>
  <c r="R214" i="192"/>
  <c r="S214" i="192" s="1"/>
  <c r="R215" i="192"/>
  <c r="S215" i="192" s="1"/>
  <c r="R216" i="192"/>
  <c r="S216" i="192" s="1"/>
  <c r="R217" i="192"/>
  <c r="S217" i="192" s="1"/>
  <c r="R218" i="192"/>
  <c r="S218" i="192" s="1"/>
  <c r="R219" i="192"/>
  <c r="S219" i="192" s="1"/>
  <c r="R220" i="192"/>
  <c r="S220" i="192" s="1"/>
  <c r="R221" i="192"/>
  <c r="S221" i="192" s="1"/>
  <c r="R222" i="192"/>
  <c r="S222" i="192" s="1"/>
  <c r="R223" i="192"/>
  <c r="S223" i="192" s="1"/>
  <c r="R224" i="192"/>
  <c r="S224" i="192" s="1"/>
  <c r="R225" i="192"/>
  <c r="S225" i="192" s="1"/>
  <c r="R226" i="192"/>
  <c r="S226" i="192" s="1"/>
  <c r="R227" i="192"/>
  <c r="S227" i="192" s="1"/>
  <c r="R228" i="192"/>
  <c r="S228" i="192" s="1"/>
  <c r="R229" i="192"/>
  <c r="S229" i="192" s="1"/>
  <c r="R230" i="192"/>
  <c r="S230" i="192" s="1"/>
  <c r="R231" i="192"/>
  <c r="S231" i="192" s="1"/>
  <c r="R232" i="192"/>
  <c r="S232" i="192" s="1"/>
  <c r="R233" i="192"/>
  <c r="S233" i="192" s="1"/>
  <c r="R234" i="192"/>
  <c r="S234" i="192" s="1"/>
  <c r="R235" i="192"/>
  <c r="S235" i="192" s="1"/>
  <c r="R236" i="192"/>
  <c r="S236" i="192" s="1"/>
  <c r="R237" i="192"/>
  <c r="S237" i="192" s="1"/>
  <c r="R238" i="192"/>
  <c r="S238" i="192" s="1"/>
  <c r="R239" i="192"/>
  <c r="S239" i="192" s="1"/>
  <c r="R240" i="192"/>
  <c r="S240" i="192" s="1"/>
  <c r="R241" i="192"/>
  <c r="S241" i="192" s="1"/>
  <c r="R242" i="192"/>
  <c r="S242" i="192" s="1"/>
  <c r="R243" i="192"/>
  <c r="S243" i="192" s="1"/>
  <c r="R244" i="192"/>
  <c r="S244" i="192" s="1"/>
  <c r="R245" i="192"/>
  <c r="S245" i="192" s="1"/>
  <c r="R246" i="192"/>
  <c r="S246" i="192" s="1"/>
  <c r="R247" i="192"/>
  <c r="S247" i="192" s="1"/>
  <c r="R248" i="192"/>
  <c r="S248" i="192" s="1"/>
  <c r="R249" i="192"/>
  <c r="S249" i="192" s="1"/>
  <c r="R250" i="192"/>
  <c r="S250" i="192" s="1"/>
  <c r="R251" i="192"/>
  <c r="S251" i="192" s="1"/>
  <c r="R252" i="192"/>
  <c r="S252" i="192" s="1"/>
  <c r="R253" i="192"/>
  <c r="S253" i="192" s="1"/>
  <c r="R254" i="192"/>
  <c r="S254" i="192" s="1"/>
  <c r="R255" i="192"/>
  <c r="S255" i="192" s="1"/>
  <c r="R256" i="192"/>
  <c r="S256" i="192" s="1"/>
  <c r="R257" i="192"/>
  <c r="S257" i="192" s="1"/>
  <c r="R258" i="192"/>
  <c r="S258" i="192" s="1"/>
  <c r="R259" i="192"/>
  <c r="S259" i="192" s="1"/>
  <c r="R260" i="192"/>
  <c r="S260" i="192" s="1"/>
  <c r="R261" i="192"/>
  <c r="S261" i="192" s="1"/>
  <c r="R262" i="192"/>
  <c r="S262" i="192" s="1"/>
  <c r="R263" i="192"/>
  <c r="S263" i="192" s="1"/>
  <c r="R264" i="192"/>
  <c r="S264" i="192" s="1"/>
  <c r="R265" i="192"/>
  <c r="S265" i="192" s="1"/>
  <c r="R266" i="192"/>
  <c r="S266" i="192" s="1"/>
  <c r="R267" i="192"/>
  <c r="S267" i="192" s="1"/>
  <c r="R268" i="192"/>
  <c r="S268" i="192" s="1"/>
  <c r="R269" i="192"/>
  <c r="S269" i="192" s="1"/>
  <c r="R270" i="192"/>
  <c r="S270" i="192" s="1"/>
  <c r="R271" i="192"/>
  <c r="S271" i="192" s="1"/>
  <c r="R272" i="192"/>
  <c r="S272" i="192" s="1"/>
  <c r="R273" i="192"/>
  <c r="S273" i="192" s="1"/>
  <c r="R274" i="192"/>
  <c r="S274" i="192" s="1"/>
  <c r="R275" i="192"/>
  <c r="S275" i="192" s="1"/>
  <c r="R276" i="192"/>
  <c r="S276" i="192" s="1"/>
  <c r="R277" i="192"/>
  <c r="S277" i="192" s="1"/>
  <c r="R278" i="192"/>
  <c r="S278" i="192" s="1"/>
  <c r="R279" i="192"/>
  <c r="S279" i="192" s="1"/>
  <c r="R280" i="192"/>
  <c r="S280" i="192" s="1"/>
  <c r="R281" i="192"/>
  <c r="S281" i="192" s="1"/>
  <c r="R282" i="192"/>
  <c r="S282" i="192" s="1"/>
  <c r="R283" i="192"/>
  <c r="S283" i="192" s="1"/>
  <c r="R284" i="192"/>
  <c r="S284" i="192" s="1"/>
  <c r="R285" i="192"/>
  <c r="S285" i="192" s="1"/>
  <c r="R286" i="192"/>
  <c r="S286" i="192" s="1"/>
  <c r="R287" i="192"/>
  <c r="S287" i="192" s="1"/>
  <c r="R288" i="192"/>
  <c r="S288" i="192" s="1"/>
  <c r="R289" i="192"/>
  <c r="S289" i="192" s="1"/>
  <c r="R290" i="192"/>
  <c r="S290" i="192" s="1"/>
  <c r="R291" i="192"/>
  <c r="S291" i="192" s="1"/>
  <c r="R292" i="192"/>
  <c r="S292" i="192" s="1"/>
  <c r="R293" i="192"/>
  <c r="S293" i="192" s="1"/>
  <c r="R294" i="192"/>
  <c r="S294" i="192" s="1"/>
  <c r="R295" i="192"/>
  <c r="S295" i="192" s="1"/>
  <c r="R296" i="192"/>
  <c r="S296" i="192" s="1"/>
  <c r="R297" i="192"/>
  <c r="S297" i="192" s="1"/>
  <c r="R298" i="192"/>
  <c r="S298" i="192" s="1"/>
  <c r="R299" i="192"/>
  <c r="S299" i="192" s="1"/>
  <c r="R300" i="192"/>
  <c r="S300" i="192" s="1"/>
  <c r="R301" i="192"/>
  <c r="S301" i="192" s="1"/>
  <c r="R302" i="192"/>
  <c r="S302" i="192" s="1"/>
  <c r="R303" i="192"/>
  <c r="S303" i="192" s="1"/>
  <c r="R304" i="192"/>
  <c r="S304" i="192" s="1"/>
  <c r="R305" i="192"/>
  <c r="S305" i="192" s="1"/>
  <c r="R306" i="192"/>
  <c r="S306" i="192" s="1"/>
  <c r="R307" i="192"/>
  <c r="S307" i="192" s="1"/>
  <c r="R308" i="192"/>
  <c r="S308" i="192" s="1"/>
  <c r="R309" i="192"/>
  <c r="S309" i="192" s="1"/>
  <c r="R310" i="192"/>
  <c r="S310" i="192" s="1"/>
  <c r="R311" i="192"/>
  <c r="S311" i="192" s="1"/>
  <c r="R312" i="192"/>
  <c r="S312" i="192" s="1"/>
  <c r="R313" i="192"/>
  <c r="S313" i="192" s="1"/>
  <c r="R314" i="192"/>
  <c r="S314" i="192" s="1"/>
  <c r="R315" i="192"/>
  <c r="S315" i="192" s="1"/>
  <c r="R316" i="192"/>
  <c r="S316" i="192" s="1"/>
  <c r="R317" i="192"/>
  <c r="S317" i="192" s="1"/>
  <c r="R318" i="192"/>
  <c r="S318" i="192" s="1"/>
  <c r="R319" i="192"/>
  <c r="S319" i="192" s="1"/>
  <c r="R320" i="192"/>
  <c r="S320" i="192" s="1"/>
  <c r="R321" i="192"/>
  <c r="S321" i="192" s="1"/>
  <c r="R322" i="192"/>
  <c r="S322" i="192" s="1"/>
  <c r="R323" i="192"/>
  <c r="S323" i="192" s="1"/>
  <c r="R324" i="192"/>
  <c r="S324" i="192" s="1"/>
  <c r="R325" i="192"/>
  <c r="S325" i="192" s="1"/>
  <c r="R326" i="192"/>
  <c r="S326" i="192" s="1"/>
  <c r="R327" i="192"/>
  <c r="S327" i="192" s="1"/>
  <c r="R328" i="192"/>
  <c r="S328" i="192" s="1"/>
  <c r="R329" i="192"/>
  <c r="S329" i="192" s="1"/>
  <c r="R330" i="192"/>
  <c r="S330" i="192" s="1"/>
  <c r="R331" i="192"/>
  <c r="S331" i="192" s="1"/>
  <c r="R332" i="192"/>
  <c r="S332" i="192" s="1"/>
  <c r="R333" i="192"/>
  <c r="S333" i="192" s="1"/>
  <c r="R334" i="192"/>
  <c r="S334" i="192" s="1"/>
  <c r="R335" i="192"/>
  <c r="S335" i="192" s="1"/>
  <c r="R336" i="192"/>
  <c r="S336" i="192" s="1"/>
  <c r="R337" i="192"/>
  <c r="S337" i="192" s="1"/>
  <c r="R338" i="192"/>
  <c r="S338" i="192" s="1"/>
  <c r="R339" i="192"/>
  <c r="S339" i="192" s="1"/>
  <c r="R340" i="192"/>
  <c r="S340" i="192" s="1"/>
  <c r="R341" i="192"/>
  <c r="S341" i="192" s="1"/>
  <c r="R342" i="192"/>
  <c r="S342" i="192" s="1"/>
  <c r="R343" i="192"/>
  <c r="S343" i="192" s="1"/>
  <c r="R344" i="192"/>
  <c r="S344" i="192" s="1"/>
  <c r="R345" i="192"/>
  <c r="S345" i="192" s="1"/>
  <c r="R346" i="192"/>
  <c r="S346" i="192" s="1"/>
  <c r="R347" i="192"/>
  <c r="S347" i="192" s="1"/>
  <c r="R348" i="192"/>
  <c r="S348" i="192" s="1"/>
  <c r="R349" i="192"/>
  <c r="S349" i="192" s="1"/>
  <c r="R350" i="192"/>
  <c r="S350" i="192" s="1"/>
  <c r="R351" i="192"/>
  <c r="S351" i="192" s="1"/>
  <c r="R352" i="192"/>
  <c r="S352" i="192" s="1"/>
  <c r="R353" i="192"/>
  <c r="S353" i="192" s="1"/>
  <c r="R354" i="192"/>
  <c r="S354" i="192" s="1"/>
  <c r="R355" i="192"/>
  <c r="S355" i="192" s="1"/>
  <c r="R356" i="192"/>
  <c r="S356" i="192" s="1"/>
  <c r="R357" i="192"/>
  <c r="S357" i="192" s="1"/>
  <c r="R358" i="192"/>
  <c r="S358" i="192" s="1"/>
  <c r="R359" i="192"/>
  <c r="S359" i="192" s="1"/>
  <c r="R360" i="192"/>
  <c r="S360" i="192" s="1"/>
  <c r="R361" i="192"/>
  <c r="S361" i="192" s="1"/>
  <c r="R362" i="192"/>
  <c r="S362" i="192" s="1"/>
  <c r="R363" i="192"/>
  <c r="S363" i="192" s="1"/>
  <c r="R364" i="192"/>
  <c r="S364" i="192" s="1"/>
  <c r="R365" i="192"/>
  <c r="S365" i="192" s="1"/>
  <c r="R366" i="192"/>
  <c r="S366" i="192" s="1"/>
  <c r="R367" i="192"/>
  <c r="S367" i="192" s="1"/>
  <c r="R368" i="192"/>
  <c r="S368" i="192" s="1"/>
  <c r="R369" i="192"/>
  <c r="S369" i="192" s="1"/>
  <c r="R370" i="192"/>
  <c r="S370" i="192" s="1"/>
  <c r="R371" i="192"/>
  <c r="S371" i="192" s="1"/>
  <c r="R372" i="192"/>
  <c r="S372" i="192" s="1"/>
  <c r="R373" i="192"/>
  <c r="S373" i="192" s="1"/>
  <c r="R374" i="192"/>
  <c r="S374" i="192" s="1"/>
  <c r="R375" i="192"/>
  <c r="S375" i="192" s="1"/>
  <c r="R376" i="192"/>
  <c r="S376" i="192" s="1"/>
  <c r="R377" i="192"/>
  <c r="S377" i="192" s="1"/>
  <c r="R378" i="192"/>
  <c r="S378" i="192" s="1"/>
  <c r="R379" i="192"/>
  <c r="S379" i="192" s="1"/>
  <c r="R380" i="192"/>
  <c r="S380" i="192" s="1"/>
  <c r="R381" i="192"/>
  <c r="S381" i="192" s="1"/>
  <c r="R382" i="192"/>
  <c r="S382" i="192" s="1"/>
  <c r="R383" i="192"/>
  <c r="S383" i="192" s="1"/>
  <c r="R384" i="192"/>
  <c r="S384" i="192" s="1"/>
  <c r="R385" i="192"/>
  <c r="S385" i="192" s="1"/>
  <c r="R386" i="192"/>
  <c r="S386" i="192" s="1"/>
  <c r="R387" i="192"/>
  <c r="S387" i="192" s="1"/>
  <c r="R388" i="192"/>
  <c r="S388" i="192" s="1"/>
  <c r="R389" i="192"/>
  <c r="S389" i="192" s="1"/>
  <c r="R390" i="192"/>
  <c r="S390" i="192" s="1"/>
  <c r="R391" i="192"/>
  <c r="S391" i="192" s="1"/>
  <c r="R392" i="192"/>
  <c r="S392" i="192" s="1"/>
  <c r="R393" i="192"/>
  <c r="S393" i="192" s="1"/>
  <c r="R394" i="192"/>
  <c r="S394" i="192" s="1"/>
  <c r="R395" i="192"/>
  <c r="S395" i="192" s="1"/>
  <c r="R396" i="192"/>
  <c r="S396" i="192" s="1"/>
  <c r="R397" i="192"/>
  <c r="S397" i="192" s="1"/>
  <c r="R398" i="192"/>
  <c r="S398" i="192" s="1"/>
  <c r="R399" i="192"/>
  <c r="S399" i="192" s="1"/>
  <c r="R400" i="192"/>
  <c r="S400" i="192" s="1"/>
  <c r="R401" i="192"/>
  <c r="S401" i="192" s="1"/>
  <c r="R402" i="192"/>
  <c r="S402" i="192" s="1"/>
  <c r="R403" i="192"/>
  <c r="S403" i="192" s="1"/>
  <c r="R404" i="192"/>
  <c r="S404" i="192" s="1"/>
  <c r="R405" i="192"/>
  <c r="S405" i="192" s="1"/>
  <c r="R406" i="192"/>
  <c r="S406" i="192" s="1"/>
  <c r="R407" i="192"/>
  <c r="S407" i="192" s="1"/>
  <c r="R408" i="192"/>
  <c r="S408" i="192" s="1"/>
  <c r="R409" i="192"/>
  <c r="S409" i="192" s="1"/>
  <c r="R410" i="192"/>
  <c r="S410" i="192" s="1"/>
  <c r="R411" i="192"/>
  <c r="S411" i="192" s="1"/>
  <c r="R412" i="192"/>
  <c r="S412" i="192" s="1"/>
  <c r="R413" i="192"/>
  <c r="S413" i="192" s="1"/>
  <c r="R414" i="192"/>
  <c r="S414" i="192" s="1"/>
  <c r="R415" i="192"/>
  <c r="S415" i="192" s="1"/>
  <c r="R416" i="192"/>
  <c r="S416" i="192" s="1"/>
  <c r="R417" i="192"/>
  <c r="S417" i="192" s="1"/>
  <c r="R418" i="192"/>
  <c r="S418" i="192" s="1"/>
  <c r="R419" i="192"/>
  <c r="S419" i="192" s="1"/>
  <c r="R420" i="192"/>
  <c r="S420" i="192" s="1"/>
  <c r="R421" i="192"/>
  <c r="S421" i="192" s="1"/>
  <c r="R422" i="192"/>
  <c r="S422" i="192" s="1"/>
  <c r="R423" i="192"/>
  <c r="S423" i="192" s="1"/>
  <c r="R424" i="192"/>
  <c r="S424" i="192" s="1"/>
  <c r="R425" i="192"/>
  <c r="S425" i="192" s="1"/>
  <c r="R426" i="192"/>
  <c r="S426" i="192" s="1"/>
  <c r="R427" i="192"/>
  <c r="S427" i="192" s="1"/>
  <c r="R428" i="192"/>
  <c r="S428" i="192" s="1"/>
  <c r="R429" i="192"/>
  <c r="S429" i="192" s="1"/>
  <c r="R430" i="192"/>
  <c r="S430" i="192" s="1"/>
  <c r="R431" i="192"/>
  <c r="S431" i="192" s="1"/>
  <c r="R432" i="192"/>
  <c r="S432" i="192" s="1"/>
  <c r="R433" i="192"/>
  <c r="S433" i="192" s="1"/>
  <c r="R434" i="192"/>
  <c r="S434" i="192" s="1"/>
  <c r="R435" i="192"/>
  <c r="S435" i="192" s="1"/>
  <c r="R436" i="192"/>
  <c r="S436" i="192" s="1"/>
  <c r="R437" i="192"/>
  <c r="S437" i="192" s="1"/>
  <c r="R438" i="192"/>
  <c r="S438" i="192" s="1"/>
  <c r="R439" i="192"/>
  <c r="S439" i="192" s="1"/>
  <c r="R440" i="192"/>
  <c r="S440" i="192" s="1"/>
  <c r="R441" i="192"/>
  <c r="S441" i="192" s="1"/>
  <c r="R442" i="192"/>
  <c r="S442" i="192" s="1"/>
  <c r="R443" i="192"/>
  <c r="S443" i="192" s="1"/>
  <c r="R444" i="192"/>
  <c r="S444" i="192" s="1"/>
  <c r="R445" i="192"/>
  <c r="S445" i="192" s="1"/>
  <c r="R446" i="192"/>
  <c r="S446" i="192" s="1"/>
  <c r="R447" i="192"/>
  <c r="S447" i="192" s="1"/>
  <c r="R448" i="192"/>
  <c r="S448" i="192" s="1"/>
  <c r="R449" i="192"/>
  <c r="S449" i="192" s="1"/>
  <c r="R450" i="192"/>
  <c r="S450" i="192" s="1"/>
  <c r="R451" i="192"/>
  <c r="S451" i="192" s="1"/>
  <c r="R452" i="192"/>
  <c r="S452" i="192" s="1"/>
  <c r="R453" i="192"/>
  <c r="S453" i="192" s="1"/>
  <c r="R454" i="192"/>
  <c r="S454" i="192" s="1"/>
  <c r="R455" i="192"/>
  <c r="S455" i="192" s="1"/>
  <c r="R456" i="192"/>
  <c r="S456" i="192" s="1"/>
  <c r="R457" i="192"/>
  <c r="S457" i="192" s="1"/>
  <c r="R458" i="192"/>
  <c r="S458" i="192" s="1"/>
  <c r="R459" i="192"/>
  <c r="S459" i="192" s="1"/>
  <c r="R460" i="192"/>
  <c r="S460" i="192" s="1"/>
  <c r="R461" i="192"/>
  <c r="S461" i="192" s="1"/>
  <c r="R462" i="192"/>
  <c r="S462" i="192" s="1"/>
  <c r="R463" i="192"/>
  <c r="S463" i="192" s="1"/>
  <c r="R464" i="192"/>
  <c r="S464" i="192" s="1"/>
  <c r="R465" i="192"/>
  <c r="S465" i="192" s="1"/>
  <c r="R466" i="192"/>
  <c r="S466" i="192" s="1"/>
  <c r="R467" i="192"/>
  <c r="S467" i="192" s="1"/>
  <c r="R468" i="192"/>
  <c r="S468" i="192" s="1"/>
  <c r="R469" i="192"/>
  <c r="S469" i="192" s="1"/>
  <c r="R470" i="192"/>
  <c r="S470" i="192" s="1"/>
  <c r="R471" i="192"/>
  <c r="S471" i="192" s="1"/>
  <c r="R472" i="192"/>
  <c r="S472" i="192" s="1"/>
  <c r="R473" i="192"/>
  <c r="S473" i="192" s="1"/>
  <c r="R474" i="192"/>
  <c r="S474" i="192" s="1"/>
  <c r="R475" i="192"/>
  <c r="S475" i="192" s="1"/>
  <c r="R476" i="192"/>
  <c r="S476" i="192" s="1"/>
  <c r="R477" i="192"/>
  <c r="S477" i="192" s="1"/>
  <c r="R478" i="192"/>
  <c r="S478" i="192" s="1"/>
  <c r="R479" i="192"/>
  <c r="S479" i="192" s="1"/>
  <c r="R480" i="192"/>
  <c r="S480" i="192" s="1"/>
  <c r="R481" i="192"/>
  <c r="S481" i="192" s="1"/>
  <c r="R482" i="192"/>
  <c r="S482" i="192" s="1"/>
  <c r="R483" i="192"/>
  <c r="S483" i="192" s="1"/>
  <c r="R484" i="192"/>
  <c r="S484" i="192" s="1"/>
  <c r="R485" i="192"/>
  <c r="S485" i="192" s="1"/>
  <c r="R486" i="192"/>
  <c r="S486" i="192" s="1"/>
  <c r="R487" i="192"/>
  <c r="S487" i="192" s="1"/>
  <c r="R488" i="192"/>
  <c r="S488" i="192" s="1"/>
  <c r="R489" i="192"/>
  <c r="S489" i="192" s="1"/>
  <c r="R490" i="192"/>
  <c r="S490" i="192" s="1"/>
  <c r="R491" i="192"/>
  <c r="S491" i="192" s="1"/>
  <c r="R492" i="192"/>
  <c r="S492" i="192" s="1"/>
  <c r="R493" i="192"/>
  <c r="S493" i="192" s="1"/>
  <c r="R494" i="192"/>
  <c r="S494" i="192" s="1"/>
  <c r="R495" i="192"/>
  <c r="S495" i="192" s="1"/>
  <c r="R496" i="192"/>
  <c r="S496" i="192" s="1"/>
  <c r="R497" i="192"/>
  <c r="S497" i="192" s="1"/>
  <c r="R498" i="192"/>
  <c r="S498" i="192" s="1"/>
  <c r="R499" i="192"/>
  <c r="S499" i="192" s="1"/>
  <c r="R4" i="192"/>
  <c r="R5" i="190"/>
  <c r="R6" i="190"/>
  <c r="R7" i="190"/>
  <c r="R8" i="190"/>
  <c r="R9" i="190"/>
  <c r="R10" i="190"/>
  <c r="R11" i="190"/>
  <c r="R12" i="190"/>
  <c r="R13" i="190"/>
  <c r="R14" i="190"/>
  <c r="R15" i="190"/>
  <c r="R16" i="190"/>
  <c r="R17" i="190"/>
  <c r="R18" i="190"/>
  <c r="R19" i="190"/>
  <c r="R20" i="190"/>
  <c r="R21" i="190"/>
  <c r="R22" i="190"/>
  <c r="R23" i="190"/>
  <c r="R24" i="190"/>
  <c r="R25" i="190"/>
  <c r="R26" i="190"/>
  <c r="R27" i="190"/>
  <c r="R28" i="190"/>
  <c r="R29" i="190"/>
  <c r="R30" i="190"/>
  <c r="R31" i="190"/>
  <c r="R32" i="190"/>
  <c r="R33" i="190"/>
  <c r="R34" i="190"/>
  <c r="R35" i="190"/>
  <c r="R36" i="190"/>
  <c r="R37" i="190"/>
  <c r="R38" i="190"/>
  <c r="R39" i="190"/>
  <c r="R40" i="190"/>
  <c r="R41" i="190"/>
  <c r="R42" i="190"/>
  <c r="R43" i="190"/>
  <c r="R44" i="190"/>
  <c r="R45" i="190"/>
  <c r="R46" i="190"/>
  <c r="R47" i="190"/>
  <c r="R48" i="190"/>
  <c r="R49" i="190"/>
  <c r="R50" i="190"/>
  <c r="R51" i="190"/>
  <c r="R52" i="190"/>
  <c r="R53" i="190"/>
  <c r="R54" i="190"/>
  <c r="R55" i="190"/>
  <c r="R56" i="190"/>
  <c r="R57" i="190"/>
  <c r="R58" i="190"/>
  <c r="R59" i="190"/>
  <c r="R60" i="190"/>
  <c r="R61" i="190"/>
  <c r="R62" i="190"/>
  <c r="R63" i="190"/>
  <c r="R64" i="190"/>
  <c r="R65" i="190"/>
  <c r="R66" i="190"/>
  <c r="R67" i="190"/>
  <c r="R68" i="190"/>
  <c r="R69" i="190"/>
  <c r="R70" i="190"/>
  <c r="R71" i="190"/>
  <c r="R72" i="190"/>
  <c r="R73" i="190"/>
  <c r="R74" i="190"/>
  <c r="R75" i="190"/>
  <c r="R76" i="190"/>
  <c r="R77" i="190"/>
  <c r="R78" i="190"/>
  <c r="R79" i="190"/>
  <c r="R80" i="190"/>
  <c r="R81" i="190"/>
  <c r="R82" i="190"/>
  <c r="R83" i="190"/>
  <c r="R84" i="190"/>
  <c r="R85" i="190"/>
  <c r="R86" i="190"/>
  <c r="R87" i="190"/>
  <c r="R88" i="190"/>
  <c r="R89" i="190"/>
  <c r="R90" i="190"/>
  <c r="R91" i="190"/>
  <c r="R92" i="190"/>
  <c r="R93" i="190"/>
  <c r="R94" i="190"/>
  <c r="R95" i="190"/>
  <c r="R96" i="190"/>
  <c r="R97" i="190"/>
  <c r="R98" i="190"/>
  <c r="R99" i="190"/>
  <c r="R100" i="190"/>
  <c r="R101" i="190"/>
  <c r="R102" i="190"/>
  <c r="R103" i="190"/>
  <c r="R104" i="190"/>
  <c r="R105" i="190"/>
  <c r="R106" i="190"/>
  <c r="R107" i="190"/>
  <c r="R108" i="190"/>
  <c r="R109" i="190"/>
  <c r="R110" i="190"/>
  <c r="R111" i="190"/>
  <c r="R112" i="190"/>
  <c r="R113" i="190"/>
  <c r="R114" i="190"/>
  <c r="R115" i="190"/>
  <c r="R116" i="190"/>
  <c r="R117" i="190"/>
  <c r="R118" i="190"/>
  <c r="R119" i="190"/>
  <c r="R120" i="190"/>
  <c r="R121" i="190"/>
  <c r="R122" i="190"/>
  <c r="R123" i="190"/>
  <c r="R124" i="190"/>
  <c r="R125" i="190"/>
  <c r="R126" i="190"/>
  <c r="R127" i="190"/>
  <c r="R128" i="190"/>
  <c r="S128" i="190" s="1"/>
  <c r="R129" i="190"/>
  <c r="S129" i="190" s="1"/>
  <c r="R130" i="190"/>
  <c r="S130" i="190" s="1"/>
  <c r="R131" i="190"/>
  <c r="S131" i="190" s="1"/>
  <c r="R132" i="190"/>
  <c r="S132" i="190" s="1"/>
  <c r="R133" i="190"/>
  <c r="S133" i="190" s="1"/>
  <c r="R134" i="190"/>
  <c r="S134" i="190" s="1"/>
  <c r="R135" i="190"/>
  <c r="S135" i="190" s="1"/>
  <c r="R136" i="190"/>
  <c r="S136" i="190" s="1"/>
  <c r="R137" i="190"/>
  <c r="S137" i="190" s="1"/>
  <c r="R138" i="190"/>
  <c r="S138" i="190" s="1"/>
  <c r="R139" i="190"/>
  <c r="S139" i="190" s="1"/>
  <c r="R140" i="190"/>
  <c r="S140" i="190" s="1"/>
  <c r="R141" i="190"/>
  <c r="S141" i="190" s="1"/>
  <c r="R142" i="190"/>
  <c r="S142" i="190" s="1"/>
  <c r="R143" i="190"/>
  <c r="S143" i="190" s="1"/>
  <c r="R144" i="190"/>
  <c r="S144" i="190" s="1"/>
  <c r="R145" i="190"/>
  <c r="S145" i="190" s="1"/>
  <c r="R146" i="190"/>
  <c r="S146" i="190" s="1"/>
  <c r="R147" i="190"/>
  <c r="S147" i="190" s="1"/>
  <c r="R148" i="190"/>
  <c r="S148" i="190" s="1"/>
  <c r="R149" i="190"/>
  <c r="S149" i="190" s="1"/>
  <c r="R150" i="190"/>
  <c r="S150" i="190" s="1"/>
  <c r="R151" i="190"/>
  <c r="S151" i="190" s="1"/>
  <c r="R152" i="190"/>
  <c r="S152" i="190" s="1"/>
  <c r="R153" i="190"/>
  <c r="S153" i="190" s="1"/>
  <c r="R154" i="190"/>
  <c r="S154" i="190" s="1"/>
  <c r="R155" i="190"/>
  <c r="S155" i="190" s="1"/>
  <c r="R156" i="190"/>
  <c r="S156" i="190" s="1"/>
  <c r="R157" i="190"/>
  <c r="S157" i="190" s="1"/>
  <c r="R158" i="190"/>
  <c r="S158" i="190" s="1"/>
  <c r="R159" i="190"/>
  <c r="S159" i="190" s="1"/>
  <c r="R160" i="190"/>
  <c r="S160" i="190" s="1"/>
  <c r="R161" i="190"/>
  <c r="S161" i="190" s="1"/>
  <c r="R162" i="190"/>
  <c r="S162" i="190" s="1"/>
  <c r="R163" i="190"/>
  <c r="S163" i="190" s="1"/>
  <c r="R164" i="190"/>
  <c r="S164" i="190" s="1"/>
  <c r="R165" i="190"/>
  <c r="S165" i="190" s="1"/>
  <c r="R166" i="190"/>
  <c r="S166" i="190" s="1"/>
  <c r="R167" i="190"/>
  <c r="S167" i="190" s="1"/>
  <c r="R168" i="190"/>
  <c r="S168" i="190" s="1"/>
  <c r="R169" i="190"/>
  <c r="S169" i="190" s="1"/>
  <c r="R170" i="190"/>
  <c r="S170" i="190" s="1"/>
  <c r="R171" i="190"/>
  <c r="S171" i="190" s="1"/>
  <c r="R172" i="190"/>
  <c r="S172" i="190" s="1"/>
  <c r="R173" i="190"/>
  <c r="S173" i="190" s="1"/>
  <c r="R174" i="190"/>
  <c r="S174" i="190" s="1"/>
  <c r="R175" i="190"/>
  <c r="S175" i="190" s="1"/>
  <c r="R176" i="190"/>
  <c r="S176" i="190" s="1"/>
  <c r="R177" i="190"/>
  <c r="S177" i="190" s="1"/>
  <c r="R178" i="190"/>
  <c r="S178" i="190" s="1"/>
  <c r="R179" i="190"/>
  <c r="S179" i="190" s="1"/>
  <c r="R180" i="190"/>
  <c r="S180" i="190" s="1"/>
  <c r="R181" i="190"/>
  <c r="S181" i="190" s="1"/>
  <c r="R182" i="190"/>
  <c r="S182" i="190" s="1"/>
  <c r="R183" i="190"/>
  <c r="S183" i="190" s="1"/>
  <c r="R184" i="190"/>
  <c r="S184" i="190" s="1"/>
  <c r="R185" i="190"/>
  <c r="S185" i="190" s="1"/>
  <c r="R186" i="190"/>
  <c r="S186" i="190" s="1"/>
  <c r="R187" i="190"/>
  <c r="S187" i="190" s="1"/>
  <c r="R188" i="190"/>
  <c r="S188" i="190" s="1"/>
  <c r="R189" i="190"/>
  <c r="S189" i="190" s="1"/>
  <c r="R190" i="190"/>
  <c r="S190" i="190" s="1"/>
  <c r="R191" i="190"/>
  <c r="S191" i="190" s="1"/>
  <c r="R192" i="190"/>
  <c r="S192" i="190" s="1"/>
  <c r="R193" i="190"/>
  <c r="S193" i="190" s="1"/>
  <c r="R194" i="190"/>
  <c r="S194" i="190" s="1"/>
  <c r="R195" i="190"/>
  <c r="S195" i="190" s="1"/>
  <c r="R196" i="190"/>
  <c r="S196" i="190" s="1"/>
  <c r="R197" i="190"/>
  <c r="S197" i="190" s="1"/>
  <c r="R198" i="190"/>
  <c r="S198" i="190" s="1"/>
  <c r="R199" i="190"/>
  <c r="S199" i="190" s="1"/>
  <c r="R200" i="190"/>
  <c r="S200" i="190" s="1"/>
  <c r="R201" i="190"/>
  <c r="S201" i="190" s="1"/>
  <c r="R202" i="190"/>
  <c r="S202" i="190" s="1"/>
  <c r="R203" i="190"/>
  <c r="S203" i="190" s="1"/>
  <c r="R204" i="190"/>
  <c r="S204" i="190" s="1"/>
  <c r="R205" i="190"/>
  <c r="S205" i="190" s="1"/>
  <c r="R206" i="190"/>
  <c r="S206" i="190" s="1"/>
  <c r="R207" i="190"/>
  <c r="S207" i="190" s="1"/>
  <c r="R208" i="190"/>
  <c r="S208" i="190" s="1"/>
  <c r="R209" i="190"/>
  <c r="S209" i="190" s="1"/>
  <c r="R210" i="190"/>
  <c r="S210" i="190" s="1"/>
  <c r="R211" i="190"/>
  <c r="S211" i="190" s="1"/>
  <c r="R212" i="190"/>
  <c r="S212" i="190" s="1"/>
  <c r="R213" i="190"/>
  <c r="S213" i="190" s="1"/>
  <c r="R214" i="190"/>
  <c r="S214" i="190" s="1"/>
  <c r="R215" i="190"/>
  <c r="S215" i="190" s="1"/>
  <c r="R216" i="190"/>
  <c r="S216" i="190" s="1"/>
  <c r="R217" i="190"/>
  <c r="S217" i="190" s="1"/>
  <c r="R218" i="190"/>
  <c r="S218" i="190" s="1"/>
  <c r="R219" i="190"/>
  <c r="S219" i="190" s="1"/>
  <c r="R220" i="190"/>
  <c r="S220" i="190" s="1"/>
  <c r="R221" i="190"/>
  <c r="S221" i="190" s="1"/>
  <c r="R222" i="190"/>
  <c r="S222" i="190" s="1"/>
  <c r="R223" i="190"/>
  <c r="S223" i="190" s="1"/>
  <c r="R224" i="190"/>
  <c r="S224" i="190" s="1"/>
  <c r="R225" i="190"/>
  <c r="S225" i="190" s="1"/>
  <c r="R226" i="190"/>
  <c r="S226" i="190" s="1"/>
  <c r="R227" i="190"/>
  <c r="S227" i="190" s="1"/>
  <c r="R228" i="190"/>
  <c r="S228" i="190" s="1"/>
  <c r="R229" i="190"/>
  <c r="S229" i="190" s="1"/>
  <c r="R230" i="190"/>
  <c r="S230" i="190" s="1"/>
  <c r="R231" i="190"/>
  <c r="S231" i="190" s="1"/>
  <c r="R232" i="190"/>
  <c r="S232" i="190" s="1"/>
  <c r="R233" i="190"/>
  <c r="S233" i="190" s="1"/>
  <c r="R234" i="190"/>
  <c r="S234" i="190" s="1"/>
  <c r="R235" i="190"/>
  <c r="S235" i="190" s="1"/>
  <c r="R236" i="190"/>
  <c r="S236" i="190" s="1"/>
  <c r="R237" i="190"/>
  <c r="S237" i="190" s="1"/>
  <c r="R238" i="190"/>
  <c r="S238" i="190" s="1"/>
  <c r="R239" i="190"/>
  <c r="S239" i="190" s="1"/>
  <c r="R240" i="190"/>
  <c r="S240" i="190" s="1"/>
  <c r="R241" i="190"/>
  <c r="S241" i="190" s="1"/>
  <c r="R242" i="190"/>
  <c r="S242" i="190" s="1"/>
  <c r="R243" i="190"/>
  <c r="S243" i="190" s="1"/>
  <c r="R244" i="190"/>
  <c r="S244" i="190" s="1"/>
  <c r="R245" i="190"/>
  <c r="S245" i="190" s="1"/>
  <c r="R246" i="190"/>
  <c r="S246" i="190" s="1"/>
  <c r="R247" i="190"/>
  <c r="S247" i="190" s="1"/>
  <c r="R248" i="190"/>
  <c r="S248" i="190" s="1"/>
  <c r="R249" i="190"/>
  <c r="S249" i="190" s="1"/>
  <c r="R250" i="190"/>
  <c r="S250" i="190" s="1"/>
  <c r="R251" i="190"/>
  <c r="S251" i="190" s="1"/>
  <c r="R252" i="190"/>
  <c r="S252" i="190" s="1"/>
  <c r="R253" i="190"/>
  <c r="S253" i="190" s="1"/>
  <c r="R254" i="190"/>
  <c r="S254" i="190" s="1"/>
  <c r="R255" i="190"/>
  <c r="S255" i="190" s="1"/>
  <c r="R256" i="190"/>
  <c r="S256" i="190" s="1"/>
  <c r="R257" i="190"/>
  <c r="S257" i="190" s="1"/>
  <c r="R258" i="190"/>
  <c r="S258" i="190" s="1"/>
  <c r="R259" i="190"/>
  <c r="S259" i="190" s="1"/>
  <c r="R260" i="190"/>
  <c r="S260" i="190" s="1"/>
  <c r="R261" i="190"/>
  <c r="S261" i="190" s="1"/>
  <c r="R262" i="190"/>
  <c r="S262" i="190" s="1"/>
  <c r="R263" i="190"/>
  <c r="S263" i="190" s="1"/>
  <c r="R264" i="190"/>
  <c r="S264" i="190" s="1"/>
  <c r="R265" i="190"/>
  <c r="S265" i="190" s="1"/>
  <c r="R266" i="190"/>
  <c r="S266" i="190" s="1"/>
  <c r="R267" i="190"/>
  <c r="S267" i="190" s="1"/>
  <c r="R268" i="190"/>
  <c r="S268" i="190" s="1"/>
  <c r="R269" i="190"/>
  <c r="S269" i="190" s="1"/>
  <c r="R270" i="190"/>
  <c r="S270" i="190" s="1"/>
  <c r="R271" i="190"/>
  <c r="S271" i="190" s="1"/>
  <c r="R272" i="190"/>
  <c r="S272" i="190" s="1"/>
  <c r="R273" i="190"/>
  <c r="S273" i="190" s="1"/>
  <c r="R274" i="190"/>
  <c r="S274" i="190" s="1"/>
  <c r="R275" i="190"/>
  <c r="S275" i="190" s="1"/>
  <c r="R276" i="190"/>
  <c r="S276" i="190" s="1"/>
  <c r="R277" i="190"/>
  <c r="S277" i="190" s="1"/>
  <c r="R278" i="190"/>
  <c r="S278" i="190" s="1"/>
  <c r="R279" i="190"/>
  <c r="S279" i="190" s="1"/>
  <c r="R280" i="190"/>
  <c r="S280" i="190" s="1"/>
  <c r="R281" i="190"/>
  <c r="S281" i="190" s="1"/>
  <c r="R282" i="190"/>
  <c r="S282" i="190" s="1"/>
  <c r="R283" i="190"/>
  <c r="S283" i="190" s="1"/>
  <c r="R284" i="190"/>
  <c r="S284" i="190" s="1"/>
  <c r="R285" i="190"/>
  <c r="S285" i="190" s="1"/>
  <c r="R286" i="190"/>
  <c r="S286" i="190" s="1"/>
  <c r="R287" i="190"/>
  <c r="S287" i="190" s="1"/>
  <c r="R288" i="190"/>
  <c r="S288" i="190" s="1"/>
  <c r="R289" i="190"/>
  <c r="S289" i="190" s="1"/>
  <c r="R290" i="190"/>
  <c r="S290" i="190" s="1"/>
  <c r="R291" i="190"/>
  <c r="S291" i="190" s="1"/>
  <c r="R292" i="190"/>
  <c r="S292" i="190" s="1"/>
  <c r="R293" i="190"/>
  <c r="S293" i="190" s="1"/>
  <c r="R294" i="190"/>
  <c r="S294" i="190" s="1"/>
  <c r="R295" i="190"/>
  <c r="S295" i="190" s="1"/>
  <c r="R296" i="190"/>
  <c r="S296" i="190" s="1"/>
  <c r="R297" i="190"/>
  <c r="S297" i="190" s="1"/>
  <c r="R298" i="190"/>
  <c r="S298" i="190" s="1"/>
  <c r="R299" i="190"/>
  <c r="S299" i="190" s="1"/>
  <c r="R300" i="190"/>
  <c r="S300" i="190" s="1"/>
  <c r="R301" i="190"/>
  <c r="S301" i="190" s="1"/>
  <c r="R302" i="190"/>
  <c r="S302" i="190" s="1"/>
  <c r="R303" i="190"/>
  <c r="S303" i="190" s="1"/>
  <c r="R304" i="190"/>
  <c r="S304" i="190" s="1"/>
  <c r="R305" i="190"/>
  <c r="S305" i="190" s="1"/>
  <c r="R306" i="190"/>
  <c r="S306" i="190" s="1"/>
  <c r="R307" i="190"/>
  <c r="S307" i="190" s="1"/>
  <c r="R308" i="190"/>
  <c r="S308" i="190" s="1"/>
  <c r="R309" i="190"/>
  <c r="S309" i="190" s="1"/>
  <c r="R310" i="190"/>
  <c r="S310" i="190" s="1"/>
  <c r="R311" i="190"/>
  <c r="S311" i="190" s="1"/>
  <c r="R312" i="190"/>
  <c r="S312" i="190" s="1"/>
  <c r="R313" i="190"/>
  <c r="S313" i="190" s="1"/>
  <c r="R314" i="190"/>
  <c r="S314" i="190" s="1"/>
  <c r="R315" i="190"/>
  <c r="S315" i="190" s="1"/>
  <c r="R316" i="190"/>
  <c r="S316" i="190" s="1"/>
  <c r="R317" i="190"/>
  <c r="S317" i="190" s="1"/>
  <c r="R318" i="190"/>
  <c r="S318" i="190" s="1"/>
  <c r="R319" i="190"/>
  <c r="S319" i="190" s="1"/>
  <c r="R320" i="190"/>
  <c r="S320" i="190" s="1"/>
  <c r="R321" i="190"/>
  <c r="S321" i="190" s="1"/>
  <c r="R322" i="190"/>
  <c r="S322" i="190" s="1"/>
  <c r="R323" i="190"/>
  <c r="S323" i="190" s="1"/>
  <c r="R324" i="190"/>
  <c r="S324" i="190" s="1"/>
  <c r="R325" i="190"/>
  <c r="S325" i="190" s="1"/>
  <c r="R326" i="190"/>
  <c r="S326" i="190" s="1"/>
  <c r="R327" i="190"/>
  <c r="S327" i="190" s="1"/>
  <c r="R328" i="190"/>
  <c r="S328" i="190" s="1"/>
  <c r="R329" i="190"/>
  <c r="S329" i="190" s="1"/>
  <c r="R330" i="190"/>
  <c r="S330" i="190" s="1"/>
  <c r="R331" i="190"/>
  <c r="S331" i="190" s="1"/>
  <c r="R332" i="190"/>
  <c r="S332" i="190" s="1"/>
  <c r="R333" i="190"/>
  <c r="S333" i="190" s="1"/>
  <c r="R334" i="190"/>
  <c r="S334" i="190" s="1"/>
  <c r="R335" i="190"/>
  <c r="S335" i="190" s="1"/>
  <c r="R336" i="190"/>
  <c r="S336" i="190" s="1"/>
  <c r="R337" i="190"/>
  <c r="S337" i="190" s="1"/>
  <c r="R338" i="190"/>
  <c r="S338" i="190" s="1"/>
  <c r="R339" i="190"/>
  <c r="S339" i="190" s="1"/>
  <c r="R340" i="190"/>
  <c r="S340" i="190" s="1"/>
  <c r="R341" i="190"/>
  <c r="S341" i="190" s="1"/>
  <c r="R342" i="190"/>
  <c r="S342" i="190" s="1"/>
  <c r="R343" i="190"/>
  <c r="S343" i="190" s="1"/>
  <c r="R344" i="190"/>
  <c r="S344" i="190" s="1"/>
  <c r="R345" i="190"/>
  <c r="S345" i="190" s="1"/>
  <c r="R346" i="190"/>
  <c r="S346" i="190" s="1"/>
  <c r="R347" i="190"/>
  <c r="S347" i="190" s="1"/>
  <c r="R348" i="190"/>
  <c r="S348" i="190" s="1"/>
  <c r="R349" i="190"/>
  <c r="S349" i="190" s="1"/>
  <c r="R350" i="190"/>
  <c r="S350" i="190" s="1"/>
  <c r="R351" i="190"/>
  <c r="S351" i="190" s="1"/>
  <c r="R352" i="190"/>
  <c r="S352" i="190" s="1"/>
  <c r="R353" i="190"/>
  <c r="S353" i="190" s="1"/>
  <c r="R354" i="190"/>
  <c r="S354" i="190" s="1"/>
  <c r="R355" i="190"/>
  <c r="S355" i="190" s="1"/>
  <c r="R356" i="190"/>
  <c r="S356" i="190" s="1"/>
  <c r="R357" i="190"/>
  <c r="S357" i="190" s="1"/>
  <c r="R358" i="190"/>
  <c r="S358" i="190" s="1"/>
  <c r="R359" i="190"/>
  <c r="S359" i="190" s="1"/>
  <c r="R360" i="190"/>
  <c r="S360" i="190" s="1"/>
  <c r="R361" i="190"/>
  <c r="S361" i="190" s="1"/>
  <c r="R362" i="190"/>
  <c r="S362" i="190" s="1"/>
  <c r="R363" i="190"/>
  <c r="S363" i="190" s="1"/>
  <c r="R364" i="190"/>
  <c r="S364" i="190" s="1"/>
  <c r="R365" i="190"/>
  <c r="S365" i="190" s="1"/>
  <c r="R366" i="190"/>
  <c r="S366" i="190" s="1"/>
  <c r="R367" i="190"/>
  <c r="S367" i="190" s="1"/>
  <c r="R368" i="190"/>
  <c r="S368" i="190" s="1"/>
  <c r="R369" i="190"/>
  <c r="S369" i="190" s="1"/>
  <c r="R370" i="190"/>
  <c r="S370" i="190" s="1"/>
  <c r="R371" i="190"/>
  <c r="S371" i="190" s="1"/>
  <c r="R372" i="190"/>
  <c r="S372" i="190" s="1"/>
  <c r="R373" i="190"/>
  <c r="S373" i="190" s="1"/>
  <c r="R374" i="190"/>
  <c r="S374" i="190" s="1"/>
  <c r="R375" i="190"/>
  <c r="S375" i="190" s="1"/>
  <c r="R376" i="190"/>
  <c r="S376" i="190" s="1"/>
  <c r="R377" i="190"/>
  <c r="S377" i="190" s="1"/>
  <c r="R378" i="190"/>
  <c r="S378" i="190" s="1"/>
  <c r="R379" i="190"/>
  <c r="S379" i="190" s="1"/>
  <c r="R380" i="190"/>
  <c r="S380" i="190" s="1"/>
  <c r="R381" i="190"/>
  <c r="S381" i="190" s="1"/>
  <c r="R382" i="190"/>
  <c r="S382" i="190" s="1"/>
  <c r="R383" i="190"/>
  <c r="S383" i="190" s="1"/>
  <c r="R384" i="190"/>
  <c r="S384" i="190" s="1"/>
  <c r="R385" i="190"/>
  <c r="S385" i="190" s="1"/>
  <c r="R386" i="190"/>
  <c r="S386" i="190" s="1"/>
  <c r="R387" i="190"/>
  <c r="S387" i="190" s="1"/>
  <c r="R388" i="190"/>
  <c r="S388" i="190" s="1"/>
  <c r="R389" i="190"/>
  <c r="S389" i="190" s="1"/>
  <c r="R390" i="190"/>
  <c r="S390" i="190" s="1"/>
  <c r="R391" i="190"/>
  <c r="S391" i="190" s="1"/>
  <c r="R392" i="190"/>
  <c r="S392" i="190" s="1"/>
  <c r="R393" i="190"/>
  <c r="S393" i="190" s="1"/>
  <c r="R394" i="190"/>
  <c r="S394" i="190" s="1"/>
  <c r="R395" i="190"/>
  <c r="S395" i="190" s="1"/>
  <c r="R396" i="190"/>
  <c r="S396" i="190" s="1"/>
  <c r="R397" i="190"/>
  <c r="S397" i="190" s="1"/>
  <c r="R398" i="190"/>
  <c r="S398" i="190" s="1"/>
  <c r="R399" i="190"/>
  <c r="S399" i="190" s="1"/>
  <c r="R400" i="190"/>
  <c r="S400" i="190" s="1"/>
  <c r="R401" i="190"/>
  <c r="S401" i="190" s="1"/>
  <c r="R402" i="190"/>
  <c r="S402" i="190" s="1"/>
  <c r="R403" i="190"/>
  <c r="S403" i="190" s="1"/>
  <c r="R404" i="190"/>
  <c r="S404" i="190" s="1"/>
  <c r="R405" i="190"/>
  <c r="S405" i="190" s="1"/>
  <c r="R406" i="190"/>
  <c r="S406" i="190" s="1"/>
  <c r="R407" i="190"/>
  <c r="S407" i="190" s="1"/>
  <c r="R408" i="190"/>
  <c r="S408" i="190" s="1"/>
  <c r="R409" i="190"/>
  <c r="S409" i="190" s="1"/>
  <c r="R410" i="190"/>
  <c r="S410" i="190" s="1"/>
  <c r="R411" i="190"/>
  <c r="S411" i="190" s="1"/>
  <c r="R412" i="190"/>
  <c r="S412" i="190" s="1"/>
  <c r="R413" i="190"/>
  <c r="S413" i="190" s="1"/>
  <c r="R414" i="190"/>
  <c r="S414" i="190" s="1"/>
  <c r="R415" i="190"/>
  <c r="S415" i="190" s="1"/>
  <c r="R416" i="190"/>
  <c r="S416" i="190" s="1"/>
  <c r="R417" i="190"/>
  <c r="S417" i="190" s="1"/>
  <c r="R418" i="190"/>
  <c r="S418" i="190" s="1"/>
  <c r="R419" i="190"/>
  <c r="S419" i="190" s="1"/>
  <c r="R420" i="190"/>
  <c r="S420" i="190" s="1"/>
  <c r="R421" i="190"/>
  <c r="S421" i="190" s="1"/>
  <c r="R422" i="190"/>
  <c r="S422" i="190" s="1"/>
  <c r="R423" i="190"/>
  <c r="S423" i="190" s="1"/>
  <c r="R424" i="190"/>
  <c r="S424" i="190" s="1"/>
  <c r="R425" i="190"/>
  <c r="S425" i="190" s="1"/>
  <c r="R426" i="190"/>
  <c r="S426" i="190" s="1"/>
  <c r="R427" i="190"/>
  <c r="S427" i="190" s="1"/>
  <c r="R428" i="190"/>
  <c r="S428" i="190" s="1"/>
  <c r="R429" i="190"/>
  <c r="S429" i="190" s="1"/>
  <c r="R430" i="190"/>
  <c r="S430" i="190" s="1"/>
  <c r="R431" i="190"/>
  <c r="S431" i="190" s="1"/>
  <c r="R432" i="190"/>
  <c r="S432" i="190" s="1"/>
  <c r="R433" i="190"/>
  <c r="S433" i="190" s="1"/>
  <c r="R434" i="190"/>
  <c r="S434" i="190" s="1"/>
  <c r="R435" i="190"/>
  <c r="S435" i="190" s="1"/>
  <c r="R436" i="190"/>
  <c r="S436" i="190" s="1"/>
  <c r="R437" i="190"/>
  <c r="S437" i="190" s="1"/>
  <c r="R438" i="190"/>
  <c r="S438" i="190" s="1"/>
  <c r="R439" i="190"/>
  <c r="S439" i="190" s="1"/>
  <c r="R440" i="190"/>
  <c r="S440" i="190" s="1"/>
  <c r="R441" i="190"/>
  <c r="S441" i="190" s="1"/>
  <c r="R442" i="190"/>
  <c r="S442" i="190" s="1"/>
  <c r="R443" i="190"/>
  <c r="S443" i="190" s="1"/>
  <c r="R444" i="190"/>
  <c r="S444" i="190" s="1"/>
  <c r="R445" i="190"/>
  <c r="S445" i="190" s="1"/>
  <c r="R446" i="190"/>
  <c r="S446" i="190" s="1"/>
  <c r="R447" i="190"/>
  <c r="S447" i="190" s="1"/>
  <c r="R448" i="190"/>
  <c r="S448" i="190" s="1"/>
  <c r="R449" i="190"/>
  <c r="S449" i="190" s="1"/>
  <c r="R450" i="190"/>
  <c r="S450" i="190" s="1"/>
  <c r="R451" i="190"/>
  <c r="S451" i="190" s="1"/>
  <c r="R452" i="190"/>
  <c r="S452" i="190" s="1"/>
  <c r="R453" i="190"/>
  <c r="S453" i="190" s="1"/>
  <c r="R454" i="190"/>
  <c r="S454" i="190" s="1"/>
  <c r="R455" i="190"/>
  <c r="S455" i="190" s="1"/>
  <c r="R456" i="190"/>
  <c r="S456" i="190" s="1"/>
  <c r="R457" i="190"/>
  <c r="S457" i="190" s="1"/>
  <c r="R458" i="190"/>
  <c r="S458" i="190" s="1"/>
  <c r="R459" i="190"/>
  <c r="S459" i="190" s="1"/>
  <c r="R460" i="190"/>
  <c r="S460" i="190" s="1"/>
  <c r="R461" i="190"/>
  <c r="S461" i="190" s="1"/>
  <c r="R462" i="190"/>
  <c r="S462" i="190" s="1"/>
  <c r="R463" i="190"/>
  <c r="S463" i="190" s="1"/>
  <c r="R464" i="190"/>
  <c r="S464" i="190" s="1"/>
  <c r="R465" i="190"/>
  <c r="S465" i="190" s="1"/>
  <c r="R466" i="190"/>
  <c r="S466" i="190" s="1"/>
  <c r="R467" i="190"/>
  <c r="S467" i="190" s="1"/>
  <c r="R468" i="190"/>
  <c r="S468" i="190" s="1"/>
  <c r="R469" i="190"/>
  <c r="S469" i="190" s="1"/>
  <c r="R470" i="190"/>
  <c r="S470" i="190" s="1"/>
  <c r="R471" i="190"/>
  <c r="S471" i="190" s="1"/>
  <c r="R472" i="190"/>
  <c r="S472" i="190" s="1"/>
  <c r="R473" i="190"/>
  <c r="S473" i="190" s="1"/>
  <c r="R474" i="190"/>
  <c r="S474" i="190" s="1"/>
  <c r="R475" i="190"/>
  <c r="S475" i="190" s="1"/>
  <c r="R476" i="190"/>
  <c r="S476" i="190" s="1"/>
  <c r="R477" i="190"/>
  <c r="S477" i="190" s="1"/>
  <c r="R478" i="190"/>
  <c r="S478" i="190" s="1"/>
  <c r="R479" i="190"/>
  <c r="S479" i="190" s="1"/>
  <c r="R480" i="190"/>
  <c r="S480" i="190" s="1"/>
  <c r="R481" i="190"/>
  <c r="S481" i="190" s="1"/>
  <c r="R482" i="190"/>
  <c r="S482" i="190" s="1"/>
  <c r="R483" i="190"/>
  <c r="S483" i="190" s="1"/>
  <c r="R484" i="190"/>
  <c r="S484" i="190" s="1"/>
  <c r="R485" i="190"/>
  <c r="S485" i="190" s="1"/>
  <c r="R486" i="190"/>
  <c r="S486" i="190" s="1"/>
  <c r="R487" i="190"/>
  <c r="S487" i="190" s="1"/>
  <c r="R488" i="190"/>
  <c r="S488" i="190" s="1"/>
  <c r="R489" i="190"/>
  <c r="S489" i="190" s="1"/>
  <c r="R490" i="190"/>
  <c r="S490" i="190" s="1"/>
  <c r="R491" i="190"/>
  <c r="S491" i="190" s="1"/>
  <c r="R492" i="190"/>
  <c r="S492" i="190" s="1"/>
  <c r="R493" i="190"/>
  <c r="S493" i="190" s="1"/>
  <c r="R494" i="190"/>
  <c r="S494" i="190" s="1"/>
  <c r="R495" i="190"/>
  <c r="S495" i="190" s="1"/>
  <c r="R496" i="190"/>
  <c r="S496" i="190" s="1"/>
  <c r="R497" i="190"/>
  <c r="S497" i="190" s="1"/>
  <c r="R498" i="190"/>
  <c r="S498" i="190" s="1"/>
  <c r="R499" i="190"/>
  <c r="S499" i="190" s="1"/>
  <c r="R4" i="190"/>
  <c r="R5" i="188"/>
  <c r="R6" i="188"/>
  <c r="R7" i="188"/>
  <c r="R8" i="188"/>
  <c r="R9" i="188"/>
  <c r="R10" i="188"/>
  <c r="R11" i="188"/>
  <c r="R12" i="188"/>
  <c r="R13" i="188"/>
  <c r="R14" i="188"/>
  <c r="R15" i="188"/>
  <c r="R16" i="188"/>
  <c r="R17" i="188"/>
  <c r="R18" i="188"/>
  <c r="R19" i="188"/>
  <c r="R20" i="188"/>
  <c r="R21" i="188"/>
  <c r="R22" i="188"/>
  <c r="R23" i="188"/>
  <c r="R24" i="188"/>
  <c r="R25" i="188"/>
  <c r="R26" i="188"/>
  <c r="R27" i="188"/>
  <c r="R28" i="188"/>
  <c r="R29" i="188"/>
  <c r="R30" i="188"/>
  <c r="R31" i="188"/>
  <c r="R32" i="188"/>
  <c r="R33" i="188"/>
  <c r="R34" i="188"/>
  <c r="R35" i="188"/>
  <c r="R36" i="188"/>
  <c r="R37" i="188"/>
  <c r="R38" i="188"/>
  <c r="R39" i="188"/>
  <c r="R40" i="188"/>
  <c r="R41" i="188"/>
  <c r="R42" i="188"/>
  <c r="R43" i="188"/>
  <c r="R44" i="188"/>
  <c r="R45" i="188"/>
  <c r="R46" i="188"/>
  <c r="R47" i="188"/>
  <c r="R48" i="188"/>
  <c r="R49" i="188"/>
  <c r="R50" i="188"/>
  <c r="R51" i="188"/>
  <c r="R52" i="188"/>
  <c r="R53" i="188"/>
  <c r="R54" i="188"/>
  <c r="R55" i="188"/>
  <c r="R56" i="188"/>
  <c r="R57" i="188"/>
  <c r="R58" i="188"/>
  <c r="R59" i="188"/>
  <c r="R60" i="188"/>
  <c r="R61" i="188"/>
  <c r="R62" i="188"/>
  <c r="R63" i="188"/>
  <c r="R64" i="188"/>
  <c r="R65" i="188"/>
  <c r="R66" i="188"/>
  <c r="R67" i="188"/>
  <c r="R68" i="188"/>
  <c r="R69" i="188"/>
  <c r="R70" i="188"/>
  <c r="R71" i="188"/>
  <c r="R72" i="188"/>
  <c r="R73" i="188"/>
  <c r="R74" i="188"/>
  <c r="R75" i="188"/>
  <c r="R76" i="188"/>
  <c r="R77" i="188"/>
  <c r="R78" i="188"/>
  <c r="R79" i="188"/>
  <c r="R80" i="188"/>
  <c r="R81" i="188"/>
  <c r="R82" i="188"/>
  <c r="R83" i="188"/>
  <c r="R84" i="188"/>
  <c r="R85" i="188"/>
  <c r="R86" i="188"/>
  <c r="R87" i="188"/>
  <c r="R88" i="188"/>
  <c r="R89" i="188"/>
  <c r="R90" i="188"/>
  <c r="R91" i="188"/>
  <c r="R92" i="188"/>
  <c r="R93" i="188"/>
  <c r="R94" i="188"/>
  <c r="R95" i="188"/>
  <c r="R96" i="188"/>
  <c r="R97" i="188"/>
  <c r="R98" i="188"/>
  <c r="R99" i="188"/>
  <c r="R100" i="188"/>
  <c r="R101" i="188"/>
  <c r="R102" i="188"/>
  <c r="R103" i="188"/>
  <c r="R104" i="188"/>
  <c r="R105" i="188"/>
  <c r="R106" i="188"/>
  <c r="R107" i="188"/>
  <c r="R108" i="188"/>
  <c r="R109" i="188"/>
  <c r="R110" i="188"/>
  <c r="R111" i="188"/>
  <c r="R112" i="188"/>
  <c r="R113" i="188"/>
  <c r="R114" i="188"/>
  <c r="R115" i="188"/>
  <c r="R116" i="188"/>
  <c r="R117" i="188"/>
  <c r="R118" i="188"/>
  <c r="R119" i="188"/>
  <c r="R120" i="188"/>
  <c r="R121" i="188"/>
  <c r="R122" i="188"/>
  <c r="R123" i="188"/>
  <c r="R124" i="188"/>
  <c r="R125" i="188"/>
  <c r="R126" i="188"/>
  <c r="R127" i="188"/>
  <c r="R128" i="188"/>
  <c r="R129" i="188"/>
  <c r="R130" i="188"/>
  <c r="R131" i="188"/>
  <c r="R132" i="188"/>
  <c r="R133" i="188"/>
  <c r="R134" i="188"/>
  <c r="R135" i="188"/>
  <c r="R136" i="188"/>
  <c r="R137" i="188"/>
  <c r="S137" i="188" s="1"/>
  <c r="R138" i="188"/>
  <c r="S138" i="188" s="1"/>
  <c r="R139" i="188"/>
  <c r="S139" i="188" s="1"/>
  <c r="R140" i="188"/>
  <c r="S140" i="188" s="1"/>
  <c r="R141" i="188"/>
  <c r="S141" i="188" s="1"/>
  <c r="R142" i="188"/>
  <c r="S142" i="188" s="1"/>
  <c r="R143" i="188"/>
  <c r="S143" i="188" s="1"/>
  <c r="R144" i="188"/>
  <c r="S144" i="188" s="1"/>
  <c r="R145" i="188"/>
  <c r="S145" i="188" s="1"/>
  <c r="R146" i="188"/>
  <c r="S146" i="188" s="1"/>
  <c r="R147" i="188"/>
  <c r="S147" i="188" s="1"/>
  <c r="R148" i="188"/>
  <c r="S148" i="188" s="1"/>
  <c r="R149" i="188"/>
  <c r="S149" i="188" s="1"/>
  <c r="R150" i="188"/>
  <c r="S150" i="188" s="1"/>
  <c r="R151" i="188"/>
  <c r="S151" i="188" s="1"/>
  <c r="R152" i="188"/>
  <c r="S152" i="188" s="1"/>
  <c r="R153" i="188"/>
  <c r="S153" i="188" s="1"/>
  <c r="R154" i="188"/>
  <c r="S154" i="188" s="1"/>
  <c r="R155" i="188"/>
  <c r="S155" i="188" s="1"/>
  <c r="R156" i="188"/>
  <c r="S156" i="188" s="1"/>
  <c r="R157" i="188"/>
  <c r="S157" i="188" s="1"/>
  <c r="R158" i="188"/>
  <c r="S158" i="188" s="1"/>
  <c r="R159" i="188"/>
  <c r="S159" i="188" s="1"/>
  <c r="R160" i="188"/>
  <c r="S160" i="188" s="1"/>
  <c r="R161" i="188"/>
  <c r="S161" i="188" s="1"/>
  <c r="R162" i="188"/>
  <c r="S162" i="188" s="1"/>
  <c r="R163" i="188"/>
  <c r="S163" i="188" s="1"/>
  <c r="R164" i="188"/>
  <c r="S164" i="188" s="1"/>
  <c r="R165" i="188"/>
  <c r="S165" i="188" s="1"/>
  <c r="R166" i="188"/>
  <c r="S166" i="188" s="1"/>
  <c r="R167" i="188"/>
  <c r="S167" i="188" s="1"/>
  <c r="R168" i="188"/>
  <c r="S168" i="188" s="1"/>
  <c r="R169" i="188"/>
  <c r="S169" i="188" s="1"/>
  <c r="R170" i="188"/>
  <c r="S170" i="188" s="1"/>
  <c r="R171" i="188"/>
  <c r="S171" i="188" s="1"/>
  <c r="R172" i="188"/>
  <c r="S172" i="188" s="1"/>
  <c r="R173" i="188"/>
  <c r="S173" i="188" s="1"/>
  <c r="R174" i="188"/>
  <c r="S174" i="188" s="1"/>
  <c r="R175" i="188"/>
  <c r="S175" i="188" s="1"/>
  <c r="R176" i="188"/>
  <c r="S176" i="188" s="1"/>
  <c r="R177" i="188"/>
  <c r="S177" i="188" s="1"/>
  <c r="R178" i="188"/>
  <c r="S178" i="188" s="1"/>
  <c r="R179" i="188"/>
  <c r="S179" i="188" s="1"/>
  <c r="R180" i="188"/>
  <c r="S180" i="188" s="1"/>
  <c r="R181" i="188"/>
  <c r="S181" i="188" s="1"/>
  <c r="R182" i="188"/>
  <c r="S182" i="188" s="1"/>
  <c r="R183" i="188"/>
  <c r="S183" i="188" s="1"/>
  <c r="R184" i="188"/>
  <c r="S184" i="188" s="1"/>
  <c r="R185" i="188"/>
  <c r="S185" i="188" s="1"/>
  <c r="R186" i="188"/>
  <c r="S186" i="188" s="1"/>
  <c r="R187" i="188"/>
  <c r="S187" i="188" s="1"/>
  <c r="R188" i="188"/>
  <c r="S188" i="188" s="1"/>
  <c r="R189" i="188"/>
  <c r="S189" i="188" s="1"/>
  <c r="R190" i="188"/>
  <c r="S190" i="188" s="1"/>
  <c r="R191" i="188"/>
  <c r="S191" i="188" s="1"/>
  <c r="R192" i="188"/>
  <c r="S192" i="188" s="1"/>
  <c r="R193" i="188"/>
  <c r="S193" i="188" s="1"/>
  <c r="R194" i="188"/>
  <c r="S194" i="188" s="1"/>
  <c r="R195" i="188"/>
  <c r="S195" i="188" s="1"/>
  <c r="R196" i="188"/>
  <c r="S196" i="188" s="1"/>
  <c r="R197" i="188"/>
  <c r="S197" i="188" s="1"/>
  <c r="R198" i="188"/>
  <c r="S198" i="188" s="1"/>
  <c r="R199" i="188"/>
  <c r="S199" i="188" s="1"/>
  <c r="R200" i="188"/>
  <c r="S200" i="188" s="1"/>
  <c r="R201" i="188"/>
  <c r="S201" i="188" s="1"/>
  <c r="R202" i="188"/>
  <c r="S202" i="188" s="1"/>
  <c r="R203" i="188"/>
  <c r="S203" i="188" s="1"/>
  <c r="R204" i="188"/>
  <c r="S204" i="188" s="1"/>
  <c r="R205" i="188"/>
  <c r="S205" i="188" s="1"/>
  <c r="R206" i="188"/>
  <c r="S206" i="188" s="1"/>
  <c r="R207" i="188"/>
  <c r="S207" i="188" s="1"/>
  <c r="R208" i="188"/>
  <c r="S208" i="188" s="1"/>
  <c r="R209" i="188"/>
  <c r="S209" i="188" s="1"/>
  <c r="R210" i="188"/>
  <c r="S210" i="188" s="1"/>
  <c r="R211" i="188"/>
  <c r="S211" i="188" s="1"/>
  <c r="R212" i="188"/>
  <c r="S212" i="188" s="1"/>
  <c r="R213" i="188"/>
  <c r="S213" i="188" s="1"/>
  <c r="R214" i="188"/>
  <c r="S214" i="188" s="1"/>
  <c r="R215" i="188"/>
  <c r="S215" i="188" s="1"/>
  <c r="R216" i="188"/>
  <c r="S216" i="188" s="1"/>
  <c r="R217" i="188"/>
  <c r="S217" i="188" s="1"/>
  <c r="R218" i="188"/>
  <c r="S218" i="188" s="1"/>
  <c r="R219" i="188"/>
  <c r="S219" i="188" s="1"/>
  <c r="R220" i="188"/>
  <c r="S220" i="188" s="1"/>
  <c r="R221" i="188"/>
  <c r="S221" i="188" s="1"/>
  <c r="R222" i="188"/>
  <c r="S222" i="188" s="1"/>
  <c r="R223" i="188"/>
  <c r="S223" i="188" s="1"/>
  <c r="R224" i="188"/>
  <c r="S224" i="188" s="1"/>
  <c r="R225" i="188"/>
  <c r="S225" i="188" s="1"/>
  <c r="R226" i="188"/>
  <c r="S226" i="188" s="1"/>
  <c r="R227" i="188"/>
  <c r="S227" i="188" s="1"/>
  <c r="R228" i="188"/>
  <c r="S228" i="188" s="1"/>
  <c r="R229" i="188"/>
  <c r="S229" i="188" s="1"/>
  <c r="R230" i="188"/>
  <c r="S230" i="188" s="1"/>
  <c r="R231" i="188"/>
  <c r="S231" i="188" s="1"/>
  <c r="R232" i="188"/>
  <c r="S232" i="188" s="1"/>
  <c r="R233" i="188"/>
  <c r="S233" i="188" s="1"/>
  <c r="R234" i="188"/>
  <c r="S234" i="188" s="1"/>
  <c r="R235" i="188"/>
  <c r="S235" i="188" s="1"/>
  <c r="R236" i="188"/>
  <c r="S236" i="188" s="1"/>
  <c r="R237" i="188"/>
  <c r="S237" i="188" s="1"/>
  <c r="R238" i="188"/>
  <c r="S238" i="188" s="1"/>
  <c r="R239" i="188"/>
  <c r="S239" i="188" s="1"/>
  <c r="R240" i="188"/>
  <c r="S240" i="188" s="1"/>
  <c r="R241" i="188"/>
  <c r="S241" i="188" s="1"/>
  <c r="R242" i="188"/>
  <c r="S242" i="188" s="1"/>
  <c r="R243" i="188"/>
  <c r="S243" i="188" s="1"/>
  <c r="R244" i="188"/>
  <c r="S244" i="188" s="1"/>
  <c r="R245" i="188"/>
  <c r="S245" i="188" s="1"/>
  <c r="R246" i="188"/>
  <c r="S246" i="188" s="1"/>
  <c r="R247" i="188"/>
  <c r="S247" i="188" s="1"/>
  <c r="R248" i="188"/>
  <c r="S248" i="188" s="1"/>
  <c r="R249" i="188"/>
  <c r="S249" i="188" s="1"/>
  <c r="R250" i="188"/>
  <c r="S250" i="188" s="1"/>
  <c r="R251" i="188"/>
  <c r="S251" i="188" s="1"/>
  <c r="R252" i="188"/>
  <c r="S252" i="188" s="1"/>
  <c r="R253" i="188"/>
  <c r="S253" i="188" s="1"/>
  <c r="R254" i="188"/>
  <c r="S254" i="188" s="1"/>
  <c r="R255" i="188"/>
  <c r="S255" i="188" s="1"/>
  <c r="R256" i="188"/>
  <c r="S256" i="188" s="1"/>
  <c r="R257" i="188"/>
  <c r="S257" i="188" s="1"/>
  <c r="R258" i="188"/>
  <c r="S258" i="188" s="1"/>
  <c r="R259" i="188"/>
  <c r="S259" i="188" s="1"/>
  <c r="R260" i="188"/>
  <c r="S260" i="188" s="1"/>
  <c r="R261" i="188"/>
  <c r="S261" i="188" s="1"/>
  <c r="R262" i="188"/>
  <c r="S262" i="188" s="1"/>
  <c r="R263" i="188"/>
  <c r="S263" i="188" s="1"/>
  <c r="R264" i="188"/>
  <c r="S264" i="188" s="1"/>
  <c r="R265" i="188"/>
  <c r="S265" i="188" s="1"/>
  <c r="R266" i="188"/>
  <c r="S266" i="188" s="1"/>
  <c r="R267" i="188"/>
  <c r="S267" i="188" s="1"/>
  <c r="R268" i="188"/>
  <c r="S268" i="188" s="1"/>
  <c r="R269" i="188"/>
  <c r="S269" i="188" s="1"/>
  <c r="R270" i="188"/>
  <c r="S270" i="188" s="1"/>
  <c r="R271" i="188"/>
  <c r="S271" i="188" s="1"/>
  <c r="R272" i="188"/>
  <c r="S272" i="188" s="1"/>
  <c r="R273" i="188"/>
  <c r="S273" i="188" s="1"/>
  <c r="R274" i="188"/>
  <c r="S274" i="188" s="1"/>
  <c r="R275" i="188"/>
  <c r="S275" i="188" s="1"/>
  <c r="R276" i="188"/>
  <c r="S276" i="188" s="1"/>
  <c r="R277" i="188"/>
  <c r="S277" i="188" s="1"/>
  <c r="R278" i="188"/>
  <c r="S278" i="188" s="1"/>
  <c r="R279" i="188"/>
  <c r="S279" i="188" s="1"/>
  <c r="R280" i="188"/>
  <c r="S280" i="188" s="1"/>
  <c r="R281" i="188"/>
  <c r="S281" i="188" s="1"/>
  <c r="R282" i="188"/>
  <c r="S282" i="188" s="1"/>
  <c r="R283" i="188"/>
  <c r="S283" i="188" s="1"/>
  <c r="R284" i="188"/>
  <c r="S284" i="188" s="1"/>
  <c r="R285" i="188"/>
  <c r="S285" i="188" s="1"/>
  <c r="R286" i="188"/>
  <c r="S286" i="188" s="1"/>
  <c r="R287" i="188"/>
  <c r="S287" i="188" s="1"/>
  <c r="R288" i="188"/>
  <c r="S288" i="188" s="1"/>
  <c r="R289" i="188"/>
  <c r="S289" i="188" s="1"/>
  <c r="R290" i="188"/>
  <c r="S290" i="188" s="1"/>
  <c r="R291" i="188"/>
  <c r="S291" i="188" s="1"/>
  <c r="R292" i="188"/>
  <c r="S292" i="188" s="1"/>
  <c r="R293" i="188"/>
  <c r="S293" i="188" s="1"/>
  <c r="R294" i="188"/>
  <c r="S294" i="188" s="1"/>
  <c r="R295" i="188"/>
  <c r="S295" i="188" s="1"/>
  <c r="R296" i="188"/>
  <c r="S296" i="188" s="1"/>
  <c r="R297" i="188"/>
  <c r="S297" i="188" s="1"/>
  <c r="R298" i="188"/>
  <c r="S298" i="188" s="1"/>
  <c r="R299" i="188"/>
  <c r="S299" i="188" s="1"/>
  <c r="R300" i="188"/>
  <c r="S300" i="188" s="1"/>
  <c r="R301" i="188"/>
  <c r="S301" i="188" s="1"/>
  <c r="R302" i="188"/>
  <c r="S302" i="188" s="1"/>
  <c r="R303" i="188"/>
  <c r="S303" i="188" s="1"/>
  <c r="R304" i="188"/>
  <c r="S304" i="188" s="1"/>
  <c r="R305" i="188"/>
  <c r="S305" i="188" s="1"/>
  <c r="R306" i="188"/>
  <c r="S306" i="188" s="1"/>
  <c r="R307" i="188"/>
  <c r="S307" i="188" s="1"/>
  <c r="R308" i="188"/>
  <c r="S308" i="188" s="1"/>
  <c r="R309" i="188"/>
  <c r="S309" i="188" s="1"/>
  <c r="R310" i="188"/>
  <c r="S310" i="188" s="1"/>
  <c r="R311" i="188"/>
  <c r="S311" i="188" s="1"/>
  <c r="R312" i="188"/>
  <c r="S312" i="188" s="1"/>
  <c r="R313" i="188"/>
  <c r="S313" i="188" s="1"/>
  <c r="R314" i="188"/>
  <c r="S314" i="188" s="1"/>
  <c r="R315" i="188"/>
  <c r="S315" i="188" s="1"/>
  <c r="R316" i="188"/>
  <c r="S316" i="188" s="1"/>
  <c r="R317" i="188"/>
  <c r="S317" i="188" s="1"/>
  <c r="R318" i="188"/>
  <c r="S318" i="188" s="1"/>
  <c r="R319" i="188"/>
  <c r="S319" i="188" s="1"/>
  <c r="R320" i="188"/>
  <c r="S320" i="188" s="1"/>
  <c r="R321" i="188"/>
  <c r="S321" i="188" s="1"/>
  <c r="R322" i="188"/>
  <c r="S322" i="188" s="1"/>
  <c r="R323" i="188"/>
  <c r="S323" i="188" s="1"/>
  <c r="R324" i="188"/>
  <c r="S324" i="188" s="1"/>
  <c r="R325" i="188"/>
  <c r="S325" i="188" s="1"/>
  <c r="R326" i="188"/>
  <c r="S326" i="188" s="1"/>
  <c r="R327" i="188"/>
  <c r="S327" i="188" s="1"/>
  <c r="R328" i="188"/>
  <c r="S328" i="188" s="1"/>
  <c r="R329" i="188"/>
  <c r="S329" i="188" s="1"/>
  <c r="R330" i="188"/>
  <c r="S330" i="188" s="1"/>
  <c r="R331" i="188"/>
  <c r="S331" i="188" s="1"/>
  <c r="R332" i="188"/>
  <c r="S332" i="188" s="1"/>
  <c r="R333" i="188"/>
  <c r="S333" i="188" s="1"/>
  <c r="R334" i="188"/>
  <c r="S334" i="188" s="1"/>
  <c r="R335" i="188"/>
  <c r="S335" i="188" s="1"/>
  <c r="R336" i="188"/>
  <c r="S336" i="188" s="1"/>
  <c r="R337" i="188"/>
  <c r="S337" i="188" s="1"/>
  <c r="R338" i="188"/>
  <c r="S338" i="188" s="1"/>
  <c r="R339" i="188"/>
  <c r="S339" i="188" s="1"/>
  <c r="R340" i="188"/>
  <c r="S340" i="188" s="1"/>
  <c r="R341" i="188"/>
  <c r="S341" i="188" s="1"/>
  <c r="R342" i="188"/>
  <c r="S342" i="188" s="1"/>
  <c r="R343" i="188"/>
  <c r="S343" i="188" s="1"/>
  <c r="R344" i="188"/>
  <c r="S344" i="188" s="1"/>
  <c r="R345" i="188"/>
  <c r="S345" i="188" s="1"/>
  <c r="R346" i="188"/>
  <c r="S346" i="188" s="1"/>
  <c r="R347" i="188"/>
  <c r="S347" i="188" s="1"/>
  <c r="R348" i="188"/>
  <c r="S348" i="188" s="1"/>
  <c r="R349" i="188"/>
  <c r="S349" i="188" s="1"/>
  <c r="R350" i="188"/>
  <c r="S350" i="188" s="1"/>
  <c r="R351" i="188"/>
  <c r="S351" i="188" s="1"/>
  <c r="R352" i="188"/>
  <c r="S352" i="188" s="1"/>
  <c r="R353" i="188"/>
  <c r="S353" i="188" s="1"/>
  <c r="R354" i="188"/>
  <c r="S354" i="188" s="1"/>
  <c r="R355" i="188"/>
  <c r="S355" i="188" s="1"/>
  <c r="R356" i="188"/>
  <c r="S356" i="188" s="1"/>
  <c r="R357" i="188"/>
  <c r="S357" i="188" s="1"/>
  <c r="R358" i="188"/>
  <c r="S358" i="188" s="1"/>
  <c r="R359" i="188"/>
  <c r="S359" i="188" s="1"/>
  <c r="R360" i="188"/>
  <c r="S360" i="188" s="1"/>
  <c r="R361" i="188"/>
  <c r="S361" i="188" s="1"/>
  <c r="R362" i="188"/>
  <c r="S362" i="188" s="1"/>
  <c r="R363" i="188"/>
  <c r="S363" i="188" s="1"/>
  <c r="R364" i="188"/>
  <c r="S364" i="188" s="1"/>
  <c r="R365" i="188"/>
  <c r="S365" i="188" s="1"/>
  <c r="R366" i="188"/>
  <c r="S366" i="188" s="1"/>
  <c r="R367" i="188"/>
  <c r="S367" i="188" s="1"/>
  <c r="R368" i="188"/>
  <c r="S368" i="188" s="1"/>
  <c r="R369" i="188"/>
  <c r="S369" i="188" s="1"/>
  <c r="R370" i="188"/>
  <c r="S370" i="188" s="1"/>
  <c r="R371" i="188"/>
  <c r="S371" i="188" s="1"/>
  <c r="R372" i="188"/>
  <c r="S372" i="188" s="1"/>
  <c r="R373" i="188"/>
  <c r="S373" i="188" s="1"/>
  <c r="R374" i="188"/>
  <c r="S374" i="188" s="1"/>
  <c r="R375" i="188"/>
  <c r="S375" i="188" s="1"/>
  <c r="R376" i="188"/>
  <c r="S376" i="188" s="1"/>
  <c r="R377" i="188"/>
  <c r="S377" i="188" s="1"/>
  <c r="R378" i="188"/>
  <c r="S378" i="188" s="1"/>
  <c r="R379" i="188"/>
  <c r="S379" i="188" s="1"/>
  <c r="R380" i="188"/>
  <c r="S380" i="188" s="1"/>
  <c r="R381" i="188"/>
  <c r="S381" i="188" s="1"/>
  <c r="R382" i="188"/>
  <c r="S382" i="188" s="1"/>
  <c r="R383" i="188"/>
  <c r="S383" i="188" s="1"/>
  <c r="R384" i="188"/>
  <c r="S384" i="188" s="1"/>
  <c r="R385" i="188"/>
  <c r="S385" i="188" s="1"/>
  <c r="R386" i="188"/>
  <c r="S386" i="188" s="1"/>
  <c r="R387" i="188"/>
  <c r="S387" i="188" s="1"/>
  <c r="R388" i="188"/>
  <c r="S388" i="188" s="1"/>
  <c r="R389" i="188"/>
  <c r="S389" i="188" s="1"/>
  <c r="R390" i="188"/>
  <c r="S390" i="188" s="1"/>
  <c r="R391" i="188"/>
  <c r="S391" i="188" s="1"/>
  <c r="R392" i="188"/>
  <c r="S392" i="188" s="1"/>
  <c r="R393" i="188"/>
  <c r="S393" i="188" s="1"/>
  <c r="R394" i="188"/>
  <c r="S394" i="188" s="1"/>
  <c r="R395" i="188"/>
  <c r="S395" i="188" s="1"/>
  <c r="R396" i="188"/>
  <c r="S396" i="188" s="1"/>
  <c r="R397" i="188"/>
  <c r="S397" i="188" s="1"/>
  <c r="R398" i="188"/>
  <c r="S398" i="188" s="1"/>
  <c r="R399" i="188"/>
  <c r="S399" i="188" s="1"/>
  <c r="R400" i="188"/>
  <c r="S400" i="188" s="1"/>
  <c r="R401" i="188"/>
  <c r="S401" i="188" s="1"/>
  <c r="R402" i="188"/>
  <c r="S402" i="188" s="1"/>
  <c r="R403" i="188"/>
  <c r="S403" i="188" s="1"/>
  <c r="R404" i="188"/>
  <c r="S404" i="188" s="1"/>
  <c r="R405" i="188"/>
  <c r="S405" i="188" s="1"/>
  <c r="R406" i="188"/>
  <c r="S406" i="188" s="1"/>
  <c r="R407" i="188"/>
  <c r="S407" i="188" s="1"/>
  <c r="R408" i="188"/>
  <c r="S408" i="188" s="1"/>
  <c r="R409" i="188"/>
  <c r="S409" i="188" s="1"/>
  <c r="R410" i="188"/>
  <c r="S410" i="188" s="1"/>
  <c r="R411" i="188"/>
  <c r="S411" i="188" s="1"/>
  <c r="R412" i="188"/>
  <c r="S412" i="188" s="1"/>
  <c r="R413" i="188"/>
  <c r="S413" i="188" s="1"/>
  <c r="R414" i="188"/>
  <c r="S414" i="188" s="1"/>
  <c r="R415" i="188"/>
  <c r="S415" i="188" s="1"/>
  <c r="R416" i="188"/>
  <c r="S416" i="188" s="1"/>
  <c r="R417" i="188"/>
  <c r="S417" i="188" s="1"/>
  <c r="R418" i="188"/>
  <c r="S418" i="188" s="1"/>
  <c r="R419" i="188"/>
  <c r="S419" i="188" s="1"/>
  <c r="R420" i="188"/>
  <c r="S420" i="188" s="1"/>
  <c r="R421" i="188"/>
  <c r="S421" i="188" s="1"/>
  <c r="R422" i="188"/>
  <c r="S422" i="188" s="1"/>
  <c r="R423" i="188"/>
  <c r="S423" i="188" s="1"/>
  <c r="R424" i="188"/>
  <c r="S424" i="188" s="1"/>
  <c r="R425" i="188"/>
  <c r="S425" i="188" s="1"/>
  <c r="R426" i="188"/>
  <c r="S426" i="188" s="1"/>
  <c r="R427" i="188"/>
  <c r="S427" i="188" s="1"/>
  <c r="R428" i="188"/>
  <c r="S428" i="188" s="1"/>
  <c r="R429" i="188"/>
  <c r="S429" i="188" s="1"/>
  <c r="R430" i="188"/>
  <c r="S430" i="188" s="1"/>
  <c r="R431" i="188"/>
  <c r="S431" i="188" s="1"/>
  <c r="R432" i="188"/>
  <c r="S432" i="188" s="1"/>
  <c r="R433" i="188"/>
  <c r="S433" i="188" s="1"/>
  <c r="R434" i="188"/>
  <c r="S434" i="188" s="1"/>
  <c r="R435" i="188"/>
  <c r="S435" i="188" s="1"/>
  <c r="R436" i="188"/>
  <c r="S436" i="188" s="1"/>
  <c r="R437" i="188"/>
  <c r="S437" i="188" s="1"/>
  <c r="R438" i="188"/>
  <c r="S438" i="188" s="1"/>
  <c r="R439" i="188"/>
  <c r="S439" i="188" s="1"/>
  <c r="R440" i="188"/>
  <c r="S440" i="188" s="1"/>
  <c r="R441" i="188"/>
  <c r="S441" i="188" s="1"/>
  <c r="R442" i="188"/>
  <c r="S442" i="188" s="1"/>
  <c r="R443" i="188"/>
  <c r="S443" i="188" s="1"/>
  <c r="R444" i="188"/>
  <c r="S444" i="188" s="1"/>
  <c r="R445" i="188"/>
  <c r="S445" i="188" s="1"/>
  <c r="R446" i="188"/>
  <c r="S446" i="188" s="1"/>
  <c r="R447" i="188"/>
  <c r="S447" i="188" s="1"/>
  <c r="R448" i="188"/>
  <c r="S448" i="188" s="1"/>
  <c r="R449" i="188"/>
  <c r="S449" i="188" s="1"/>
  <c r="R450" i="188"/>
  <c r="S450" i="188" s="1"/>
  <c r="R451" i="188"/>
  <c r="S451" i="188" s="1"/>
  <c r="R452" i="188"/>
  <c r="S452" i="188" s="1"/>
  <c r="R453" i="188"/>
  <c r="S453" i="188" s="1"/>
  <c r="R454" i="188"/>
  <c r="S454" i="188" s="1"/>
  <c r="R455" i="188"/>
  <c r="S455" i="188" s="1"/>
  <c r="R456" i="188"/>
  <c r="S456" i="188" s="1"/>
  <c r="R457" i="188"/>
  <c r="S457" i="188" s="1"/>
  <c r="R458" i="188"/>
  <c r="S458" i="188" s="1"/>
  <c r="R459" i="188"/>
  <c r="S459" i="188" s="1"/>
  <c r="R460" i="188"/>
  <c r="S460" i="188" s="1"/>
  <c r="R461" i="188"/>
  <c r="S461" i="188" s="1"/>
  <c r="R462" i="188"/>
  <c r="S462" i="188" s="1"/>
  <c r="R463" i="188"/>
  <c r="S463" i="188" s="1"/>
  <c r="R464" i="188"/>
  <c r="S464" i="188" s="1"/>
  <c r="R465" i="188"/>
  <c r="S465" i="188" s="1"/>
  <c r="R466" i="188"/>
  <c r="S466" i="188" s="1"/>
  <c r="R467" i="188"/>
  <c r="S467" i="188" s="1"/>
  <c r="R468" i="188"/>
  <c r="S468" i="188" s="1"/>
  <c r="R469" i="188"/>
  <c r="S469" i="188" s="1"/>
  <c r="R470" i="188"/>
  <c r="S470" i="188" s="1"/>
  <c r="R471" i="188"/>
  <c r="S471" i="188" s="1"/>
  <c r="R472" i="188"/>
  <c r="S472" i="188" s="1"/>
  <c r="R473" i="188"/>
  <c r="S473" i="188" s="1"/>
  <c r="R474" i="188"/>
  <c r="S474" i="188" s="1"/>
  <c r="R475" i="188"/>
  <c r="S475" i="188" s="1"/>
  <c r="R476" i="188"/>
  <c r="S476" i="188" s="1"/>
  <c r="R477" i="188"/>
  <c r="S477" i="188" s="1"/>
  <c r="R478" i="188"/>
  <c r="S478" i="188" s="1"/>
  <c r="R479" i="188"/>
  <c r="S479" i="188" s="1"/>
  <c r="R480" i="188"/>
  <c r="S480" i="188" s="1"/>
  <c r="R481" i="188"/>
  <c r="S481" i="188" s="1"/>
  <c r="R482" i="188"/>
  <c r="S482" i="188" s="1"/>
  <c r="R483" i="188"/>
  <c r="S483" i="188" s="1"/>
  <c r="R484" i="188"/>
  <c r="S484" i="188" s="1"/>
  <c r="R485" i="188"/>
  <c r="S485" i="188" s="1"/>
  <c r="R486" i="188"/>
  <c r="S486" i="188" s="1"/>
  <c r="R487" i="188"/>
  <c r="S487" i="188" s="1"/>
  <c r="R488" i="188"/>
  <c r="S488" i="188" s="1"/>
  <c r="R489" i="188"/>
  <c r="S489" i="188" s="1"/>
  <c r="R490" i="188"/>
  <c r="S490" i="188" s="1"/>
  <c r="R491" i="188"/>
  <c r="S491" i="188" s="1"/>
  <c r="R492" i="188"/>
  <c r="S492" i="188" s="1"/>
  <c r="R493" i="188"/>
  <c r="S493" i="188" s="1"/>
  <c r="R494" i="188"/>
  <c r="S494" i="188" s="1"/>
  <c r="R495" i="188"/>
  <c r="S495" i="188" s="1"/>
  <c r="R496" i="188"/>
  <c r="S496" i="188" s="1"/>
  <c r="R497" i="188"/>
  <c r="S497" i="188" s="1"/>
  <c r="R498" i="188"/>
  <c r="S498" i="188" s="1"/>
  <c r="R499" i="188"/>
  <c r="S499" i="188" s="1"/>
  <c r="R4" i="188"/>
  <c r="R5" i="186"/>
  <c r="R6" i="186"/>
  <c r="R7" i="186"/>
  <c r="R8" i="186"/>
  <c r="R9" i="186"/>
  <c r="R10" i="186"/>
  <c r="R11" i="186"/>
  <c r="R12" i="186"/>
  <c r="R13" i="186"/>
  <c r="R14" i="186"/>
  <c r="R15" i="186"/>
  <c r="R16" i="186"/>
  <c r="R17" i="186"/>
  <c r="R18" i="186"/>
  <c r="R19" i="186"/>
  <c r="R20" i="186"/>
  <c r="R21" i="186"/>
  <c r="R22" i="186"/>
  <c r="R23" i="186"/>
  <c r="R24" i="186"/>
  <c r="R25" i="186"/>
  <c r="R26" i="186"/>
  <c r="R27" i="186"/>
  <c r="R28" i="186"/>
  <c r="R29" i="186"/>
  <c r="R30" i="186"/>
  <c r="R31" i="186"/>
  <c r="R32" i="186"/>
  <c r="R33" i="186"/>
  <c r="R34" i="186"/>
  <c r="R35" i="186"/>
  <c r="R36" i="186"/>
  <c r="R37" i="186"/>
  <c r="R38" i="186"/>
  <c r="R39" i="186"/>
  <c r="R40" i="186"/>
  <c r="R41" i="186"/>
  <c r="R42" i="186"/>
  <c r="R43" i="186"/>
  <c r="R44" i="186"/>
  <c r="R45" i="186"/>
  <c r="R46" i="186"/>
  <c r="R47" i="186"/>
  <c r="R48" i="186"/>
  <c r="R49" i="186"/>
  <c r="R50" i="186"/>
  <c r="R51" i="186"/>
  <c r="R52" i="186"/>
  <c r="R53" i="186"/>
  <c r="R54" i="186"/>
  <c r="R55" i="186"/>
  <c r="R56" i="186"/>
  <c r="R57" i="186"/>
  <c r="R58" i="186"/>
  <c r="R59" i="186"/>
  <c r="R60" i="186"/>
  <c r="R61" i="186"/>
  <c r="R62" i="186"/>
  <c r="R63" i="186"/>
  <c r="R64" i="186"/>
  <c r="R65" i="186"/>
  <c r="R66" i="186"/>
  <c r="R67" i="186"/>
  <c r="R68" i="186"/>
  <c r="R69" i="186"/>
  <c r="R70" i="186"/>
  <c r="R71" i="186"/>
  <c r="R72" i="186"/>
  <c r="R73" i="186"/>
  <c r="R74" i="186"/>
  <c r="R75" i="186"/>
  <c r="R76" i="186"/>
  <c r="R77" i="186"/>
  <c r="R78" i="186"/>
  <c r="R79" i="186"/>
  <c r="R80" i="186"/>
  <c r="R81" i="186"/>
  <c r="R82" i="186"/>
  <c r="R83" i="186"/>
  <c r="R84" i="186"/>
  <c r="R85" i="186"/>
  <c r="R86" i="186"/>
  <c r="R87" i="186"/>
  <c r="R88" i="186"/>
  <c r="R89" i="186"/>
  <c r="R90" i="186"/>
  <c r="R91" i="186"/>
  <c r="R92" i="186"/>
  <c r="R93" i="186"/>
  <c r="R94" i="186"/>
  <c r="R95" i="186"/>
  <c r="R96" i="186"/>
  <c r="R97" i="186"/>
  <c r="R98" i="186"/>
  <c r="R99" i="186"/>
  <c r="R100" i="186"/>
  <c r="R101" i="186"/>
  <c r="R102" i="186"/>
  <c r="R103" i="186"/>
  <c r="R104" i="186"/>
  <c r="R105" i="186"/>
  <c r="S105" i="186" s="1"/>
  <c r="R106" i="186"/>
  <c r="S106" i="186" s="1"/>
  <c r="R107" i="186"/>
  <c r="S107" i="186" s="1"/>
  <c r="R108" i="186"/>
  <c r="S108" i="186" s="1"/>
  <c r="R109" i="186"/>
  <c r="S109" i="186" s="1"/>
  <c r="R110" i="186"/>
  <c r="S110" i="186" s="1"/>
  <c r="R111" i="186"/>
  <c r="S111" i="186" s="1"/>
  <c r="R112" i="186"/>
  <c r="S112" i="186" s="1"/>
  <c r="R113" i="186"/>
  <c r="S113" i="186" s="1"/>
  <c r="R114" i="186"/>
  <c r="S114" i="186" s="1"/>
  <c r="R115" i="186"/>
  <c r="S115" i="186" s="1"/>
  <c r="R116" i="186"/>
  <c r="S116" i="186" s="1"/>
  <c r="R117" i="186"/>
  <c r="S117" i="186" s="1"/>
  <c r="R118" i="186"/>
  <c r="S118" i="186" s="1"/>
  <c r="R119" i="186"/>
  <c r="S119" i="186" s="1"/>
  <c r="R120" i="186"/>
  <c r="S120" i="186" s="1"/>
  <c r="R121" i="186"/>
  <c r="S121" i="186" s="1"/>
  <c r="R122" i="186"/>
  <c r="S122" i="186" s="1"/>
  <c r="R123" i="186"/>
  <c r="S123" i="186" s="1"/>
  <c r="R124" i="186"/>
  <c r="S124" i="186" s="1"/>
  <c r="R125" i="186"/>
  <c r="S125" i="186" s="1"/>
  <c r="R126" i="186"/>
  <c r="S126" i="186" s="1"/>
  <c r="R127" i="186"/>
  <c r="S127" i="186" s="1"/>
  <c r="R128" i="186"/>
  <c r="S128" i="186" s="1"/>
  <c r="R129" i="186"/>
  <c r="S129" i="186" s="1"/>
  <c r="R130" i="186"/>
  <c r="S130" i="186" s="1"/>
  <c r="R131" i="186"/>
  <c r="S131" i="186" s="1"/>
  <c r="R132" i="186"/>
  <c r="S132" i="186" s="1"/>
  <c r="R133" i="186"/>
  <c r="S133" i="186" s="1"/>
  <c r="R134" i="186"/>
  <c r="S134" i="186" s="1"/>
  <c r="R135" i="186"/>
  <c r="S135" i="186" s="1"/>
  <c r="R136" i="186"/>
  <c r="S136" i="186" s="1"/>
  <c r="R137" i="186"/>
  <c r="S137" i="186" s="1"/>
  <c r="R138" i="186"/>
  <c r="S138" i="186" s="1"/>
  <c r="R139" i="186"/>
  <c r="S139" i="186" s="1"/>
  <c r="R140" i="186"/>
  <c r="S140" i="186" s="1"/>
  <c r="R141" i="186"/>
  <c r="S141" i="186" s="1"/>
  <c r="R142" i="186"/>
  <c r="S142" i="186" s="1"/>
  <c r="R143" i="186"/>
  <c r="S143" i="186" s="1"/>
  <c r="R144" i="186"/>
  <c r="S144" i="186" s="1"/>
  <c r="R145" i="186"/>
  <c r="S145" i="186" s="1"/>
  <c r="R146" i="186"/>
  <c r="S146" i="186" s="1"/>
  <c r="R147" i="186"/>
  <c r="S147" i="186" s="1"/>
  <c r="R148" i="186"/>
  <c r="S148" i="186" s="1"/>
  <c r="R149" i="186"/>
  <c r="S149" i="186" s="1"/>
  <c r="R150" i="186"/>
  <c r="S150" i="186" s="1"/>
  <c r="R151" i="186"/>
  <c r="S151" i="186" s="1"/>
  <c r="R152" i="186"/>
  <c r="S152" i="186" s="1"/>
  <c r="R153" i="186"/>
  <c r="S153" i="186" s="1"/>
  <c r="R154" i="186"/>
  <c r="S154" i="186" s="1"/>
  <c r="R155" i="186"/>
  <c r="S155" i="186" s="1"/>
  <c r="R156" i="186"/>
  <c r="S156" i="186" s="1"/>
  <c r="R157" i="186"/>
  <c r="S157" i="186" s="1"/>
  <c r="R158" i="186"/>
  <c r="S158" i="186" s="1"/>
  <c r="R159" i="186"/>
  <c r="S159" i="186" s="1"/>
  <c r="R160" i="186"/>
  <c r="S160" i="186" s="1"/>
  <c r="R161" i="186"/>
  <c r="S161" i="186" s="1"/>
  <c r="R162" i="186"/>
  <c r="S162" i="186" s="1"/>
  <c r="R163" i="186"/>
  <c r="S163" i="186" s="1"/>
  <c r="R164" i="186"/>
  <c r="S164" i="186" s="1"/>
  <c r="R165" i="186"/>
  <c r="S165" i="186" s="1"/>
  <c r="R166" i="186"/>
  <c r="S166" i="186" s="1"/>
  <c r="R167" i="186"/>
  <c r="S167" i="186" s="1"/>
  <c r="R168" i="186"/>
  <c r="S168" i="186" s="1"/>
  <c r="R169" i="186"/>
  <c r="S169" i="186" s="1"/>
  <c r="R170" i="186"/>
  <c r="S170" i="186" s="1"/>
  <c r="R171" i="186"/>
  <c r="S171" i="186" s="1"/>
  <c r="R172" i="186"/>
  <c r="S172" i="186" s="1"/>
  <c r="R173" i="186"/>
  <c r="S173" i="186" s="1"/>
  <c r="R174" i="186"/>
  <c r="S174" i="186" s="1"/>
  <c r="R175" i="186"/>
  <c r="S175" i="186" s="1"/>
  <c r="R176" i="186"/>
  <c r="S176" i="186" s="1"/>
  <c r="R177" i="186"/>
  <c r="S177" i="186" s="1"/>
  <c r="R178" i="186"/>
  <c r="S178" i="186" s="1"/>
  <c r="R179" i="186"/>
  <c r="S179" i="186" s="1"/>
  <c r="R180" i="186"/>
  <c r="S180" i="186" s="1"/>
  <c r="R181" i="186"/>
  <c r="S181" i="186" s="1"/>
  <c r="R182" i="186"/>
  <c r="S182" i="186" s="1"/>
  <c r="R183" i="186"/>
  <c r="S183" i="186" s="1"/>
  <c r="R184" i="186"/>
  <c r="S184" i="186" s="1"/>
  <c r="R185" i="186"/>
  <c r="S185" i="186" s="1"/>
  <c r="R186" i="186"/>
  <c r="S186" i="186" s="1"/>
  <c r="R187" i="186"/>
  <c r="S187" i="186" s="1"/>
  <c r="R188" i="186"/>
  <c r="S188" i="186" s="1"/>
  <c r="R189" i="186"/>
  <c r="S189" i="186" s="1"/>
  <c r="R190" i="186"/>
  <c r="S190" i="186" s="1"/>
  <c r="R191" i="186"/>
  <c r="S191" i="186" s="1"/>
  <c r="R192" i="186"/>
  <c r="S192" i="186" s="1"/>
  <c r="R193" i="186"/>
  <c r="S193" i="186" s="1"/>
  <c r="R194" i="186"/>
  <c r="S194" i="186" s="1"/>
  <c r="R195" i="186"/>
  <c r="S195" i="186" s="1"/>
  <c r="R196" i="186"/>
  <c r="S196" i="186" s="1"/>
  <c r="R197" i="186"/>
  <c r="S197" i="186" s="1"/>
  <c r="R198" i="186"/>
  <c r="S198" i="186" s="1"/>
  <c r="R199" i="186"/>
  <c r="S199" i="186" s="1"/>
  <c r="R200" i="186"/>
  <c r="S200" i="186" s="1"/>
  <c r="R201" i="186"/>
  <c r="S201" i="186" s="1"/>
  <c r="R202" i="186"/>
  <c r="S202" i="186" s="1"/>
  <c r="R203" i="186"/>
  <c r="S203" i="186" s="1"/>
  <c r="R204" i="186"/>
  <c r="S204" i="186" s="1"/>
  <c r="R205" i="186"/>
  <c r="S205" i="186" s="1"/>
  <c r="R206" i="186"/>
  <c r="S206" i="186" s="1"/>
  <c r="R207" i="186"/>
  <c r="S207" i="186" s="1"/>
  <c r="R208" i="186"/>
  <c r="S208" i="186" s="1"/>
  <c r="R209" i="186"/>
  <c r="S209" i="186" s="1"/>
  <c r="R210" i="186"/>
  <c r="S210" i="186" s="1"/>
  <c r="R211" i="186"/>
  <c r="S211" i="186" s="1"/>
  <c r="R212" i="186"/>
  <c r="S212" i="186" s="1"/>
  <c r="R213" i="186"/>
  <c r="S213" i="186" s="1"/>
  <c r="R214" i="186"/>
  <c r="S214" i="186" s="1"/>
  <c r="R215" i="186"/>
  <c r="S215" i="186" s="1"/>
  <c r="R216" i="186"/>
  <c r="S216" i="186" s="1"/>
  <c r="R217" i="186"/>
  <c r="S217" i="186" s="1"/>
  <c r="R218" i="186"/>
  <c r="S218" i="186" s="1"/>
  <c r="R219" i="186"/>
  <c r="S219" i="186" s="1"/>
  <c r="R220" i="186"/>
  <c r="S220" i="186" s="1"/>
  <c r="R221" i="186"/>
  <c r="S221" i="186" s="1"/>
  <c r="R222" i="186"/>
  <c r="S222" i="186" s="1"/>
  <c r="R223" i="186"/>
  <c r="S223" i="186" s="1"/>
  <c r="R224" i="186"/>
  <c r="S224" i="186" s="1"/>
  <c r="R225" i="186"/>
  <c r="S225" i="186" s="1"/>
  <c r="R226" i="186"/>
  <c r="S226" i="186" s="1"/>
  <c r="R227" i="186"/>
  <c r="S227" i="186" s="1"/>
  <c r="R228" i="186"/>
  <c r="S228" i="186" s="1"/>
  <c r="R229" i="186"/>
  <c r="S229" i="186" s="1"/>
  <c r="R230" i="186"/>
  <c r="S230" i="186" s="1"/>
  <c r="R231" i="186"/>
  <c r="S231" i="186" s="1"/>
  <c r="R232" i="186"/>
  <c r="S232" i="186" s="1"/>
  <c r="R233" i="186"/>
  <c r="S233" i="186" s="1"/>
  <c r="R234" i="186"/>
  <c r="S234" i="186" s="1"/>
  <c r="R235" i="186"/>
  <c r="S235" i="186" s="1"/>
  <c r="R236" i="186"/>
  <c r="S236" i="186" s="1"/>
  <c r="R237" i="186"/>
  <c r="S237" i="186" s="1"/>
  <c r="R238" i="186"/>
  <c r="S238" i="186" s="1"/>
  <c r="R239" i="186"/>
  <c r="S239" i="186" s="1"/>
  <c r="R240" i="186"/>
  <c r="S240" i="186" s="1"/>
  <c r="R241" i="186"/>
  <c r="S241" i="186" s="1"/>
  <c r="R242" i="186"/>
  <c r="S242" i="186" s="1"/>
  <c r="R243" i="186"/>
  <c r="S243" i="186" s="1"/>
  <c r="R244" i="186"/>
  <c r="S244" i="186" s="1"/>
  <c r="R245" i="186"/>
  <c r="S245" i="186" s="1"/>
  <c r="R246" i="186"/>
  <c r="S246" i="186" s="1"/>
  <c r="R247" i="186"/>
  <c r="S247" i="186" s="1"/>
  <c r="R248" i="186"/>
  <c r="S248" i="186" s="1"/>
  <c r="R249" i="186"/>
  <c r="S249" i="186" s="1"/>
  <c r="R250" i="186"/>
  <c r="S250" i="186" s="1"/>
  <c r="R251" i="186"/>
  <c r="S251" i="186" s="1"/>
  <c r="R252" i="186"/>
  <c r="S252" i="186" s="1"/>
  <c r="R253" i="186"/>
  <c r="S253" i="186" s="1"/>
  <c r="R254" i="186"/>
  <c r="S254" i="186" s="1"/>
  <c r="R255" i="186"/>
  <c r="S255" i="186" s="1"/>
  <c r="R256" i="186"/>
  <c r="S256" i="186" s="1"/>
  <c r="R257" i="186"/>
  <c r="S257" i="186" s="1"/>
  <c r="R258" i="186"/>
  <c r="S258" i="186" s="1"/>
  <c r="R259" i="186"/>
  <c r="S259" i="186" s="1"/>
  <c r="R260" i="186"/>
  <c r="S260" i="186" s="1"/>
  <c r="R261" i="186"/>
  <c r="S261" i="186" s="1"/>
  <c r="R262" i="186"/>
  <c r="S262" i="186" s="1"/>
  <c r="R263" i="186"/>
  <c r="S263" i="186" s="1"/>
  <c r="R264" i="186"/>
  <c r="S264" i="186" s="1"/>
  <c r="R265" i="186"/>
  <c r="S265" i="186" s="1"/>
  <c r="R266" i="186"/>
  <c r="S266" i="186" s="1"/>
  <c r="R267" i="186"/>
  <c r="S267" i="186" s="1"/>
  <c r="R268" i="186"/>
  <c r="S268" i="186" s="1"/>
  <c r="R269" i="186"/>
  <c r="S269" i="186" s="1"/>
  <c r="R270" i="186"/>
  <c r="S270" i="186" s="1"/>
  <c r="R271" i="186"/>
  <c r="S271" i="186" s="1"/>
  <c r="R272" i="186"/>
  <c r="S272" i="186" s="1"/>
  <c r="R273" i="186"/>
  <c r="S273" i="186" s="1"/>
  <c r="R274" i="186"/>
  <c r="S274" i="186" s="1"/>
  <c r="R275" i="186"/>
  <c r="S275" i="186" s="1"/>
  <c r="R276" i="186"/>
  <c r="S276" i="186" s="1"/>
  <c r="R277" i="186"/>
  <c r="S277" i="186" s="1"/>
  <c r="R278" i="186"/>
  <c r="S278" i="186" s="1"/>
  <c r="R279" i="186"/>
  <c r="S279" i="186" s="1"/>
  <c r="R280" i="186"/>
  <c r="S280" i="186" s="1"/>
  <c r="R281" i="186"/>
  <c r="S281" i="186" s="1"/>
  <c r="R282" i="186"/>
  <c r="S282" i="186" s="1"/>
  <c r="R283" i="186"/>
  <c r="S283" i="186" s="1"/>
  <c r="R284" i="186"/>
  <c r="S284" i="186" s="1"/>
  <c r="R285" i="186"/>
  <c r="S285" i="186" s="1"/>
  <c r="R286" i="186"/>
  <c r="S286" i="186" s="1"/>
  <c r="R287" i="186"/>
  <c r="S287" i="186" s="1"/>
  <c r="R288" i="186"/>
  <c r="S288" i="186" s="1"/>
  <c r="R289" i="186"/>
  <c r="S289" i="186" s="1"/>
  <c r="R290" i="186"/>
  <c r="S290" i="186" s="1"/>
  <c r="R291" i="186"/>
  <c r="S291" i="186" s="1"/>
  <c r="R292" i="186"/>
  <c r="S292" i="186" s="1"/>
  <c r="R293" i="186"/>
  <c r="S293" i="186" s="1"/>
  <c r="R294" i="186"/>
  <c r="S294" i="186" s="1"/>
  <c r="R295" i="186"/>
  <c r="S295" i="186" s="1"/>
  <c r="R296" i="186"/>
  <c r="S296" i="186" s="1"/>
  <c r="R297" i="186"/>
  <c r="S297" i="186" s="1"/>
  <c r="R298" i="186"/>
  <c r="S298" i="186" s="1"/>
  <c r="R299" i="186"/>
  <c r="S299" i="186" s="1"/>
  <c r="R300" i="186"/>
  <c r="S300" i="186" s="1"/>
  <c r="R301" i="186"/>
  <c r="S301" i="186" s="1"/>
  <c r="R302" i="186"/>
  <c r="S302" i="186" s="1"/>
  <c r="R303" i="186"/>
  <c r="S303" i="186" s="1"/>
  <c r="R304" i="186"/>
  <c r="S304" i="186" s="1"/>
  <c r="R305" i="186"/>
  <c r="S305" i="186" s="1"/>
  <c r="R306" i="186"/>
  <c r="S306" i="186" s="1"/>
  <c r="R307" i="186"/>
  <c r="S307" i="186" s="1"/>
  <c r="R308" i="186"/>
  <c r="S308" i="186" s="1"/>
  <c r="R309" i="186"/>
  <c r="S309" i="186" s="1"/>
  <c r="R310" i="186"/>
  <c r="S310" i="186" s="1"/>
  <c r="R311" i="186"/>
  <c r="S311" i="186" s="1"/>
  <c r="R312" i="186"/>
  <c r="S312" i="186" s="1"/>
  <c r="R313" i="186"/>
  <c r="S313" i="186" s="1"/>
  <c r="R314" i="186"/>
  <c r="S314" i="186" s="1"/>
  <c r="R315" i="186"/>
  <c r="S315" i="186" s="1"/>
  <c r="R316" i="186"/>
  <c r="S316" i="186" s="1"/>
  <c r="R317" i="186"/>
  <c r="S317" i="186" s="1"/>
  <c r="R318" i="186"/>
  <c r="S318" i="186" s="1"/>
  <c r="R319" i="186"/>
  <c r="S319" i="186" s="1"/>
  <c r="R320" i="186"/>
  <c r="S320" i="186" s="1"/>
  <c r="R321" i="186"/>
  <c r="S321" i="186" s="1"/>
  <c r="R322" i="186"/>
  <c r="S322" i="186" s="1"/>
  <c r="R323" i="186"/>
  <c r="S323" i="186" s="1"/>
  <c r="R324" i="186"/>
  <c r="S324" i="186" s="1"/>
  <c r="R325" i="186"/>
  <c r="S325" i="186" s="1"/>
  <c r="R326" i="186"/>
  <c r="S326" i="186" s="1"/>
  <c r="R327" i="186"/>
  <c r="S327" i="186" s="1"/>
  <c r="R328" i="186"/>
  <c r="S328" i="186" s="1"/>
  <c r="R329" i="186"/>
  <c r="S329" i="186" s="1"/>
  <c r="R330" i="186"/>
  <c r="S330" i="186" s="1"/>
  <c r="R331" i="186"/>
  <c r="S331" i="186" s="1"/>
  <c r="R332" i="186"/>
  <c r="S332" i="186" s="1"/>
  <c r="R333" i="186"/>
  <c r="S333" i="186" s="1"/>
  <c r="R334" i="186"/>
  <c r="S334" i="186" s="1"/>
  <c r="R335" i="186"/>
  <c r="S335" i="186" s="1"/>
  <c r="R336" i="186"/>
  <c r="S336" i="186" s="1"/>
  <c r="R337" i="186"/>
  <c r="S337" i="186" s="1"/>
  <c r="R338" i="186"/>
  <c r="S338" i="186" s="1"/>
  <c r="R339" i="186"/>
  <c r="S339" i="186" s="1"/>
  <c r="R340" i="186"/>
  <c r="S340" i="186" s="1"/>
  <c r="R341" i="186"/>
  <c r="S341" i="186" s="1"/>
  <c r="R342" i="186"/>
  <c r="S342" i="186" s="1"/>
  <c r="R343" i="186"/>
  <c r="S343" i="186" s="1"/>
  <c r="R344" i="186"/>
  <c r="S344" i="186" s="1"/>
  <c r="R345" i="186"/>
  <c r="S345" i="186" s="1"/>
  <c r="R346" i="186"/>
  <c r="S346" i="186" s="1"/>
  <c r="R347" i="186"/>
  <c r="S347" i="186" s="1"/>
  <c r="R348" i="186"/>
  <c r="S348" i="186" s="1"/>
  <c r="R349" i="186"/>
  <c r="S349" i="186" s="1"/>
  <c r="R350" i="186"/>
  <c r="S350" i="186" s="1"/>
  <c r="R351" i="186"/>
  <c r="S351" i="186" s="1"/>
  <c r="R352" i="186"/>
  <c r="S352" i="186" s="1"/>
  <c r="R353" i="186"/>
  <c r="S353" i="186" s="1"/>
  <c r="R354" i="186"/>
  <c r="S354" i="186" s="1"/>
  <c r="R355" i="186"/>
  <c r="S355" i="186" s="1"/>
  <c r="R356" i="186"/>
  <c r="S356" i="186" s="1"/>
  <c r="R357" i="186"/>
  <c r="S357" i="186" s="1"/>
  <c r="R358" i="186"/>
  <c r="S358" i="186" s="1"/>
  <c r="R359" i="186"/>
  <c r="S359" i="186" s="1"/>
  <c r="R360" i="186"/>
  <c r="S360" i="186" s="1"/>
  <c r="R361" i="186"/>
  <c r="S361" i="186" s="1"/>
  <c r="R362" i="186"/>
  <c r="S362" i="186" s="1"/>
  <c r="R363" i="186"/>
  <c r="S363" i="186" s="1"/>
  <c r="R364" i="186"/>
  <c r="S364" i="186" s="1"/>
  <c r="R365" i="186"/>
  <c r="S365" i="186" s="1"/>
  <c r="R366" i="186"/>
  <c r="S366" i="186" s="1"/>
  <c r="R367" i="186"/>
  <c r="S367" i="186" s="1"/>
  <c r="R368" i="186"/>
  <c r="S368" i="186" s="1"/>
  <c r="R369" i="186"/>
  <c r="S369" i="186" s="1"/>
  <c r="R370" i="186"/>
  <c r="S370" i="186" s="1"/>
  <c r="R371" i="186"/>
  <c r="S371" i="186" s="1"/>
  <c r="R372" i="186"/>
  <c r="S372" i="186" s="1"/>
  <c r="R373" i="186"/>
  <c r="S373" i="186" s="1"/>
  <c r="R374" i="186"/>
  <c r="S374" i="186" s="1"/>
  <c r="R375" i="186"/>
  <c r="S375" i="186" s="1"/>
  <c r="R376" i="186"/>
  <c r="S376" i="186" s="1"/>
  <c r="R377" i="186"/>
  <c r="S377" i="186" s="1"/>
  <c r="R378" i="186"/>
  <c r="S378" i="186" s="1"/>
  <c r="R379" i="186"/>
  <c r="S379" i="186" s="1"/>
  <c r="R380" i="186"/>
  <c r="S380" i="186" s="1"/>
  <c r="R381" i="186"/>
  <c r="S381" i="186" s="1"/>
  <c r="R382" i="186"/>
  <c r="S382" i="186" s="1"/>
  <c r="R383" i="186"/>
  <c r="S383" i="186" s="1"/>
  <c r="R384" i="186"/>
  <c r="S384" i="186" s="1"/>
  <c r="R385" i="186"/>
  <c r="S385" i="186" s="1"/>
  <c r="R386" i="186"/>
  <c r="S386" i="186" s="1"/>
  <c r="R387" i="186"/>
  <c r="S387" i="186" s="1"/>
  <c r="R388" i="186"/>
  <c r="S388" i="186" s="1"/>
  <c r="R389" i="186"/>
  <c r="S389" i="186" s="1"/>
  <c r="R390" i="186"/>
  <c r="S390" i="186" s="1"/>
  <c r="R391" i="186"/>
  <c r="S391" i="186" s="1"/>
  <c r="R392" i="186"/>
  <c r="S392" i="186" s="1"/>
  <c r="R393" i="186"/>
  <c r="S393" i="186" s="1"/>
  <c r="R394" i="186"/>
  <c r="S394" i="186" s="1"/>
  <c r="R395" i="186"/>
  <c r="S395" i="186" s="1"/>
  <c r="R396" i="186"/>
  <c r="S396" i="186" s="1"/>
  <c r="R397" i="186"/>
  <c r="S397" i="186" s="1"/>
  <c r="R398" i="186"/>
  <c r="S398" i="186" s="1"/>
  <c r="R399" i="186"/>
  <c r="S399" i="186" s="1"/>
  <c r="R400" i="186"/>
  <c r="S400" i="186" s="1"/>
  <c r="R401" i="186"/>
  <c r="S401" i="186" s="1"/>
  <c r="R402" i="186"/>
  <c r="S402" i="186" s="1"/>
  <c r="R403" i="186"/>
  <c r="S403" i="186" s="1"/>
  <c r="R404" i="186"/>
  <c r="S404" i="186" s="1"/>
  <c r="R405" i="186"/>
  <c r="S405" i="186" s="1"/>
  <c r="R406" i="186"/>
  <c r="S406" i="186" s="1"/>
  <c r="R407" i="186"/>
  <c r="S407" i="186" s="1"/>
  <c r="R408" i="186"/>
  <c r="S408" i="186" s="1"/>
  <c r="R409" i="186"/>
  <c r="S409" i="186" s="1"/>
  <c r="R410" i="186"/>
  <c r="S410" i="186" s="1"/>
  <c r="R411" i="186"/>
  <c r="S411" i="186" s="1"/>
  <c r="R412" i="186"/>
  <c r="S412" i="186" s="1"/>
  <c r="R413" i="186"/>
  <c r="S413" i="186" s="1"/>
  <c r="R414" i="186"/>
  <c r="S414" i="186" s="1"/>
  <c r="R415" i="186"/>
  <c r="S415" i="186" s="1"/>
  <c r="R416" i="186"/>
  <c r="S416" i="186" s="1"/>
  <c r="R417" i="186"/>
  <c r="S417" i="186" s="1"/>
  <c r="R418" i="186"/>
  <c r="S418" i="186" s="1"/>
  <c r="R419" i="186"/>
  <c r="S419" i="186" s="1"/>
  <c r="R420" i="186"/>
  <c r="S420" i="186" s="1"/>
  <c r="R421" i="186"/>
  <c r="S421" i="186" s="1"/>
  <c r="R422" i="186"/>
  <c r="S422" i="186" s="1"/>
  <c r="R423" i="186"/>
  <c r="S423" i="186" s="1"/>
  <c r="R424" i="186"/>
  <c r="S424" i="186" s="1"/>
  <c r="R425" i="186"/>
  <c r="S425" i="186" s="1"/>
  <c r="R426" i="186"/>
  <c r="S426" i="186" s="1"/>
  <c r="R427" i="186"/>
  <c r="S427" i="186" s="1"/>
  <c r="R428" i="186"/>
  <c r="S428" i="186" s="1"/>
  <c r="R429" i="186"/>
  <c r="S429" i="186" s="1"/>
  <c r="R430" i="186"/>
  <c r="S430" i="186" s="1"/>
  <c r="R431" i="186"/>
  <c r="S431" i="186" s="1"/>
  <c r="R432" i="186"/>
  <c r="S432" i="186" s="1"/>
  <c r="R433" i="186"/>
  <c r="S433" i="186" s="1"/>
  <c r="R434" i="186"/>
  <c r="S434" i="186" s="1"/>
  <c r="R435" i="186"/>
  <c r="S435" i="186" s="1"/>
  <c r="R436" i="186"/>
  <c r="S436" i="186" s="1"/>
  <c r="R437" i="186"/>
  <c r="S437" i="186" s="1"/>
  <c r="R438" i="186"/>
  <c r="S438" i="186" s="1"/>
  <c r="R439" i="186"/>
  <c r="S439" i="186" s="1"/>
  <c r="R440" i="186"/>
  <c r="S440" i="186" s="1"/>
  <c r="R441" i="186"/>
  <c r="S441" i="186" s="1"/>
  <c r="R442" i="186"/>
  <c r="S442" i="186" s="1"/>
  <c r="R443" i="186"/>
  <c r="S443" i="186" s="1"/>
  <c r="R444" i="186"/>
  <c r="S444" i="186" s="1"/>
  <c r="R445" i="186"/>
  <c r="S445" i="186" s="1"/>
  <c r="R446" i="186"/>
  <c r="S446" i="186" s="1"/>
  <c r="R447" i="186"/>
  <c r="S447" i="186" s="1"/>
  <c r="R448" i="186"/>
  <c r="S448" i="186" s="1"/>
  <c r="R449" i="186"/>
  <c r="S449" i="186" s="1"/>
  <c r="R450" i="186"/>
  <c r="S450" i="186" s="1"/>
  <c r="R451" i="186"/>
  <c r="S451" i="186" s="1"/>
  <c r="R452" i="186"/>
  <c r="S452" i="186" s="1"/>
  <c r="R453" i="186"/>
  <c r="S453" i="186" s="1"/>
  <c r="R454" i="186"/>
  <c r="S454" i="186" s="1"/>
  <c r="R455" i="186"/>
  <c r="S455" i="186" s="1"/>
  <c r="R456" i="186"/>
  <c r="S456" i="186" s="1"/>
  <c r="R457" i="186"/>
  <c r="S457" i="186" s="1"/>
  <c r="R458" i="186"/>
  <c r="S458" i="186" s="1"/>
  <c r="R459" i="186"/>
  <c r="S459" i="186" s="1"/>
  <c r="R460" i="186"/>
  <c r="S460" i="186" s="1"/>
  <c r="R461" i="186"/>
  <c r="S461" i="186" s="1"/>
  <c r="R462" i="186"/>
  <c r="S462" i="186" s="1"/>
  <c r="R463" i="186"/>
  <c r="S463" i="186" s="1"/>
  <c r="R464" i="186"/>
  <c r="S464" i="186" s="1"/>
  <c r="R465" i="186"/>
  <c r="S465" i="186" s="1"/>
  <c r="R466" i="186"/>
  <c r="S466" i="186" s="1"/>
  <c r="R467" i="186"/>
  <c r="S467" i="186" s="1"/>
  <c r="R468" i="186"/>
  <c r="S468" i="186" s="1"/>
  <c r="R469" i="186"/>
  <c r="S469" i="186" s="1"/>
  <c r="R470" i="186"/>
  <c r="S470" i="186" s="1"/>
  <c r="R471" i="186"/>
  <c r="S471" i="186" s="1"/>
  <c r="R472" i="186"/>
  <c r="S472" i="186" s="1"/>
  <c r="R473" i="186"/>
  <c r="S473" i="186" s="1"/>
  <c r="R474" i="186"/>
  <c r="S474" i="186" s="1"/>
  <c r="R475" i="186"/>
  <c r="S475" i="186" s="1"/>
  <c r="R476" i="186"/>
  <c r="S476" i="186" s="1"/>
  <c r="R477" i="186"/>
  <c r="S477" i="186" s="1"/>
  <c r="R478" i="186"/>
  <c r="S478" i="186" s="1"/>
  <c r="R479" i="186"/>
  <c r="S479" i="186" s="1"/>
  <c r="R480" i="186"/>
  <c r="S480" i="186" s="1"/>
  <c r="R481" i="186"/>
  <c r="S481" i="186" s="1"/>
  <c r="R482" i="186"/>
  <c r="S482" i="186" s="1"/>
  <c r="R483" i="186"/>
  <c r="S483" i="186" s="1"/>
  <c r="R484" i="186"/>
  <c r="S484" i="186" s="1"/>
  <c r="R485" i="186"/>
  <c r="S485" i="186" s="1"/>
  <c r="R486" i="186"/>
  <c r="S486" i="186" s="1"/>
  <c r="R487" i="186"/>
  <c r="S487" i="186" s="1"/>
  <c r="R488" i="186"/>
  <c r="S488" i="186" s="1"/>
  <c r="R489" i="186"/>
  <c r="S489" i="186" s="1"/>
  <c r="R490" i="186"/>
  <c r="S490" i="186" s="1"/>
  <c r="R491" i="186"/>
  <c r="S491" i="186" s="1"/>
  <c r="R492" i="186"/>
  <c r="S492" i="186" s="1"/>
  <c r="R493" i="186"/>
  <c r="S493" i="186" s="1"/>
  <c r="R494" i="186"/>
  <c r="S494" i="186" s="1"/>
  <c r="R495" i="186"/>
  <c r="S495" i="186" s="1"/>
  <c r="R496" i="186"/>
  <c r="S496" i="186" s="1"/>
  <c r="R497" i="186"/>
  <c r="S497" i="186" s="1"/>
  <c r="R498" i="186"/>
  <c r="S498" i="186" s="1"/>
  <c r="R499" i="186"/>
  <c r="S499" i="186" s="1"/>
  <c r="R4" i="186"/>
  <c r="R5" i="184"/>
  <c r="R6" i="184"/>
  <c r="R7" i="184"/>
  <c r="R8" i="184"/>
  <c r="R9" i="184"/>
  <c r="R10" i="184"/>
  <c r="R11" i="184"/>
  <c r="R12" i="184"/>
  <c r="R13" i="184"/>
  <c r="R14" i="184"/>
  <c r="R15" i="184"/>
  <c r="R16" i="184"/>
  <c r="R17" i="184"/>
  <c r="R18" i="184"/>
  <c r="R19" i="184"/>
  <c r="R20" i="184"/>
  <c r="R21" i="184"/>
  <c r="R22" i="184"/>
  <c r="R23" i="184"/>
  <c r="R24" i="184"/>
  <c r="R25" i="184"/>
  <c r="R26" i="184"/>
  <c r="R27" i="184"/>
  <c r="R28" i="184"/>
  <c r="R29" i="184"/>
  <c r="R30" i="184"/>
  <c r="R31" i="184"/>
  <c r="R32" i="184"/>
  <c r="R33" i="184"/>
  <c r="R34" i="184"/>
  <c r="R35" i="184"/>
  <c r="R36" i="184"/>
  <c r="R37" i="184"/>
  <c r="R38" i="184"/>
  <c r="R39" i="184"/>
  <c r="R40" i="184"/>
  <c r="R41" i="184"/>
  <c r="R42" i="184"/>
  <c r="R43" i="184"/>
  <c r="R44" i="184"/>
  <c r="R45" i="184"/>
  <c r="R46" i="184"/>
  <c r="R47" i="184"/>
  <c r="R48" i="184"/>
  <c r="R49" i="184"/>
  <c r="R50" i="184"/>
  <c r="R51" i="184"/>
  <c r="R52" i="184"/>
  <c r="R53" i="184"/>
  <c r="R54" i="184"/>
  <c r="R55" i="184"/>
  <c r="R56" i="184"/>
  <c r="R57" i="184"/>
  <c r="R58" i="184"/>
  <c r="R59" i="184"/>
  <c r="R60" i="184"/>
  <c r="R61" i="184"/>
  <c r="R62" i="184"/>
  <c r="R63" i="184"/>
  <c r="R64" i="184"/>
  <c r="R65" i="184"/>
  <c r="R66" i="184"/>
  <c r="R67" i="184"/>
  <c r="R68" i="184"/>
  <c r="R69" i="184"/>
  <c r="R70" i="184"/>
  <c r="R71" i="184"/>
  <c r="R72" i="184"/>
  <c r="R73" i="184"/>
  <c r="R74" i="184"/>
  <c r="R75" i="184"/>
  <c r="R76" i="184"/>
  <c r="R77" i="184"/>
  <c r="R78" i="184"/>
  <c r="R79" i="184"/>
  <c r="R80" i="184"/>
  <c r="R81" i="184"/>
  <c r="R82" i="184"/>
  <c r="R83" i="184"/>
  <c r="R84" i="184"/>
  <c r="R85" i="184"/>
  <c r="R86" i="184"/>
  <c r="R87" i="184"/>
  <c r="R88" i="184"/>
  <c r="R89" i="184"/>
  <c r="R90" i="184"/>
  <c r="R91" i="184"/>
  <c r="R92" i="184"/>
  <c r="R93" i="184"/>
  <c r="R94" i="184"/>
  <c r="R95" i="184"/>
  <c r="R96" i="184"/>
  <c r="R97" i="184"/>
  <c r="R98" i="184"/>
  <c r="R99" i="184"/>
  <c r="R100" i="184"/>
  <c r="R101" i="184"/>
  <c r="R102" i="184"/>
  <c r="R103" i="184"/>
  <c r="R104" i="184"/>
  <c r="R105" i="184"/>
  <c r="R106" i="184"/>
  <c r="R107" i="184"/>
  <c r="R108" i="184"/>
  <c r="R109" i="184"/>
  <c r="R110" i="184"/>
  <c r="R111" i="184"/>
  <c r="R112" i="184"/>
  <c r="R113" i="184"/>
  <c r="R114" i="184"/>
  <c r="R115" i="184"/>
  <c r="R116" i="184"/>
  <c r="R117" i="184"/>
  <c r="R118" i="184"/>
  <c r="R119" i="184"/>
  <c r="R120" i="184"/>
  <c r="R121" i="184"/>
  <c r="R122" i="184"/>
  <c r="R123" i="184"/>
  <c r="R124" i="184"/>
  <c r="R125" i="184"/>
  <c r="R126" i="184"/>
  <c r="R127" i="184"/>
  <c r="R128" i="184"/>
  <c r="R129" i="184"/>
  <c r="R130" i="184"/>
  <c r="R131" i="184"/>
  <c r="R132" i="184"/>
  <c r="R133" i="184"/>
  <c r="R134" i="184"/>
  <c r="R135" i="184"/>
  <c r="R136" i="184"/>
  <c r="R137" i="184"/>
  <c r="R138" i="184"/>
  <c r="R139" i="184"/>
  <c r="R140" i="184"/>
  <c r="R141" i="184"/>
  <c r="R142" i="184"/>
  <c r="S142" i="184" s="1"/>
  <c r="R143" i="184"/>
  <c r="S143" i="184" s="1"/>
  <c r="R144" i="184"/>
  <c r="S144" i="184" s="1"/>
  <c r="R145" i="184"/>
  <c r="S145" i="184" s="1"/>
  <c r="R146" i="184"/>
  <c r="S146" i="184" s="1"/>
  <c r="R147" i="184"/>
  <c r="S147" i="184" s="1"/>
  <c r="R148" i="184"/>
  <c r="S148" i="184" s="1"/>
  <c r="R149" i="184"/>
  <c r="S149" i="184" s="1"/>
  <c r="R150" i="184"/>
  <c r="S150" i="184" s="1"/>
  <c r="R151" i="184"/>
  <c r="S151" i="184" s="1"/>
  <c r="R152" i="184"/>
  <c r="S152" i="184" s="1"/>
  <c r="R153" i="184"/>
  <c r="S153" i="184" s="1"/>
  <c r="R154" i="184"/>
  <c r="S154" i="184" s="1"/>
  <c r="R155" i="184"/>
  <c r="S155" i="184" s="1"/>
  <c r="R156" i="184"/>
  <c r="S156" i="184" s="1"/>
  <c r="R157" i="184"/>
  <c r="S157" i="184" s="1"/>
  <c r="R158" i="184"/>
  <c r="S158" i="184" s="1"/>
  <c r="R159" i="184"/>
  <c r="S159" i="184" s="1"/>
  <c r="R160" i="184"/>
  <c r="S160" i="184" s="1"/>
  <c r="R161" i="184"/>
  <c r="S161" i="184" s="1"/>
  <c r="R162" i="184"/>
  <c r="S162" i="184" s="1"/>
  <c r="R163" i="184"/>
  <c r="S163" i="184" s="1"/>
  <c r="R164" i="184"/>
  <c r="S164" i="184" s="1"/>
  <c r="R165" i="184"/>
  <c r="S165" i="184" s="1"/>
  <c r="R166" i="184"/>
  <c r="S166" i="184" s="1"/>
  <c r="R167" i="184"/>
  <c r="S167" i="184" s="1"/>
  <c r="R168" i="184"/>
  <c r="S168" i="184" s="1"/>
  <c r="R169" i="184"/>
  <c r="S169" i="184" s="1"/>
  <c r="R170" i="184"/>
  <c r="S170" i="184" s="1"/>
  <c r="R171" i="184"/>
  <c r="S171" i="184" s="1"/>
  <c r="R172" i="184"/>
  <c r="S172" i="184" s="1"/>
  <c r="R173" i="184"/>
  <c r="S173" i="184" s="1"/>
  <c r="R174" i="184"/>
  <c r="S174" i="184" s="1"/>
  <c r="R175" i="184"/>
  <c r="S175" i="184" s="1"/>
  <c r="R176" i="184"/>
  <c r="S176" i="184" s="1"/>
  <c r="R177" i="184"/>
  <c r="S177" i="184" s="1"/>
  <c r="R178" i="184"/>
  <c r="S178" i="184" s="1"/>
  <c r="R179" i="184"/>
  <c r="S179" i="184" s="1"/>
  <c r="R180" i="184"/>
  <c r="S180" i="184" s="1"/>
  <c r="R181" i="184"/>
  <c r="S181" i="184" s="1"/>
  <c r="R182" i="184"/>
  <c r="S182" i="184" s="1"/>
  <c r="R183" i="184"/>
  <c r="S183" i="184" s="1"/>
  <c r="R184" i="184"/>
  <c r="S184" i="184" s="1"/>
  <c r="R185" i="184"/>
  <c r="S185" i="184" s="1"/>
  <c r="R186" i="184"/>
  <c r="S186" i="184" s="1"/>
  <c r="R187" i="184"/>
  <c r="S187" i="184" s="1"/>
  <c r="R188" i="184"/>
  <c r="S188" i="184" s="1"/>
  <c r="R189" i="184"/>
  <c r="S189" i="184" s="1"/>
  <c r="R190" i="184"/>
  <c r="S190" i="184" s="1"/>
  <c r="R191" i="184"/>
  <c r="S191" i="184" s="1"/>
  <c r="R192" i="184"/>
  <c r="S192" i="184" s="1"/>
  <c r="R193" i="184"/>
  <c r="S193" i="184" s="1"/>
  <c r="R194" i="184"/>
  <c r="S194" i="184" s="1"/>
  <c r="R195" i="184"/>
  <c r="S195" i="184" s="1"/>
  <c r="R196" i="184"/>
  <c r="S196" i="184" s="1"/>
  <c r="R197" i="184"/>
  <c r="S197" i="184" s="1"/>
  <c r="R198" i="184"/>
  <c r="S198" i="184" s="1"/>
  <c r="R199" i="184"/>
  <c r="S199" i="184" s="1"/>
  <c r="R200" i="184"/>
  <c r="S200" i="184" s="1"/>
  <c r="R201" i="184"/>
  <c r="S201" i="184" s="1"/>
  <c r="R202" i="184"/>
  <c r="S202" i="184" s="1"/>
  <c r="R203" i="184"/>
  <c r="S203" i="184" s="1"/>
  <c r="R204" i="184"/>
  <c r="S204" i="184" s="1"/>
  <c r="R205" i="184"/>
  <c r="S205" i="184" s="1"/>
  <c r="R206" i="184"/>
  <c r="S206" i="184" s="1"/>
  <c r="R207" i="184"/>
  <c r="S207" i="184" s="1"/>
  <c r="R208" i="184"/>
  <c r="S208" i="184" s="1"/>
  <c r="R209" i="184"/>
  <c r="S209" i="184" s="1"/>
  <c r="R210" i="184"/>
  <c r="S210" i="184" s="1"/>
  <c r="R211" i="184"/>
  <c r="S211" i="184" s="1"/>
  <c r="R212" i="184"/>
  <c r="S212" i="184" s="1"/>
  <c r="R213" i="184"/>
  <c r="S213" i="184" s="1"/>
  <c r="R214" i="184"/>
  <c r="S214" i="184" s="1"/>
  <c r="R215" i="184"/>
  <c r="S215" i="184" s="1"/>
  <c r="R216" i="184"/>
  <c r="S216" i="184" s="1"/>
  <c r="R217" i="184"/>
  <c r="S217" i="184" s="1"/>
  <c r="R218" i="184"/>
  <c r="S218" i="184" s="1"/>
  <c r="R219" i="184"/>
  <c r="S219" i="184" s="1"/>
  <c r="R220" i="184"/>
  <c r="S220" i="184" s="1"/>
  <c r="R221" i="184"/>
  <c r="S221" i="184" s="1"/>
  <c r="R222" i="184"/>
  <c r="S222" i="184" s="1"/>
  <c r="R223" i="184"/>
  <c r="S223" i="184" s="1"/>
  <c r="R224" i="184"/>
  <c r="S224" i="184" s="1"/>
  <c r="R225" i="184"/>
  <c r="S225" i="184" s="1"/>
  <c r="R226" i="184"/>
  <c r="S226" i="184" s="1"/>
  <c r="R227" i="184"/>
  <c r="S227" i="184" s="1"/>
  <c r="R228" i="184"/>
  <c r="S228" i="184" s="1"/>
  <c r="R229" i="184"/>
  <c r="S229" i="184" s="1"/>
  <c r="R230" i="184"/>
  <c r="S230" i="184" s="1"/>
  <c r="R231" i="184"/>
  <c r="S231" i="184" s="1"/>
  <c r="R232" i="184"/>
  <c r="S232" i="184" s="1"/>
  <c r="R233" i="184"/>
  <c r="S233" i="184" s="1"/>
  <c r="R234" i="184"/>
  <c r="S234" i="184" s="1"/>
  <c r="R235" i="184"/>
  <c r="S235" i="184" s="1"/>
  <c r="R236" i="184"/>
  <c r="S236" i="184" s="1"/>
  <c r="R237" i="184"/>
  <c r="S237" i="184" s="1"/>
  <c r="R238" i="184"/>
  <c r="S238" i="184" s="1"/>
  <c r="R239" i="184"/>
  <c r="S239" i="184" s="1"/>
  <c r="R240" i="184"/>
  <c r="S240" i="184" s="1"/>
  <c r="R241" i="184"/>
  <c r="S241" i="184" s="1"/>
  <c r="R242" i="184"/>
  <c r="S242" i="184" s="1"/>
  <c r="R243" i="184"/>
  <c r="S243" i="184" s="1"/>
  <c r="R244" i="184"/>
  <c r="S244" i="184" s="1"/>
  <c r="R245" i="184"/>
  <c r="S245" i="184" s="1"/>
  <c r="R246" i="184"/>
  <c r="S246" i="184" s="1"/>
  <c r="R247" i="184"/>
  <c r="S247" i="184" s="1"/>
  <c r="R248" i="184"/>
  <c r="S248" i="184" s="1"/>
  <c r="R249" i="184"/>
  <c r="S249" i="184" s="1"/>
  <c r="R250" i="184"/>
  <c r="S250" i="184" s="1"/>
  <c r="R251" i="184"/>
  <c r="S251" i="184" s="1"/>
  <c r="R252" i="184"/>
  <c r="S252" i="184" s="1"/>
  <c r="R253" i="184"/>
  <c r="S253" i="184" s="1"/>
  <c r="R254" i="184"/>
  <c r="S254" i="184" s="1"/>
  <c r="R255" i="184"/>
  <c r="S255" i="184" s="1"/>
  <c r="R256" i="184"/>
  <c r="S256" i="184" s="1"/>
  <c r="R257" i="184"/>
  <c r="S257" i="184" s="1"/>
  <c r="R258" i="184"/>
  <c r="S258" i="184" s="1"/>
  <c r="R259" i="184"/>
  <c r="S259" i="184" s="1"/>
  <c r="R260" i="184"/>
  <c r="S260" i="184" s="1"/>
  <c r="R261" i="184"/>
  <c r="S261" i="184" s="1"/>
  <c r="R262" i="184"/>
  <c r="S262" i="184" s="1"/>
  <c r="R263" i="184"/>
  <c r="S263" i="184" s="1"/>
  <c r="R264" i="184"/>
  <c r="S264" i="184" s="1"/>
  <c r="R265" i="184"/>
  <c r="S265" i="184" s="1"/>
  <c r="R266" i="184"/>
  <c r="S266" i="184" s="1"/>
  <c r="R267" i="184"/>
  <c r="S267" i="184" s="1"/>
  <c r="R268" i="184"/>
  <c r="S268" i="184" s="1"/>
  <c r="R269" i="184"/>
  <c r="S269" i="184" s="1"/>
  <c r="R270" i="184"/>
  <c r="S270" i="184" s="1"/>
  <c r="R271" i="184"/>
  <c r="S271" i="184" s="1"/>
  <c r="R272" i="184"/>
  <c r="S272" i="184" s="1"/>
  <c r="R273" i="184"/>
  <c r="S273" i="184" s="1"/>
  <c r="R274" i="184"/>
  <c r="S274" i="184" s="1"/>
  <c r="R275" i="184"/>
  <c r="S275" i="184" s="1"/>
  <c r="R276" i="184"/>
  <c r="S276" i="184" s="1"/>
  <c r="R277" i="184"/>
  <c r="S277" i="184" s="1"/>
  <c r="R278" i="184"/>
  <c r="S278" i="184" s="1"/>
  <c r="R279" i="184"/>
  <c r="S279" i="184" s="1"/>
  <c r="R280" i="184"/>
  <c r="S280" i="184" s="1"/>
  <c r="R281" i="184"/>
  <c r="S281" i="184" s="1"/>
  <c r="R282" i="184"/>
  <c r="S282" i="184" s="1"/>
  <c r="R283" i="184"/>
  <c r="S283" i="184" s="1"/>
  <c r="R284" i="184"/>
  <c r="S284" i="184" s="1"/>
  <c r="R285" i="184"/>
  <c r="S285" i="184" s="1"/>
  <c r="R286" i="184"/>
  <c r="S286" i="184" s="1"/>
  <c r="R287" i="184"/>
  <c r="S287" i="184" s="1"/>
  <c r="R288" i="184"/>
  <c r="S288" i="184" s="1"/>
  <c r="R289" i="184"/>
  <c r="S289" i="184" s="1"/>
  <c r="R290" i="184"/>
  <c r="S290" i="184" s="1"/>
  <c r="R291" i="184"/>
  <c r="S291" i="184" s="1"/>
  <c r="R292" i="184"/>
  <c r="S292" i="184" s="1"/>
  <c r="R293" i="184"/>
  <c r="S293" i="184" s="1"/>
  <c r="R294" i="184"/>
  <c r="S294" i="184" s="1"/>
  <c r="R295" i="184"/>
  <c r="S295" i="184" s="1"/>
  <c r="R296" i="184"/>
  <c r="S296" i="184" s="1"/>
  <c r="R297" i="184"/>
  <c r="S297" i="184" s="1"/>
  <c r="R298" i="184"/>
  <c r="S298" i="184" s="1"/>
  <c r="R299" i="184"/>
  <c r="S299" i="184" s="1"/>
  <c r="R300" i="184"/>
  <c r="S300" i="184" s="1"/>
  <c r="R301" i="184"/>
  <c r="S301" i="184" s="1"/>
  <c r="R302" i="184"/>
  <c r="S302" i="184" s="1"/>
  <c r="R303" i="184"/>
  <c r="S303" i="184" s="1"/>
  <c r="R304" i="184"/>
  <c r="S304" i="184" s="1"/>
  <c r="R305" i="184"/>
  <c r="S305" i="184" s="1"/>
  <c r="R306" i="184"/>
  <c r="S306" i="184" s="1"/>
  <c r="R307" i="184"/>
  <c r="S307" i="184" s="1"/>
  <c r="R308" i="184"/>
  <c r="S308" i="184" s="1"/>
  <c r="R309" i="184"/>
  <c r="S309" i="184" s="1"/>
  <c r="R310" i="184"/>
  <c r="S310" i="184" s="1"/>
  <c r="R311" i="184"/>
  <c r="S311" i="184" s="1"/>
  <c r="R312" i="184"/>
  <c r="S312" i="184" s="1"/>
  <c r="R313" i="184"/>
  <c r="S313" i="184" s="1"/>
  <c r="R314" i="184"/>
  <c r="S314" i="184" s="1"/>
  <c r="R315" i="184"/>
  <c r="S315" i="184" s="1"/>
  <c r="R316" i="184"/>
  <c r="S316" i="184" s="1"/>
  <c r="R317" i="184"/>
  <c r="S317" i="184" s="1"/>
  <c r="R318" i="184"/>
  <c r="S318" i="184" s="1"/>
  <c r="R319" i="184"/>
  <c r="S319" i="184" s="1"/>
  <c r="R320" i="184"/>
  <c r="S320" i="184" s="1"/>
  <c r="R321" i="184"/>
  <c r="S321" i="184" s="1"/>
  <c r="R322" i="184"/>
  <c r="S322" i="184" s="1"/>
  <c r="R323" i="184"/>
  <c r="S323" i="184" s="1"/>
  <c r="R324" i="184"/>
  <c r="S324" i="184" s="1"/>
  <c r="R325" i="184"/>
  <c r="S325" i="184" s="1"/>
  <c r="R326" i="184"/>
  <c r="S326" i="184" s="1"/>
  <c r="R327" i="184"/>
  <c r="S327" i="184" s="1"/>
  <c r="R328" i="184"/>
  <c r="S328" i="184" s="1"/>
  <c r="R329" i="184"/>
  <c r="S329" i="184" s="1"/>
  <c r="R330" i="184"/>
  <c r="S330" i="184" s="1"/>
  <c r="R331" i="184"/>
  <c r="S331" i="184" s="1"/>
  <c r="R332" i="184"/>
  <c r="S332" i="184" s="1"/>
  <c r="R333" i="184"/>
  <c r="S333" i="184" s="1"/>
  <c r="R334" i="184"/>
  <c r="S334" i="184" s="1"/>
  <c r="R335" i="184"/>
  <c r="S335" i="184" s="1"/>
  <c r="R336" i="184"/>
  <c r="S336" i="184" s="1"/>
  <c r="R337" i="184"/>
  <c r="S337" i="184" s="1"/>
  <c r="R338" i="184"/>
  <c r="S338" i="184" s="1"/>
  <c r="R339" i="184"/>
  <c r="S339" i="184" s="1"/>
  <c r="R340" i="184"/>
  <c r="S340" i="184" s="1"/>
  <c r="R341" i="184"/>
  <c r="S341" i="184" s="1"/>
  <c r="R342" i="184"/>
  <c r="S342" i="184" s="1"/>
  <c r="R343" i="184"/>
  <c r="S343" i="184" s="1"/>
  <c r="R344" i="184"/>
  <c r="S344" i="184" s="1"/>
  <c r="R345" i="184"/>
  <c r="S345" i="184" s="1"/>
  <c r="R346" i="184"/>
  <c r="S346" i="184" s="1"/>
  <c r="R347" i="184"/>
  <c r="S347" i="184" s="1"/>
  <c r="R348" i="184"/>
  <c r="S348" i="184" s="1"/>
  <c r="R349" i="184"/>
  <c r="S349" i="184" s="1"/>
  <c r="R350" i="184"/>
  <c r="S350" i="184" s="1"/>
  <c r="R351" i="184"/>
  <c r="S351" i="184" s="1"/>
  <c r="R352" i="184"/>
  <c r="S352" i="184" s="1"/>
  <c r="R353" i="184"/>
  <c r="S353" i="184" s="1"/>
  <c r="R354" i="184"/>
  <c r="S354" i="184" s="1"/>
  <c r="R355" i="184"/>
  <c r="S355" i="184" s="1"/>
  <c r="R356" i="184"/>
  <c r="S356" i="184" s="1"/>
  <c r="R357" i="184"/>
  <c r="S357" i="184" s="1"/>
  <c r="R358" i="184"/>
  <c r="S358" i="184" s="1"/>
  <c r="R359" i="184"/>
  <c r="S359" i="184" s="1"/>
  <c r="R360" i="184"/>
  <c r="S360" i="184" s="1"/>
  <c r="R361" i="184"/>
  <c r="S361" i="184" s="1"/>
  <c r="R362" i="184"/>
  <c r="S362" i="184" s="1"/>
  <c r="R363" i="184"/>
  <c r="S363" i="184" s="1"/>
  <c r="R364" i="184"/>
  <c r="S364" i="184" s="1"/>
  <c r="R365" i="184"/>
  <c r="S365" i="184" s="1"/>
  <c r="R366" i="184"/>
  <c r="S366" i="184" s="1"/>
  <c r="R367" i="184"/>
  <c r="S367" i="184" s="1"/>
  <c r="R368" i="184"/>
  <c r="S368" i="184" s="1"/>
  <c r="R369" i="184"/>
  <c r="S369" i="184" s="1"/>
  <c r="R370" i="184"/>
  <c r="S370" i="184" s="1"/>
  <c r="R371" i="184"/>
  <c r="S371" i="184" s="1"/>
  <c r="R372" i="184"/>
  <c r="S372" i="184" s="1"/>
  <c r="R373" i="184"/>
  <c r="S373" i="184" s="1"/>
  <c r="R374" i="184"/>
  <c r="S374" i="184" s="1"/>
  <c r="R375" i="184"/>
  <c r="S375" i="184" s="1"/>
  <c r="R376" i="184"/>
  <c r="S376" i="184" s="1"/>
  <c r="R377" i="184"/>
  <c r="S377" i="184" s="1"/>
  <c r="R378" i="184"/>
  <c r="S378" i="184" s="1"/>
  <c r="R379" i="184"/>
  <c r="S379" i="184" s="1"/>
  <c r="R380" i="184"/>
  <c r="S380" i="184" s="1"/>
  <c r="R381" i="184"/>
  <c r="S381" i="184" s="1"/>
  <c r="R382" i="184"/>
  <c r="S382" i="184" s="1"/>
  <c r="R383" i="184"/>
  <c r="S383" i="184" s="1"/>
  <c r="R384" i="184"/>
  <c r="S384" i="184" s="1"/>
  <c r="R385" i="184"/>
  <c r="S385" i="184" s="1"/>
  <c r="R386" i="184"/>
  <c r="S386" i="184" s="1"/>
  <c r="R387" i="184"/>
  <c r="S387" i="184" s="1"/>
  <c r="R388" i="184"/>
  <c r="S388" i="184" s="1"/>
  <c r="R389" i="184"/>
  <c r="S389" i="184" s="1"/>
  <c r="R390" i="184"/>
  <c r="S390" i="184" s="1"/>
  <c r="R391" i="184"/>
  <c r="S391" i="184" s="1"/>
  <c r="R392" i="184"/>
  <c r="S392" i="184" s="1"/>
  <c r="R393" i="184"/>
  <c r="S393" i="184" s="1"/>
  <c r="R394" i="184"/>
  <c r="S394" i="184" s="1"/>
  <c r="R395" i="184"/>
  <c r="S395" i="184" s="1"/>
  <c r="R396" i="184"/>
  <c r="S396" i="184" s="1"/>
  <c r="R397" i="184"/>
  <c r="S397" i="184" s="1"/>
  <c r="R398" i="184"/>
  <c r="S398" i="184" s="1"/>
  <c r="R399" i="184"/>
  <c r="S399" i="184" s="1"/>
  <c r="R400" i="184"/>
  <c r="S400" i="184" s="1"/>
  <c r="R401" i="184"/>
  <c r="S401" i="184" s="1"/>
  <c r="R402" i="184"/>
  <c r="S402" i="184" s="1"/>
  <c r="R403" i="184"/>
  <c r="S403" i="184" s="1"/>
  <c r="R404" i="184"/>
  <c r="S404" i="184" s="1"/>
  <c r="R405" i="184"/>
  <c r="S405" i="184" s="1"/>
  <c r="R406" i="184"/>
  <c r="S406" i="184" s="1"/>
  <c r="R407" i="184"/>
  <c r="S407" i="184" s="1"/>
  <c r="R408" i="184"/>
  <c r="S408" i="184" s="1"/>
  <c r="R409" i="184"/>
  <c r="S409" i="184" s="1"/>
  <c r="R410" i="184"/>
  <c r="S410" i="184" s="1"/>
  <c r="R411" i="184"/>
  <c r="S411" i="184" s="1"/>
  <c r="R412" i="184"/>
  <c r="S412" i="184" s="1"/>
  <c r="R413" i="184"/>
  <c r="S413" i="184" s="1"/>
  <c r="R414" i="184"/>
  <c r="S414" i="184" s="1"/>
  <c r="R415" i="184"/>
  <c r="S415" i="184" s="1"/>
  <c r="R416" i="184"/>
  <c r="S416" i="184" s="1"/>
  <c r="R417" i="184"/>
  <c r="S417" i="184" s="1"/>
  <c r="R418" i="184"/>
  <c r="S418" i="184" s="1"/>
  <c r="R419" i="184"/>
  <c r="S419" i="184" s="1"/>
  <c r="R420" i="184"/>
  <c r="S420" i="184" s="1"/>
  <c r="R421" i="184"/>
  <c r="S421" i="184" s="1"/>
  <c r="R422" i="184"/>
  <c r="S422" i="184" s="1"/>
  <c r="R423" i="184"/>
  <c r="S423" i="184" s="1"/>
  <c r="R424" i="184"/>
  <c r="S424" i="184" s="1"/>
  <c r="R425" i="184"/>
  <c r="S425" i="184" s="1"/>
  <c r="R426" i="184"/>
  <c r="S426" i="184" s="1"/>
  <c r="R427" i="184"/>
  <c r="S427" i="184" s="1"/>
  <c r="R428" i="184"/>
  <c r="S428" i="184" s="1"/>
  <c r="R429" i="184"/>
  <c r="S429" i="184" s="1"/>
  <c r="R430" i="184"/>
  <c r="S430" i="184" s="1"/>
  <c r="R431" i="184"/>
  <c r="S431" i="184" s="1"/>
  <c r="R432" i="184"/>
  <c r="S432" i="184" s="1"/>
  <c r="R433" i="184"/>
  <c r="S433" i="184" s="1"/>
  <c r="R434" i="184"/>
  <c r="S434" i="184" s="1"/>
  <c r="R435" i="184"/>
  <c r="S435" i="184" s="1"/>
  <c r="R436" i="184"/>
  <c r="S436" i="184" s="1"/>
  <c r="R437" i="184"/>
  <c r="S437" i="184" s="1"/>
  <c r="R438" i="184"/>
  <c r="S438" i="184" s="1"/>
  <c r="R439" i="184"/>
  <c r="S439" i="184" s="1"/>
  <c r="R440" i="184"/>
  <c r="S440" i="184" s="1"/>
  <c r="R441" i="184"/>
  <c r="S441" i="184" s="1"/>
  <c r="R442" i="184"/>
  <c r="S442" i="184" s="1"/>
  <c r="R443" i="184"/>
  <c r="S443" i="184" s="1"/>
  <c r="R444" i="184"/>
  <c r="S444" i="184" s="1"/>
  <c r="R445" i="184"/>
  <c r="S445" i="184" s="1"/>
  <c r="R446" i="184"/>
  <c r="S446" i="184" s="1"/>
  <c r="R447" i="184"/>
  <c r="S447" i="184" s="1"/>
  <c r="R448" i="184"/>
  <c r="S448" i="184" s="1"/>
  <c r="R449" i="184"/>
  <c r="S449" i="184" s="1"/>
  <c r="R450" i="184"/>
  <c r="S450" i="184" s="1"/>
  <c r="R451" i="184"/>
  <c r="S451" i="184" s="1"/>
  <c r="R452" i="184"/>
  <c r="S452" i="184" s="1"/>
  <c r="R453" i="184"/>
  <c r="S453" i="184" s="1"/>
  <c r="R454" i="184"/>
  <c r="S454" i="184" s="1"/>
  <c r="R455" i="184"/>
  <c r="S455" i="184" s="1"/>
  <c r="R456" i="184"/>
  <c r="S456" i="184" s="1"/>
  <c r="R457" i="184"/>
  <c r="S457" i="184" s="1"/>
  <c r="R458" i="184"/>
  <c r="S458" i="184" s="1"/>
  <c r="R459" i="184"/>
  <c r="S459" i="184" s="1"/>
  <c r="R460" i="184"/>
  <c r="S460" i="184" s="1"/>
  <c r="R461" i="184"/>
  <c r="S461" i="184" s="1"/>
  <c r="R462" i="184"/>
  <c r="S462" i="184" s="1"/>
  <c r="R463" i="184"/>
  <c r="S463" i="184" s="1"/>
  <c r="R464" i="184"/>
  <c r="S464" i="184" s="1"/>
  <c r="R465" i="184"/>
  <c r="S465" i="184" s="1"/>
  <c r="R466" i="184"/>
  <c r="S466" i="184" s="1"/>
  <c r="R467" i="184"/>
  <c r="S467" i="184" s="1"/>
  <c r="R468" i="184"/>
  <c r="S468" i="184" s="1"/>
  <c r="R469" i="184"/>
  <c r="S469" i="184" s="1"/>
  <c r="R470" i="184"/>
  <c r="S470" i="184" s="1"/>
  <c r="R471" i="184"/>
  <c r="S471" i="184" s="1"/>
  <c r="R472" i="184"/>
  <c r="S472" i="184" s="1"/>
  <c r="R473" i="184"/>
  <c r="S473" i="184" s="1"/>
  <c r="R474" i="184"/>
  <c r="S474" i="184" s="1"/>
  <c r="R475" i="184"/>
  <c r="S475" i="184" s="1"/>
  <c r="R476" i="184"/>
  <c r="S476" i="184" s="1"/>
  <c r="R477" i="184"/>
  <c r="S477" i="184" s="1"/>
  <c r="R478" i="184"/>
  <c r="S478" i="184" s="1"/>
  <c r="R479" i="184"/>
  <c r="S479" i="184" s="1"/>
  <c r="R480" i="184"/>
  <c r="S480" i="184" s="1"/>
  <c r="R481" i="184"/>
  <c r="S481" i="184" s="1"/>
  <c r="R482" i="184"/>
  <c r="S482" i="184" s="1"/>
  <c r="R483" i="184"/>
  <c r="S483" i="184" s="1"/>
  <c r="R484" i="184"/>
  <c r="S484" i="184" s="1"/>
  <c r="R485" i="184"/>
  <c r="S485" i="184" s="1"/>
  <c r="R486" i="184"/>
  <c r="S486" i="184" s="1"/>
  <c r="R487" i="184"/>
  <c r="S487" i="184" s="1"/>
  <c r="R488" i="184"/>
  <c r="S488" i="184" s="1"/>
  <c r="R489" i="184"/>
  <c r="S489" i="184" s="1"/>
  <c r="R490" i="184"/>
  <c r="S490" i="184" s="1"/>
  <c r="R491" i="184"/>
  <c r="S491" i="184" s="1"/>
  <c r="R492" i="184"/>
  <c r="S492" i="184" s="1"/>
  <c r="R493" i="184"/>
  <c r="S493" i="184" s="1"/>
  <c r="R494" i="184"/>
  <c r="S494" i="184" s="1"/>
  <c r="R495" i="184"/>
  <c r="S495" i="184" s="1"/>
  <c r="R496" i="184"/>
  <c r="S496" i="184" s="1"/>
  <c r="R497" i="184"/>
  <c r="S497" i="184" s="1"/>
  <c r="R498" i="184"/>
  <c r="S498" i="184" s="1"/>
  <c r="R499" i="184"/>
  <c r="S499" i="184" s="1"/>
  <c r="R4" i="184"/>
  <c r="R5" i="182"/>
  <c r="R6" i="182"/>
  <c r="R7" i="182"/>
  <c r="R8" i="182"/>
  <c r="R9" i="182"/>
  <c r="R10" i="182"/>
  <c r="R11" i="182"/>
  <c r="R12" i="182"/>
  <c r="R13" i="182"/>
  <c r="R14" i="182"/>
  <c r="R15" i="182"/>
  <c r="R16" i="182"/>
  <c r="R17" i="182"/>
  <c r="R18" i="182"/>
  <c r="R19" i="182"/>
  <c r="R20" i="182"/>
  <c r="R21" i="182"/>
  <c r="R22" i="182"/>
  <c r="R23" i="182"/>
  <c r="R24" i="182"/>
  <c r="R25" i="182"/>
  <c r="R26" i="182"/>
  <c r="R27" i="182"/>
  <c r="R28" i="182"/>
  <c r="R29" i="182"/>
  <c r="R30" i="182"/>
  <c r="R31" i="182"/>
  <c r="R32" i="182"/>
  <c r="R33" i="182"/>
  <c r="R34" i="182"/>
  <c r="R35" i="182"/>
  <c r="R36" i="182"/>
  <c r="R37" i="182"/>
  <c r="R38" i="182"/>
  <c r="R39" i="182"/>
  <c r="R40" i="182"/>
  <c r="R41" i="182"/>
  <c r="R42" i="182"/>
  <c r="R43" i="182"/>
  <c r="R44" i="182"/>
  <c r="R45" i="182"/>
  <c r="R46" i="182"/>
  <c r="R47" i="182"/>
  <c r="R48" i="182"/>
  <c r="R49" i="182"/>
  <c r="R50" i="182"/>
  <c r="R51" i="182"/>
  <c r="R52" i="182"/>
  <c r="R53" i="182"/>
  <c r="R54" i="182"/>
  <c r="R55" i="182"/>
  <c r="R56" i="182"/>
  <c r="R57" i="182"/>
  <c r="R58" i="182"/>
  <c r="R59" i="182"/>
  <c r="R60" i="182"/>
  <c r="R61" i="182"/>
  <c r="R62" i="182"/>
  <c r="R63" i="182"/>
  <c r="R64" i="182"/>
  <c r="R65" i="182"/>
  <c r="R66" i="182"/>
  <c r="R67" i="182"/>
  <c r="R68" i="182"/>
  <c r="R69" i="182"/>
  <c r="R70" i="182"/>
  <c r="R71" i="182"/>
  <c r="R72" i="182"/>
  <c r="R73" i="182"/>
  <c r="R74" i="182"/>
  <c r="R75" i="182"/>
  <c r="R76" i="182"/>
  <c r="R77" i="182"/>
  <c r="R78" i="182"/>
  <c r="R79" i="182"/>
  <c r="R80" i="182"/>
  <c r="R81" i="182"/>
  <c r="R82" i="182"/>
  <c r="R83" i="182"/>
  <c r="R84" i="182"/>
  <c r="R85" i="182"/>
  <c r="R86" i="182"/>
  <c r="R87" i="182"/>
  <c r="R88" i="182"/>
  <c r="R89" i="182"/>
  <c r="R90" i="182"/>
  <c r="R91" i="182"/>
  <c r="R92" i="182"/>
  <c r="R93" i="182"/>
  <c r="R94" i="182"/>
  <c r="R95" i="182"/>
  <c r="R96" i="182"/>
  <c r="R97" i="182"/>
  <c r="R98" i="182"/>
  <c r="R99" i="182"/>
  <c r="R100" i="182"/>
  <c r="R101" i="182"/>
  <c r="R102" i="182"/>
  <c r="R103" i="182"/>
  <c r="R104" i="182"/>
  <c r="R105" i="182"/>
  <c r="R106" i="182"/>
  <c r="R107" i="182"/>
  <c r="R108" i="182"/>
  <c r="R109" i="182"/>
  <c r="R110" i="182"/>
  <c r="R111" i="182"/>
  <c r="R112" i="182"/>
  <c r="R113" i="182"/>
  <c r="R114" i="182"/>
  <c r="R115" i="182"/>
  <c r="R116" i="182"/>
  <c r="R117" i="182"/>
  <c r="R118" i="182"/>
  <c r="R119" i="182"/>
  <c r="R120" i="182"/>
  <c r="R121" i="182"/>
  <c r="R122" i="182"/>
  <c r="S122" i="182" s="1"/>
  <c r="R123" i="182"/>
  <c r="S123" i="182" s="1"/>
  <c r="R124" i="182"/>
  <c r="S124" i="182" s="1"/>
  <c r="R125" i="182"/>
  <c r="S125" i="182" s="1"/>
  <c r="R126" i="182"/>
  <c r="S126" i="182" s="1"/>
  <c r="R127" i="182"/>
  <c r="S127" i="182" s="1"/>
  <c r="R128" i="182"/>
  <c r="S128" i="182" s="1"/>
  <c r="R129" i="182"/>
  <c r="S129" i="182" s="1"/>
  <c r="R130" i="182"/>
  <c r="S130" i="182" s="1"/>
  <c r="R131" i="182"/>
  <c r="S131" i="182" s="1"/>
  <c r="R132" i="182"/>
  <c r="S132" i="182" s="1"/>
  <c r="R133" i="182"/>
  <c r="S133" i="182" s="1"/>
  <c r="R134" i="182"/>
  <c r="S134" i="182" s="1"/>
  <c r="R135" i="182"/>
  <c r="S135" i="182" s="1"/>
  <c r="R136" i="182"/>
  <c r="S136" i="182" s="1"/>
  <c r="R137" i="182"/>
  <c r="S137" i="182" s="1"/>
  <c r="R138" i="182"/>
  <c r="S138" i="182" s="1"/>
  <c r="R139" i="182"/>
  <c r="S139" i="182" s="1"/>
  <c r="R140" i="182"/>
  <c r="S140" i="182" s="1"/>
  <c r="R141" i="182"/>
  <c r="S141" i="182" s="1"/>
  <c r="R142" i="182"/>
  <c r="S142" i="182" s="1"/>
  <c r="R143" i="182"/>
  <c r="S143" i="182" s="1"/>
  <c r="R144" i="182"/>
  <c r="S144" i="182" s="1"/>
  <c r="R145" i="182"/>
  <c r="S145" i="182" s="1"/>
  <c r="R146" i="182"/>
  <c r="S146" i="182" s="1"/>
  <c r="R147" i="182"/>
  <c r="S147" i="182" s="1"/>
  <c r="R148" i="182"/>
  <c r="S148" i="182" s="1"/>
  <c r="R149" i="182"/>
  <c r="S149" i="182" s="1"/>
  <c r="R150" i="182"/>
  <c r="S150" i="182" s="1"/>
  <c r="R151" i="182"/>
  <c r="S151" i="182" s="1"/>
  <c r="R152" i="182"/>
  <c r="S152" i="182" s="1"/>
  <c r="R153" i="182"/>
  <c r="S153" i="182" s="1"/>
  <c r="R154" i="182"/>
  <c r="S154" i="182" s="1"/>
  <c r="R155" i="182"/>
  <c r="S155" i="182" s="1"/>
  <c r="R156" i="182"/>
  <c r="S156" i="182" s="1"/>
  <c r="R157" i="182"/>
  <c r="S157" i="182" s="1"/>
  <c r="R158" i="182"/>
  <c r="S158" i="182" s="1"/>
  <c r="R159" i="182"/>
  <c r="S159" i="182" s="1"/>
  <c r="R160" i="182"/>
  <c r="S160" i="182" s="1"/>
  <c r="R161" i="182"/>
  <c r="S161" i="182" s="1"/>
  <c r="R162" i="182"/>
  <c r="S162" i="182" s="1"/>
  <c r="R163" i="182"/>
  <c r="S163" i="182" s="1"/>
  <c r="R164" i="182"/>
  <c r="S164" i="182" s="1"/>
  <c r="R165" i="182"/>
  <c r="S165" i="182" s="1"/>
  <c r="R166" i="182"/>
  <c r="S166" i="182" s="1"/>
  <c r="R167" i="182"/>
  <c r="S167" i="182" s="1"/>
  <c r="R168" i="182"/>
  <c r="S168" i="182" s="1"/>
  <c r="R169" i="182"/>
  <c r="S169" i="182" s="1"/>
  <c r="R170" i="182"/>
  <c r="S170" i="182" s="1"/>
  <c r="R171" i="182"/>
  <c r="S171" i="182" s="1"/>
  <c r="R172" i="182"/>
  <c r="S172" i="182" s="1"/>
  <c r="R173" i="182"/>
  <c r="S173" i="182" s="1"/>
  <c r="R174" i="182"/>
  <c r="S174" i="182" s="1"/>
  <c r="R175" i="182"/>
  <c r="S175" i="182" s="1"/>
  <c r="R176" i="182"/>
  <c r="S176" i="182" s="1"/>
  <c r="R177" i="182"/>
  <c r="S177" i="182" s="1"/>
  <c r="R178" i="182"/>
  <c r="S178" i="182" s="1"/>
  <c r="R179" i="182"/>
  <c r="S179" i="182" s="1"/>
  <c r="R180" i="182"/>
  <c r="S180" i="182" s="1"/>
  <c r="R181" i="182"/>
  <c r="S181" i="182" s="1"/>
  <c r="R182" i="182"/>
  <c r="S182" i="182" s="1"/>
  <c r="R183" i="182"/>
  <c r="S183" i="182" s="1"/>
  <c r="R184" i="182"/>
  <c r="S184" i="182" s="1"/>
  <c r="R185" i="182"/>
  <c r="S185" i="182" s="1"/>
  <c r="R186" i="182"/>
  <c r="S186" i="182" s="1"/>
  <c r="R187" i="182"/>
  <c r="S187" i="182" s="1"/>
  <c r="R188" i="182"/>
  <c r="S188" i="182" s="1"/>
  <c r="R189" i="182"/>
  <c r="S189" i="182" s="1"/>
  <c r="R190" i="182"/>
  <c r="S190" i="182" s="1"/>
  <c r="R191" i="182"/>
  <c r="S191" i="182" s="1"/>
  <c r="R192" i="182"/>
  <c r="S192" i="182" s="1"/>
  <c r="R193" i="182"/>
  <c r="S193" i="182" s="1"/>
  <c r="R194" i="182"/>
  <c r="S194" i="182" s="1"/>
  <c r="R195" i="182"/>
  <c r="S195" i="182" s="1"/>
  <c r="R196" i="182"/>
  <c r="S196" i="182" s="1"/>
  <c r="R197" i="182"/>
  <c r="S197" i="182" s="1"/>
  <c r="R198" i="182"/>
  <c r="S198" i="182" s="1"/>
  <c r="R199" i="182"/>
  <c r="S199" i="182" s="1"/>
  <c r="R200" i="182"/>
  <c r="S200" i="182" s="1"/>
  <c r="R201" i="182"/>
  <c r="S201" i="182" s="1"/>
  <c r="R202" i="182"/>
  <c r="S202" i="182" s="1"/>
  <c r="R203" i="182"/>
  <c r="S203" i="182" s="1"/>
  <c r="R204" i="182"/>
  <c r="S204" i="182" s="1"/>
  <c r="R205" i="182"/>
  <c r="S205" i="182" s="1"/>
  <c r="R206" i="182"/>
  <c r="S206" i="182" s="1"/>
  <c r="R207" i="182"/>
  <c r="S207" i="182" s="1"/>
  <c r="R208" i="182"/>
  <c r="S208" i="182" s="1"/>
  <c r="R209" i="182"/>
  <c r="S209" i="182" s="1"/>
  <c r="R210" i="182"/>
  <c r="S210" i="182" s="1"/>
  <c r="R211" i="182"/>
  <c r="S211" i="182" s="1"/>
  <c r="R212" i="182"/>
  <c r="S212" i="182" s="1"/>
  <c r="R213" i="182"/>
  <c r="S213" i="182" s="1"/>
  <c r="R214" i="182"/>
  <c r="S214" i="182" s="1"/>
  <c r="R215" i="182"/>
  <c r="S215" i="182" s="1"/>
  <c r="R216" i="182"/>
  <c r="S216" i="182" s="1"/>
  <c r="R217" i="182"/>
  <c r="S217" i="182" s="1"/>
  <c r="R218" i="182"/>
  <c r="S218" i="182" s="1"/>
  <c r="R219" i="182"/>
  <c r="S219" i="182" s="1"/>
  <c r="R220" i="182"/>
  <c r="S220" i="182" s="1"/>
  <c r="R221" i="182"/>
  <c r="S221" i="182" s="1"/>
  <c r="R222" i="182"/>
  <c r="S222" i="182" s="1"/>
  <c r="R223" i="182"/>
  <c r="S223" i="182" s="1"/>
  <c r="R224" i="182"/>
  <c r="S224" i="182" s="1"/>
  <c r="R225" i="182"/>
  <c r="S225" i="182" s="1"/>
  <c r="R226" i="182"/>
  <c r="S226" i="182" s="1"/>
  <c r="R227" i="182"/>
  <c r="S227" i="182" s="1"/>
  <c r="R228" i="182"/>
  <c r="S228" i="182" s="1"/>
  <c r="R229" i="182"/>
  <c r="S229" i="182" s="1"/>
  <c r="R230" i="182"/>
  <c r="S230" i="182" s="1"/>
  <c r="R231" i="182"/>
  <c r="S231" i="182" s="1"/>
  <c r="R232" i="182"/>
  <c r="S232" i="182" s="1"/>
  <c r="R233" i="182"/>
  <c r="S233" i="182" s="1"/>
  <c r="R234" i="182"/>
  <c r="S234" i="182" s="1"/>
  <c r="R235" i="182"/>
  <c r="S235" i="182" s="1"/>
  <c r="R236" i="182"/>
  <c r="S236" i="182" s="1"/>
  <c r="R237" i="182"/>
  <c r="S237" i="182" s="1"/>
  <c r="R238" i="182"/>
  <c r="S238" i="182" s="1"/>
  <c r="R239" i="182"/>
  <c r="S239" i="182" s="1"/>
  <c r="R240" i="182"/>
  <c r="S240" i="182" s="1"/>
  <c r="R241" i="182"/>
  <c r="S241" i="182" s="1"/>
  <c r="R242" i="182"/>
  <c r="S242" i="182" s="1"/>
  <c r="R243" i="182"/>
  <c r="S243" i="182" s="1"/>
  <c r="R244" i="182"/>
  <c r="S244" i="182" s="1"/>
  <c r="R245" i="182"/>
  <c r="S245" i="182" s="1"/>
  <c r="R246" i="182"/>
  <c r="S246" i="182" s="1"/>
  <c r="R247" i="182"/>
  <c r="S247" i="182" s="1"/>
  <c r="R248" i="182"/>
  <c r="S248" i="182" s="1"/>
  <c r="R249" i="182"/>
  <c r="S249" i="182" s="1"/>
  <c r="R250" i="182"/>
  <c r="S250" i="182" s="1"/>
  <c r="R251" i="182"/>
  <c r="S251" i="182" s="1"/>
  <c r="R252" i="182"/>
  <c r="S252" i="182" s="1"/>
  <c r="R253" i="182"/>
  <c r="S253" i="182" s="1"/>
  <c r="R254" i="182"/>
  <c r="S254" i="182" s="1"/>
  <c r="R255" i="182"/>
  <c r="S255" i="182" s="1"/>
  <c r="R256" i="182"/>
  <c r="S256" i="182" s="1"/>
  <c r="R257" i="182"/>
  <c r="S257" i="182" s="1"/>
  <c r="R258" i="182"/>
  <c r="S258" i="182" s="1"/>
  <c r="R259" i="182"/>
  <c r="S259" i="182" s="1"/>
  <c r="R260" i="182"/>
  <c r="S260" i="182" s="1"/>
  <c r="R261" i="182"/>
  <c r="S261" i="182" s="1"/>
  <c r="R262" i="182"/>
  <c r="S262" i="182" s="1"/>
  <c r="R263" i="182"/>
  <c r="S263" i="182" s="1"/>
  <c r="R264" i="182"/>
  <c r="S264" i="182" s="1"/>
  <c r="R265" i="182"/>
  <c r="S265" i="182" s="1"/>
  <c r="R266" i="182"/>
  <c r="S266" i="182" s="1"/>
  <c r="R267" i="182"/>
  <c r="S267" i="182" s="1"/>
  <c r="R268" i="182"/>
  <c r="S268" i="182" s="1"/>
  <c r="R269" i="182"/>
  <c r="S269" i="182" s="1"/>
  <c r="R270" i="182"/>
  <c r="S270" i="182" s="1"/>
  <c r="R271" i="182"/>
  <c r="S271" i="182" s="1"/>
  <c r="R272" i="182"/>
  <c r="S272" i="182" s="1"/>
  <c r="R273" i="182"/>
  <c r="S273" i="182" s="1"/>
  <c r="R274" i="182"/>
  <c r="S274" i="182" s="1"/>
  <c r="R275" i="182"/>
  <c r="S275" i="182" s="1"/>
  <c r="R276" i="182"/>
  <c r="S276" i="182" s="1"/>
  <c r="R277" i="182"/>
  <c r="S277" i="182" s="1"/>
  <c r="R278" i="182"/>
  <c r="S278" i="182" s="1"/>
  <c r="R279" i="182"/>
  <c r="S279" i="182" s="1"/>
  <c r="R280" i="182"/>
  <c r="S280" i="182" s="1"/>
  <c r="R281" i="182"/>
  <c r="S281" i="182" s="1"/>
  <c r="R282" i="182"/>
  <c r="S282" i="182" s="1"/>
  <c r="R283" i="182"/>
  <c r="S283" i="182" s="1"/>
  <c r="R284" i="182"/>
  <c r="S284" i="182" s="1"/>
  <c r="R285" i="182"/>
  <c r="S285" i="182" s="1"/>
  <c r="R286" i="182"/>
  <c r="S286" i="182" s="1"/>
  <c r="R287" i="182"/>
  <c r="S287" i="182" s="1"/>
  <c r="R288" i="182"/>
  <c r="S288" i="182" s="1"/>
  <c r="R289" i="182"/>
  <c r="S289" i="182" s="1"/>
  <c r="R290" i="182"/>
  <c r="S290" i="182" s="1"/>
  <c r="R291" i="182"/>
  <c r="S291" i="182" s="1"/>
  <c r="R292" i="182"/>
  <c r="S292" i="182" s="1"/>
  <c r="R293" i="182"/>
  <c r="S293" i="182" s="1"/>
  <c r="R294" i="182"/>
  <c r="S294" i="182" s="1"/>
  <c r="R295" i="182"/>
  <c r="S295" i="182" s="1"/>
  <c r="R296" i="182"/>
  <c r="S296" i="182" s="1"/>
  <c r="R297" i="182"/>
  <c r="S297" i="182" s="1"/>
  <c r="R298" i="182"/>
  <c r="S298" i="182" s="1"/>
  <c r="R299" i="182"/>
  <c r="S299" i="182" s="1"/>
  <c r="R300" i="182"/>
  <c r="S300" i="182" s="1"/>
  <c r="R301" i="182"/>
  <c r="S301" i="182" s="1"/>
  <c r="R302" i="182"/>
  <c r="S302" i="182" s="1"/>
  <c r="R303" i="182"/>
  <c r="S303" i="182" s="1"/>
  <c r="R304" i="182"/>
  <c r="S304" i="182" s="1"/>
  <c r="R305" i="182"/>
  <c r="S305" i="182" s="1"/>
  <c r="R306" i="182"/>
  <c r="S306" i="182" s="1"/>
  <c r="R307" i="182"/>
  <c r="S307" i="182" s="1"/>
  <c r="R308" i="182"/>
  <c r="S308" i="182" s="1"/>
  <c r="R309" i="182"/>
  <c r="S309" i="182" s="1"/>
  <c r="R310" i="182"/>
  <c r="S310" i="182" s="1"/>
  <c r="R311" i="182"/>
  <c r="S311" i="182" s="1"/>
  <c r="R312" i="182"/>
  <c r="S312" i="182" s="1"/>
  <c r="R313" i="182"/>
  <c r="S313" i="182" s="1"/>
  <c r="R314" i="182"/>
  <c r="S314" i="182" s="1"/>
  <c r="R315" i="182"/>
  <c r="S315" i="182" s="1"/>
  <c r="R316" i="182"/>
  <c r="S316" i="182" s="1"/>
  <c r="R317" i="182"/>
  <c r="S317" i="182" s="1"/>
  <c r="R318" i="182"/>
  <c r="S318" i="182" s="1"/>
  <c r="R319" i="182"/>
  <c r="S319" i="182" s="1"/>
  <c r="R320" i="182"/>
  <c r="S320" i="182" s="1"/>
  <c r="R321" i="182"/>
  <c r="S321" i="182" s="1"/>
  <c r="R322" i="182"/>
  <c r="S322" i="182" s="1"/>
  <c r="R323" i="182"/>
  <c r="S323" i="182" s="1"/>
  <c r="R324" i="182"/>
  <c r="S324" i="182" s="1"/>
  <c r="R325" i="182"/>
  <c r="S325" i="182" s="1"/>
  <c r="R326" i="182"/>
  <c r="S326" i="182" s="1"/>
  <c r="R327" i="182"/>
  <c r="S327" i="182" s="1"/>
  <c r="R328" i="182"/>
  <c r="S328" i="182" s="1"/>
  <c r="R329" i="182"/>
  <c r="S329" i="182" s="1"/>
  <c r="R330" i="182"/>
  <c r="S330" i="182" s="1"/>
  <c r="R331" i="182"/>
  <c r="S331" i="182" s="1"/>
  <c r="R332" i="182"/>
  <c r="S332" i="182" s="1"/>
  <c r="R333" i="182"/>
  <c r="S333" i="182" s="1"/>
  <c r="R334" i="182"/>
  <c r="S334" i="182" s="1"/>
  <c r="R335" i="182"/>
  <c r="S335" i="182" s="1"/>
  <c r="R336" i="182"/>
  <c r="S336" i="182" s="1"/>
  <c r="R337" i="182"/>
  <c r="S337" i="182" s="1"/>
  <c r="R338" i="182"/>
  <c r="S338" i="182" s="1"/>
  <c r="R339" i="182"/>
  <c r="S339" i="182" s="1"/>
  <c r="R340" i="182"/>
  <c r="S340" i="182" s="1"/>
  <c r="R341" i="182"/>
  <c r="S341" i="182" s="1"/>
  <c r="R342" i="182"/>
  <c r="S342" i="182" s="1"/>
  <c r="R343" i="182"/>
  <c r="S343" i="182" s="1"/>
  <c r="R344" i="182"/>
  <c r="S344" i="182" s="1"/>
  <c r="R345" i="182"/>
  <c r="S345" i="182" s="1"/>
  <c r="R346" i="182"/>
  <c r="S346" i="182" s="1"/>
  <c r="R347" i="182"/>
  <c r="S347" i="182" s="1"/>
  <c r="R348" i="182"/>
  <c r="S348" i="182" s="1"/>
  <c r="R349" i="182"/>
  <c r="S349" i="182" s="1"/>
  <c r="R350" i="182"/>
  <c r="S350" i="182" s="1"/>
  <c r="R351" i="182"/>
  <c r="S351" i="182" s="1"/>
  <c r="R352" i="182"/>
  <c r="S352" i="182" s="1"/>
  <c r="R353" i="182"/>
  <c r="S353" i="182" s="1"/>
  <c r="R354" i="182"/>
  <c r="S354" i="182" s="1"/>
  <c r="R355" i="182"/>
  <c r="S355" i="182" s="1"/>
  <c r="R356" i="182"/>
  <c r="S356" i="182" s="1"/>
  <c r="R357" i="182"/>
  <c r="S357" i="182" s="1"/>
  <c r="R358" i="182"/>
  <c r="S358" i="182" s="1"/>
  <c r="R359" i="182"/>
  <c r="S359" i="182" s="1"/>
  <c r="R360" i="182"/>
  <c r="S360" i="182" s="1"/>
  <c r="R361" i="182"/>
  <c r="S361" i="182" s="1"/>
  <c r="R362" i="182"/>
  <c r="S362" i="182" s="1"/>
  <c r="R363" i="182"/>
  <c r="S363" i="182" s="1"/>
  <c r="R364" i="182"/>
  <c r="S364" i="182" s="1"/>
  <c r="R365" i="182"/>
  <c r="S365" i="182" s="1"/>
  <c r="R366" i="182"/>
  <c r="S366" i="182" s="1"/>
  <c r="R367" i="182"/>
  <c r="S367" i="182" s="1"/>
  <c r="R368" i="182"/>
  <c r="S368" i="182" s="1"/>
  <c r="R369" i="182"/>
  <c r="S369" i="182" s="1"/>
  <c r="R370" i="182"/>
  <c r="S370" i="182" s="1"/>
  <c r="R371" i="182"/>
  <c r="S371" i="182" s="1"/>
  <c r="R372" i="182"/>
  <c r="S372" i="182" s="1"/>
  <c r="R373" i="182"/>
  <c r="S373" i="182" s="1"/>
  <c r="R374" i="182"/>
  <c r="S374" i="182" s="1"/>
  <c r="R375" i="182"/>
  <c r="S375" i="182" s="1"/>
  <c r="R376" i="182"/>
  <c r="S376" i="182" s="1"/>
  <c r="R377" i="182"/>
  <c r="S377" i="182" s="1"/>
  <c r="R378" i="182"/>
  <c r="S378" i="182" s="1"/>
  <c r="R379" i="182"/>
  <c r="S379" i="182" s="1"/>
  <c r="R380" i="182"/>
  <c r="S380" i="182" s="1"/>
  <c r="R381" i="182"/>
  <c r="S381" i="182" s="1"/>
  <c r="R382" i="182"/>
  <c r="S382" i="182" s="1"/>
  <c r="R383" i="182"/>
  <c r="S383" i="182" s="1"/>
  <c r="R384" i="182"/>
  <c r="S384" i="182" s="1"/>
  <c r="R385" i="182"/>
  <c r="S385" i="182" s="1"/>
  <c r="R386" i="182"/>
  <c r="S386" i="182" s="1"/>
  <c r="R387" i="182"/>
  <c r="S387" i="182" s="1"/>
  <c r="R388" i="182"/>
  <c r="S388" i="182" s="1"/>
  <c r="R389" i="182"/>
  <c r="S389" i="182" s="1"/>
  <c r="R390" i="182"/>
  <c r="S390" i="182" s="1"/>
  <c r="R391" i="182"/>
  <c r="S391" i="182" s="1"/>
  <c r="R392" i="182"/>
  <c r="S392" i="182" s="1"/>
  <c r="R393" i="182"/>
  <c r="S393" i="182" s="1"/>
  <c r="R394" i="182"/>
  <c r="S394" i="182" s="1"/>
  <c r="R395" i="182"/>
  <c r="S395" i="182" s="1"/>
  <c r="R396" i="182"/>
  <c r="S396" i="182" s="1"/>
  <c r="R397" i="182"/>
  <c r="S397" i="182" s="1"/>
  <c r="R398" i="182"/>
  <c r="S398" i="182" s="1"/>
  <c r="R399" i="182"/>
  <c r="S399" i="182" s="1"/>
  <c r="R400" i="182"/>
  <c r="S400" i="182" s="1"/>
  <c r="R401" i="182"/>
  <c r="S401" i="182" s="1"/>
  <c r="R402" i="182"/>
  <c r="S402" i="182" s="1"/>
  <c r="R403" i="182"/>
  <c r="S403" i="182" s="1"/>
  <c r="R404" i="182"/>
  <c r="S404" i="182" s="1"/>
  <c r="R405" i="182"/>
  <c r="S405" i="182" s="1"/>
  <c r="R406" i="182"/>
  <c r="S406" i="182" s="1"/>
  <c r="R407" i="182"/>
  <c r="S407" i="182" s="1"/>
  <c r="R408" i="182"/>
  <c r="S408" i="182" s="1"/>
  <c r="R409" i="182"/>
  <c r="S409" i="182" s="1"/>
  <c r="R410" i="182"/>
  <c r="S410" i="182" s="1"/>
  <c r="R411" i="182"/>
  <c r="S411" i="182" s="1"/>
  <c r="R412" i="182"/>
  <c r="S412" i="182" s="1"/>
  <c r="R413" i="182"/>
  <c r="S413" i="182" s="1"/>
  <c r="R414" i="182"/>
  <c r="S414" i="182" s="1"/>
  <c r="R415" i="182"/>
  <c r="S415" i="182" s="1"/>
  <c r="R416" i="182"/>
  <c r="S416" i="182" s="1"/>
  <c r="R417" i="182"/>
  <c r="S417" i="182" s="1"/>
  <c r="R418" i="182"/>
  <c r="S418" i="182" s="1"/>
  <c r="R419" i="182"/>
  <c r="S419" i="182" s="1"/>
  <c r="R420" i="182"/>
  <c r="S420" i="182" s="1"/>
  <c r="R421" i="182"/>
  <c r="S421" i="182" s="1"/>
  <c r="R422" i="182"/>
  <c r="S422" i="182" s="1"/>
  <c r="R423" i="182"/>
  <c r="S423" i="182" s="1"/>
  <c r="R424" i="182"/>
  <c r="S424" i="182" s="1"/>
  <c r="R425" i="182"/>
  <c r="S425" i="182" s="1"/>
  <c r="R426" i="182"/>
  <c r="S426" i="182" s="1"/>
  <c r="R427" i="182"/>
  <c r="S427" i="182" s="1"/>
  <c r="R428" i="182"/>
  <c r="S428" i="182" s="1"/>
  <c r="R429" i="182"/>
  <c r="S429" i="182" s="1"/>
  <c r="R430" i="182"/>
  <c r="S430" i="182" s="1"/>
  <c r="R431" i="182"/>
  <c r="S431" i="182" s="1"/>
  <c r="R432" i="182"/>
  <c r="S432" i="182" s="1"/>
  <c r="R433" i="182"/>
  <c r="S433" i="182" s="1"/>
  <c r="R434" i="182"/>
  <c r="S434" i="182" s="1"/>
  <c r="R435" i="182"/>
  <c r="S435" i="182" s="1"/>
  <c r="R436" i="182"/>
  <c r="S436" i="182" s="1"/>
  <c r="R437" i="182"/>
  <c r="S437" i="182" s="1"/>
  <c r="R438" i="182"/>
  <c r="S438" i="182" s="1"/>
  <c r="R439" i="182"/>
  <c r="S439" i="182" s="1"/>
  <c r="R440" i="182"/>
  <c r="S440" i="182" s="1"/>
  <c r="R441" i="182"/>
  <c r="S441" i="182" s="1"/>
  <c r="R442" i="182"/>
  <c r="S442" i="182" s="1"/>
  <c r="R443" i="182"/>
  <c r="S443" i="182" s="1"/>
  <c r="R444" i="182"/>
  <c r="S444" i="182" s="1"/>
  <c r="R445" i="182"/>
  <c r="S445" i="182" s="1"/>
  <c r="R446" i="182"/>
  <c r="S446" i="182" s="1"/>
  <c r="R447" i="182"/>
  <c r="S447" i="182" s="1"/>
  <c r="R448" i="182"/>
  <c r="S448" i="182" s="1"/>
  <c r="R449" i="182"/>
  <c r="S449" i="182" s="1"/>
  <c r="R450" i="182"/>
  <c r="S450" i="182" s="1"/>
  <c r="R451" i="182"/>
  <c r="S451" i="182" s="1"/>
  <c r="R452" i="182"/>
  <c r="S452" i="182" s="1"/>
  <c r="R453" i="182"/>
  <c r="S453" i="182" s="1"/>
  <c r="R454" i="182"/>
  <c r="S454" i="182" s="1"/>
  <c r="R455" i="182"/>
  <c r="S455" i="182" s="1"/>
  <c r="R456" i="182"/>
  <c r="S456" i="182" s="1"/>
  <c r="R457" i="182"/>
  <c r="S457" i="182" s="1"/>
  <c r="R458" i="182"/>
  <c r="S458" i="182" s="1"/>
  <c r="R459" i="182"/>
  <c r="S459" i="182" s="1"/>
  <c r="R460" i="182"/>
  <c r="S460" i="182" s="1"/>
  <c r="R461" i="182"/>
  <c r="S461" i="182" s="1"/>
  <c r="R462" i="182"/>
  <c r="S462" i="182" s="1"/>
  <c r="R463" i="182"/>
  <c r="S463" i="182" s="1"/>
  <c r="R464" i="182"/>
  <c r="S464" i="182" s="1"/>
  <c r="R465" i="182"/>
  <c r="S465" i="182" s="1"/>
  <c r="R466" i="182"/>
  <c r="S466" i="182" s="1"/>
  <c r="R467" i="182"/>
  <c r="S467" i="182" s="1"/>
  <c r="R468" i="182"/>
  <c r="S468" i="182" s="1"/>
  <c r="R469" i="182"/>
  <c r="S469" i="182" s="1"/>
  <c r="R470" i="182"/>
  <c r="S470" i="182" s="1"/>
  <c r="R471" i="182"/>
  <c r="S471" i="182" s="1"/>
  <c r="R472" i="182"/>
  <c r="S472" i="182" s="1"/>
  <c r="R473" i="182"/>
  <c r="S473" i="182" s="1"/>
  <c r="R474" i="182"/>
  <c r="S474" i="182" s="1"/>
  <c r="R475" i="182"/>
  <c r="S475" i="182" s="1"/>
  <c r="R476" i="182"/>
  <c r="S476" i="182" s="1"/>
  <c r="R477" i="182"/>
  <c r="S477" i="182" s="1"/>
  <c r="R478" i="182"/>
  <c r="S478" i="182" s="1"/>
  <c r="R479" i="182"/>
  <c r="S479" i="182" s="1"/>
  <c r="R480" i="182"/>
  <c r="S480" i="182" s="1"/>
  <c r="R481" i="182"/>
  <c r="S481" i="182" s="1"/>
  <c r="R482" i="182"/>
  <c r="S482" i="182" s="1"/>
  <c r="R483" i="182"/>
  <c r="S483" i="182" s="1"/>
  <c r="R484" i="182"/>
  <c r="S484" i="182" s="1"/>
  <c r="R485" i="182"/>
  <c r="S485" i="182" s="1"/>
  <c r="R486" i="182"/>
  <c r="S486" i="182" s="1"/>
  <c r="R487" i="182"/>
  <c r="S487" i="182" s="1"/>
  <c r="R488" i="182"/>
  <c r="S488" i="182" s="1"/>
  <c r="R489" i="182"/>
  <c r="S489" i="182" s="1"/>
  <c r="R490" i="182"/>
  <c r="S490" i="182" s="1"/>
  <c r="R491" i="182"/>
  <c r="S491" i="182" s="1"/>
  <c r="R492" i="182"/>
  <c r="S492" i="182" s="1"/>
  <c r="R493" i="182"/>
  <c r="S493" i="182" s="1"/>
  <c r="R494" i="182"/>
  <c r="S494" i="182" s="1"/>
  <c r="R495" i="182"/>
  <c r="S495" i="182" s="1"/>
  <c r="R496" i="182"/>
  <c r="S496" i="182" s="1"/>
  <c r="R497" i="182"/>
  <c r="S497" i="182" s="1"/>
  <c r="R498" i="182"/>
  <c r="S498" i="182" s="1"/>
  <c r="R499" i="182"/>
  <c r="S499" i="182" s="1"/>
  <c r="R4" i="182"/>
  <c r="R5" i="180"/>
  <c r="R6" i="180"/>
  <c r="R7" i="180"/>
  <c r="R8" i="180"/>
  <c r="R9" i="180"/>
  <c r="R10" i="180"/>
  <c r="R11" i="180"/>
  <c r="R12" i="180"/>
  <c r="R13" i="180"/>
  <c r="R14" i="180"/>
  <c r="R15" i="180"/>
  <c r="R16" i="180"/>
  <c r="R17" i="180"/>
  <c r="R18" i="180"/>
  <c r="R19" i="180"/>
  <c r="R20" i="180"/>
  <c r="R21" i="180"/>
  <c r="R22" i="180"/>
  <c r="R23" i="180"/>
  <c r="R24" i="180"/>
  <c r="R25" i="180"/>
  <c r="R26" i="180"/>
  <c r="R27" i="180"/>
  <c r="R28" i="180"/>
  <c r="R29" i="180"/>
  <c r="R30" i="180"/>
  <c r="R31" i="180"/>
  <c r="R32" i="180"/>
  <c r="R33" i="180"/>
  <c r="R34" i="180"/>
  <c r="R35" i="180"/>
  <c r="R36" i="180"/>
  <c r="R37" i="180"/>
  <c r="R38" i="180"/>
  <c r="R39" i="180"/>
  <c r="R40" i="180"/>
  <c r="R41" i="180"/>
  <c r="R42" i="180"/>
  <c r="R43" i="180"/>
  <c r="R44" i="180"/>
  <c r="R45" i="180"/>
  <c r="R46" i="180"/>
  <c r="R47" i="180"/>
  <c r="R48" i="180"/>
  <c r="R49" i="180"/>
  <c r="R50" i="180"/>
  <c r="R51" i="180"/>
  <c r="R52" i="180"/>
  <c r="R53" i="180"/>
  <c r="R54" i="180"/>
  <c r="R55" i="180"/>
  <c r="R56" i="180"/>
  <c r="R57" i="180"/>
  <c r="R58" i="180"/>
  <c r="R59" i="180"/>
  <c r="R60" i="180"/>
  <c r="R61" i="180"/>
  <c r="R62" i="180"/>
  <c r="R63" i="180"/>
  <c r="R64" i="180"/>
  <c r="R65" i="180"/>
  <c r="R66" i="180"/>
  <c r="R67" i="180"/>
  <c r="R68" i="180"/>
  <c r="R69" i="180"/>
  <c r="R70" i="180"/>
  <c r="R71" i="180"/>
  <c r="R72" i="180"/>
  <c r="R73" i="180"/>
  <c r="R74" i="180"/>
  <c r="R75" i="180"/>
  <c r="R76" i="180"/>
  <c r="R77" i="180"/>
  <c r="R78" i="180"/>
  <c r="R79" i="180"/>
  <c r="R80" i="180"/>
  <c r="R81" i="180"/>
  <c r="R82" i="180"/>
  <c r="R83" i="180"/>
  <c r="R84" i="180"/>
  <c r="R85" i="180"/>
  <c r="R86" i="180"/>
  <c r="R87" i="180"/>
  <c r="R88" i="180"/>
  <c r="R89" i="180"/>
  <c r="R90" i="180"/>
  <c r="R91" i="180"/>
  <c r="R92" i="180"/>
  <c r="R93" i="180"/>
  <c r="R94" i="180"/>
  <c r="R95" i="180"/>
  <c r="R96" i="180"/>
  <c r="R97" i="180"/>
  <c r="R98" i="180"/>
  <c r="R99" i="180"/>
  <c r="R100" i="180"/>
  <c r="R101" i="180"/>
  <c r="R102" i="180"/>
  <c r="R103" i="180"/>
  <c r="R104" i="180"/>
  <c r="R105" i="180"/>
  <c r="R106" i="180"/>
  <c r="R107" i="180"/>
  <c r="R108" i="180"/>
  <c r="R109" i="180"/>
  <c r="R110" i="180"/>
  <c r="R111" i="180"/>
  <c r="R112" i="180"/>
  <c r="R113" i="180"/>
  <c r="R114" i="180"/>
  <c r="S114" i="180" s="1"/>
  <c r="R115" i="180"/>
  <c r="S115" i="180" s="1"/>
  <c r="R116" i="180"/>
  <c r="S116" i="180" s="1"/>
  <c r="R117" i="180"/>
  <c r="S117" i="180" s="1"/>
  <c r="R118" i="180"/>
  <c r="S118" i="180" s="1"/>
  <c r="R119" i="180"/>
  <c r="S119" i="180" s="1"/>
  <c r="R120" i="180"/>
  <c r="S120" i="180" s="1"/>
  <c r="R121" i="180"/>
  <c r="S121" i="180" s="1"/>
  <c r="R122" i="180"/>
  <c r="S122" i="180" s="1"/>
  <c r="R123" i="180"/>
  <c r="S123" i="180" s="1"/>
  <c r="R124" i="180"/>
  <c r="S124" i="180" s="1"/>
  <c r="R125" i="180"/>
  <c r="S125" i="180" s="1"/>
  <c r="R126" i="180"/>
  <c r="S126" i="180" s="1"/>
  <c r="R127" i="180"/>
  <c r="S127" i="180" s="1"/>
  <c r="R128" i="180"/>
  <c r="S128" i="180" s="1"/>
  <c r="R129" i="180"/>
  <c r="S129" i="180" s="1"/>
  <c r="R130" i="180"/>
  <c r="S130" i="180" s="1"/>
  <c r="R131" i="180"/>
  <c r="S131" i="180" s="1"/>
  <c r="R132" i="180"/>
  <c r="S132" i="180" s="1"/>
  <c r="R133" i="180"/>
  <c r="S133" i="180" s="1"/>
  <c r="R134" i="180"/>
  <c r="S134" i="180" s="1"/>
  <c r="R135" i="180"/>
  <c r="S135" i="180" s="1"/>
  <c r="R136" i="180"/>
  <c r="S136" i="180" s="1"/>
  <c r="R137" i="180"/>
  <c r="S137" i="180" s="1"/>
  <c r="R138" i="180"/>
  <c r="S138" i="180" s="1"/>
  <c r="R139" i="180"/>
  <c r="S139" i="180" s="1"/>
  <c r="R140" i="180"/>
  <c r="S140" i="180" s="1"/>
  <c r="R141" i="180"/>
  <c r="S141" i="180" s="1"/>
  <c r="R142" i="180"/>
  <c r="S142" i="180" s="1"/>
  <c r="R143" i="180"/>
  <c r="S143" i="180" s="1"/>
  <c r="R144" i="180"/>
  <c r="S144" i="180" s="1"/>
  <c r="R145" i="180"/>
  <c r="S145" i="180" s="1"/>
  <c r="R146" i="180"/>
  <c r="S146" i="180" s="1"/>
  <c r="R147" i="180"/>
  <c r="S147" i="180" s="1"/>
  <c r="R148" i="180"/>
  <c r="S148" i="180" s="1"/>
  <c r="R149" i="180"/>
  <c r="S149" i="180" s="1"/>
  <c r="R150" i="180"/>
  <c r="S150" i="180" s="1"/>
  <c r="R151" i="180"/>
  <c r="S151" i="180" s="1"/>
  <c r="R152" i="180"/>
  <c r="S152" i="180" s="1"/>
  <c r="R153" i="180"/>
  <c r="S153" i="180" s="1"/>
  <c r="R154" i="180"/>
  <c r="S154" i="180" s="1"/>
  <c r="R155" i="180"/>
  <c r="S155" i="180" s="1"/>
  <c r="R156" i="180"/>
  <c r="S156" i="180" s="1"/>
  <c r="R157" i="180"/>
  <c r="S157" i="180" s="1"/>
  <c r="R158" i="180"/>
  <c r="S158" i="180" s="1"/>
  <c r="R159" i="180"/>
  <c r="S159" i="180" s="1"/>
  <c r="R160" i="180"/>
  <c r="S160" i="180" s="1"/>
  <c r="R161" i="180"/>
  <c r="S161" i="180" s="1"/>
  <c r="R162" i="180"/>
  <c r="S162" i="180" s="1"/>
  <c r="R163" i="180"/>
  <c r="S163" i="180" s="1"/>
  <c r="R164" i="180"/>
  <c r="S164" i="180" s="1"/>
  <c r="R165" i="180"/>
  <c r="S165" i="180" s="1"/>
  <c r="R166" i="180"/>
  <c r="S166" i="180" s="1"/>
  <c r="R167" i="180"/>
  <c r="S167" i="180" s="1"/>
  <c r="R168" i="180"/>
  <c r="S168" i="180" s="1"/>
  <c r="R169" i="180"/>
  <c r="S169" i="180" s="1"/>
  <c r="R170" i="180"/>
  <c r="S170" i="180" s="1"/>
  <c r="R171" i="180"/>
  <c r="S171" i="180" s="1"/>
  <c r="R172" i="180"/>
  <c r="S172" i="180" s="1"/>
  <c r="R173" i="180"/>
  <c r="S173" i="180" s="1"/>
  <c r="R174" i="180"/>
  <c r="S174" i="180" s="1"/>
  <c r="R175" i="180"/>
  <c r="S175" i="180" s="1"/>
  <c r="R176" i="180"/>
  <c r="S176" i="180" s="1"/>
  <c r="R177" i="180"/>
  <c r="S177" i="180" s="1"/>
  <c r="R178" i="180"/>
  <c r="S178" i="180" s="1"/>
  <c r="R179" i="180"/>
  <c r="S179" i="180" s="1"/>
  <c r="R180" i="180"/>
  <c r="S180" i="180" s="1"/>
  <c r="R181" i="180"/>
  <c r="S181" i="180" s="1"/>
  <c r="R182" i="180"/>
  <c r="S182" i="180" s="1"/>
  <c r="R183" i="180"/>
  <c r="S183" i="180" s="1"/>
  <c r="R184" i="180"/>
  <c r="S184" i="180" s="1"/>
  <c r="R185" i="180"/>
  <c r="S185" i="180" s="1"/>
  <c r="R186" i="180"/>
  <c r="S186" i="180" s="1"/>
  <c r="R187" i="180"/>
  <c r="S187" i="180" s="1"/>
  <c r="R188" i="180"/>
  <c r="S188" i="180" s="1"/>
  <c r="R189" i="180"/>
  <c r="S189" i="180" s="1"/>
  <c r="R190" i="180"/>
  <c r="S190" i="180" s="1"/>
  <c r="R191" i="180"/>
  <c r="S191" i="180" s="1"/>
  <c r="R192" i="180"/>
  <c r="S192" i="180" s="1"/>
  <c r="R193" i="180"/>
  <c r="S193" i="180" s="1"/>
  <c r="R194" i="180"/>
  <c r="S194" i="180" s="1"/>
  <c r="R195" i="180"/>
  <c r="S195" i="180" s="1"/>
  <c r="R196" i="180"/>
  <c r="S196" i="180" s="1"/>
  <c r="R197" i="180"/>
  <c r="S197" i="180" s="1"/>
  <c r="R198" i="180"/>
  <c r="S198" i="180" s="1"/>
  <c r="R199" i="180"/>
  <c r="S199" i="180" s="1"/>
  <c r="R200" i="180"/>
  <c r="S200" i="180" s="1"/>
  <c r="R201" i="180"/>
  <c r="S201" i="180" s="1"/>
  <c r="R202" i="180"/>
  <c r="S202" i="180" s="1"/>
  <c r="R203" i="180"/>
  <c r="S203" i="180" s="1"/>
  <c r="R204" i="180"/>
  <c r="S204" i="180" s="1"/>
  <c r="R205" i="180"/>
  <c r="S205" i="180" s="1"/>
  <c r="R206" i="180"/>
  <c r="S206" i="180" s="1"/>
  <c r="R207" i="180"/>
  <c r="S207" i="180" s="1"/>
  <c r="R208" i="180"/>
  <c r="S208" i="180" s="1"/>
  <c r="R209" i="180"/>
  <c r="S209" i="180" s="1"/>
  <c r="R210" i="180"/>
  <c r="S210" i="180" s="1"/>
  <c r="R211" i="180"/>
  <c r="S211" i="180" s="1"/>
  <c r="R212" i="180"/>
  <c r="S212" i="180" s="1"/>
  <c r="R213" i="180"/>
  <c r="S213" i="180" s="1"/>
  <c r="R214" i="180"/>
  <c r="S214" i="180" s="1"/>
  <c r="R215" i="180"/>
  <c r="S215" i="180" s="1"/>
  <c r="R216" i="180"/>
  <c r="S216" i="180" s="1"/>
  <c r="R217" i="180"/>
  <c r="S217" i="180" s="1"/>
  <c r="R218" i="180"/>
  <c r="S218" i="180" s="1"/>
  <c r="R219" i="180"/>
  <c r="S219" i="180" s="1"/>
  <c r="R220" i="180"/>
  <c r="S220" i="180" s="1"/>
  <c r="R221" i="180"/>
  <c r="S221" i="180" s="1"/>
  <c r="R222" i="180"/>
  <c r="S222" i="180" s="1"/>
  <c r="R223" i="180"/>
  <c r="S223" i="180" s="1"/>
  <c r="R224" i="180"/>
  <c r="S224" i="180" s="1"/>
  <c r="R225" i="180"/>
  <c r="S225" i="180" s="1"/>
  <c r="R226" i="180"/>
  <c r="S226" i="180" s="1"/>
  <c r="R227" i="180"/>
  <c r="S227" i="180" s="1"/>
  <c r="R228" i="180"/>
  <c r="S228" i="180" s="1"/>
  <c r="R229" i="180"/>
  <c r="S229" i="180" s="1"/>
  <c r="R230" i="180"/>
  <c r="S230" i="180" s="1"/>
  <c r="R231" i="180"/>
  <c r="S231" i="180" s="1"/>
  <c r="R232" i="180"/>
  <c r="S232" i="180" s="1"/>
  <c r="R233" i="180"/>
  <c r="S233" i="180" s="1"/>
  <c r="R234" i="180"/>
  <c r="S234" i="180" s="1"/>
  <c r="R235" i="180"/>
  <c r="S235" i="180" s="1"/>
  <c r="R236" i="180"/>
  <c r="S236" i="180" s="1"/>
  <c r="R237" i="180"/>
  <c r="S237" i="180" s="1"/>
  <c r="R238" i="180"/>
  <c r="S238" i="180" s="1"/>
  <c r="R239" i="180"/>
  <c r="S239" i="180" s="1"/>
  <c r="R240" i="180"/>
  <c r="S240" i="180" s="1"/>
  <c r="R241" i="180"/>
  <c r="S241" i="180" s="1"/>
  <c r="R242" i="180"/>
  <c r="S242" i="180" s="1"/>
  <c r="R243" i="180"/>
  <c r="S243" i="180" s="1"/>
  <c r="R244" i="180"/>
  <c r="S244" i="180" s="1"/>
  <c r="R245" i="180"/>
  <c r="S245" i="180" s="1"/>
  <c r="R246" i="180"/>
  <c r="S246" i="180" s="1"/>
  <c r="R247" i="180"/>
  <c r="S247" i="180" s="1"/>
  <c r="R248" i="180"/>
  <c r="S248" i="180" s="1"/>
  <c r="R249" i="180"/>
  <c r="S249" i="180" s="1"/>
  <c r="R250" i="180"/>
  <c r="S250" i="180" s="1"/>
  <c r="R251" i="180"/>
  <c r="S251" i="180" s="1"/>
  <c r="R252" i="180"/>
  <c r="S252" i="180" s="1"/>
  <c r="R253" i="180"/>
  <c r="S253" i="180" s="1"/>
  <c r="R254" i="180"/>
  <c r="S254" i="180" s="1"/>
  <c r="R255" i="180"/>
  <c r="S255" i="180" s="1"/>
  <c r="R256" i="180"/>
  <c r="S256" i="180" s="1"/>
  <c r="R257" i="180"/>
  <c r="S257" i="180" s="1"/>
  <c r="R258" i="180"/>
  <c r="S258" i="180" s="1"/>
  <c r="R259" i="180"/>
  <c r="S259" i="180" s="1"/>
  <c r="R260" i="180"/>
  <c r="S260" i="180" s="1"/>
  <c r="R261" i="180"/>
  <c r="S261" i="180" s="1"/>
  <c r="R262" i="180"/>
  <c r="S262" i="180" s="1"/>
  <c r="R263" i="180"/>
  <c r="S263" i="180" s="1"/>
  <c r="R264" i="180"/>
  <c r="S264" i="180" s="1"/>
  <c r="R265" i="180"/>
  <c r="S265" i="180" s="1"/>
  <c r="R266" i="180"/>
  <c r="S266" i="180" s="1"/>
  <c r="R267" i="180"/>
  <c r="S267" i="180" s="1"/>
  <c r="R268" i="180"/>
  <c r="S268" i="180" s="1"/>
  <c r="R269" i="180"/>
  <c r="S269" i="180" s="1"/>
  <c r="R270" i="180"/>
  <c r="S270" i="180" s="1"/>
  <c r="R271" i="180"/>
  <c r="S271" i="180" s="1"/>
  <c r="R272" i="180"/>
  <c r="S272" i="180" s="1"/>
  <c r="R273" i="180"/>
  <c r="S273" i="180" s="1"/>
  <c r="R274" i="180"/>
  <c r="S274" i="180" s="1"/>
  <c r="R275" i="180"/>
  <c r="S275" i="180" s="1"/>
  <c r="R276" i="180"/>
  <c r="S276" i="180" s="1"/>
  <c r="R277" i="180"/>
  <c r="S277" i="180" s="1"/>
  <c r="R278" i="180"/>
  <c r="S278" i="180" s="1"/>
  <c r="R279" i="180"/>
  <c r="S279" i="180" s="1"/>
  <c r="R280" i="180"/>
  <c r="S280" i="180" s="1"/>
  <c r="R281" i="180"/>
  <c r="S281" i="180" s="1"/>
  <c r="R282" i="180"/>
  <c r="S282" i="180" s="1"/>
  <c r="R283" i="180"/>
  <c r="S283" i="180" s="1"/>
  <c r="R284" i="180"/>
  <c r="S284" i="180" s="1"/>
  <c r="R285" i="180"/>
  <c r="S285" i="180" s="1"/>
  <c r="R286" i="180"/>
  <c r="S286" i="180" s="1"/>
  <c r="R287" i="180"/>
  <c r="S287" i="180" s="1"/>
  <c r="R288" i="180"/>
  <c r="S288" i="180" s="1"/>
  <c r="R289" i="180"/>
  <c r="S289" i="180" s="1"/>
  <c r="R290" i="180"/>
  <c r="S290" i="180" s="1"/>
  <c r="R291" i="180"/>
  <c r="S291" i="180" s="1"/>
  <c r="R292" i="180"/>
  <c r="S292" i="180" s="1"/>
  <c r="R293" i="180"/>
  <c r="S293" i="180" s="1"/>
  <c r="R294" i="180"/>
  <c r="S294" i="180" s="1"/>
  <c r="R295" i="180"/>
  <c r="S295" i="180" s="1"/>
  <c r="R296" i="180"/>
  <c r="S296" i="180" s="1"/>
  <c r="R297" i="180"/>
  <c r="S297" i="180" s="1"/>
  <c r="R298" i="180"/>
  <c r="S298" i="180" s="1"/>
  <c r="R299" i="180"/>
  <c r="S299" i="180" s="1"/>
  <c r="R300" i="180"/>
  <c r="S300" i="180" s="1"/>
  <c r="R301" i="180"/>
  <c r="S301" i="180" s="1"/>
  <c r="R302" i="180"/>
  <c r="S302" i="180" s="1"/>
  <c r="R303" i="180"/>
  <c r="S303" i="180" s="1"/>
  <c r="R304" i="180"/>
  <c r="S304" i="180" s="1"/>
  <c r="R305" i="180"/>
  <c r="S305" i="180" s="1"/>
  <c r="R306" i="180"/>
  <c r="S306" i="180" s="1"/>
  <c r="R307" i="180"/>
  <c r="S307" i="180" s="1"/>
  <c r="R308" i="180"/>
  <c r="S308" i="180" s="1"/>
  <c r="R309" i="180"/>
  <c r="S309" i="180" s="1"/>
  <c r="R310" i="180"/>
  <c r="S310" i="180" s="1"/>
  <c r="R311" i="180"/>
  <c r="S311" i="180" s="1"/>
  <c r="R312" i="180"/>
  <c r="S312" i="180" s="1"/>
  <c r="R313" i="180"/>
  <c r="S313" i="180" s="1"/>
  <c r="R314" i="180"/>
  <c r="S314" i="180" s="1"/>
  <c r="R315" i="180"/>
  <c r="S315" i="180" s="1"/>
  <c r="R316" i="180"/>
  <c r="S316" i="180" s="1"/>
  <c r="R317" i="180"/>
  <c r="S317" i="180" s="1"/>
  <c r="R318" i="180"/>
  <c r="S318" i="180" s="1"/>
  <c r="R319" i="180"/>
  <c r="S319" i="180" s="1"/>
  <c r="R320" i="180"/>
  <c r="S320" i="180" s="1"/>
  <c r="R321" i="180"/>
  <c r="S321" i="180" s="1"/>
  <c r="R322" i="180"/>
  <c r="S322" i="180" s="1"/>
  <c r="R323" i="180"/>
  <c r="S323" i="180" s="1"/>
  <c r="R324" i="180"/>
  <c r="S324" i="180" s="1"/>
  <c r="R325" i="180"/>
  <c r="S325" i="180" s="1"/>
  <c r="R326" i="180"/>
  <c r="S326" i="180" s="1"/>
  <c r="R327" i="180"/>
  <c r="S327" i="180" s="1"/>
  <c r="R328" i="180"/>
  <c r="S328" i="180" s="1"/>
  <c r="R329" i="180"/>
  <c r="S329" i="180" s="1"/>
  <c r="R330" i="180"/>
  <c r="S330" i="180" s="1"/>
  <c r="R331" i="180"/>
  <c r="S331" i="180" s="1"/>
  <c r="R332" i="180"/>
  <c r="S332" i="180" s="1"/>
  <c r="R333" i="180"/>
  <c r="S333" i="180" s="1"/>
  <c r="R334" i="180"/>
  <c r="S334" i="180" s="1"/>
  <c r="R335" i="180"/>
  <c r="S335" i="180" s="1"/>
  <c r="R336" i="180"/>
  <c r="S336" i="180" s="1"/>
  <c r="R337" i="180"/>
  <c r="S337" i="180" s="1"/>
  <c r="R338" i="180"/>
  <c r="S338" i="180" s="1"/>
  <c r="R339" i="180"/>
  <c r="S339" i="180" s="1"/>
  <c r="R340" i="180"/>
  <c r="S340" i="180" s="1"/>
  <c r="R341" i="180"/>
  <c r="S341" i="180" s="1"/>
  <c r="R342" i="180"/>
  <c r="S342" i="180" s="1"/>
  <c r="R343" i="180"/>
  <c r="S343" i="180" s="1"/>
  <c r="R344" i="180"/>
  <c r="S344" i="180" s="1"/>
  <c r="R345" i="180"/>
  <c r="S345" i="180" s="1"/>
  <c r="R346" i="180"/>
  <c r="S346" i="180" s="1"/>
  <c r="R347" i="180"/>
  <c r="S347" i="180" s="1"/>
  <c r="R348" i="180"/>
  <c r="S348" i="180" s="1"/>
  <c r="R349" i="180"/>
  <c r="S349" i="180" s="1"/>
  <c r="R350" i="180"/>
  <c r="S350" i="180" s="1"/>
  <c r="R351" i="180"/>
  <c r="S351" i="180" s="1"/>
  <c r="R352" i="180"/>
  <c r="S352" i="180" s="1"/>
  <c r="R353" i="180"/>
  <c r="S353" i="180" s="1"/>
  <c r="R354" i="180"/>
  <c r="S354" i="180" s="1"/>
  <c r="R355" i="180"/>
  <c r="S355" i="180" s="1"/>
  <c r="R356" i="180"/>
  <c r="S356" i="180" s="1"/>
  <c r="R357" i="180"/>
  <c r="S357" i="180" s="1"/>
  <c r="R358" i="180"/>
  <c r="S358" i="180" s="1"/>
  <c r="R359" i="180"/>
  <c r="S359" i="180" s="1"/>
  <c r="R360" i="180"/>
  <c r="S360" i="180" s="1"/>
  <c r="R361" i="180"/>
  <c r="S361" i="180" s="1"/>
  <c r="R362" i="180"/>
  <c r="S362" i="180" s="1"/>
  <c r="R363" i="180"/>
  <c r="S363" i="180" s="1"/>
  <c r="R364" i="180"/>
  <c r="S364" i="180" s="1"/>
  <c r="R365" i="180"/>
  <c r="S365" i="180" s="1"/>
  <c r="R366" i="180"/>
  <c r="S366" i="180" s="1"/>
  <c r="R367" i="180"/>
  <c r="S367" i="180" s="1"/>
  <c r="R368" i="180"/>
  <c r="S368" i="180" s="1"/>
  <c r="R369" i="180"/>
  <c r="S369" i="180" s="1"/>
  <c r="R370" i="180"/>
  <c r="S370" i="180" s="1"/>
  <c r="R371" i="180"/>
  <c r="S371" i="180" s="1"/>
  <c r="R372" i="180"/>
  <c r="S372" i="180" s="1"/>
  <c r="R373" i="180"/>
  <c r="S373" i="180" s="1"/>
  <c r="R374" i="180"/>
  <c r="S374" i="180" s="1"/>
  <c r="R375" i="180"/>
  <c r="S375" i="180" s="1"/>
  <c r="R376" i="180"/>
  <c r="S376" i="180" s="1"/>
  <c r="R377" i="180"/>
  <c r="S377" i="180" s="1"/>
  <c r="R378" i="180"/>
  <c r="S378" i="180" s="1"/>
  <c r="R379" i="180"/>
  <c r="S379" i="180" s="1"/>
  <c r="R380" i="180"/>
  <c r="S380" i="180" s="1"/>
  <c r="R381" i="180"/>
  <c r="S381" i="180" s="1"/>
  <c r="R382" i="180"/>
  <c r="S382" i="180" s="1"/>
  <c r="R383" i="180"/>
  <c r="S383" i="180" s="1"/>
  <c r="R384" i="180"/>
  <c r="S384" i="180" s="1"/>
  <c r="R385" i="180"/>
  <c r="S385" i="180" s="1"/>
  <c r="R386" i="180"/>
  <c r="S386" i="180" s="1"/>
  <c r="R387" i="180"/>
  <c r="S387" i="180" s="1"/>
  <c r="R388" i="180"/>
  <c r="S388" i="180" s="1"/>
  <c r="R389" i="180"/>
  <c r="S389" i="180" s="1"/>
  <c r="R390" i="180"/>
  <c r="S390" i="180" s="1"/>
  <c r="R391" i="180"/>
  <c r="S391" i="180" s="1"/>
  <c r="R392" i="180"/>
  <c r="S392" i="180" s="1"/>
  <c r="R393" i="180"/>
  <c r="S393" i="180" s="1"/>
  <c r="R394" i="180"/>
  <c r="S394" i="180" s="1"/>
  <c r="R395" i="180"/>
  <c r="S395" i="180" s="1"/>
  <c r="R396" i="180"/>
  <c r="S396" i="180" s="1"/>
  <c r="R397" i="180"/>
  <c r="S397" i="180" s="1"/>
  <c r="R398" i="180"/>
  <c r="S398" i="180" s="1"/>
  <c r="R399" i="180"/>
  <c r="S399" i="180" s="1"/>
  <c r="R400" i="180"/>
  <c r="S400" i="180" s="1"/>
  <c r="R401" i="180"/>
  <c r="S401" i="180" s="1"/>
  <c r="R402" i="180"/>
  <c r="S402" i="180" s="1"/>
  <c r="R403" i="180"/>
  <c r="S403" i="180" s="1"/>
  <c r="R404" i="180"/>
  <c r="S404" i="180" s="1"/>
  <c r="R405" i="180"/>
  <c r="S405" i="180" s="1"/>
  <c r="R406" i="180"/>
  <c r="S406" i="180" s="1"/>
  <c r="R407" i="180"/>
  <c r="S407" i="180" s="1"/>
  <c r="R408" i="180"/>
  <c r="S408" i="180" s="1"/>
  <c r="R409" i="180"/>
  <c r="S409" i="180" s="1"/>
  <c r="R410" i="180"/>
  <c r="S410" i="180" s="1"/>
  <c r="R411" i="180"/>
  <c r="S411" i="180" s="1"/>
  <c r="R412" i="180"/>
  <c r="S412" i="180" s="1"/>
  <c r="R413" i="180"/>
  <c r="S413" i="180" s="1"/>
  <c r="R414" i="180"/>
  <c r="S414" i="180" s="1"/>
  <c r="R415" i="180"/>
  <c r="S415" i="180" s="1"/>
  <c r="R416" i="180"/>
  <c r="S416" i="180" s="1"/>
  <c r="R417" i="180"/>
  <c r="S417" i="180" s="1"/>
  <c r="R418" i="180"/>
  <c r="S418" i="180" s="1"/>
  <c r="R419" i="180"/>
  <c r="S419" i="180" s="1"/>
  <c r="R420" i="180"/>
  <c r="S420" i="180" s="1"/>
  <c r="R421" i="180"/>
  <c r="S421" i="180" s="1"/>
  <c r="R422" i="180"/>
  <c r="S422" i="180" s="1"/>
  <c r="R423" i="180"/>
  <c r="S423" i="180" s="1"/>
  <c r="R424" i="180"/>
  <c r="S424" i="180" s="1"/>
  <c r="R425" i="180"/>
  <c r="S425" i="180" s="1"/>
  <c r="R426" i="180"/>
  <c r="S426" i="180" s="1"/>
  <c r="R427" i="180"/>
  <c r="S427" i="180" s="1"/>
  <c r="R428" i="180"/>
  <c r="S428" i="180" s="1"/>
  <c r="R429" i="180"/>
  <c r="S429" i="180" s="1"/>
  <c r="R430" i="180"/>
  <c r="S430" i="180" s="1"/>
  <c r="R431" i="180"/>
  <c r="S431" i="180" s="1"/>
  <c r="R432" i="180"/>
  <c r="S432" i="180" s="1"/>
  <c r="R433" i="180"/>
  <c r="S433" i="180" s="1"/>
  <c r="R434" i="180"/>
  <c r="S434" i="180" s="1"/>
  <c r="R435" i="180"/>
  <c r="S435" i="180" s="1"/>
  <c r="R436" i="180"/>
  <c r="S436" i="180" s="1"/>
  <c r="R437" i="180"/>
  <c r="S437" i="180" s="1"/>
  <c r="R438" i="180"/>
  <c r="S438" i="180" s="1"/>
  <c r="R439" i="180"/>
  <c r="S439" i="180" s="1"/>
  <c r="R440" i="180"/>
  <c r="S440" i="180" s="1"/>
  <c r="R441" i="180"/>
  <c r="S441" i="180" s="1"/>
  <c r="R442" i="180"/>
  <c r="S442" i="180" s="1"/>
  <c r="R443" i="180"/>
  <c r="S443" i="180" s="1"/>
  <c r="R444" i="180"/>
  <c r="S444" i="180" s="1"/>
  <c r="R445" i="180"/>
  <c r="S445" i="180" s="1"/>
  <c r="R446" i="180"/>
  <c r="S446" i="180" s="1"/>
  <c r="R447" i="180"/>
  <c r="S447" i="180" s="1"/>
  <c r="R448" i="180"/>
  <c r="S448" i="180" s="1"/>
  <c r="R449" i="180"/>
  <c r="S449" i="180" s="1"/>
  <c r="R450" i="180"/>
  <c r="S450" i="180" s="1"/>
  <c r="R451" i="180"/>
  <c r="S451" i="180" s="1"/>
  <c r="R452" i="180"/>
  <c r="S452" i="180" s="1"/>
  <c r="R453" i="180"/>
  <c r="S453" i="180" s="1"/>
  <c r="R454" i="180"/>
  <c r="S454" i="180" s="1"/>
  <c r="R455" i="180"/>
  <c r="S455" i="180" s="1"/>
  <c r="R456" i="180"/>
  <c r="S456" i="180" s="1"/>
  <c r="R457" i="180"/>
  <c r="S457" i="180" s="1"/>
  <c r="R458" i="180"/>
  <c r="S458" i="180" s="1"/>
  <c r="R459" i="180"/>
  <c r="S459" i="180" s="1"/>
  <c r="R460" i="180"/>
  <c r="S460" i="180" s="1"/>
  <c r="R461" i="180"/>
  <c r="S461" i="180" s="1"/>
  <c r="R462" i="180"/>
  <c r="S462" i="180" s="1"/>
  <c r="R463" i="180"/>
  <c r="S463" i="180" s="1"/>
  <c r="R464" i="180"/>
  <c r="S464" i="180" s="1"/>
  <c r="R465" i="180"/>
  <c r="S465" i="180" s="1"/>
  <c r="R466" i="180"/>
  <c r="S466" i="180" s="1"/>
  <c r="R467" i="180"/>
  <c r="S467" i="180" s="1"/>
  <c r="R468" i="180"/>
  <c r="S468" i="180" s="1"/>
  <c r="R469" i="180"/>
  <c r="S469" i="180" s="1"/>
  <c r="R470" i="180"/>
  <c r="S470" i="180" s="1"/>
  <c r="R471" i="180"/>
  <c r="S471" i="180" s="1"/>
  <c r="R472" i="180"/>
  <c r="S472" i="180" s="1"/>
  <c r="R473" i="180"/>
  <c r="S473" i="180" s="1"/>
  <c r="R474" i="180"/>
  <c r="S474" i="180" s="1"/>
  <c r="R475" i="180"/>
  <c r="S475" i="180" s="1"/>
  <c r="R476" i="180"/>
  <c r="S476" i="180" s="1"/>
  <c r="R477" i="180"/>
  <c r="S477" i="180" s="1"/>
  <c r="R478" i="180"/>
  <c r="S478" i="180" s="1"/>
  <c r="R479" i="180"/>
  <c r="S479" i="180" s="1"/>
  <c r="R480" i="180"/>
  <c r="S480" i="180" s="1"/>
  <c r="R481" i="180"/>
  <c r="S481" i="180" s="1"/>
  <c r="R482" i="180"/>
  <c r="S482" i="180" s="1"/>
  <c r="R483" i="180"/>
  <c r="S483" i="180" s="1"/>
  <c r="R484" i="180"/>
  <c r="S484" i="180" s="1"/>
  <c r="R485" i="180"/>
  <c r="S485" i="180" s="1"/>
  <c r="R486" i="180"/>
  <c r="S486" i="180" s="1"/>
  <c r="R487" i="180"/>
  <c r="S487" i="180" s="1"/>
  <c r="R488" i="180"/>
  <c r="S488" i="180" s="1"/>
  <c r="R489" i="180"/>
  <c r="S489" i="180" s="1"/>
  <c r="R490" i="180"/>
  <c r="S490" i="180" s="1"/>
  <c r="R491" i="180"/>
  <c r="S491" i="180" s="1"/>
  <c r="R492" i="180"/>
  <c r="S492" i="180" s="1"/>
  <c r="R493" i="180"/>
  <c r="S493" i="180" s="1"/>
  <c r="R494" i="180"/>
  <c r="S494" i="180" s="1"/>
  <c r="R495" i="180"/>
  <c r="S495" i="180" s="1"/>
  <c r="R496" i="180"/>
  <c r="S496" i="180" s="1"/>
  <c r="R497" i="180"/>
  <c r="S497" i="180" s="1"/>
  <c r="R498" i="180"/>
  <c r="S498" i="180" s="1"/>
  <c r="R499" i="180"/>
  <c r="S499" i="180" s="1"/>
  <c r="R4" i="180"/>
  <c r="R5" i="178"/>
  <c r="R6" i="178"/>
  <c r="R7" i="178"/>
  <c r="R8" i="178"/>
  <c r="R9" i="178"/>
  <c r="R10" i="178"/>
  <c r="R11" i="178"/>
  <c r="R12" i="178"/>
  <c r="R13" i="178"/>
  <c r="R14" i="178"/>
  <c r="R15" i="178"/>
  <c r="R16" i="178"/>
  <c r="R17" i="178"/>
  <c r="R18" i="178"/>
  <c r="R19" i="178"/>
  <c r="R20" i="178"/>
  <c r="R21" i="178"/>
  <c r="R22" i="178"/>
  <c r="R23" i="178"/>
  <c r="R24" i="178"/>
  <c r="R25" i="178"/>
  <c r="R26" i="178"/>
  <c r="R27" i="178"/>
  <c r="R28" i="178"/>
  <c r="R29" i="178"/>
  <c r="R30" i="178"/>
  <c r="R31" i="178"/>
  <c r="R32" i="178"/>
  <c r="R33" i="178"/>
  <c r="R34" i="178"/>
  <c r="R35" i="178"/>
  <c r="R36" i="178"/>
  <c r="R37" i="178"/>
  <c r="R38" i="178"/>
  <c r="R39" i="178"/>
  <c r="R40" i="178"/>
  <c r="R41" i="178"/>
  <c r="R42" i="178"/>
  <c r="R43" i="178"/>
  <c r="R44" i="178"/>
  <c r="R45" i="178"/>
  <c r="R46" i="178"/>
  <c r="R47" i="178"/>
  <c r="R48" i="178"/>
  <c r="R49" i="178"/>
  <c r="R50" i="178"/>
  <c r="R51" i="178"/>
  <c r="R52" i="178"/>
  <c r="R53" i="178"/>
  <c r="R54" i="178"/>
  <c r="R55" i="178"/>
  <c r="R56" i="178"/>
  <c r="R57" i="178"/>
  <c r="R58" i="178"/>
  <c r="R59" i="178"/>
  <c r="R60" i="178"/>
  <c r="R61" i="178"/>
  <c r="R62" i="178"/>
  <c r="R63" i="178"/>
  <c r="R64" i="178"/>
  <c r="R65" i="178"/>
  <c r="R66" i="178"/>
  <c r="R67" i="178"/>
  <c r="R68" i="178"/>
  <c r="R69" i="178"/>
  <c r="R70" i="178"/>
  <c r="R71" i="178"/>
  <c r="R72" i="178"/>
  <c r="R73" i="178"/>
  <c r="R74" i="178"/>
  <c r="R75" i="178"/>
  <c r="R76" i="178"/>
  <c r="R77" i="178"/>
  <c r="R78" i="178"/>
  <c r="R79" i="178"/>
  <c r="R80" i="178"/>
  <c r="R81" i="178"/>
  <c r="R82" i="178"/>
  <c r="R83" i="178"/>
  <c r="R84" i="178"/>
  <c r="R85" i="178"/>
  <c r="R86" i="178"/>
  <c r="R87" i="178"/>
  <c r="R88" i="178"/>
  <c r="R89" i="178"/>
  <c r="R90" i="178"/>
  <c r="R91" i="178"/>
  <c r="R92" i="178"/>
  <c r="R93" i="178"/>
  <c r="R94" i="178"/>
  <c r="R95" i="178"/>
  <c r="R96" i="178"/>
  <c r="R97" i="178"/>
  <c r="R98" i="178"/>
  <c r="R99" i="178"/>
  <c r="R100" i="178"/>
  <c r="R101" i="178"/>
  <c r="R102" i="178"/>
  <c r="R103" i="178"/>
  <c r="R104" i="178"/>
  <c r="R105" i="178"/>
  <c r="R106" i="178"/>
  <c r="R107" i="178"/>
  <c r="R108" i="178"/>
  <c r="R109" i="178"/>
  <c r="R110" i="178"/>
  <c r="R111" i="178"/>
  <c r="R112" i="178"/>
  <c r="R113" i="178"/>
  <c r="R114" i="178"/>
  <c r="R115" i="178"/>
  <c r="R116" i="178"/>
  <c r="R117" i="178"/>
  <c r="R118" i="178"/>
  <c r="R119" i="178"/>
  <c r="R120" i="178"/>
  <c r="S120" i="178" s="1"/>
  <c r="R121" i="178"/>
  <c r="S121" i="178" s="1"/>
  <c r="R122" i="178"/>
  <c r="S122" i="178" s="1"/>
  <c r="R123" i="178"/>
  <c r="S123" i="178" s="1"/>
  <c r="R124" i="178"/>
  <c r="S124" i="178" s="1"/>
  <c r="R125" i="178"/>
  <c r="S125" i="178" s="1"/>
  <c r="R126" i="178"/>
  <c r="S126" i="178" s="1"/>
  <c r="R127" i="178"/>
  <c r="S127" i="178" s="1"/>
  <c r="R128" i="178"/>
  <c r="S128" i="178" s="1"/>
  <c r="R129" i="178"/>
  <c r="S129" i="178" s="1"/>
  <c r="R130" i="178"/>
  <c r="S130" i="178" s="1"/>
  <c r="R131" i="178"/>
  <c r="S131" i="178" s="1"/>
  <c r="R132" i="178"/>
  <c r="S132" i="178" s="1"/>
  <c r="R133" i="178"/>
  <c r="S133" i="178" s="1"/>
  <c r="R134" i="178"/>
  <c r="S134" i="178" s="1"/>
  <c r="R135" i="178"/>
  <c r="S135" i="178" s="1"/>
  <c r="R136" i="178"/>
  <c r="S136" i="178" s="1"/>
  <c r="R137" i="178"/>
  <c r="S137" i="178" s="1"/>
  <c r="R138" i="178"/>
  <c r="S138" i="178" s="1"/>
  <c r="R139" i="178"/>
  <c r="S139" i="178" s="1"/>
  <c r="R140" i="178"/>
  <c r="S140" i="178" s="1"/>
  <c r="R141" i="178"/>
  <c r="S141" i="178" s="1"/>
  <c r="R142" i="178"/>
  <c r="S142" i="178" s="1"/>
  <c r="R143" i="178"/>
  <c r="S143" i="178" s="1"/>
  <c r="R144" i="178"/>
  <c r="S144" i="178" s="1"/>
  <c r="R145" i="178"/>
  <c r="S145" i="178" s="1"/>
  <c r="R146" i="178"/>
  <c r="S146" i="178" s="1"/>
  <c r="R147" i="178"/>
  <c r="S147" i="178" s="1"/>
  <c r="R148" i="178"/>
  <c r="S148" i="178" s="1"/>
  <c r="R149" i="178"/>
  <c r="S149" i="178" s="1"/>
  <c r="R150" i="178"/>
  <c r="S150" i="178" s="1"/>
  <c r="R151" i="178"/>
  <c r="S151" i="178" s="1"/>
  <c r="R152" i="178"/>
  <c r="S152" i="178" s="1"/>
  <c r="R153" i="178"/>
  <c r="S153" i="178" s="1"/>
  <c r="R154" i="178"/>
  <c r="S154" i="178" s="1"/>
  <c r="R155" i="178"/>
  <c r="S155" i="178" s="1"/>
  <c r="R156" i="178"/>
  <c r="S156" i="178" s="1"/>
  <c r="R157" i="178"/>
  <c r="S157" i="178" s="1"/>
  <c r="R158" i="178"/>
  <c r="S158" i="178" s="1"/>
  <c r="R159" i="178"/>
  <c r="S159" i="178" s="1"/>
  <c r="R160" i="178"/>
  <c r="S160" i="178" s="1"/>
  <c r="R161" i="178"/>
  <c r="S161" i="178" s="1"/>
  <c r="R162" i="178"/>
  <c r="S162" i="178" s="1"/>
  <c r="R163" i="178"/>
  <c r="S163" i="178" s="1"/>
  <c r="R164" i="178"/>
  <c r="S164" i="178" s="1"/>
  <c r="R165" i="178"/>
  <c r="S165" i="178" s="1"/>
  <c r="R166" i="178"/>
  <c r="S166" i="178" s="1"/>
  <c r="R167" i="178"/>
  <c r="S167" i="178" s="1"/>
  <c r="R168" i="178"/>
  <c r="S168" i="178" s="1"/>
  <c r="R169" i="178"/>
  <c r="S169" i="178" s="1"/>
  <c r="R170" i="178"/>
  <c r="S170" i="178" s="1"/>
  <c r="R171" i="178"/>
  <c r="S171" i="178" s="1"/>
  <c r="R172" i="178"/>
  <c r="S172" i="178" s="1"/>
  <c r="R173" i="178"/>
  <c r="S173" i="178" s="1"/>
  <c r="R174" i="178"/>
  <c r="S174" i="178" s="1"/>
  <c r="R175" i="178"/>
  <c r="S175" i="178" s="1"/>
  <c r="R176" i="178"/>
  <c r="S176" i="178" s="1"/>
  <c r="R177" i="178"/>
  <c r="S177" i="178" s="1"/>
  <c r="R178" i="178"/>
  <c r="S178" i="178" s="1"/>
  <c r="R179" i="178"/>
  <c r="S179" i="178" s="1"/>
  <c r="R180" i="178"/>
  <c r="S180" i="178" s="1"/>
  <c r="R181" i="178"/>
  <c r="S181" i="178" s="1"/>
  <c r="R182" i="178"/>
  <c r="S182" i="178" s="1"/>
  <c r="R183" i="178"/>
  <c r="S183" i="178" s="1"/>
  <c r="R184" i="178"/>
  <c r="S184" i="178" s="1"/>
  <c r="R185" i="178"/>
  <c r="S185" i="178" s="1"/>
  <c r="R186" i="178"/>
  <c r="S186" i="178" s="1"/>
  <c r="R187" i="178"/>
  <c r="S187" i="178" s="1"/>
  <c r="R188" i="178"/>
  <c r="S188" i="178" s="1"/>
  <c r="R189" i="178"/>
  <c r="S189" i="178" s="1"/>
  <c r="R190" i="178"/>
  <c r="S190" i="178" s="1"/>
  <c r="R191" i="178"/>
  <c r="S191" i="178" s="1"/>
  <c r="R192" i="178"/>
  <c r="S192" i="178" s="1"/>
  <c r="R193" i="178"/>
  <c r="S193" i="178" s="1"/>
  <c r="R194" i="178"/>
  <c r="S194" i="178" s="1"/>
  <c r="R195" i="178"/>
  <c r="S195" i="178" s="1"/>
  <c r="R196" i="178"/>
  <c r="S196" i="178" s="1"/>
  <c r="R197" i="178"/>
  <c r="S197" i="178" s="1"/>
  <c r="R198" i="178"/>
  <c r="S198" i="178" s="1"/>
  <c r="R199" i="178"/>
  <c r="S199" i="178" s="1"/>
  <c r="R200" i="178"/>
  <c r="S200" i="178" s="1"/>
  <c r="R201" i="178"/>
  <c r="S201" i="178" s="1"/>
  <c r="R202" i="178"/>
  <c r="S202" i="178" s="1"/>
  <c r="R203" i="178"/>
  <c r="S203" i="178" s="1"/>
  <c r="R204" i="178"/>
  <c r="S204" i="178" s="1"/>
  <c r="R205" i="178"/>
  <c r="S205" i="178" s="1"/>
  <c r="R206" i="178"/>
  <c r="S206" i="178" s="1"/>
  <c r="R207" i="178"/>
  <c r="S207" i="178" s="1"/>
  <c r="R208" i="178"/>
  <c r="S208" i="178" s="1"/>
  <c r="R209" i="178"/>
  <c r="S209" i="178" s="1"/>
  <c r="R210" i="178"/>
  <c r="S210" i="178" s="1"/>
  <c r="R211" i="178"/>
  <c r="S211" i="178" s="1"/>
  <c r="R212" i="178"/>
  <c r="S212" i="178" s="1"/>
  <c r="R213" i="178"/>
  <c r="S213" i="178" s="1"/>
  <c r="R214" i="178"/>
  <c r="S214" i="178" s="1"/>
  <c r="R215" i="178"/>
  <c r="S215" i="178" s="1"/>
  <c r="R216" i="178"/>
  <c r="S216" i="178" s="1"/>
  <c r="R217" i="178"/>
  <c r="S217" i="178" s="1"/>
  <c r="R218" i="178"/>
  <c r="S218" i="178" s="1"/>
  <c r="R219" i="178"/>
  <c r="S219" i="178" s="1"/>
  <c r="R220" i="178"/>
  <c r="S220" i="178" s="1"/>
  <c r="R221" i="178"/>
  <c r="S221" i="178" s="1"/>
  <c r="R222" i="178"/>
  <c r="S222" i="178" s="1"/>
  <c r="R223" i="178"/>
  <c r="S223" i="178" s="1"/>
  <c r="R224" i="178"/>
  <c r="S224" i="178" s="1"/>
  <c r="R225" i="178"/>
  <c r="S225" i="178" s="1"/>
  <c r="R226" i="178"/>
  <c r="S226" i="178" s="1"/>
  <c r="R227" i="178"/>
  <c r="S227" i="178" s="1"/>
  <c r="R228" i="178"/>
  <c r="S228" i="178" s="1"/>
  <c r="R229" i="178"/>
  <c r="S229" i="178" s="1"/>
  <c r="R230" i="178"/>
  <c r="S230" i="178" s="1"/>
  <c r="R231" i="178"/>
  <c r="S231" i="178" s="1"/>
  <c r="R232" i="178"/>
  <c r="S232" i="178" s="1"/>
  <c r="R233" i="178"/>
  <c r="S233" i="178" s="1"/>
  <c r="R234" i="178"/>
  <c r="S234" i="178" s="1"/>
  <c r="R235" i="178"/>
  <c r="S235" i="178" s="1"/>
  <c r="R236" i="178"/>
  <c r="S236" i="178" s="1"/>
  <c r="R237" i="178"/>
  <c r="S237" i="178" s="1"/>
  <c r="R238" i="178"/>
  <c r="S238" i="178" s="1"/>
  <c r="R239" i="178"/>
  <c r="S239" i="178" s="1"/>
  <c r="R240" i="178"/>
  <c r="S240" i="178" s="1"/>
  <c r="R241" i="178"/>
  <c r="S241" i="178" s="1"/>
  <c r="R242" i="178"/>
  <c r="S242" i="178" s="1"/>
  <c r="R243" i="178"/>
  <c r="S243" i="178" s="1"/>
  <c r="R244" i="178"/>
  <c r="S244" i="178" s="1"/>
  <c r="R245" i="178"/>
  <c r="S245" i="178" s="1"/>
  <c r="R246" i="178"/>
  <c r="S246" i="178" s="1"/>
  <c r="R247" i="178"/>
  <c r="S247" i="178" s="1"/>
  <c r="R248" i="178"/>
  <c r="S248" i="178" s="1"/>
  <c r="R249" i="178"/>
  <c r="S249" i="178" s="1"/>
  <c r="R250" i="178"/>
  <c r="S250" i="178" s="1"/>
  <c r="R251" i="178"/>
  <c r="S251" i="178" s="1"/>
  <c r="R252" i="178"/>
  <c r="S252" i="178" s="1"/>
  <c r="R253" i="178"/>
  <c r="S253" i="178" s="1"/>
  <c r="R254" i="178"/>
  <c r="S254" i="178" s="1"/>
  <c r="R255" i="178"/>
  <c r="S255" i="178" s="1"/>
  <c r="R256" i="178"/>
  <c r="S256" i="178" s="1"/>
  <c r="R257" i="178"/>
  <c r="S257" i="178" s="1"/>
  <c r="R258" i="178"/>
  <c r="S258" i="178" s="1"/>
  <c r="R259" i="178"/>
  <c r="S259" i="178" s="1"/>
  <c r="R260" i="178"/>
  <c r="S260" i="178" s="1"/>
  <c r="R261" i="178"/>
  <c r="S261" i="178" s="1"/>
  <c r="R262" i="178"/>
  <c r="S262" i="178" s="1"/>
  <c r="R263" i="178"/>
  <c r="S263" i="178" s="1"/>
  <c r="R264" i="178"/>
  <c r="S264" i="178" s="1"/>
  <c r="R265" i="178"/>
  <c r="S265" i="178" s="1"/>
  <c r="R266" i="178"/>
  <c r="S266" i="178" s="1"/>
  <c r="R267" i="178"/>
  <c r="S267" i="178" s="1"/>
  <c r="R268" i="178"/>
  <c r="S268" i="178" s="1"/>
  <c r="R269" i="178"/>
  <c r="S269" i="178" s="1"/>
  <c r="R270" i="178"/>
  <c r="S270" i="178" s="1"/>
  <c r="R271" i="178"/>
  <c r="S271" i="178" s="1"/>
  <c r="R272" i="178"/>
  <c r="S272" i="178" s="1"/>
  <c r="R273" i="178"/>
  <c r="S273" i="178" s="1"/>
  <c r="R274" i="178"/>
  <c r="S274" i="178" s="1"/>
  <c r="R275" i="178"/>
  <c r="S275" i="178" s="1"/>
  <c r="R276" i="178"/>
  <c r="S276" i="178" s="1"/>
  <c r="R277" i="178"/>
  <c r="S277" i="178" s="1"/>
  <c r="R278" i="178"/>
  <c r="S278" i="178" s="1"/>
  <c r="R279" i="178"/>
  <c r="S279" i="178" s="1"/>
  <c r="R280" i="178"/>
  <c r="S280" i="178" s="1"/>
  <c r="R281" i="178"/>
  <c r="S281" i="178" s="1"/>
  <c r="R282" i="178"/>
  <c r="S282" i="178" s="1"/>
  <c r="R283" i="178"/>
  <c r="S283" i="178" s="1"/>
  <c r="R284" i="178"/>
  <c r="S284" i="178" s="1"/>
  <c r="R285" i="178"/>
  <c r="S285" i="178" s="1"/>
  <c r="R286" i="178"/>
  <c r="S286" i="178" s="1"/>
  <c r="R287" i="178"/>
  <c r="S287" i="178" s="1"/>
  <c r="R288" i="178"/>
  <c r="S288" i="178" s="1"/>
  <c r="R289" i="178"/>
  <c r="S289" i="178" s="1"/>
  <c r="R290" i="178"/>
  <c r="S290" i="178" s="1"/>
  <c r="R291" i="178"/>
  <c r="S291" i="178" s="1"/>
  <c r="R292" i="178"/>
  <c r="S292" i="178" s="1"/>
  <c r="R293" i="178"/>
  <c r="S293" i="178" s="1"/>
  <c r="R294" i="178"/>
  <c r="S294" i="178" s="1"/>
  <c r="R295" i="178"/>
  <c r="S295" i="178" s="1"/>
  <c r="R296" i="178"/>
  <c r="S296" i="178" s="1"/>
  <c r="R297" i="178"/>
  <c r="S297" i="178" s="1"/>
  <c r="R298" i="178"/>
  <c r="S298" i="178" s="1"/>
  <c r="R299" i="178"/>
  <c r="S299" i="178" s="1"/>
  <c r="R300" i="178"/>
  <c r="S300" i="178" s="1"/>
  <c r="R301" i="178"/>
  <c r="S301" i="178" s="1"/>
  <c r="R302" i="178"/>
  <c r="S302" i="178" s="1"/>
  <c r="R303" i="178"/>
  <c r="S303" i="178" s="1"/>
  <c r="R304" i="178"/>
  <c r="S304" i="178" s="1"/>
  <c r="R305" i="178"/>
  <c r="S305" i="178" s="1"/>
  <c r="R306" i="178"/>
  <c r="S306" i="178" s="1"/>
  <c r="R307" i="178"/>
  <c r="S307" i="178" s="1"/>
  <c r="R308" i="178"/>
  <c r="S308" i="178" s="1"/>
  <c r="R309" i="178"/>
  <c r="S309" i="178" s="1"/>
  <c r="R310" i="178"/>
  <c r="S310" i="178" s="1"/>
  <c r="R311" i="178"/>
  <c r="S311" i="178" s="1"/>
  <c r="R312" i="178"/>
  <c r="S312" i="178" s="1"/>
  <c r="R313" i="178"/>
  <c r="S313" i="178" s="1"/>
  <c r="R314" i="178"/>
  <c r="S314" i="178" s="1"/>
  <c r="R315" i="178"/>
  <c r="S315" i="178" s="1"/>
  <c r="R316" i="178"/>
  <c r="S316" i="178" s="1"/>
  <c r="R317" i="178"/>
  <c r="S317" i="178" s="1"/>
  <c r="R318" i="178"/>
  <c r="S318" i="178" s="1"/>
  <c r="R319" i="178"/>
  <c r="S319" i="178" s="1"/>
  <c r="R320" i="178"/>
  <c r="S320" i="178" s="1"/>
  <c r="R321" i="178"/>
  <c r="S321" i="178" s="1"/>
  <c r="R322" i="178"/>
  <c r="S322" i="178" s="1"/>
  <c r="R323" i="178"/>
  <c r="S323" i="178" s="1"/>
  <c r="R324" i="178"/>
  <c r="S324" i="178" s="1"/>
  <c r="R325" i="178"/>
  <c r="S325" i="178" s="1"/>
  <c r="R326" i="178"/>
  <c r="S326" i="178" s="1"/>
  <c r="R327" i="178"/>
  <c r="S327" i="178" s="1"/>
  <c r="R328" i="178"/>
  <c r="S328" i="178" s="1"/>
  <c r="R329" i="178"/>
  <c r="S329" i="178" s="1"/>
  <c r="R330" i="178"/>
  <c r="S330" i="178" s="1"/>
  <c r="R331" i="178"/>
  <c r="S331" i="178" s="1"/>
  <c r="R332" i="178"/>
  <c r="S332" i="178" s="1"/>
  <c r="R333" i="178"/>
  <c r="S333" i="178" s="1"/>
  <c r="R334" i="178"/>
  <c r="S334" i="178" s="1"/>
  <c r="R335" i="178"/>
  <c r="S335" i="178" s="1"/>
  <c r="R336" i="178"/>
  <c r="S336" i="178" s="1"/>
  <c r="R337" i="178"/>
  <c r="S337" i="178" s="1"/>
  <c r="R338" i="178"/>
  <c r="S338" i="178" s="1"/>
  <c r="R339" i="178"/>
  <c r="S339" i="178" s="1"/>
  <c r="R340" i="178"/>
  <c r="S340" i="178" s="1"/>
  <c r="R341" i="178"/>
  <c r="S341" i="178" s="1"/>
  <c r="R342" i="178"/>
  <c r="S342" i="178" s="1"/>
  <c r="R343" i="178"/>
  <c r="S343" i="178" s="1"/>
  <c r="R344" i="178"/>
  <c r="S344" i="178" s="1"/>
  <c r="R345" i="178"/>
  <c r="S345" i="178" s="1"/>
  <c r="R346" i="178"/>
  <c r="S346" i="178" s="1"/>
  <c r="R347" i="178"/>
  <c r="S347" i="178" s="1"/>
  <c r="R348" i="178"/>
  <c r="S348" i="178" s="1"/>
  <c r="R349" i="178"/>
  <c r="S349" i="178" s="1"/>
  <c r="R350" i="178"/>
  <c r="S350" i="178" s="1"/>
  <c r="R351" i="178"/>
  <c r="S351" i="178" s="1"/>
  <c r="R352" i="178"/>
  <c r="S352" i="178" s="1"/>
  <c r="R353" i="178"/>
  <c r="S353" i="178" s="1"/>
  <c r="R354" i="178"/>
  <c r="S354" i="178" s="1"/>
  <c r="R355" i="178"/>
  <c r="S355" i="178" s="1"/>
  <c r="R356" i="178"/>
  <c r="S356" i="178" s="1"/>
  <c r="R357" i="178"/>
  <c r="S357" i="178" s="1"/>
  <c r="R358" i="178"/>
  <c r="S358" i="178" s="1"/>
  <c r="R359" i="178"/>
  <c r="S359" i="178" s="1"/>
  <c r="R360" i="178"/>
  <c r="S360" i="178" s="1"/>
  <c r="R361" i="178"/>
  <c r="S361" i="178" s="1"/>
  <c r="R362" i="178"/>
  <c r="S362" i="178" s="1"/>
  <c r="R363" i="178"/>
  <c r="S363" i="178" s="1"/>
  <c r="R364" i="178"/>
  <c r="S364" i="178" s="1"/>
  <c r="R365" i="178"/>
  <c r="S365" i="178" s="1"/>
  <c r="R366" i="178"/>
  <c r="S366" i="178" s="1"/>
  <c r="R367" i="178"/>
  <c r="S367" i="178" s="1"/>
  <c r="R368" i="178"/>
  <c r="S368" i="178" s="1"/>
  <c r="R369" i="178"/>
  <c r="S369" i="178" s="1"/>
  <c r="R370" i="178"/>
  <c r="S370" i="178" s="1"/>
  <c r="R371" i="178"/>
  <c r="S371" i="178" s="1"/>
  <c r="R372" i="178"/>
  <c r="S372" i="178" s="1"/>
  <c r="R373" i="178"/>
  <c r="S373" i="178" s="1"/>
  <c r="R374" i="178"/>
  <c r="S374" i="178" s="1"/>
  <c r="R375" i="178"/>
  <c r="S375" i="178" s="1"/>
  <c r="R376" i="178"/>
  <c r="S376" i="178" s="1"/>
  <c r="R377" i="178"/>
  <c r="S377" i="178" s="1"/>
  <c r="R378" i="178"/>
  <c r="S378" i="178" s="1"/>
  <c r="R379" i="178"/>
  <c r="S379" i="178" s="1"/>
  <c r="R380" i="178"/>
  <c r="S380" i="178" s="1"/>
  <c r="R381" i="178"/>
  <c r="S381" i="178" s="1"/>
  <c r="R382" i="178"/>
  <c r="S382" i="178" s="1"/>
  <c r="R383" i="178"/>
  <c r="S383" i="178" s="1"/>
  <c r="R384" i="178"/>
  <c r="S384" i="178" s="1"/>
  <c r="R385" i="178"/>
  <c r="S385" i="178" s="1"/>
  <c r="R386" i="178"/>
  <c r="S386" i="178" s="1"/>
  <c r="R387" i="178"/>
  <c r="S387" i="178" s="1"/>
  <c r="R388" i="178"/>
  <c r="S388" i="178" s="1"/>
  <c r="R389" i="178"/>
  <c r="S389" i="178" s="1"/>
  <c r="R390" i="178"/>
  <c r="S390" i="178" s="1"/>
  <c r="R391" i="178"/>
  <c r="S391" i="178" s="1"/>
  <c r="R392" i="178"/>
  <c r="S392" i="178" s="1"/>
  <c r="R393" i="178"/>
  <c r="S393" i="178" s="1"/>
  <c r="R394" i="178"/>
  <c r="S394" i="178" s="1"/>
  <c r="R395" i="178"/>
  <c r="S395" i="178" s="1"/>
  <c r="R396" i="178"/>
  <c r="S396" i="178" s="1"/>
  <c r="R397" i="178"/>
  <c r="S397" i="178" s="1"/>
  <c r="R398" i="178"/>
  <c r="S398" i="178" s="1"/>
  <c r="R399" i="178"/>
  <c r="S399" i="178" s="1"/>
  <c r="R400" i="178"/>
  <c r="S400" i="178" s="1"/>
  <c r="R401" i="178"/>
  <c r="S401" i="178" s="1"/>
  <c r="R402" i="178"/>
  <c r="S402" i="178" s="1"/>
  <c r="R403" i="178"/>
  <c r="S403" i="178" s="1"/>
  <c r="R404" i="178"/>
  <c r="S404" i="178" s="1"/>
  <c r="R405" i="178"/>
  <c r="S405" i="178" s="1"/>
  <c r="R406" i="178"/>
  <c r="S406" i="178" s="1"/>
  <c r="R407" i="178"/>
  <c r="S407" i="178" s="1"/>
  <c r="R408" i="178"/>
  <c r="S408" i="178" s="1"/>
  <c r="R409" i="178"/>
  <c r="S409" i="178" s="1"/>
  <c r="R410" i="178"/>
  <c r="S410" i="178" s="1"/>
  <c r="R411" i="178"/>
  <c r="S411" i="178" s="1"/>
  <c r="R412" i="178"/>
  <c r="S412" i="178" s="1"/>
  <c r="R413" i="178"/>
  <c r="S413" i="178" s="1"/>
  <c r="R414" i="178"/>
  <c r="S414" i="178" s="1"/>
  <c r="R415" i="178"/>
  <c r="S415" i="178" s="1"/>
  <c r="R416" i="178"/>
  <c r="S416" i="178" s="1"/>
  <c r="R417" i="178"/>
  <c r="S417" i="178" s="1"/>
  <c r="R418" i="178"/>
  <c r="S418" i="178" s="1"/>
  <c r="R419" i="178"/>
  <c r="S419" i="178" s="1"/>
  <c r="R420" i="178"/>
  <c r="S420" i="178" s="1"/>
  <c r="R421" i="178"/>
  <c r="S421" i="178" s="1"/>
  <c r="R422" i="178"/>
  <c r="S422" i="178" s="1"/>
  <c r="R423" i="178"/>
  <c r="S423" i="178" s="1"/>
  <c r="R424" i="178"/>
  <c r="S424" i="178" s="1"/>
  <c r="R425" i="178"/>
  <c r="S425" i="178" s="1"/>
  <c r="R426" i="178"/>
  <c r="S426" i="178" s="1"/>
  <c r="R427" i="178"/>
  <c r="S427" i="178" s="1"/>
  <c r="R428" i="178"/>
  <c r="S428" i="178" s="1"/>
  <c r="R429" i="178"/>
  <c r="S429" i="178" s="1"/>
  <c r="R430" i="178"/>
  <c r="S430" i="178" s="1"/>
  <c r="R431" i="178"/>
  <c r="S431" i="178" s="1"/>
  <c r="R432" i="178"/>
  <c r="S432" i="178" s="1"/>
  <c r="R433" i="178"/>
  <c r="S433" i="178" s="1"/>
  <c r="R434" i="178"/>
  <c r="S434" i="178" s="1"/>
  <c r="R435" i="178"/>
  <c r="S435" i="178" s="1"/>
  <c r="R436" i="178"/>
  <c r="S436" i="178" s="1"/>
  <c r="R437" i="178"/>
  <c r="S437" i="178" s="1"/>
  <c r="R438" i="178"/>
  <c r="S438" i="178" s="1"/>
  <c r="R439" i="178"/>
  <c r="S439" i="178" s="1"/>
  <c r="R440" i="178"/>
  <c r="S440" i="178" s="1"/>
  <c r="R441" i="178"/>
  <c r="S441" i="178" s="1"/>
  <c r="R442" i="178"/>
  <c r="S442" i="178" s="1"/>
  <c r="R443" i="178"/>
  <c r="S443" i="178" s="1"/>
  <c r="R444" i="178"/>
  <c r="S444" i="178" s="1"/>
  <c r="R445" i="178"/>
  <c r="S445" i="178" s="1"/>
  <c r="R446" i="178"/>
  <c r="S446" i="178" s="1"/>
  <c r="R447" i="178"/>
  <c r="S447" i="178" s="1"/>
  <c r="R448" i="178"/>
  <c r="S448" i="178" s="1"/>
  <c r="R449" i="178"/>
  <c r="S449" i="178" s="1"/>
  <c r="R450" i="178"/>
  <c r="S450" i="178" s="1"/>
  <c r="R451" i="178"/>
  <c r="S451" i="178" s="1"/>
  <c r="R452" i="178"/>
  <c r="S452" i="178" s="1"/>
  <c r="R453" i="178"/>
  <c r="S453" i="178" s="1"/>
  <c r="R454" i="178"/>
  <c r="S454" i="178" s="1"/>
  <c r="R455" i="178"/>
  <c r="S455" i="178" s="1"/>
  <c r="R456" i="178"/>
  <c r="S456" i="178" s="1"/>
  <c r="R457" i="178"/>
  <c r="S457" i="178" s="1"/>
  <c r="R458" i="178"/>
  <c r="S458" i="178" s="1"/>
  <c r="R459" i="178"/>
  <c r="S459" i="178" s="1"/>
  <c r="R460" i="178"/>
  <c r="S460" i="178" s="1"/>
  <c r="R461" i="178"/>
  <c r="S461" i="178" s="1"/>
  <c r="R462" i="178"/>
  <c r="S462" i="178" s="1"/>
  <c r="R463" i="178"/>
  <c r="S463" i="178" s="1"/>
  <c r="R464" i="178"/>
  <c r="S464" i="178" s="1"/>
  <c r="R465" i="178"/>
  <c r="S465" i="178" s="1"/>
  <c r="R466" i="178"/>
  <c r="S466" i="178" s="1"/>
  <c r="R467" i="178"/>
  <c r="S467" i="178" s="1"/>
  <c r="R468" i="178"/>
  <c r="S468" i="178" s="1"/>
  <c r="R469" i="178"/>
  <c r="S469" i="178" s="1"/>
  <c r="R470" i="178"/>
  <c r="S470" i="178" s="1"/>
  <c r="R471" i="178"/>
  <c r="S471" i="178" s="1"/>
  <c r="R472" i="178"/>
  <c r="S472" i="178" s="1"/>
  <c r="R473" i="178"/>
  <c r="S473" i="178" s="1"/>
  <c r="R474" i="178"/>
  <c r="S474" i="178" s="1"/>
  <c r="R475" i="178"/>
  <c r="S475" i="178" s="1"/>
  <c r="R476" i="178"/>
  <c r="S476" i="178" s="1"/>
  <c r="R477" i="178"/>
  <c r="S477" i="178" s="1"/>
  <c r="R478" i="178"/>
  <c r="S478" i="178" s="1"/>
  <c r="R479" i="178"/>
  <c r="S479" i="178" s="1"/>
  <c r="R480" i="178"/>
  <c r="S480" i="178" s="1"/>
  <c r="R481" i="178"/>
  <c r="S481" i="178" s="1"/>
  <c r="R482" i="178"/>
  <c r="S482" i="178" s="1"/>
  <c r="R483" i="178"/>
  <c r="S483" i="178" s="1"/>
  <c r="R484" i="178"/>
  <c r="S484" i="178" s="1"/>
  <c r="R485" i="178"/>
  <c r="S485" i="178" s="1"/>
  <c r="R486" i="178"/>
  <c r="S486" i="178" s="1"/>
  <c r="R487" i="178"/>
  <c r="S487" i="178" s="1"/>
  <c r="R488" i="178"/>
  <c r="S488" i="178" s="1"/>
  <c r="R489" i="178"/>
  <c r="S489" i="178" s="1"/>
  <c r="R490" i="178"/>
  <c r="S490" i="178" s="1"/>
  <c r="R491" i="178"/>
  <c r="S491" i="178" s="1"/>
  <c r="R492" i="178"/>
  <c r="S492" i="178" s="1"/>
  <c r="R493" i="178"/>
  <c r="S493" i="178" s="1"/>
  <c r="R494" i="178"/>
  <c r="S494" i="178" s="1"/>
  <c r="R495" i="178"/>
  <c r="S495" i="178" s="1"/>
  <c r="R496" i="178"/>
  <c r="S496" i="178" s="1"/>
  <c r="R497" i="178"/>
  <c r="S497" i="178" s="1"/>
  <c r="R498" i="178"/>
  <c r="S498" i="178" s="1"/>
  <c r="R499" i="178"/>
  <c r="S499" i="178" s="1"/>
  <c r="R4" i="178"/>
  <c r="R5" i="176"/>
  <c r="R6" i="176"/>
  <c r="R7" i="176"/>
  <c r="R8" i="176"/>
  <c r="R9" i="176"/>
  <c r="R10" i="176"/>
  <c r="R11" i="176"/>
  <c r="R12" i="176"/>
  <c r="R13" i="176"/>
  <c r="R14" i="176"/>
  <c r="R15" i="176"/>
  <c r="R16" i="176"/>
  <c r="R17" i="176"/>
  <c r="R18" i="176"/>
  <c r="R19" i="176"/>
  <c r="R20" i="176"/>
  <c r="R21" i="176"/>
  <c r="R22" i="176"/>
  <c r="R23" i="176"/>
  <c r="R24" i="176"/>
  <c r="R25" i="176"/>
  <c r="R26" i="176"/>
  <c r="R27" i="176"/>
  <c r="R28" i="176"/>
  <c r="R29" i="176"/>
  <c r="R30" i="176"/>
  <c r="R31" i="176"/>
  <c r="S31" i="176" s="1"/>
  <c r="R32" i="176"/>
  <c r="S32" i="176" s="1"/>
  <c r="R33" i="176"/>
  <c r="S33" i="176" s="1"/>
  <c r="R34" i="176"/>
  <c r="S34" i="176" s="1"/>
  <c r="R35" i="176"/>
  <c r="S35" i="176" s="1"/>
  <c r="R36" i="176"/>
  <c r="S36" i="176" s="1"/>
  <c r="R37" i="176"/>
  <c r="S37" i="176" s="1"/>
  <c r="R38" i="176"/>
  <c r="S38" i="176" s="1"/>
  <c r="R39" i="176"/>
  <c r="S39" i="176" s="1"/>
  <c r="R40" i="176"/>
  <c r="S40" i="176" s="1"/>
  <c r="R41" i="176"/>
  <c r="S41" i="176" s="1"/>
  <c r="R42" i="176"/>
  <c r="S42" i="176" s="1"/>
  <c r="R43" i="176"/>
  <c r="S43" i="176" s="1"/>
  <c r="R44" i="176"/>
  <c r="S44" i="176" s="1"/>
  <c r="R45" i="176"/>
  <c r="S45" i="176" s="1"/>
  <c r="R46" i="176"/>
  <c r="S46" i="176" s="1"/>
  <c r="R47" i="176"/>
  <c r="S47" i="176" s="1"/>
  <c r="R48" i="176"/>
  <c r="S48" i="176" s="1"/>
  <c r="R49" i="176"/>
  <c r="S49" i="176" s="1"/>
  <c r="R50" i="176"/>
  <c r="S50" i="176" s="1"/>
  <c r="R51" i="176"/>
  <c r="S51" i="176" s="1"/>
  <c r="R52" i="176"/>
  <c r="S52" i="176" s="1"/>
  <c r="R53" i="176"/>
  <c r="S53" i="176" s="1"/>
  <c r="R54" i="176"/>
  <c r="S54" i="176" s="1"/>
  <c r="R55" i="176"/>
  <c r="S55" i="176" s="1"/>
  <c r="R56" i="176"/>
  <c r="S56" i="176" s="1"/>
  <c r="R57" i="176"/>
  <c r="S57" i="176" s="1"/>
  <c r="R58" i="176"/>
  <c r="S58" i="176" s="1"/>
  <c r="R59" i="176"/>
  <c r="S59" i="176" s="1"/>
  <c r="R60" i="176"/>
  <c r="S60" i="176" s="1"/>
  <c r="R61" i="176"/>
  <c r="S61" i="176" s="1"/>
  <c r="R62" i="176"/>
  <c r="S62" i="176" s="1"/>
  <c r="R63" i="176"/>
  <c r="S63" i="176" s="1"/>
  <c r="R64" i="176"/>
  <c r="S64" i="176" s="1"/>
  <c r="R65" i="176"/>
  <c r="S65" i="176" s="1"/>
  <c r="R66" i="176"/>
  <c r="S66" i="176" s="1"/>
  <c r="R67" i="176"/>
  <c r="S67" i="176" s="1"/>
  <c r="R68" i="176"/>
  <c r="S68" i="176" s="1"/>
  <c r="R69" i="176"/>
  <c r="S69" i="176" s="1"/>
  <c r="R70" i="176"/>
  <c r="S70" i="176" s="1"/>
  <c r="R71" i="176"/>
  <c r="S71" i="176" s="1"/>
  <c r="R72" i="176"/>
  <c r="S72" i="176" s="1"/>
  <c r="R73" i="176"/>
  <c r="S73" i="176" s="1"/>
  <c r="R74" i="176"/>
  <c r="S74" i="176" s="1"/>
  <c r="R75" i="176"/>
  <c r="S75" i="176" s="1"/>
  <c r="R76" i="176"/>
  <c r="S76" i="176" s="1"/>
  <c r="R77" i="176"/>
  <c r="S77" i="176" s="1"/>
  <c r="R78" i="176"/>
  <c r="S78" i="176" s="1"/>
  <c r="R79" i="176"/>
  <c r="S79" i="176" s="1"/>
  <c r="R80" i="176"/>
  <c r="S80" i="176" s="1"/>
  <c r="R81" i="176"/>
  <c r="S81" i="176" s="1"/>
  <c r="R82" i="176"/>
  <c r="S82" i="176" s="1"/>
  <c r="R83" i="176"/>
  <c r="S83" i="176" s="1"/>
  <c r="R84" i="176"/>
  <c r="S84" i="176" s="1"/>
  <c r="R85" i="176"/>
  <c r="S85" i="176" s="1"/>
  <c r="R86" i="176"/>
  <c r="S86" i="176" s="1"/>
  <c r="R87" i="176"/>
  <c r="S87" i="176" s="1"/>
  <c r="R88" i="176"/>
  <c r="S88" i="176" s="1"/>
  <c r="R89" i="176"/>
  <c r="S89" i="176" s="1"/>
  <c r="R90" i="176"/>
  <c r="S90" i="176" s="1"/>
  <c r="R91" i="176"/>
  <c r="S91" i="176" s="1"/>
  <c r="R92" i="176"/>
  <c r="S92" i="176" s="1"/>
  <c r="R93" i="176"/>
  <c r="S93" i="176" s="1"/>
  <c r="R94" i="176"/>
  <c r="S94" i="176" s="1"/>
  <c r="R95" i="176"/>
  <c r="S95" i="176" s="1"/>
  <c r="R96" i="176"/>
  <c r="S96" i="176" s="1"/>
  <c r="R97" i="176"/>
  <c r="S97" i="176" s="1"/>
  <c r="R98" i="176"/>
  <c r="S98" i="176" s="1"/>
  <c r="R99" i="176"/>
  <c r="S99" i="176" s="1"/>
  <c r="R100" i="176"/>
  <c r="S100" i="176" s="1"/>
  <c r="R101" i="176"/>
  <c r="S101" i="176" s="1"/>
  <c r="R102" i="176"/>
  <c r="S102" i="176" s="1"/>
  <c r="R103" i="176"/>
  <c r="S103" i="176" s="1"/>
  <c r="R104" i="176"/>
  <c r="S104" i="176" s="1"/>
  <c r="R105" i="176"/>
  <c r="S105" i="176" s="1"/>
  <c r="R106" i="176"/>
  <c r="S106" i="176" s="1"/>
  <c r="R107" i="176"/>
  <c r="S107" i="176" s="1"/>
  <c r="R108" i="176"/>
  <c r="S108" i="176" s="1"/>
  <c r="R109" i="176"/>
  <c r="S109" i="176" s="1"/>
  <c r="R110" i="176"/>
  <c r="S110" i="176" s="1"/>
  <c r="R111" i="176"/>
  <c r="S111" i="176" s="1"/>
  <c r="R112" i="176"/>
  <c r="S112" i="176" s="1"/>
  <c r="R113" i="176"/>
  <c r="S113" i="176" s="1"/>
  <c r="R114" i="176"/>
  <c r="S114" i="176" s="1"/>
  <c r="R115" i="176"/>
  <c r="S115" i="176" s="1"/>
  <c r="R116" i="176"/>
  <c r="S116" i="176" s="1"/>
  <c r="R117" i="176"/>
  <c r="S117" i="176" s="1"/>
  <c r="R118" i="176"/>
  <c r="S118" i="176" s="1"/>
  <c r="R119" i="176"/>
  <c r="S119" i="176" s="1"/>
  <c r="R120" i="176"/>
  <c r="S120" i="176" s="1"/>
  <c r="R121" i="176"/>
  <c r="S121" i="176" s="1"/>
  <c r="R122" i="176"/>
  <c r="S122" i="176" s="1"/>
  <c r="R123" i="176"/>
  <c r="S123" i="176" s="1"/>
  <c r="R124" i="176"/>
  <c r="S124" i="176" s="1"/>
  <c r="R125" i="176"/>
  <c r="S125" i="176" s="1"/>
  <c r="R126" i="176"/>
  <c r="S126" i="176" s="1"/>
  <c r="R127" i="176"/>
  <c r="S127" i="176" s="1"/>
  <c r="R128" i="176"/>
  <c r="S128" i="176" s="1"/>
  <c r="R129" i="176"/>
  <c r="S129" i="176" s="1"/>
  <c r="R130" i="176"/>
  <c r="S130" i="176" s="1"/>
  <c r="R131" i="176"/>
  <c r="S131" i="176" s="1"/>
  <c r="R132" i="176"/>
  <c r="S132" i="176" s="1"/>
  <c r="R133" i="176"/>
  <c r="S133" i="176" s="1"/>
  <c r="R134" i="176"/>
  <c r="S134" i="176" s="1"/>
  <c r="R135" i="176"/>
  <c r="S135" i="176" s="1"/>
  <c r="R136" i="176"/>
  <c r="S136" i="176" s="1"/>
  <c r="R137" i="176"/>
  <c r="S137" i="176" s="1"/>
  <c r="R138" i="176"/>
  <c r="S138" i="176" s="1"/>
  <c r="R139" i="176"/>
  <c r="R140" i="176"/>
  <c r="R141" i="176"/>
  <c r="R142" i="176"/>
  <c r="R143" i="176"/>
  <c r="R144" i="176"/>
  <c r="R145" i="176"/>
  <c r="R146" i="176"/>
  <c r="R147" i="176"/>
  <c r="R148" i="176"/>
  <c r="R149" i="176"/>
  <c r="R150" i="176"/>
  <c r="R151" i="176"/>
  <c r="R152" i="176"/>
  <c r="R153" i="176"/>
  <c r="R154" i="176"/>
  <c r="R155" i="176"/>
  <c r="R156" i="176"/>
  <c r="S156" i="176" s="1"/>
  <c r="R157" i="176"/>
  <c r="S157" i="176" s="1"/>
  <c r="R158" i="176"/>
  <c r="S158" i="176" s="1"/>
  <c r="R159" i="176"/>
  <c r="S159" i="176" s="1"/>
  <c r="R160" i="176"/>
  <c r="S160" i="176" s="1"/>
  <c r="R161" i="176"/>
  <c r="S161" i="176" s="1"/>
  <c r="R162" i="176"/>
  <c r="S162" i="176" s="1"/>
  <c r="R163" i="176"/>
  <c r="S163" i="176" s="1"/>
  <c r="R164" i="176"/>
  <c r="S164" i="176" s="1"/>
  <c r="R165" i="176"/>
  <c r="S165" i="176" s="1"/>
  <c r="R166" i="176"/>
  <c r="S166" i="176" s="1"/>
  <c r="R167" i="176"/>
  <c r="S167" i="176" s="1"/>
  <c r="R168" i="176"/>
  <c r="S168" i="176" s="1"/>
  <c r="R169" i="176"/>
  <c r="S169" i="176" s="1"/>
  <c r="R170" i="176"/>
  <c r="S170" i="176" s="1"/>
  <c r="R171" i="176"/>
  <c r="S171" i="176" s="1"/>
  <c r="R172" i="176"/>
  <c r="S172" i="176" s="1"/>
  <c r="R173" i="176"/>
  <c r="S173" i="176" s="1"/>
  <c r="R174" i="176"/>
  <c r="S174" i="176" s="1"/>
  <c r="R175" i="176"/>
  <c r="S175" i="176" s="1"/>
  <c r="R176" i="176"/>
  <c r="S176" i="176" s="1"/>
  <c r="R177" i="176"/>
  <c r="S177" i="176" s="1"/>
  <c r="R178" i="176"/>
  <c r="S178" i="176" s="1"/>
  <c r="R179" i="176"/>
  <c r="S179" i="176" s="1"/>
  <c r="R180" i="176"/>
  <c r="S180" i="176" s="1"/>
  <c r="R181" i="176"/>
  <c r="S181" i="176" s="1"/>
  <c r="R182" i="176"/>
  <c r="S182" i="176" s="1"/>
  <c r="R183" i="176"/>
  <c r="S183" i="176" s="1"/>
  <c r="R184" i="176"/>
  <c r="S184" i="176" s="1"/>
  <c r="R185" i="176"/>
  <c r="S185" i="176" s="1"/>
  <c r="R186" i="176"/>
  <c r="S186" i="176" s="1"/>
  <c r="R187" i="176"/>
  <c r="S187" i="176" s="1"/>
  <c r="R188" i="176"/>
  <c r="S188" i="176" s="1"/>
  <c r="R189" i="176"/>
  <c r="S189" i="176" s="1"/>
  <c r="R190" i="176"/>
  <c r="S190" i="176" s="1"/>
  <c r="R191" i="176"/>
  <c r="S191" i="176" s="1"/>
  <c r="R192" i="176"/>
  <c r="S192" i="176" s="1"/>
  <c r="R193" i="176"/>
  <c r="S193" i="176" s="1"/>
  <c r="R194" i="176"/>
  <c r="S194" i="176" s="1"/>
  <c r="R195" i="176"/>
  <c r="S195" i="176" s="1"/>
  <c r="R196" i="176"/>
  <c r="S196" i="176" s="1"/>
  <c r="R197" i="176"/>
  <c r="S197" i="176" s="1"/>
  <c r="R198" i="176"/>
  <c r="S198" i="176" s="1"/>
  <c r="R199" i="176"/>
  <c r="S199" i="176" s="1"/>
  <c r="R200" i="176"/>
  <c r="S200" i="176" s="1"/>
  <c r="R201" i="176"/>
  <c r="S201" i="176" s="1"/>
  <c r="R202" i="176"/>
  <c r="S202" i="176" s="1"/>
  <c r="R203" i="176"/>
  <c r="S203" i="176" s="1"/>
  <c r="R204" i="176"/>
  <c r="S204" i="176" s="1"/>
  <c r="R205" i="176"/>
  <c r="S205" i="176" s="1"/>
  <c r="R206" i="176"/>
  <c r="S206" i="176" s="1"/>
  <c r="R207" i="176"/>
  <c r="S207" i="176" s="1"/>
  <c r="R208" i="176"/>
  <c r="S208" i="176" s="1"/>
  <c r="R209" i="176"/>
  <c r="S209" i="176" s="1"/>
  <c r="R210" i="176"/>
  <c r="S210" i="176" s="1"/>
  <c r="R211" i="176"/>
  <c r="S211" i="176" s="1"/>
  <c r="R212" i="176"/>
  <c r="S212" i="176" s="1"/>
  <c r="R213" i="176"/>
  <c r="S213" i="176" s="1"/>
  <c r="R214" i="176"/>
  <c r="S214" i="176" s="1"/>
  <c r="R215" i="176"/>
  <c r="S215" i="176" s="1"/>
  <c r="R216" i="176"/>
  <c r="S216" i="176" s="1"/>
  <c r="R217" i="176"/>
  <c r="S217" i="176" s="1"/>
  <c r="R218" i="176"/>
  <c r="S218" i="176" s="1"/>
  <c r="R219" i="176"/>
  <c r="S219" i="176" s="1"/>
  <c r="R220" i="176"/>
  <c r="S220" i="176" s="1"/>
  <c r="R221" i="176"/>
  <c r="S221" i="176" s="1"/>
  <c r="R222" i="176"/>
  <c r="S222" i="176" s="1"/>
  <c r="R223" i="176"/>
  <c r="S223" i="176" s="1"/>
  <c r="R224" i="176"/>
  <c r="S224" i="176" s="1"/>
  <c r="R225" i="176"/>
  <c r="S225" i="176" s="1"/>
  <c r="R226" i="176"/>
  <c r="S226" i="176" s="1"/>
  <c r="R227" i="176"/>
  <c r="S227" i="176" s="1"/>
  <c r="R228" i="176"/>
  <c r="S228" i="176" s="1"/>
  <c r="R229" i="176"/>
  <c r="S229" i="176" s="1"/>
  <c r="R230" i="176"/>
  <c r="S230" i="176" s="1"/>
  <c r="R231" i="176"/>
  <c r="S231" i="176" s="1"/>
  <c r="R232" i="176"/>
  <c r="S232" i="176" s="1"/>
  <c r="R233" i="176"/>
  <c r="S233" i="176" s="1"/>
  <c r="R234" i="176"/>
  <c r="S234" i="176" s="1"/>
  <c r="R235" i="176"/>
  <c r="S235" i="176" s="1"/>
  <c r="R236" i="176"/>
  <c r="S236" i="176" s="1"/>
  <c r="R237" i="176"/>
  <c r="S237" i="176" s="1"/>
  <c r="R238" i="176"/>
  <c r="S238" i="176" s="1"/>
  <c r="R239" i="176"/>
  <c r="S239" i="176" s="1"/>
  <c r="R240" i="176"/>
  <c r="S240" i="176" s="1"/>
  <c r="R241" i="176"/>
  <c r="S241" i="176" s="1"/>
  <c r="R242" i="176"/>
  <c r="S242" i="176" s="1"/>
  <c r="R243" i="176"/>
  <c r="S243" i="176" s="1"/>
  <c r="R244" i="176"/>
  <c r="S244" i="176" s="1"/>
  <c r="R245" i="176"/>
  <c r="S245" i="176" s="1"/>
  <c r="R246" i="176"/>
  <c r="S246" i="176" s="1"/>
  <c r="R247" i="176"/>
  <c r="S247" i="176" s="1"/>
  <c r="R248" i="176"/>
  <c r="S248" i="176" s="1"/>
  <c r="R249" i="176"/>
  <c r="S249" i="176" s="1"/>
  <c r="R250" i="176"/>
  <c r="S250" i="176" s="1"/>
  <c r="R251" i="176"/>
  <c r="S251" i="176" s="1"/>
  <c r="R252" i="176"/>
  <c r="S252" i="176" s="1"/>
  <c r="R253" i="176"/>
  <c r="S253" i="176" s="1"/>
  <c r="R254" i="176"/>
  <c r="S254" i="176" s="1"/>
  <c r="R255" i="176"/>
  <c r="S255" i="176" s="1"/>
  <c r="R256" i="176"/>
  <c r="S256" i="176" s="1"/>
  <c r="R257" i="176"/>
  <c r="S257" i="176" s="1"/>
  <c r="R258" i="176"/>
  <c r="S258" i="176" s="1"/>
  <c r="R259" i="176"/>
  <c r="S259" i="176" s="1"/>
  <c r="R260" i="176"/>
  <c r="S260" i="176" s="1"/>
  <c r="R261" i="176"/>
  <c r="S261" i="176" s="1"/>
  <c r="R262" i="176"/>
  <c r="S262" i="176" s="1"/>
  <c r="R263" i="176"/>
  <c r="S263" i="176" s="1"/>
  <c r="R264" i="176"/>
  <c r="S264" i="176" s="1"/>
  <c r="R265" i="176"/>
  <c r="S265" i="176" s="1"/>
  <c r="R266" i="176"/>
  <c r="S266" i="176" s="1"/>
  <c r="R267" i="176"/>
  <c r="S267" i="176" s="1"/>
  <c r="R268" i="176"/>
  <c r="S268" i="176" s="1"/>
  <c r="R269" i="176"/>
  <c r="S269" i="176" s="1"/>
  <c r="R270" i="176"/>
  <c r="S270" i="176" s="1"/>
  <c r="R271" i="176"/>
  <c r="S271" i="176" s="1"/>
  <c r="R272" i="176"/>
  <c r="S272" i="176" s="1"/>
  <c r="R273" i="176"/>
  <c r="S273" i="176" s="1"/>
  <c r="R274" i="176"/>
  <c r="S274" i="176" s="1"/>
  <c r="R275" i="176"/>
  <c r="S275" i="176" s="1"/>
  <c r="R276" i="176"/>
  <c r="S276" i="176" s="1"/>
  <c r="R277" i="176"/>
  <c r="S277" i="176" s="1"/>
  <c r="R278" i="176"/>
  <c r="S278" i="176" s="1"/>
  <c r="R279" i="176"/>
  <c r="S279" i="176" s="1"/>
  <c r="R280" i="176"/>
  <c r="S280" i="176" s="1"/>
  <c r="R281" i="176"/>
  <c r="S281" i="176" s="1"/>
  <c r="R282" i="176"/>
  <c r="S282" i="176" s="1"/>
  <c r="R283" i="176"/>
  <c r="S283" i="176" s="1"/>
  <c r="R284" i="176"/>
  <c r="S284" i="176" s="1"/>
  <c r="R285" i="176"/>
  <c r="S285" i="176" s="1"/>
  <c r="R286" i="176"/>
  <c r="S286" i="176" s="1"/>
  <c r="R287" i="176"/>
  <c r="S287" i="176" s="1"/>
  <c r="R288" i="176"/>
  <c r="S288" i="176" s="1"/>
  <c r="R289" i="176"/>
  <c r="S289" i="176" s="1"/>
  <c r="R290" i="176"/>
  <c r="S290" i="176" s="1"/>
  <c r="R291" i="176"/>
  <c r="S291" i="176" s="1"/>
  <c r="R292" i="176"/>
  <c r="S292" i="176" s="1"/>
  <c r="R293" i="176"/>
  <c r="S293" i="176" s="1"/>
  <c r="R294" i="176"/>
  <c r="S294" i="176" s="1"/>
  <c r="R295" i="176"/>
  <c r="S295" i="176" s="1"/>
  <c r="R296" i="176"/>
  <c r="S296" i="176" s="1"/>
  <c r="R297" i="176"/>
  <c r="S297" i="176" s="1"/>
  <c r="R298" i="176"/>
  <c r="S298" i="176" s="1"/>
  <c r="R299" i="176"/>
  <c r="S299" i="176" s="1"/>
  <c r="R300" i="176"/>
  <c r="S300" i="176" s="1"/>
  <c r="R301" i="176"/>
  <c r="S301" i="176" s="1"/>
  <c r="R302" i="176"/>
  <c r="S302" i="176" s="1"/>
  <c r="R303" i="176"/>
  <c r="S303" i="176" s="1"/>
  <c r="R304" i="176"/>
  <c r="S304" i="176" s="1"/>
  <c r="R305" i="176"/>
  <c r="S305" i="176" s="1"/>
  <c r="R306" i="176"/>
  <c r="S306" i="176" s="1"/>
  <c r="R307" i="176"/>
  <c r="S307" i="176" s="1"/>
  <c r="R308" i="176"/>
  <c r="S308" i="176" s="1"/>
  <c r="R309" i="176"/>
  <c r="S309" i="176" s="1"/>
  <c r="R310" i="176"/>
  <c r="S310" i="176" s="1"/>
  <c r="R311" i="176"/>
  <c r="S311" i="176" s="1"/>
  <c r="R312" i="176"/>
  <c r="S312" i="176" s="1"/>
  <c r="R313" i="176"/>
  <c r="S313" i="176" s="1"/>
  <c r="R314" i="176"/>
  <c r="S314" i="176" s="1"/>
  <c r="R315" i="176"/>
  <c r="S315" i="176" s="1"/>
  <c r="R316" i="176"/>
  <c r="S316" i="176" s="1"/>
  <c r="R317" i="176"/>
  <c r="S317" i="176" s="1"/>
  <c r="R318" i="176"/>
  <c r="S318" i="176" s="1"/>
  <c r="R319" i="176"/>
  <c r="S319" i="176" s="1"/>
  <c r="R320" i="176"/>
  <c r="S320" i="176" s="1"/>
  <c r="R321" i="176"/>
  <c r="S321" i="176" s="1"/>
  <c r="R322" i="176"/>
  <c r="S322" i="176" s="1"/>
  <c r="R323" i="176"/>
  <c r="S323" i="176" s="1"/>
  <c r="R324" i="176"/>
  <c r="S324" i="176" s="1"/>
  <c r="R325" i="176"/>
  <c r="S325" i="176" s="1"/>
  <c r="R326" i="176"/>
  <c r="S326" i="176" s="1"/>
  <c r="R327" i="176"/>
  <c r="S327" i="176" s="1"/>
  <c r="R328" i="176"/>
  <c r="S328" i="176" s="1"/>
  <c r="R329" i="176"/>
  <c r="S329" i="176" s="1"/>
  <c r="R330" i="176"/>
  <c r="S330" i="176" s="1"/>
  <c r="R331" i="176"/>
  <c r="S331" i="176" s="1"/>
  <c r="R332" i="176"/>
  <c r="S332" i="176" s="1"/>
  <c r="R333" i="176"/>
  <c r="S333" i="176" s="1"/>
  <c r="R334" i="176"/>
  <c r="S334" i="176" s="1"/>
  <c r="R335" i="176"/>
  <c r="S335" i="176" s="1"/>
  <c r="R336" i="176"/>
  <c r="S336" i="176" s="1"/>
  <c r="R337" i="176"/>
  <c r="S337" i="176" s="1"/>
  <c r="R338" i="176"/>
  <c r="S338" i="176" s="1"/>
  <c r="R339" i="176"/>
  <c r="S339" i="176" s="1"/>
  <c r="R340" i="176"/>
  <c r="S340" i="176" s="1"/>
  <c r="R341" i="176"/>
  <c r="S341" i="176" s="1"/>
  <c r="R342" i="176"/>
  <c r="S342" i="176" s="1"/>
  <c r="R343" i="176"/>
  <c r="S343" i="176" s="1"/>
  <c r="R344" i="176"/>
  <c r="S344" i="176" s="1"/>
  <c r="R345" i="176"/>
  <c r="S345" i="176" s="1"/>
  <c r="R346" i="176"/>
  <c r="S346" i="176" s="1"/>
  <c r="R347" i="176"/>
  <c r="S347" i="176" s="1"/>
  <c r="R348" i="176"/>
  <c r="S348" i="176" s="1"/>
  <c r="R349" i="176"/>
  <c r="S349" i="176" s="1"/>
  <c r="R350" i="176"/>
  <c r="S350" i="176" s="1"/>
  <c r="R351" i="176"/>
  <c r="S351" i="176" s="1"/>
  <c r="R352" i="176"/>
  <c r="S352" i="176" s="1"/>
  <c r="R353" i="176"/>
  <c r="S353" i="176" s="1"/>
  <c r="R354" i="176"/>
  <c r="S354" i="176" s="1"/>
  <c r="R355" i="176"/>
  <c r="S355" i="176" s="1"/>
  <c r="R356" i="176"/>
  <c r="S356" i="176" s="1"/>
  <c r="R357" i="176"/>
  <c r="S357" i="176" s="1"/>
  <c r="R358" i="176"/>
  <c r="S358" i="176" s="1"/>
  <c r="R359" i="176"/>
  <c r="S359" i="176" s="1"/>
  <c r="R360" i="176"/>
  <c r="S360" i="176" s="1"/>
  <c r="R361" i="176"/>
  <c r="S361" i="176" s="1"/>
  <c r="R362" i="176"/>
  <c r="S362" i="176" s="1"/>
  <c r="R363" i="176"/>
  <c r="S363" i="176" s="1"/>
  <c r="R364" i="176"/>
  <c r="S364" i="176" s="1"/>
  <c r="R365" i="176"/>
  <c r="S365" i="176" s="1"/>
  <c r="R366" i="176"/>
  <c r="S366" i="176" s="1"/>
  <c r="R367" i="176"/>
  <c r="S367" i="176" s="1"/>
  <c r="R368" i="176"/>
  <c r="S368" i="176" s="1"/>
  <c r="R369" i="176"/>
  <c r="S369" i="176" s="1"/>
  <c r="R370" i="176"/>
  <c r="S370" i="176" s="1"/>
  <c r="R371" i="176"/>
  <c r="S371" i="176" s="1"/>
  <c r="R372" i="176"/>
  <c r="S372" i="176" s="1"/>
  <c r="R373" i="176"/>
  <c r="S373" i="176" s="1"/>
  <c r="R374" i="176"/>
  <c r="S374" i="176" s="1"/>
  <c r="R375" i="176"/>
  <c r="S375" i="176" s="1"/>
  <c r="R376" i="176"/>
  <c r="S376" i="176" s="1"/>
  <c r="R377" i="176"/>
  <c r="S377" i="176" s="1"/>
  <c r="R378" i="176"/>
  <c r="S378" i="176" s="1"/>
  <c r="R379" i="176"/>
  <c r="S379" i="176" s="1"/>
  <c r="R380" i="176"/>
  <c r="S380" i="176" s="1"/>
  <c r="R381" i="176"/>
  <c r="S381" i="176" s="1"/>
  <c r="R382" i="176"/>
  <c r="S382" i="176" s="1"/>
  <c r="R383" i="176"/>
  <c r="S383" i="176" s="1"/>
  <c r="R384" i="176"/>
  <c r="S384" i="176" s="1"/>
  <c r="R385" i="176"/>
  <c r="S385" i="176" s="1"/>
  <c r="R386" i="176"/>
  <c r="S386" i="176" s="1"/>
  <c r="R387" i="176"/>
  <c r="S387" i="176" s="1"/>
  <c r="R388" i="176"/>
  <c r="S388" i="176" s="1"/>
  <c r="R389" i="176"/>
  <c r="S389" i="176" s="1"/>
  <c r="R390" i="176"/>
  <c r="S390" i="176" s="1"/>
  <c r="R391" i="176"/>
  <c r="S391" i="176" s="1"/>
  <c r="R392" i="176"/>
  <c r="S392" i="176" s="1"/>
  <c r="R393" i="176"/>
  <c r="S393" i="176" s="1"/>
  <c r="R394" i="176"/>
  <c r="S394" i="176" s="1"/>
  <c r="R395" i="176"/>
  <c r="S395" i="176" s="1"/>
  <c r="R396" i="176"/>
  <c r="S396" i="176" s="1"/>
  <c r="R397" i="176"/>
  <c r="S397" i="176" s="1"/>
  <c r="R398" i="176"/>
  <c r="S398" i="176" s="1"/>
  <c r="R399" i="176"/>
  <c r="S399" i="176" s="1"/>
  <c r="R400" i="176"/>
  <c r="S400" i="176" s="1"/>
  <c r="R401" i="176"/>
  <c r="S401" i="176" s="1"/>
  <c r="R402" i="176"/>
  <c r="S402" i="176" s="1"/>
  <c r="R403" i="176"/>
  <c r="S403" i="176" s="1"/>
  <c r="R404" i="176"/>
  <c r="S404" i="176" s="1"/>
  <c r="R405" i="176"/>
  <c r="S405" i="176" s="1"/>
  <c r="R406" i="176"/>
  <c r="S406" i="176" s="1"/>
  <c r="R407" i="176"/>
  <c r="S407" i="176" s="1"/>
  <c r="R408" i="176"/>
  <c r="S408" i="176" s="1"/>
  <c r="R409" i="176"/>
  <c r="S409" i="176" s="1"/>
  <c r="R410" i="176"/>
  <c r="S410" i="176" s="1"/>
  <c r="R411" i="176"/>
  <c r="S411" i="176" s="1"/>
  <c r="R412" i="176"/>
  <c r="S412" i="176" s="1"/>
  <c r="R413" i="176"/>
  <c r="S413" i="176" s="1"/>
  <c r="R414" i="176"/>
  <c r="S414" i="176" s="1"/>
  <c r="R415" i="176"/>
  <c r="S415" i="176" s="1"/>
  <c r="R416" i="176"/>
  <c r="S416" i="176" s="1"/>
  <c r="R417" i="176"/>
  <c r="S417" i="176" s="1"/>
  <c r="R418" i="176"/>
  <c r="S418" i="176" s="1"/>
  <c r="R419" i="176"/>
  <c r="S419" i="176" s="1"/>
  <c r="R420" i="176"/>
  <c r="S420" i="176" s="1"/>
  <c r="R421" i="176"/>
  <c r="S421" i="176" s="1"/>
  <c r="R422" i="176"/>
  <c r="S422" i="176" s="1"/>
  <c r="R423" i="176"/>
  <c r="S423" i="176" s="1"/>
  <c r="R424" i="176"/>
  <c r="S424" i="176" s="1"/>
  <c r="R425" i="176"/>
  <c r="S425" i="176" s="1"/>
  <c r="R426" i="176"/>
  <c r="S426" i="176" s="1"/>
  <c r="R427" i="176"/>
  <c r="S427" i="176" s="1"/>
  <c r="R428" i="176"/>
  <c r="S428" i="176" s="1"/>
  <c r="R429" i="176"/>
  <c r="S429" i="176" s="1"/>
  <c r="R430" i="176"/>
  <c r="S430" i="176" s="1"/>
  <c r="R431" i="176"/>
  <c r="S431" i="176" s="1"/>
  <c r="R432" i="176"/>
  <c r="S432" i="176" s="1"/>
  <c r="R433" i="176"/>
  <c r="S433" i="176" s="1"/>
  <c r="R434" i="176"/>
  <c r="S434" i="176" s="1"/>
  <c r="R435" i="176"/>
  <c r="S435" i="176" s="1"/>
  <c r="R436" i="176"/>
  <c r="S436" i="176" s="1"/>
  <c r="R437" i="176"/>
  <c r="S437" i="176" s="1"/>
  <c r="R438" i="176"/>
  <c r="S438" i="176" s="1"/>
  <c r="R439" i="176"/>
  <c r="S439" i="176" s="1"/>
  <c r="R440" i="176"/>
  <c r="S440" i="176" s="1"/>
  <c r="R441" i="176"/>
  <c r="S441" i="176" s="1"/>
  <c r="R442" i="176"/>
  <c r="S442" i="176" s="1"/>
  <c r="R443" i="176"/>
  <c r="S443" i="176" s="1"/>
  <c r="R444" i="176"/>
  <c r="S444" i="176" s="1"/>
  <c r="R445" i="176"/>
  <c r="S445" i="176" s="1"/>
  <c r="R446" i="176"/>
  <c r="S446" i="176" s="1"/>
  <c r="R447" i="176"/>
  <c r="S447" i="176" s="1"/>
  <c r="R448" i="176"/>
  <c r="S448" i="176" s="1"/>
  <c r="R449" i="176"/>
  <c r="S449" i="176" s="1"/>
  <c r="R450" i="176"/>
  <c r="S450" i="176" s="1"/>
  <c r="R451" i="176"/>
  <c r="S451" i="176" s="1"/>
  <c r="R452" i="176"/>
  <c r="S452" i="176" s="1"/>
  <c r="R453" i="176"/>
  <c r="S453" i="176" s="1"/>
  <c r="R454" i="176"/>
  <c r="S454" i="176" s="1"/>
  <c r="R455" i="176"/>
  <c r="S455" i="176" s="1"/>
  <c r="R456" i="176"/>
  <c r="S456" i="176" s="1"/>
  <c r="R457" i="176"/>
  <c r="S457" i="176" s="1"/>
  <c r="R458" i="176"/>
  <c r="S458" i="176" s="1"/>
  <c r="R459" i="176"/>
  <c r="S459" i="176" s="1"/>
  <c r="R460" i="176"/>
  <c r="S460" i="176" s="1"/>
  <c r="R461" i="176"/>
  <c r="S461" i="176" s="1"/>
  <c r="R462" i="176"/>
  <c r="S462" i="176" s="1"/>
  <c r="R463" i="176"/>
  <c r="S463" i="176" s="1"/>
  <c r="R464" i="176"/>
  <c r="S464" i="176" s="1"/>
  <c r="R465" i="176"/>
  <c r="S465" i="176" s="1"/>
  <c r="R466" i="176"/>
  <c r="S466" i="176" s="1"/>
  <c r="R467" i="176"/>
  <c r="S467" i="176" s="1"/>
  <c r="R468" i="176"/>
  <c r="S468" i="176" s="1"/>
  <c r="R469" i="176"/>
  <c r="S469" i="176" s="1"/>
  <c r="R470" i="176"/>
  <c r="S470" i="176" s="1"/>
  <c r="R471" i="176"/>
  <c r="S471" i="176" s="1"/>
  <c r="R472" i="176"/>
  <c r="S472" i="176" s="1"/>
  <c r="R473" i="176"/>
  <c r="S473" i="176" s="1"/>
  <c r="R474" i="176"/>
  <c r="S474" i="176" s="1"/>
  <c r="R475" i="176"/>
  <c r="S475" i="176" s="1"/>
  <c r="R476" i="176"/>
  <c r="S476" i="176" s="1"/>
  <c r="R477" i="176"/>
  <c r="S477" i="176" s="1"/>
  <c r="R478" i="176"/>
  <c r="S478" i="176" s="1"/>
  <c r="R479" i="176"/>
  <c r="S479" i="176" s="1"/>
  <c r="R480" i="176"/>
  <c r="S480" i="176" s="1"/>
  <c r="R481" i="176"/>
  <c r="S481" i="176" s="1"/>
  <c r="R482" i="176"/>
  <c r="S482" i="176" s="1"/>
  <c r="R483" i="176"/>
  <c r="S483" i="176" s="1"/>
  <c r="R484" i="176"/>
  <c r="S484" i="176" s="1"/>
  <c r="R485" i="176"/>
  <c r="S485" i="176" s="1"/>
  <c r="R486" i="176"/>
  <c r="S486" i="176" s="1"/>
  <c r="R487" i="176"/>
  <c r="S487" i="176" s="1"/>
  <c r="R488" i="176"/>
  <c r="S488" i="176" s="1"/>
  <c r="R489" i="176"/>
  <c r="S489" i="176" s="1"/>
  <c r="R490" i="176"/>
  <c r="S490" i="176" s="1"/>
  <c r="R491" i="176"/>
  <c r="S491" i="176" s="1"/>
  <c r="R492" i="176"/>
  <c r="S492" i="176" s="1"/>
  <c r="R493" i="176"/>
  <c r="S493" i="176" s="1"/>
  <c r="R494" i="176"/>
  <c r="S494" i="176" s="1"/>
  <c r="R495" i="176"/>
  <c r="S495" i="176" s="1"/>
  <c r="R496" i="176"/>
  <c r="S496" i="176" s="1"/>
  <c r="R497" i="176"/>
  <c r="S497" i="176" s="1"/>
  <c r="R498" i="176"/>
  <c r="S498" i="176" s="1"/>
  <c r="R499" i="176"/>
  <c r="S499" i="176" s="1"/>
  <c r="R4" i="176"/>
  <c r="R5" i="174"/>
  <c r="R6" i="174"/>
  <c r="R7" i="174"/>
  <c r="R8" i="174"/>
  <c r="R9" i="174"/>
  <c r="R10" i="174"/>
  <c r="R11" i="174"/>
  <c r="R12" i="174"/>
  <c r="R13" i="174"/>
  <c r="R14" i="174"/>
  <c r="R15" i="174"/>
  <c r="R16" i="174"/>
  <c r="R17" i="174"/>
  <c r="R18" i="174"/>
  <c r="R19" i="174"/>
  <c r="R20" i="174"/>
  <c r="R21" i="174"/>
  <c r="R22" i="174"/>
  <c r="R23" i="174"/>
  <c r="R24" i="174"/>
  <c r="R25" i="174"/>
  <c r="R26" i="174"/>
  <c r="R27" i="174"/>
  <c r="R28" i="174"/>
  <c r="R29" i="174"/>
  <c r="R30" i="174"/>
  <c r="R31" i="174"/>
  <c r="R32" i="174"/>
  <c r="R33" i="174"/>
  <c r="R34" i="174"/>
  <c r="R35" i="174"/>
  <c r="R36" i="174"/>
  <c r="R37" i="174"/>
  <c r="R38" i="174"/>
  <c r="R39" i="174"/>
  <c r="R40" i="174"/>
  <c r="R41" i="174"/>
  <c r="R42" i="174"/>
  <c r="R43" i="174"/>
  <c r="R44" i="174"/>
  <c r="R45" i="174"/>
  <c r="R46" i="174"/>
  <c r="R47" i="174"/>
  <c r="R48" i="174"/>
  <c r="R49" i="174"/>
  <c r="R50" i="174"/>
  <c r="R51" i="174"/>
  <c r="R52" i="174"/>
  <c r="R53" i="174"/>
  <c r="R54" i="174"/>
  <c r="R55" i="174"/>
  <c r="R56" i="174"/>
  <c r="R57" i="174"/>
  <c r="R58" i="174"/>
  <c r="R59" i="174"/>
  <c r="R60" i="174"/>
  <c r="R61" i="174"/>
  <c r="R62" i="174"/>
  <c r="R63" i="174"/>
  <c r="R64" i="174"/>
  <c r="R65" i="174"/>
  <c r="R66" i="174"/>
  <c r="R67" i="174"/>
  <c r="R68" i="174"/>
  <c r="R69" i="174"/>
  <c r="R70" i="174"/>
  <c r="R71" i="174"/>
  <c r="R72" i="174"/>
  <c r="R73" i="174"/>
  <c r="R74" i="174"/>
  <c r="R75" i="174"/>
  <c r="R76" i="174"/>
  <c r="R77" i="174"/>
  <c r="R78" i="174"/>
  <c r="R79" i="174"/>
  <c r="R80" i="174"/>
  <c r="R81" i="174"/>
  <c r="R82" i="174"/>
  <c r="R83" i="174"/>
  <c r="R84" i="174"/>
  <c r="R85" i="174"/>
  <c r="R86" i="174"/>
  <c r="R87" i="174"/>
  <c r="R88" i="174"/>
  <c r="R89" i="174"/>
  <c r="R90" i="174"/>
  <c r="R91" i="174"/>
  <c r="R92" i="174"/>
  <c r="R93" i="174"/>
  <c r="R94" i="174"/>
  <c r="R95" i="174"/>
  <c r="R96" i="174"/>
  <c r="R97" i="174"/>
  <c r="R98" i="174"/>
  <c r="R99" i="174"/>
  <c r="R100" i="174"/>
  <c r="R101" i="174"/>
  <c r="R102" i="174"/>
  <c r="R103" i="174"/>
  <c r="R104" i="174"/>
  <c r="R105" i="174"/>
  <c r="R106" i="174"/>
  <c r="R107" i="174"/>
  <c r="R108" i="174"/>
  <c r="R109" i="174"/>
  <c r="R110" i="174"/>
  <c r="R111" i="174"/>
  <c r="R112" i="174"/>
  <c r="R113" i="174"/>
  <c r="R114" i="174"/>
  <c r="R115" i="174"/>
  <c r="R116" i="174"/>
  <c r="R117" i="174"/>
  <c r="R118" i="174"/>
  <c r="R119" i="174"/>
  <c r="R120" i="174"/>
  <c r="R121" i="174"/>
  <c r="R122" i="174"/>
  <c r="R123" i="174"/>
  <c r="R124" i="174"/>
  <c r="R125" i="174"/>
  <c r="R126" i="174"/>
  <c r="R127" i="174"/>
  <c r="R128" i="174"/>
  <c r="R129" i="174"/>
  <c r="R130" i="174"/>
  <c r="R131" i="174"/>
  <c r="R132" i="174"/>
  <c r="R133" i="174"/>
  <c r="R134" i="174"/>
  <c r="R135" i="174"/>
  <c r="R136" i="174"/>
  <c r="R137" i="174"/>
  <c r="R138" i="174"/>
  <c r="R139" i="174"/>
  <c r="R140" i="174"/>
  <c r="R141" i="174"/>
  <c r="R142" i="174"/>
  <c r="R143" i="174"/>
  <c r="R144" i="174"/>
  <c r="R145" i="174"/>
  <c r="R146" i="174"/>
  <c r="R147" i="174"/>
  <c r="R148" i="174"/>
  <c r="R149" i="174"/>
  <c r="R150" i="174"/>
  <c r="R151" i="174"/>
  <c r="R152" i="174"/>
  <c r="S152" i="174" s="1"/>
  <c r="R153" i="174"/>
  <c r="S153" i="174" s="1"/>
  <c r="R154" i="174"/>
  <c r="S154" i="174" s="1"/>
  <c r="R155" i="174"/>
  <c r="S155" i="174" s="1"/>
  <c r="R156" i="174"/>
  <c r="S156" i="174" s="1"/>
  <c r="R157" i="174"/>
  <c r="S157" i="174" s="1"/>
  <c r="R158" i="174"/>
  <c r="S158" i="174" s="1"/>
  <c r="R159" i="174"/>
  <c r="S159" i="174" s="1"/>
  <c r="R160" i="174"/>
  <c r="S160" i="174" s="1"/>
  <c r="R161" i="174"/>
  <c r="S161" i="174" s="1"/>
  <c r="R162" i="174"/>
  <c r="S162" i="174" s="1"/>
  <c r="R163" i="174"/>
  <c r="S163" i="174" s="1"/>
  <c r="R164" i="174"/>
  <c r="S164" i="174" s="1"/>
  <c r="R165" i="174"/>
  <c r="S165" i="174" s="1"/>
  <c r="R166" i="174"/>
  <c r="S166" i="174" s="1"/>
  <c r="R167" i="174"/>
  <c r="S167" i="174" s="1"/>
  <c r="R168" i="174"/>
  <c r="S168" i="174" s="1"/>
  <c r="R169" i="174"/>
  <c r="S169" i="174" s="1"/>
  <c r="R170" i="174"/>
  <c r="S170" i="174" s="1"/>
  <c r="R171" i="174"/>
  <c r="S171" i="174" s="1"/>
  <c r="R172" i="174"/>
  <c r="S172" i="174" s="1"/>
  <c r="R173" i="174"/>
  <c r="S173" i="174" s="1"/>
  <c r="R174" i="174"/>
  <c r="S174" i="174" s="1"/>
  <c r="R175" i="174"/>
  <c r="S175" i="174" s="1"/>
  <c r="R176" i="174"/>
  <c r="S176" i="174" s="1"/>
  <c r="R177" i="174"/>
  <c r="S177" i="174" s="1"/>
  <c r="R178" i="174"/>
  <c r="S178" i="174" s="1"/>
  <c r="R179" i="174"/>
  <c r="S179" i="174" s="1"/>
  <c r="R180" i="174"/>
  <c r="S180" i="174" s="1"/>
  <c r="R181" i="174"/>
  <c r="S181" i="174" s="1"/>
  <c r="R182" i="174"/>
  <c r="S182" i="174" s="1"/>
  <c r="R183" i="174"/>
  <c r="S183" i="174" s="1"/>
  <c r="R184" i="174"/>
  <c r="S184" i="174" s="1"/>
  <c r="R185" i="174"/>
  <c r="S185" i="174" s="1"/>
  <c r="R186" i="174"/>
  <c r="S186" i="174" s="1"/>
  <c r="R187" i="174"/>
  <c r="S187" i="174" s="1"/>
  <c r="R188" i="174"/>
  <c r="S188" i="174" s="1"/>
  <c r="R189" i="174"/>
  <c r="S189" i="174" s="1"/>
  <c r="R190" i="174"/>
  <c r="S190" i="174" s="1"/>
  <c r="R191" i="174"/>
  <c r="S191" i="174" s="1"/>
  <c r="R192" i="174"/>
  <c r="S192" i="174" s="1"/>
  <c r="R193" i="174"/>
  <c r="S193" i="174" s="1"/>
  <c r="R194" i="174"/>
  <c r="S194" i="174" s="1"/>
  <c r="R195" i="174"/>
  <c r="S195" i="174" s="1"/>
  <c r="R196" i="174"/>
  <c r="S196" i="174" s="1"/>
  <c r="R197" i="174"/>
  <c r="S197" i="174" s="1"/>
  <c r="R198" i="174"/>
  <c r="S198" i="174" s="1"/>
  <c r="R199" i="174"/>
  <c r="S199" i="174" s="1"/>
  <c r="R200" i="174"/>
  <c r="S200" i="174" s="1"/>
  <c r="R201" i="174"/>
  <c r="S201" i="174" s="1"/>
  <c r="R202" i="174"/>
  <c r="S202" i="174" s="1"/>
  <c r="R203" i="174"/>
  <c r="S203" i="174" s="1"/>
  <c r="R204" i="174"/>
  <c r="S204" i="174" s="1"/>
  <c r="R205" i="174"/>
  <c r="S205" i="174" s="1"/>
  <c r="R206" i="174"/>
  <c r="S206" i="174" s="1"/>
  <c r="R207" i="174"/>
  <c r="S207" i="174" s="1"/>
  <c r="R208" i="174"/>
  <c r="S208" i="174" s="1"/>
  <c r="R209" i="174"/>
  <c r="S209" i="174" s="1"/>
  <c r="R210" i="174"/>
  <c r="S210" i="174" s="1"/>
  <c r="R211" i="174"/>
  <c r="S211" i="174" s="1"/>
  <c r="R212" i="174"/>
  <c r="S212" i="174" s="1"/>
  <c r="R213" i="174"/>
  <c r="S213" i="174" s="1"/>
  <c r="R214" i="174"/>
  <c r="S214" i="174" s="1"/>
  <c r="R215" i="174"/>
  <c r="S215" i="174" s="1"/>
  <c r="R216" i="174"/>
  <c r="S216" i="174" s="1"/>
  <c r="R217" i="174"/>
  <c r="S217" i="174" s="1"/>
  <c r="R218" i="174"/>
  <c r="S218" i="174" s="1"/>
  <c r="R219" i="174"/>
  <c r="S219" i="174" s="1"/>
  <c r="R220" i="174"/>
  <c r="S220" i="174" s="1"/>
  <c r="R221" i="174"/>
  <c r="S221" i="174" s="1"/>
  <c r="R222" i="174"/>
  <c r="S222" i="174" s="1"/>
  <c r="R223" i="174"/>
  <c r="S223" i="174" s="1"/>
  <c r="R224" i="174"/>
  <c r="S224" i="174" s="1"/>
  <c r="R225" i="174"/>
  <c r="S225" i="174" s="1"/>
  <c r="R226" i="174"/>
  <c r="S226" i="174" s="1"/>
  <c r="R227" i="174"/>
  <c r="S227" i="174" s="1"/>
  <c r="R228" i="174"/>
  <c r="S228" i="174" s="1"/>
  <c r="R229" i="174"/>
  <c r="S229" i="174" s="1"/>
  <c r="R230" i="174"/>
  <c r="S230" i="174" s="1"/>
  <c r="R231" i="174"/>
  <c r="S231" i="174" s="1"/>
  <c r="R232" i="174"/>
  <c r="S232" i="174" s="1"/>
  <c r="R233" i="174"/>
  <c r="S233" i="174" s="1"/>
  <c r="R234" i="174"/>
  <c r="S234" i="174" s="1"/>
  <c r="R235" i="174"/>
  <c r="S235" i="174" s="1"/>
  <c r="R236" i="174"/>
  <c r="S236" i="174" s="1"/>
  <c r="R237" i="174"/>
  <c r="S237" i="174" s="1"/>
  <c r="R238" i="174"/>
  <c r="S238" i="174" s="1"/>
  <c r="R239" i="174"/>
  <c r="S239" i="174" s="1"/>
  <c r="R240" i="174"/>
  <c r="S240" i="174" s="1"/>
  <c r="R241" i="174"/>
  <c r="S241" i="174" s="1"/>
  <c r="R242" i="174"/>
  <c r="S242" i="174" s="1"/>
  <c r="R243" i="174"/>
  <c r="S243" i="174" s="1"/>
  <c r="R244" i="174"/>
  <c r="S244" i="174" s="1"/>
  <c r="R245" i="174"/>
  <c r="S245" i="174" s="1"/>
  <c r="R246" i="174"/>
  <c r="S246" i="174" s="1"/>
  <c r="R247" i="174"/>
  <c r="S247" i="174" s="1"/>
  <c r="R248" i="174"/>
  <c r="S248" i="174" s="1"/>
  <c r="R249" i="174"/>
  <c r="S249" i="174" s="1"/>
  <c r="R250" i="174"/>
  <c r="S250" i="174" s="1"/>
  <c r="R251" i="174"/>
  <c r="S251" i="174" s="1"/>
  <c r="R252" i="174"/>
  <c r="S252" i="174" s="1"/>
  <c r="R253" i="174"/>
  <c r="S253" i="174" s="1"/>
  <c r="R254" i="174"/>
  <c r="S254" i="174" s="1"/>
  <c r="R255" i="174"/>
  <c r="S255" i="174" s="1"/>
  <c r="R256" i="174"/>
  <c r="S256" i="174" s="1"/>
  <c r="R257" i="174"/>
  <c r="S257" i="174" s="1"/>
  <c r="R258" i="174"/>
  <c r="S258" i="174" s="1"/>
  <c r="R259" i="174"/>
  <c r="S259" i="174" s="1"/>
  <c r="R260" i="174"/>
  <c r="S260" i="174" s="1"/>
  <c r="R261" i="174"/>
  <c r="S261" i="174" s="1"/>
  <c r="R262" i="174"/>
  <c r="S262" i="174" s="1"/>
  <c r="R263" i="174"/>
  <c r="S263" i="174" s="1"/>
  <c r="R264" i="174"/>
  <c r="S264" i="174" s="1"/>
  <c r="R265" i="174"/>
  <c r="S265" i="174" s="1"/>
  <c r="R266" i="174"/>
  <c r="S266" i="174" s="1"/>
  <c r="R267" i="174"/>
  <c r="S267" i="174" s="1"/>
  <c r="R268" i="174"/>
  <c r="S268" i="174" s="1"/>
  <c r="R269" i="174"/>
  <c r="S269" i="174" s="1"/>
  <c r="R270" i="174"/>
  <c r="S270" i="174" s="1"/>
  <c r="R271" i="174"/>
  <c r="S271" i="174" s="1"/>
  <c r="R272" i="174"/>
  <c r="S272" i="174" s="1"/>
  <c r="R273" i="174"/>
  <c r="S273" i="174" s="1"/>
  <c r="R274" i="174"/>
  <c r="S274" i="174" s="1"/>
  <c r="R275" i="174"/>
  <c r="S275" i="174" s="1"/>
  <c r="R276" i="174"/>
  <c r="S276" i="174" s="1"/>
  <c r="R277" i="174"/>
  <c r="S277" i="174" s="1"/>
  <c r="R278" i="174"/>
  <c r="S278" i="174" s="1"/>
  <c r="R279" i="174"/>
  <c r="S279" i="174" s="1"/>
  <c r="R280" i="174"/>
  <c r="S280" i="174" s="1"/>
  <c r="R281" i="174"/>
  <c r="S281" i="174" s="1"/>
  <c r="R282" i="174"/>
  <c r="S282" i="174" s="1"/>
  <c r="R283" i="174"/>
  <c r="S283" i="174" s="1"/>
  <c r="R284" i="174"/>
  <c r="S284" i="174" s="1"/>
  <c r="R285" i="174"/>
  <c r="S285" i="174" s="1"/>
  <c r="R286" i="174"/>
  <c r="S286" i="174" s="1"/>
  <c r="R287" i="174"/>
  <c r="S287" i="174" s="1"/>
  <c r="R288" i="174"/>
  <c r="S288" i="174" s="1"/>
  <c r="R289" i="174"/>
  <c r="S289" i="174" s="1"/>
  <c r="R290" i="174"/>
  <c r="S290" i="174" s="1"/>
  <c r="R291" i="174"/>
  <c r="S291" i="174" s="1"/>
  <c r="R292" i="174"/>
  <c r="S292" i="174" s="1"/>
  <c r="R293" i="174"/>
  <c r="S293" i="174" s="1"/>
  <c r="R294" i="174"/>
  <c r="S294" i="174" s="1"/>
  <c r="R295" i="174"/>
  <c r="S295" i="174" s="1"/>
  <c r="R296" i="174"/>
  <c r="S296" i="174" s="1"/>
  <c r="R297" i="174"/>
  <c r="S297" i="174" s="1"/>
  <c r="R298" i="174"/>
  <c r="S298" i="174" s="1"/>
  <c r="R299" i="174"/>
  <c r="S299" i="174" s="1"/>
  <c r="R300" i="174"/>
  <c r="S300" i="174" s="1"/>
  <c r="R301" i="174"/>
  <c r="S301" i="174" s="1"/>
  <c r="R302" i="174"/>
  <c r="S302" i="174" s="1"/>
  <c r="R303" i="174"/>
  <c r="S303" i="174" s="1"/>
  <c r="R304" i="174"/>
  <c r="S304" i="174" s="1"/>
  <c r="R305" i="174"/>
  <c r="S305" i="174" s="1"/>
  <c r="R306" i="174"/>
  <c r="S306" i="174" s="1"/>
  <c r="R307" i="174"/>
  <c r="S307" i="174" s="1"/>
  <c r="R308" i="174"/>
  <c r="S308" i="174" s="1"/>
  <c r="R309" i="174"/>
  <c r="S309" i="174" s="1"/>
  <c r="R310" i="174"/>
  <c r="S310" i="174" s="1"/>
  <c r="R311" i="174"/>
  <c r="S311" i="174" s="1"/>
  <c r="R312" i="174"/>
  <c r="S312" i="174" s="1"/>
  <c r="R313" i="174"/>
  <c r="S313" i="174" s="1"/>
  <c r="R314" i="174"/>
  <c r="S314" i="174" s="1"/>
  <c r="R315" i="174"/>
  <c r="S315" i="174" s="1"/>
  <c r="R316" i="174"/>
  <c r="S316" i="174" s="1"/>
  <c r="R317" i="174"/>
  <c r="S317" i="174" s="1"/>
  <c r="R318" i="174"/>
  <c r="S318" i="174" s="1"/>
  <c r="R319" i="174"/>
  <c r="S319" i="174" s="1"/>
  <c r="R320" i="174"/>
  <c r="S320" i="174" s="1"/>
  <c r="R321" i="174"/>
  <c r="S321" i="174" s="1"/>
  <c r="R322" i="174"/>
  <c r="S322" i="174" s="1"/>
  <c r="R323" i="174"/>
  <c r="S323" i="174" s="1"/>
  <c r="R324" i="174"/>
  <c r="S324" i="174" s="1"/>
  <c r="R325" i="174"/>
  <c r="S325" i="174" s="1"/>
  <c r="R326" i="174"/>
  <c r="S326" i="174" s="1"/>
  <c r="R327" i="174"/>
  <c r="S327" i="174" s="1"/>
  <c r="R328" i="174"/>
  <c r="S328" i="174" s="1"/>
  <c r="R329" i="174"/>
  <c r="S329" i="174" s="1"/>
  <c r="R330" i="174"/>
  <c r="S330" i="174" s="1"/>
  <c r="R331" i="174"/>
  <c r="S331" i="174" s="1"/>
  <c r="R332" i="174"/>
  <c r="S332" i="174" s="1"/>
  <c r="R333" i="174"/>
  <c r="S333" i="174" s="1"/>
  <c r="R334" i="174"/>
  <c r="S334" i="174" s="1"/>
  <c r="R335" i="174"/>
  <c r="S335" i="174" s="1"/>
  <c r="R336" i="174"/>
  <c r="S336" i="174" s="1"/>
  <c r="R337" i="174"/>
  <c r="S337" i="174" s="1"/>
  <c r="R338" i="174"/>
  <c r="S338" i="174" s="1"/>
  <c r="R339" i="174"/>
  <c r="S339" i="174" s="1"/>
  <c r="R340" i="174"/>
  <c r="S340" i="174" s="1"/>
  <c r="R341" i="174"/>
  <c r="S341" i="174" s="1"/>
  <c r="R342" i="174"/>
  <c r="S342" i="174" s="1"/>
  <c r="R343" i="174"/>
  <c r="S343" i="174" s="1"/>
  <c r="R344" i="174"/>
  <c r="S344" i="174" s="1"/>
  <c r="R345" i="174"/>
  <c r="S345" i="174" s="1"/>
  <c r="R346" i="174"/>
  <c r="S346" i="174" s="1"/>
  <c r="R347" i="174"/>
  <c r="S347" i="174" s="1"/>
  <c r="R348" i="174"/>
  <c r="S348" i="174" s="1"/>
  <c r="R349" i="174"/>
  <c r="S349" i="174" s="1"/>
  <c r="R350" i="174"/>
  <c r="S350" i="174" s="1"/>
  <c r="R351" i="174"/>
  <c r="S351" i="174" s="1"/>
  <c r="R352" i="174"/>
  <c r="S352" i="174" s="1"/>
  <c r="R353" i="174"/>
  <c r="S353" i="174" s="1"/>
  <c r="R354" i="174"/>
  <c r="S354" i="174" s="1"/>
  <c r="R355" i="174"/>
  <c r="S355" i="174" s="1"/>
  <c r="R356" i="174"/>
  <c r="S356" i="174" s="1"/>
  <c r="R357" i="174"/>
  <c r="S357" i="174" s="1"/>
  <c r="R358" i="174"/>
  <c r="S358" i="174" s="1"/>
  <c r="R359" i="174"/>
  <c r="S359" i="174" s="1"/>
  <c r="R360" i="174"/>
  <c r="S360" i="174" s="1"/>
  <c r="R361" i="174"/>
  <c r="S361" i="174" s="1"/>
  <c r="R362" i="174"/>
  <c r="S362" i="174" s="1"/>
  <c r="R363" i="174"/>
  <c r="S363" i="174" s="1"/>
  <c r="R364" i="174"/>
  <c r="S364" i="174" s="1"/>
  <c r="R365" i="174"/>
  <c r="S365" i="174" s="1"/>
  <c r="R366" i="174"/>
  <c r="S366" i="174" s="1"/>
  <c r="R367" i="174"/>
  <c r="S367" i="174" s="1"/>
  <c r="R368" i="174"/>
  <c r="S368" i="174" s="1"/>
  <c r="R369" i="174"/>
  <c r="S369" i="174" s="1"/>
  <c r="R370" i="174"/>
  <c r="S370" i="174" s="1"/>
  <c r="R371" i="174"/>
  <c r="S371" i="174" s="1"/>
  <c r="R372" i="174"/>
  <c r="S372" i="174" s="1"/>
  <c r="R373" i="174"/>
  <c r="S373" i="174" s="1"/>
  <c r="R374" i="174"/>
  <c r="S374" i="174" s="1"/>
  <c r="R375" i="174"/>
  <c r="S375" i="174" s="1"/>
  <c r="R376" i="174"/>
  <c r="S376" i="174" s="1"/>
  <c r="R377" i="174"/>
  <c r="S377" i="174" s="1"/>
  <c r="R378" i="174"/>
  <c r="S378" i="174" s="1"/>
  <c r="R379" i="174"/>
  <c r="S379" i="174" s="1"/>
  <c r="R380" i="174"/>
  <c r="S380" i="174" s="1"/>
  <c r="R381" i="174"/>
  <c r="S381" i="174" s="1"/>
  <c r="R382" i="174"/>
  <c r="S382" i="174" s="1"/>
  <c r="R383" i="174"/>
  <c r="S383" i="174" s="1"/>
  <c r="R384" i="174"/>
  <c r="S384" i="174" s="1"/>
  <c r="R385" i="174"/>
  <c r="S385" i="174" s="1"/>
  <c r="R386" i="174"/>
  <c r="S386" i="174" s="1"/>
  <c r="R387" i="174"/>
  <c r="S387" i="174" s="1"/>
  <c r="R388" i="174"/>
  <c r="S388" i="174" s="1"/>
  <c r="R389" i="174"/>
  <c r="S389" i="174" s="1"/>
  <c r="R390" i="174"/>
  <c r="S390" i="174" s="1"/>
  <c r="R391" i="174"/>
  <c r="S391" i="174" s="1"/>
  <c r="R392" i="174"/>
  <c r="S392" i="174" s="1"/>
  <c r="R393" i="174"/>
  <c r="S393" i="174" s="1"/>
  <c r="R394" i="174"/>
  <c r="S394" i="174" s="1"/>
  <c r="R395" i="174"/>
  <c r="S395" i="174" s="1"/>
  <c r="R396" i="174"/>
  <c r="S396" i="174" s="1"/>
  <c r="R397" i="174"/>
  <c r="S397" i="174" s="1"/>
  <c r="R398" i="174"/>
  <c r="S398" i="174" s="1"/>
  <c r="R399" i="174"/>
  <c r="S399" i="174" s="1"/>
  <c r="R400" i="174"/>
  <c r="S400" i="174" s="1"/>
  <c r="R401" i="174"/>
  <c r="S401" i="174" s="1"/>
  <c r="R402" i="174"/>
  <c r="S402" i="174" s="1"/>
  <c r="R403" i="174"/>
  <c r="S403" i="174" s="1"/>
  <c r="R404" i="174"/>
  <c r="S404" i="174" s="1"/>
  <c r="R405" i="174"/>
  <c r="S405" i="174" s="1"/>
  <c r="R406" i="174"/>
  <c r="S406" i="174" s="1"/>
  <c r="R407" i="174"/>
  <c r="S407" i="174" s="1"/>
  <c r="R408" i="174"/>
  <c r="S408" i="174" s="1"/>
  <c r="R409" i="174"/>
  <c r="S409" i="174" s="1"/>
  <c r="R410" i="174"/>
  <c r="S410" i="174" s="1"/>
  <c r="R411" i="174"/>
  <c r="S411" i="174" s="1"/>
  <c r="R412" i="174"/>
  <c r="S412" i="174" s="1"/>
  <c r="R413" i="174"/>
  <c r="S413" i="174" s="1"/>
  <c r="R414" i="174"/>
  <c r="S414" i="174" s="1"/>
  <c r="R415" i="174"/>
  <c r="S415" i="174" s="1"/>
  <c r="R416" i="174"/>
  <c r="S416" i="174" s="1"/>
  <c r="R417" i="174"/>
  <c r="S417" i="174" s="1"/>
  <c r="R418" i="174"/>
  <c r="S418" i="174" s="1"/>
  <c r="R419" i="174"/>
  <c r="S419" i="174" s="1"/>
  <c r="R420" i="174"/>
  <c r="S420" i="174" s="1"/>
  <c r="R421" i="174"/>
  <c r="S421" i="174" s="1"/>
  <c r="R422" i="174"/>
  <c r="S422" i="174" s="1"/>
  <c r="R423" i="174"/>
  <c r="S423" i="174" s="1"/>
  <c r="R424" i="174"/>
  <c r="S424" i="174" s="1"/>
  <c r="R425" i="174"/>
  <c r="S425" i="174" s="1"/>
  <c r="R426" i="174"/>
  <c r="S426" i="174" s="1"/>
  <c r="R427" i="174"/>
  <c r="S427" i="174" s="1"/>
  <c r="R428" i="174"/>
  <c r="S428" i="174" s="1"/>
  <c r="R429" i="174"/>
  <c r="S429" i="174" s="1"/>
  <c r="R430" i="174"/>
  <c r="S430" i="174" s="1"/>
  <c r="R431" i="174"/>
  <c r="S431" i="174" s="1"/>
  <c r="R432" i="174"/>
  <c r="S432" i="174" s="1"/>
  <c r="R433" i="174"/>
  <c r="S433" i="174" s="1"/>
  <c r="R434" i="174"/>
  <c r="S434" i="174" s="1"/>
  <c r="R435" i="174"/>
  <c r="S435" i="174" s="1"/>
  <c r="R436" i="174"/>
  <c r="S436" i="174" s="1"/>
  <c r="R437" i="174"/>
  <c r="S437" i="174" s="1"/>
  <c r="R438" i="174"/>
  <c r="S438" i="174" s="1"/>
  <c r="R439" i="174"/>
  <c r="S439" i="174" s="1"/>
  <c r="R440" i="174"/>
  <c r="S440" i="174" s="1"/>
  <c r="R441" i="174"/>
  <c r="S441" i="174" s="1"/>
  <c r="R442" i="174"/>
  <c r="S442" i="174" s="1"/>
  <c r="R443" i="174"/>
  <c r="S443" i="174" s="1"/>
  <c r="R444" i="174"/>
  <c r="S444" i="174" s="1"/>
  <c r="R445" i="174"/>
  <c r="S445" i="174" s="1"/>
  <c r="R446" i="174"/>
  <c r="S446" i="174" s="1"/>
  <c r="R447" i="174"/>
  <c r="S447" i="174" s="1"/>
  <c r="R448" i="174"/>
  <c r="S448" i="174" s="1"/>
  <c r="R449" i="174"/>
  <c r="S449" i="174" s="1"/>
  <c r="R450" i="174"/>
  <c r="S450" i="174" s="1"/>
  <c r="R451" i="174"/>
  <c r="S451" i="174" s="1"/>
  <c r="R452" i="174"/>
  <c r="S452" i="174" s="1"/>
  <c r="R453" i="174"/>
  <c r="S453" i="174" s="1"/>
  <c r="R454" i="174"/>
  <c r="S454" i="174" s="1"/>
  <c r="R455" i="174"/>
  <c r="S455" i="174" s="1"/>
  <c r="R456" i="174"/>
  <c r="S456" i="174" s="1"/>
  <c r="R457" i="174"/>
  <c r="S457" i="174" s="1"/>
  <c r="R458" i="174"/>
  <c r="S458" i="174" s="1"/>
  <c r="R459" i="174"/>
  <c r="S459" i="174" s="1"/>
  <c r="R460" i="174"/>
  <c r="S460" i="174" s="1"/>
  <c r="R461" i="174"/>
  <c r="S461" i="174" s="1"/>
  <c r="R462" i="174"/>
  <c r="S462" i="174" s="1"/>
  <c r="R463" i="174"/>
  <c r="S463" i="174" s="1"/>
  <c r="R464" i="174"/>
  <c r="S464" i="174" s="1"/>
  <c r="R465" i="174"/>
  <c r="S465" i="174" s="1"/>
  <c r="R466" i="174"/>
  <c r="S466" i="174" s="1"/>
  <c r="R467" i="174"/>
  <c r="S467" i="174" s="1"/>
  <c r="R468" i="174"/>
  <c r="S468" i="174" s="1"/>
  <c r="R469" i="174"/>
  <c r="S469" i="174" s="1"/>
  <c r="R470" i="174"/>
  <c r="S470" i="174" s="1"/>
  <c r="R471" i="174"/>
  <c r="S471" i="174" s="1"/>
  <c r="R472" i="174"/>
  <c r="S472" i="174" s="1"/>
  <c r="R473" i="174"/>
  <c r="S473" i="174" s="1"/>
  <c r="R474" i="174"/>
  <c r="S474" i="174" s="1"/>
  <c r="R475" i="174"/>
  <c r="S475" i="174" s="1"/>
  <c r="R476" i="174"/>
  <c r="S476" i="174" s="1"/>
  <c r="R477" i="174"/>
  <c r="S477" i="174" s="1"/>
  <c r="R478" i="174"/>
  <c r="S478" i="174" s="1"/>
  <c r="R479" i="174"/>
  <c r="S479" i="174" s="1"/>
  <c r="R480" i="174"/>
  <c r="S480" i="174" s="1"/>
  <c r="R481" i="174"/>
  <c r="S481" i="174" s="1"/>
  <c r="R482" i="174"/>
  <c r="S482" i="174" s="1"/>
  <c r="R483" i="174"/>
  <c r="S483" i="174" s="1"/>
  <c r="R484" i="174"/>
  <c r="S484" i="174" s="1"/>
  <c r="R485" i="174"/>
  <c r="S485" i="174" s="1"/>
  <c r="R486" i="174"/>
  <c r="S486" i="174" s="1"/>
  <c r="R487" i="174"/>
  <c r="S487" i="174" s="1"/>
  <c r="R488" i="174"/>
  <c r="S488" i="174" s="1"/>
  <c r="R489" i="174"/>
  <c r="S489" i="174" s="1"/>
  <c r="R490" i="174"/>
  <c r="S490" i="174" s="1"/>
  <c r="R491" i="174"/>
  <c r="S491" i="174" s="1"/>
  <c r="R492" i="174"/>
  <c r="S492" i="174" s="1"/>
  <c r="R493" i="174"/>
  <c r="S493" i="174" s="1"/>
  <c r="R494" i="174"/>
  <c r="S494" i="174" s="1"/>
  <c r="R495" i="174"/>
  <c r="S495" i="174" s="1"/>
  <c r="R496" i="174"/>
  <c r="S496" i="174" s="1"/>
  <c r="R497" i="174"/>
  <c r="S497" i="174" s="1"/>
  <c r="R498" i="174"/>
  <c r="S498" i="174" s="1"/>
  <c r="R499" i="174"/>
  <c r="S499" i="174" s="1"/>
  <c r="R4" i="174"/>
  <c r="S4" i="174" s="1"/>
  <c r="R5" i="172"/>
  <c r="R6" i="172"/>
  <c r="R7" i="172"/>
  <c r="R8" i="172"/>
  <c r="R9" i="172"/>
  <c r="R10" i="172"/>
  <c r="R11" i="172"/>
  <c r="R12" i="172"/>
  <c r="R13" i="172"/>
  <c r="R14" i="172"/>
  <c r="R15" i="172"/>
  <c r="R16" i="172"/>
  <c r="R17" i="172"/>
  <c r="R18" i="172"/>
  <c r="R19" i="172"/>
  <c r="R20" i="172"/>
  <c r="R21" i="172"/>
  <c r="R22" i="172"/>
  <c r="R23" i="172"/>
  <c r="R24" i="172"/>
  <c r="R25" i="172"/>
  <c r="R26" i="172"/>
  <c r="R27" i="172"/>
  <c r="R28" i="172"/>
  <c r="R29" i="172"/>
  <c r="R30" i="172"/>
  <c r="R31" i="172"/>
  <c r="R32" i="172"/>
  <c r="R33" i="172"/>
  <c r="R34" i="172"/>
  <c r="R35" i="172"/>
  <c r="R36" i="172"/>
  <c r="R37" i="172"/>
  <c r="R38" i="172"/>
  <c r="R39" i="172"/>
  <c r="R40" i="172"/>
  <c r="R41" i="172"/>
  <c r="R42" i="172"/>
  <c r="R43" i="172"/>
  <c r="R44" i="172"/>
  <c r="R45" i="172"/>
  <c r="R46" i="172"/>
  <c r="R47" i="172"/>
  <c r="R48" i="172"/>
  <c r="R49" i="172"/>
  <c r="R50" i="172"/>
  <c r="R51" i="172"/>
  <c r="R52" i="172"/>
  <c r="R53" i="172"/>
  <c r="R54" i="172"/>
  <c r="R55" i="172"/>
  <c r="R56" i="172"/>
  <c r="R57" i="172"/>
  <c r="R58" i="172"/>
  <c r="R59" i="172"/>
  <c r="R60" i="172"/>
  <c r="R61" i="172"/>
  <c r="R62" i="172"/>
  <c r="R63" i="172"/>
  <c r="R64" i="172"/>
  <c r="R65" i="172"/>
  <c r="R66" i="172"/>
  <c r="R67" i="172"/>
  <c r="R68" i="172"/>
  <c r="R69" i="172"/>
  <c r="R70" i="172"/>
  <c r="R71" i="172"/>
  <c r="R72" i="172"/>
  <c r="R73" i="172"/>
  <c r="R74" i="172"/>
  <c r="R75" i="172"/>
  <c r="R76" i="172"/>
  <c r="R77" i="172"/>
  <c r="R78" i="172"/>
  <c r="R79" i="172"/>
  <c r="R80" i="172"/>
  <c r="R81" i="172"/>
  <c r="R82" i="172"/>
  <c r="R83" i="172"/>
  <c r="R84" i="172"/>
  <c r="R85" i="172"/>
  <c r="R86" i="172"/>
  <c r="R87" i="172"/>
  <c r="R88" i="172"/>
  <c r="S88" i="172" s="1"/>
  <c r="R89" i="172"/>
  <c r="S89" i="172" s="1"/>
  <c r="R90" i="172"/>
  <c r="S90" i="172" s="1"/>
  <c r="R91" i="172"/>
  <c r="S91" i="172" s="1"/>
  <c r="R92" i="172"/>
  <c r="S92" i="172" s="1"/>
  <c r="R93" i="172"/>
  <c r="S93" i="172" s="1"/>
  <c r="R94" i="172"/>
  <c r="S94" i="172" s="1"/>
  <c r="R95" i="172"/>
  <c r="S95" i="172" s="1"/>
  <c r="R96" i="172"/>
  <c r="S96" i="172" s="1"/>
  <c r="R97" i="172"/>
  <c r="S97" i="172" s="1"/>
  <c r="R98" i="172"/>
  <c r="S98" i="172" s="1"/>
  <c r="R99" i="172"/>
  <c r="S99" i="172" s="1"/>
  <c r="R100" i="172"/>
  <c r="S100" i="172" s="1"/>
  <c r="R101" i="172"/>
  <c r="S101" i="172" s="1"/>
  <c r="R102" i="172"/>
  <c r="S102" i="172" s="1"/>
  <c r="R103" i="172"/>
  <c r="S103" i="172" s="1"/>
  <c r="R104" i="172"/>
  <c r="S104" i="172" s="1"/>
  <c r="R105" i="172"/>
  <c r="S105" i="172" s="1"/>
  <c r="R106" i="172"/>
  <c r="S106" i="172" s="1"/>
  <c r="R107" i="172"/>
  <c r="S107" i="172" s="1"/>
  <c r="R108" i="172"/>
  <c r="S108" i="172" s="1"/>
  <c r="R109" i="172"/>
  <c r="S109" i="172" s="1"/>
  <c r="R110" i="172"/>
  <c r="S110" i="172" s="1"/>
  <c r="R111" i="172"/>
  <c r="S111" i="172" s="1"/>
  <c r="R112" i="172"/>
  <c r="S112" i="172" s="1"/>
  <c r="R113" i="172"/>
  <c r="S113" i="172" s="1"/>
  <c r="R114" i="172"/>
  <c r="S114" i="172" s="1"/>
  <c r="R115" i="172"/>
  <c r="S115" i="172" s="1"/>
  <c r="R116" i="172"/>
  <c r="S116" i="172" s="1"/>
  <c r="R117" i="172"/>
  <c r="S117" i="172" s="1"/>
  <c r="R118" i="172"/>
  <c r="S118" i="172" s="1"/>
  <c r="R119" i="172"/>
  <c r="S119" i="172" s="1"/>
  <c r="R120" i="172"/>
  <c r="S120" i="172" s="1"/>
  <c r="R121" i="172"/>
  <c r="S121" i="172" s="1"/>
  <c r="R122" i="172"/>
  <c r="S122" i="172" s="1"/>
  <c r="R123" i="172"/>
  <c r="S123" i="172" s="1"/>
  <c r="R124" i="172"/>
  <c r="S124" i="172" s="1"/>
  <c r="R125" i="172"/>
  <c r="S125" i="172" s="1"/>
  <c r="R126" i="172"/>
  <c r="S126" i="172" s="1"/>
  <c r="R127" i="172"/>
  <c r="S127" i="172" s="1"/>
  <c r="R128" i="172"/>
  <c r="S128" i="172" s="1"/>
  <c r="R129" i="172"/>
  <c r="S129" i="172" s="1"/>
  <c r="R130" i="172"/>
  <c r="S130" i="172" s="1"/>
  <c r="R131" i="172"/>
  <c r="S131" i="172" s="1"/>
  <c r="R132" i="172"/>
  <c r="S132" i="172" s="1"/>
  <c r="R133" i="172"/>
  <c r="S133" i="172" s="1"/>
  <c r="R134" i="172"/>
  <c r="S134" i="172" s="1"/>
  <c r="R135" i="172"/>
  <c r="S135" i="172" s="1"/>
  <c r="R136" i="172"/>
  <c r="S136" i="172" s="1"/>
  <c r="R137" i="172"/>
  <c r="S137" i="172" s="1"/>
  <c r="R138" i="172"/>
  <c r="S138" i="172" s="1"/>
  <c r="R139" i="172"/>
  <c r="S139" i="172" s="1"/>
  <c r="R140" i="172"/>
  <c r="S140" i="172" s="1"/>
  <c r="R141" i="172"/>
  <c r="S141" i="172" s="1"/>
  <c r="R142" i="172"/>
  <c r="S142" i="172" s="1"/>
  <c r="R143" i="172"/>
  <c r="S143" i="172" s="1"/>
  <c r="R144" i="172"/>
  <c r="S144" i="172" s="1"/>
  <c r="R145" i="172"/>
  <c r="S145" i="172" s="1"/>
  <c r="R146" i="172"/>
  <c r="S146" i="172" s="1"/>
  <c r="R147" i="172"/>
  <c r="S147" i="172" s="1"/>
  <c r="R148" i="172"/>
  <c r="S148" i="172" s="1"/>
  <c r="R149" i="172"/>
  <c r="S149" i="172" s="1"/>
  <c r="R150" i="172"/>
  <c r="S150" i="172" s="1"/>
  <c r="R151" i="172"/>
  <c r="S151" i="172" s="1"/>
  <c r="R152" i="172"/>
  <c r="S152" i="172" s="1"/>
  <c r="R153" i="172"/>
  <c r="S153" i="172" s="1"/>
  <c r="R154" i="172"/>
  <c r="S154" i="172" s="1"/>
  <c r="R155" i="172"/>
  <c r="S155" i="172" s="1"/>
  <c r="R156" i="172"/>
  <c r="S156" i="172" s="1"/>
  <c r="R157" i="172"/>
  <c r="S157" i="172" s="1"/>
  <c r="R158" i="172"/>
  <c r="S158" i="172" s="1"/>
  <c r="R159" i="172"/>
  <c r="S159" i="172" s="1"/>
  <c r="R160" i="172"/>
  <c r="S160" i="172" s="1"/>
  <c r="R161" i="172"/>
  <c r="S161" i="172" s="1"/>
  <c r="R162" i="172"/>
  <c r="S162" i="172" s="1"/>
  <c r="R163" i="172"/>
  <c r="S163" i="172" s="1"/>
  <c r="R164" i="172"/>
  <c r="S164" i="172" s="1"/>
  <c r="R165" i="172"/>
  <c r="S165" i="172" s="1"/>
  <c r="R166" i="172"/>
  <c r="S166" i="172" s="1"/>
  <c r="R167" i="172"/>
  <c r="S167" i="172" s="1"/>
  <c r="R168" i="172"/>
  <c r="S168" i="172" s="1"/>
  <c r="R169" i="172"/>
  <c r="S169" i="172" s="1"/>
  <c r="R170" i="172"/>
  <c r="S170" i="172" s="1"/>
  <c r="R171" i="172"/>
  <c r="S171" i="172" s="1"/>
  <c r="R172" i="172"/>
  <c r="S172" i="172" s="1"/>
  <c r="R173" i="172"/>
  <c r="S173" i="172" s="1"/>
  <c r="R174" i="172"/>
  <c r="S174" i="172" s="1"/>
  <c r="R175" i="172"/>
  <c r="S175" i="172" s="1"/>
  <c r="R176" i="172"/>
  <c r="S176" i="172" s="1"/>
  <c r="R177" i="172"/>
  <c r="S177" i="172" s="1"/>
  <c r="R178" i="172"/>
  <c r="S178" i="172" s="1"/>
  <c r="R179" i="172"/>
  <c r="S179" i="172" s="1"/>
  <c r="R180" i="172"/>
  <c r="S180" i="172" s="1"/>
  <c r="R181" i="172"/>
  <c r="S181" i="172" s="1"/>
  <c r="R182" i="172"/>
  <c r="S182" i="172" s="1"/>
  <c r="R183" i="172"/>
  <c r="S183" i="172" s="1"/>
  <c r="R184" i="172"/>
  <c r="S184" i="172" s="1"/>
  <c r="R185" i="172"/>
  <c r="S185" i="172" s="1"/>
  <c r="R186" i="172"/>
  <c r="S186" i="172" s="1"/>
  <c r="R187" i="172"/>
  <c r="S187" i="172" s="1"/>
  <c r="R188" i="172"/>
  <c r="S188" i="172" s="1"/>
  <c r="R189" i="172"/>
  <c r="S189" i="172" s="1"/>
  <c r="R190" i="172"/>
  <c r="S190" i="172" s="1"/>
  <c r="R191" i="172"/>
  <c r="S191" i="172" s="1"/>
  <c r="R192" i="172"/>
  <c r="S192" i="172" s="1"/>
  <c r="R193" i="172"/>
  <c r="S193" i="172" s="1"/>
  <c r="R194" i="172"/>
  <c r="S194" i="172" s="1"/>
  <c r="R195" i="172"/>
  <c r="S195" i="172" s="1"/>
  <c r="R196" i="172"/>
  <c r="S196" i="172" s="1"/>
  <c r="R197" i="172"/>
  <c r="S197" i="172" s="1"/>
  <c r="R198" i="172"/>
  <c r="S198" i="172" s="1"/>
  <c r="R199" i="172"/>
  <c r="S199" i="172" s="1"/>
  <c r="R200" i="172"/>
  <c r="S200" i="172" s="1"/>
  <c r="R201" i="172"/>
  <c r="S201" i="172" s="1"/>
  <c r="R202" i="172"/>
  <c r="S202" i="172" s="1"/>
  <c r="R203" i="172"/>
  <c r="S203" i="172" s="1"/>
  <c r="R204" i="172"/>
  <c r="S204" i="172" s="1"/>
  <c r="R205" i="172"/>
  <c r="S205" i="172" s="1"/>
  <c r="R206" i="172"/>
  <c r="S206" i="172" s="1"/>
  <c r="R207" i="172"/>
  <c r="S207" i="172" s="1"/>
  <c r="R208" i="172"/>
  <c r="S208" i="172" s="1"/>
  <c r="R209" i="172"/>
  <c r="S209" i="172" s="1"/>
  <c r="R210" i="172"/>
  <c r="S210" i="172" s="1"/>
  <c r="R211" i="172"/>
  <c r="S211" i="172" s="1"/>
  <c r="R212" i="172"/>
  <c r="S212" i="172" s="1"/>
  <c r="R213" i="172"/>
  <c r="S213" i="172" s="1"/>
  <c r="R214" i="172"/>
  <c r="S214" i="172" s="1"/>
  <c r="R215" i="172"/>
  <c r="S215" i="172" s="1"/>
  <c r="R216" i="172"/>
  <c r="S216" i="172" s="1"/>
  <c r="R217" i="172"/>
  <c r="S217" i="172" s="1"/>
  <c r="R218" i="172"/>
  <c r="S218" i="172" s="1"/>
  <c r="R219" i="172"/>
  <c r="S219" i="172" s="1"/>
  <c r="R220" i="172"/>
  <c r="S220" i="172" s="1"/>
  <c r="R221" i="172"/>
  <c r="S221" i="172" s="1"/>
  <c r="R222" i="172"/>
  <c r="S222" i="172" s="1"/>
  <c r="R223" i="172"/>
  <c r="S223" i="172" s="1"/>
  <c r="R224" i="172"/>
  <c r="S224" i="172" s="1"/>
  <c r="R225" i="172"/>
  <c r="S225" i="172" s="1"/>
  <c r="R226" i="172"/>
  <c r="S226" i="172" s="1"/>
  <c r="R227" i="172"/>
  <c r="S227" i="172" s="1"/>
  <c r="R228" i="172"/>
  <c r="S228" i="172" s="1"/>
  <c r="R229" i="172"/>
  <c r="S229" i="172" s="1"/>
  <c r="R230" i="172"/>
  <c r="S230" i="172" s="1"/>
  <c r="R231" i="172"/>
  <c r="S231" i="172" s="1"/>
  <c r="R232" i="172"/>
  <c r="S232" i="172" s="1"/>
  <c r="R233" i="172"/>
  <c r="S233" i="172" s="1"/>
  <c r="R234" i="172"/>
  <c r="S234" i="172" s="1"/>
  <c r="R235" i="172"/>
  <c r="S235" i="172" s="1"/>
  <c r="R236" i="172"/>
  <c r="S236" i="172" s="1"/>
  <c r="R237" i="172"/>
  <c r="S237" i="172" s="1"/>
  <c r="R238" i="172"/>
  <c r="S238" i="172" s="1"/>
  <c r="R239" i="172"/>
  <c r="S239" i="172" s="1"/>
  <c r="R240" i="172"/>
  <c r="S240" i="172" s="1"/>
  <c r="R241" i="172"/>
  <c r="S241" i="172" s="1"/>
  <c r="R242" i="172"/>
  <c r="S242" i="172" s="1"/>
  <c r="R243" i="172"/>
  <c r="S243" i="172" s="1"/>
  <c r="R244" i="172"/>
  <c r="S244" i="172" s="1"/>
  <c r="R245" i="172"/>
  <c r="S245" i="172" s="1"/>
  <c r="R246" i="172"/>
  <c r="S246" i="172" s="1"/>
  <c r="R247" i="172"/>
  <c r="S247" i="172" s="1"/>
  <c r="R248" i="172"/>
  <c r="S248" i="172" s="1"/>
  <c r="R249" i="172"/>
  <c r="S249" i="172" s="1"/>
  <c r="R250" i="172"/>
  <c r="S250" i="172" s="1"/>
  <c r="R251" i="172"/>
  <c r="S251" i="172" s="1"/>
  <c r="R252" i="172"/>
  <c r="S252" i="172" s="1"/>
  <c r="R253" i="172"/>
  <c r="S253" i="172" s="1"/>
  <c r="R254" i="172"/>
  <c r="S254" i="172" s="1"/>
  <c r="R255" i="172"/>
  <c r="S255" i="172" s="1"/>
  <c r="R256" i="172"/>
  <c r="S256" i="172" s="1"/>
  <c r="R257" i="172"/>
  <c r="S257" i="172" s="1"/>
  <c r="R258" i="172"/>
  <c r="S258" i="172" s="1"/>
  <c r="R259" i="172"/>
  <c r="S259" i="172" s="1"/>
  <c r="R260" i="172"/>
  <c r="S260" i="172" s="1"/>
  <c r="R261" i="172"/>
  <c r="S261" i="172" s="1"/>
  <c r="R262" i="172"/>
  <c r="S262" i="172" s="1"/>
  <c r="R263" i="172"/>
  <c r="S263" i="172" s="1"/>
  <c r="R264" i="172"/>
  <c r="S264" i="172" s="1"/>
  <c r="R265" i="172"/>
  <c r="S265" i="172" s="1"/>
  <c r="R266" i="172"/>
  <c r="S266" i="172" s="1"/>
  <c r="R267" i="172"/>
  <c r="S267" i="172" s="1"/>
  <c r="R268" i="172"/>
  <c r="S268" i="172" s="1"/>
  <c r="R269" i="172"/>
  <c r="S269" i="172" s="1"/>
  <c r="R270" i="172"/>
  <c r="S270" i="172" s="1"/>
  <c r="R271" i="172"/>
  <c r="S271" i="172" s="1"/>
  <c r="R272" i="172"/>
  <c r="S272" i="172" s="1"/>
  <c r="R273" i="172"/>
  <c r="S273" i="172" s="1"/>
  <c r="R274" i="172"/>
  <c r="S274" i="172" s="1"/>
  <c r="R275" i="172"/>
  <c r="S275" i="172" s="1"/>
  <c r="R276" i="172"/>
  <c r="S276" i="172" s="1"/>
  <c r="R277" i="172"/>
  <c r="S277" i="172" s="1"/>
  <c r="R278" i="172"/>
  <c r="S278" i="172" s="1"/>
  <c r="R279" i="172"/>
  <c r="S279" i="172" s="1"/>
  <c r="R280" i="172"/>
  <c r="S280" i="172" s="1"/>
  <c r="R281" i="172"/>
  <c r="S281" i="172" s="1"/>
  <c r="R282" i="172"/>
  <c r="S282" i="172" s="1"/>
  <c r="R283" i="172"/>
  <c r="S283" i="172" s="1"/>
  <c r="R284" i="172"/>
  <c r="S284" i="172" s="1"/>
  <c r="R285" i="172"/>
  <c r="S285" i="172" s="1"/>
  <c r="R286" i="172"/>
  <c r="S286" i="172" s="1"/>
  <c r="R287" i="172"/>
  <c r="S287" i="172" s="1"/>
  <c r="R288" i="172"/>
  <c r="S288" i="172" s="1"/>
  <c r="R289" i="172"/>
  <c r="S289" i="172" s="1"/>
  <c r="R290" i="172"/>
  <c r="S290" i="172" s="1"/>
  <c r="R291" i="172"/>
  <c r="S291" i="172" s="1"/>
  <c r="R292" i="172"/>
  <c r="S292" i="172" s="1"/>
  <c r="R293" i="172"/>
  <c r="S293" i="172" s="1"/>
  <c r="R294" i="172"/>
  <c r="S294" i="172" s="1"/>
  <c r="R295" i="172"/>
  <c r="S295" i="172" s="1"/>
  <c r="R296" i="172"/>
  <c r="S296" i="172" s="1"/>
  <c r="R297" i="172"/>
  <c r="S297" i="172" s="1"/>
  <c r="R298" i="172"/>
  <c r="S298" i="172" s="1"/>
  <c r="R299" i="172"/>
  <c r="S299" i="172" s="1"/>
  <c r="R300" i="172"/>
  <c r="S300" i="172" s="1"/>
  <c r="R301" i="172"/>
  <c r="S301" i="172" s="1"/>
  <c r="R302" i="172"/>
  <c r="S302" i="172" s="1"/>
  <c r="R303" i="172"/>
  <c r="S303" i="172" s="1"/>
  <c r="R304" i="172"/>
  <c r="S304" i="172" s="1"/>
  <c r="R305" i="172"/>
  <c r="S305" i="172" s="1"/>
  <c r="R306" i="172"/>
  <c r="S306" i="172" s="1"/>
  <c r="R307" i="172"/>
  <c r="S307" i="172" s="1"/>
  <c r="R308" i="172"/>
  <c r="S308" i="172" s="1"/>
  <c r="R309" i="172"/>
  <c r="S309" i="172" s="1"/>
  <c r="R310" i="172"/>
  <c r="S310" i="172" s="1"/>
  <c r="R311" i="172"/>
  <c r="S311" i="172" s="1"/>
  <c r="R312" i="172"/>
  <c r="S312" i="172" s="1"/>
  <c r="R313" i="172"/>
  <c r="S313" i="172" s="1"/>
  <c r="R314" i="172"/>
  <c r="S314" i="172" s="1"/>
  <c r="R315" i="172"/>
  <c r="S315" i="172" s="1"/>
  <c r="R316" i="172"/>
  <c r="S316" i="172" s="1"/>
  <c r="R317" i="172"/>
  <c r="S317" i="172" s="1"/>
  <c r="R318" i="172"/>
  <c r="S318" i="172" s="1"/>
  <c r="R319" i="172"/>
  <c r="S319" i="172" s="1"/>
  <c r="R320" i="172"/>
  <c r="S320" i="172" s="1"/>
  <c r="R321" i="172"/>
  <c r="S321" i="172" s="1"/>
  <c r="R322" i="172"/>
  <c r="S322" i="172" s="1"/>
  <c r="R323" i="172"/>
  <c r="S323" i="172" s="1"/>
  <c r="R324" i="172"/>
  <c r="S324" i="172" s="1"/>
  <c r="R325" i="172"/>
  <c r="S325" i="172" s="1"/>
  <c r="R326" i="172"/>
  <c r="S326" i="172" s="1"/>
  <c r="R327" i="172"/>
  <c r="S327" i="172" s="1"/>
  <c r="R328" i="172"/>
  <c r="S328" i="172" s="1"/>
  <c r="R329" i="172"/>
  <c r="S329" i="172" s="1"/>
  <c r="R330" i="172"/>
  <c r="S330" i="172" s="1"/>
  <c r="R331" i="172"/>
  <c r="S331" i="172" s="1"/>
  <c r="R332" i="172"/>
  <c r="S332" i="172" s="1"/>
  <c r="R333" i="172"/>
  <c r="S333" i="172" s="1"/>
  <c r="R334" i="172"/>
  <c r="S334" i="172" s="1"/>
  <c r="R335" i="172"/>
  <c r="S335" i="172" s="1"/>
  <c r="R336" i="172"/>
  <c r="S336" i="172" s="1"/>
  <c r="R337" i="172"/>
  <c r="S337" i="172" s="1"/>
  <c r="R338" i="172"/>
  <c r="S338" i="172" s="1"/>
  <c r="R339" i="172"/>
  <c r="S339" i="172" s="1"/>
  <c r="R340" i="172"/>
  <c r="S340" i="172" s="1"/>
  <c r="R341" i="172"/>
  <c r="S341" i="172" s="1"/>
  <c r="R342" i="172"/>
  <c r="S342" i="172" s="1"/>
  <c r="R343" i="172"/>
  <c r="S343" i="172" s="1"/>
  <c r="R344" i="172"/>
  <c r="S344" i="172" s="1"/>
  <c r="R345" i="172"/>
  <c r="S345" i="172" s="1"/>
  <c r="R346" i="172"/>
  <c r="S346" i="172" s="1"/>
  <c r="R347" i="172"/>
  <c r="S347" i="172" s="1"/>
  <c r="R348" i="172"/>
  <c r="S348" i="172" s="1"/>
  <c r="R349" i="172"/>
  <c r="S349" i="172" s="1"/>
  <c r="R350" i="172"/>
  <c r="S350" i="172" s="1"/>
  <c r="R351" i="172"/>
  <c r="S351" i="172" s="1"/>
  <c r="R352" i="172"/>
  <c r="S352" i="172" s="1"/>
  <c r="R353" i="172"/>
  <c r="S353" i="172" s="1"/>
  <c r="R354" i="172"/>
  <c r="S354" i="172" s="1"/>
  <c r="R355" i="172"/>
  <c r="S355" i="172" s="1"/>
  <c r="R356" i="172"/>
  <c r="S356" i="172" s="1"/>
  <c r="R357" i="172"/>
  <c r="S357" i="172" s="1"/>
  <c r="R358" i="172"/>
  <c r="S358" i="172" s="1"/>
  <c r="R359" i="172"/>
  <c r="S359" i="172" s="1"/>
  <c r="R360" i="172"/>
  <c r="S360" i="172" s="1"/>
  <c r="R361" i="172"/>
  <c r="S361" i="172" s="1"/>
  <c r="R362" i="172"/>
  <c r="S362" i="172" s="1"/>
  <c r="R363" i="172"/>
  <c r="S363" i="172" s="1"/>
  <c r="R364" i="172"/>
  <c r="S364" i="172" s="1"/>
  <c r="R365" i="172"/>
  <c r="S365" i="172" s="1"/>
  <c r="R366" i="172"/>
  <c r="S366" i="172" s="1"/>
  <c r="R367" i="172"/>
  <c r="S367" i="172" s="1"/>
  <c r="R368" i="172"/>
  <c r="S368" i="172" s="1"/>
  <c r="R369" i="172"/>
  <c r="S369" i="172" s="1"/>
  <c r="R370" i="172"/>
  <c r="S370" i="172" s="1"/>
  <c r="R371" i="172"/>
  <c r="S371" i="172" s="1"/>
  <c r="R372" i="172"/>
  <c r="S372" i="172" s="1"/>
  <c r="R373" i="172"/>
  <c r="S373" i="172" s="1"/>
  <c r="R374" i="172"/>
  <c r="S374" i="172" s="1"/>
  <c r="R375" i="172"/>
  <c r="S375" i="172" s="1"/>
  <c r="R376" i="172"/>
  <c r="S376" i="172" s="1"/>
  <c r="R377" i="172"/>
  <c r="S377" i="172" s="1"/>
  <c r="R378" i="172"/>
  <c r="S378" i="172" s="1"/>
  <c r="R379" i="172"/>
  <c r="S379" i="172" s="1"/>
  <c r="R380" i="172"/>
  <c r="S380" i="172" s="1"/>
  <c r="R381" i="172"/>
  <c r="S381" i="172" s="1"/>
  <c r="R382" i="172"/>
  <c r="S382" i="172" s="1"/>
  <c r="R383" i="172"/>
  <c r="S383" i="172" s="1"/>
  <c r="R384" i="172"/>
  <c r="S384" i="172" s="1"/>
  <c r="R385" i="172"/>
  <c r="S385" i="172" s="1"/>
  <c r="R386" i="172"/>
  <c r="S386" i="172" s="1"/>
  <c r="R387" i="172"/>
  <c r="S387" i="172" s="1"/>
  <c r="R388" i="172"/>
  <c r="S388" i="172" s="1"/>
  <c r="R389" i="172"/>
  <c r="S389" i="172" s="1"/>
  <c r="R390" i="172"/>
  <c r="S390" i="172" s="1"/>
  <c r="R391" i="172"/>
  <c r="S391" i="172" s="1"/>
  <c r="R392" i="172"/>
  <c r="S392" i="172" s="1"/>
  <c r="R393" i="172"/>
  <c r="S393" i="172" s="1"/>
  <c r="R394" i="172"/>
  <c r="S394" i="172" s="1"/>
  <c r="R395" i="172"/>
  <c r="S395" i="172" s="1"/>
  <c r="R396" i="172"/>
  <c r="S396" i="172" s="1"/>
  <c r="R397" i="172"/>
  <c r="S397" i="172" s="1"/>
  <c r="R398" i="172"/>
  <c r="S398" i="172" s="1"/>
  <c r="R399" i="172"/>
  <c r="S399" i="172" s="1"/>
  <c r="R400" i="172"/>
  <c r="S400" i="172" s="1"/>
  <c r="R401" i="172"/>
  <c r="S401" i="172" s="1"/>
  <c r="R402" i="172"/>
  <c r="S402" i="172" s="1"/>
  <c r="R403" i="172"/>
  <c r="S403" i="172" s="1"/>
  <c r="R404" i="172"/>
  <c r="S404" i="172" s="1"/>
  <c r="R405" i="172"/>
  <c r="S405" i="172" s="1"/>
  <c r="R406" i="172"/>
  <c r="S406" i="172" s="1"/>
  <c r="R407" i="172"/>
  <c r="S407" i="172" s="1"/>
  <c r="R408" i="172"/>
  <c r="S408" i="172" s="1"/>
  <c r="R409" i="172"/>
  <c r="S409" i="172" s="1"/>
  <c r="R410" i="172"/>
  <c r="S410" i="172" s="1"/>
  <c r="R411" i="172"/>
  <c r="S411" i="172" s="1"/>
  <c r="R412" i="172"/>
  <c r="S412" i="172" s="1"/>
  <c r="R413" i="172"/>
  <c r="S413" i="172" s="1"/>
  <c r="R414" i="172"/>
  <c r="S414" i="172" s="1"/>
  <c r="R415" i="172"/>
  <c r="S415" i="172" s="1"/>
  <c r="R416" i="172"/>
  <c r="S416" i="172" s="1"/>
  <c r="R417" i="172"/>
  <c r="S417" i="172" s="1"/>
  <c r="R418" i="172"/>
  <c r="S418" i="172" s="1"/>
  <c r="R419" i="172"/>
  <c r="S419" i="172" s="1"/>
  <c r="R420" i="172"/>
  <c r="S420" i="172" s="1"/>
  <c r="R421" i="172"/>
  <c r="S421" i="172" s="1"/>
  <c r="R422" i="172"/>
  <c r="S422" i="172" s="1"/>
  <c r="R423" i="172"/>
  <c r="S423" i="172" s="1"/>
  <c r="R424" i="172"/>
  <c r="S424" i="172" s="1"/>
  <c r="R425" i="172"/>
  <c r="S425" i="172" s="1"/>
  <c r="R426" i="172"/>
  <c r="S426" i="172" s="1"/>
  <c r="R427" i="172"/>
  <c r="S427" i="172" s="1"/>
  <c r="R428" i="172"/>
  <c r="S428" i="172" s="1"/>
  <c r="R429" i="172"/>
  <c r="S429" i="172" s="1"/>
  <c r="R430" i="172"/>
  <c r="S430" i="172" s="1"/>
  <c r="R431" i="172"/>
  <c r="S431" i="172" s="1"/>
  <c r="R432" i="172"/>
  <c r="S432" i="172" s="1"/>
  <c r="R433" i="172"/>
  <c r="S433" i="172" s="1"/>
  <c r="R434" i="172"/>
  <c r="S434" i="172" s="1"/>
  <c r="R435" i="172"/>
  <c r="S435" i="172" s="1"/>
  <c r="R436" i="172"/>
  <c r="S436" i="172" s="1"/>
  <c r="R437" i="172"/>
  <c r="S437" i="172" s="1"/>
  <c r="R438" i="172"/>
  <c r="S438" i="172" s="1"/>
  <c r="R439" i="172"/>
  <c r="S439" i="172" s="1"/>
  <c r="R440" i="172"/>
  <c r="S440" i="172" s="1"/>
  <c r="R441" i="172"/>
  <c r="S441" i="172" s="1"/>
  <c r="R442" i="172"/>
  <c r="S442" i="172" s="1"/>
  <c r="R443" i="172"/>
  <c r="S443" i="172" s="1"/>
  <c r="R444" i="172"/>
  <c r="S444" i="172" s="1"/>
  <c r="R445" i="172"/>
  <c r="S445" i="172" s="1"/>
  <c r="R446" i="172"/>
  <c r="S446" i="172" s="1"/>
  <c r="R447" i="172"/>
  <c r="S447" i="172" s="1"/>
  <c r="R448" i="172"/>
  <c r="S448" i="172" s="1"/>
  <c r="R449" i="172"/>
  <c r="S449" i="172" s="1"/>
  <c r="R450" i="172"/>
  <c r="S450" i="172" s="1"/>
  <c r="R451" i="172"/>
  <c r="S451" i="172" s="1"/>
  <c r="R452" i="172"/>
  <c r="S452" i="172" s="1"/>
  <c r="R453" i="172"/>
  <c r="S453" i="172" s="1"/>
  <c r="R454" i="172"/>
  <c r="S454" i="172" s="1"/>
  <c r="R455" i="172"/>
  <c r="S455" i="172" s="1"/>
  <c r="R456" i="172"/>
  <c r="S456" i="172" s="1"/>
  <c r="R457" i="172"/>
  <c r="S457" i="172" s="1"/>
  <c r="R458" i="172"/>
  <c r="S458" i="172" s="1"/>
  <c r="R459" i="172"/>
  <c r="S459" i="172" s="1"/>
  <c r="R460" i="172"/>
  <c r="S460" i="172" s="1"/>
  <c r="R461" i="172"/>
  <c r="S461" i="172" s="1"/>
  <c r="R462" i="172"/>
  <c r="S462" i="172" s="1"/>
  <c r="R463" i="172"/>
  <c r="S463" i="172" s="1"/>
  <c r="R464" i="172"/>
  <c r="S464" i="172" s="1"/>
  <c r="R465" i="172"/>
  <c r="S465" i="172" s="1"/>
  <c r="R466" i="172"/>
  <c r="S466" i="172" s="1"/>
  <c r="R467" i="172"/>
  <c r="S467" i="172" s="1"/>
  <c r="R468" i="172"/>
  <c r="S468" i="172" s="1"/>
  <c r="R469" i="172"/>
  <c r="S469" i="172" s="1"/>
  <c r="R470" i="172"/>
  <c r="S470" i="172" s="1"/>
  <c r="R471" i="172"/>
  <c r="S471" i="172" s="1"/>
  <c r="R472" i="172"/>
  <c r="S472" i="172" s="1"/>
  <c r="R473" i="172"/>
  <c r="S473" i="172" s="1"/>
  <c r="R474" i="172"/>
  <c r="S474" i="172" s="1"/>
  <c r="R475" i="172"/>
  <c r="S475" i="172" s="1"/>
  <c r="R476" i="172"/>
  <c r="S476" i="172" s="1"/>
  <c r="R477" i="172"/>
  <c r="S477" i="172" s="1"/>
  <c r="R478" i="172"/>
  <c r="S478" i="172" s="1"/>
  <c r="R479" i="172"/>
  <c r="S479" i="172" s="1"/>
  <c r="R480" i="172"/>
  <c r="S480" i="172" s="1"/>
  <c r="R481" i="172"/>
  <c r="S481" i="172" s="1"/>
  <c r="R482" i="172"/>
  <c r="S482" i="172" s="1"/>
  <c r="R483" i="172"/>
  <c r="S483" i="172" s="1"/>
  <c r="R484" i="172"/>
  <c r="S484" i="172" s="1"/>
  <c r="R485" i="172"/>
  <c r="S485" i="172" s="1"/>
  <c r="R486" i="172"/>
  <c r="S486" i="172" s="1"/>
  <c r="R487" i="172"/>
  <c r="S487" i="172" s="1"/>
  <c r="R488" i="172"/>
  <c r="S488" i="172" s="1"/>
  <c r="R489" i="172"/>
  <c r="S489" i="172" s="1"/>
  <c r="R490" i="172"/>
  <c r="S490" i="172" s="1"/>
  <c r="R491" i="172"/>
  <c r="S491" i="172" s="1"/>
  <c r="R492" i="172"/>
  <c r="S492" i="172" s="1"/>
  <c r="R493" i="172"/>
  <c r="S493" i="172" s="1"/>
  <c r="R494" i="172"/>
  <c r="S494" i="172" s="1"/>
  <c r="R495" i="172"/>
  <c r="S495" i="172" s="1"/>
  <c r="R496" i="172"/>
  <c r="S496" i="172" s="1"/>
  <c r="R497" i="172"/>
  <c r="S497" i="172" s="1"/>
  <c r="R498" i="172"/>
  <c r="S498" i="172" s="1"/>
  <c r="R499" i="172"/>
  <c r="S499" i="172" s="1"/>
  <c r="R4" i="172"/>
  <c r="S4" i="172" s="1"/>
  <c r="R5" i="170"/>
  <c r="R6" i="170"/>
  <c r="R7" i="170"/>
  <c r="R8" i="170"/>
  <c r="R9" i="170"/>
  <c r="R10" i="170"/>
  <c r="R11" i="170"/>
  <c r="R12" i="170"/>
  <c r="R13" i="170"/>
  <c r="R14" i="170"/>
  <c r="R15" i="170"/>
  <c r="R16" i="170"/>
  <c r="R17" i="170"/>
  <c r="R18" i="170"/>
  <c r="R19" i="170"/>
  <c r="R20" i="170"/>
  <c r="R21" i="170"/>
  <c r="R22" i="170"/>
  <c r="R23" i="170"/>
  <c r="R24" i="170"/>
  <c r="R25" i="170"/>
  <c r="R26" i="170"/>
  <c r="R27" i="170"/>
  <c r="R28" i="170"/>
  <c r="R29" i="170"/>
  <c r="R30" i="170"/>
  <c r="R31" i="170"/>
  <c r="R32" i="170"/>
  <c r="R33" i="170"/>
  <c r="R34" i="170"/>
  <c r="R35" i="170"/>
  <c r="R36" i="170"/>
  <c r="R37" i="170"/>
  <c r="R38" i="170"/>
  <c r="R39" i="170"/>
  <c r="R40" i="170"/>
  <c r="R41" i="170"/>
  <c r="R42" i="170"/>
  <c r="R43" i="170"/>
  <c r="R44" i="170"/>
  <c r="R45" i="170"/>
  <c r="R46" i="170"/>
  <c r="R47" i="170"/>
  <c r="R48" i="170"/>
  <c r="R49" i="170"/>
  <c r="R50" i="170"/>
  <c r="R51" i="170"/>
  <c r="R52" i="170"/>
  <c r="R53" i="170"/>
  <c r="R54" i="170"/>
  <c r="R55" i="170"/>
  <c r="R56" i="170"/>
  <c r="R57" i="170"/>
  <c r="R58" i="170"/>
  <c r="R59" i="170"/>
  <c r="R60" i="170"/>
  <c r="R61" i="170"/>
  <c r="R62" i="170"/>
  <c r="R63" i="170"/>
  <c r="R64" i="170"/>
  <c r="R65" i="170"/>
  <c r="R66" i="170"/>
  <c r="R67" i="170"/>
  <c r="R68" i="170"/>
  <c r="R69" i="170"/>
  <c r="R70" i="170"/>
  <c r="R71" i="170"/>
  <c r="R72" i="170"/>
  <c r="R73" i="170"/>
  <c r="R74" i="170"/>
  <c r="R75" i="170"/>
  <c r="R76" i="170"/>
  <c r="R77" i="170"/>
  <c r="R78" i="170"/>
  <c r="R79" i="170"/>
  <c r="R80" i="170"/>
  <c r="R81" i="170"/>
  <c r="R82" i="170"/>
  <c r="R83" i="170"/>
  <c r="R84" i="170"/>
  <c r="S84" i="170" s="1"/>
  <c r="R85" i="170"/>
  <c r="S85" i="170" s="1"/>
  <c r="R86" i="170"/>
  <c r="S86" i="170" s="1"/>
  <c r="R87" i="170"/>
  <c r="S87" i="170" s="1"/>
  <c r="R88" i="170"/>
  <c r="S88" i="170" s="1"/>
  <c r="R89" i="170"/>
  <c r="S89" i="170" s="1"/>
  <c r="R90" i="170"/>
  <c r="S90" i="170" s="1"/>
  <c r="R91" i="170"/>
  <c r="S91" i="170" s="1"/>
  <c r="R92" i="170"/>
  <c r="S92" i="170" s="1"/>
  <c r="R93" i="170"/>
  <c r="S93" i="170" s="1"/>
  <c r="R94" i="170"/>
  <c r="S94" i="170" s="1"/>
  <c r="R95" i="170"/>
  <c r="S95" i="170" s="1"/>
  <c r="R96" i="170"/>
  <c r="S96" i="170" s="1"/>
  <c r="R97" i="170"/>
  <c r="S97" i="170" s="1"/>
  <c r="R98" i="170"/>
  <c r="S98" i="170" s="1"/>
  <c r="R99" i="170"/>
  <c r="S99" i="170" s="1"/>
  <c r="R100" i="170"/>
  <c r="S100" i="170" s="1"/>
  <c r="R101" i="170"/>
  <c r="S101" i="170" s="1"/>
  <c r="R102" i="170"/>
  <c r="S102" i="170" s="1"/>
  <c r="R103" i="170"/>
  <c r="S103" i="170" s="1"/>
  <c r="R104" i="170"/>
  <c r="S104" i="170" s="1"/>
  <c r="R105" i="170"/>
  <c r="S105" i="170" s="1"/>
  <c r="R106" i="170"/>
  <c r="S106" i="170" s="1"/>
  <c r="R107" i="170"/>
  <c r="S107" i="170" s="1"/>
  <c r="R108" i="170"/>
  <c r="S108" i="170" s="1"/>
  <c r="R109" i="170"/>
  <c r="S109" i="170" s="1"/>
  <c r="R110" i="170"/>
  <c r="S110" i="170" s="1"/>
  <c r="R111" i="170"/>
  <c r="S111" i="170" s="1"/>
  <c r="R112" i="170"/>
  <c r="S112" i="170" s="1"/>
  <c r="R113" i="170"/>
  <c r="S113" i="170" s="1"/>
  <c r="R114" i="170"/>
  <c r="S114" i="170" s="1"/>
  <c r="R115" i="170"/>
  <c r="S115" i="170" s="1"/>
  <c r="R116" i="170"/>
  <c r="S116" i="170" s="1"/>
  <c r="R117" i="170"/>
  <c r="S117" i="170" s="1"/>
  <c r="R118" i="170"/>
  <c r="S118" i="170" s="1"/>
  <c r="R119" i="170"/>
  <c r="S119" i="170" s="1"/>
  <c r="R120" i="170"/>
  <c r="S120" i="170" s="1"/>
  <c r="R121" i="170"/>
  <c r="S121" i="170" s="1"/>
  <c r="R122" i="170"/>
  <c r="S122" i="170" s="1"/>
  <c r="R123" i="170"/>
  <c r="S123" i="170" s="1"/>
  <c r="R124" i="170"/>
  <c r="S124" i="170" s="1"/>
  <c r="R125" i="170"/>
  <c r="S125" i="170" s="1"/>
  <c r="R126" i="170"/>
  <c r="S126" i="170" s="1"/>
  <c r="R127" i="170"/>
  <c r="S127" i="170" s="1"/>
  <c r="R128" i="170"/>
  <c r="S128" i="170" s="1"/>
  <c r="R129" i="170"/>
  <c r="S129" i="170" s="1"/>
  <c r="R130" i="170"/>
  <c r="S130" i="170" s="1"/>
  <c r="R131" i="170"/>
  <c r="S131" i="170" s="1"/>
  <c r="R132" i="170"/>
  <c r="S132" i="170" s="1"/>
  <c r="R133" i="170"/>
  <c r="S133" i="170" s="1"/>
  <c r="R134" i="170"/>
  <c r="S134" i="170" s="1"/>
  <c r="R135" i="170"/>
  <c r="S135" i="170" s="1"/>
  <c r="R136" i="170"/>
  <c r="S136" i="170" s="1"/>
  <c r="R137" i="170"/>
  <c r="S137" i="170" s="1"/>
  <c r="R138" i="170"/>
  <c r="S138" i="170" s="1"/>
  <c r="R139" i="170"/>
  <c r="S139" i="170" s="1"/>
  <c r="R140" i="170"/>
  <c r="S140" i="170" s="1"/>
  <c r="R141" i="170"/>
  <c r="S141" i="170" s="1"/>
  <c r="R142" i="170"/>
  <c r="S142" i="170" s="1"/>
  <c r="R143" i="170"/>
  <c r="S143" i="170" s="1"/>
  <c r="R144" i="170"/>
  <c r="S144" i="170" s="1"/>
  <c r="R145" i="170"/>
  <c r="S145" i="170" s="1"/>
  <c r="R146" i="170"/>
  <c r="S146" i="170" s="1"/>
  <c r="R147" i="170"/>
  <c r="S147" i="170" s="1"/>
  <c r="R148" i="170"/>
  <c r="S148" i="170" s="1"/>
  <c r="R149" i="170"/>
  <c r="S149" i="170" s="1"/>
  <c r="R150" i="170"/>
  <c r="S150" i="170" s="1"/>
  <c r="R151" i="170"/>
  <c r="S151" i="170" s="1"/>
  <c r="R152" i="170"/>
  <c r="S152" i="170" s="1"/>
  <c r="R153" i="170"/>
  <c r="S153" i="170" s="1"/>
  <c r="R154" i="170"/>
  <c r="S154" i="170" s="1"/>
  <c r="R155" i="170"/>
  <c r="S155" i="170" s="1"/>
  <c r="R156" i="170"/>
  <c r="S156" i="170" s="1"/>
  <c r="R157" i="170"/>
  <c r="S157" i="170" s="1"/>
  <c r="R158" i="170"/>
  <c r="S158" i="170" s="1"/>
  <c r="R159" i="170"/>
  <c r="S159" i="170" s="1"/>
  <c r="R160" i="170"/>
  <c r="S160" i="170" s="1"/>
  <c r="R161" i="170"/>
  <c r="S161" i="170" s="1"/>
  <c r="R162" i="170"/>
  <c r="S162" i="170" s="1"/>
  <c r="R163" i="170"/>
  <c r="S163" i="170" s="1"/>
  <c r="R164" i="170"/>
  <c r="S164" i="170" s="1"/>
  <c r="R165" i="170"/>
  <c r="S165" i="170" s="1"/>
  <c r="R166" i="170"/>
  <c r="S166" i="170" s="1"/>
  <c r="R167" i="170"/>
  <c r="S167" i="170" s="1"/>
  <c r="R168" i="170"/>
  <c r="S168" i="170" s="1"/>
  <c r="R169" i="170"/>
  <c r="S169" i="170" s="1"/>
  <c r="R170" i="170"/>
  <c r="S170" i="170" s="1"/>
  <c r="R171" i="170"/>
  <c r="S171" i="170" s="1"/>
  <c r="R172" i="170"/>
  <c r="S172" i="170" s="1"/>
  <c r="R173" i="170"/>
  <c r="S173" i="170" s="1"/>
  <c r="R174" i="170"/>
  <c r="S174" i="170" s="1"/>
  <c r="R175" i="170"/>
  <c r="S175" i="170" s="1"/>
  <c r="R176" i="170"/>
  <c r="S176" i="170" s="1"/>
  <c r="R177" i="170"/>
  <c r="S177" i="170" s="1"/>
  <c r="R178" i="170"/>
  <c r="S178" i="170" s="1"/>
  <c r="R179" i="170"/>
  <c r="S179" i="170" s="1"/>
  <c r="R180" i="170"/>
  <c r="S180" i="170" s="1"/>
  <c r="R181" i="170"/>
  <c r="S181" i="170" s="1"/>
  <c r="R182" i="170"/>
  <c r="S182" i="170" s="1"/>
  <c r="R183" i="170"/>
  <c r="S183" i="170" s="1"/>
  <c r="R184" i="170"/>
  <c r="S184" i="170" s="1"/>
  <c r="R185" i="170"/>
  <c r="S185" i="170" s="1"/>
  <c r="R186" i="170"/>
  <c r="S186" i="170" s="1"/>
  <c r="R187" i="170"/>
  <c r="S187" i="170" s="1"/>
  <c r="R188" i="170"/>
  <c r="S188" i="170" s="1"/>
  <c r="R189" i="170"/>
  <c r="S189" i="170" s="1"/>
  <c r="R190" i="170"/>
  <c r="S190" i="170" s="1"/>
  <c r="R191" i="170"/>
  <c r="S191" i="170" s="1"/>
  <c r="R192" i="170"/>
  <c r="S192" i="170" s="1"/>
  <c r="R193" i="170"/>
  <c r="S193" i="170" s="1"/>
  <c r="R194" i="170"/>
  <c r="S194" i="170" s="1"/>
  <c r="R195" i="170"/>
  <c r="S195" i="170" s="1"/>
  <c r="R196" i="170"/>
  <c r="S196" i="170" s="1"/>
  <c r="R197" i="170"/>
  <c r="S197" i="170" s="1"/>
  <c r="R198" i="170"/>
  <c r="S198" i="170" s="1"/>
  <c r="R199" i="170"/>
  <c r="S199" i="170" s="1"/>
  <c r="R200" i="170"/>
  <c r="S200" i="170" s="1"/>
  <c r="R201" i="170"/>
  <c r="S201" i="170" s="1"/>
  <c r="R202" i="170"/>
  <c r="S202" i="170" s="1"/>
  <c r="R203" i="170"/>
  <c r="S203" i="170" s="1"/>
  <c r="R204" i="170"/>
  <c r="S204" i="170" s="1"/>
  <c r="R205" i="170"/>
  <c r="S205" i="170" s="1"/>
  <c r="R206" i="170"/>
  <c r="S206" i="170" s="1"/>
  <c r="R207" i="170"/>
  <c r="S207" i="170" s="1"/>
  <c r="R208" i="170"/>
  <c r="S208" i="170" s="1"/>
  <c r="R209" i="170"/>
  <c r="S209" i="170" s="1"/>
  <c r="R210" i="170"/>
  <c r="S210" i="170" s="1"/>
  <c r="R211" i="170"/>
  <c r="S211" i="170" s="1"/>
  <c r="R212" i="170"/>
  <c r="S212" i="170" s="1"/>
  <c r="R213" i="170"/>
  <c r="S213" i="170" s="1"/>
  <c r="R214" i="170"/>
  <c r="S214" i="170" s="1"/>
  <c r="R215" i="170"/>
  <c r="S215" i="170" s="1"/>
  <c r="R216" i="170"/>
  <c r="S216" i="170" s="1"/>
  <c r="R217" i="170"/>
  <c r="S217" i="170" s="1"/>
  <c r="R218" i="170"/>
  <c r="S218" i="170" s="1"/>
  <c r="R219" i="170"/>
  <c r="S219" i="170" s="1"/>
  <c r="R220" i="170"/>
  <c r="S220" i="170" s="1"/>
  <c r="R221" i="170"/>
  <c r="S221" i="170" s="1"/>
  <c r="R222" i="170"/>
  <c r="S222" i="170" s="1"/>
  <c r="R223" i="170"/>
  <c r="S223" i="170" s="1"/>
  <c r="R224" i="170"/>
  <c r="S224" i="170" s="1"/>
  <c r="R225" i="170"/>
  <c r="S225" i="170" s="1"/>
  <c r="R226" i="170"/>
  <c r="S226" i="170" s="1"/>
  <c r="R227" i="170"/>
  <c r="S227" i="170" s="1"/>
  <c r="R228" i="170"/>
  <c r="S228" i="170" s="1"/>
  <c r="R229" i="170"/>
  <c r="S229" i="170" s="1"/>
  <c r="R230" i="170"/>
  <c r="S230" i="170" s="1"/>
  <c r="R231" i="170"/>
  <c r="S231" i="170" s="1"/>
  <c r="R232" i="170"/>
  <c r="S232" i="170" s="1"/>
  <c r="R233" i="170"/>
  <c r="S233" i="170" s="1"/>
  <c r="R234" i="170"/>
  <c r="S234" i="170" s="1"/>
  <c r="R235" i="170"/>
  <c r="S235" i="170" s="1"/>
  <c r="R236" i="170"/>
  <c r="S236" i="170" s="1"/>
  <c r="R237" i="170"/>
  <c r="S237" i="170" s="1"/>
  <c r="R238" i="170"/>
  <c r="S238" i="170" s="1"/>
  <c r="R239" i="170"/>
  <c r="S239" i="170" s="1"/>
  <c r="R240" i="170"/>
  <c r="S240" i="170" s="1"/>
  <c r="R241" i="170"/>
  <c r="S241" i="170" s="1"/>
  <c r="R242" i="170"/>
  <c r="S242" i="170" s="1"/>
  <c r="R243" i="170"/>
  <c r="S243" i="170" s="1"/>
  <c r="R244" i="170"/>
  <c r="S244" i="170" s="1"/>
  <c r="R245" i="170"/>
  <c r="S245" i="170" s="1"/>
  <c r="R246" i="170"/>
  <c r="S246" i="170" s="1"/>
  <c r="R247" i="170"/>
  <c r="S247" i="170" s="1"/>
  <c r="R248" i="170"/>
  <c r="S248" i="170" s="1"/>
  <c r="R249" i="170"/>
  <c r="S249" i="170" s="1"/>
  <c r="R250" i="170"/>
  <c r="S250" i="170" s="1"/>
  <c r="R251" i="170"/>
  <c r="S251" i="170" s="1"/>
  <c r="R252" i="170"/>
  <c r="S252" i="170" s="1"/>
  <c r="R253" i="170"/>
  <c r="S253" i="170" s="1"/>
  <c r="R254" i="170"/>
  <c r="S254" i="170" s="1"/>
  <c r="R255" i="170"/>
  <c r="S255" i="170" s="1"/>
  <c r="R256" i="170"/>
  <c r="S256" i="170" s="1"/>
  <c r="R257" i="170"/>
  <c r="S257" i="170" s="1"/>
  <c r="R258" i="170"/>
  <c r="S258" i="170" s="1"/>
  <c r="R259" i="170"/>
  <c r="S259" i="170" s="1"/>
  <c r="R260" i="170"/>
  <c r="S260" i="170" s="1"/>
  <c r="R261" i="170"/>
  <c r="S261" i="170" s="1"/>
  <c r="R262" i="170"/>
  <c r="S262" i="170" s="1"/>
  <c r="R263" i="170"/>
  <c r="S263" i="170" s="1"/>
  <c r="R264" i="170"/>
  <c r="S264" i="170" s="1"/>
  <c r="R265" i="170"/>
  <c r="S265" i="170" s="1"/>
  <c r="R266" i="170"/>
  <c r="S266" i="170" s="1"/>
  <c r="R267" i="170"/>
  <c r="S267" i="170" s="1"/>
  <c r="R268" i="170"/>
  <c r="S268" i="170" s="1"/>
  <c r="R269" i="170"/>
  <c r="S269" i="170" s="1"/>
  <c r="R270" i="170"/>
  <c r="S270" i="170" s="1"/>
  <c r="R271" i="170"/>
  <c r="S271" i="170" s="1"/>
  <c r="R272" i="170"/>
  <c r="S272" i="170" s="1"/>
  <c r="R273" i="170"/>
  <c r="S273" i="170" s="1"/>
  <c r="R274" i="170"/>
  <c r="S274" i="170" s="1"/>
  <c r="R275" i="170"/>
  <c r="S275" i="170" s="1"/>
  <c r="R276" i="170"/>
  <c r="S276" i="170" s="1"/>
  <c r="R277" i="170"/>
  <c r="S277" i="170" s="1"/>
  <c r="R278" i="170"/>
  <c r="S278" i="170" s="1"/>
  <c r="R279" i="170"/>
  <c r="S279" i="170" s="1"/>
  <c r="R280" i="170"/>
  <c r="S280" i="170" s="1"/>
  <c r="R281" i="170"/>
  <c r="S281" i="170" s="1"/>
  <c r="R282" i="170"/>
  <c r="S282" i="170" s="1"/>
  <c r="R283" i="170"/>
  <c r="S283" i="170" s="1"/>
  <c r="R284" i="170"/>
  <c r="S284" i="170" s="1"/>
  <c r="R285" i="170"/>
  <c r="S285" i="170" s="1"/>
  <c r="R286" i="170"/>
  <c r="S286" i="170" s="1"/>
  <c r="R287" i="170"/>
  <c r="S287" i="170" s="1"/>
  <c r="R288" i="170"/>
  <c r="S288" i="170" s="1"/>
  <c r="R289" i="170"/>
  <c r="S289" i="170" s="1"/>
  <c r="R290" i="170"/>
  <c r="S290" i="170" s="1"/>
  <c r="R291" i="170"/>
  <c r="S291" i="170" s="1"/>
  <c r="R292" i="170"/>
  <c r="S292" i="170" s="1"/>
  <c r="R293" i="170"/>
  <c r="S293" i="170" s="1"/>
  <c r="R294" i="170"/>
  <c r="S294" i="170" s="1"/>
  <c r="R295" i="170"/>
  <c r="S295" i="170" s="1"/>
  <c r="R296" i="170"/>
  <c r="S296" i="170" s="1"/>
  <c r="R297" i="170"/>
  <c r="S297" i="170" s="1"/>
  <c r="R298" i="170"/>
  <c r="S298" i="170" s="1"/>
  <c r="R299" i="170"/>
  <c r="S299" i="170" s="1"/>
  <c r="R300" i="170"/>
  <c r="S300" i="170" s="1"/>
  <c r="R301" i="170"/>
  <c r="S301" i="170" s="1"/>
  <c r="R302" i="170"/>
  <c r="S302" i="170" s="1"/>
  <c r="R303" i="170"/>
  <c r="S303" i="170" s="1"/>
  <c r="R304" i="170"/>
  <c r="S304" i="170" s="1"/>
  <c r="R305" i="170"/>
  <c r="S305" i="170" s="1"/>
  <c r="R306" i="170"/>
  <c r="S306" i="170" s="1"/>
  <c r="R307" i="170"/>
  <c r="S307" i="170" s="1"/>
  <c r="R308" i="170"/>
  <c r="S308" i="170" s="1"/>
  <c r="R309" i="170"/>
  <c r="S309" i="170" s="1"/>
  <c r="R310" i="170"/>
  <c r="S310" i="170" s="1"/>
  <c r="R311" i="170"/>
  <c r="S311" i="170" s="1"/>
  <c r="R312" i="170"/>
  <c r="S312" i="170" s="1"/>
  <c r="R313" i="170"/>
  <c r="S313" i="170" s="1"/>
  <c r="R314" i="170"/>
  <c r="S314" i="170" s="1"/>
  <c r="R315" i="170"/>
  <c r="S315" i="170" s="1"/>
  <c r="R316" i="170"/>
  <c r="S316" i="170" s="1"/>
  <c r="R317" i="170"/>
  <c r="S317" i="170" s="1"/>
  <c r="R318" i="170"/>
  <c r="S318" i="170" s="1"/>
  <c r="R319" i="170"/>
  <c r="S319" i="170" s="1"/>
  <c r="R320" i="170"/>
  <c r="S320" i="170" s="1"/>
  <c r="R321" i="170"/>
  <c r="S321" i="170" s="1"/>
  <c r="R322" i="170"/>
  <c r="S322" i="170" s="1"/>
  <c r="R323" i="170"/>
  <c r="S323" i="170" s="1"/>
  <c r="R324" i="170"/>
  <c r="S324" i="170" s="1"/>
  <c r="R325" i="170"/>
  <c r="S325" i="170" s="1"/>
  <c r="R326" i="170"/>
  <c r="S326" i="170" s="1"/>
  <c r="R327" i="170"/>
  <c r="S327" i="170" s="1"/>
  <c r="R328" i="170"/>
  <c r="S328" i="170" s="1"/>
  <c r="R329" i="170"/>
  <c r="S329" i="170" s="1"/>
  <c r="R330" i="170"/>
  <c r="S330" i="170" s="1"/>
  <c r="R331" i="170"/>
  <c r="S331" i="170" s="1"/>
  <c r="R332" i="170"/>
  <c r="S332" i="170" s="1"/>
  <c r="R333" i="170"/>
  <c r="S333" i="170" s="1"/>
  <c r="R334" i="170"/>
  <c r="S334" i="170" s="1"/>
  <c r="R335" i="170"/>
  <c r="S335" i="170" s="1"/>
  <c r="R336" i="170"/>
  <c r="S336" i="170" s="1"/>
  <c r="R337" i="170"/>
  <c r="S337" i="170" s="1"/>
  <c r="R338" i="170"/>
  <c r="S338" i="170" s="1"/>
  <c r="R339" i="170"/>
  <c r="S339" i="170" s="1"/>
  <c r="R340" i="170"/>
  <c r="S340" i="170" s="1"/>
  <c r="R341" i="170"/>
  <c r="S341" i="170" s="1"/>
  <c r="R342" i="170"/>
  <c r="S342" i="170" s="1"/>
  <c r="R343" i="170"/>
  <c r="S343" i="170" s="1"/>
  <c r="R344" i="170"/>
  <c r="S344" i="170" s="1"/>
  <c r="R345" i="170"/>
  <c r="S345" i="170" s="1"/>
  <c r="R346" i="170"/>
  <c r="S346" i="170" s="1"/>
  <c r="R347" i="170"/>
  <c r="S347" i="170" s="1"/>
  <c r="R348" i="170"/>
  <c r="S348" i="170" s="1"/>
  <c r="R349" i="170"/>
  <c r="S349" i="170" s="1"/>
  <c r="R350" i="170"/>
  <c r="S350" i="170" s="1"/>
  <c r="R351" i="170"/>
  <c r="S351" i="170" s="1"/>
  <c r="R352" i="170"/>
  <c r="S352" i="170" s="1"/>
  <c r="R353" i="170"/>
  <c r="S353" i="170" s="1"/>
  <c r="R354" i="170"/>
  <c r="S354" i="170" s="1"/>
  <c r="R355" i="170"/>
  <c r="S355" i="170" s="1"/>
  <c r="R356" i="170"/>
  <c r="S356" i="170" s="1"/>
  <c r="R357" i="170"/>
  <c r="S357" i="170" s="1"/>
  <c r="R358" i="170"/>
  <c r="S358" i="170" s="1"/>
  <c r="R359" i="170"/>
  <c r="S359" i="170" s="1"/>
  <c r="R360" i="170"/>
  <c r="S360" i="170" s="1"/>
  <c r="R361" i="170"/>
  <c r="S361" i="170" s="1"/>
  <c r="R362" i="170"/>
  <c r="S362" i="170" s="1"/>
  <c r="R363" i="170"/>
  <c r="S363" i="170" s="1"/>
  <c r="R364" i="170"/>
  <c r="S364" i="170" s="1"/>
  <c r="R365" i="170"/>
  <c r="S365" i="170" s="1"/>
  <c r="R366" i="170"/>
  <c r="S366" i="170" s="1"/>
  <c r="R367" i="170"/>
  <c r="S367" i="170" s="1"/>
  <c r="R368" i="170"/>
  <c r="S368" i="170" s="1"/>
  <c r="R369" i="170"/>
  <c r="S369" i="170" s="1"/>
  <c r="R370" i="170"/>
  <c r="S370" i="170" s="1"/>
  <c r="R371" i="170"/>
  <c r="S371" i="170" s="1"/>
  <c r="R372" i="170"/>
  <c r="S372" i="170" s="1"/>
  <c r="R373" i="170"/>
  <c r="S373" i="170" s="1"/>
  <c r="R374" i="170"/>
  <c r="S374" i="170" s="1"/>
  <c r="R375" i="170"/>
  <c r="S375" i="170" s="1"/>
  <c r="R376" i="170"/>
  <c r="S376" i="170" s="1"/>
  <c r="R377" i="170"/>
  <c r="S377" i="170" s="1"/>
  <c r="R378" i="170"/>
  <c r="S378" i="170" s="1"/>
  <c r="R379" i="170"/>
  <c r="S379" i="170" s="1"/>
  <c r="R380" i="170"/>
  <c r="S380" i="170" s="1"/>
  <c r="R381" i="170"/>
  <c r="S381" i="170" s="1"/>
  <c r="R382" i="170"/>
  <c r="S382" i="170" s="1"/>
  <c r="R383" i="170"/>
  <c r="S383" i="170" s="1"/>
  <c r="R384" i="170"/>
  <c r="S384" i="170" s="1"/>
  <c r="R385" i="170"/>
  <c r="S385" i="170" s="1"/>
  <c r="R386" i="170"/>
  <c r="S386" i="170" s="1"/>
  <c r="R387" i="170"/>
  <c r="S387" i="170" s="1"/>
  <c r="R388" i="170"/>
  <c r="S388" i="170" s="1"/>
  <c r="R389" i="170"/>
  <c r="S389" i="170" s="1"/>
  <c r="R390" i="170"/>
  <c r="S390" i="170" s="1"/>
  <c r="R391" i="170"/>
  <c r="S391" i="170" s="1"/>
  <c r="R392" i="170"/>
  <c r="S392" i="170" s="1"/>
  <c r="R393" i="170"/>
  <c r="S393" i="170" s="1"/>
  <c r="R394" i="170"/>
  <c r="S394" i="170" s="1"/>
  <c r="R395" i="170"/>
  <c r="S395" i="170" s="1"/>
  <c r="R396" i="170"/>
  <c r="S396" i="170" s="1"/>
  <c r="R397" i="170"/>
  <c r="S397" i="170" s="1"/>
  <c r="R398" i="170"/>
  <c r="S398" i="170" s="1"/>
  <c r="R399" i="170"/>
  <c r="S399" i="170" s="1"/>
  <c r="R400" i="170"/>
  <c r="S400" i="170" s="1"/>
  <c r="R401" i="170"/>
  <c r="S401" i="170" s="1"/>
  <c r="R402" i="170"/>
  <c r="S402" i="170" s="1"/>
  <c r="R403" i="170"/>
  <c r="S403" i="170" s="1"/>
  <c r="R404" i="170"/>
  <c r="S404" i="170" s="1"/>
  <c r="R405" i="170"/>
  <c r="S405" i="170" s="1"/>
  <c r="R406" i="170"/>
  <c r="S406" i="170" s="1"/>
  <c r="R407" i="170"/>
  <c r="S407" i="170" s="1"/>
  <c r="R408" i="170"/>
  <c r="S408" i="170" s="1"/>
  <c r="R409" i="170"/>
  <c r="S409" i="170" s="1"/>
  <c r="R410" i="170"/>
  <c r="S410" i="170" s="1"/>
  <c r="R411" i="170"/>
  <c r="S411" i="170" s="1"/>
  <c r="R412" i="170"/>
  <c r="S412" i="170" s="1"/>
  <c r="R413" i="170"/>
  <c r="S413" i="170" s="1"/>
  <c r="R414" i="170"/>
  <c r="S414" i="170" s="1"/>
  <c r="R415" i="170"/>
  <c r="S415" i="170" s="1"/>
  <c r="R416" i="170"/>
  <c r="S416" i="170" s="1"/>
  <c r="R417" i="170"/>
  <c r="S417" i="170" s="1"/>
  <c r="R418" i="170"/>
  <c r="S418" i="170" s="1"/>
  <c r="R419" i="170"/>
  <c r="S419" i="170" s="1"/>
  <c r="R420" i="170"/>
  <c r="S420" i="170" s="1"/>
  <c r="R421" i="170"/>
  <c r="S421" i="170" s="1"/>
  <c r="R422" i="170"/>
  <c r="S422" i="170" s="1"/>
  <c r="R423" i="170"/>
  <c r="S423" i="170" s="1"/>
  <c r="R424" i="170"/>
  <c r="S424" i="170" s="1"/>
  <c r="R425" i="170"/>
  <c r="S425" i="170" s="1"/>
  <c r="R426" i="170"/>
  <c r="S426" i="170" s="1"/>
  <c r="R427" i="170"/>
  <c r="S427" i="170" s="1"/>
  <c r="R428" i="170"/>
  <c r="S428" i="170" s="1"/>
  <c r="R429" i="170"/>
  <c r="S429" i="170" s="1"/>
  <c r="R430" i="170"/>
  <c r="S430" i="170" s="1"/>
  <c r="R431" i="170"/>
  <c r="S431" i="170" s="1"/>
  <c r="R432" i="170"/>
  <c r="S432" i="170" s="1"/>
  <c r="R433" i="170"/>
  <c r="S433" i="170" s="1"/>
  <c r="R434" i="170"/>
  <c r="S434" i="170" s="1"/>
  <c r="R435" i="170"/>
  <c r="S435" i="170" s="1"/>
  <c r="R436" i="170"/>
  <c r="S436" i="170" s="1"/>
  <c r="R437" i="170"/>
  <c r="S437" i="170" s="1"/>
  <c r="R438" i="170"/>
  <c r="S438" i="170" s="1"/>
  <c r="R439" i="170"/>
  <c r="S439" i="170" s="1"/>
  <c r="R440" i="170"/>
  <c r="S440" i="170" s="1"/>
  <c r="R441" i="170"/>
  <c r="S441" i="170" s="1"/>
  <c r="R442" i="170"/>
  <c r="S442" i="170" s="1"/>
  <c r="R443" i="170"/>
  <c r="S443" i="170" s="1"/>
  <c r="R444" i="170"/>
  <c r="S444" i="170" s="1"/>
  <c r="R445" i="170"/>
  <c r="S445" i="170" s="1"/>
  <c r="R446" i="170"/>
  <c r="S446" i="170" s="1"/>
  <c r="R447" i="170"/>
  <c r="S447" i="170" s="1"/>
  <c r="R448" i="170"/>
  <c r="S448" i="170" s="1"/>
  <c r="R449" i="170"/>
  <c r="S449" i="170" s="1"/>
  <c r="R450" i="170"/>
  <c r="S450" i="170" s="1"/>
  <c r="R451" i="170"/>
  <c r="S451" i="170" s="1"/>
  <c r="R452" i="170"/>
  <c r="S452" i="170" s="1"/>
  <c r="R453" i="170"/>
  <c r="S453" i="170" s="1"/>
  <c r="R454" i="170"/>
  <c r="S454" i="170" s="1"/>
  <c r="R455" i="170"/>
  <c r="S455" i="170" s="1"/>
  <c r="R456" i="170"/>
  <c r="S456" i="170" s="1"/>
  <c r="R457" i="170"/>
  <c r="S457" i="170" s="1"/>
  <c r="R458" i="170"/>
  <c r="S458" i="170" s="1"/>
  <c r="R459" i="170"/>
  <c r="S459" i="170" s="1"/>
  <c r="R460" i="170"/>
  <c r="S460" i="170" s="1"/>
  <c r="R461" i="170"/>
  <c r="S461" i="170" s="1"/>
  <c r="R462" i="170"/>
  <c r="S462" i="170" s="1"/>
  <c r="R463" i="170"/>
  <c r="S463" i="170" s="1"/>
  <c r="R464" i="170"/>
  <c r="S464" i="170" s="1"/>
  <c r="R465" i="170"/>
  <c r="S465" i="170" s="1"/>
  <c r="R466" i="170"/>
  <c r="S466" i="170" s="1"/>
  <c r="R467" i="170"/>
  <c r="S467" i="170" s="1"/>
  <c r="R468" i="170"/>
  <c r="S468" i="170" s="1"/>
  <c r="R469" i="170"/>
  <c r="S469" i="170" s="1"/>
  <c r="R470" i="170"/>
  <c r="S470" i="170" s="1"/>
  <c r="R471" i="170"/>
  <c r="S471" i="170" s="1"/>
  <c r="R472" i="170"/>
  <c r="S472" i="170" s="1"/>
  <c r="R473" i="170"/>
  <c r="S473" i="170" s="1"/>
  <c r="R474" i="170"/>
  <c r="S474" i="170" s="1"/>
  <c r="R475" i="170"/>
  <c r="S475" i="170" s="1"/>
  <c r="R476" i="170"/>
  <c r="S476" i="170" s="1"/>
  <c r="R477" i="170"/>
  <c r="S477" i="170" s="1"/>
  <c r="R478" i="170"/>
  <c r="S478" i="170" s="1"/>
  <c r="R479" i="170"/>
  <c r="S479" i="170" s="1"/>
  <c r="R480" i="170"/>
  <c r="S480" i="170" s="1"/>
  <c r="R481" i="170"/>
  <c r="S481" i="170" s="1"/>
  <c r="R482" i="170"/>
  <c r="S482" i="170" s="1"/>
  <c r="R483" i="170"/>
  <c r="S483" i="170" s="1"/>
  <c r="R484" i="170"/>
  <c r="S484" i="170" s="1"/>
  <c r="R485" i="170"/>
  <c r="S485" i="170" s="1"/>
  <c r="R486" i="170"/>
  <c r="S486" i="170" s="1"/>
  <c r="R487" i="170"/>
  <c r="S487" i="170" s="1"/>
  <c r="R488" i="170"/>
  <c r="S488" i="170" s="1"/>
  <c r="R489" i="170"/>
  <c r="S489" i="170" s="1"/>
  <c r="R490" i="170"/>
  <c r="S490" i="170" s="1"/>
  <c r="R491" i="170"/>
  <c r="S491" i="170" s="1"/>
  <c r="R492" i="170"/>
  <c r="S492" i="170" s="1"/>
  <c r="R493" i="170"/>
  <c r="S493" i="170" s="1"/>
  <c r="R494" i="170"/>
  <c r="S494" i="170" s="1"/>
  <c r="R495" i="170"/>
  <c r="S495" i="170" s="1"/>
  <c r="R496" i="170"/>
  <c r="S496" i="170" s="1"/>
  <c r="R497" i="170"/>
  <c r="S497" i="170" s="1"/>
  <c r="R498" i="170"/>
  <c r="S498" i="170" s="1"/>
  <c r="R499" i="170"/>
  <c r="S499" i="170" s="1"/>
  <c r="R4" i="170"/>
  <c r="S4" i="170" s="1"/>
  <c r="R5" i="168"/>
  <c r="R6" i="168"/>
  <c r="R7" i="168"/>
  <c r="R8" i="168"/>
  <c r="R9" i="168"/>
  <c r="R10" i="168"/>
  <c r="R11" i="168"/>
  <c r="R12" i="168"/>
  <c r="R13" i="168"/>
  <c r="R14" i="168"/>
  <c r="R15" i="168"/>
  <c r="R16" i="168"/>
  <c r="R17" i="168"/>
  <c r="R18" i="168"/>
  <c r="R19" i="168"/>
  <c r="R20" i="168"/>
  <c r="R21" i="168"/>
  <c r="R22" i="168"/>
  <c r="R23" i="168"/>
  <c r="R24" i="168"/>
  <c r="R25" i="168"/>
  <c r="R26" i="168"/>
  <c r="R27" i="168"/>
  <c r="R28" i="168"/>
  <c r="R29" i="168"/>
  <c r="R30" i="168"/>
  <c r="R31" i="168"/>
  <c r="R32" i="168"/>
  <c r="R33" i="168"/>
  <c r="R34" i="168"/>
  <c r="R35" i="168"/>
  <c r="R36" i="168"/>
  <c r="R37" i="168"/>
  <c r="R38" i="168"/>
  <c r="R39" i="168"/>
  <c r="R40" i="168"/>
  <c r="R41" i="168"/>
  <c r="R42" i="168"/>
  <c r="R43" i="168"/>
  <c r="R44" i="168"/>
  <c r="R45" i="168"/>
  <c r="R46" i="168"/>
  <c r="R47" i="168"/>
  <c r="R48" i="168"/>
  <c r="R49" i="168"/>
  <c r="R50" i="168"/>
  <c r="R51" i="168"/>
  <c r="R52" i="168"/>
  <c r="R53" i="168"/>
  <c r="R54" i="168"/>
  <c r="R55" i="168"/>
  <c r="R56" i="168"/>
  <c r="R57" i="168"/>
  <c r="R58" i="168"/>
  <c r="R59" i="168"/>
  <c r="R60" i="168"/>
  <c r="R61" i="168"/>
  <c r="R62" i="168"/>
  <c r="R63" i="168"/>
  <c r="R64" i="168"/>
  <c r="R65" i="168"/>
  <c r="R66" i="168"/>
  <c r="R67" i="168"/>
  <c r="R68" i="168"/>
  <c r="R69" i="168"/>
  <c r="R70" i="168"/>
  <c r="R71" i="168"/>
  <c r="R72" i="168"/>
  <c r="R73" i="168"/>
  <c r="R74" i="168"/>
  <c r="R75" i="168"/>
  <c r="R76" i="168"/>
  <c r="R77" i="168"/>
  <c r="R78" i="168"/>
  <c r="R79" i="168"/>
  <c r="R80" i="168"/>
  <c r="R81" i="168"/>
  <c r="R82" i="168"/>
  <c r="R83" i="168"/>
  <c r="R84" i="168"/>
  <c r="S84" i="168" s="1"/>
  <c r="R85" i="168"/>
  <c r="S85" i="168" s="1"/>
  <c r="R86" i="168"/>
  <c r="S86" i="168" s="1"/>
  <c r="R87" i="168"/>
  <c r="S87" i="168" s="1"/>
  <c r="R88" i="168"/>
  <c r="S88" i="168" s="1"/>
  <c r="R89" i="168"/>
  <c r="S89" i="168" s="1"/>
  <c r="R90" i="168"/>
  <c r="S90" i="168" s="1"/>
  <c r="R91" i="168"/>
  <c r="S91" i="168" s="1"/>
  <c r="R92" i="168"/>
  <c r="S92" i="168" s="1"/>
  <c r="R93" i="168"/>
  <c r="S93" i="168" s="1"/>
  <c r="R94" i="168"/>
  <c r="S94" i="168" s="1"/>
  <c r="R95" i="168"/>
  <c r="S95" i="168" s="1"/>
  <c r="R96" i="168"/>
  <c r="S96" i="168" s="1"/>
  <c r="R97" i="168"/>
  <c r="S97" i="168" s="1"/>
  <c r="R98" i="168"/>
  <c r="S98" i="168" s="1"/>
  <c r="R99" i="168"/>
  <c r="S99" i="168" s="1"/>
  <c r="R100" i="168"/>
  <c r="S100" i="168" s="1"/>
  <c r="R101" i="168"/>
  <c r="S101" i="168" s="1"/>
  <c r="R102" i="168"/>
  <c r="S102" i="168" s="1"/>
  <c r="R103" i="168"/>
  <c r="S103" i="168" s="1"/>
  <c r="R104" i="168"/>
  <c r="S104" i="168" s="1"/>
  <c r="R105" i="168"/>
  <c r="S105" i="168" s="1"/>
  <c r="R106" i="168"/>
  <c r="S106" i="168" s="1"/>
  <c r="R107" i="168"/>
  <c r="S107" i="168" s="1"/>
  <c r="R108" i="168"/>
  <c r="S108" i="168" s="1"/>
  <c r="R109" i="168"/>
  <c r="S109" i="168" s="1"/>
  <c r="R110" i="168"/>
  <c r="S110" i="168" s="1"/>
  <c r="R111" i="168"/>
  <c r="S111" i="168" s="1"/>
  <c r="R112" i="168"/>
  <c r="S112" i="168" s="1"/>
  <c r="R113" i="168"/>
  <c r="S113" i="168" s="1"/>
  <c r="R114" i="168"/>
  <c r="S114" i="168" s="1"/>
  <c r="R115" i="168"/>
  <c r="S115" i="168" s="1"/>
  <c r="R116" i="168"/>
  <c r="S116" i="168" s="1"/>
  <c r="R117" i="168"/>
  <c r="S117" i="168" s="1"/>
  <c r="R118" i="168"/>
  <c r="S118" i="168" s="1"/>
  <c r="R119" i="168"/>
  <c r="S119" i="168" s="1"/>
  <c r="R120" i="168"/>
  <c r="S120" i="168" s="1"/>
  <c r="R121" i="168"/>
  <c r="S121" i="168" s="1"/>
  <c r="R122" i="168"/>
  <c r="S122" i="168" s="1"/>
  <c r="R123" i="168"/>
  <c r="S123" i="168" s="1"/>
  <c r="R124" i="168"/>
  <c r="S124" i="168" s="1"/>
  <c r="R125" i="168"/>
  <c r="S125" i="168" s="1"/>
  <c r="R126" i="168"/>
  <c r="S126" i="168" s="1"/>
  <c r="R127" i="168"/>
  <c r="S127" i="168" s="1"/>
  <c r="R128" i="168"/>
  <c r="S128" i="168" s="1"/>
  <c r="R129" i="168"/>
  <c r="S129" i="168" s="1"/>
  <c r="R130" i="168"/>
  <c r="S130" i="168" s="1"/>
  <c r="R131" i="168"/>
  <c r="S131" i="168" s="1"/>
  <c r="R132" i="168"/>
  <c r="S132" i="168" s="1"/>
  <c r="R133" i="168"/>
  <c r="S133" i="168" s="1"/>
  <c r="R134" i="168"/>
  <c r="S134" i="168" s="1"/>
  <c r="R135" i="168"/>
  <c r="S135" i="168" s="1"/>
  <c r="R136" i="168"/>
  <c r="S136" i="168" s="1"/>
  <c r="R137" i="168"/>
  <c r="S137" i="168" s="1"/>
  <c r="R138" i="168"/>
  <c r="S138" i="168" s="1"/>
  <c r="R139" i="168"/>
  <c r="S139" i="168" s="1"/>
  <c r="R140" i="168"/>
  <c r="S140" i="168" s="1"/>
  <c r="R141" i="168"/>
  <c r="S141" i="168" s="1"/>
  <c r="R142" i="168"/>
  <c r="S142" i="168" s="1"/>
  <c r="R143" i="168"/>
  <c r="S143" i="168" s="1"/>
  <c r="R144" i="168"/>
  <c r="S144" i="168" s="1"/>
  <c r="R145" i="168"/>
  <c r="S145" i="168" s="1"/>
  <c r="R146" i="168"/>
  <c r="S146" i="168" s="1"/>
  <c r="R147" i="168"/>
  <c r="S147" i="168" s="1"/>
  <c r="R148" i="168"/>
  <c r="S148" i="168" s="1"/>
  <c r="R149" i="168"/>
  <c r="S149" i="168" s="1"/>
  <c r="R150" i="168"/>
  <c r="S150" i="168" s="1"/>
  <c r="R151" i="168"/>
  <c r="S151" i="168" s="1"/>
  <c r="R152" i="168"/>
  <c r="S152" i="168" s="1"/>
  <c r="R153" i="168"/>
  <c r="S153" i="168" s="1"/>
  <c r="R154" i="168"/>
  <c r="S154" i="168" s="1"/>
  <c r="R155" i="168"/>
  <c r="S155" i="168" s="1"/>
  <c r="R156" i="168"/>
  <c r="S156" i="168" s="1"/>
  <c r="R157" i="168"/>
  <c r="S157" i="168" s="1"/>
  <c r="R158" i="168"/>
  <c r="S158" i="168" s="1"/>
  <c r="R159" i="168"/>
  <c r="S159" i="168" s="1"/>
  <c r="R160" i="168"/>
  <c r="S160" i="168" s="1"/>
  <c r="R161" i="168"/>
  <c r="S161" i="168" s="1"/>
  <c r="R162" i="168"/>
  <c r="S162" i="168" s="1"/>
  <c r="R163" i="168"/>
  <c r="S163" i="168" s="1"/>
  <c r="R164" i="168"/>
  <c r="S164" i="168" s="1"/>
  <c r="R165" i="168"/>
  <c r="S165" i="168" s="1"/>
  <c r="R166" i="168"/>
  <c r="S166" i="168" s="1"/>
  <c r="R167" i="168"/>
  <c r="S167" i="168" s="1"/>
  <c r="R168" i="168"/>
  <c r="S168" i="168" s="1"/>
  <c r="R169" i="168"/>
  <c r="S169" i="168" s="1"/>
  <c r="R170" i="168"/>
  <c r="S170" i="168" s="1"/>
  <c r="R171" i="168"/>
  <c r="S171" i="168" s="1"/>
  <c r="R172" i="168"/>
  <c r="S172" i="168" s="1"/>
  <c r="R173" i="168"/>
  <c r="S173" i="168" s="1"/>
  <c r="R174" i="168"/>
  <c r="S174" i="168" s="1"/>
  <c r="R175" i="168"/>
  <c r="S175" i="168" s="1"/>
  <c r="R176" i="168"/>
  <c r="S176" i="168" s="1"/>
  <c r="R177" i="168"/>
  <c r="S177" i="168" s="1"/>
  <c r="R178" i="168"/>
  <c r="S178" i="168" s="1"/>
  <c r="R179" i="168"/>
  <c r="S179" i="168" s="1"/>
  <c r="R180" i="168"/>
  <c r="S180" i="168" s="1"/>
  <c r="R181" i="168"/>
  <c r="S181" i="168" s="1"/>
  <c r="R182" i="168"/>
  <c r="S182" i="168" s="1"/>
  <c r="R183" i="168"/>
  <c r="S183" i="168" s="1"/>
  <c r="R184" i="168"/>
  <c r="S184" i="168" s="1"/>
  <c r="R185" i="168"/>
  <c r="S185" i="168" s="1"/>
  <c r="R186" i="168"/>
  <c r="S186" i="168" s="1"/>
  <c r="R187" i="168"/>
  <c r="S187" i="168" s="1"/>
  <c r="R188" i="168"/>
  <c r="S188" i="168" s="1"/>
  <c r="R189" i="168"/>
  <c r="S189" i="168" s="1"/>
  <c r="R190" i="168"/>
  <c r="S190" i="168" s="1"/>
  <c r="R191" i="168"/>
  <c r="S191" i="168" s="1"/>
  <c r="R192" i="168"/>
  <c r="S192" i="168" s="1"/>
  <c r="R193" i="168"/>
  <c r="S193" i="168" s="1"/>
  <c r="R194" i="168"/>
  <c r="S194" i="168" s="1"/>
  <c r="R195" i="168"/>
  <c r="S195" i="168" s="1"/>
  <c r="R196" i="168"/>
  <c r="S196" i="168" s="1"/>
  <c r="R197" i="168"/>
  <c r="S197" i="168" s="1"/>
  <c r="R198" i="168"/>
  <c r="S198" i="168" s="1"/>
  <c r="R199" i="168"/>
  <c r="S199" i="168" s="1"/>
  <c r="R200" i="168"/>
  <c r="S200" i="168" s="1"/>
  <c r="R201" i="168"/>
  <c r="S201" i="168" s="1"/>
  <c r="R202" i="168"/>
  <c r="S202" i="168" s="1"/>
  <c r="R203" i="168"/>
  <c r="S203" i="168" s="1"/>
  <c r="R204" i="168"/>
  <c r="S204" i="168" s="1"/>
  <c r="R205" i="168"/>
  <c r="S205" i="168" s="1"/>
  <c r="R206" i="168"/>
  <c r="S206" i="168" s="1"/>
  <c r="R207" i="168"/>
  <c r="S207" i="168" s="1"/>
  <c r="R208" i="168"/>
  <c r="S208" i="168" s="1"/>
  <c r="R209" i="168"/>
  <c r="S209" i="168" s="1"/>
  <c r="R210" i="168"/>
  <c r="S210" i="168" s="1"/>
  <c r="R211" i="168"/>
  <c r="S211" i="168" s="1"/>
  <c r="R212" i="168"/>
  <c r="S212" i="168" s="1"/>
  <c r="R213" i="168"/>
  <c r="S213" i="168" s="1"/>
  <c r="R214" i="168"/>
  <c r="S214" i="168" s="1"/>
  <c r="R215" i="168"/>
  <c r="S215" i="168" s="1"/>
  <c r="R216" i="168"/>
  <c r="S216" i="168" s="1"/>
  <c r="R217" i="168"/>
  <c r="S217" i="168" s="1"/>
  <c r="R218" i="168"/>
  <c r="S218" i="168" s="1"/>
  <c r="R219" i="168"/>
  <c r="S219" i="168" s="1"/>
  <c r="R220" i="168"/>
  <c r="S220" i="168" s="1"/>
  <c r="R221" i="168"/>
  <c r="S221" i="168" s="1"/>
  <c r="R222" i="168"/>
  <c r="S222" i="168" s="1"/>
  <c r="R223" i="168"/>
  <c r="S223" i="168" s="1"/>
  <c r="R224" i="168"/>
  <c r="S224" i="168" s="1"/>
  <c r="R225" i="168"/>
  <c r="S225" i="168" s="1"/>
  <c r="R226" i="168"/>
  <c r="S226" i="168" s="1"/>
  <c r="R227" i="168"/>
  <c r="S227" i="168" s="1"/>
  <c r="R228" i="168"/>
  <c r="S228" i="168" s="1"/>
  <c r="R229" i="168"/>
  <c r="S229" i="168" s="1"/>
  <c r="R230" i="168"/>
  <c r="S230" i="168" s="1"/>
  <c r="R231" i="168"/>
  <c r="S231" i="168" s="1"/>
  <c r="R232" i="168"/>
  <c r="S232" i="168" s="1"/>
  <c r="R233" i="168"/>
  <c r="S233" i="168" s="1"/>
  <c r="R234" i="168"/>
  <c r="S234" i="168" s="1"/>
  <c r="R235" i="168"/>
  <c r="S235" i="168" s="1"/>
  <c r="R236" i="168"/>
  <c r="S236" i="168" s="1"/>
  <c r="R237" i="168"/>
  <c r="S237" i="168" s="1"/>
  <c r="R238" i="168"/>
  <c r="S238" i="168" s="1"/>
  <c r="R239" i="168"/>
  <c r="S239" i="168" s="1"/>
  <c r="R240" i="168"/>
  <c r="S240" i="168" s="1"/>
  <c r="R241" i="168"/>
  <c r="S241" i="168" s="1"/>
  <c r="R242" i="168"/>
  <c r="S242" i="168" s="1"/>
  <c r="R243" i="168"/>
  <c r="S243" i="168" s="1"/>
  <c r="R244" i="168"/>
  <c r="S244" i="168" s="1"/>
  <c r="R245" i="168"/>
  <c r="S245" i="168" s="1"/>
  <c r="R246" i="168"/>
  <c r="S246" i="168" s="1"/>
  <c r="R247" i="168"/>
  <c r="S247" i="168" s="1"/>
  <c r="R248" i="168"/>
  <c r="S248" i="168" s="1"/>
  <c r="R249" i="168"/>
  <c r="S249" i="168" s="1"/>
  <c r="R250" i="168"/>
  <c r="S250" i="168" s="1"/>
  <c r="R251" i="168"/>
  <c r="S251" i="168" s="1"/>
  <c r="R252" i="168"/>
  <c r="S252" i="168" s="1"/>
  <c r="R253" i="168"/>
  <c r="S253" i="168" s="1"/>
  <c r="R254" i="168"/>
  <c r="S254" i="168" s="1"/>
  <c r="R255" i="168"/>
  <c r="S255" i="168" s="1"/>
  <c r="R256" i="168"/>
  <c r="S256" i="168" s="1"/>
  <c r="R257" i="168"/>
  <c r="S257" i="168" s="1"/>
  <c r="R258" i="168"/>
  <c r="S258" i="168" s="1"/>
  <c r="R259" i="168"/>
  <c r="S259" i="168" s="1"/>
  <c r="R260" i="168"/>
  <c r="S260" i="168" s="1"/>
  <c r="R261" i="168"/>
  <c r="S261" i="168" s="1"/>
  <c r="R262" i="168"/>
  <c r="S262" i="168" s="1"/>
  <c r="R263" i="168"/>
  <c r="S263" i="168" s="1"/>
  <c r="R264" i="168"/>
  <c r="S264" i="168" s="1"/>
  <c r="R265" i="168"/>
  <c r="S265" i="168" s="1"/>
  <c r="R266" i="168"/>
  <c r="S266" i="168" s="1"/>
  <c r="R267" i="168"/>
  <c r="S267" i="168" s="1"/>
  <c r="R268" i="168"/>
  <c r="S268" i="168" s="1"/>
  <c r="R269" i="168"/>
  <c r="S269" i="168" s="1"/>
  <c r="R270" i="168"/>
  <c r="S270" i="168" s="1"/>
  <c r="R271" i="168"/>
  <c r="S271" i="168" s="1"/>
  <c r="R272" i="168"/>
  <c r="S272" i="168" s="1"/>
  <c r="R273" i="168"/>
  <c r="S273" i="168" s="1"/>
  <c r="R274" i="168"/>
  <c r="S274" i="168" s="1"/>
  <c r="R275" i="168"/>
  <c r="S275" i="168" s="1"/>
  <c r="R276" i="168"/>
  <c r="S276" i="168" s="1"/>
  <c r="R277" i="168"/>
  <c r="S277" i="168" s="1"/>
  <c r="R278" i="168"/>
  <c r="S278" i="168" s="1"/>
  <c r="R279" i="168"/>
  <c r="S279" i="168" s="1"/>
  <c r="R280" i="168"/>
  <c r="S280" i="168" s="1"/>
  <c r="R281" i="168"/>
  <c r="S281" i="168" s="1"/>
  <c r="R282" i="168"/>
  <c r="S282" i="168" s="1"/>
  <c r="R283" i="168"/>
  <c r="S283" i="168" s="1"/>
  <c r="R284" i="168"/>
  <c r="S284" i="168" s="1"/>
  <c r="R285" i="168"/>
  <c r="S285" i="168" s="1"/>
  <c r="R286" i="168"/>
  <c r="S286" i="168" s="1"/>
  <c r="R287" i="168"/>
  <c r="S287" i="168" s="1"/>
  <c r="R288" i="168"/>
  <c r="S288" i="168" s="1"/>
  <c r="R289" i="168"/>
  <c r="S289" i="168" s="1"/>
  <c r="R290" i="168"/>
  <c r="S290" i="168" s="1"/>
  <c r="R291" i="168"/>
  <c r="S291" i="168" s="1"/>
  <c r="R292" i="168"/>
  <c r="S292" i="168" s="1"/>
  <c r="R293" i="168"/>
  <c r="S293" i="168" s="1"/>
  <c r="R294" i="168"/>
  <c r="S294" i="168" s="1"/>
  <c r="R295" i="168"/>
  <c r="S295" i="168" s="1"/>
  <c r="R296" i="168"/>
  <c r="S296" i="168" s="1"/>
  <c r="R297" i="168"/>
  <c r="S297" i="168" s="1"/>
  <c r="R298" i="168"/>
  <c r="S298" i="168" s="1"/>
  <c r="R299" i="168"/>
  <c r="S299" i="168" s="1"/>
  <c r="R300" i="168"/>
  <c r="S300" i="168" s="1"/>
  <c r="R301" i="168"/>
  <c r="S301" i="168" s="1"/>
  <c r="R302" i="168"/>
  <c r="S302" i="168" s="1"/>
  <c r="R303" i="168"/>
  <c r="S303" i="168" s="1"/>
  <c r="R304" i="168"/>
  <c r="S304" i="168" s="1"/>
  <c r="R305" i="168"/>
  <c r="S305" i="168" s="1"/>
  <c r="R306" i="168"/>
  <c r="S306" i="168" s="1"/>
  <c r="R307" i="168"/>
  <c r="S307" i="168" s="1"/>
  <c r="R308" i="168"/>
  <c r="S308" i="168" s="1"/>
  <c r="R309" i="168"/>
  <c r="S309" i="168" s="1"/>
  <c r="R310" i="168"/>
  <c r="S310" i="168" s="1"/>
  <c r="R311" i="168"/>
  <c r="S311" i="168" s="1"/>
  <c r="R312" i="168"/>
  <c r="S312" i="168" s="1"/>
  <c r="R313" i="168"/>
  <c r="S313" i="168" s="1"/>
  <c r="R314" i="168"/>
  <c r="S314" i="168" s="1"/>
  <c r="R315" i="168"/>
  <c r="S315" i="168" s="1"/>
  <c r="R316" i="168"/>
  <c r="S316" i="168" s="1"/>
  <c r="R317" i="168"/>
  <c r="S317" i="168" s="1"/>
  <c r="R318" i="168"/>
  <c r="S318" i="168" s="1"/>
  <c r="R319" i="168"/>
  <c r="S319" i="168" s="1"/>
  <c r="R320" i="168"/>
  <c r="S320" i="168" s="1"/>
  <c r="R321" i="168"/>
  <c r="S321" i="168" s="1"/>
  <c r="R322" i="168"/>
  <c r="S322" i="168" s="1"/>
  <c r="R323" i="168"/>
  <c r="S323" i="168" s="1"/>
  <c r="R324" i="168"/>
  <c r="S324" i="168" s="1"/>
  <c r="R325" i="168"/>
  <c r="S325" i="168" s="1"/>
  <c r="R326" i="168"/>
  <c r="S326" i="168" s="1"/>
  <c r="R327" i="168"/>
  <c r="S327" i="168" s="1"/>
  <c r="R328" i="168"/>
  <c r="S328" i="168" s="1"/>
  <c r="R329" i="168"/>
  <c r="S329" i="168" s="1"/>
  <c r="R330" i="168"/>
  <c r="S330" i="168" s="1"/>
  <c r="R331" i="168"/>
  <c r="S331" i="168" s="1"/>
  <c r="R332" i="168"/>
  <c r="S332" i="168" s="1"/>
  <c r="R333" i="168"/>
  <c r="S333" i="168" s="1"/>
  <c r="R334" i="168"/>
  <c r="S334" i="168" s="1"/>
  <c r="R335" i="168"/>
  <c r="S335" i="168" s="1"/>
  <c r="R336" i="168"/>
  <c r="S336" i="168" s="1"/>
  <c r="R337" i="168"/>
  <c r="S337" i="168" s="1"/>
  <c r="R338" i="168"/>
  <c r="S338" i="168" s="1"/>
  <c r="R339" i="168"/>
  <c r="S339" i="168" s="1"/>
  <c r="R340" i="168"/>
  <c r="S340" i="168" s="1"/>
  <c r="R341" i="168"/>
  <c r="S341" i="168" s="1"/>
  <c r="R342" i="168"/>
  <c r="S342" i="168" s="1"/>
  <c r="R343" i="168"/>
  <c r="S343" i="168" s="1"/>
  <c r="R344" i="168"/>
  <c r="S344" i="168" s="1"/>
  <c r="R345" i="168"/>
  <c r="S345" i="168" s="1"/>
  <c r="R346" i="168"/>
  <c r="S346" i="168" s="1"/>
  <c r="R347" i="168"/>
  <c r="S347" i="168" s="1"/>
  <c r="R348" i="168"/>
  <c r="S348" i="168" s="1"/>
  <c r="R349" i="168"/>
  <c r="S349" i="168" s="1"/>
  <c r="R350" i="168"/>
  <c r="S350" i="168" s="1"/>
  <c r="R351" i="168"/>
  <c r="S351" i="168" s="1"/>
  <c r="R352" i="168"/>
  <c r="S352" i="168" s="1"/>
  <c r="R353" i="168"/>
  <c r="S353" i="168" s="1"/>
  <c r="R354" i="168"/>
  <c r="S354" i="168" s="1"/>
  <c r="R355" i="168"/>
  <c r="S355" i="168" s="1"/>
  <c r="R356" i="168"/>
  <c r="S356" i="168" s="1"/>
  <c r="R357" i="168"/>
  <c r="S357" i="168" s="1"/>
  <c r="R358" i="168"/>
  <c r="S358" i="168" s="1"/>
  <c r="R359" i="168"/>
  <c r="S359" i="168" s="1"/>
  <c r="R360" i="168"/>
  <c r="S360" i="168" s="1"/>
  <c r="R361" i="168"/>
  <c r="S361" i="168" s="1"/>
  <c r="R362" i="168"/>
  <c r="S362" i="168" s="1"/>
  <c r="R363" i="168"/>
  <c r="S363" i="168" s="1"/>
  <c r="R364" i="168"/>
  <c r="S364" i="168" s="1"/>
  <c r="R365" i="168"/>
  <c r="S365" i="168" s="1"/>
  <c r="R366" i="168"/>
  <c r="S366" i="168" s="1"/>
  <c r="R367" i="168"/>
  <c r="S367" i="168" s="1"/>
  <c r="R368" i="168"/>
  <c r="S368" i="168" s="1"/>
  <c r="R369" i="168"/>
  <c r="S369" i="168" s="1"/>
  <c r="R370" i="168"/>
  <c r="S370" i="168" s="1"/>
  <c r="R371" i="168"/>
  <c r="S371" i="168" s="1"/>
  <c r="R372" i="168"/>
  <c r="S372" i="168" s="1"/>
  <c r="R373" i="168"/>
  <c r="S373" i="168" s="1"/>
  <c r="R374" i="168"/>
  <c r="S374" i="168" s="1"/>
  <c r="R375" i="168"/>
  <c r="S375" i="168" s="1"/>
  <c r="R376" i="168"/>
  <c r="S376" i="168" s="1"/>
  <c r="R377" i="168"/>
  <c r="S377" i="168" s="1"/>
  <c r="R378" i="168"/>
  <c r="S378" i="168" s="1"/>
  <c r="R379" i="168"/>
  <c r="S379" i="168" s="1"/>
  <c r="R380" i="168"/>
  <c r="S380" i="168" s="1"/>
  <c r="R381" i="168"/>
  <c r="S381" i="168" s="1"/>
  <c r="R382" i="168"/>
  <c r="S382" i="168" s="1"/>
  <c r="R383" i="168"/>
  <c r="S383" i="168" s="1"/>
  <c r="R384" i="168"/>
  <c r="S384" i="168" s="1"/>
  <c r="R385" i="168"/>
  <c r="S385" i="168" s="1"/>
  <c r="R386" i="168"/>
  <c r="S386" i="168" s="1"/>
  <c r="R387" i="168"/>
  <c r="S387" i="168" s="1"/>
  <c r="R388" i="168"/>
  <c r="S388" i="168" s="1"/>
  <c r="R389" i="168"/>
  <c r="S389" i="168" s="1"/>
  <c r="R390" i="168"/>
  <c r="S390" i="168" s="1"/>
  <c r="R391" i="168"/>
  <c r="S391" i="168" s="1"/>
  <c r="R392" i="168"/>
  <c r="S392" i="168" s="1"/>
  <c r="R393" i="168"/>
  <c r="S393" i="168" s="1"/>
  <c r="R394" i="168"/>
  <c r="S394" i="168" s="1"/>
  <c r="R395" i="168"/>
  <c r="S395" i="168" s="1"/>
  <c r="R396" i="168"/>
  <c r="S396" i="168" s="1"/>
  <c r="R397" i="168"/>
  <c r="S397" i="168" s="1"/>
  <c r="R398" i="168"/>
  <c r="S398" i="168" s="1"/>
  <c r="R399" i="168"/>
  <c r="S399" i="168" s="1"/>
  <c r="R400" i="168"/>
  <c r="S400" i="168" s="1"/>
  <c r="R401" i="168"/>
  <c r="S401" i="168" s="1"/>
  <c r="R402" i="168"/>
  <c r="S402" i="168" s="1"/>
  <c r="R403" i="168"/>
  <c r="S403" i="168" s="1"/>
  <c r="R404" i="168"/>
  <c r="S404" i="168" s="1"/>
  <c r="R405" i="168"/>
  <c r="S405" i="168" s="1"/>
  <c r="R406" i="168"/>
  <c r="S406" i="168" s="1"/>
  <c r="R407" i="168"/>
  <c r="S407" i="168" s="1"/>
  <c r="R408" i="168"/>
  <c r="S408" i="168" s="1"/>
  <c r="R409" i="168"/>
  <c r="S409" i="168" s="1"/>
  <c r="R410" i="168"/>
  <c r="S410" i="168" s="1"/>
  <c r="R411" i="168"/>
  <c r="S411" i="168" s="1"/>
  <c r="R412" i="168"/>
  <c r="S412" i="168" s="1"/>
  <c r="R413" i="168"/>
  <c r="S413" i="168" s="1"/>
  <c r="R414" i="168"/>
  <c r="S414" i="168" s="1"/>
  <c r="R415" i="168"/>
  <c r="S415" i="168" s="1"/>
  <c r="R416" i="168"/>
  <c r="S416" i="168" s="1"/>
  <c r="R417" i="168"/>
  <c r="S417" i="168" s="1"/>
  <c r="R418" i="168"/>
  <c r="S418" i="168" s="1"/>
  <c r="R419" i="168"/>
  <c r="S419" i="168" s="1"/>
  <c r="R420" i="168"/>
  <c r="S420" i="168" s="1"/>
  <c r="R421" i="168"/>
  <c r="S421" i="168" s="1"/>
  <c r="R422" i="168"/>
  <c r="S422" i="168" s="1"/>
  <c r="R423" i="168"/>
  <c r="S423" i="168" s="1"/>
  <c r="R424" i="168"/>
  <c r="S424" i="168" s="1"/>
  <c r="R425" i="168"/>
  <c r="S425" i="168" s="1"/>
  <c r="R426" i="168"/>
  <c r="S426" i="168" s="1"/>
  <c r="R427" i="168"/>
  <c r="S427" i="168" s="1"/>
  <c r="R428" i="168"/>
  <c r="S428" i="168" s="1"/>
  <c r="R429" i="168"/>
  <c r="S429" i="168" s="1"/>
  <c r="R430" i="168"/>
  <c r="S430" i="168" s="1"/>
  <c r="R431" i="168"/>
  <c r="S431" i="168" s="1"/>
  <c r="R432" i="168"/>
  <c r="S432" i="168" s="1"/>
  <c r="R433" i="168"/>
  <c r="S433" i="168" s="1"/>
  <c r="R434" i="168"/>
  <c r="S434" i="168" s="1"/>
  <c r="R435" i="168"/>
  <c r="S435" i="168" s="1"/>
  <c r="R436" i="168"/>
  <c r="S436" i="168" s="1"/>
  <c r="R437" i="168"/>
  <c r="S437" i="168" s="1"/>
  <c r="R438" i="168"/>
  <c r="S438" i="168" s="1"/>
  <c r="R439" i="168"/>
  <c r="S439" i="168" s="1"/>
  <c r="R440" i="168"/>
  <c r="S440" i="168" s="1"/>
  <c r="R441" i="168"/>
  <c r="S441" i="168" s="1"/>
  <c r="R442" i="168"/>
  <c r="S442" i="168" s="1"/>
  <c r="R443" i="168"/>
  <c r="S443" i="168" s="1"/>
  <c r="R444" i="168"/>
  <c r="S444" i="168" s="1"/>
  <c r="R445" i="168"/>
  <c r="S445" i="168" s="1"/>
  <c r="R446" i="168"/>
  <c r="S446" i="168" s="1"/>
  <c r="R447" i="168"/>
  <c r="S447" i="168" s="1"/>
  <c r="R448" i="168"/>
  <c r="S448" i="168" s="1"/>
  <c r="R449" i="168"/>
  <c r="S449" i="168" s="1"/>
  <c r="R450" i="168"/>
  <c r="S450" i="168" s="1"/>
  <c r="R451" i="168"/>
  <c r="S451" i="168" s="1"/>
  <c r="R452" i="168"/>
  <c r="S452" i="168" s="1"/>
  <c r="R453" i="168"/>
  <c r="S453" i="168" s="1"/>
  <c r="R454" i="168"/>
  <c r="S454" i="168" s="1"/>
  <c r="R455" i="168"/>
  <c r="S455" i="168" s="1"/>
  <c r="R456" i="168"/>
  <c r="S456" i="168" s="1"/>
  <c r="R457" i="168"/>
  <c r="S457" i="168" s="1"/>
  <c r="R458" i="168"/>
  <c r="S458" i="168" s="1"/>
  <c r="R459" i="168"/>
  <c r="S459" i="168" s="1"/>
  <c r="R460" i="168"/>
  <c r="S460" i="168" s="1"/>
  <c r="R461" i="168"/>
  <c r="S461" i="168" s="1"/>
  <c r="R462" i="168"/>
  <c r="S462" i="168" s="1"/>
  <c r="R463" i="168"/>
  <c r="S463" i="168" s="1"/>
  <c r="R464" i="168"/>
  <c r="S464" i="168" s="1"/>
  <c r="R465" i="168"/>
  <c r="S465" i="168" s="1"/>
  <c r="R466" i="168"/>
  <c r="S466" i="168" s="1"/>
  <c r="R467" i="168"/>
  <c r="S467" i="168" s="1"/>
  <c r="R468" i="168"/>
  <c r="S468" i="168" s="1"/>
  <c r="R469" i="168"/>
  <c r="S469" i="168" s="1"/>
  <c r="R470" i="168"/>
  <c r="S470" i="168" s="1"/>
  <c r="R471" i="168"/>
  <c r="S471" i="168" s="1"/>
  <c r="R472" i="168"/>
  <c r="S472" i="168" s="1"/>
  <c r="R473" i="168"/>
  <c r="S473" i="168" s="1"/>
  <c r="R474" i="168"/>
  <c r="S474" i="168" s="1"/>
  <c r="R475" i="168"/>
  <c r="S475" i="168" s="1"/>
  <c r="R476" i="168"/>
  <c r="S476" i="168" s="1"/>
  <c r="R477" i="168"/>
  <c r="S477" i="168" s="1"/>
  <c r="R478" i="168"/>
  <c r="S478" i="168" s="1"/>
  <c r="R479" i="168"/>
  <c r="S479" i="168" s="1"/>
  <c r="R480" i="168"/>
  <c r="S480" i="168" s="1"/>
  <c r="R481" i="168"/>
  <c r="S481" i="168" s="1"/>
  <c r="R482" i="168"/>
  <c r="S482" i="168" s="1"/>
  <c r="R483" i="168"/>
  <c r="S483" i="168" s="1"/>
  <c r="R484" i="168"/>
  <c r="S484" i="168" s="1"/>
  <c r="R485" i="168"/>
  <c r="S485" i="168" s="1"/>
  <c r="R486" i="168"/>
  <c r="S486" i="168" s="1"/>
  <c r="R487" i="168"/>
  <c r="S487" i="168" s="1"/>
  <c r="R488" i="168"/>
  <c r="S488" i="168" s="1"/>
  <c r="R489" i="168"/>
  <c r="S489" i="168" s="1"/>
  <c r="R490" i="168"/>
  <c r="S490" i="168" s="1"/>
  <c r="R491" i="168"/>
  <c r="S491" i="168" s="1"/>
  <c r="R492" i="168"/>
  <c r="S492" i="168" s="1"/>
  <c r="R493" i="168"/>
  <c r="S493" i="168" s="1"/>
  <c r="R494" i="168"/>
  <c r="S494" i="168" s="1"/>
  <c r="R495" i="168"/>
  <c r="S495" i="168" s="1"/>
  <c r="R496" i="168"/>
  <c r="S496" i="168" s="1"/>
  <c r="R497" i="168"/>
  <c r="S497" i="168" s="1"/>
  <c r="R498" i="168"/>
  <c r="S498" i="168" s="1"/>
  <c r="R499" i="168"/>
  <c r="S499" i="168" s="1"/>
  <c r="R4" i="168"/>
  <c r="R499" i="166"/>
  <c r="S499" i="166" s="1"/>
  <c r="R5" i="166"/>
  <c r="R6" i="166"/>
  <c r="R7" i="166"/>
  <c r="R8" i="166"/>
  <c r="R9" i="166"/>
  <c r="R10" i="166"/>
  <c r="R11" i="166"/>
  <c r="R12" i="166"/>
  <c r="R13" i="166"/>
  <c r="R14" i="166"/>
  <c r="R15" i="166"/>
  <c r="R16" i="166"/>
  <c r="R17" i="166"/>
  <c r="R18" i="166"/>
  <c r="R19" i="166"/>
  <c r="R20" i="166"/>
  <c r="R21" i="166"/>
  <c r="R22" i="166"/>
  <c r="R23" i="166"/>
  <c r="R24" i="166"/>
  <c r="R25" i="166"/>
  <c r="R26" i="166"/>
  <c r="R27" i="166"/>
  <c r="R28" i="166"/>
  <c r="R29" i="166"/>
  <c r="R30" i="166"/>
  <c r="R31" i="166"/>
  <c r="R32" i="166"/>
  <c r="R33" i="166"/>
  <c r="R34" i="166"/>
  <c r="R35" i="166"/>
  <c r="R36" i="166"/>
  <c r="R37" i="166"/>
  <c r="R38" i="166"/>
  <c r="R39" i="166"/>
  <c r="R40" i="166"/>
  <c r="R41" i="166"/>
  <c r="R42" i="166"/>
  <c r="R43" i="166"/>
  <c r="R44" i="166"/>
  <c r="R45" i="166"/>
  <c r="R46" i="166"/>
  <c r="R47" i="166"/>
  <c r="R48" i="166"/>
  <c r="R49" i="166"/>
  <c r="R50" i="166"/>
  <c r="R51" i="166"/>
  <c r="R52" i="166"/>
  <c r="R53" i="166"/>
  <c r="R54" i="166"/>
  <c r="R55" i="166"/>
  <c r="R56" i="166"/>
  <c r="R57" i="166"/>
  <c r="R58" i="166"/>
  <c r="R59" i="166"/>
  <c r="R60" i="166"/>
  <c r="R61" i="166"/>
  <c r="R62" i="166"/>
  <c r="R63" i="166"/>
  <c r="R64" i="166"/>
  <c r="R65" i="166"/>
  <c r="R66" i="166"/>
  <c r="R67" i="166"/>
  <c r="R68" i="166"/>
  <c r="R69" i="166"/>
  <c r="R70" i="166"/>
  <c r="R71" i="166"/>
  <c r="R72" i="166"/>
  <c r="R73" i="166"/>
  <c r="R74" i="166"/>
  <c r="R75" i="166"/>
  <c r="R76" i="166"/>
  <c r="R77" i="166"/>
  <c r="R78" i="166"/>
  <c r="R79" i="166"/>
  <c r="R80" i="166"/>
  <c r="R81" i="166"/>
  <c r="R82" i="166"/>
  <c r="R83" i="166"/>
  <c r="S83" i="166" s="1"/>
  <c r="R84" i="166"/>
  <c r="S84" i="166" s="1"/>
  <c r="R85" i="166"/>
  <c r="S85" i="166" s="1"/>
  <c r="R86" i="166"/>
  <c r="S86" i="166" s="1"/>
  <c r="R87" i="166"/>
  <c r="S87" i="166" s="1"/>
  <c r="R88" i="166"/>
  <c r="S88" i="166" s="1"/>
  <c r="R89" i="166"/>
  <c r="S89" i="166" s="1"/>
  <c r="R90" i="166"/>
  <c r="S90" i="166" s="1"/>
  <c r="R91" i="166"/>
  <c r="S91" i="166" s="1"/>
  <c r="R92" i="166"/>
  <c r="S92" i="166" s="1"/>
  <c r="R93" i="166"/>
  <c r="S93" i="166" s="1"/>
  <c r="R94" i="166"/>
  <c r="S94" i="166" s="1"/>
  <c r="R95" i="166"/>
  <c r="S95" i="166" s="1"/>
  <c r="R96" i="166"/>
  <c r="S96" i="166" s="1"/>
  <c r="R97" i="166"/>
  <c r="S97" i="166" s="1"/>
  <c r="R98" i="166"/>
  <c r="S98" i="166" s="1"/>
  <c r="R99" i="166"/>
  <c r="S99" i="166" s="1"/>
  <c r="R100" i="166"/>
  <c r="S100" i="166" s="1"/>
  <c r="R101" i="166"/>
  <c r="S101" i="166" s="1"/>
  <c r="R102" i="166"/>
  <c r="S102" i="166" s="1"/>
  <c r="R103" i="166"/>
  <c r="S103" i="166" s="1"/>
  <c r="R104" i="166"/>
  <c r="S104" i="166" s="1"/>
  <c r="R105" i="166"/>
  <c r="S105" i="166" s="1"/>
  <c r="R106" i="166"/>
  <c r="S106" i="166" s="1"/>
  <c r="R107" i="166"/>
  <c r="S107" i="166" s="1"/>
  <c r="R108" i="166"/>
  <c r="S108" i="166" s="1"/>
  <c r="R109" i="166"/>
  <c r="S109" i="166" s="1"/>
  <c r="R110" i="166"/>
  <c r="S110" i="166" s="1"/>
  <c r="R111" i="166"/>
  <c r="S111" i="166" s="1"/>
  <c r="R112" i="166"/>
  <c r="S112" i="166" s="1"/>
  <c r="R113" i="166"/>
  <c r="S113" i="166" s="1"/>
  <c r="R114" i="166"/>
  <c r="S114" i="166" s="1"/>
  <c r="R115" i="166"/>
  <c r="S115" i="166" s="1"/>
  <c r="R116" i="166"/>
  <c r="S116" i="166" s="1"/>
  <c r="R117" i="166"/>
  <c r="S117" i="166" s="1"/>
  <c r="R118" i="166"/>
  <c r="S118" i="166" s="1"/>
  <c r="R119" i="166"/>
  <c r="S119" i="166" s="1"/>
  <c r="R120" i="166"/>
  <c r="S120" i="166" s="1"/>
  <c r="R121" i="166"/>
  <c r="S121" i="166" s="1"/>
  <c r="R122" i="166"/>
  <c r="S122" i="166" s="1"/>
  <c r="R123" i="166"/>
  <c r="S123" i="166" s="1"/>
  <c r="R124" i="166"/>
  <c r="S124" i="166" s="1"/>
  <c r="R125" i="166"/>
  <c r="S125" i="166" s="1"/>
  <c r="R126" i="166"/>
  <c r="S126" i="166" s="1"/>
  <c r="R127" i="166"/>
  <c r="S127" i="166" s="1"/>
  <c r="R128" i="166"/>
  <c r="S128" i="166" s="1"/>
  <c r="R129" i="166"/>
  <c r="S129" i="166" s="1"/>
  <c r="R130" i="166"/>
  <c r="S130" i="166" s="1"/>
  <c r="R131" i="166"/>
  <c r="S131" i="166" s="1"/>
  <c r="R132" i="166"/>
  <c r="S132" i="166" s="1"/>
  <c r="R133" i="166"/>
  <c r="S133" i="166" s="1"/>
  <c r="R134" i="166"/>
  <c r="S134" i="166" s="1"/>
  <c r="R135" i="166"/>
  <c r="S135" i="166" s="1"/>
  <c r="R136" i="166"/>
  <c r="S136" i="166" s="1"/>
  <c r="R137" i="166"/>
  <c r="S137" i="166" s="1"/>
  <c r="R138" i="166"/>
  <c r="S138" i="166" s="1"/>
  <c r="R139" i="166"/>
  <c r="S139" i="166" s="1"/>
  <c r="R140" i="166"/>
  <c r="S140" i="166" s="1"/>
  <c r="R141" i="166"/>
  <c r="S141" i="166" s="1"/>
  <c r="R142" i="166"/>
  <c r="S142" i="166" s="1"/>
  <c r="R143" i="166"/>
  <c r="S143" i="166" s="1"/>
  <c r="R144" i="166"/>
  <c r="S144" i="166" s="1"/>
  <c r="R145" i="166"/>
  <c r="S145" i="166" s="1"/>
  <c r="R146" i="166"/>
  <c r="S146" i="166" s="1"/>
  <c r="R147" i="166"/>
  <c r="S147" i="166" s="1"/>
  <c r="R148" i="166"/>
  <c r="S148" i="166" s="1"/>
  <c r="R149" i="166"/>
  <c r="S149" i="166" s="1"/>
  <c r="R150" i="166"/>
  <c r="S150" i="166" s="1"/>
  <c r="R151" i="166"/>
  <c r="S151" i="166" s="1"/>
  <c r="R152" i="166"/>
  <c r="S152" i="166" s="1"/>
  <c r="R153" i="166"/>
  <c r="S153" i="166" s="1"/>
  <c r="R154" i="166"/>
  <c r="S154" i="166" s="1"/>
  <c r="R155" i="166"/>
  <c r="S155" i="166" s="1"/>
  <c r="R156" i="166"/>
  <c r="S156" i="166" s="1"/>
  <c r="R157" i="166"/>
  <c r="S157" i="166" s="1"/>
  <c r="R158" i="166"/>
  <c r="S158" i="166" s="1"/>
  <c r="R159" i="166"/>
  <c r="S159" i="166" s="1"/>
  <c r="R160" i="166"/>
  <c r="S160" i="166" s="1"/>
  <c r="R161" i="166"/>
  <c r="S161" i="166" s="1"/>
  <c r="R162" i="166"/>
  <c r="S162" i="166" s="1"/>
  <c r="R163" i="166"/>
  <c r="S163" i="166" s="1"/>
  <c r="R164" i="166"/>
  <c r="S164" i="166" s="1"/>
  <c r="R165" i="166"/>
  <c r="S165" i="166" s="1"/>
  <c r="R166" i="166"/>
  <c r="S166" i="166" s="1"/>
  <c r="R167" i="166"/>
  <c r="S167" i="166" s="1"/>
  <c r="R168" i="166"/>
  <c r="S168" i="166" s="1"/>
  <c r="R169" i="166"/>
  <c r="S169" i="166" s="1"/>
  <c r="R170" i="166"/>
  <c r="S170" i="166" s="1"/>
  <c r="R171" i="166"/>
  <c r="S171" i="166" s="1"/>
  <c r="R172" i="166"/>
  <c r="S172" i="166" s="1"/>
  <c r="R173" i="166"/>
  <c r="S173" i="166" s="1"/>
  <c r="R174" i="166"/>
  <c r="S174" i="166" s="1"/>
  <c r="R175" i="166"/>
  <c r="S175" i="166" s="1"/>
  <c r="R176" i="166"/>
  <c r="S176" i="166" s="1"/>
  <c r="R177" i="166"/>
  <c r="S177" i="166" s="1"/>
  <c r="R178" i="166"/>
  <c r="S178" i="166" s="1"/>
  <c r="R179" i="166"/>
  <c r="S179" i="166" s="1"/>
  <c r="R180" i="166"/>
  <c r="S180" i="166" s="1"/>
  <c r="R181" i="166"/>
  <c r="S181" i="166" s="1"/>
  <c r="R182" i="166"/>
  <c r="S182" i="166" s="1"/>
  <c r="R183" i="166"/>
  <c r="S183" i="166" s="1"/>
  <c r="R184" i="166"/>
  <c r="S184" i="166" s="1"/>
  <c r="R185" i="166"/>
  <c r="S185" i="166" s="1"/>
  <c r="R186" i="166"/>
  <c r="S186" i="166" s="1"/>
  <c r="R187" i="166"/>
  <c r="S187" i="166" s="1"/>
  <c r="R188" i="166"/>
  <c r="S188" i="166" s="1"/>
  <c r="R189" i="166"/>
  <c r="S189" i="166" s="1"/>
  <c r="R190" i="166"/>
  <c r="S190" i="166" s="1"/>
  <c r="R191" i="166"/>
  <c r="S191" i="166" s="1"/>
  <c r="R192" i="166"/>
  <c r="S192" i="166" s="1"/>
  <c r="R193" i="166"/>
  <c r="S193" i="166" s="1"/>
  <c r="R194" i="166"/>
  <c r="S194" i="166" s="1"/>
  <c r="R195" i="166"/>
  <c r="S195" i="166" s="1"/>
  <c r="R196" i="166"/>
  <c r="S196" i="166" s="1"/>
  <c r="R197" i="166"/>
  <c r="S197" i="166" s="1"/>
  <c r="R198" i="166"/>
  <c r="S198" i="166" s="1"/>
  <c r="R199" i="166"/>
  <c r="S199" i="166" s="1"/>
  <c r="R200" i="166"/>
  <c r="S200" i="166" s="1"/>
  <c r="R201" i="166"/>
  <c r="S201" i="166" s="1"/>
  <c r="R202" i="166"/>
  <c r="S202" i="166" s="1"/>
  <c r="R203" i="166"/>
  <c r="S203" i="166" s="1"/>
  <c r="R204" i="166"/>
  <c r="S204" i="166" s="1"/>
  <c r="R205" i="166"/>
  <c r="S205" i="166" s="1"/>
  <c r="R206" i="166"/>
  <c r="S206" i="166" s="1"/>
  <c r="R207" i="166"/>
  <c r="S207" i="166" s="1"/>
  <c r="R208" i="166"/>
  <c r="S208" i="166" s="1"/>
  <c r="R209" i="166"/>
  <c r="S209" i="166" s="1"/>
  <c r="R210" i="166"/>
  <c r="S210" i="166" s="1"/>
  <c r="R211" i="166"/>
  <c r="S211" i="166" s="1"/>
  <c r="R212" i="166"/>
  <c r="S212" i="166" s="1"/>
  <c r="R213" i="166"/>
  <c r="S213" i="166" s="1"/>
  <c r="R214" i="166"/>
  <c r="S214" i="166" s="1"/>
  <c r="R215" i="166"/>
  <c r="S215" i="166" s="1"/>
  <c r="R216" i="166"/>
  <c r="S216" i="166" s="1"/>
  <c r="R217" i="166"/>
  <c r="S217" i="166" s="1"/>
  <c r="R218" i="166"/>
  <c r="S218" i="166" s="1"/>
  <c r="R219" i="166"/>
  <c r="S219" i="166" s="1"/>
  <c r="R220" i="166"/>
  <c r="S220" i="166" s="1"/>
  <c r="R221" i="166"/>
  <c r="S221" i="166" s="1"/>
  <c r="R222" i="166"/>
  <c r="S222" i="166" s="1"/>
  <c r="R223" i="166"/>
  <c r="S223" i="166" s="1"/>
  <c r="R224" i="166"/>
  <c r="S224" i="166" s="1"/>
  <c r="R225" i="166"/>
  <c r="S225" i="166" s="1"/>
  <c r="R226" i="166"/>
  <c r="S226" i="166" s="1"/>
  <c r="R227" i="166"/>
  <c r="S227" i="166" s="1"/>
  <c r="R228" i="166"/>
  <c r="S228" i="166" s="1"/>
  <c r="R229" i="166"/>
  <c r="S229" i="166" s="1"/>
  <c r="R230" i="166"/>
  <c r="S230" i="166" s="1"/>
  <c r="R231" i="166"/>
  <c r="S231" i="166" s="1"/>
  <c r="R232" i="166"/>
  <c r="S232" i="166" s="1"/>
  <c r="R233" i="166"/>
  <c r="S233" i="166" s="1"/>
  <c r="R234" i="166"/>
  <c r="S234" i="166" s="1"/>
  <c r="R235" i="166"/>
  <c r="S235" i="166" s="1"/>
  <c r="R236" i="166"/>
  <c r="S236" i="166" s="1"/>
  <c r="R237" i="166"/>
  <c r="S237" i="166" s="1"/>
  <c r="R238" i="166"/>
  <c r="S238" i="166" s="1"/>
  <c r="R239" i="166"/>
  <c r="S239" i="166" s="1"/>
  <c r="R240" i="166"/>
  <c r="S240" i="166" s="1"/>
  <c r="R241" i="166"/>
  <c r="S241" i="166" s="1"/>
  <c r="R242" i="166"/>
  <c r="S242" i="166" s="1"/>
  <c r="R243" i="166"/>
  <c r="S243" i="166" s="1"/>
  <c r="R244" i="166"/>
  <c r="S244" i="166" s="1"/>
  <c r="R245" i="166"/>
  <c r="S245" i="166" s="1"/>
  <c r="R246" i="166"/>
  <c r="S246" i="166" s="1"/>
  <c r="R247" i="166"/>
  <c r="S247" i="166" s="1"/>
  <c r="R248" i="166"/>
  <c r="S248" i="166" s="1"/>
  <c r="R249" i="166"/>
  <c r="S249" i="166" s="1"/>
  <c r="R250" i="166"/>
  <c r="S250" i="166" s="1"/>
  <c r="R251" i="166"/>
  <c r="S251" i="166" s="1"/>
  <c r="R252" i="166"/>
  <c r="S252" i="166" s="1"/>
  <c r="R253" i="166"/>
  <c r="S253" i="166" s="1"/>
  <c r="R254" i="166"/>
  <c r="S254" i="166" s="1"/>
  <c r="R255" i="166"/>
  <c r="S255" i="166" s="1"/>
  <c r="R256" i="166"/>
  <c r="S256" i="166" s="1"/>
  <c r="R257" i="166"/>
  <c r="S257" i="166" s="1"/>
  <c r="R258" i="166"/>
  <c r="S258" i="166" s="1"/>
  <c r="R259" i="166"/>
  <c r="S259" i="166" s="1"/>
  <c r="R260" i="166"/>
  <c r="S260" i="166" s="1"/>
  <c r="R261" i="166"/>
  <c r="S261" i="166" s="1"/>
  <c r="R262" i="166"/>
  <c r="S262" i="166" s="1"/>
  <c r="R263" i="166"/>
  <c r="S263" i="166" s="1"/>
  <c r="R264" i="166"/>
  <c r="S264" i="166" s="1"/>
  <c r="R265" i="166"/>
  <c r="S265" i="166" s="1"/>
  <c r="R266" i="166"/>
  <c r="S266" i="166" s="1"/>
  <c r="R267" i="166"/>
  <c r="S267" i="166" s="1"/>
  <c r="R268" i="166"/>
  <c r="S268" i="166" s="1"/>
  <c r="R269" i="166"/>
  <c r="S269" i="166" s="1"/>
  <c r="R270" i="166"/>
  <c r="S270" i="166" s="1"/>
  <c r="R271" i="166"/>
  <c r="S271" i="166" s="1"/>
  <c r="R272" i="166"/>
  <c r="S272" i="166" s="1"/>
  <c r="R273" i="166"/>
  <c r="S273" i="166" s="1"/>
  <c r="R274" i="166"/>
  <c r="S274" i="166" s="1"/>
  <c r="R275" i="166"/>
  <c r="S275" i="166" s="1"/>
  <c r="R276" i="166"/>
  <c r="S276" i="166" s="1"/>
  <c r="R277" i="166"/>
  <c r="S277" i="166" s="1"/>
  <c r="R278" i="166"/>
  <c r="S278" i="166" s="1"/>
  <c r="R279" i="166"/>
  <c r="S279" i="166" s="1"/>
  <c r="R280" i="166"/>
  <c r="S280" i="166" s="1"/>
  <c r="R281" i="166"/>
  <c r="S281" i="166" s="1"/>
  <c r="R282" i="166"/>
  <c r="S282" i="166" s="1"/>
  <c r="R283" i="166"/>
  <c r="S283" i="166" s="1"/>
  <c r="R284" i="166"/>
  <c r="S284" i="166" s="1"/>
  <c r="R285" i="166"/>
  <c r="S285" i="166" s="1"/>
  <c r="R286" i="166"/>
  <c r="S286" i="166" s="1"/>
  <c r="R287" i="166"/>
  <c r="S287" i="166" s="1"/>
  <c r="R288" i="166"/>
  <c r="S288" i="166" s="1"/>
  <c r="R289" i="166"/>
  <c r="S289" i="166" s="1"/>
  <c r="R290" i="166"/>
  <c r="S290" i="166" s="1"/>
  <c r="R291" i="166"/>
  <c r="S291" i="166" s="1"/>
  <c r="R292" i="166"/>
  <c r="S292" i="166" s="1"/>
  <c r="R293" i="166"/>
  <c r="S293" i="166" s="1"/>
  <c r="R294" i="166"/>
  <c r="S294" i="166" s="1"/>
  <c r="R295" i="166"/>
  <c r="S295" i="166" s="1"/>
  <c r="R296" i="166"/>
  <c r="S296" i="166" s="1"/>
  <c r="R297" i="166"/>
  <c r="S297" i="166" s="1"/>
  <c r="R298" i="166"/>
  <c r="S298" i="166" s="1"/>
  <c r="R299" i="166"/>
  <c r="S299" i="166" s="1"/>
  <c r="R300" i="166"/>
  <c r="S300" i="166" s="1"/>
  <c r="R301" i="166"/>
  <c r="S301" i="166" s="1"/>
  <c r="R302" i="166"/>
  <c r="S302" i="166" s="1"/>
  <c r="R303" i="166"/>
  <c r="S303" i="166" s="1"/>
  <c r="R304" i="166"/>
  <c r="S304" i="166" s="1"/>
  <c r="R305" i="166"/>
  <c r="S305" i="166" s="1"/>
  <c r="R306" i="166"/>
  <c r="S306" i="166" s="1"/>
  <c r="R307" i="166"/>
  <c r="S307" i="166" s="1"/>
  <c r="R308" i="166"/>
  <c r="S308" i="166" s="1"/>
  <c r="R309" i="166"/>
  <c r="S309" i="166" s="1"/>
  <c r="R310" i="166"/>
  <c r="S310" i="166" s="1"/>
  <c r="R311" i="166"/>
  <c r="S311" i="166" s="1"/>
  <c r="R312" i="166"/>
  <c r="S312" i="166" s="1"/>
  <c r="R313" i="166"/>
  <c r="S313" i="166" s="1"/>
  <c r="R314" i="166"/>
  <c r="S314" i="166" s="1"/>
  <c r="R315" i="166"/>
  <c r="S315" i="166" s="1"/>
  <c r="R316" i="166"/>
  <c r="S316" i="166" s="1"/>
  <c r="R317" i="166"/>
  <c r="S317" i="166" s="1"/>
  <c r="R318" i="166"/>
  <c r="S318" i="166" s="1"/>
  <c r="R319" i="166"/>
  <c r="S319" i="166" s="1"/>
  <c r="R320" i="166"/>
  <c r="S320" i="166" s="1"/>
  <c r="R321" i="166"/>
  <c r="S321" i="166" s="1"/>
  <c r="R322" i="166"/>
  <c r="S322" i="166" s="1"/>
  <c r="R323" i="166"/>
  <c r="S323" i="166" s="1"/>
  <c r="R324" i="166"/>
  <c r="S324" i="166" s="1"/>
  <c r="R325" i="166"/>
  <c r="S325" i="166" s="1"/>
  <c r="R326" i="166"/>
  <c r="S326" i="166" s="1"/>
  <c r="R327" i="166"/>
  <c r="S327" i="166" s="1"/>
  <c r="R328" i="166"/>
  <c r="S328" i="166" s="1"/>
  <c r="R329" i="166"/>
  <c r="S329" i="166" s="1"/>
  <c r="R330" i="166"/>
  <c r="S330" i="166" s="1"/>
  <c r="R331" i="166"/>
  <c r="S331" i="166" s="1"/>
  <c r="R332" i="166"/>
  <c r="S332" i="166" s="1"/>
  <c r="R333" i="166"/>
  <c r="S333" i="166" s="1"/>
  <c r="R334" i="166"/>
  <c r="S334" i="166" s="1"/>
  <c r="R335" i="166"/>
  <c r="S335" i="166" s="1"/>
  <c r="R336" i="166"/>
  <c r="S336" i="166" s="1"/>
  <c r="R337" i="166"/>
  <c r="S337" i="166" s="1"/>
  <c r="R338" i="166"/>
  <c r="S338" i="166" s="1"/>
  <c r="R339" i="166"/>
  <c r="S339" i="166" s="1"/>
  <c r="R340" i="166"/>
  <c r="S340" i="166" s="1"/>
  <c r="R341" i="166"/>
  <c r="S341" i="166" s="1"/>
  <c r="R342" i="166"/>
  <c r="S342" i="166" s="1"/>
  <c r="R343" i="166"/>
  <c r="S343" i="166" s="1"/>
  <c r="R344" i="166"/>
  <c r="S344" i="166" s="1"/>
  <c r="R345" i="166"/>
  <c r="S345" i="166" s="1"/>
  <c r="R346" i="166"/>
  <c r="S346" i="166" s="1"/>
  <c r="R347" i="166"/>
  <c r="S347" i="166" s="1"/>
  <c r="R348" i="166"/>
  <c r="S348" i="166" s="1"/>
  <c r="R349" i="166"/>
  <c r="S349" i="166" s="1"/>
  <c r="R350" i="166"/>
  <c r="S350" i="166" s="1"/>
  <c r="R351" i="166"/>
  <c r="S351" i="166" s="1"/>
  <c r="R352" i="166"/>
  <c r="S352" i="166" s="1"/>
  <c r="R353" i="166"/>
  <c r="S353" i="166" s="1"/>
  <c r="R354" i="166"/>
  <c r="S354" i="166" s="1"/>
  <c r="R355" i="166"/>
  <c r="S355" i="166" s="1"/>
  <c r="R356" i="166"/>
  <c r="S356" i="166" s="1"/>
  <c r="R357" i="166"/>
  <c r="S357" i="166" s="1"/>
  <c r="R358" i="166"/>
  <c r="S358" i="166" s="1"/>
  <c r="R359" i="166"/>
  <c r="S359" i="166" s="1"/>
  <c r="R360" i="166"/>
  <c r="S360" i="166" s="1"/>
  <c r="R361" i="166"/>
  <c r="S361" i="166" s="1"/>
  <c r="R362" i="166"/>
  <c r="S362" i="166" s="1"/>
  <c r="R363" i="166"/>
  <c r="S363" i="166" s="1"/>
  <c r="R364" i="166"/>
  <c r="S364" i="166" s="1"/>
  <c r="R365" i="166"/>
  <c r="S365" i="166" s="1"/>
  <c r="R366" i="166"/>
  <c r="S366" i="166" s="1"/>
  <c r="R367" i="166"/>
  <c r="S367" i="166" s="1"/>
  <c r="R368" i="166"/>
  <c r="S368" i="166" s="1"/>
  <c r="R369" i="166"/>
  <c r="S369" i="166" s="1"/>
  <c r="R370" i="166"/>
  <c r="S370" i="166" s="1"/>
  <c r="R371" i="166"/>
  <c r="S371" i="166" s="1"/>
  <c r="R372" i="166"/>
  <c r="S372" i="166" s="1"/>
  <c r="R373" i="166"/>
  <c r="S373" i="166" s="1"/>
  <c r="R374" i="166"/>
  <c r="S374" i="166" s="1"/>
  <c r="R375" i="166"/>
  <c r="S375" i="166" s="1"/>
  <c r="R376" i="166"/>
  <c r="S376" i="166" s="1"/>
  <c r="R377" i="166"/>
  <c r="S377" i="166" s="1"/>
  <c r="R378" i="166"/>
  <c r="S378" i="166" s="1"/>
  <c r="R379" i="166"/>
  <c r="S379" i="166" s="1"/>
  <c r="R380" i="166"/>
  <c r="S380" i="166" s="1"/>
  <c r="R381" i="166"/>
  <c r="S381" i="166" s="1"/>
  <c r="R382" i="166"/>
  <c r="S382" i="166" s="1"/>
  <c r="R383" i="166"/>
  <c r="S383" i="166" s="1"/>
  <c r="R384" i="166"/>
  <c r="S384" i="166" s="1"/>
  <c r="R385" i="166"/>
  <c r="S385" i="166" s="1"/>
  <c r="R386" i="166"/>
  <c r="S386" i="166" s="1"/>
  <c r="R387" i="166"/>
  <c r="S387" i="166" s="1"/>
  <c r="R388" i="166"/>
  <c r="S388" i="166" s="1"/>
  <c r="R389" i="166"/>
  <c r="S389" i="166" s="1"/>
  <c r="R390" i="166"/>
  <c r="S390" i="166" s="1"/>
  <c r="R391" i="166"/>
  <c r="S391" i="166" s="1"/>
  <c r="R392" i="166"/>
  <c r="S392" i="166" s="1"/>
  <c r="R393" i="166"/>
  <c r="S393" i="166" s="1"/>
  <c r="R394" i="166"/>
  <c r="S394" i="166" s="1"/>
  <c r="R395" i="166"/>
  <c r="S395" i="166" s="1"/>
  <c r="R396" i="166"/>
  <c r="S396" i="166" s="1"/>
  <c r="R397" i="166"/>
  <c r="S397" i="166" s="1"/>
  <c r="R398" i="166"/>
  <c r="S398" i="166" s="1"/>
  <c r="R399" i="166"/>
  <c r="S399" i="166" s="1"/>
  <c r="R400" i="166"/>
  <c r="S400" i="166" s="1"/>
  <c r="R401" i="166"/>
  <c r="S401" i="166" s="1"/>
  <c r="R402" i="166"/>
  <c r="S402" i="166" s="1"/>
  <c r="R403" i="166"/>
  <c r="S403" i="166" s="1"/>
  <c r="R404" i="166"/>
  <c r="S404" i="166" s="1"/>
  <c r="R405" i="166"/>
  <c r="S405" i="166" s="1"/>
  <c r="R406" i="166"/>
  <c r="S406" i="166" s="1"/>
  <c r="R407" i="166"/>
  <c r="S407" i="166" s="1"/>
  <c r="R408" i="166"/>
  <c r="S408" i="166" s="1"/>
  <c r="R409" i="166"/>
  <c r="S409" i="166" s="1"/>
  <c r="R410" i="166"/>
  <c r="S410" i="166" s="1"/>
  <c r="R411" i="166"/>
  <c r="S411" i="166" s="1"/>
  <c r="R412" i="166"/>
  <c r="S412" i="166" s="1"/>
  <c r="R413" i="166"/>
  <c r="S413" i="166" s="1"/>
  <c r="R414" i="166"/>
  <c r="S414" i="166" s="1"/>
  <c r="R415" i="166"/>
  <c r="S415" i="166" s="1"/>
  <c r="R416" i="166"/>
  <c r="S416" i="166" s="1"/>
  <c r="R417" i="166"/>
  <c r="S417" i="166" s="1"/>
  <c r="R418" i="166"/>
  <c r="S418" i="166" s="1"/>
  <c r="R419" i="166"/>
  <c r="S419" i="166" s="1"/>
  <c r="R420" i="166"/>
  <c r="S420" i="166" s="1"/>
  <c r="R421" i="166"/>
  <c r="S421" i="166" s="1"/>
  <c r="R422" i="166"/>
  <c r="S422" i="166" s="1"/>
  <c r="R423" i="166"/>
  <c r="S423" i="166" s="1"/>
  <c r="R424" i="166"/>
  <c r="S424" i="166" s="1"/>
  <c r="R425" i="166"/>
  <c r="S425" i="166" s="1"/>
  <c r="R426" i="166"/>
  <c r="S426" i="166" s="1"/>
  <c r="R427" i="166"/>
  <c r="S427" i="166" s="1"/>
  <c r="R428" i="166"/>
  <c r="S428" i="166" s="1"/>
  <c r="R429" i="166"/>
  <c r="S429" i="166" s="1"/>
  <c r="R430" i="166"/>
  <c r="S430" i="166" s="1"/>
  <c r="R431" i="166"/>
  <c r="S431" i="166" s="1"/>
  <c r="R432" i="166"/>
  <c r="S432" i="166" s="1"/>
  <c r="R433" i="166"/>
  <c r="S433" i="166" s="1"/>
  <c r="R434" i="166"/>
  <c r="S434" i="166" s="1"/>
  <c r="R435" i="166"/>
  <c r="S435" i="166" s="1"/>
  <c r="R436" i="166"/>
  <c r="S436" i="166" s="1"/>
  <c r="R437" i="166"/>
  <c r="S437" i="166" s="1"/>
  <c r="R438" i="166"/>
  <c r="S438" i="166" s="1"/>
  <c r="R439" i="166"/>
  <c r="S439" i="166" s="1"/>
  <c r="R440" i="166"/>
  <c r="S440" i="166" s="1"/>
  <c r="R441" i="166"/>
  <c r="S441" i="166" s="1"/>
  <c r="R442" i="166"/>
  <c r="S442" i="166" s="1"/>
  <c r="R443" i="166"/>
  <c r="S443" i="166" s="1"/>
  <c r="R444" i="166"/>
  <c r="S444" i="166" s="1"/>
  <c r="R445" i="166"/>
  <c r="S445" i="166" s="1"/>
  <c r="R446" i="166"/>
  <c r="S446" i="166" s="1"/>
  <c r="R447" i="166"/>
  <c r="S447" i="166" s="1"/>
  <c r="R448" i="166"/>
  <c r="S448" i="166" s="1"/>
  <c r="R449" i="166"/>
  <c r="S449" i="166" s="1"/>
  <c r="R450" i="166"/>
  <c r="S450" i="166" s="1"/>
  <c r="R451" i="166"/>
  <c r="S451" i="166" s="1"/>
  <c r="R452" i="166"/>
  <c r="S452" i="166" s="1"/>
  <c r="R453" i="166"/>
  <c r="S453" i="166" s="1"/>
  <c r="R454" i="166"/>
  <c r="S454" i="166" s="1"/>
  <c r="R455" i="166"/>
  <c r="S455" i="166" s="1"/>
  <c r="R456" i="166"/>
  <c r="S456" i="166" s="1"/>
  <c r="R457" i="166"/>
  <c r="S457" i="166" s="1"/>
  <c r="R458" i="166"/>
  <c r="S458" i="166" s="1"/>
  <c r="R459" i="166"/>
  <c r="S459" i="166" s="1"/>
  <c r="R460" i="166"/>
  <c r="S460" i="166" s="1"/>
  <c r="R461" i="166"/>
  <c r="S461" i="166" s="1"/>
  <c r="R462" i="166"/>
  <c r="S462" i="166" s="1"/>
  <c r="R463" i="166"/>
  <c r="S463" i="166" s="1"/>
  <c r="R464" i="166"/>
  <c r="S464" i="166" s="1"/>
  <c r="R465" i="166"/>
  <c r="S465" i="166" s="1"/>
  <c r="R466" i="166"/>
  <c r="S466" i="166" s="1"/>
  <c r="R467" i="166"/>
  <c r="S467" i="166" s="1"/>
  <c r="R468" i="166"/>
  <c r="S468" i="166" s="1"/>
  <c r="R469" i="166"/>
  <c r="S469" i="166" s="1"/>
  <c r="R470" i="166"/>
  <c r="S470" i="166" s="1"/>
  <c r="R471" i="166"/>
  <c r="S471" i="166" s="1"/>
  <c r="R472" i="166"/>
  <c r="S472" i="166" s="1"/>
  <c r="R473" i="166"/>
  <c r="S473" i="166" s="1"/>
  <c r="R474" i="166"/>
  <c r="S474" i="166" s="1"/>
  <c r="R475" i="166"/>
  <c r="S475" i="166" s="1"/>
  <c r="R476" i="166"/>
  <c r="S476" i="166" s="1"/>
  <c r="R477" i="166"/>
  <c r="S477" i="166" s="1"/>
  <c r="R478" i="166"/>
  <c r="S478" i="166" s="1"/>
  <c r="R479" i="166"/>
  <c r="S479" i="166" s="1"/>
  <c r="R480" i="166"/>
  <c r="S480" i="166" s="1"/>
  <c r="R481" i="166"/>
  <c r="S481" i="166" s="1"/>
  <c r="R482" i="166"/>
  <c r="S482" i="166" s="1"/>
  <c r="R483" i="166"/>
  <c r="S483" i="166" s="1"/>
  <c r="R484" i="166"/>
  <c r="S484" i="166" s="1"/>
  <c r="R485" i="166"/>
  <c r="S485" i="166" s="1"/>
  <c r="R486" i="166"/>
  <c r="S486" i="166" s="1"/>
  <c r="R487" i="166"/>
  <c r="S487" i="166" s="1"/>
  <c r="R488" i="166"/>
  <c r="S488" i="166" s="1"/>
  <c r="R489" i="166"/>
  <c r="S489" i="166" s="1"/>
  <c r="R490" i="166"/>
  <c r="S490" i="166" s="1"/>
  <c r="R491" i="166"/>
  <c r="S491" i="166" s="1"/>
  <c r="R492" i="166"/>
  <c r="S492" i="166" s="1"/>
  <c r="R493" i="166"/>
  <c r="S493" i="166" s="1"/>
  <c r="R494" i="166"/>
  <c r="S494" i="166" s="1"/>
  <c r="R495" i="166"/>
  <c r="S495" i="166" s="1"/>
  <c r="R496" i="166"/>
  <c r="S496" i="166" s="1"/>
  <c r="R497" i="166"/>
  <c r="S497" i="166" s="1"/>
  <c r="R498" i="166"/>
  <c r="S498" i="166" s="1"/>
  <c r="R4" i="166"/>
  <c r="R5" i="164"/>
  <c r="R6" i="164"/>
  <c r="R7" i="164"/>
  <c r="R8" i="164"/>
  <c r="R9" i="164"/>
  <c r="R10" i="164"/>
  <c r="R11" i="164"/>
  <c r="R12" i="164"/>
  <c r="R13" i="164"/>
  <c r="R14" i="164"/>
  <c r="R15" i="164"/>
  <c r="R16" i="164"/>
  <c r="R17" i="164"/>
  <c r="R18" i="164"/>
  <c r="R19" i="164"/>
  <c r="R20" i="164"/>
  <c r="R21" i="164"/>
  <c r="R22" i="164"/>
  <c r="R23" i="164"/>
  <c r="R24" i="164"/>
  <c r="R25" i="164"/>
  <c r="R26" i="164"/>
  <c r="R27" i="164"/>
  <c r="R28" i="164"/>
  <c r="R29" i="164"/>
  <c r="R30" i="164"/>
  <c r="R31" i="164"/>
  <c r="R32" i="164"/>
  <c r="R33" i="164"/>
  <c r="R34" i="164"/>
  <c r="R35" i="164"/>
  <c r="R36" i="164"/>
  <c r="R37" i="164"/>
  <c r="R38" i="164"/>
  <c r="R39" i="164"/>
  <c r="R40" i="164"/>
  <c r="R41" i="164"/>
  <c r="R42" i="164"/>
  <c r="R43" i="164"/>
  <c r="R44" i="164"/>
  <c r="R45" i="164"/>
  <c r="R46" i="164"/>
  <c r="R47" i="164"/>
  <c r="R48" i="164"/>
  <c r="R49" i="164"/>
  <c r="R50" i="164"/>
  <c r="R51" i="164"/>
  <c r="R52" i="164"/>
  <c r="R53" i="164"/>
  <c r="R54" i="164"/>
  <c r="R55" i="164"/>
  <c r="R56" i="164"/>
  <c r="R57" i="164"/>
  <c r="R58" i="164"/>
  <c r="R59" i="164"/>
  <c r="R60" i="164"/>
  <c r="R61" i="164"/>
  <c r="R62" i="164"/>
  <c r="R63" i="164"/>
  <c r="R64" i="164"/>
  <c r="R65" i="164"/>
  <c r="R66" i="164"/>
  <c r="R67" i="164"/>
  <c r="R68" i="164"/>
  <c r="R69" i="164"/>
  <c r="R70" i="164"/>
  <c r="R71" i="164"/>
  <c r="R72" i="164"/>
  <c r="R73" i="164"/>
  <c r="R74" i="164"/>
  <c r="R75" i="164"/>
  <c r="R76" i="164"/>
  <c r="R77" i="164"/>
  <c r="R78" i="164"/>
  <c r="R79" i="164"/>
  <c r="R80" i="164"/>
  <c r="R81" i="164"/>
  <c r="R82" i="164"/>
  <c r="R83" i="164"/>
  <c r="R84" i="164"/>
  <c r="R85" i="164"/>
  <c r="R86" i="164"/>
  <c r="R87" i="164"/>
  <c r="R88" i="164"/>
  <c r="R89" i="164"/>
  <c r="R90" i="164"/>
  <c r="R91" i="164"/>
  <c r="R92" i="164"/>
  <c r="R93" i="164"/>
  <c r="R94" i="164"/>
  <c r="R95" i="164"/>
  <c r="R96" i="164"/>
  <c r="R97" i="164"/>
  <c r="R98" i="164"/>
  <c r="R99" i="164"/>
  <c r="R100" i="164"/>
  <c r="R101" i="164"/>
  <c r="R102" i="164"/>
  <c r="R103" i="164"/>
  <c r="R104" i="164"/>
  <c r="R105" i="164"/>
  <c r="R106" i="164"/>
  <c r="R107" i="164"/>
  <c r="R108" i="164"/>
  <c r="R109" i="164"/>
  <c r="R110" i="164"/>
  <c r="R111" i="164"/>
  <c r="R112" i="164"/>
  <c r="R113" i="164"/>
  <c r="R114" i="164"/>
  <c r="R115" i="164"/>
  <c r="R116" i="164"/>
  <c r="R117" i="164"/>
  <c r="R118" i="164"/>
  <c r="R119" i="164"/>
  <c r="R120" i="164"/>
  <c r="R121" i="164"/>
  <c r="R122" i="164"/>
  <c r="R123" i="164"/>
  <c r="R124" i="164"/>
  <c r="R125" i="164"/>
  <c r="R126" i="164"/>
  <c r="R127" i="164"/>
  <c r="R128" i="164"/>
  <c r="R129" i="164"/>
  <c r="R130" i="164"/>
  <c r="R131" i="164"/>
  <c r="R132" i="164"/>
  <c r="R133" i="164"/>
  <c r="R134" i="164"/>
  <c r="R135" i="164"/>
  <c r="R136" i="164"/>
  <c r="R137" i="164"/>
  <c r="R138" i="164"/>
  <c r="R139" i="164"/>
  <c r="R140" i="164"/>
  <c r="R141" i="164"/>
  <c r="R142" i="164"/>
  <c r="R143" i="164"/>
  <c r="R144" i="164"/>
  <c r="R145" i="164"/>
  <c r="R146" i="164"/>
  <c r="R147" i="164"/>
  <c r="R148" i="164"/>
  <c r="R149" i="164"/>
  <c r="R150" i="164"/>
  <c r="R151" i="164"/>
  <c r="R152" i="164"/>
  <c r="R153" i="164"/>
  <c r="R154" i="164"/>
  <c r="R155" i="164"/>
  <c r="R156" i="164"/>
  <c r="R157" i="164"/>
  <c r="R158" i="164"/>
  <c r="R159" i="164"/>
  <c r="R160" i="164"/>
  <c r="R161" i="164"/>
  <c r="R162" i="164"/>
  <c r="R163" i="164"/>
  <c r="S163" i="164" s="1"/>
  <c r="R164" i="164"/>
  <c r="S164" i="164" s="1"/>
  <c r="R165" i="164"/>
  <c r="S165" i="164" s="1"/>
  <c r="R166" i="164"/>
  <c r="S166" i="164" s="1"/>
  <c r="R167" i="164"/>
  <c r="S167" i="164" s="1"/>
  <c r="R168" i="164"/>
  <c r="S168" i="164" s="1"/>
  <c r="R169" i="164"/>
  <c r="S169" i="164" s="1"/>
  <c r="R170" i="164"/>
  <c r="S170" i="164" s="1"/>
  <c r="R171" i="164"/>
  <c r="S171" i="164" s="1"/>
  <c r="R172" i="164"/>
  <c r="S172" i="164" s="1"/>
  <c r="R173" i="164"/>
  <c r="S173" i="164" s="1"/>
  <c r="R174" i="164"/>
  <c r="S174" i="164" s="1"/>
  <c r="R175" i="164"/>
  <c r="S175" i="164" s="1"/>
  <c r="R176" i="164"/>
  <c r="S176" i="164" s="1"/>
  <c r="R177" i="164"/>
  <c r="S177" i="164" s="1"/>
  <c r="R178" i="164"/>
  <c r="S178" i="164" s="1"/>
  <c r="R179" i="164"/>
  <c r="S179" i="164" s="1"/>
  <c r="R180" i="164"/>
  <c r="S180" i="164" s="1"/>
  <c r="R181" i="164"/>
  <c r="S181" i="164" s="1"/>
  <c r="R182" i="164"/>
  <c r="S182" i="164" s="1"/>
  <c r="R183" i="164"/>
  <c r="S183" i="164" s="1"/>
  <c r="R184" i="164"/>
  <c r="S184" i="164" s="1"/>
  <c r="R185" i="164"/>
  <c r="S185" i="164" s="1"/>
  <c r="R186" i="164"/>
  <c r="S186" i="164" s="1"/>
  <c r="R187" i="164"/>
  <c r="S187" i="164" s="1"/>
  <c r="R188" i="164"/>
  <c r="S188" i="164" s="1"/>
  <c r="R189" i="164"/>
  <c r="S189" i="164" s="1"/>
  <c r="R190" i="164"/>
  <c r="S190" i="164" s="1"/>
  <c r="R191" i="164"/>
  <c r="S191" i="164" s="1"/>
  <c r="R192" i="164"/>
  <c r="S192" i="164" s="1"/>
  <c r="R193" i="164"/>
  <c r="S193" i="164" s="1"/>
  <c r="R194" i="164"/>
  <c r="S194" i="164" s="1"/>
  <c r="R195" i="164"/>
  <c r="S195" i="164" s="1"/>
  <c r="R196" i="164"/>
  <c r="S196" i="164" s="1"/>
  <c r="R197" i="164"/>
  <c r="S197" i="164" s="1"/>
  <c r="R198" i="164"/>
  <c r="S198" i="164" s="1"/>
  <c r="R199" i="164"/>
  <c r="S199" i="164" s="1"/>
  <c r="R200" i="164"/>
  <c r="S200" i="164" s="1"/>
  <c r="R201" i="164"/>
  <c r="S201" i="164" s="1"/>
  <c r="R202" i="164"/>
  <c r="S202" i="164" s="1"/>
  <c r="R203" i="164"/>
  <c r="S203" i="164" s="1"/>
  <c r="R204" i="164"/>
  <c r="S204" i="164" s="1"/>
  <c r="R205" i="164"/>
  <c r="S205" i="164" s="1"/>
  <c r="R206" i="164"/>
  <c r="S206" i="164" s="1"/>
  <c r="R207" i="164"/>
  <c r="S207" i="164" s="1"/>
  <c r="R208" i="164"/>
  <c r="S208" i="164" s="1"/>
  <c r="R209" i="164"/>
  <c r="S209" i="164" s="1"/>
  <c r="R210" i="164"/>
  <c r="S210" i="164" s="1"/>
  <c r="R211" i="164"/>
  <c r="S211" i="164" s="1"/>
  <c r="R212" i="164"/>
  <c r="S212" i="164" s="1"/>
  <c r="R213" i="164"/>
  <c r="S213" i="164" s="1"/>
  <c r="R214" i="164"/>
  <c r="S214" i="164" s="1"/>
  <c r="R215" i="164"/>
  <c r="S215" i="164" s="1"/>
  <c r="R216" i="164"/>
  <c r="S216" i="164" s="1"/>
  <c r="R217" i="164"/>
  <c r="S217" i="164" s="1"/>
  <c r="R218" i="164"/>
  <c r="S218" i="164" s="1"/>
  <c r="R219" i="164"/>
  <c r="S219" i="164" s="1"/>
  <c r="R220" i="164"/>
  <c r="S220" i="164" s="1"/>
  <c r="R221" i="164"/>
  <c r="S221" i="164" s="1"/>
  <c r="R222" i="164"/>
  <c r="S222" i="164" s="1"/>
  <c r="R223" i="164"/>
  <c r="S223" i="164" s="1"/>
  <c r="R224" i="164"/>
  <c r="S224" i="164" s="1"/>
  <c r="R225" i="164"/>
  <c r="S225" i="164" s="1"/>
  <c r="R226" i="164"/>
  <c r="S226" i="164" s="1"/>
  <c r="R227" i="164"/>
  <c r="S227" i="164" s="1"/>
  <c r="R228" i="164"/>
  <c r="S228" i="164" s="1"/>
  <c r="R229" i="164"/>
  <c r="S229" i="164" s="1"/>
  <c r="R230" i="164"/>
  <c r="S230" i="164" s="1"/>
  <c r="R231" i="164"/>
  <c r="S231" i="164" s="1"/>
  <c r="R232" i="164"/>
  <c r="S232" i="164" s="1"/>
  <c r="R233" i="164"/>
  <c r="S233" i="164" s="1"/>
  <c r="R234" i="164"/>
  <c r="S234" i="164" s="1"/>
  <c r="R235" i="164"/>
  <c r="S235" i="164" s="1"/>
  <c r="R236" i="164"/>
  <c r="S236" i="164" s="1"/>
  <c r="R237" i="164"/>
  <c r="S237" i="164" s="1"/>
  <c r="R238" i="164"/>
  <c r="S238" i="164" s="1"/>
  <c r="R239" i="164"/>
  <c r="S239" i="164" s="1"/>
  <c r="R240" i="164"/>
  <c r="S240" i="164" s="1"/>
  <c r="R241" i="164"/>
  <c r="S241" i="164" s="1"/>
  <c r="R242" i="164"/>
  <c r="S242" i="164" s="1"/>
  <c r="R243" i="164"/>
  <c r="S243" i="164" s="1"/>
  <c r="R244" i="164"/>
  <c r="S244" i="164" s="1"/>
  <c r="R245" i="164"/>
  <c r="S245" i="164" s="1"/>
  <c r="R246" i="164"/>
  <c r="S246" i="164" s="1"/>
  <c r="R247" i="164"/>
  <c r="S247" i="164" s="1"/>
  <c r="R248" i="164"/>
  <c r="S248" i="164" s="1"/>
  <c r="R249" i="164"/>
  <c r="S249" i="164" s="1"/>
  <c r="R250" i="164"/>
  <c r="S250" i="164" s="1"/>
  <c r="R251" i="164"/>
  <c r="S251" i="164" s="1"/>
  <c r="R252" i="164"/>
  <c r="S252" i="164" s="1"/>
  <c r="R253" i="164"/>
  <c r="S253" i="164" s="1"/>
  <c r="R254" i="164"/>
  <c r="S254" i="164" s="1"/>
  <c r="R255" i="164"/>
  <c r="S255" i="164" s="1"/>
  <c r="R256" i="164"/>
  <c r="S256" i="164" s="1"/>
  <c r="R257" i="164"/>
  <c r="S257" i="164" s="1"/>
  <c r="R258" i="164"/>
  <c r="S258" i="164" s="1"/>
  <c r="R259" i="164"/>
  <c r="S259" i="164" s="1"/>
  <c r="R260" i="164"/>
  <c r="S260" i="164" s="1"/>
  <c r="R261" i="164"/>
  <c r="S261" i="164" s="1"/>
  <c r="R262" i="164"/>
  <c r="S262" i="164" s="1"/>
  <c r="R263" i="164"/>
  <c r="S263" i="164" s="1"/>
  <c r="R264" i="164"/>
  <c r="S264" i="164" s="1"/>
  <c r="R265" i="164"/>
  <c r="S265" i="164" s="1"/>
  <c r="R266" i="164"/>
  <c r="S266" i="164" s="1"/>
  <c r="R267" i="164"/>
  <c r="S267" i="164" s="1"/>
  <c r="R268" i="164"/>
  <c r="S268" i="164" s="1"/>
  <c r="R269" i="164"/>
  <c r="S269" i="164" s="1"/>
  <c r="R270" i="164"/>
  <c r="S270" i="164" s="1"/>
  <c r="R271" i="164"/>
  <c r="S271" i="164" s="1"/>
  <c r="R272" i="164"/>
  <c r="S272" i="164" s="1"/>
  <c r="R273" i="164"/>
  <c r="S273" i="164" s="1"/>
  <c r="R274" i="164"/>
  <c r="S274" i="164" s="1"/>
  <c r="R275" i="164"/>
  <c r="S275" i="164" s="1"/>
  <c r="R276" i="164"/>
  <c r="S276" i="164" s="1"/>
  <c r="R277" i="164"/>
  <c r="S277" i="164" s="1"/>
  <c r="R278" i="164"/>
  <c r="S278" i="164" s="1"/>
  <c r="R279" i="164"/>
  <c r="S279" i="164" s="1"/>
  <c r="R280" i="164"/>
  <c r="S280" i="164" s="1"/>
  <c r="R281" i="164"/>
  <c r="S281" i="164" s="1"/>
  <c r="R282" i="164"/>
  <c r="S282" i="164" s="1"/>
  <c r="R283" i="164"/>
  <c r="S283" i="164" s="1"/>
  <c r="R284" i="164"/>
  <c r="S284" i="164" s="1"/>
  <c r="R285" i="164"/>
  <c r="S285" i="164" s="1"/>
  <c r="R286" i="164"/>
  <c r="S286" i="164" s="1"/>
  <c r="R287" i="164"/>
  <c r="S287" i="164" s="1"/>
  <c r="R288" i="164"/>
  <c r="S288" i="164" s="1"/>
  <c r="R289" i="164"/>
  <c r="S289" i="164" s="1"/>
  <c r="R290" i="164"/>
  <c r="S290" i="164" s="1"/>
  <c r="R291" i="164"/>
  <c r="S291" i="164" s="1"/>
  <c r="R292" i="164"/>
  <c r="S292" i="164" s="1"/>
  <c r="R293" i="164"/>
  <c r="S293" i="164" s="1"/>
  <c r="R294" i="164"/>
  <c r="S294" i="164" s="1"/>
  <c r="R295" i="164"/>
  <c r="S295" i="164" s="1"/>
  <c r="R296" i="164"/>
  <c r="S296" i="164" s="1"/>
  <c r="R297" i="164"/>
  <c r="S297" i="164" s="1"/>
  <c r="R298" i="164"/>
  <c r="S298" i="164" s="1"/>
  <c r="R299" i="164"/>
  <c r="S299" i="164" s="1"/>
  <c r="R300" i="164"/>
  <c r="S300" i="164" s="1"/>
  <c r="R301" i="164"/>
  <c r="S301" i="164" s="1"/>
  <c r="R302" i="164"/>
  <c r="S302" i="164" s="1"/>
  <c r="R303" i="164"/>
  <c r="S303" i="164" s="1"/>
  <c r="R304" i="164"/>
  <c r="S304" i="164" s="1"/>
  <c r="R305" i="164"/>
  <c r="S305" i="164" s="1"/>
  <c r="R306" i="164"/>
  <c r="S306" i="164" s="1"/>
  <c r="R307" i="164"/>
  <c r="S307" i="164" s="1"/>
  <c r="R308" i="164"/>
  <c r="S308" i="164" s="1"/>
  <c r="R309" i="164"/>
  <c r="S309" i="164" s="1"/>
  <c r="R310" i="164"/>
  <c r="S310" i="164" s="1"/>
  <c r="R311" i="164"/>
  <c r="S311" i="164" s="1"/>
  <c r="R312" i="164"/>
  <c r="S312" i="164" s="1"/>
  <c r="R313" i="164"/>
  <c r="S313" i="164" s="1"/>
  <c r="R314" i="164"/>
  <c r="S314" i="164" s="1"/>
  <c r="R315" i="164"/>
  <c r="S315" i="164" s="1"/>
  <c r="R316" i="164"/>
  <c r="S316" i="164" s="1"/>
  <c r="R317" i="164"/>
  <c r="S317" i="164" s="1"/>
  <c r="R318" i="164"/>
  <c r="S318" i="164" s="1"/>
  <c r="R319" i="164"/>
  <c r="S319" i="164" s="1"/>
  <c r="R320" i="164"/>
  <c r="S320" i="164" s="1"/>
  <c r="R321" i="164"/>
  <c r="S321" i="164" s="1"/>
  <c r="R322" i="164"/>
  <c r="S322" i="164" s="1"/>
  <c r="R323" i="164"/>
  <c r="S323" i="164" s="1"/>
  <c r="R324" i="164"/>
  <c r="S324" i="164" s="1"/>
  <c r="R325" i="164"/>
  <c r="S325" i="164" s="1"/>
  <c r="R326" i="164"/>
  <c r="S326" i="164" s="1"/>
  <c r="R327" i="164"/>
  <c r="S327" i="164" s="1"/>
  <c r="R328" i="164"/>
  <c r="S328" i="164" s="1"/>
  <c r="R329" i="164"/>
  <c r="S329" i="164" s="1"/>
  <c r="R330" i="164"/>
  <c r="S330" i="164" s="1"/>
  <c r="R331" i="164"/>
  <c r="S331" i="164" s="1"/>
  <c r="R332" i="164"/>
  <c r="S332" i="164" s="1"/>
  <c r="R333" i="164"/>
  <c r="S333" i="164" s="1"/>
  <c r="R334" i="164"/>
  <c r="S334" i="164" s="1"/>
  <c r="R335" i="164"/>
  <c r="S335" i="164" s="1"/>
  <c r="R336" i="164"/>
  <c r="S336" i="164" s="1"/>
  <c r="R337" i="164"/>
  <c r="S337" i="164" s="1"/>
  <c r="R338" i="164"/>
  <c r="S338" i="164" s="1"/>
  <c r="R339" i="164"/>
  <c r="S339" i="164" s="1"/>
  <c r="R340" i="164"/>
  <c r="S340" i="164" s="1"/>
  <c r="R341" i="164"/>
  <c r="S341" i="164" s="1"/>
  <c r="R342" i="164"/>
  <c r="S342" i="164" s="1"/>
  <c r="R343" i="164"/>
  <c r="S343" i="164" s="1"/>
  <c r="R344" i="164"/>
  <c r="S344" i="164" s="1"/>
  <c r="R345" i="164"/>
  <c r="S345" i="164" s="1"/>
  <c r="R346" i="164"/>
  <c r="S346" i="164" s="1"/>
  <c r="R347" i="164"/>
  <c r="S347" i="164" s="1"/>
  <c r="R348" i="164"/>
  <c r="S348" i="164" s="1"/>
  <c r="R349" i="164"/>
  <c r="S349" i="164" s="1"/>
  <c r="R350" i="164"/>
  <c r="S350" i="164" s="1"/>
  <c r="R351" i="164"/>
  <c r="S351" i="164" s="1"/>
  <c r="R352" i="164"/>
  <c r="S352" i="164" s="1"/>
  <c r="R353" i="164"/>
  <c r="S353" i="164" s="1"/>
  <c r="R354" i="164"/>
  <c r="S354" i="164" s="1"/>
  <c r="R355" i="164"/>
  <c r="S355" i="164" s="1"/>
  <c r="R356" i="164"/>
  <c r="S356" i="164" s="1"/>
  <c r="R357" i="164"/>
  <c r="S357" i="164" s="1"/>
  <c r="R358" i="164"/>
  <c r="S358" i="164" s="1"/>
  <c r="R359" i="164"/>
  <c r="S359" i="164" s="1"/>
  <c r="R360" i="164"/>
  <c r="S360" i="164" s="1"/>
  <c r="R361" i="164"/>
  <c r="S361" i="164" s="1"/>
  <c r="R362" i="164"/>
  <c r="S362" i="164" s="1"/>
  <c r="R363" i="164"/>
  <c r="S363" i="164" s="1"/>
  <c r="R364" i="164"/>
  <c r="S364" i="164" s="1"/>
  <c r="R365" i="164"/>
  <c r="S365" i="164" s="1"/>
  <c r="R366" i="164"/>
  <c r="S366" i="164" s="1"/>
  <c r="R367" i="164"/>
  <c r="S367" i="164" s="1"/>
  <c r="R368" i="164"/>
  <c r="S368" i="164" s="1"/>
  <c r="R369" i="164"/>
  <c r="S369" i="164" s="1"/>
  <c r="R370" i="164"/>
  <c r="S370" i="164" s="1"/>
  <c r="R371" i="164"/>
  <c r="S371" i="164" s="1"/>
  <c r="R372" i="164"/>
  <c r="S372" i="164" s="1"/>
  <c r="R373" i="164"/>
  <c r="S373" i="164" s="1"/>
  <c r="R374" i="164"/>
  <c r="S374" i="164" s="1"/>
  <c r="R375" i="164"/>
  <c r="S375" i="164" s="1"/>
  <c r="R376" i="164"/>
  <c r="S376" i="164" s="1"/>
  <c r="R377" i="164"/>
  <c r="S377" i="164" s="1"/>
  <c r="R378" i="164"/>
  <c r="S378" i="164" s="1"/>
  <c r="R379" i="164"/>
  <c r="S379" i="164" s="1"/>
  <c r="R380" i="164"/>
  <c r="S380" i="164" s="1"/>
  <c r="R381" i="164"/>
  <c r="S381" i="164" s="1"/>
  <c r="R382" i="164"/>
  <c r="S382" i="164" s="1"/>
  <c r="R383" i="164"/>
  <c r="S383" i="164" s="1"/>
  <c r="R384" i="164"/>
  <c r="S384" i="164" s="1"/>
  <c r="R385" i="164"/>
  <c r="S385" i="164" s="1"/>
  <c r="R386" i="164"/>
  <c r="S386" i="164" s="1"/>
  <c r="R387" i="164"/>
  <c r="S387" i="164" s="1"/>
  <c r="R388" i="164"/>
  <c r="S388" i="164" s="1"/>
  <c r="R389" i="164"/>
  <c r="S389" i="164" s="1"/>
  <c r="R390" i="164"/>
  <c r="S390" i="164" s="1"/>
  <c r="R391" i="164"/>
  <c r="S391" i="164" s="1"/>
  <c r="R392" i="164"/>
  <c r="S392" i="164" s="1"/>
  <c r="R393" i="164"/>
  <c r="S393" i="164" s="1"/>
  <c r="R394" i="164"/>
  <c r="S394" i="164" s="1"/>
  <c r="R395" i="164"/>
  <c r="S395" i="164" s="1"/>
  <c r="R396" i="164"/>
  <c r="S396" i="164" s="1"/>
  <c r="R397" i="164"/>
  <c r="S397" i="164" s="1"/>
  <c r="R398" i="164"/>
  <c r="S398" i="164" s="1"/>
  <c r="R399" i="164"/>
  <c r="S399" i="164" s="1"/>
  <c r="R400" i="164"/>
  <c r="S400" i="164" s="1"/>
  <c r="R401" i="164"/>
  <c r="S401" i="164" s="1"/>
  <c r="R402" i="164"/>
  <c r="S402" i="164" s="1"/>
  <c r="R403" i="164"/>
  <c r="S403" i="164" s="1"/>
  <c r="R404" i="164"/>
  <c r="S404" i="164" s="1"/>
  <c r="R405" i="164"/>
  <c r="S405" i="164" s="1"/>
  <c r="R406" i="164"/>
  <c r="S406" i="164" s="1"/>
  <c r="R407" i="164"/>
  <c r="S407" i="164" s="1"/>
  <c r="R408" i="164"/>
  <c r="S408" i="164" s="1"/>
  <c r="R409" i="164"/>
  <c r="S409" i="164" s="1"/>
  <c r="R410" i="164"/>
  <c r="S410" i="164" s="1"/>
  <c r="R411" i="164"/>
  <c r="S411" i="164" s="1"/>
  <c r="R412" i="164"/>
  <c r="S412" i="164" s="1"/>
  <c r="R413" i="164"/>
  <c r="S413" i="164" s="1"/>
  <c r="R414" i="164"/>
  <c r="S414" i="164" s="1"/>
  <c r="R415" i="164"/>
  <c r="S415" i="164" s="1"/>
  <c r="R416" i="164"/>
  <c r="S416" i="164" s="1"/>
  <c r="R417" i="164"/>
  <c r="S417" i="164" s="1"/>
  <c r="R418" i="164"/>
  <c r="S418" i="164" s="1"/>
  <c r="R419" i="164"/>
  <c r="S419" i="164" s="1"/>
  <c r="R420" i="164"/>
  <c r="S420" i="164" s="1"/>
  <c r="R421" i="164"/>
  <c r="S421" i="164" s="1"/>
  <c r="R422" i="164"/>
  <c r="S422" i="164" s="1"/>
  <c r="R423" i="164"/>
  <c r="S423" i="164" s="1"/>
  <c r="R424" i="164"/>
  <c r="S424" i="164" s="1"/>
  <c r="R425" i="164"/>
  <c r="S425" i="164" s="1"/>
  <c r="R426" i="164"/>
  <c r="S426" i="164" s="1"/>
  <c r="R427" i="164"/>
  <c r="S427" i="164" s="1"/>
  <c r="R428" i="164"/>
  <c r="S428" i="164" s="1"/>
  <c r="R429" i="164"/>
  <c r="S429" i="164" s="1"/>
  <c r="R430" i="164"/>
  <c r="S430" i="164" s="1"/>
  <c r="R431" i="164"/>
  <c r="S431" i="164" s="1"/>
  <c r="R432" i="164"/>
  <c r="S432" i="164" s="1"/>
  <c r="R433" i="164"/>
  <c r="S433" i="164" s="1"/>
  <c r="R434" i="164"/>
  <c r="S434" i="164" s="1"/>
  <c r="R435" i="164"/>
  <c r="S435" i="164" s="1"/>
  <c r="R436" i="164"/>
  <c r="S436" i="164" s="1"/>
  <c r="R437" i="164"/>
  <c r="S437" i="164" s="1"/>
  <c r="R438" i="164"/>
  <c r="S438" i="164" s="1"/>
  <c r="R439" i="164"/>
  <c r="S439" i="164" s="1"/>
  <c r="R440" i="164"/>
  <c r="S440" i="164" s="1"/>
  <c r="R441" i="164"/>
  <c r="S441" i="164" s="1"/>
  <c r="R442" i="164"/>
  <c r="S442" i="164" s="1"/>
  <c r="R443" i="164"/>
  <c r="S443" i="164" s="1"/>
  <c r="R444" i="164"/>
  <c r="S444" i="164" s="1"/>
  <c r="R445" i="164"/>
  <c r="S445" i="164" s="1"/>
  <c r="R446" i="164"/>
  <c r="S446" i="164" s="1"/>
  <c r="R447" i="164"/>
  <c r="S447" i="164" s="1"/>
  <c r="R448" i="164"/>
  <c r="S448" i="164" s="1"/>
  <c r="R449" i="164"/>
  <c r="S449" i="164" s="1"/>
  <c r="R450" i="164"/>
  <c r="S450" i="164" s="1"/>
  <c r="R451" i="164"/>
  <c r="S451" i="164" s="1"/>
  <c r="R452" i="164"/>
  <c r="S452" i="164" s="1"/>
  <c r="R453" i="164"/>
  <c r="S453" i="164" s="1"/>
  <c r="R454" i="164"/>
  <c r="S454" i="164" s="1"/>
  <c r="R455" i="164"/>
  <c r="S455" i="164" s="1"/>
  <c r="R456" i="164"/>
  <c r="S456" i="164" s="1"/>
  <c r="R457" i="164"/>
  <c r="S457" i="164" s="1"/>
  <c r="R458" i="164"/>
  <c r="S458" i="164" s="1"/>
  <c r="R459" i="164"/>
  <c r="S459" i="164" s="1"/>
  <c r="R460" i="164"/>
  <c r="S460" i="164" s="1"/>
  <c r="R461" i="164"/>
  <c r="S461" i="164" s="1"/>
  <c r="R462" i="164"/>
  <c r="S462" i="164" s="1"/>
  <c r="R463" i="164"/>
  <c r="S463" i="164" s="1"/>
  <c r="R464" i="164"/>
  <c r="S464" i="164" s="1"/>
  <c r="R465" i="164"/>
  <c r="S465" i="164" s="1"/>
  <c r="R466" i="164"/>
  <c r="S466" i="164" s="1"/>
  <c r="R467" i="164"/>
  <c r="S467" i="164" s="1"/>
  <c r="R468" i="164"/>
  <c r="S468" i="164" s="1"/>
  <c r="R469" i="164"/>
  <c r="S469" i="164" s="1"/>
  <c r="R470" i="164"/>
  <c r="S470" i="164" s="1"/>
  <c r="R471" i="164"/>
  <c r="S471" i="164" s="1"/>
  <c r="R472" i="164"/>
  <c r="S472" i="164" s="1"/>
  <c r="R473" i="164"/>
  <c r="S473" i="164" s="1"/>
  <c r="R474" i="164"/>
  <c r="S474" i="164" s="1"/>
  <c r="R475" i="164"/>
  <c r="S475" i="164" s="1"/>
  <c r="R476" i="164"/>
  <c r="S476" i="164" s="1"/>
  <c r="R477" i="164"/>
  <c r="S477" i="164" s="1"/>
  <c r="R478" i="164"/>
  <c r="S478" i="164" s="1"/>
  <c r="R479" i="164"/>
  <c r="S479" i="164" s="1"/>
  <c r="R480" i="164"/>
  <c r="S480" i="164" s="1"/>
  <c r="R481" i="164"/>
  <c r="S481" i="164" s="1"/>
  <c r="R482" i="164"/>
  <c r="S482" i="164" s="1"/>
  <c r="R483" i="164"/>
  <c r="S483" i="164" s="1"/>
  <c r="R484" i="164"/>
  <c r="S484" i="164" s="1"/>
  <c r="R485" i="164"/>
  <c r="S485" i="164" s="1"/>
  <c r="R486" i="164"/>
  <c r="S486" i="164" s="1"/>
  <c r="R487" i="164"/>
  <c r="S487" i="164" s="1"/>
  <c r="R488" i="164"/>
  <c r="S488" i="164" s="1"/>
  <c r="R489" i="164"/>
  <c r="S489" i="164" s="1"/>
  <c r="R490" i="164"/>
  <c r="S490" i="164" s="1"/>
  <c r="R491" i="164"/>
  <c r="S491" i="164" s="1"/>
  <c r="R492" i="164"/>
  <c r="S492" i="164" s="1"/>
  <c r="R493" i="164"/>
  <c r="S493" i="164" s="1"/>
  <c r="R494" i="164"/>
  <c r="S494" i="164" s="1"/>
  <c r="R495" i="164"/>
  <c r="S495" i="164" s="1"/>
  <c r="R496" i="164"/>
  <c r="S496" i="164" s="1"/>
  <c r="R497" i="164"/>
  <c r="S497" i="164" s="1"/>
  <c r="R498" i="164"/>
  <c r="S498" i="164" s="1"/>
  <c r="R499" i="164"/>
  <c r="S499" i="164" s="1"/>
  <c r="R4" i="164"/>
  <c r="R5" i="162"/>
  <c r="R6" i="162"/>
  <c r="R7" i="162"/>
  <c r="R8" i="162"/>
  <c r="R9" i="162"/>
  <c r="R10" i="162"/>
  <c r="R11" i="162"/>
  <c r="R12" i="162"/>
  <c r="R13" i="162"/>
  <c r="R14" i="162"/>
  <c r="R15" i="162"/>
  <c r="R16" i="162"/>
  <c r="R17" i="162"/>
  <c r="R18" i="162"/>
  <c r="R19" i="162"/>
  <c r="R20" i="162"/>
  <c r="R21" i="162"/>
  <c r="R22" i="162"/>
  <c r="R23" i="162"/>
  <c r="R24" i="162"/>
  <c r="R25" i="162"/>
  <c r="R26" i="162"/>
  <c r="R27" i="162"/>
  <c r="R28" i="162"/>
  <c r="R29" i="162"/>
  <c r="R30" i="162"/>
  <c r="R31" i="162"/>
  <c r="R32" i="162"/>
  <c r="R33" i="162"/>
  <c r="R34" i="162"/>
  <c r="R35" i="162"/>
  <c r="R36" i="162"/>
  <c r="R37" i="162"/>
  <c r="R38" i="162"/>
  <c r="R39" i="162"/>
  <c r="R40" i="162"/>
  <c r="R41" i="162"/>
  <c r="R42" i="162"/>
  <c r="R43" i="162"/>
  <c r="R44" i="162"/>
  <c r="R45" i="162"/>
  <c r="R46" i="162"/>
  <c r="R47" i="162"/>
  <c r="R48" i="162"/>
  <c r="R49" i="162"/>
  <c r="R50" i="162"/>
  <c r="R51" i="162"/>
  <c r="R52" i="162"/>
  <c r="R53" i="162"/>
  <c r="R54" i="162"/>
  <c r="R55" i="162"/>
  <c r="R56" i="162"/>
  <c r="R57" i="162"/>
  <c r="R58" i="162"/>
  <c r="R59" i="162"/>
  <c r="R60" i="162"/>
  <c r="R61" i="162"/>
  <c r="R62" i="162"/>
  <c r="R63" i="162"/>
  <c r="R64" i="162"/>
  <c r="R65" i="162"/>
  <c r="R66" i="162"/>
  <c r="R67" i="162"/>
  <c r="R68" i="162"/>
  <c r="R69" i="162"/>
  <c r="R70" i="162"/>
  <c r="R71" i="162"/>
  <c r="R72" i="162"/>
  <c r="R73" i="162"/>
  <c r="R74" i="162"/>
  <c r="R75" i="162"/>
  <c r="R76" i="162"/>
  <c r="R77" i="162"/>
  <c r="R78" i="162"/>
  <c r="R79" i="162"/>
  <c r="R80" i="162"/>
  <c r="R81" i="162"/>
  <c r="R82" i="162"/>
  <c r="R83" i="162"/>
  <c r="R84" i="162"/>
  <c r="R85" i="162"/>
  <c r="R86" i="162"/>
  <c r="R87" i="162"/>
  <c r="R88" i="162"/>
  <c r="R89" i="162"/>
  <c r="R90" i="162"/>
  <c r="R91" i="162"/>
  <c r="R92" i="162"/>
  <c r="R93" i="162"/>
  <c r="R94" i="162"/>
  <c r="R95" i="162"/>
  <c r="R96" i="162"/>
  <c r="R97" i="162"/>
  <c r="R98" i="162"/>
  <c r="R99" i="162"/>
  <c r="R100" i="162"/>
  <c r="R101" i="162"/>
  <c r="R102" i="162"/>
  <c r="R103" i="162"/>
  <c r="R104" i="162"/>
  <c r="R105" i="162"/>
  <c r="R106" i="162"/>
  <c r="R107" i="162"/>
  <c r="R108" i="162"/>
  <c r="R109" i="162"/>
  <c r="R110" i="162"/>
  <c r="R111" i="162"/>
  <c r="R112" i="162"/>
  <c r="R113" i="162"/>
  <c r="R114" i="162"/>
  <c r="R115" i="162"/>
  <c r="R116" i="162"/>
  <c r="R117" i="162"/>
  <c r="R118" i="162"/>
  <c r="R119" i="162"/>
  <c r="R120" i="162"/>
  <c r="R121" i="162"/>
  <c r="R122" i="162"/>
  <c r="R123" i="162"/>
  <c r="R124" i="162"/>
  <c r="R125" i="162"/>
  <c r="R126" i="162"/>
  <c r="S126" i="162" s="1"/>
  <c r="R127" i="162"/>
  <c r="S127" i="162" s="1"/>
  <c r="R128" i="162"/>
  <c r="S128" i="162" s="1"/>
  <c r="R129" i="162"/>
  <c r="S129" i="162" s="1"/>
  <c r="R130" i="162"/>
  <c r="S130" i="162" s="1"/>
  <c r="R131" i="162"/>
  <c r="S131" i="162" s="1"/>
  <c r="R132" i="162"/>
  <c r="S132" i="162" s="1"/>
  <c r="R133" i="162"/>
  <c r="S133" i="162" s="1"/>
  <c r="R134" i="162"/>
  <c r="S134" i="162" s="1"/>
  <c r="R135" i="162"/>
  <c r="S135" i="162" s="1"/>
  <c r="R136" i="162"/>
  <c r="S136" i="162" s="1"/>
  <c r="R137" i="162"/>
  <c r="S137" i="162" s="1"/>
  <c r="R138" i="162"/>
  <c r="S138" i="162" s="1"/>
  <c r="R139" i="162"/>
  <c r="S139" i="162" s="1"/>
  <c r="R140" i="162"/>
  <c r="S140" i="162" s="1"/>
  <c r="R141" i="162"/>
  <c r="S141" i="162" s="1"/>
  <c r="R142" i="162"/>
  <c r="S142" i="162" s="1"/>
  <c r="R143" i="162"/>
  <c r="S143" i="162" s="1"/>
  <c r="R144" i="162"/>
  <c r="S144" i="162" s="1"/>
  <c r="R145" i="162"/>
  <c r="S145" i="162" s="1"/>
  <c r="R146" i="162"/>
  <c r="S146" i="162" s="1"/>
  <c r="R147" i="162"/>
  <c r="S147" i="162" s="1"/>
  <c r="R148" i="162"/>
  <c r="S148" i="162" s="1"/>
  <c r="R149" i="162"/>
  <c r="S149" i="162" s="1"/>
  <c r="R150" i="162"/>
  <c r="S150" i="162" s="1"/>
  <c r="R151" i="162"/>
  <c r="S151" i="162" s="1"/>
  <c r="R152" i="162"/>
  <c r="S152" i="162" s="1"/>
  <c r="R153" i="162"/>
  <c r="S153" i="162" s="1"/>
  <c r="R154" i="162"/>
  <c r="S154" i="162" s="1"/>
  <c r="R155" i="162"/>
  <c r="S155" i="162" s="1"/>
  <c r="R156" i="162"/>
  <c r="S156" i="162" s="1"/>
  <c r="R157" i="162"/>
  <c r="S157" i="162" s="1"/>
  <c r="R158" i="162"/>
  <c r="S158" i="162" s="1"/>
  <c r="R159" i="162"/>
  <c r="S159" i="162" s="1"/>
  <c r="R160" i="162"/>
  <c r="S160" i="162" s="1"/>
  <c r="R161" i="162"/>
  <c r="S161" i="162" s="1"/>
  <c r="R162" i="162"/>
  <c r="S162" i="162" s="1"/>
  <c r="R163" i="162"/>
  <c r="S163" i="162" s="1"/>
  <c r="R164" i="162"/>
  <c r="S164" i="162" s="1"/>
  <c r="R165" i="162"/>
  <c r="S165" i="162" s="1"/>
  <c r="R166" i="162"/>
  <c r="S166" i="162" s="1"/>
  <c r="R167" i="162"/>
  <c r="S167" i="162" s="1"/>
  <c r="R168" i="162"/>
  <c r="S168" i="162" s="1"/>
  <c r="R169" i="162"/>
  <c r="S169" i="162" s="1"/>
  <c r="R170" i="162"/>
  <c r="S170" i="162" s="1"/>
  <c r="R171" i="162"/>
  <c r="S171" i="162" s="1"/>
  <c r="R172" i="162"/>
  <c r="S172" i="162" s="1"/>
  <c r="R173" i="162"/>
  <c r="S173" i="162" s="1"/>
  <c r="R174" i="162"/>
  <c r="S174" i="162" s="1"/>
  <c r="R175" i="162"/>
  <c r="S175" i="162" s="1"/>
  <c r="R176" i="162"/>
  <c r="S176" i="162" s="1"/>
  <c r="R177" i="162"/>
  <c r="S177" i="162" s="1"/>
  <c r="R178" i="162"/>
  <c r="S178" i="162" s="1"/>
  <c r="R179" i="162"/>
  <c r="S179" i="162" s="1"/>
  <c r="R180" i="162"/>
  <c r="S180" i="162" s="1"/>
  <c r="R181" i="162"/>
  <c r="S181" i="162" s="1"/>
  <c r="R182" i="162"/>
  <c r="S182" i="162" s="1"/>
  <c r="R183" i="162"/>
  <c r="S183" i="162" s="1"/>
  <c r="R184" i="162"/>
  <c r="S184" i="162" s="1"/>
  <c r="R185" i="162"/>
  <c r="S185" i="162" s="1"/>
  <c r="R186" i="162"/>
  <c r="S186" i="162" s="1"/>
  <c r="R187" i="162"/>
  <c r="S187" i="162" s="1"/>
  <c r="R188" i="162"/>
  <c r="S188" i="162" s="1"/>
  <c r="R189" i="162"/>
  <c r="S189" i="162" s="1"/>
  <c r="R190" i="162"/>
  <c r="S190" i="162" s="1"/>
  <c r="R191" i="162"/>
  <c r="S191" i="162" s="1"/>
  <c r="R192" i="162"/>
  <c r="S192" i="162" s="1"/>
  <c r="R193" i="162"/>
  <c r="S193" i="162" s="1"/>
  <c r="R194" i="162"/>
  <c r="S194" i="162" s="1"/>
  <c r="R195" i="162"/>
  <c r="S195" i="162" s="1"/>
  <c r="R196" i="162"/>
  <c r="S196" i="162" s="1"/>
  <c r="R197" i="162"/>
  <c r="S197" i="162" s="1"/>
  <c r="R198" i="162"/>
  <c r="S198" i="162" s="1"/>
  <c r="R199" i="162"/>
  <c r="S199" i="162" s="1"/>
  <c r="R200" i="162"/>
  <c r="S200" i="162" s="1"/>
  <c r="R201" i="162"/>
  <c r="S201" i="162" s="1"/>
  <c r="R202" i="162"/>
  <c r="S202" i="162" s="1"/>
  <c r="R203" i="162"/>
  <c r="S203" i="162" s="1"/>
  <c r="R204" i="162"/>
  <c r="S204" i="162" s="1"/>
  <c r="R205" i="162"/>
  <c r="S205" i="162" s="1"/>
  <c r="R206" i="162"/>
  <c r="S206" i="162" s="1"/>
  <c r="R207" i="162"/>
  <c r="S207" i="162" s="1"/>
  <c r="R208" i="162"/>
  <c r="S208" i="162" s="1"/>
  <c r="R209" i="162"/>
  <c r="S209" i="162" s="1"/>
  <c r="R210" i="162"/>
  <c r="S210" i="162" s="1"/>
  <c r="R211" i="162"/>
  <c r="S211" i="162" s="1"/>
  <c r="R212" i="162"/>
  <c r="S212" i="162" s="1"/>
  <c r="R213" i="162"/>
  <c r="S213" i="162" s="1"/>
  <c r="R214" i="162"/>
  <c r="S214" i="162" s="1"/>
  <c r="R215" i="162"/>
  <c r="S215" i="162" s="1"/>
  <c r="R216" i="162"/>
  <c r="S216" i="162" s="1"/>
  <c r="R217" i="162"/>
  <c r="S217" i="162" s="1"/>
  <c r="R218" i="162"/>
  <c r="S218" i="162" s="1"/>
  <c r="R219" i="162"/>
  <c r="S219" i="162" s="1"/>
  <c r="R220" i="162"/>
  <c r="S220" i="162" s="1"/>
  <c r="R221" i="162"/>
  <c r="S221" i="162" s="1"/>
  <c r="R222" i="162"/>
  <c r="S222" i="162" s="1"/>
  <c r="R223" i="162"/>
  <c r="S223" i="162" s="1"/>
  <c r="R224" i="162"/>
  <c r="S224" i="162" s="1"/>
  <c r="R225" i="162"/>
  <c r="S225" i="162" s="1"/>
  <c r="R226" i="162"/>
  <c r="S226" i="162" s="1"/>
  <c r="R227" i="162"/>
  <c r="S227" i="162" s="1"/>
  <c r="R228" i="162"/>
  <c r="S228" i="162" s="1"/>
  <c r="R229" i="162"/>
  <c r="S229" i="162" s="1"/>
  <c r="R230" i="162"/>
  <c r="S230" i="162" s="1"/>
  <c r="R231" i="162"/>
  <c r="S231" i="162" s="1"/>
  <c r="R232" i="162"/>
  <c r="S232" i="162" s="1"/>
  <c r="R233" i="162"/>
  <c r="S233" i="162" s="1"/>
  <c r="R234" i="162"/>
  <c r="S234" i="162" s="1"/>
  <c r="R235" i="162"/>
  <c r="S235" i="162" s="1"/>
  <c r="R236" i="162"/>
  <c r="S236" i="162" s="1"/>
  <c r="R237" i="162"/>
  <c r="S237" i="162" s="1"/>
  <c r="R238" i="162"/>
  <c r="S238" i="162" s="1"/>
  <c r="R239" i="162"/>
  <c r="S239" i="162" s="1"/>
  <c r="R240" i="162"/>
  <c r="S240" i="162" s="1"/>
  <c r="R241" i="162"/>
  <c r="S241" i="162" s="1"/>
  <c r="R242" i="162"/>
  <c r="S242" i="162" s="1"/>
  <c r="R243" i="162"/>
  <c r="S243" i="162" s="1"/>
  <c r="R244" i="162"/>
  <c r="S244" i="162" s="1"/>
  <c r="R245" i="162"/>
  <c r="S245" i="162" s="1"/>
  <c r="R246" i="162"/>
  <c r="S246" i="162" s="1"/>
  <c r="R247" i="162"/>
  <c r="S247" i="162" s="1"/>
  <c r="R248" i="162"/>
  <c r="S248" i="162" s="1"/>
  <c r="R249" i="162"/>
  <c r="S249" i="162" s="1"/>
  <c r="R250" i="162"/>
  <c r="S250" i="162" s="1"/>
  <c r="R251" i="162"/>
  <c r="S251" i="162" s="1"/>
  <c r="R252" i="162"/>
  <c r="S252" i="162" s="1"/>
  <c r="R253" i="162"/>
  <c r="S253" i="162" s="1"/>
  <c r="R254" i="162"/>
  <c r="S254" i="162" s="1"/>
  <c r="R255" i="162"/>
  <c r="S255" i="162" s="1"/>
  <c r="R256" i="162"/>
  <c r="S256" i="162" s="1"/>
  <c r="R257" i="162"/>
  <c r="S257" i="162" s="1"/>
  <c r="R258" i="162"/>
  <c r="S258" i="162" s="1"/>
  <c r="R259" i="162"/>
  <c r="S259" i="162" s="1"/>
  <c r="R260" i="162"/>
  <c r="S260" i="162" s="1"/>
  <c r="R261" i="162"/>
  <c r="S261" i="162" s="1"/>
  <c r="R262" i="162"/>
  <c r="S262" i="162" s="1"/>
  <c r="R263" i="162"/>
  <c r="S263" i="162" s="1"/>
  <c r="R264" i="162"/>
  <c r="S264" i="162" s="1"/>
  <c r="R265" i="162"/>
  <c r="S265" i="162" s="1"/>
  <c r="R266" i="162"/>
  <c r="S266" i="162" s="1"/>
  <c r="R267" i="162"/>
  <c r="S267" i="162" s="1"/>
  <c r="R268" i="162"/>
  <c r="S268" i="162" s="1"/>
  <c r="R269" i="162"/>
  <c r="S269" i="162" s="1"/>
  <c r="R270" i="162"/>
  <c r="S270" i="162" s="1"/>
  <c r="R271" i="162"/>
  <c r="S271" i="162" s="1"/>
  <c r="R272" i="162"/>
  <c r="S272" i="162" s="1"/>
  <c r="R273" i="162"/>
  <c r="S273" i="162" s="1"/>
  <c r="R274" i="162"/>
  <c r="S274" i="162" s="1"/>
  <c r="R275" i="162"/>
  <c r="S275" i="162" s="1"/>
  <c r="R276" i="162"/>
  <c r="S276" i="162" s="1"/>
  <c r="R277" i="162"/>
  <c r="S277" i="162" s="1"/>
  <c r="R278" i="162"/>
  <c r="S278" i="162" s="1"/>
  <c r="R279" i="162"/>
  <c r="S279" i="162" s="1"/>
  <c r="R280" i="162"/>
  <c r="S280" i="162" s="1"/>
  <c r="R281" i="162"/>
  <c r="S281" i="162" s="1"/>
  <c r="R282" i="162"/>
  <c r="S282" i="162" s="1"/>
  <c r="R283" i="162"/>
  <c r="S283" i="162" s="1"/>
  <c r="R284" i="162"/>
  <c r="S284" i="162" s="1"/>
  <c r="R285" i="162"/>
  <c r="S285" i="162" s="1"/>
  <c r="R286" i="162"/>
  <c r="S286" i="162" s="1"/>
  <c r="R287" i="162"/>
  <c r="S287" i="162" s="1"/>
  <c r="R288" i="162"/>
  <c r="S288" i="162" s="1"/>
  <c r="R289" i="162"/>
  <c r="S289" i="162" s="1"/>
  <c r="R290" i="162"/>
  <c r="S290" i="162" s="1"/>
  <c r="R291" i="162"/>
  <c r="S291" i="162" s="1"/>
  <c r="R292" i="162"/>
  <c r="S292" i="162" s="1"/>
  <c r="R293" i="162"/>
  <c r="S293" i="162" s="1"/>
  <c r="R294" i="162"/>
  <c r="S294" i="162" s="1"/>
  <c r="R295" i="162"/>
  <c r="S295" i="162" s="1"/>
  <c r="R296" i="162"/>
  <c r="S296" i="162" s="1"/>
  <c r="R297" i="162"/>
  <c r="S297" i="162" s="1"/>
  <c r="R298" i="162"/>
  <c r="S298" i="162" s="1"/>
  <c r="R299" i="162"/>
  <c r="S299" i="162" s="1"/>
  <c r="R300" i="162"/>
  <c r="S300" i="162" s="1"/>
  <c r="R301" i="162"/>
  <c r="S301" i="162" s="1"/>
  <c r="R302" i="162"/>
  <c r="S302" i="162" s="1"/>
  <c r="R303" i="162"/>
  <c r="S303" i="162" s="1"/>
  <c r="R304" i="162"/>
  <c r="S304" i="162" s="1"/>
  <c r="R305" i="162"/>
  <c r="S305" i="162" s="1"/>
  <c r="R306" i="162"/>
  <c r="S306" i="162" s="1"/>
  <c r="R307" i="162"/>
  <c r="S307" i="162" s="1"/>
  <c r="R308" i="162"/>
  <c r="S308" i="162" s="1"/>
  <c r="R309" i="162"/>
  <c r="S309" i="162" s="1"/>
  <c r="R310" i="162"/>
  <c r="S310" i="162" s="1"/>
  <c r="R311" i="162"/>
  <c r="S311" i="162" s="1"/>
  <c r="R312" i="162"/>
  <c r="S312" i="162" s="1"/>
  <c r="R313" i="162"/>
  <c r="S313" i="162" s="1"/>
  <c r="R314" i="162"/>
  <c r="S314" i="162" s="1"/>
  <c r="R315" i="162"/>
  <c r="S315" i="162" s="1"/>
  <c r="R316" i="162"/>
  <c r="S316" i="162" s="1"/>
  <c r="R317" i="162"/>
  <c r="S317" i="162" s="1"/>
  <c r="R318" i="162"/>
  <c r="S318" i="162" s="1"/>
  <c r="R319" i="162"/>
  <c r="S319" i="162" s="1"/>
  <c r="R320" i="162"/>
  <c r="S320" i="162" s="1"/>
  <c r="R321" i="162"/>
  <c r="S321" i="162" s="1"/>
  <c r="R322" i="162"/>
  <c r="S322" i="162" s="1"/>
  <c r="R323" i="162"/>
  <c r="S323" i="162" s="1"/>
  <c r="R324" i="162"/>
  <c r="S324" i="162" s="1"/>
  <c r="R325" i="162"/>
  <c r="S325" i="162" s="1"/>
  <c r="R326" i="162"/>
  <c r="S326" i="162" s="1"/>
  <c r="R327" i="162"/>
  <c r="S327" i="162" s="1"/>
  <c r="R328" i="162"/>
  <c r="S328" i="162" s="1"/>
  <c r="R329" i="162"/>
  <c r="S329" i="162" s="1"/>
  <c r="R330" i="162"/>
  <c r="S330" i="162" s="1"/>
  <c r="R331" i="162"/>
  <c r="S331" i="162" s="1"/>
  <c r="R332" i="162"/>
  <c r="S332" i="162" s="1"/>
  <c r="R333" i="162"/>
  <c r="S333" i="162" s="1"/>
  <c r="R334" i="162"/>
  <c r="S334" i="162" s="1"/>
  <c r="R335" i="162"/>
  <c r="S335" i="162" s="1"/>
  <c r="R336" i="162"/>
  <c r="S336" i="162" s="1"/>
  <c r="R337" i="162"/>
  <c r="S337" i="162" s="1"/>
  <c r="R338" i="162"/>
  <c r="S338" i="162" s="1"/>
  <c r="R339" i="162"/>
  <c r="S339" i="162" s="1"/>
  <c r="R340" i="162"/>
  <c r="S340" i="162" s="1"/>
  <c r="R341" i="162"/>
  <c r="S341" i="162" s="1"/>
  <c r="R342" i="162"/>
  <c r="S342" i="162" s="1"/>
  <c r="R343" i="162"/>
  <c r="S343" i="162" s="1"/>
  <c r="R344" i="162"/>
  <c r="S344" i="162" s="1"/>
  <c r="R345" i="162"/>
  <c r="S345" i="162" s="1"/>
  <c r="R346" i="162"/>
  <c r="S346" i="162" s="1"/>
  <c r="R347" i="162"/>
  <c r="S347" i="162" s="1"/>
  <c r="R348" i="162"/>
  <c r="S348" i="162" s="1"/>
  <c r="R349" i="162"/>
  <c r="S349" i="162" s="1"/>
  <c r="R350" i="162"/>
  <c r="S350" i="162" s="1"/>
  <c r="R351" i="162"/>
  <c r="S351" i="162" s="1"/>
  <c r="R352" i="162"/>
  <c r="S352" i="162" s="1"/>
  <c r="R353" i="162"/>
  <c r="S353" i="162" s="1"/>
  <c r="R354" i="162"/>
  <c r="S354" i="162" s="1"/>
  <c r="R355" i="162"/>
  <c r="S355" i="162" s="1"/>
  <c r="R356" i="162"/>
  <c r="S356" i="162" s="1"/>
  <c r="R357" i="162"/>
  <c r="S357" i="162" s="1"/>
  <c r="R358" i="162"/>
  <c r="S358" i="162" s="1"/>
  <c r="R359" i="162"/>
  <c r="S359" i="162" s="1"/>
  <c r="R360" i="162"/>
  <c r="S360" i="162" s="1"/>
  <c r="R361" i="162"/>
  <c r="S361" i="162" s="1"/>
  <c r="R362" i="162"/>
  <c r="S362" i="162" s="1"/>
  <c r="R363" i="162"/>
  <c r="S363" i="162" s="1"/>
  <c r="R364" i="162"/>
  <c r="S364" i="162" s="1"/>
  <c r="R365" i="162"/>
  <c r="S365" i="162" s="1"/>
  <c r="R366" i="162"/>
  <c r="S366" i="162" s="1"/>
  <c r="R367" i="162"/>
  <c r="S367" i="162" s="1"/>
  <c r="R368" i="162"/>
  <c r="S368" i="162" s="1"/>
  <c r="R369" i="162"/>
  <c r="S369" i="162" s="1"/>
  <c r="R370" i="162"/>
  <c r="S370" i="162" s="1"/>
  <c r="R371" i="162"/>
  <c r="S371" i="162" s="1"/>
  <c r="R372" i="162"/>
  <c r="S372" i="162" s="1"/>
  <c r="R373" i="162"/>
  <c r="S373" i="162" s="1"/>
  <c r="R374" i="162"/>
  <c r="S374" i="162" s="1"/>
  <c r="R375" i="162"/>
  <c r="S375" i="162" s="1"/>
  <c r="R376" i="162"/>
  <c r="S376" i="162" s="1"/>
  <c r="R377" i="162"/>
  <c r="S377" i="162" s="1"/>
  <c r="R378" i="162"/>
  <c r="S378" i="162" s="1"/>
  <c r="R379" i="162"/>
  <c r="S379" i="162" s="1"/>
  <c r="R380" i="162"/>
  <c r="S380" i="162" s="1"/>
  <c r="R381" i="162"/>
  <c r="S381" i="162" s="1"/>
  <c r="R382" i="162"/>
  <c r="S382" i="162" s="1"/>
  <c r="R383" i="162"/>
  <c r="S383" i="162" s="1"/>
  <c r="R384" i="162"/>
  <c r="S384" i="162" s="1"/>
  <c r="R385" i="162"/>
  <c r="S385" i="162" s="1"/>
  <c r="R386" i="162"/>
  <c r="S386" i="162" s="1"/>
  <c r="R387" i="162"/>
  <c r="S387" i="162" s="1"/>
  <c r="R388" i="162"/>
  <c r="S388" i="162" s="1"/>
  <c r="R389" i="162"/>
  <c r="S389" i="162" s="1"/>
  <c r="R390" i="162"/>
  <c r="S390" i="162" s="1"/>
  <c r="R391" i="162"/>
  <c r="S391" i="162" s="1"/>
  <c r="R392" i="162"/>
  <c r="S392" i="162" s="1"/>
  <c r="R393" i="162"/>
  <c r="S393" i="162" s="1"/>
  <c r="R394" i="162"/>
  <c r="S394" i="162" s="1"/>
  <c r="R395" i="162"/>
  <c r="S395" i="162" s="1"/>
  <c r="R396" i="162"/>
  <c r="S396" i="162" s="1"/>
  <c r="R397" i="162"/>
  <c r="S397" i="162" s="1"/>
  <c r="R398" i="162"/>
  <c r="S398" i="162" s="1"/>
  <c r="R399" i="162"/>
  <c r="S399" i="162" s="1"/>
  <c r="R400" i="162"/>
  <c r="S400" i="162" s="1"/>
  <c r="R401" i="162"/>
  <c r="S401" i="162" s="1"/>
  <c r="R402" i="162"/>
  <c r="S402" i="162" s="1"/>
  <c r="R403" i="162"/>
  <c r="S403" i="162" s="1"/>
  <c r="R404" i="162"/>
  <c r="S404" i="162" s="1"/>
  <c r="R405" i="162"/>
  <c r="S405" i="162" s="1"/>
  <c r="R406" i="162"/>
  <c r="S406" i="162" s="1"/>
  <c r="R407" i="162"/>
  <c r="S407" i="162" s="1"/>
  <c r="R408" i="162"/>
  <c r="S408" i="162" s="1"/>
  <c r="R409" i="162"/>
  <c r="S409" i="162" s="1"/>
  <c r="R410" i="162"/>
  <c r="S410" i="162" s="1"/>
  <c r="R411" i="162"/>
  <c r="S411" i="162" s="1"/>
  <c r="R412" i="162"/>
  <c r="S412" i="162" s="1"/>
  <c r="R413" i="162"/>
  <c r="S413" i="162" s="1"/>
  <c r="R414" i="162"/>
  <c r="S414" i="162" s="1"/>
  <c r="R415" i="162"/>
  <c r="S415" i="162" s="1"/>
  <c r="R416" i="162"/>
  <c r="S416" i="162" s="1"/>
  <c r="R417" i="162"/>
  <c r="S417" i="162" s="1"/>
  <c r="R418" i="162"/>
  <c r="S418" i="162" s="1"/>
  <c r="R419" i="162"/>
  <c r="S419" i="162" s="1"/>
  <c r="R420" i="162"/>
  <c r="S420" i="162" s="1"/>
  <c r="R421" i="162"/>
  <c r="S421" i="162" s="1"/>
  <c r="R422" i="162"/>
  <c r="S422" i="162" s="1"/>
  <c r="R423" i="162"/>
  <c r="S423" i="162" s="1"/>
  <c r="R424" i="162"/>
  <c r="S424" i="162" s="1"/>
  <c r="R425" i="162"/>
  <c r="S425" i="162" s="1"/>
  <c r="R426" i="162"/>
  <c r="S426" i="162" s="1"/>
  <c r="R427" i="162"/>
  <c r="S427" i="162" s="1"/>
  <c r="R428" i="162"/>
  <c r="S428" i="162" s="1"/>
  <c r="R429" i="162"/>
  <c r="S429" i="162" s="1"/>
  <c r="R430" i="162"/>
  <c r="S430" i="162" s="1"/>
  <c r="R431" i="162"/>
  <c r="S431" i="162" s="1"/>
  <c r="R432" i="162"/>
  <c r="S432" i="162" s="1"/>
  <c r="R433" i="162"/>
  <c r="S433" i="162" s="1"/>
  <c r="R434" i="162"/>
  <c r="S434" i="162" s="1"/>
  <c r="R435" i="162"/>
  <c r="S435" i="162" s="1"/>
  <c r="R436" i="162"/>
  <c r="S436" i="162" s="1"/>
  <c r="R437" i="162"/>
  <c r="S437" i="162" s="1"/>
  <c r="R438" i="162"/>
  <c r="S438" i="162" s="1"/>
  <c r="R439" i="162"/>
  <c r="S439" i="162" s="1"/>
  <c r="R440" i="162"/>
  <c r="S440" i="162" s="1"/>
  <c r="R441" i="162"/>
  <c r="S441" i="162" s="1"/>
  <c r="R442" i="162"/>
  <c r="S442" i="162" s="1"/>
  <c r="R443" i="162"/>
  <c r="S443" i="162" s="1"/>
  <c r="R444" i="162"/>
  <c r="S444" i="162" s="1"/>
  <c r="R445" i="162"/>
  <c r="S445" i="162" s="1"/>
  <c r="R446" i="162"/>
  <c r="S446" i="162" s="1"/>
  <c r="R447" i="162"/>
  <c r="S447" i="162" s="1"/>
  <c r="R448" i="162"/>
  <c r="S448" i="162" s="1"/>
  <c r="R449" i="162"/>
  <c r="S449" i="162" s="1"/>
  <c r="R450" i="162"/>
  <c r="S450" i="162" s="1"/>
  <c r="R451" i="162"/>
  <c r="S451" i="162" s="1"/>
  <c r="R452" i="162"/>
  <c r="S452" i="162" s="1"/>
  <c r="R453" i="162"/>
  <c r="S453" i="162" s="1"/>
  <c r="R454" i="162"/>
  <c r="S454" i="162" s="1"/>
  <c r="R455" i="162"/>
  <c r="S455" i="162" s="1"/>
  <c r="R456" i="162"/>
  <c r="S456" i="162" s="1"/>
  <c r="R457" i="162"/>
  <c r="S457" i="162" s="1"/>
  <c r="R458" i="162"/>
  <c r="S458" i="162" s="1"/>
  <c r="R459" i="162"/>
  <c r="S459" i="162" s="1"/>
  <c r="R460" i="162"/>
  <c r="S460" i="162" s="1"/>
  <c r="R461" i="162"/>
  <c r="S461" i="162" s="1"/>
  <c r="R462" i="162"/>
  <c r="S462" i="162" s="1"/>
  <c r="R463" i="162"/>
  <c r="S463" i="162" s="1"/>
  <c r="R464" i="162"/>
  <c r="S464" i="162" s="1"/>
  <c r="R465" i="162"/>
  <c r="S465" i="162" s="1"/>
  <c r="R466" i="162"/>
  <c r="S466" i="162" s="1"/>
  <c r="R467" i="162"/>
  <c r="S467" i="162" s="1"/>
  <c r="R468" i="162"/>
  <c r="S468" i="162" s="1"/>
  <c r="R469" i="162"/>
  <c r="S469" i="162" s="1"/>
  <c r="R470" i="162"/>
  <c r="S470" i="162" s="1"/>
  <c r="R471" i="162"/>
  <c r="S471" i="162" s="1"/>
  <c r="R472" i="162"/>
  <c r="S472" i="162" s="1"/>
  <c r="R473" i="162"/>
  <c r="S473" i="162" s="1"/>
  <c r="R474" i="162"/>
  <c r="S474" i="162" s="1"/>
  <c r="R475" i="162"/>
  <c r="S475" i="162" s="1"/>
  <c r="R476" i="162"/>
  <c r="S476" i="162" s="1"/>
  <c r="R477" i="162"/>
  <c r="S477" i="162" s="1"/>
  <c r="R478" i="162"/>
  <c r="S478" i="162" s="1"/>
  <c r="R479" i="162"/>
  <c r="S479" i="162" s="1"/>
  <c r="R480" i="162"/>
  <c r="S480" i="162" s="1"/>
  <c r="R481" i="162"/>
  <c r="S481" i="162" s="1"/>
  <c r="R482" i="162"/>
  <c r="S482" i="162" s="1"/>
  <c r="R483" i="162"/>
  <c r="S483" i="162" s="1"/>
  <c r="R484" i="162"/>
  <c r="S484" i="162" s="1"/>
  <c r="R485" i="162"/>
  <c r="S485" i="162" s="1"/>
  <c r="R486" i="162"/>
  <c r="S486" i="162" s="1"/>
  <c r="R487" i="162"/>
  <c r="S487" i="162" s="1"/>
  <c r="R488" i="162"/>
  <c r="S488" i="162" s="1"/>
  <c r="R489" i="162"/>
  <c r="S489" i="162" s="1"/>
  <c r="R490" i="162"/>
  <c r="S490" i="162" s="1"/>
  <c r="R491" i="162"/>
  <c r="S491" i="162" s="1"/>
  <c r="R492" i="162"/>
  <c r="S492" i="162" s="1"/>
  <c r="R493" i="162"/>
  <c r="S493" i="162" s="1"/>
  <c r="R494" i="162"/>
  <c r="S494" i="162" s="1"/>
  <c r="R495" i="162"/>
  <c r="S495" i="162" s="1"/>
  <c r="R496" i="162"/>
  <c r="S496" i="162" s="1"/>
  <c r="R497" i="162"/>
  <c r="S497" i="162" s="1"/>
  <c r="R498" i="162"/>
  <c r="S498" i="162" s="1"/>
  <c r="R499" i="162"/>
  <c r="S499" i="162" s="1"/>
  <c r="R4" i="162"/>
  <c r="R5" i="160"/>
  <c r="R6" i="160"/>
  <c r="R7" i="160"/>
  <c r="R8" i="160"/>
  <c r="R9" i="160"/>
  <c r="R10" i="160"/>
  <c r="R11" i="160"/>
  <c r="R12" i="160"/>
  <c r="R13" i="160"/>
  <c r="R14" i="160"/>
  <c r="R15" i="160"/>
  <c r="R16" i="160"/>
  <c r="R17" i="160"/>
  <c r="R18" i="160"/>
  <c r="R19" i="160"/>
  <c r="R20" i="160"/>
  <c r="R21" i="160"/>
  <c r="R22" i="160"/>
  <c r="R23" i="160"/>
  <c r="R24" i="160"/>
  <c r="R25" i="160"/>
  <c r="R26" i="160"/>
  <c r="R27" i="160"/>
  <c r="R28" i="160"/>
  <c r="R29" i="160"/>
  <c r="R30" i="160"/>
  <c r="R31" i="160"/>
  <c r="R32" i="160"/>
  <c r="R33" i="160"/>
  <c r="R34" i="160"/>
  <c r="R35" i="160"/>
  <c r="R36" i="160"/>
  <c r="R37" i="160"/>
  <c r="R38" i="160"/>
  <c r="R39" i="160"/>
  <c r="R40" i="160"/>
  <c r="R41" i="160"/>
  <c r="R42" i="160"/>
  <c r="R43" i="160"/>
  <c r="R44" i="160"/>
  <c r="R45" i="160"/>
  <c r="R46" i="160"/>
  <c r="R47" i="160"/>
  <c r="R48" i="160"/>
  <c r="R49" i="160"/>
  <c r="R50" i="160"/>
  <c r="R51" i="160"/>
  <c r="R52" i="160"/>
  <c r="R53" i="160"/>
  <c r="R54" i="160"/>
  <c r="R55" i="160"/>
  <c r="R56" i="160"/>
  <c r="R57" i="160"/>
  <c r="R58" i="160"/>
  <c r="R59" i="160"/>
  <c r="R60" i="160"/>
  <c r="R61" i="160"/>
  <c r="R62" i="160"/>
  <c r="R63" i="160"/>
  <c r="R64" i="160"/>
  <c r="R65" i="160"/>
  <c r="R66" i="160"/>
  <c r="R67" i="160"/>
  <c r="R68" i="160"/>
  <c r="R69" i="160"/>
  <c r="R70" i="160"/>
  <c r="R71" i="160"/>
  <c r="R72" i="160"/>
  <c r="R73" i="160"/>
  <c r="R74" i="160"/>
  <c r="R75" i="160"/>
  <c r="R76" i="160"/>
  <c r="R77" i="160"/>
  <c r="R78" i="160"/>
  <c r="R79" i="160"/>
  <c r="R80" i="160"/>
  <c r="R81" i="160"/>
  <c r="R82" i="160"/>
  <c r="R83" i="160"/>
  <c r="R84" i="160"/>
  <c r="R85" i="160"/>
  <c r="R86" i="160"/>
  <c r="R87" i="160"/>
  <c r="R88" i="160"/>
  <c r="R89" i="160"/>
  <c r="R90" i="160"/>
  <c r="R91" i="160"/>
  <c r="R92" i="160"/>
  <c r="R93" i="160"/>
  <c r="R94" i="160"/>
  <c r="R95" i="160"/>
  <c r="R96" i="160"/>
  <c r="S96" i="160" s="1"/>
  <c r="R97" i="160"/>
  <c r="S97" i="160" s="1"/>
  <c r="R98" i="160"/>
  <c r="S98" i="160" s="1"/>
  <c r="R99" i="160"/>
  <c r="S99" i="160" s="1"/>
  <c r="R100" i="160"/>
  <c r="S100" i="160" s="1"/>
  <c r="R101" i="160"/>
  <c r="S101" i="160" s="1"/>
  <c r="R102" i="160"/>
  <c r="S102" i="160" s="1"/>
  <c r="R103" i="160"/>
  <c r="S103" i="160" s="1"/>
  <c r="R104" i="160"/>
  <c r="S104" i="160" s="1"/>
  <c r="R105" i="160"/>
  <c r="S105" i="160" s="1"/>
  <c r="R106" i="160"/>
  <c r="S106" i="160" s="1"/>
  <c r="R107" i="160"/>
  <c r="S107" i="160" s="1"/>
  <c r="R108" i="160"/>
  <c r="S108" i="160" s="1"/>
  <c r="R109" i="160"/>
  <c r="S109" i="160" s="1"/>
  <c r="R110" i="160"/>
  <c r="S110" i="160" s="1"/>
  <c r="R111" i="160"/>
  <c r="S111" i="160" s="1"/>
  <c r="R112" i="160"/>
  <c r="S112" i="160" s="1"/>
  <c r="R113" i="160"/>
  <c r="S113" i="160" s="1"/>
  <c r="R114" i="160"/>
  <c r="S114" i="160" s="1"/>
  <c r="R115" i="160"/>
  <c r="S115" i="160" s="1"/>
  <c r="R116" i="160"/>
  <c r="S116" i="160" s="1"/>
  <c r="R117" i="160"/>
  <c r="S117" i="160" s="1"/>
  <c r="R118" i="160"/>
  <c r="S118" i="160" s="1"/>
  <c r="R119" i="160"/>
  <c r="S119" i="160" s="1"/>
  <c r="R120" i="160"/>
  <c r="S120" i="160" s="1"/>
  <c r="R121" i="160"/>
  <c r="S121" i="160" s="1"/>
  <c r="R122" i="160"/>
  <c r="S122" i="160" s="1"/>
  <c r="R123" i="160"/>
  <c r="S123" i="160" s="1"/>
  <c r="R124" i="160"/>
  <c r="S124" i="160" s="1"/>
  <c r="R125" i="160"/>
  <c r="S125" i="160" s="1"/>
  <c r="R126" i="160"/>
  <c r="S126" i="160" s="1"/>
  <c r="R127" i="160"/>
  <c r="S127" i="160" s="1"/>
  <c r="R128" i="160"/>
  <c r="S128" i="160" s="1"/>
  <c r="R129" i="160"/>
  <c r="S129" i="160" s="1"/>
  <c r="R130" i="160"/>
  <c r="S130" i="160" s="1"/>
  <c r="R131" i="160"/>
  <c r="S131" i="160" s="1"/>
  <c r="R132" i="160"/>
  <c r="S132" i="160" s="1"/>
  <c r="R133" i="160"/>
  <c r="S133" i="160" s="1"/>
  <c r="R134" i="160"/>
  <c r="S134" i="160" s="1"/>
  <c r="R135" i="160"/>
  <c r="S135" i="160" s="1"/>
  <c r="R136" i="160"/>
  <c r="S136" i="160" s="1"/>
  <c r="R137" i="160"/>
  <c r="S137" i="160" s="1"/>
  <c r="R138" i="160"/>
  <c r="S138" i="160" s="1"/>
  <c r="R139" i="160"/>
  <c r="S139" i="160" s="1"/>
  <c r="R140" i="160"/>
  <c r="S140" i="160" s="1"/>
  <c r="R141" i="160"/>
  <c r="S141" i="160" s="1"/>
  <c r="R142" i="160"/>
  <c r="S142" i="160" s="1"/>
  <c r="R143" i="160"/>
  <c r="S143" i="160" s="1"/>
  <c r="R144" i="160"/>
  <c r="S144" i="160" s="1"/>
  <c r="R145" i="160"/>
  <c r="S145" i="160" s="1"/>
  <c r="R146" i="160"/>
  <c r="S146" i="160" s="1"/>
  <c r="R147" i="160"/>
  <c r="S147" i="160" s="1"/>
  <c r="R148" i="160"/>
  <c r="S148" i="160" s="1"/>
  <c r="R149" i="160"/>
  <c r="S149" i="160" s="1"/>
  <c r="R150" i="160"/>
  <c r="S150" i="160" s="1"/>
  <c r="R151" i="160"/>
  <c r="S151" i="160" s="1"/>
  <c r="R152" i="160"/>
  <c r="S152" i="160" s="1"/>
  <c r="R153" i="160"/>
  <c r="S153" i="160" s="1"/>
  <c r="R154" i="160"/>
  <c r="S154" i="160" s="1"/>
  <c r="R155" i="160"/>
  <c r="S155" i="160" s="1"/>
  <c r="R156" i="160"/>
  <c r="S156" i="160" s="1"/>
  <c r="R157" i="160"/>
  <c r="S157" i="160" s="1"/>
  <c r="R158" i="160"/>
  <c r="S158" i="160" s="1"/>
  <c r="R159" i="160"/>
  <c r="S159" i="160" s="1"/>
  <c r="R160" i="160"/>
  <c r="S160" i="160" s="1"/>
  <c r="R161" i="160"/>
  <c r="S161" i="160" s="1"/>
  <c r="R162" i="160"/>
  <c r="S162" i="160" s="1"/>
  <c r="R163" i="160"/>
  <c r="S163" i="160" s="1"/>
  <c r="R164" i="160"/>
  <c r="S164" i="160" s="1"/>
  <c r="R165" i="160"/>
  <c r="S165" i="160" s="1"/>
  <c r="R166" i="160"/>
  <c r="S166" i="160" s="1"/>
  <c r="R167" i="160"/>
  <c r="S167" i="160" s="1"/>
  <c r="R168" i="160"/>
  <c r="S168" i="160" s="1"/>
  <c r="R169" i="160"/>
  <c r="S169" i="160" s="1"/>
  <c r="R170" i="160"/>
  <c r="S170" i="160" s="1"/>
  <c r="R171" i="160"/>
  <c r="S171" i="160" s="1"/>
  <c r="R172" i="160"/>
  <c r="S172" i="160" s="1"/>
  <c r="R173" i="160"/>
  <c r="S173" i="160" s="1"/>
  <c r="R174" i="160"/>
  <c r="S174" i="160" s="1"/>
  <c r="R175" i="160"/>
  <c r="S175" i="160" s="1"/>
  <c r="R176" i="160"/>
  <c r="S176" i="160" s="1"/>
  <c r="R177" i="160"/>
  <c r="S177" i="160" s="1"/>
  <c r="R178" i="160"/>
  <c r="S178" i="160" s="1"/>
  <c r="R179" i="160"/>
  <c r="S179" i="160" s="1"/>
  <c r="R180" i="160"/>
  <c r="S180" i="160" s="1"/>
  <c r="R181" i="160"/>
  <c r="S181" i="160" s="1"/>
  <c r="R182" i="160"/>
  <c r="S182" i="160" s="1"/>
  <c r="R183" i="160"/>
  <c r="S183" i="160" s="1"/>
  <c r="R184" i="160"/>
  <c r="S184" i="160" s="1"/>
  <c r="R185" i="160"/>
  <c r="S185" i="160" s="1"/>
  <c r="R186" i="160"/>
  <c r="S186" i="160" s="1"/>
  <c r="R187" i="160"/>
  <c r="S187" i="160" s="1"/>
  <c r="R188" i="160"/>
  <c r="S188" i="160" s="1"/>
  <c r="R189" i="160"/>
  <c r="S189" i="160" s="1"/>
  <c r="R190" i="160"/>
  <c r="S190" i="160" s="1"/>
  <c r="R191" i="160"/>
  <c r="S191" i="160" s="1"/>
  <c r="R192" i="160"/>
  <c r="S192" i="160" s="1"/>
  <c r="R193" i="160"/>
  <c r="S193" i="160" s="1"/>
  <c r="R194" i="160"/>
  <c r="S194" i="160" s="1"/>
  <c r="R195" i="160"/>
  <c r="S195" i="160" s="1"/>
  <c r="R196" i="160"/>
  <c r="S196" i="160" s="1"/>
  <c r="R197" i="160"/>
  <c r="S197" i="160" s="1"/>
  <c r="R198" i="160"/>
  <c r="S198" i="160" s="1"/>
  <c r="R199" i="160"/>
  <c r="S199" i="160" s="1"/>
  <c r="R200" i="160"/>
  <c r="S200" i="160" s="1"/>
  <c r="R201" i="160"/>
  <c r="S201" i="160" s="1"/>
  <c r="R202" i="160"/>
  <c r="S202" i="160" s="1"/>
  <c r="R203" i="160"/>
  <c r="S203" i="160" s="1"/>
  <c r="R204" i="160"/>
  <c r="S204" i="160" s="1"/>
  <c r="R205" i="160"/>
  <c r="S205" i="160" s="1"/>
  <c r="R206" i="160"/>
  <c r="S206" i="160" s="1"/>
  <c r="R207" i="160"/>
  <c r="S207" i="160" s="1"/>
  <c r="R208" i="160"/>
  <c r="S208" i="160" s="1"/>
  <c r="R209" i="160"/>
  <c r="S209" i="160" s="1"/>
  <c r="R210" i="160"/>
  <c r="S210" i="160" s="1"/>
  <c r="R211" i="160"/>
  <c r="S211" i="160" s="1"/>
  <c r="R212" i="160"/>
  <c r="S212" i="160" s="1"/>
  <c r="R213" i="160"/>
  <c r="S213" i="160" s="1"/>
  <c r="R214" i="160"/>
  <c r="S214" i="160" s="1"/>
  <c r="R215" i="160"/>
  <c r="S215" i="160" s="1"/>
  <c r="R216" i="160"/>
  <c r="S216" i="160" s="1"/>
  <c r="R217" i="160"/>
  <c r="S217" i="160" s="1"/>
  <c r="R218" i="160"/>
  <c r="S218" i="160" s="1"/>
  <c r="R219" i="160"/>
  <c r="S219" i="160" s="1"/>
  <c r="R220" i="160"/>
  <c r="S220" i="160" s="1"/>
  <c r="R221" i="160"/>
  <c r="S221" i="160" s="1"/>
  <c r="R222" i="160"/>
  <c r="S222" i="160" s="1"/>
  <c r="R223" i="160"/>
  <c r="S223" i="160" s="1"/>
  <c r="R224" i="160"/>
  <c r="S224" i="160" s="1"/>
  <c r="R225" i="160"/>
  <c r="S225" i="160" s="1"/>
  <c r="R226" i="160"/>
  <c r="S226" i="160" s="1"/>
  <c r="R227" i="160"/>
  <c r="S227" i="160" s="1"/>
  <c r="R228" i="160"/>
  <c r="S228" i="160" s="1"/>
  <c r="R229" i="160"/>
  <c r="S229" i="160" s="1"/>
  <c r="R230" i="160"/>
  <c r="S230" i="160" s="1"/>
  <c r="R231" i="160"/>
  <c r="S231" i="160" s="1"/>
  <c r="R232" i="160"/>
  <c r="S232" i="160" s="1"/>
  <c r="R233" i="160"/>
  <c r="S233" i="160" s="1"/>
  <c r="R234" i="160"/>
  <c r="S234" i="160" s="1"/>
  <c r="R235" i="160"/>
  <c r="S235" i="160" s="1"/>
  <c r="R236" i="160"/>
  <c r="S236" i="160" s="1"/>
  <c r="R237" i="160"/>
  <c r="S237" i="160" s="1"/>
  <c r="R238" i="160"/>
  <c r="S238" i="160" s="1"/>
  <c r="R239" i="160"/>
  <c r="S239" i="160" s="1"/>
  <c r="R240" i="160"/>
  <c r="S240" i="160" s="1"/>
  <c r="R241" i="160"/>
  <c r="S241" i="160" s="1"/>
  <c r="R242" i="160"/>
  <c r="S242" i="160" s="1"/>
  <c r="R243" i="160"/>
  <c r="S243" i="160" s="1"/>
  <c r="R244" i="160"/>
  <c r="S244" i="160" s="1"/>
  <c r="R245" i="160"/>
  <c r="S245" i="160" s="1"/>
  <c r="R246" i="160"/>
  <c r="S246" i="160" s="1"/>
  <c r="R247" i="160"/>
  <c r="S247" i="160" s="1"/>
  <c r="R248" i="160"/>
  <c r="S248" i="160" s="1"/>
  <c r="R249" i="160"/>
  <c r="S249" i="160" s="1"/>
  <c r="R250" i="160"/>
  <c r="S250" i="160" s="1"/>
  <c r="R251" i="160"/>
  <c r="S251" i="160" s="1"/>
  <c r="R252" i="160"/>
  <c r="S252" i="160" s="1"/>
  <c r="R253" i="160"/>
  <c r="S253" i="160" s="1"/>
  <c r="R254" i="160"/>
  <c r="S254" i="160" s="1"/>
  <c r="R255" i="160"/>
  <c r="S255" i="160" s="1"/>
  <c r="R256" i="160"/>
  <c r="S256" i="160" s="1"/>
  <c r="R257" i="160"/>
  <c r="S257" i="160" s="1"/>
  <c r="R258" i="160"/>
  <c r="S258" i="160" s="1"/>
  <c r="R259" i="160"/>
  <c r="S259" i="160" s="1"/>
  <c r="R260" i="160"/>
  <c r="S260" i="160" s="1"/>
  <c r="R261" i="160"/>
  <c r="S261" i="160" s="1"/>
  <c r="R262" i="160"/>
  <c r="S262" i="160" s="1"/>
  <c r="R263" i="160"/>
  <c r="S263" i="160" s="1"/>
  <c r="R264" i="160"/>
  <c r="S264" i="160" s="1"/>
  <c r="R265" i="160"/>
  <c r="S265" i="160" s="1"/>
  <c r="R266" i="160"/>
  <c r="S266" i="160" s="1"/>
  <c r="R267" i="160"/>
  <c r="S267" i="160" s="1"/>
  <c r="R268" i="160"/>
  <c r="S268" i="160" s="1"/>
  <c r="R269" i="160"/>
  <c r="S269" i="160" s="1"/>
  <c r="R270" i="160"/>
  <c r="S270" i="160" s="1"/>
  <c r="R271" i="160"/>
  <c r="S271" i="160" s="1"/>
  <c r="R272" i="160"/>
  <c r="S272" i="160" s="1"/>
  <c r="R273" i="160"/>
  <c r="S273" i="160" s="1"/>
  <c r="R274" i="160"/>
  <c r="S274" i="160" s="1"/>
  <c r="R275" i="160"/>
  <c r="S275" i="160" s="1"/>
  <c r="R276" i="160"/>
  <c r="S276" i="160" s="1"/>
  <c r="R277" i="160"/>
  <c r="S277" i="160" s="1"/>
  <c r="R278" i="160"/>
  <c r="S278" i="160" s="1"/>
  <c r="R279" i="160"/>
  <c r="S279" i="160" s="1"/>
  <c r="R280" i="160"/>
  <c r="S280" i="160" s="1"/>
  <c r="R281" i="160"/>
  <c r="S281" i="160" s="1"/>
  <c r="R282" i="160"/>
  <c r="S282" i="160" s="1"/>
  <c r="R283" i="160"/>
  <c r="S283" i="160" s="1"/>
  <c r="R284" i="160"/>
  <c r="S284" i="160" s="1"/>
  <c r="R285" i="160"/>
  <c r="S285" i="160" s="1"/>
  <c r="R286" i="160"/>
  <c r="S286" i="160" s="1"/>
  <c r="R287" i="160"/>
  <c r="S287" i="160" s="1"/>
  <c r="R288" i="160"/>
  <c r="S288" i="160" s="1"/>
  <c r="R289" i="160"/>
  <c r="S289" i="160" s="1"/>
  <c r="R290" i="160"/>
  <c r="S290" i="160" s="1"/>
  <c r="R291" i="160"/>
  <c r="S291" i="160" s="1"/>
  <c r="R292" i="160"/>
  <c r="S292" i="160" s="1"/>
  <c r="R293" i="160"/>
  <c r="S293" i="160" s="1"/>
  <c r="R294" i="160"/>
  <c r="S294" i="160" s="1"/>
  <c r="R295" i="160"/>
  <c r="S295" i="160" s="1"/>
  <c r="R296" i="160"/>
  <c r="S296" i="160" s="1"/>
  <c r="R297" i="160"/>
  <c r="S297" i="160" s="1"/>
  <c r="R298" i="160"/>
  <c r="S298" i="160" s="1"/>
  <c r="R299" i="160"/>
  <c r="S299" i="160" s="1"/>
  <c r="R300" i="160"/>
  <c r="S300" i="160" s="1"/>
  <c r="R301" i="160"/>
  <c r="S301" i="160" s="1"/>
  <c r="R302" i="160"/>
  <c r="S302" i="160" s="1"/>
  <c r="R303" i="160"/>
  <c r="S303" i="160" s="1"/>
  <c r="R304" i="160"/>
  <c r="S304" i="160" s="1"/>
  <c r="R305" i="160"/>
  <c r="S305" i="160" s="1"/>
  <c r="R306" i="160"/>
  <c r="S306" i="160" s="1"/>
  <c r="R307" i="160"/>
  <c r="S307" i="160" s="1"/>
  <c r="R308" i="160"/>
  <c r="S308" i="160" s="1"/>
  <c r="R309" i="160"/>
  <c r="S309" i="160" s="1"/>
  <c r="R310" i="160"/>
  <c r="S310" i="160" s="1"/>
  <c r="R311" i="160"/>
  <c r="S311" i="160" s="1"/>
  <c r="R312" i="160"/>
  <c r="S312" i="160" s="1"/>
  <c r="R313" i="160"/>
  <c r="S313" i="160" s="1"/>
  <c r="R314" i="160"/>
  <c r="S314" i="160" s="1"/>
  <c r="R315" i="160"/>
  <c r="S315" i="160" s="1"/>
  <c r="R316" i="160"/>
  <c r="S316" i="160" s="1"/>
  <c r="R317" i="160"/>
  <c r="S317" i="160" s="1"/>
  <c r="R318" i="160"/>
  <c r="S318" i="160" s="1"/>
  <c r="R319" i="160"/>
  <c r="S319" i="160" s="1"/>
  <c r="R320" i="160"/>
  <c r="S320" i="160" s="1"/>
  <c r="R321" i="160"/>
  <c r="S321" i="160" s="1"/>
  <c r="R322" i="160"/>
  <c r="S322" i="160" s="1"/>
  <c r="R323" i="160"/>
  <c r="S323" i="160" s="1"/>
  <c r="R324" i="160"/>
  <c r="S324" i="160" s="1"/>
  <c r="R325" i="160"/>
  <c r="S325" i="160" s="1"/>
  <c r="R326" i="160"/>
  <c r="S326" i="160" s="1"/>
  <c r="R327" i="160"/>
  <c r="S327" i="160" s="1"/>
  <c r="R328" i="160"/>
  <c r="S328" i="160" s="1"/>
  <c r="R329" i="160"/>
  <c r="S329" i="160" s="1"/>
  <c r="R330" i="160"/>
  <c r="S330" i="160" s="1"/>
  <c r="R331" i="160"/>
  <c r="S331" i="160" s="1"/>
  <c r="R332" i="160"/>
  <c r="S332" i="160" s="1"/>
  <c r="R333" i="160"/>
  <c r="S333" i="160" s="1"/>
  <c r="R334" i="160"/>
  <c r="S334" i="160" s="1"/>
  <c r="R335" i="160"/>
  <c r="S335" i="160" s="1"/>
  <c r="R336" i="160"/>
  <c r="S336" i="160" s="1"/>
  <c r="R337" i="160"/>
  <c r="S337" i="160" s="1"/>
  <c r="R338" i="160"/>
  <c r="S338" i="160" s="1"/>
  <c r="R339" i="160"/>
  <c r="S339" i="160" s="1"/>
  <c r="R340" i="160"/>
  <c r="S340" i="160" s="1"/>
  <c r="R341" i="160"/>
  <c r="S341" i="160" s="1"/>
  <c r="R342" i="160"/>
  <c r="S342" i="160" s="1"/>
  <c r="R343" i="160"/>
  <c r="S343" i="160" s="1"/>
  <c r="R344" i="160"/>
  <c r="S344" i="160" s="1"/>
  <c r="R345" i="160"/>
  <c r="S345" i="160" s="1"/>
  <c r="R346" i="160"/>
  <c r="S346" i="160" s="1"/>
  <c r="R347" i="160"/>
  <c r="S347" i="160" s="1"/>
  <c r="R348" i="160"/>
  <c r="S348" i="160" s="1"/>
  <c r="R349" i="160"/>
  <c r="S349" i="160" s="1"/>
  <c r="R350" i="160"/>
  <c r="S350" i="160" s="1"/>
  <c r="R351" i="160"/>
  <c r="S351" i="160" s="1"/>
  <c r="R352" i="160"/>
  <c r="S352" i="160" s="1"/>
  <c r="R353" i="160"/>
  <c r="S353" i="160" s="1"/>
  <c r="R354" i="160"/>
  <c r="S354" i="160" s="1"/>
  <c r="R355" i="160"/>
  <c r="S355" i="160" s="1"/>
  <c r="R356" i="160"/>
  <c r="S356" i="160" s="1"/>
  <c r="R357" i="160"/>
  <c r="S357" i="160" s="1"/>
  <c r="R358" i="160"/>
  <c r="S358" i="160" s="1"/>
  <c r="R359" i="160"/>
  <c r="S359" i="160" s="1"/>
  <c r="R360" i="160"/>
  <c r="S360" i="160" s="1"/>
  <c r="R361" i="160"/>
  <c r="S361" i="160" s="1"/>
  <c r="R362" i="160"/>
  <c r="S362" i="160" s="1"/>
  <c r="R363" i="160"/>
  <c r="S363" i="160" s="1"/>
  <c r="R364" i="160"/>
  <c r="S364" i="160" s="1"/>
  <c r="R365" i="160"/>
  <c r="S365" i="160" s="1"/>
  <c r="R366" i="160"/>
  <c r="S366" i="160" s="1"/>
  <c r="R367" i="160"/>
  <c r="S367" i="160" s="1"/>
  <c r="R368" i="160"/>
  <c r="S368" i="160" s="1"/>
  <c r="R369" i="160"/>
  <c r="S369" i="160" s="1"/>
  <c r="R370" i="160"/>
  <c r="S370" i="160" s="1"/>
  <c r="R371" i="160"/>
  <c r="S371" i="160" s="1"/>
  <c r="R372" i="160"/>
  <c r="S372" i="160" s="1"/>
  <c r="R373" i="160"/>
  <c r="S373" i="160" s="1"/>
  <c r="R374" i="160"/>
  <c r="S374" i="160" s="1"/>
  <c r="R375" i="160"/>
  <c r="S375" i="160" s="1"/>
  <c r="R376" i="160"/>
  <c r="S376" i="160" s="1"/>
  <c r="R377" i="160"/>
  <c r="S377" i="160" s="1"/>
  <c r="R378" i="160"/>
  <c r="S378" i="160" s="1"/>
  <c r="R379" i="160"/>
  <c r="S379" i="160" s="1"/>
  <c r="R380" i="160"/>
  <c r="S380" i="160" s="1"/>
  <c r="R381" i="160"/>
  <c r="S381" i="160" s="1"/>
  <c r="R382" i="160"/>
  <c r="S382" i="160" s="1"/>
  <c r="R383" i="160"/>
  <c r="S383" i="160" s="1"/>
  <c r="R384" i="160"/>
  <c r="S384" i="160" s="1"/>
  <c r="R385" i="160"/>
  <c r="S385" i="160" s="1"/>
  <c r="R386" i="160"/>
  <c r="S386" i="160" s="1"/>
  <c r="R387" i="160"/>
  <c r="S387" i="160" s="1"/>
  <c r="R388" i="160"/>
  <c r="S388" i="160" s="1"/>
  <c r="R389" i="160"/>
  <c r="S389" i="160" s="1"/>
  <c r="R390" i="160"/>
  <c r="S390" i="160" s="1"/>
  <c r="R391" i="160"/>
  <c r="S391" i="160" s="1"/>
  <c r="R392" i="160"/>
  <c r="S392" i="160" s="1"/>
  <c r="R393" i="160"/>
  <c r="S393" i="160" s="1"/>
  <c r="R394" i="160"/>
  <c r="S394" i="160" s="1"/>
  <c r="R395" i="160"/>
  <c r="S395" i="160" s="1"/>
  <c r="R396" i="160"/>
  <c r="S396" i="160" s="1"/>
  <c r="R397" i="160"/>
  <c r="S397" i="160" s="1"/>
  <c r="R398" i="160"/>
  <c r="S398" i="160" s="1"/>
  <c r="R399" i="160"/>
  <c r="S399" i="160" s="1"/>
  <c r="R400" i="160"/>
  <c r="S400" i="160" s="1"/>
  <c r="R401" i="160"/>
  <c r="S401" i="160" s="1"/>
  <c r="R402" i="160"/>
  <c r="S402" i="160" s="1"/>
  <c r="R403" i="160"/>
  <c r="S403" i="160" s="1"/>
  <c r="R404" i="160"/>
  <c r="S404" i="160" s="1"/>
  <c r="R405" i="160"/>
  <c r="S405" i="160" s="1"/>
  <c r="R406" i="160"/>
  <c r="S406" i="160" s="1"/>
  <c r="R407" i="160"/>
  <c r="S407" i="160" s="1"/>
  <c r="R408" i="160"/>
  <c r="S408" i="160" s="1"/>
  <c r="R409" i="160"/>
  <c r="S409" i="160" s="1"/>
  <c r="R410" i="160"/>
  <c r="S410" i="160" s="1"/>
  <c r="R411" i="160"/>
  <c r="S411" i="160" s="1"/>
  <c r="R412" i="160"/>
  <c r="S412" i="160" s="1"/>
  <c r="R413" i="160"/>
  <c r="S413" i="160" s="1"/>
  <c r="R414" i="160"/>
  <c r="S414" i="160" s="1"/>
  <c r="R415" i="160"/>
  <c r="S415" i="160" s="1"/>
  <c r="R416" i="160"/>
  <c r="S416" i="160" s="1"/>
  <c r="R417" i="160"/>
  <c r="S417" i="160" s="1"/>
  <c r="R418" i="160"/>
  <c r="S418" i="160" s="1"/>
  <c r="R419" i="160"/>
  <c r="S419" i="160" s="1"/>
  <c r="R420" i="160"/>
  <c r="S420" i="160" s="1"/>
  <c r="R421" i="160"/>
  <c r="S421" i="160" s="1"/>
  <c r="R422" i="160"/>
  <c r="S422" i="160" s="1"/>
  <c r="R423" i="160"/>
  <c r="S423" i="160" s="1"/>
  <c r="R424" i="160"/>
  <c r="S424" i="160" s="1"/>
  <c r="R425" i="160"/>
  <c r="S425" i="160" s="1"/>
  <c r="R426" i="160"/>
  <c r="S426" i="160" s="1"/>
  <c r="R427" i="160"/>
  <c r="S427" i="160" s="1"/>
  <c r="R428" i="160"/>
  <c r="S428" i="160" s="1"/>
  <c r="R429" i="160"/>
  <c r="S429" i="160" s="1"/>
  <c r="R430" i="160"/>
  <c r="S430" i="160" s="1"/>
  <c r="R431" i="160"/>
  <c r="S431" i="160" s="1"/>
  <c r="R432" i="160"/>
  <c r="S432" i="160" s="1"/>
  <c r="R433" i="160"/>
  <c r="S433" i="160" s="1"/>
  <c r="R434" i="160"/>
  <c r="S434" i="160" s="1"/>
  <c r="R435" i="160"/>
  <c r="S435" i="160" s="1"/>
  <c r="R436" i="160"/>
  <c r="S436" i="160" s="1"/>
  <c r="R437" i="160"/>
  <c r="S437" i="160" s="1"/>
  <c r="R438" i="160"/>
  <c r="S438" i="160" s="1"/>
  <c r="R439" i="160"/>
  <c r="S439" i="160" s="1"/>
  <c r="R440" i="160"/>
  <c r="S440" i="160" s="1"/>
  <c r="R441" i="160"/>
  <c r="S441" i="160" s="1"/>
  <c r="R442" i="160"/>
  <c r="S442" i="160" s="1"/>
  <c r="R443" i="160"/>
  <c r="S443" i="160" s="1"/>
  <c r="R444" i="160"/>
  <c r="S444" i="160" s="1"/>
  <c r="R445" i="160"/>
  <c r="S445" i="160" s="1"/>
  <c r="R446" i="160"/>
  <c r="S446" i="160" s="1"/>
  <c r="R447" i="160"/>
  <c r="S447" i="160" s="1"/>
  <c r="R448" i="160"/>
  <c r="S448" i="160" s="1"/>
  <c r="R449" i="160"/>
  <c r="S449" i="160" s="1"/>
  <c r="R450" i="160"/>
  <c r="S450" i="160" s="1"/>
  <c r="R451" i="160"/>
  <c r="S451" i="160" s="1"/>
  <c r="R452" i="160"/>
  <c r="S452" i="160" s="1"/>
  <c r="R453" i="160"/>
  <c r="S453" i="160" s="1"/>
  <c r="R454" i="160"/>
  <c r="S454" i="160" s="1"/>
  <c r="R455" i="160"/>
  <c r="S455" i="160" s="1"/>
  <c r="R456" i="160"/>
  <c r="S456" i="160" s="1"/>
  <c r="R457" i="160"/>
  <c r="S457" i="160" s="1"/>
  <c r="R458" i="160"/>
  <c r="S458" i="160" s="1"/>
  <c r="R459" i="160"/>
  <c r="S459" i="160" s="1"/>
  <c r="R460" i="160"/>
  <c r="S460" i="160" s="1"/>
  <c r="R461" i="160"/>
  <c r="S461" i="160" s="1"/>
  <c r="R462" i="160"/>
  <c r="S462" i="160" s="1"/>
  <c r="R463" i="160"/>
  <c r="S463" i="160" s="1"/>
  <c r="R464" i="160"/>
  <c r="S464" i="160" s="1"/>
  <c r="R465" i="160"/>
  <c r="S465" i="160" s="1"/>
  <c r="R466" i="160"/>
  <c r="S466" i="160" s="1"/>
  <c r="R467" i="160"/>
  <c r="S467" i="160" s="1"/>
  <c r="R468" i="160"/>
  <c r="S468" i="160" s="1"/>
  <c r="R469" i="160"/>
  <c r="S469" i="160" s="1"/>
  <c r="R470" i="160"/>
  <c r="S470" i="160" s="1"/>
  <c r="R471" i="160"/>
  <c r="S471" i="160" s="1"/>
  <c r="R472" i="160"/>
  <c r="S472" i="160" s="1"/>
  <c r="R473" i="160"/>
  <c r="S473" i="160" s="1"/>
  <c r="R474" i="160"/>
  <c r="S474" i="160" s="1"/>
  <c r="R475" i="160"/>
  <c r="S475" i="160" s="1"/>
  <c r="R476" i="160"/>
  <c r="S476" i="160" s="1"/>
  <c r="R477" i="160"/>
  <c r="S477" i="160" s="1"/>
  <c r="R478" i="160"/>
  <c r="S478" i="160" s="1"/>
  <c r="R479" i="160"/>
  <c r="S479" i="160" s="1"/>
  <c r="R480" i="160"/>
  <c r="S480" i="160" s="1"/>
  <c r="R481" i="160"/>
  <c r="S481" i="160" s="1"/>
  <c r="R482" i="160"/>
  <c r="S482" i="160" s="1"/>
  <c r="R483" i="160"/>
  <c r="S483" i="160" s="1"/>
  <c r="R484" i="160"/>
  <c r="S484" i="160" s="1"/>
  <c r="R485" i="160"/>
  <c r="S485" i="160" s="1"/>
  <c r="R486" i="160"/>
  <c r="S486" i="160" s="1"/>
  <c r="R487" i="160"/>
  <c r="S487" i="160" s="1"/>
  <c r="R488" i="160"/>
  <c r="S488" i="160" s="1"/>
  <c r="R489" i="160"/>
  <c r="S489" i="160" s="1"/>
  <c r="R490" i="160"/>
  <c r="S490" i="160" s="1"/>
  <c r="R491" i="160"/>
  <c r="S491" i="160" s="1"/>
  <c r="R492" i="160"/>
  <c r="S492" i="160" s="1"/>
  <c r="R493" i="160"/>
  <c r="S493" i="160" s="1"/>
  <c r="R494" i="160"/>
  <c r="S494" i="160" s="1"/>
  <c r="R495" i="160"/>
  <c r="S495" i="160" s="1"/>
  <c r="R496" i="160"/>
  <c r="S496" i="160" s="1"/>
  <c r="R497" i="160"/>
  <c r="S497" i="160" s="1"/>
  <c r="R498" i="160"/>
  <c r="S498" i="160" s="1"/>
  <c r="R499" i="160"/>
  <c r="S499" i="160" s="1"/>
  <c r="R4" i="160"/>
  <c r="R5" i="158"/>
  <c r="R6" i="158"/>
  <c r="R7" i="158"/>
  <c r="R8" i="158"/>
  <c r="R9" i="158"/>
  <c r="R10" i="158"/>
  <c r="R11" i="158"/>
  <c r="R12" i="158"/>
  <c r="R13" i="158"/>
  <c r="R14" i="158"/>
  <c r="R15" i="158"/>
  <c r="R16" i="158"/>
  <c r="R17" i="158"/>
  <c r="R18" i="158"/>
  <c r="R19" i="158"/>
  <c r="R20" i="158"/>
  <c r="R21" i="158"/>
  <c r="R22" i="158"/>
  <c r="R23" i="158"/>
  <c r="R24" i="158"/>
  <c r="R25" i="158"/>
  <c r="R26" i="158"/>
  <c r="R27" i="158"/>
  <c r="R28" i="158"/>
  <c r="R29" i="158"/>
  <c r="R30" i="158"/>
  <c r="R31" i="158"/>
  <c r="R32" i="158"/>
  <c r="R33" i="158"/>
  <c r="R34" i="158"/>
  <c r="R35" i="158"/>
  <c r="R36" i="158"/>
  <c r="R37" i="158"/>
  <c r="R38" i="158"/>
  <c r="R39" i="158"/>
  <c r="R40" i="158"/>
  <c r="R41" i="158"/>
  <c r="R42" i="158"/>
  <c r="R43" i="158"/>
  <c r="R44" i="158"/>
  <c r="R45" i="158"/>
  <c r="R46" i="158"/>
  <c r="R47" i="158"/>
  <c r="R48" i="158"/>
  <c r="R49" i="158"/>
  <c r="R50" i="158"/>
  <c r="R51" i="158"/>
  <c r="R52" i="158"/>
  <c r="R53" i="158"/>
  <c r="R54" i="158"/>
  <c r="R55" i="158"/>
  <c r="R56" i="158"/>
  <c r="R57" i="158"/>
  <c r="R58" i="158"/>
  <c r="R59" i="158"/>
  <c r="R60" i="158"/>
  <c r="R61" i="158"/>
  <c r="R62" i="158"/>
  <c r="R63" i="158"/>
  <c r="R64" i="158"/>
  <c r="R65" i="158"/>
  <c r="R66" i="158"/>
  <c r="R67" i="158"/>
  <c r="R68" i="158"/>
  <c r="R69" i="158"/>
  <c r="R70" i="158"/>
  <c r="R71" i="158"/>
  <c r="R72" i="158"/>
  <c r="R73" i="158"/>
  <c r="R74" i="158"/>
  <c r="R75" i="158"/>
  <c r="R76" i="158"/>
  <c r="R77" i="158"/>
  <c r="R78" i="158"/>
  <c r="R79" i="158"/>
  <c r="R80" i="158"/>
  <c r="R81" i="158"/>
  <c r="R82" i="158"/>
  <c r="R83" i="158"/>
  <c r="R84" i="158"/>
  <c r="R85" i="158"/>
  <c r="R86" i="158"/>
  <c r="R87" i="158"/>
  <c r="R88" i="158"/>
  <c r="R89" i="158"/>
  <c r="R90" i="158"/>
  <c r="R91" i="158"/>
  <c r="R92" i="158"/>
  <c r="R93" i="158"/>
  <c r="R94" i="158"/>
  <c r="R95" i="158"/>
  <c r="R96" i="158"/>
  <c r="R97" i="158"/>
  <c r="R98" i="158"/>
  <c r="R99" i="158"/>
  <c r="R100" i="158"/>
  <c r="R101" i="158"/>
  <c r="R102" i="158"/>
  <c r="R103" i="158"/>
  <c r="R104" i="158"/>
  <c r="R105" i="158"/>
  <c r="R106" i="158"/>
  <c r="R107" i="158"/>
  <c r="R108" i="158"/>
  <c r="R109" i="158"/>
  <c r="R110" i="158"/>
  <c r="R111" i="158"/>
  <c r="R112" i="158"/>
  <c r="R113" i="158"/>
  <c r="R114" i="158"/>
  <c r="R115" i="158"/>
  <c r="R116" i="158"/>
  <c r="R117" i="158"/>
  <c r="R118" i="158"/>
  <c r="R119" i="158"/>
  <c r="R120" i="158"/>
  <c r="R121" i="158"/>
  <c r="R122" i="158"/>
  <c r="R123" i="158"/>
  <c r="R124" i="158"/>
  <c r="R125" i="158"/>
  <c r="R126" i="158"/>
  <c r="R127" i="158"/>
  <c r="R128" i="158"/>
  <c r="R129" i="158"/>
  <c r="R130" i="158"/>
  <c r="R131" i="158"/>
  <c r="R132" i="158"/>
  <c r="R133" i="158"/>
  <c r="R134" i="158"/>
  <c r="R135" i="158"/>
  <c r="R136" i="158"/>
  <c r="R137" i="158"/>
  <c r="R138" i="158"/>
  <c r="R139" i="158"/>
  <c r="R140" i="158"/>
  <c r="R141" i="158"/>
  <c r="R142" i="158"/>
  <c r="R143" i="158"/>
  <c r="R144" i="158"/>
  <c r="R145" i="158"/>
  <c r="R146" i="158"/>
  <c r="R147" i="158"/>
  <c r="R148" i="158"/>
  <c r="R149" i="158"/>
  <c r="R150" i="158"/>
  <c r="R151" i="158"/>
  <c r="R152" i="158"/>
  <c r="R153" i="158"/>
  <c r="R154" i="158"/>
  <c r="R155" i="158"/>
  <c r="R156" i="158"/>
  <c r="R157" i="158"/>
  <c r="R158" i="158"/>
  <c r="R159" i="158"/>
  <c r="R160" i="158"/>
  <c r="R161" i="158"/>
  <c r="R162" i="158"/>
  <c r="R163" i="158"/>
  <c r="R164" i="158"/>
  <c r="R165" i="158"/>
  <c r="R166" i="158"/>
  <c r="R167" i="158"/>
  <c r="R168" i="158"/>
  <c r="R169" i="158"/>
  <c r="R170" i="158"/>
  <c r="R171" i="158"/>
  <c r="R172" i="158"/>
  <c r="R173" i="158"/>
  <c r="R174" i="158"/>
  <c r="R175" i="158"/>
  <c r="R176" i="158"/>
  <c r="R177" i="158"/>
  <c r="R178" i="158"/>
  <c r="R179" i="158"/>
  <c r="R180" i="158"/>
  <c r="R181" i="158"/>
  <c r="R182" i="158"/>
  <c r="R183" i="158"/>
  <c r="R184" i="158"/>
  <c r="R185" i="158"/>
  <c r="R186" i="158"/>
  <c r="R187" i="158"/>
  <c r="R188" i="158"/>
  <c r="R189" i="158"/>
  <c r="R190" i="158"/>
  <c r="R191" i="158"/>
  <c r="R192" i="158"/>
  <c r="R193" i="158"/>
  <c r="R194" i="158"/>
  <c r="R195" i="158"/>
  <c r="R196" i="158"/>
  <c r="R197" i="158"/>
  <c r="R198" i="158"/>
  <c r="R199" i="158"/>
  <c r="R200" i="158"/>
  <c r="R201" i="158"/>
  <c r="R202" i="158"/>
  <c r="R203" i="158"/>
  <c r="R204" i="158"/>
  <c r="R205" i="158"/>
  <c r="R206" i="158"/>
  <c r="S206" i="158" s="1"/>
  <c r="R207" i="158"/>
  <c r="S207" i="158" s="1"/>
  <c r="R208" i="158"/>
  <c r="S208" i="158" s="1"/>
  <c r="R209" i="158"/>
  <c r="S209" i="158" s="1"/>
  <c r="R210" i="158"/>
  <c r="S210" i="158" s="1"/>
  <c r="R211" i="158"/>
  <c r="S211" i="158" s="1"/>
  <c r="R212" i="158"/>
  <c r="S212" i="158" s="1"/>
  <c r="R213" i="158"/>
  <c r="S213" i="158" s="1"/>
  <c r="R214" i="158"/>
  <c r="S214" i="158" s="1"/>
  <c r="R215" i="158"/>
  <c r="S215" i="158" s="1"/>
  <c r="R216" i="158"/>
  <c r="S216" i="158" s="1"/>
  <c r="R217" i="158"/>
  <c r="S217" i="158" s="1"/>
  <c r="R218" i="158"/>
  <c r="S218" i="158" s="1"/>
  <c r="R219" i="158"/>
  <c r="S219" i="158" s="1"/>
  <c r="R220" i="158"/>
  <c r="S220" i="158" s="1"/>
  <c r="R221" i="158"/>
  <c r="S221" i="158" s="1"/>
  <c r="R222" i="158"/>
  <c r="S222" i="158" s="1"/>
  <c r="R223" i="158"/>
  <c r="S223" i="158" s="1"/>
  <c r="R224" i="158"/>
  <c r="S224" i="158" s="1"/>
  <c r="R225" i="158"/>
  <c r="S225" i="158" s="1"/>
  <c r="R226" i="158"/>
  <c r="S226" i="158" s="1"/>
  <c r="R227" i="158"/>
  <c r="S227" i="158" s="1"/>
  <c r="R228" i="158"/>
  <c r="S228" i="158" s="1"/>
  <c r="R229" i="158"/>
  <c r="S229" i="158" s="1"/>
  <c r="R230" i="158"/>
  <c r="S230" i="158" s="1"/>
  <c r="R231" i="158"/>
  <c r="S231" i="158" s="1"/>
  <c r="R232" i="158"/>
  <c r="S232" i="158" s="1"/>
  <c r="R233" i="158"/>
  <c r="S233" i="158" s="1"/>
  <c r="R234" i="158"/>
  <c r="S234" i="158" s="1"/>
  <c r="R235" i="158"/>
  <c r="S235" i="158" s="1"/>
  <c r="R236" i="158"/>
  <c r="S236" i="158" s="1"/>
  <c r="R237" i="158"/>
  <c r="S237" i="158" s="1"/>
  <c r="R238" i="158"/>
  <c r="S238" i="158" s="1"/>
  <c r="R239" i="158"/>
  <c r="S239" i="158" s="1"/>
  <c r="R240" i="158"/>
  <c r="S240" i="158" s="1"/>
  <c r="R241" i="158"/>
  <c r="S241" i="158" s="1"/>
  <c r="R242" i="158"/>
  <c r="S242" i="158" s="1"/>
  <c r="R243" i="158"/>
  <c r="S243" i="158" s="1"/>
  <c r="R244" i="158"/>
  <c r="S244" i="158" s="1"/>
  <c r="R245" i="158"/>
  <c r="S245" i="158" s="1"/>
  <c r="R246" i="158"/>
  <c r="S246" i="158" s="1"/>
  <c r="R247" i="158"/>
  <c r="S247" i="158" s="1"/>
  <c r="R248" i="158"/>
  <c r="S248" i="158" s="1"/>
  <c r="R249" i="158"/>
  <c r="S249" i="158" s="1"/>
  <c r="R250" i="158"/>
  <c r="S250" i="158" s="1"/>
  <c r="R251" i="158"/>
  <c r="S251" i="158" s="1"/>
  <c r="R252" i="158"/>
  <c r="S252" i="158" s="1"/>
  <c r="R253" i="158"/>
  <c r="S253" i="158" s="1"/>
  <c r="R254" i="158"/>
  <c r="S254" i="158" s="1"/>
  <c r="R255" i="158"/>
  <c r="S255" i="158" s="1"/>
  <c r="R256" i="158"/>
  <c r="S256" i="158" s="1"/>
  <c r="R257" i="158"/>
  <c r="S257" i="158" s="1"/>
  <c r="R258" i="158"/>
  <c r="S258" i="158" s="1"/>
  <c r="R259" i="158"/>
  <c r="S259" i="158" s="1"/>
  <c r="R260" i="158"/>
  <c r="S260" i="158" s="1"/>
  <c r="R261" i="158"/>
  <c r="S261" i="158" s="1"/>
  <c r="R262" i="158"/>
  <c r="S262" i="158" s="1"/>
  <c r="R263" i="158"/>
  <c r="S263" i="158" s="1"/>
  <c r="R264" i="158"/>
  <c r="S264" i="158" s="1"/>
  <c r="R265" i="158"/>
  <c r="S265" i="158" s="1"/>
  <c r="R266" i="158"/>
  <c r="S266" i="158" s="1"/>
  <c r="R267" i="158"/>
  <c r="S267" i="158" s="1"/>
  <c r="R268" i="158"/>
  <c r="S268" i="158" s="1"/>
  <c r="R269" i="158"/>
  <c r="S269" i="158" s="1"/>
  <c r="R270" i="158"/>
  <c r="S270" i="158" s="1"/>
  <c r="R271" i="158"/>
  <c r="S271" i="158" s="1"/>
  <c r="R272" i="158"/>
  <c r="S272" i="158" s="1"/>
  <c r="R273" i="158"/>
  <c r="S273" i="158" s="1"/>
  <c r="R274" i="158"/>
  <c r="S274" i="158" s="1"/>
  <c r="R275" i="158"/>
  <c r="S275" i="158" s="1"/>
  <c r="R276" i="158"/>
  <c r="S276" i="158" s="1"/>
  <c r="R277" i="158"/>
  <c r="S277" i="158" s="1"/>
  <c r="R278" i="158"/>
  <c r="S278" i="158" s="1"/>
  <c r="R279" i="158"/>
  <c r="S279" i="158" s="1"/>
  <c r="R280" i="158"/>
  <c r="S280" i="158" s="1"/>
  <c r="R281" i="158"/>
  <c r="S281" i="158" s="1"/>
  <c r="R282" i="158"/>
  <c r="S282" i="158" s="1"/>
  <c r="R283" i="158"/>
  <c r="S283" i="158" s="1"/>
  <c r="R284" i="158"/>
  <c r="S284" i="158" s="1"/>
  <c r="R285" i="158"/>
  <c r="S285" i="158" s="1"/>
  <c r="R286" i="158"/>
  <c r="S286" i="158" s="1"/>
  <c r="R287" i="158"/>
  <c r="S287" i="158" s="1"/>
  <c r="R288" i="158"/>
  <c r="S288" i="158" s="1"/>
  <c r="R289" i="158"/>
  <c r="S289" i="158" s="1"/>
  <c r="R290" i="158"/>
  <c r="S290" i="158" s="1"/>
  <c r="R291" i="158"/>
  <c r="S291" i="158" s="1"/>
  <c r="R292" i="158"/>
  <c r="S292" i="158" s="1"/>
  <c r="R293" i="158"/>
  <c r="S293" i="158" s="1"/>
  <c r="R294" i="158"/>
  <c r="S294" i="158" s="1"/>
  <c r="R295" i="158"/>
  <c r="S295" i="158" s="1"/>
  <c r="R296" i="158"/>
  <c r="S296" i="158" s="1"/>
  <c r="R297" i="158"/>
  <c r="S297" i="158" s="1"/>
  <c r="R298" i="158"/>
  <c r="S298" i="158" s="1"/>
  <c r="R299" i="158"/>
  <c r="S299" i="158" s="1"/>
  <c r="R300" i="158"/>
  <c r="S300" i="158" s="1"/>
  <c r="R301" i="158"/>
  <c r="S301" i="158" s="1"/>
  <c r="R302" i="158"/>
  <c r="S302" i="158" s="1"/>
  <c r="R303" i="158"/>
  <c r="S303" i="158" s="1"/>
  <c r="R304" i="158"/>
  <c r="S304" i="158" s="1"/>
  <c r="R305" i="158"/>
  <c r="S305" i="158" s="1"/>
  <c r="R306" i="158"/>
  <c r="S306" i="158" s="1"/>
  <c r="R307" i="158"/>
  <c r="S307" i="158" s="1"/>
  <c r="R308" i="158"/>
  <c r="S308" i="158" s="1"/>
  <c r="R309" i="158"/>
  <c r="S309" i="158" s="1"/>
  <c r="R310" i="158"/>
  <c r="S310" i="158" s="1"/>
  <c r="R311" i="158"/>
  <c r="S311" i="158" s="1"/>
  <c r="R312" i="158"/>
  <c r="S312" i="158" s="1"/>
  <c r="R313" i="158"/>
  <c r="S313" i="158" s="1"/>
  <c r="R314" i="158"/>
  <c r="S314" i="158" s="1"/>
  <c r="R315" i="158"/>
  <c r="S315" i="158" s="1"/>
  <c r="R316" i="158"/>
  <c r="S316" i="158" s="1"/>
  <c r="R317" i="158"/>
  <c r="S317" i="158" s="1"/>
  <c r="R318" i="158"/>
  <c r="S318" i="158" s="1"/>
  <c r="R319" i="158"/>
  <c r="S319" i="158" s="1"/>
  <c r="R320" i="158"/>
  <c r="S320" i="158" s="1"/>
  <c r="R321" i="158"/>
  <c r="S321" i="158" s="1"/>
  <c r="R322" i="158"/>
  <c r="S322" i="158" s="1"/>
  <c r="R323" i="158"/>
  <c r="S323" i="158" s="1"/>
  <c r="R324" i="158"/>
  <c r="S324" i="158" s="1"/>
  <c r="R325" i="158"/>
  <c r="S325" i="158" s="1"/>
  <c r="R326" i="158"/>
  <c r="S326" i="158" s="1"/>
  <c r="R327" i="158"/>
  <c r="S327" i="158" s="1"/>
  <c r="R328" i="158"/>
  <c r="S328" i="158" s="1"/>
  <c r="R329" i="158"/>
  <c r="S329" i="158" s="1"/>
  <c r="R330" i="158"/>
  <c r="S330" i="158" s="1"/>
  <c r="R331" i="158"/>
  <c r="S331" i="158" s="1"/>
  <c r="R332" i="158"/>
  <c r="S332" i="158" s="1"/>
  <c r="R333" i="158"/>
  <c r="S333" i="158" s="1"/>
  <c r="R334" i="158"/>
  <c r="S334" i="158" s="1"/>
  <c r="R335" i="158"/>
  <c r="S335" i="158" s="1"/>
  <c r="R336" i="158"/>
  <c r="S336" i="158" s="1"/>
  <c r="R337" i="158"/>
  <c r="S337" i="158" s="1"/>
  <c r="R338" i="158"/>
  <c r="S338" i="158" s="1"/>
  <c r="R339" i="158"/>
  <c r="S339" i="158" s="1"/>
  <c r="R340" i="158"/>
  <c r="S340" i="158" s="1"/>
  <c r="R341" i="158"/>
  <c r="S341" i="158" s="1"/>
  <c r="R342" i="158"/>
  <c r="S342" i="158" s="1"/>
  <c r="R343" i="158"/>
  <c r="S343" i="158" s="1"/>
  <c r="R344" i="158"/>
  <c r="S344" i="158" s="1"/>
  <c r="R345" i="158"/>
  <c r="S345" i="158" s="1"/>
  <c r="R346" i="158"/>
  <c r="S346" i="158" s="1"/>
  <c r="R347" i="158"/>
  <c r="S347" i="158" s="1"/>
  <c r="R348" i="158"/>
  <c r="S348" i="158" s="1"/>
  <c r="R349" i="158"/>
  <c r="S349" i="158" s="1"/>
  <c r="R350" i="158"/>
  <c r="S350" i="158" s="1"/>
  <c r="R351" i="158"/>
  <c r="S351" i="158" s="1"/>
  <c r="R352" i="158"/>
  <c r="S352" i="158" s="1"/>
  <c r="R353" i="158"/>
  <c r="S353" i="158" s="1"/>
  <c r="R354" i="158"/>
  <c r="S354" i="158" s="1"/>
  <c r="R355" i="158"/>
  <c r="S355" i="158" s="1"/>
  <c r="R356" i="158"/>
  <c r="S356" i="158" s="1"/>
  <c r="R357" i="158"/>
  <c r="S357" i="158" s="1"/>
  <c r="R358" i="158"/>
  <c r="S358" i="158" s="1"/>
  <c r="R359" i="158"/>
  <c r="S359" i="158" s="1"/>
  <c r="R360" i="158"/>
  <c r="S360" i="158" s="1"/>
  <c r="R361" i="158"/>
  <c r="S361" i="158" s="1"/>
  <c r="R362" i="158"/>
  <c r="S362" i="158" s="1"/>
  <c r="R363" i="158"/>
  <c r="S363" i="158" s="1"/>
  <c r="R364" i="158"/>
  <c r="S364" i="158" s="1"/>
  <c r="R365" i="158"/>
  <c r="S365" i="158" s="1"/>
  <c r="R366" i="158"/>
  <c r="S366" i="158" s="1"/>
  <c r="R367" i="158"/>
  <c r="S367" i="158" s="1"/>
  <c r="R368" i="158"/>
  <c r="S368" i="158" s="1"/>
  <c r="R369" i="158"/>
  <c r="S369" i="158" s="1"/>
  <c r="R370" i="158"/>
  <c r="S370" i="158" s="1"/>
  <c r="R371" i="158"/>
  <c r="S371" i="158" s="1"/>
  <c r="R372" i="158"/>
  <c r="S372" i="158" s="1"/>
  <c r="R373" i="158"/>
  <c r="S373" i="158" s="1"/>
  <c r="R374" i="158"/>
  <c r="S374" i="158" s="1"/>
  <c r="R375" i="158"/>
  <c r="S375" i="158" s="1"/>
  <c r="R376" i="158"/>
  <c r="S376" i="158" s="1"/>
  <c r="R377" i="158"/>
  <c r="S377" i="158" s="1"/>
  <c r="R378" i="158"/>
  <c r="S378" i="158" s="1"/>
  <c r="R379" i="158"/>
  <c r="S379" i="158" s="1"/>
  <c r="R380" i="158"/>
  <c r="S380" i="158" s="1"/>
  <c r="R381" i="158"/>
  <c r="S381" i="158" s="1"/>
  <c r="R382" i="158"/>
  <c r="S382" i="158" s="1"/>
  <c r="R383" i="158"/>
  <c r="S383" i="158" s="1"/>
  <c r="R384" i="158"/>
  <c r="S384" i="158" s="1"/>
  <c r="R385" i="158"/>
  <c r="S385" i="158" s="1"/>
  <c r="R386" i="158"/>
  <c r="S386" i="158" s="1"/>
  <c r="R387" i="158"/>
  <c r="S387" i="158" s="1"/>
  <c r="R388" i="158"/>
  <c r="S388" i="158" s="1"/>
  <c r="R389" i="158"/>
  <c r="S389" i="158" s="1"/>
  <c r="R390" i="158"/>
  <c r="S390" i="158" s="1"/>
  <c r="R391" i="158"/>
  <c r="S391" i="158" s="1"/>
  <c r="R392" i="158"/>
  <c r="S392" i="158" s="1"/>
  <c r="R393" i="158"/>
  <c r="S393" i="158" s="1"/>
  <c r="R394" i="158"/>
  <c r="S394" i="158" s="1"/>
  <c r="R395" i="158"/>
  <c r="S395" i="158" s="1"/>
  <c r="R396" i="158"/>
  <c r="S396" i="158" s="1"/>
  <c r="R397" i="158"/>
  <c r="S397" i="158" s="1"/>
  <c r="R398" i="158"/>
  <c r="S398" i="158" s="1"/>
  <c r="R399" i="158"/>
  <c r="S399" i="158" s="1"/>
  <c r="R400" i="158"/>
  <c r="S400" i="158" s="1"/>
  <c r="R401" i="158"/>
  <c r="S401" i="158" s="1"/>
  <c r="R402" i="158"/>
  <c r="S402" i="158" s="1"/>
  <c r="R403" i="158"/>
  <c r="S403" i="158" s="1"/>
  <c r="R404" i="158"/>
  <c r="S404" i="158" s="1"/>
  <c r="R405" i="158"/>
  <c r="S405" i="158" s="1"/>
  <c r="R406" i="158"/>
  <c r="S406" i="158" s="1"/>
  <c r="R407" i="158"/>
  <c r="S407" i="158" s="1"/>
  <c r="R408" i="158"/>
  <c r="S408" i="158" s="1"/>
  <c r="R409" i="158"/>
  <c r="S409" i="158" s="1"/>
  <c r="R410" i="158"/>
  <c r="S410" i="158" s="1"/>
  <c r="R411" i="158"/>
  <c r="S411" i="158" s="1"/>
  <c r="R412" i="158"/>
  <c r="S412" i="158" s="1"/>
  <c r="R413" i="158"/>
  <c r="S413" i="158" s="1"/>
  <c r="R414" i="158"/>
  <c r="S414" i="158" s="1"/>
  <c r="R415" i="158"/>
  <c r="S415" i="158" s="1"/>
  <c r="R416" i="158"/>
  <c r="S416" i="158" s="1"/>
  <c r="R417" i="158"/>
  <c r="S417" i="158" s="1"/>
  <c r="R418" i="158"/>
  <c r="S418" i="158" s="1"/>
  <c r="R419" i="158"/>
  <c r="S419" i="158" s="1"/>
  <c r="R420" i="158"/>
  <c r="S420" i="158" s="1"/>
  <c r="R421" i="158"/>
  <c r="S421" i="158" s="1"/>
  <c r="R422" i="158"/>
  <c r="S422" i="158" s="1"/>
  <c r="R423" i="158"/>
  <c r="S423" i="158" s="1"/>
  <c r="R424" i="158"/>
  <c r="S424" i="158" s="1"/>
  <c r="R425" i="158"/>
  <c r="S425" i="158" s="1"/>
  <c r="R426" i="158"/>
  <c r="S426" i="158" s="1"/>
  <c r="R427" i="158"/>
  <c r="S427" i="158" s="1"/>
  <c r="R428" i="158"/>
  <c r="S428" i="158" s="1"/>
  <c r="R429" i="158"/>
  <c r="S429" i="158" s="1"/>
  <c r="R430" i="158"/>
  <c r="S430" i="158" s="1"/>
  <c r="R431" i="158"/>
  <c r="S431" i="158" s="1"/>
  <c r="R432" i="158"/>
  <c r="S432" i="158" s="1"/>
  <c r="R433" i="158"/>
  <c r="S433" i="158" s="1"/>
  <c r="R434" i="158"/>
  <c r="S434" i="158" s="1"/>
  <c r="R435" i="158"/>
  <c r="S435" i="158" s="1"/>
  <c r="R436" i="158"/>
  <c r="S436" i="158" s="1"/>
  <c r="R437" i="158"/>
  <c r="S437" i="158" s="1"/>
  <c r="R438" i="158"/>
  <c r="S438" i="158" s="1"/>
  <c r="R439" i="158"/>
  <c r="S439" i="158" s="1"/>
  <c r="R440" i="158"/>
  <c r="S440" i="158" s="1"/>
  <c r="R441" i="158"/>
  <c r="S441" i="158" s="1"/>
  <c r="R442" i="158"/>
  <c r="S442" i="158" s="1"/>
  <c r="R443" i="158"/>
  <c r="S443" i="158" s="1"/>
  <c r="R444" i="158"/>
  <c r="S444" i="158" s="1"/>
  <c r="R445" i="158"/>
  <c r="S445" i="158" s="1"/>
  <c r="R446" i="158"/>
  <c r="S446" i="158" s="1"/>
  <c r="R447" i="158"/>
  <c r="S447" i="158" s="1"/>
  <c r="R448" i="158"/>
  <c r="S448" i="158" s="1"/>
  <c r="R449" i="158"/>
  <c r="S449" i="158" s="1"/>
  <c r="R450" i="158"/>
  <c r="S450" i="158" s="1"/>
  <c r="R451" i="158"/>
  <c r="S451" i="158" s="1"/>
  <c r="R452" i="158"/>
  <c r="S452" i="158" s="1"/>
  <c r="R453" i="158"/>
  <c r="S453" i="158" s="1"/>
  <c r="R454" i="158"/>
  <c r="S454" i="158" s="1"/>
  <c r="R455" i="158"/>
  <c r="S455" i="158" s="1"/>
  <c r="R456" i="158"/>
  <c r="S456" i="158" s="1"/>
  <c r="R457" i="158"/>
  <c r="S457" i="158" s="1"/>
  <c r="R458" i="158"/>
  <c r="S458" i="158" s="1"/>
  <c r="R459" i="158"/>
  <c r="S459" i="158" s="1"/>
  <c r="R460" i="158"/>
  <c r="S460" i="158" s="1"/>
  <c r="R461" i="158"/>
  <c r="S461" i="158" s="1"/>
  <c r="R462" i="158"/>
  <c r="S462" i="158" s="1"/>
  <c r="R463" i="158"/>
  <c r="S463" i="158" s="1"/>
  <c r="R464" i="158"/>
  <c r="S464" i="158" s="1"/>
  <c r="R465" i="158"/>
  <c r="S465" i="158" s="1"/>
  <c r="R466" i="158"/>
  <c r="S466" i="158" s="1"/>
  <c r="R467" i="158"/>
  <c r="S467" i="158" s="1"/>
  <c r="R468" i="158"/>
  <c r="S468" i="158" s="1"/>
  <c r="R469" i="158"/>
  <c r="S469" i="158" s="1"/>
  <c r="R470" i="158"/>
  <c r="S470" i="158" s="1"/>
  <c r="R471" i="158"/>
  <c r="S471" i="158" s="1"/>
  <c r="R472" i="158"/>
  <c r="S472" i="158" s="1"/>
  <c r="R473" i="158"/>
  <c r="S473" i="158" s="1"/>
  <c r="R474" i="158"/>
  <c r="S474" i="158" s="1"/>
  <c r="R475" i="158"/>
  <c r="S475" i="158" s="1"/>
  <c r="R476" i="158"/>
  <c r="S476" i="158" s="1"/>
  <c r="R477" i="158"/>
  <c r="S477" i="158" s="1"/>
  <c r="R478" i="158"/>
  <c r="S478" i="158" s="1"/>
  <c r="R479" i="158"/>
  <c r="S479" i="158" s="1"/>
  <c r="R480" i="158"/>
  <c r="S480" i="158" s="1"/>
  <c r="R481" i="158"/>
  <c r="S481" i="158" s="1"/>
  <c r="R482" i="158"/>
  <c r="S482" i="158" s="1"/>
  <c r="R483" i="158"/>
  <c r="S483" i="158" s="1"/>
  <c r="R484" i="158"/>
  <c r="S484" i="158" s="1"/>
  <c r="R485" i="158"/>
  <c r="S485" i="158" s="1"/>
  <c r="R486" i="158"/>
  <c r="S486" i="158" s="1"/>
  <c r="R487" i="158"/>
  <c r="S487" i="158" s="1"/>
  <c r="R488" i="158"/>
  <c r="S488" i="158" s="1"/>
  <c r="R489" i="158"/>
  <c r="S489" i="158" s="1"/>
  <c r="R490" i="158"/>
  <c r="S490" i="158" s="1"/>
  <c r="R491" i="158"/>
  <c r="S491" i="158" s="1"/>
  <c r="R492" i="158"/>
  <c r="S492" i="158" s="1"/>
  <c r="R493" i="158"/>
  <c r="S493" i="158" s="1"/>
  <c r="R494" i="158"/>
  <c r="S494" i="158" s="1"/>
  <c r="R495" i="158"/>
  <c r="S495" i="158" s="1"/>
  <c r="R496" i="158"/>
  <c r="S496" i="158" s="1"/>
  <c r="R497" i="158"/>
  <c r="S497" i="158" s="1"/>
  <c r="R498" i="158"/>
  <c r="S498" i="158" s="1"/>
  <c r="R499" i="158"/>
  <c r="S499" i="158" s="1"/>
  <c r="R4" i="158"/>
  <c r="R5" i="156"/>
  <c r="R6" i="156"/>
  <c r="R7" i="156"/>
  <c r="R8" i="156"/>
  <c r="R9" i="156"/>
  <c r="R10" i="156"/>
  <c r="R11" i="156"/>
  <c r="R12" i="156"/>
  <c r="R13" i="156"/>
  <c r="R14" i="156"/>
  <c r="R15" i="156"/>
  <c r="R16" i="156"/>
  <c r="R17" i="156"/>
  <c r="R18" i="156"/>
  <c r="R19" i="156"/>
  <c r="R20" i="156"/>
  <c r="R21" i="156"/>
  <c r="R22" i="156"/>
  <c r="R23" i="156"/>
  <c r="R24" i="156"/>
  <c r="R25" i="156"/>
  <c r="R26" i="156"/>
  <c r="R27" i="156"/>
  <c r="R28" i="156"/>
  <c r="R29" i="156"/>
  <c r="R30" i="156"/>
  <c r="R31" i="156"/>
  <c r="R32" i="156"/>
  <c r="R33" i="156"/>
  <c r="R34" i="156"/>
  <c r="R35" i="156"/>
  <c r="R36" i="156"/>
  <c r="R37" i="156"/>
  <c r="R38" i="156"/>
  <c r="R39" i="156"/>
  <c r="R40" i="156"/>
  <c r="R41" i="156"/>
  <c r="R42" i="156"/>
  <c r="R43" i="156"/>
  <c r="R44" i="156"/>
  <c r="R45" i="156"/>
  <c r="R46" i="156"/>
  <c r="R47" i="156"/>
  <c r="R48" i="156"/>
  <c r="R49" i="156"/>
  <c r="R50" i="156"/>
  <c r="R51" i="156"/>
  <c r="R52" i="156"/>
  <c r="R53" i="156"/>
  <c r="R54" i="156"/>
  <c r="R55" i="156"/>
  <c r="R56" i="156"/>
  <c r="R57" i="156"/>
  <c r="R58" i="156"/>
  <c r="R59" i="156"/>
  <c r="R60" i="156"/>
  <c r="R61" i="156"/>
  <c r="R62" i="156"/>
  <c r="R63" i="156"/>
  <c r="R64" i="156"/>
  <c r="R65" i="156"/>
  <c r="R66" i="156"/>
  <c r="R67" i="156"/>
  <c r="R68" i="156"/>
  <c r="R69" i="156"/>
  <c r="R70" i="156"/>
  <c r="R71" i="156"/>
  <c r="R72" i="156"/>
  <c r="R73" i="156"/>
  <c r="R74" i="156"/>
  <c r="R75" i="156"/>
  <c r="R76" i="156"/>
  <c r="R77" i="156"/>
  <c r="R78" i="156"/>
  <c r="R79" i="156"/>
  <c r="R80" i="156"/>
  <c r="R81" i="156"/>
  <c r="R82" i="156"/>
  <c r="R83" i="156"/>
  <c r="R84" i="156"/>
  <c r="R85" i="156"/>
  <c r="R86" i="156"/>
  <c r="R87" i="156"/>
  <c r="R88" i="156"/>
  <c r="R89" i="156"/>
  <c r="R90" i="156"/>
  <c r="R91" i="156"/>
  <c r="R92" i="156"/>
  <c r="R93" i="156"/>
  <c r="R94" i="156"/>
  <c r="R95" i="156"/>
  <c r="R96" i="156"/>
  <c r="R97" i="156"/>
  <c r="R98" i="156"/>
  <c r="R99" i="156"/>
  <c r="S99" i="156" s="1"/>
  <c r="R100" i="156"/>
  <c r="S100" i="156" s="1"/>
  <c r="R101" i="156"/>
  <c r="S101" i="156" s="1"/>
  <c r="R102" i="156"/>
  <c r="S102" i="156" s="1"/>
  <c r="R103" i="156"/>
  <c r="S103" i="156" s="1"/>
  <c r="R104" i="156"/>
  <c r="S104" i="156" s="1"/>
  <c r="R105" i="156"/>
  <c r="S105" i="156" s="1"/>
  <c r="R106" i="156"/>
  <c r="S106" i="156" s="1"/>
  <c r="R107" i="156"/>
  <c r="S107" i="156" s="1"/>
  <c r="R108" i="156"/>
  <c r="S108" i="156" s="1"/>
  <c r="R109" i="156"/>
  <c r="S109" i="156" s="1"/>
  <c r="R110" i="156"/>
  <c r="S110" i="156" s="1"/>
  <c r="R111" i="156"/>
  <c r="S111" i="156" s="1"/>
  <c r="R112" i="156"/>
  <c r="S112" i="156" s="1"/>
  <c r="R113" i="156"/>
  <c r="S113" i="156" s="1"/>
  <c r="R114" i="156"/>
  <c r="S114" i="156" s="1"/>
  <c r="R115" i="156"/>
  <c r="S115" i="156" s="1"/>
  <c r="R116" i="156"/>
  <c r="S116" i="156" s="1"/>
  <c r="R117" i="156"/>
  <c r="S117" i="156" s="1"/>
  <c r="R118" i="156"/>
  <c r="S118" i="156" s="1"/>
  <c r="R119" i="156"/>
  <c r="S119" i="156" s="1"/>
  <c r="R120" i="156"/>
  <c r="S120" i="156" s="1"/>
  <c r="R121" i="156"/>
  <c r="S121" i="156" s="1"/>
  <c r="R122" i="156"/>
  <c r="S122" i="156" s="1"/>
  <c r="R123" i="156"/>
  <c r="S123" i="156" s="1"/>
  <c r="R124" i="156"/>
  <c r="S124" i="156" s="1"/>
  <c r="R125" i="156"/>
  <c r="S125" i="156" s="1"/>
  <c r="R126" i="156"/>
  <c r="S126" i="156" s="1"/>
  <c r="R127" i="156"/>
  <c r="S127" i="156" s="1"/>
  <c r="R128" i="156"/>
  <c r="S128" i="156" s="1"/>
  <c r="R129" i="156"/>
  <c r="S129" i="156" s="1"/>
  <c r="R130" i="156"/>
  <c r="S130" i="156" s="1"/>
  <c r="R131" i="156"/>
  <c r="S131" i="156" s="1"/>
  <c r="R132" i="156"/>
  <c r="S132" i="156" s="1"/>
  <c r="R133" i="156"/>
  <c r="S133" i="156" s="1"/>
  <c r="R134" i="156"/>
  <c r="S134" i="156" s="1"/>
  <c r="R135" i="156"/>
  <c r="S135" i="156" s="1"/>
  <c r="R136" i="156"/>
  <c r="S136" i="156" s="1"/>
  <c r="R137" i="156"/>
  <c r="S137" i="156" s="1"/>
  <c r="R138" i="156"/>
  <c r="S138" i="156" s="1"/>
  <c r="R139" i="156"/>
  <c r="S139" i="156" s="1"/>
  <c r="R140" i="156"/>
  <c r="S140" i="156" s="1"/>
  <c r="R141" i="156"/>
  <c r="S141" i="156" s="1"/>
  <c r="R142" i="156"/>
  <c r="S142" i="156" s="1"/>
  <c r="R143" i="156"/>
  <c r="S143" i="156" s="1"/>
  <c r="R144" i="156"/>
  <c r="S144" i="156" s="1"/>
  <c r="R145" i="156"/>
  <c r="S145" i="156" s="1"/>
  <c r="R146" i="156"/>
  <c r="S146" i="156" s="1"/>
  <c r="R147" i="156"/>
  <c r="S147" i="156" s="1"/>
  <c r="R148" i="156"/>
  <c r="S148" i="156" s="1"/>
  <c r="R149" i="156"/>
  <c r="S149" i="156" s="1"/>
  <c r="R150" i="156"/>
  <c r="S150" i="156" s="1"/>
  <c r="R151" i="156"/>
  <c r="S151" i="156" s="1"/>
  <c r="R152" i="156"/>
  <c r="S152" i="156" s="1"/>
  <c r="R153" i="156"/>
  <c r="S153" i="156" s="1"/>
  <c r="R154" i="156"/>
  <c r="S154" i="156" s="1"/>
  <c r="R155" i="156"/>
  <c r="S155" i="156" s="1"/>
  <c r="R156" i="156"/>
  <c r="S156" i="156" s="1"/>
  <c r="R157" i="156"/>
  <c r="S157" i="156" s="1"/>
  <c r="R158" i="156"/>
  <c r="S158" i="156" s="1"/>
  <c r="R159" i="156"/>
  <c r="S159" i="156" s="1"/>
  <c r="R160" i="156"/>
  <c r="S160" i="156" s="1"/>
  <c r="R161" i="156"/>
  <c r="S161" i="156" s="1"/>
  <c r="R162" i="156"/>
  <c r="S162" i="156" s="1"/>
  <c r="R163" i="156"/>
  <c r="S163" i="156" s="1"/>
  <c r="R164" i="156"/>
  <c r="S164" i="156" s="1"/>
  <c r="R165" i="156"/>
  <c r="S165" i="156" s="1"/>
  <c r="R166" i="156"/>
  <c r="S166" i="156" s="1"/>
  <c r="R167" i="156"/>
  <c r="S167" i="156" s="1"/>
  <c r="R168" i="156"/>
  <c r="S168" i="156" s="1"/>
  <c r="R169" i="156"/>
  <c r="S169" i="156" s="1"/>
  <c r="R170" i="156"/>
  <c r="S170" i="156" s="1"/>
  <c r="R171" i="156"/>
  <c r="S171" i="156" s="1"/>
  <c r="R172" i="156"/>
  <c r="S172" i="156" s="1"/>
  <c r="R173" i="156"/>
  <c r="S173" i="156" s="1"/>
  <c r="R174" i="156"/>
  <c r="S174" i="156" s="1"/>
  <c r="R175" i="156"/>
  <c r="S175" i="156" s="1"/>
  <c r="R176" i="156"/>
  <c r="S176" i="156" s="1"/>
  <c r="R177" i="156"/>
  <c r="S177" i="156" s="1"/>
  <c r="R178" i="156"/>
  <c r="S178" i="156" s="1"/>
  <c r="R179" i="156"/>
  <c r="S179" i="156" s="1"/>
  <c r="R180" i="156"/>
  <c r="S180" i="156" s="1"/>
  <c r="R181" i="156"/>
  <c r="S181" i="156" s="1"/>
  <c r="R182" i="156"/>
  <c r="S182" i="156" s="1"/>
  <c r="R183" i="156"/>
  <c r="S183" i="156" s="1"/>
  <c r="R184" i="156"/>
  <c r="S184" i="156" s="1"/>
  <c r="R185" i="156"/>
  <c r="S185" i="156" s="1"/>
  <c r="R186" i="156"/>
  <c r="S186" i="156" s="1"/>
  <c r="R187" i="156"/>
  <c r="S187" i="156" s="1"/>
  <c r="R188" i="156"/>
  <c r="S188" i="156" s="1"/>
  <c r="R189" i="156"/>
  <c r="S189" i="156" s="1"/>
  <c r="R190" i="156"/>
  <c r="S190" i="156" s="1"/>
  <c r="R191" i="156"/>
  <c r="S191" i="156" s="1"/>
  <c r="R192" i="156"/>
  <c r="S192" i="156" s="1"/>
  <c r="R193" i="156"/>
  <c r="S193" i="156" s="1"/>
  <c r="R194" i="156"/>
  <c r="S194" i="156" s="1"/>
  <c r="R195" i="156"/>
  <c r="S195" i="156" s="1"/>
  <c r="R196" i="156"/>
  <c r="S196" i="156" s="1"/>
  <c r="R197" i="156"/>
  <c r="S197" i="156" s="1"/>
  <c r="R198" i="156"/>
  <c r="S198" i="156" s="1"/>
  <c r="R199" i="156"/>
  <c r="S199" i="156" s="1"/>
  <c r="R200" i="156"/>
  <c r="S200" i="156" s="1"/>
  <c r="R201" i="156"/>
  <c r="S201" i="156" s="1"/>
  <c r="R202" i="156"/>
  <c r="S202" i="156" s="1"/>
  <c r="R203" i="156"/>
  <c r="S203" i="156" s="1"/>
  <c r="R204" i="156"/>
  <c r="S204" i="156" s="1"/>
  <c r="R205" i="156"/>
  <c r="S205" i="156" s="1"/>
  <c r="R206" i="156"/>
  <c r="S206" i="156" s="1"/>
  <c r="R207" i="156"/>
  <c r="S207" i="156" s="1"/>
  <c r="R208" i="156"/>
  <c r="S208" i="156" s="1"/>
  <c r="R209" i="156"/>
  <c r="S209" i="156" s="1"/>
  <c r="R210" i="156"/>
  <c r="S210" i="156" s="1"/>
  <c r="R211" i="156"/>
  <c r="S211" i="156" s="1"/>
  <c r="R212" i="156"/>
  <c r="S212" i="156" s="1"/>
  <c r="R213" i="156"/>
  <c r="S213" i="156" s="1"/>
  <c r="R214" i="156"/>
  <c r="S214" i="156" s="1"/>
  <c r="R215" i="156"/>
  <c r="S215" i="156" s="1"/>
  <c r="R216" i="156"/>
  <c r="S216" i="156" s="1"/>
  <c r="R217" i="156"/>
  <c r="S217" i="156" s="1"/>
  <c r="R218" i="156"/>
  <c r="S218" i="156" s="1"/>
  <c r="R219" i="156"/>
  <c r="S219" i="156" s="1"/>
  <c r="R220" i="156"/>
  <c r="S220" i="156" s="1"/>
  <c r="R221" i="156"/>
  <c r="S221" i="156" s="1"/>
  <c r="R222" i="156"/>
  <c r="S222" i="156" s="1"/>
  <c r="R223" i="156"/>
  <c r="S223" i="156" s="1"/>
  <c r="R224" i="156"/>
  <c r="S224" i="156" s="1"/>
  <c r="R225" i="156"/>
  <c r="S225" i="156" s="1"/>
  <c r="R226" i="156"/>
  <c r="S226" i="156" s="1"/>
  <c r="R227" i="156"/>
  <c r="S227" i="156" s="1"/>
  <c r="R228" i="156"/>
  <c r="S228" i="156" s="1"/>
  <c r="R229" i="156"/>
  <c r="S229" i="156" s="1"/>
  <c r="R230" i="156"/>
  <c r="S230" i="156" s="1"/>
  <c r="R231" i="156"/>
  <c r="S231" i="156" s="1"/>
  <c r="R232" i="156"/>
  <c r="S232" i="156" s="1"/>
  <c r="R233" i="156"/>
  <c r="S233" i="156" s="1"/>
  <c r="R234" i="156"/>
  <c r="S234" i="156" s="1"/>
  <c r="R235" i="156"/>
  <c r="S235" i="156" s="1"/>
  <c r="R236" i="156"/>
  <c r="S236" i="156" s="1"/>
  <c r="R237" i="156"/>
  <c r="S237" i="156" s="1"/>
  <c r="R238" i="156"/>
  <c r="S238" i="156" s="1"/>
  <c r="R239" i="156"/>
  <c r="S239" i="156" s="1"/>
  <c r="R240" i="156"/>
  <c r="S240" i="156" s="1"/>
  <c r="R241" i="156"/>
  <c r="S241" i="156" s="1"/>
  <c r="R242" i="156"/>
  <c r="S242" i="156" s="1"/>
  <c r="R243" i="156"/>
  <c r="S243" i="156" s="1"/>
  <c r="R244" i="156"/>
  <c r="S244" i="156" s="1"/>
  <c r="R245" i="156"/>
  <c r="S245" i="156" s="1"/>
  <c r="R246" i="156"/>
  <c r="S246" i="156" s="1"/>
  <c r="R247" i="156"/>
  <c r="S247" i="156" s="1"/>
  <c r="R248" i="156"/>
  <c r="S248" i="156" s="1"/>
  <c r="R249" i="156"/>
  <c r="S249" i="156" s="1"/>
  <c r="R250" i="156"/>
  <c r="S250" i="156" s="1"/>
  <c r="R251" i="156"/>
  <c r="S251" i="156" s="1"/>
  <c r="R252" i="156"/>
  <c r="S252" i="156" s="1"/>
  <c r="R253" i="156"/>
  <c r="S253" i="156" s="1"/>
  <c r="R254" i="156"/>
  <c r="S254" i="156" s="1"/>
  <c r="R255" i="156"/>
  <c r="S255" i="156" s="1"/>
  <c r="R256" i="156"/>
  <c r="S256" i="156" s="1"/>
  <c r="R257" i="156"/>
  <c r="S257" i="156" s="1"/>
  <c r="R258" i="156"/>
  <c r="S258" i="156" s="1"/>
  <c r="R259" i="156"/>
  <c r="S259" i="156" s="1"/>
  <c r="R260" i="156"/>
  <c r="S260" i="156" s="1"/>
  <c r="R261" i="156"/>
  <c r="S261" i="156" s="1"/>
  <c r="R262" i="156"/>
  <c r="S262" i="156" s="1"/>
  <c r="R263" i="156"/>
  <c r="S263" i="156" s="1"/>
  <c r="R264" i="156"/>
  <c r="S264" i="156" s="1"/>
  <c r="R265" i="156"/>
  <c r="S265" i="156" s="1"/>
  <c r="R266" i="156"/>
  <c r="S266" i="156" s="1"/>
  <c r="R267" i="156"/>
  <c r="S267" i="156" s="1"/>
  <c r="R268" i="156"/>
  <c r="S268" i="156" s="1"/>
  <c r="R269" i="156"/>
  <c r="S269" i="156" s="1"/>
  <c r="R270" i="156"/>
  <c r="S270" i="156" s="1"/>
  <c r="R271" i="156"/>
  <c r="S271" i="156" s="1"/>
  <c r="R272" i="156"/>
  <c r="S272" i="156" s="1"/>
  <c r="R273" i="156"/>
  <c r="S273" i="156" s="1"/>
  <c r="R274" i="156"/>
  <c r="S274" i="156" s="1"/>
  <c r="R275" i="156"/>
  <c r="S275" i="156" s="1"/>
  <c r="R276" i="156"/>
  <c r="S276" i="156" s="1"/>
  <c r="R277" i="156"/>
  <c r="S277" i="156" s="1"/>
  <c r="R278" i="156"/>
  <c r="S278" i="156" s="1"/>
  <c r="R279" i="156"/>
  <c r="S279" i="156" s="1"/>
  <c r="R280" i="156"/>
  <c r="S280" i="156" s="1"/>
  <c r="R281" i="156"/>
  <c r="S281" i="156" s="1"/>
  <c r="R282" i="156"/>
  <c r="S282" i="156" s="1"/>
  <c r="R283" i="156"/>
  <c r="S283" i="156" s="1"/>
  <c r="R284" i="156"/>
  <c r="S284" i="156" s="1"/>
  <c r="R285" i="156"/>
  <c r="S285" i="156" s="1"/>
  <c r="R286" i="156"/>
  <c r="S286" i="156" s="1"/>
  <c r="R287" i="156"/>
  <c r="S287" i="156" s="1"/>
  <c r="R288" i="156"/>
  <c r="S288" i="156" s="1"/>
  <c r="R289" i="156"/>
  <c r="S289" i="156" s="1"/>
  <c r="R290" i="156"/>
  <c r="S290" i="156" s="1"/>
  <c r="R291" i="156"/>
  <c r="S291" i="156" s="1"/>
  <c r="R292" i="156"/>
  <c r="S292" i="156" s="1"/>
  <c r="R293" i="156"/>
  <c r="S293" i="156" s="1"/>
  <c r="R294" i="156"/>
  <c r="S294" i="156" s="1"/>
  <c r="R295" i="156"/>
  <c r="S295" i="156" s="1"/>
  <c r="R296" i="156"/>
  <c r="S296" i="156" s="1"/>
  <c r="R297" i="156"/>
  <c r="S297" i="156" s="1"/>
  <c r="R298" i="156"/>
  <c r="S298" i="156" s="1"/>
  <c r="R299" i="156"/>
  <c r="S299" i="156" s="1"/>
  <c r="R300" i="156"/>
  <c r="S300" i="156" s="1"/>
  <c r="R301" i="156"/>
  <c r="S301" i="156" s="1"/>
  <c r="R302" i="156"/>
  <c r="S302" i="156" s="1"/>
  <c r="R303" i="156"/>
  <c r="S303" i="156" s="1"/>
  <c r="R304" i="156"/>
  <c r="S304" i="156" s="1"/>
  <c r="R305" i="156"/>
  <c r="S305" i="156" s="1"/>
  <c r="R306" i="156"/>
  <c r="S306" i="156" s="1"/>
  <c r="R307" i="156"/>
  <c r="S307" i="156" s="1"/>
  <c r="R308" i="156"/>
  <c r="S308" i="156" s="1"/>
  <c r="R309" i="156"/>
  <c r="S309" i="156" s="1"/>
  <c r="R310" i="156"/>
  <c r="S310" i="156" s="1"/>
  <c r="R311" i="156"/>
  <c r="S311" i="156" s="1"/>
  <c r="R312" i="156"/>
  <c r="S312" i="156" s="1"/>
  <c r="R313" i="156"/>
  <c r="S313" i="156" s="1"/>
  <c r="R314" i="156"/>
  <c r="S314" i="156" s="1"/>
  <c r="R315" i="156"/>
  <c r="S315" i="156" s="1"/>
  <c r="R316" i="156"/>
  <c r="S316" i="156" s="1"/>
  <c r="R317" i="156"/>
  <c r="S317" i="156" s="1"/>
  <c r="R318" i="156"/>
  <c r="S318" i="156" s="1"/>
  <c r="R319" i="156"/>
  <c r="S319" i="156" s="1"/>
  <c r="R320" i="156"/>
  <c r="S320" i="156" s="1"/>
  <c r="R321" i="156"/>
  <c r="S321" i="156" s="1"/>
  <c r="R322" i="156"/>
  <c r="S322" i="156" s="1"/>
  <c r="R323" i="156"/>
  <c r="S323" i="156" s="1"/>
  <c r="R324" i="156"/>
  <c r="S324" i="156" s="1"/>
  <c r="R325" i="156"/>
  <c r="S325" i="156" s="1"/>
  <c r="R326" i="156"/>
  <c r="S326" i="156" s="1"/>
  <c r="R327" i="156"/>
  <c r="S327" i="156" s="1"/>
  <c r="R328" i="156"/>
  <c r="S328" i="156" s="1"/>
  <c r="R329" i="156"/>
  <c r="S329" i="156" s="1"/>
  <c r="R330" i="156"/>
  <c r="S330" i="156" s="1"/>
  <c r="R331" i="156"/>
  <c r="S331" i="156" s="1"/>
  <c r="R332" i="156"/>
  <c r="S332" i="156" s="1"/>
  <c r="R333" i="156"/>
  <c r="S333" i="156" s="1"/>
  <c r="R334" i="156"/>
  <c r="S334" i="156" s="1"/>
  <c r="R335" i="156"/>
  <c r="S335" i="156" s="1"/>
  <c r="R336" i="156"/>
  <c r="S336" i="156" s="1"/>
  <c r="R337" i="156"/>
  <c r="S337" i="156" s="1"/>
  <c r="R338" i="156"/>
  <c r="S338" i="156" s="1"/>
  <c r="R339" i="156"/>
  <c r="S339" i="156" s="1"/>
  <c r="R340" i="156"/>
  <c r="S340" i="156" s="1"/>
  <c r="R341" i="156"/>
  <c r="S341" i="156" s="1"/>
  <c r="R342" i="156"/>
  <c r="S342" i="156" s="1"/>
  <c r="R343" i="156"/>
  <c r="S343" i="156" s="1"/>
  <c r="R344" i="156"/>
  <c r="S344" i="156" s="1"/>
  <c r="R345" i="156"/>
  <c r="S345" i="156" s="1"/>
  <c r="R346" i="156"/>
  <c r="S346" i="156" s="1"/>
  <c r="R347" i="156"/>
  <c r="S347" i="156" s="1"/>
  <c r="R348" i="156"/>
  <c r="S348" i="156" s="1"/>
  <c r="R349" i="156"/>
  <c r="S349" i="156" s="1"/>
  <c r="R350" i="156"/>
  <c r="S350" i="156" s="1"/>
  <c r="R351" i="156"/>
  <c r="S351" i="156" s="1"/>
  <c r="R352" i="156"/>
  <c r="S352" i="156" s="1"/>
  <c r="R353" i="156"/>
  <c r="S353" i="156" s="1"/>
  <c r="R354" i="156"/>
  <c r="S354" i="156" s="1"/>
  <c r="R355" i="156"/>
  <c r="S355" i="156" s="1"/>
  <c r="R356" i="156"/>
  <c r="S356" i="156" s="1"/>
  <c r="R357" i="156"/>
  <c r="S357" i="156" s="1"/>
  <c r="R358" i="156"/>
  <c r="S358" i="156" s="1"/>
  <c r="R359" i="156"/>
  <c r="S359" i="156" s="1"/>
  <c r="R360" i="156"/>
  <c r="S360" i="156" s="1"/>
  <c r="R361" i="156"/>
  <c r="S361" i="156" s="1"/>
  <c r="R362" i="156"/>
  <c r="S362" i="156" s="1"/>
  <c r="R363" i="156"/>
  <c r="S363" i="156" s="1"/>
  <c r="R364" i="156"/>
  <c r="S364" i="156" s="1"/>
  <c r="R365" i="156"/>
  <c r="S365" i="156" s="1"/>
  <c r="R366" i="156"/>
  <c r="S366" i="156" s="1"/>
  <c r="R367" i="156"/>
  <c r="S367" i="156" s="1"/>
  <c r="R368" i="156"/>
  <c r="S368" i="156" s="1"/>
  <c r="R369" i="156"/>
  <c r="S369" i="156" s="1"/>
  <c r="R370" i="156"/>
  <c r="S370" i="156" s="1"/>
  <c r="R371" i="156"/>
  <c r="S371" i="156" s="1"/>
  <c r="R372" i="156"/>
  <c r="S372" i="156" s="1"/>
  <c r="R373" i="156"/>
  <c r="S373" i="156" s="1"/>
  <c r="R374" i="156"/>
  <c r="S374" i="156" s="1"/>
  <c r="R375" i="156"/>
  <c r="S375" i="156" s="1"/>
  <c r="R376" i="156"/>
  <c r="S376" i="156" s="1"/>
  <c r="R377" i="156"/>
  <c r="S377" i="156" s="1"/>
  <c r="R378" i="156"/>
  <c r="S378" i="156" s="1"/>
  <c r="R379" i="156"/>
  <c r="S379" i="156" s="1"/>
  <c r="R380" i="156"/>
  <c r="S380" i="156" s="1"/>
  <c r="R381" i="156"/>
  <c r="S381" i="156" s="1"/>
  <c r="R382" i="156"/>
  <c r="S382" i="156" s="1"/>
  <c r="R383" i="156"/>
  <c r="S383" i="156" s="1"/>
  <c r="R384" i="156"/>
  <c r="S384" i="156" s="1"/>
  <c r="R385" i="156"/>
  <c r="S385" i="156" s="1"/>
  <c r="R386" i="156"/>
  <c r="S386" i="156" s="1"/>
  <c r="R387" i="156"/>
  <c r="S387" i="156" s="1"/>
  <c r="R388" i="156"/>
  <c r="S388" i="156" s="1"/>
  <c r="R389" i="156"/>
  <c r="S389" i="156" s="1"/>
  <c r="R390" i="156"/>
  <c r="S390" i="156" s="1"/>
  <c r="R391" i="156"/>
  <c r="S391" i="156" s="1"/>
  <c r="R392" i="156"/>
  <c r="S392" i="156" s="1"/>
  <c r="R393" i="156"/>
  <c r="S393" i="156" s="1"/>
  <c r="R394" i="156"/>
  <c r="S394" i="156" s="1"/>
  <c r="R395" i="156"/>
  <c r="S395" i="156" s="1"/>
  <c r="R396" i="156"/>
  <c r="S396" i="156" s="1"/>
  <c r="R397" i="156"/>
  <c r="S397" i="156" s="1"/>
  <c r="R398" i="156"/>
  <c r="S398" i="156" s="1"/>
  <c r="R399" i="156"/>
  <c r="S399" i="156" s="1"/>
  <c r="R400" i="156"/>
  <c r="S400" i="156" s="1"/>
  <c r="R401" i="156"/>
  <c r="S401" i="156" s="1"/>
  <c r="R402" i="156"/>
  <c r="S402" i="156" s="1"/>
  <c r="R403" i="156"/>
  <c r="S403" i="156" s="1"/>
  <c r="R404" i="156"/>
  <c r="S404" i="156" s="1"/>
  <c r="R405" i="156"/>
  <c r="S405" i="156" s="1"/>
  <c r="R406" i="156"/>
  <c r="S406" i="156" s="1"/>
  <c r="R407" i="156"/>
  <c r="S407" i="156" s="1"/>
  <c r="R408" i="156"/>
  <c r="S408" i="156" s="1"/>
  <c r="R409" i="156"/>
  <c r="S409" i="156" s="1"/>
  <c r="R410" i="156"/>
  <c r="S410" i="156" s="1"/>
  <c r="R411" i="156"/>
  <c r="S411" i="156" s="1"/>
  <c r="R412" i="156"/>
  <c r="S412" i="156" s="1"/>
  <c r="R413" i="156"/>
  <c r="S413" i="156" s="1"/>
  <c r="R414" i="156"/>
  <c r="S414" i="156" s="1"/>
  <c r="R415" i="156"/>
  <c r="S415" i="156" s="1"/>
  <c r="R416" i="156"/>
  <c r="S416" i="156" s="1"/>
  <c r="R417" i="156"/>
  <c r="S417" i="156" s="1"/>
  <c r="R418" i="156"/>
  <c r="S418" i="156" s="1"/>
  <c r="R419" i="156"/>
  <c r="S419" i="156" s="1"/>
  <c r="R420" i="156"/>
  <c r="S420" i="156" s="1"/>
  <c r="R421" i="156"/>
  <c r="S421" i="156" s="1"/>
  <c r="R422" i="156"/>
  <c r="S422" i="156" s="1"/>
  <c r="R423" i="156"/>
  <c r="S423" i="156" s="1"/>
  <c r="R424" i="156"/>
  <c r="S424" i="156" s="1"/>
  <c r="R425" i="156"/>
  <c r="S425" i="156" s="1"/>
  <c r="R426" i="156"/>
  <c r="S426" i="156" s="1"/>
  <c r="R427" i="156"/>
  <c r="S427" i="156" s="1"/>
  <c r="R428" i="156"/>
  <c r="S428" i="156" s="1"/>
  <c r="R429" i="156"/>
  <c r="S429" i="156" s="1"/>
  <c r="R430" i="156"/>
  <c r="S430" i="156" s="1"/>
  <c r="R431" i="156"/>
  <c r="S431" i="156" s="1"/>
  <c r="R432" i="156"/>
  <c r="S432" i="156" s="1"/>
  <c r="R433" i="156"/>
  <c r="S433" i="156" s="1"/>
  <c r="R434" i="156"/>
  <c r="S434" i="156" s="1"/>
  <c r="R435" i="156"/>
  <c r="S435" i="156" s="1"/>
  <c r="R436" i="156"/>
  <c r="S436" i="156" s="1"/>
  <c r="R437" i="156"/>
  <c r="S437" i="156" s="1"/>
  <c r="R438" i="156"/>
  <c r="S438" i="156" s="1"/>
  <c r="R439" i="156"/>
  <c r="S439" i="156" s="1"/>
  <c r="R440" i="156"/>
  <c r="S440" i="156" s="1"/>
  <c r="R441" i="156"/>
  <c r="S441" i="156" s="1"/>
  <c r="R442" i="156"/>
  <c r="S442" i="156" s="1"/>
  <c r="R443" i="156"/>
  <c r="S443" i="156" s="1"/>
  <c r="R444" i="156"/>
  <c r="S444" i="156" s="1"/>
  <c r="R445" i="156"/>
  <c r="S445" i="156" s="1"/>
  <c r="R446" i="156"/>
  <c r="S446" i="156" s="1"/>
  <c r="R447" i="156"/>
  <c r="S447" i="156" s="1"/>
  <c r="R448" i="156"/>
  <c r="S448" i="156" s="1"/>
  <c r="R449" i="156"/>
  <c r="S449" i="156" s="1"/>
  <c r="R450" i="156"/>
  <c r="S450" i="156" s="1"/>
  <c r="R451" i="156"/>
  <c r="S451" i="156" s="1"/>
  <c r="R452" i="156"/>
  <c r="S452" i="156" s="1"/>
  <c r="R453" i="156"/>
  <c r="S453" i="156" s="1"/>
  <c r="R454" i="156"/>
  <c r="S454" i="156" s="1"/>
  <c r="R455" i="156"/>
  <c r="S455" i="156" s="1"/>
  <c r="R456" i="156"/>
  <c r="S456" i="156" s="1"/>
  <c r="R457" i="156"/>
  <c r="S457" i="156" s="1"/>
  <c r="R458" i="156"/>
  <c r="S458" i="156" s="1"/>
  <c r="R459" i="156"/>
  <c r="S459" i="156" s="1"/>
  <c r="R460" i="156"/>
  <c r="S460" i="156" s="1"/>
  <c r="R461" i="156"/>
  <c r="S461" i="156" s="1"/>
  <c r="R462" i="156"/>
  <c r="S462" i="156" s="1"/>
  <c r="R463" i="156"/>
  <c r="S463" i="156" s="1"/>
  <c r="R464" i="156"/>
  <c r="S464" i="156" s="1"/>
  <c r="R465" i="156"/>
  <c r="S465" i="156" s="1"/>
  <c r="R466" i="156"/>
  <c r="S466" i="156" s="1"/>
  <c r="R467" i="156"/>
  <c r="S467" i="156" s="1"/>
  <c r="R468" i="156"/>
  <c r="S468" i="156" s="1"/>
  <c r="R469" i="156"/>
  <c r="S469" i="156" s="1"/>
  <c r="R470" i="156"/>
  <c r="S470" i="156" s="1"/>
  <c r="R471" i="156"/>
  <c r="S471" i="156" s="1"/>
  <c r="R472" i="156"/>
  <c r="S472" i="156" s="1"/>
  <c r="R473" i="156"/>
  <c r="S473" i="156" s="1"/>
  <c r="R474" i="156"/>
  <c r="S474" i="156" s="1"/>
  <c r="R475" i="156"/>
  <c r="S475" i="156" s="1"/>
  <c r="R476" i="156"/>
  <c r="S476" i="156" s="1"/>
  <c r="R477" i="156"/>
  <c r="S477" i="156" s="1"/>
  <c r="R478" i="156"/>
  <c r="S478" i="156" s="1"/>
  <c r="R479" i="156"/>
  <c r="S479" i="156" s="1"/>
  <c r="R480" i="156"/>
  <c r="S480" i="156" s="1"/>
  <c r="R481" i="156"/>
  <c r="S481" i="156" s="1"/>
  <c r="R482" i="156"/>
  <c r="S482" i="156" s="1"/>
  <c r="R483" i="156"/>
  <c r="S483" i="156" s="1"/>
  <c r="R484" i="156"/>
  <c r="S484" i="156" s="1"/>
  <c r="R485" i="156"/>
  <c r="S485" i="156" s="1"/>
  <c r="R486" i="156"/>
  <c r="S486" i="156" s="1"/>
  <c r="R487" i="156"/>
  <c r="S487" i="156" s="1"/>
  <c r="R488" i="156"/>
  <c r="S488" i="156" s="1"/>
  <c r="R489" i="156"/>
  <c r="S489" i="156" s="1"/>
  <c r="R490" i="156"/>
  <c r="S490" i="156" s="1"/>
  <c r="R491" i="156"/>
  <c r="S491" i="156" s="1"/>
  <c r="R492" i="156"/>
  <c r="S492" i="156" s="1"/>
  <c r="R493" i="156"/>
  <c r="S493" i="156" s="1"/>
  <c r="R494" i="156"/>
  <c r="S494" i="156" s="1"/>
  <c r="R495" i="156"/>
  <c r="S495" i="156" s="1"/>
  <c r="R496" i="156"/>
  <c r="S496" i="156" s="1"/>
  <c r="R497" i="156"/>
  <c r="S497" i="156" s="1"/>
  <c r="R498" i="156"/>
  <c r="S498" i="156" s="1"/>
  <c r="R499" i="156"/>
  <c r="S499" i="156" s="1"/>
  <c r="R4" i="156"/>
  <c r="R5" i="154"/>
  <c r="R6" i="154"/>
  <c r="R7" i="154"/>
  <c r="R8" i="154"/>
  <c r="R9" i="154"/>
  <c r="R10" i="154"/>
  <c r="R11" i="154"/>
  <c r="R12" i="154"/>
  <c r="R13" i="154"/>
  <c r="R14" i="154"/>
  <c r="R15" i="154"/>
  <c r="R16" i="154"/>
  <c r="R17" i="154"/>
  <c r="R18" i="154"/>
  <c r="R19" i="154"/>
  <c r="R20" i="154"/>
  <c r="R21" i="154"/>
  <c r="R22" i="154"/>
  <c r="R23" i="154"/>
  <c r="R24" i="154"/>
  <c r="R25" i="154"/>
  <c r="R26" i="154"/>
  <c r="R27" i="154"/>
  <c r="R28" i="154"/>
  <c r="R29" i="154"/>
  <c r="R30" i="154"/>
  <c r="R31" i="154"/>
  <c r="R32" i="154"/>
  <c r="R33" i="154"/>
  <c r="R34" i="154"/>
  <c r="R35" i="154"/>
  <c r="R36" i="154"/>
  <c r="R37" i="154"/>
  <c r="R38" i="154"/>
  <c r="R39" i="154"/>
  <c r="R40" i="154"/>
  <c r="R41" i="154"/>
  <c r="R42" i="154"/>
  <c r="R43" i="154"/>
  <c r="R44" i="154"/>
  <c r="R45" i="154"/>
  <c r="R46" i="154"/>
  <c r="R47" i="154"/>
  <c r="R48" i="154"/>
  <c r="R49" i="154"/>
  <c r="R50" i="154"/>
  <c r="R51" i="154"/>
  <c r="R52" i="154"/>
  <c r="R53" i="154"/>
  <c r="R54" i="154"/>
  <c r="R55" i="154"/>
  <c r="R56" i="154"/>
  <c r="R57" i="154"/>
  <c r="R58" i="154"/>
  <c r="R59" i="154"/>
  <c r="R60" i="154"/>
  <c r="R61" i="154"/>
  <c r="R62" i="154"/>
  <c r="R63" i="154"/>
  <c r="R64" i="154"/>
  <c r="R65" i="154"/>
  <c r="R66" i="154"/>
  <c r="R67" i="154"/>
  <c r="R68" i="154"/>
  <c r="R69" i="154"/>
  <c r="R70" i="154"/>
  <c r="R71" i="154"/>
  <c r="R72" i="154"/>
  <c r="R73" i="154"/>
  <c r="R74" i="154"/>
  <c r="R75" i="154"/>
  <c r="R76" i="154"/>
  <c r="R77" i="154"/>
  <c r="R78" i="154"/>
  <c r="R79" i="154"/>
  <c r="R80" i="154"/>
  <c r="R81" i="154"/>
  <c r="R82" i="154"/>
  <c r="R83" i="154"/>
  <c r="R84" i="154"/>
  <c r="R85" i="154"/>
  <c r="R86" i="154"/>
  <c r="R87" i="154"/>
  <c r="R88" i="154"/>
  <c r="R89" i="154"/>
  <c r="R90" i="154"/>
  <c r="R91" i="154"/>
  <c r="R92" i="154"/>
  <c r="R93" i="154"/>
  <c r="R94" i="154"/>
  <c r="R95" i="154"/>
  <c r="R96" i="154"/>
  <c r="R97" i="154"/>
  <c r="R98" i="154"/>
  <c r="R99" i="154"/>
  <c r="R100" i="154"/>
  <c r="R101" i="154"/>
  <c r="R102" i="154"/>
  <c r="R103" i="154"/>
  <c r="R104" i="154"/>
  <c r="R105" i="154"/>
  <c r="R106" i="154"/>
  <c r="R107" i="154"/>
  <c r="R108" i="154"/>
  <c r="R109" i="154"/>
  <c r="R110" i="154"/>
  <c r="R111" i="154"/>
  <c r="R112" i="154"/>
  <c r="R113" i="154"/>
  <c r="R114" i="154"/>
  <c r="R115" i="154"/>
  <c r="R116" i="154"/>
  <c r="R117" i="154"/>
  <c r="R118" i="154"/>
  <c r="R119" i="154"/>
  <c r="R120" i="154"/>
  <c r="R121" i="154"/>
  <c r="R122" i="154"/>
  <c r="R123" i="154"/>
  <c r="R124" i="154"/>
  <c r="R125" i="154"/>
  <c r="R126" i="154"/>
  <c r="R127" i="154"/>
  <c r="R128" i="154"/>
  <c r="R129" i="154"/>
  <c r="R130" i="154"/>
  <c r="R131" i="154"/>
  <c r="R132" i="154"/>
  <c r="R133" i="154"/>
  <c r="R134" i="154"/>
  <c r="R135" i="154"/>
  <c r="R136" i="154"/>
  <c r="R137" i="154"/>
  <c r="R138" i="154"/>
  <c r="R139" i="154"/>
  <c r="R140" i="154"/>
  <c r="R141" i="154"/>
  <c r="R142" i="154"/>
  <c r="R143" i="154"/>
  <c r="R144" i="154"/>
  <c r="R145" i="154"/>
  <c r="R146" i="154"/>
  <c r="R147" i="154"/>
  <c r="R148" i="154"/>
  <c r="R149" i="154"/>
  <c r="R150" i="154"/>
  <c r="R151" i="154"/>
  <c r="R152" i="154"/>
  <c r="R153" i="154"/>
  <c r="R154" i="154"/>
  <c r="R155" i="154"/>
  <c r="R156" i="154"/>
  <c r="R157" i="154"/>
  <c r="R158" i="154"/>
  <c r="R159" i="154"/>
  <c r="R160" i="154"/>
  <c r="R161" i="154"/>
  <c r="R162" i="154"/>
  <c r="R163" i="154"/>
  <c r="R164" i="154"/>
  <c r="R165" i="154"/>
  <c r="R166" i="154"/>
  <c r="R167" i="154"/>
  <c r="R168" i="154"/>
  <c r="R169" i="154"/>
  <c r="R170" i="154"/>
  <c r="R171" i="154"/>
  <c r="R172" i="154"/>
  <c r="R173" i="154"/>
  <c r="R174" i="154"/>
  <c r="R175" i="154"/>
  <c r="R176" i="154"/>
  <c r="R177" i="154"/>
  <c r="R178" i="154"/>
  <c r="R179" i="154"/>
  <c r="R180" i="154"/>
  <c r="R181" i="154"/>
  <c r="R182" i="154"/>
  <c r="R183" i="154"/>
  <c r="R184" i="154"/>
  <c r="R185" i="154"/>
  <c r="S185" i="154" s="1"/>
  <c r="R186" i="154"/>
  <c r="S186" i="154" s="1"/>
  <c r="R187" i="154"/>
  <c r="S187" i="154" s="1"/>
  <c r="R188" i="154"/>
  <c r="S188" i="154" s="1"/>
  <c r="R189" i="154"/>
  <c r="S189" i="154" s="1"/>
  <c r="R190" i="154"/>
  <c r="S190" i="154" s="1"/>
  <c r="R191" i="154"/>
  <c r="S191" i="154" s="1"/>
  <c r="R192" i="154"/>
  <c r="S192" i="154" s="1"/>
  <c r="R193" i="154"/>
  <c r="S193" i="154" s="1"/>
  <c r="R194" i="154"/>
  <c r="S194" i="154" s="1"/>
  <c r="R195" i="154"/>
  <c r="S195" i="154" s="1"/>
  <c r="R196" i="154"/>
  <c r="S196" i="154" s="1"/>
  <c r="R197" i="154"/>
  <c r="S197" i="154" s="1"/>
  <c r="R198" i="154"/>
  <c r="S198" i="154" s="1"/>
  <c r="R199" i="154"/>
  <c r="S199" i="154" s="1"/>
  <c r="R200" i="154"/>
  <c r="S200" i="154" s="1"/>
  <c r="R201" i="154"/>
  <c r="S201" i="154" s="1"/>
  <c r="R202" i="154"/>
  <c r="S202" i="154" s="1"/>
  <c r="R203" i="154"/>
  <c r="S203" i="154" s="1"/>
  <c r="R204" i="154"/>
  <c r="S204" i="154" s="1"/>
  <c r="R205" i="154"/>
  <c r="S205" i="154" s="1"/>
  <c r="R206" i="154"/>
  <c r="S206" i="154" s="1"/>
  <c r="R207" i="154"/>
  <c r="S207" i="154" s="1"/>
  <c r="R208" i="154"/>
  <c r="S208" i="154" s="1"/>
  <c r="R209" i="154"/>
  <c r="S209" i="154" s="1"/>
  <c r="R210" i="154"/>
  <c r="S210" i="154" s="1"/>
  <c r="R211" i="154"/>
  <c r="S211" i="154" s="1"/>
  <c r="R212" i="154"/>
  <c r="S212" i="154" s="1"/>
  <c r="R213" i="154"/>
  <c r="S213" i="154" s="1"/>
  <c r="R214" i="154"/>
  <c r="S214" i="154" s="1"/>
  <c r="R215" i="154"/>
  <c r="S215" i="154" s="1"/>
  <c r="R216" i="154"/>
  <c r="S216" i="154" s="1"/>
  <c r="R217" i="154"/>
  <c r="S217" i="154" s="1"/>
  <c r="R218" i="154"/>
  <c r="S218" i="154" s="1"/>
  <c r="R219" i="154"/>
  <c r="S219" i="154" s="1"/>
  <c r="R220" i="154"/>
  <c r="S220" i="154" s="1"/>
  <c r="R221" i="154"/>
  <c r="S221" i="154" s="1"/>
  <c r="R222" i="154"/>
  <c r="S222" i="154" s="1"/>
  <c r="R223" i="154"/>
  <c r="S223" i="154" s="1"/>
  <c r="R224" i="154"/>
  <c r="S224" i="154" s="1"/>
  <c r="R225" i="154"/>
  <c r="S225" i="154" s="1"/>
  <c r="R226" i="154"/>
  <c r="S226" i="154" s="1"/>
  <c r="R227" i="154"/>
  <c r="S227" i="154" s="1"/>
  <c r="R228" i="154"/>
  <c r="S228" i="154" s="1"/>
  <c r="R229" i="154"/>
  <c r="S229" i="154" s="1"/>
  <c r="R230" i="154"/>
  <c r="S230" i="154" s="1"/>
  <c r="R231" i="154"/>
  <c r="S231" i="154" s="1"/>
  <c r="R232" i="154"/>
  <c r="S232" i="154" s="1"/>
  <c r="R233" i="154"/>
  <c r="S233" i="154" s="1"/>
  <c r="R234" i="154"/>
  <c r="S234" i="154" s="1"/>
  <c r="R235" i="154"/>
  <c r="S235" i="154" s="1"/>
  <c r="R236" i="154"/>
  <c r="S236" i="154" s="1"/>
  <c r="R237" i="154"/>
  <c r="S237" i="154" s="1"/>
  <c r="R238" i="154"/>
  <c r="S238" i="154" s="1"/>
  <c r="R239" i="154"/>
  <c r="S239" i="154" s="1"/>
  <c r="R240" i="154"/>
  <c r="S240" i="154" s="1"/>
  <c r="R241" i="154"/>
  <c r="S241" i="154" s="1"/>
  <c r="R242" i="154"/>
  <c r="S242" i="154" s="1"/>
  <c r="R243" i="154"/>
  <c r="S243" i="154" s="1"/>
  <c r="R244" i="154"/>
  <c r="S244" i="154" s="1"/>
  <c r="R245" i="154"/>
  <c r="S245" i="154" s="1"/>
  <c r="R246" i="154"/>
  <c r="S246" i="154" s="1"/>
  <c r="R247" i="154"/>
  <c r="S247" i="154" s="1"/>
  <c r="R248" i="154"/>
  <c r="S248" i="154" s="1"/>
  <c r="R249" i="154"/>
  <c r="S249" i="154" s="1"/>
  <c r="R250" i="154"/>
  <c r="S250" i="154" s="1"/>
  <c r="R251" i="154"/>
  <c r="S251" i="154" s="1"/>
  <c r="R252" i="154"/>
  <c r="S252" i="154" s="1"/>
  <c r="R253" i="154"/>
  <c r="S253" i="154" s="1"/>
  <c r="R254" i="154"/>
  <c r="S254" i="154" s="1"/>
  <c r="R255" i="154"/>
  <c r="S255" i="154" s="1"/>
  <c r="R256" i="154"/>
  <c r="S256" i="154" s="1"/>
  <c r="R257" i="154"/>
  <c r="S257" i="154" s="1"/>
  <c r="R258" i="154"/>
  <c r="S258" i="154" s="1"/>
  <c r="R259" i="154"/>
  <c r="S259" i="154" s="1"/>
  <c r="R260" i="154"/>
  <c r="S260" i="154" s="1"/>
  <c r="R261" i="154"/>
  <c r="S261" i="154" s="1"/>
  <c r="R262" i="154"/>
  <c r="S262" i="154" s="1"/>
  <c r="R263" i="154"/>
  <c r="S263" i="154" s="1"/>
  <c r="R264" i="154"/>
  <c r="S264" i="154" s="1"/>
  <c r="R265" i="154"/>
  <c r="S265" i="154" s="1"/>
  <c r="R266" i="154"/>
  <c r="S266" i="154" s="1"/>
  <c r="R267" i="154"/>
  <c r="S267" i="154" s="1"/>
  <c r="R268" i="154"/>
  <c r="S268" i="154" s="1"/>
  <c r="R269" i="154"/>
  <c r="S269" i="154" s="1"/>
  <c r="R270" i="154"/>
  <c r="S270" i="154" s="1"/>
  <c r="R271" i="154"/>
  <c r="S271" i="154" s="1"/>
  <c r="R272" i="154"/>
  <c r="S272" i="154" s="1"/>
  <c r="R273" i="154"/>
  <c r="S273" i="154" s="1"/>
  <c r="R274" i="154"/>
  <c r="S274" i="154" s="1"/>
  <c r="R275" i="154"/>
  <c r="S275" i="154" s="1"/>
  <c r="R276" i="154"/>
  <c r="S276" i="154" s="1"/>
  <c r="R277" i="154"/>
  <c r="S277" i="154" s="1"/>
  <c r="R278" i="154"/>
  <c r="S278" i="154" s="1"/>
  <c r="R279" i="154"/>
  <c r="S279" i="154" s="1"/>
  <c r="R280" i="154"/>
  <c r="S280" i="154" s="1"/>
  <c r="R281" i="154"/>
  <c r="S281" i="154" s="1"/>
  <c r="R282" i="154"/>
  <c r="S282" i="154" s="1"/>
  <c r="R283" i="154"/>
  <c r="S283" i="154" s="1"/>
  <c r="R284" i="154"/>
  <c r="S284" i="154" s="1"/>
  <c r="R285" i="154"/>
  <c r="S285" i="154" s="1"/>
  <c r="R286" i="154"/>
  <c r="S286" i="154" s="1"/>
  <c r="R287" i="154"/>
  <c r="S287" i="154" s="1"/>
  <c r="R288" i="154"/>
  <c r="S288" i="154" s="1"/>
  <c r="R289" i="154"/>
  <c r="S289" i="154" s="1"/>
  <c r="R290" i="154"/>
  <c r="S290" i="154" s="1"/>
  <c r="R291" i="154"/>
  <c r="S291" i="154" s="1"/>
  <c r="R292" i="154"/>
  <c r="S292" i="154" s="1"/>
  <c r="R293" i="154"/>
  <c r="S293" i="154" s="1"/>
  <c r="R294" i="154"/>
  <c r="S294" i="154" s="1"/>
  <c r="R295" i="154"/>
  <c r="S295" i="154" s="1"/>
  <c r="R296" i="154"/>
  <c r="S296" i="154" s="1"/>
  <c r="R297" i="154"/>
  <c r="S297" i="154" s="1"/>
  <c r="R298" i="154"/>
  <c r="S298" i="154" s="1"/>
  <c r="R299" i="154"/>
  <c r="S299" i="154" s="1"/>
  <c r="R300" i="154"/>
  <c r="S300" i="154" s="1"/>
  <c r="R301" i="154"/>
  <c r="S301" i="154" s="1"/>
  <c r="R302" i="154"/>
  <c r="S302" i="154" s="1"/>
  <c r="R303" i="154"/>
  <c r="S303" i="154" s="1"/>
  <c r="R304" i="154"/>
  <c r="S304" i="154" s="1"/>
  <c r="R305" i="154"/>
  <c r="S305" i="154" s="1"/>
  <c r="R306" i="154"/>
  <c r="S306" i="154" s="1"/>
  <c r="R307" i="154"/>
  <c r="S307" i="154" s="1"/>
  <c r="R308" i="154"/>
  <c r="S308" i="154" s="1"/>
  <c r="R309" i="154"/>
  <c r="S309" i="154" s="1"/>
  <c r="R310" i="154"/>
  <c r="S310" i="154" s="1"/>
  <c r="R311" i="154"/>
  <c r="S311" i="154" s="1"/>
  <c r="R312" i="154"/>
  <c r="S312" i="154" s="1"/>
  <c r="R313" i="154"/>
  <c r="S313" i="154" s="1"/>
  <c r="R314" i="154"/>
  <c r="S314" i="154" s="1"/>
  <c r="R315" i="154"/>
  <c r="S315" i="154" s="1"/>
  <c r="R316" i="154"/>
  <c r="S316" i="154" s="1"/>
  <c r="R317" i="154"/>
  <c r="S317" i="154" s="1"/>
  <c r="R318" i="154"/>
  <c r="S318" i="154" s="1"/>
  <c r="R319" i="154"/>
  <c r="S319" i="154" s="1"/>
  <c r="R320" i="154"/>
  <c r="S320" i="154" s="1"/>
  <c r="R321" i="154"/>
  <c r="S321" i="154" s="1"/>
  <c r="R322" i="154"/>
  <c r="S322" i="154" s="1"/>
  <c r="R323" i="154"/>
  <c r="S323" i="154" s="1"/>
  <c r="R324" i="154"/>
  <c r="S324" i="154" s="1"/>
  <c r="R325" i="154"/>
  <c r="S325" i="154" s="1"/>
  <c r="R326" i="154"/>
  <c r="S326" i="154" s="1"/>
  <c r="R327" i="154"/>
  <c r="S327" i="154" s="1"/>
  <c r="R328" i="154"/>
  <c r="S328" i="154" s="1"/>
  <c r="R329" i="154"/>
  <c r="S329" i="154" s="1"/>
  <c r="R330" i="154"/>
  <c r="S330" i="154" s="1"/>
  <c r="R331" i="154"/>
  <c r="S331" i="154" s="1"/>
  <c r="R332" i="154"/>
  <c r="S332" i="154" s="1"/>
  <c r="R333" i="154"/>
  <c r="S333" i="154" s="1"/>
  <c r="R334" i="154"/>
  <c r="S334" i="154" s="1"/>
  <c r="R335" i="154"/>
  <c r="S335" i="154" s="1"/>
  <c r="R336" i="154"/>
  <c r="S336" i="154" s="1"/>
  <c r="R337" i="154"/>
  <c r="S337" i="154" s="1"/>
  <c r="R338" i="154"/>
  <c r="S338" i="154" s="1"/>
  <c r="R339" i="154"/>
  <c r="S339" i="154" s="1"/>
  <c r="R340" i="154"/>
  <c r="S340" i="154" s="1"/>
  <c r="R341" i="154"/>
  <c r="S341" i="154" s="1"/>
  <c r="R342" i="154"/>
  <c r="S342" i="154" s="1"/>
  <c r="R343" i="154"/>
  <c r="S343" i="154" s="1"/>
  <c r="R344" i="154"/>
  <c r="S344" i="154" s="1"/>
  <c r="R345" i="154"/>
  <c r="S345" i="154" s="1"/>
  <c r="R346" i="154"/>
  <c r="S346" i="154" s="1"/>
  <c r="R347" i="154"/>
  <c r="S347" i="154" s="1"/>
  <c r="R348" i="154"/>
  <c r="S348" i="154" s="1"/>
  <c r="R349" i="154"/>
  <c r="S349" i="154" s="1"/>
  <c r="R350" i="154"/>
  <c r="S350" i="154" s="1"/>
  <c r="R351" i="154"/>
  <c r="S351" i="154" s="1"/>
  <c r="R352" i="154"/>
  <c r="S352" i="154" s="1"/>
  <c r="R353" i="154"/>
  <c r="S353" i="154" s="1"/>
  <c r="R354" i="154"/>
  <c r="S354" i="154" s="1"/>
  <c r="R355" i="154"/>
  <c r="S355" i="154" s="1"/>
  <c r="R356" i="154"/>
  <c r="S356" i="154" s="1"/>
  <c r="R357" i="154"/>
  <c r="S357" i="154" s="1"/>
  <c r="R358" i="154"/>
  <c r="S358" i="154" s="1"/>
  <c r="R359" i="154"/>
  <c r="S359" i="154" s="1"/>
  <c r="R360" i="154"/>
  <c r="S360" i="154" s="1"/>
  <c r="R361" i="154"/>
  <c r="S361" i="154" s="1"/>
  <c r="R362" i="154"/>
  <c r="S362" i="154" s="1"/>
  <c r="R363" i="154"/>
  <c r="S363" i="154" s="1"/>
  <c r="R364" i="154"/>
  <c r="S364" i="154" s="1"/>
  <c r="R365" i="154"/>
  <c r="S365" i="154" s="1"/>
  <c r="R366" i="154"/>
  <c r="S366" i="154" s="1"/>
  <c r="R367" i="154"/>
  <c r="S367" i="154" s="1"/>
  <c r="R368" i="154"/>
  <c r="S368" i="154" s="1"/>
  <c r="R369" i="154"/>
  <c r="S369" i="154" s="1"/>
  <c r="R370" i="154"/>
  <c r="S370" i="154" s="1"/>
  <c r="R371" i="154"/>
  <c r="S371" i="154" s="1"/>
  <c r="R372" i="154"/>
  <c r="S372" i="154" s="1"/>
  <c r="R373" i="154"/>
  <c r="S373" i="154" s="1"/>
  <c r="R374" i="154"/>
  <c r="S374" i="154" s="1"/>
  <c r="R375" i="154"/>
  <c r="S375" i="154" s="1"/>
  <c r="R376" i="154"/>
  <c r="S376" i="154" s="1"/>
  <c r="R377" i="154"/>
  <c r="S377" i="154" s="1"/>
  <c r="R378" i="154"/>
  <c r="S378" i="154" s="1"/>
  <c r="R379" i="154"/>
  <c r="S379" i="154" s="1"/>
  <c r="R380" i="154"/>
  <c r="S380" i="154" s="1"/>
  <c r="R381" i="154"/>
  <c r="S381" i="154" s="1"/>
  <c r="R382" i="154"/>
  <c r="S382" i="154" s="1"/>
  <c r="R383" i="154"/>
  <c r="S383" i="154" s="1"/>
  <c r="R384" i="154"/>
  <c r="S384" i="154" s="1"/>
  <c r="R385" i="154"/>
  <c r="S385" i="154" s="1"/>
  <c r="R386" i="154"/>
  <c r="S386" i="154" s="1"/>
  <c r="R387" i="154"/>
  <c r="S387" i="154" s="1"/>
  <c r="R388" i="154"/>
  <c r="S388" i="154" s="1"/>
  <c r="R389" i="154"/>
  <c r="S389" i="154" s="1"/>
  <c r="R390" i="154"/>
  <c r="S390" i="154" s="1"/>
  <c r="R391" i="154"/>
  <c r="S391" i="154" s="1"/>
  <c r="R392" i="154"/>
  <c r="S392" i="154" s="1"/>
  <c r="R393" i="154"/>
  <c r="S393" i="154" s="1"/>
  <c r="R394" i="154"/>
  <c r="S394" i="154" s="1"/>
  <c r="R395" i="154"/>
  <c r="S395" i="154" s="1"/>
  <c r="R396" i="154"/>
  <c r="S396" i="154" s="1"/>
  <c r="R397" i="154"/>
  <c r="S397" i="154" s="1"/>
  <c r="R398" i="154"/>
  <c r="S398" i="154" s="1"/>
  <c r="R399" i="154"/>
  <c r="S399" i="154" s="1"/>
  <c r="R400" i="154"/>
  <c r="S400" i="154" s="1"/>
  <c r="R401" i="154"/>
  <c r="S401" i="154" s="1"/>
  <c r="R402" i="154"/>
  <c r="S402" i="154" s="1"/>
  <c r="R403" i="154"/>
  <c r="S403" i="154" s="1"/>
  <c r="R404" i="154"/>
  <c r="S404" i="154" s="1"/>
  <c r="R405" i="154"/>
  <c r="S405" i="154" s="1"/>
  <c r="R406" i="154"/>
  <c r="S406" i="154" s="1"/>
  <c r="R407" i="154"/>
  <c r="S407" i="154" s="1"/>
  <c r="R408" i="154"/>
  <c r="S408" i="154" s="1"/>
  <c r="R409" i="154"/>
  <c r="S409" i="154" s="1"/>
  <c r="R410" i="154"/>
  <c r="S410" i="154" s="1"/>
  <c r="R411" i="154"/>
  <c r="S411" i="154" s="1"/>
  <c r="R412" i="154"/>
  <c r="S412" i="154" s="1"/>
  <c r="R413" i="154"/>
  <c r="S413" i="154" s="1"/>
  <c r="R414" i="154"/>
  <c r="S414" i="154" s="1"/>
  <c r="R415" i="154"/>
  <c r="S415" i="154" s="1"/>
  <c r="R416" i="154"/>
  <c r="S416" i="154" s="1"/>
  <c r="R417" i="154"/>
  <c r="S417" i="154" s="1"/>
  <c r="R418" i="154"/>
  <c r="S418" i="154" s="1"/>
  <c r="R419" i="154"/>
  <c r="S419" i="154" s="1"/>
  <c r="R420" i="154"/>
  <c r="S420" i="154" s="1"/>
  <c r="R421" i="154"/>
  <c r="S421" i="154" s="1"/>
  <c r="R422" i="154"/>
  <c r="S422" i="154" s="1"/>
  <c r="R423" i="154"/>
  <c r="S423" i="154" s="1"/>
  <c r="R424" i="154"/>
  <c r="S424" i="154" s="1"/>
  <c r="R425" i="154"/>
  <c r="S425" i="154" s="1"/>
  <c r="R426" i="154"/>
  <c r="S426" i="154" s="1"/>
  <c r="R427" i="154"/>
  <c r="S427" i="154" s="1"/>
  <c r="R428" i="154"/>
  <c r="S428" i="154" s="1"/>
  <c r="R429" i="154"/>
  <c r="S429" i="154" s="1"/>
  <c r="R430" i="154"/>
  <c r="S430" i="154" s="1"/>
  <c r="R431" i="154"/>
  <c r="S431" i="154" s="1"/>
  <c r="R432" i="154"/>
  <c r="S432" i="154" s="1"/>
  <c r="R433" i="154"/>
  <c r="S433" i="154" s="1"/>
  <c r="R434" i="154"/>
  <c r="S434" i="154" s="1"/>
  <c r="R435" i="154"/>
  <c r="S435" i="154" s="1"/>
  <c r="R436" i="154"/>
  <c r="S436" i="154" s="1"/>
  <c r="R437" i="154"/>
  <c r="S437" i="154" s="1"/>
  <c r="R438" i="154"/>
  <c r="S438" i="154" s="1"/>
  <c r="R439" i="154"/>
  <c r="S439" i="154" s="1"/>
  <c r="R440" i="154"/>
  <c r="S440" i="154" s="1"/>
  <c r="R441" i="154"/>
  <c r="S441" i="154" s="1"/>
  <c r="R442" i="154"/>
  <c r="S442" i="154" s="1"/>
  <c r="R443" i="154"/>
  <c r="S443" i="154" s="1"/>
  <c r="R444" i="154"/>
  <c r="S444" i="154" s="1"/>
  <c r="R445" i="154"/>
  <c r="S445" i="154" s="1"/>
  <c r="R446" i="154"/>
  <c r="S446" i="154" s="1"/>
  <c r="R447" i="154"/>
  <c r="S447" i="154" s="1"/>
  <c r="R448" i="154"/>
  <c r="S448" i="154" s="1"/>
  <c r="R449" i="154"/>
  <c r="S449" i="154" s="1"/>
  <c r="R450" i="154"/>
  <c r="S450" i="154" s="1"/>
  <c r="R451" i="154"/>
  <c r="S451" i="154" s="1"/>
  <c r="R452" i="154"/>
  <c r="S452" i="154" s="1"/>
  <c r="R453" i="154"/>
  <c r="S453" i="154" s="1"/>
  <c r="R454" i="154"/>
  <c r="S454" i="154" s="1"/>
  <c r="R455" i="154"/>
  <c r="S455" i="154" s="1"/>
  <c r="R456" i="154"/>
  <c r="S456" i="154" s="1"/>
  <c r="R457" i="154"/>
  <c r="S457" i="154" s="1"/>
  <c r="R458" i="154"/>
  <c r="S458" i="154" s="1"/>
  <c r="R459" i="154"/>
  <c r="S459" i="154" s="1"/>
  <c r="R460" i="154"/>
  <c r="S460" i="154" s="1"/>
  <c r="R461" i="154"/>
  <c r="S461" i="154" s="1"/>
  <c r="R462" i="154"/>
  <c r="S462" i="154" s="1"/>
  <c r="R463" i="154"/>
  <c r="S463" i="154" s="1"/>
  <c r="R464" i="154"/>
  <c r="S464" i="154" s="1"/>
  <c r="R465" i="154"/>
  <c r="S465" i="154" s="1"/>
  <c r="R466" i="154"/>
  <c r="S466" i="154" s="1"/>
  <c r="R467" i="154"/>
  <c r="S467" i="154" s="1"/>
  <c r="R468" i="154"/>
  <c r="S468" i="154" s="1"/>
  <c r="R469" i="154"/>
  <c r="S469" i="154" s="1"/>
  <c r="R470" i="154"/>
  <c r="S470" i="154" s="1"/>
  <c r="R471" i="154"/>
  <c r="S471" i="154" s="1"/>
  <c r="R472" i="154"/>
  <c r="S472" i="154" s="1"/>
  <c r="R473" i="154"/>
  <c r="S473" i="154" s="1"/>
  <c r="R474" i="154"/>
  <c r="S474" i="154" s="1"/>
  <c r="R475" i="154"/>
  <c r="S475" i="154" s="1"/>
  <c r="R476" i="154"/>
  <c r="S476" i="154" s="1"/>
  <c r="R477" i="154"/>
  <c r="S477" i="154" s="1"/>
  <c r="R478" i="154"/>
  <c r="S478" i="154" s="1"/>
  <c r="R479" i="154"/>
  <c r="S479" i="154" s="1"/>
  <c r="R480" i="154"/>
  <c r="S480" i="154" s="1"/>
  <c r="R481" i="154"/>
  <c r="S481" i="154" s="1"/>
  <c r="R482" i="154"/>
  <c r="S482" i="154" s="1"/>
  <c r="R483" i="154"/>
  <c r="S483" i="154" s="1"/>
  <c r="R484" i="154"/>
  <c r="S484" i="154" s="1"/>
  <c r="R485" i="154"/>
  <c r="S485" i="154" s="1"/>
  <c r="R486" i="154"/>
  <c r="S486" i="154" s="1"/>
  <c r="R487" i="154"/>
  <c r="S487" i="154" s="1"/>
  <c r="R488" i="154"/>
  <c r="S488" i="154" s="1"/>
  <c r="R489" i="154"/>
  <c r="S489" i="154" s="1"/>
  <c r="R490" i="154"/>
  <c r="S490" i="154" s="1"/>
  <c r="R491" i="154"/>
  <c r="S491" i="154" s="1"/>
  <c r="R492" i="154"/>
  <c r="S492" i="154" s="1"/>
  <c r="R493" i="154"/>
  <c r="S493" i="154" s="1"/>
  <c r="R494" i="154"/>
  <c r="S494" i="154" s="1"/>
  <c r="R495" i="154"/>
  <c r="S495" i="154" s="1"/>
  <c r="R496" i="154"/>
  <c r="S496" i="154" s="1"/>
  <c r="R497" i="154"/>
  <c r="S497" i="154" s="1"/>
  <c r="R498" i="154"/>
  <c r="S498" i="154" s="1"/>
  <c r="R499" i="154"/>
  <c r="S499" i="154" s="1"/>
  <c r="R4" i="154"/>
  <c r="R5" i="151"/>
  <c r="R6" i="151"/>
  <c r="R7" i="151"/>
  <c r="R8" i="151"/>
  <c r="R9" i="151"/>
  <c r="R10" i="151"/>
  <c r="R11" i="151"/>
  <c r="R12" i="151"/>
  <c r="R13" i="151"/>
  <c r="R14" i="151"/>
  <c r="R15" i="151"/>
  <c r="R16" i="151"/>
  <c r="R17" i="151"/>
  <c r="R18" i="151"/>
  <c r="R19" i="151"/>
  <c r="R20" i="151"/>
  <c r="R21" i="151"/>
  <c r="R22" i="151"/>
  <c r="R23" i="151"/>
  <c r="R24" i="151"/>
  <c r="R25" i="151"/>
  <c r="R26" i="151"/>
  <c r="R27" i="151"/>
  <c r="R28" i="151"/>
  <c r="R29" i="151"/>
  <c r="R30" i="151"/>
  <c r="R31" i="151"/>
  <c r="R32" i="151"/>
  <c r="R33" i="151"/>
  <c r="R34" i="151"/>
  <c r="R35" i="151"/>
  <c r="R36" i="151"/>
  <c r="R37" i="151"/>
  <c r="R38" i="151"/>
  <c r="R39" i="151"/>
  <c r="R40" i="151"/>
  <c r="R41" i="151"/>
  <c r="R42" i="151"/>
  <c r="R43" i="151"/>
  <c r="R44" i="151"/>
  <c r="R45" i="151"/>
  <c r="R46" i="151"/>
  <c r="R47" i="151"/>
  <c r="R48" i="151"/>
  <c r="R49" i="151"/>
  <c r="R50" i="151"/>
  <c r="R51" i="151"/>
  <c r="R52" i="151"/>
  <c r="R53" i="151"/>
  <c r="R54" i="151"/>
  <c r="R55" i="151"/>
  <c r="R56" i="151"/>
  <c r="R57" i="151"/>
  <c r="R58" i="151"/>
  <c r="R59" i="151"/>
  <c r="R60" i="151"/>
  <c r="R61" i="151"/>
  <c r="R62" i="151"/>
  <c r="R63" i="151"/>
  <c r="R64" i="151"/>
  <c r="R65" i="151"/>
  <c r="R66" i="151"/>
  <c r="R67" i="151"/>
  <c r="R68" i="151"/>
  <c r="R69" i="151"/>
  <c r="R70" i="151"/>
  <c r="R71" i="151"/>
  <c r="R72" i="151"/>
  <c r="R73" i="151"/>
  <c r="R74" i="151"/>
  <c r="R75" i="151"/>
  <c r="R76" i="151"/>
  <c r="R77" i="151"/>
  <c r="R78" i="151"/>
  <c r="R79" i="151"/>
  <c r="R80" i="151"/>
  <c r="R81" i="151"/>
  <c r="R82" i="151"/>
  <c r="R83" i="151"/>
  <c r="R84" i="151"/>
  <c r="R85" i="151"/>
  <c r="R86" i="151"/>
  <c r="R87" i="151"/>
  <c r="R88" i="151"/>
  <c r="R89" i="151"/>
  <c r="R90" i="151"/>
  <c r="R91" i="151"/>
  <c r="R92" i="151"/>
  <c r="R93" i="151"/>
  <c r="R94" i="151"/>
  <c r="R95" i="151"/>
  <c r="R96" i="151"/>
  <c r="R97" i="151"/>
  <c r="R98" i="151"/>
  <c r="R99" i="151"/>
  <c r="R100" i="151"/>
  <c r="S100" i="151" s="1"/>
  <c r="R101" i="151"/>
  <c r="S101" i="151" s="1"/>
  <c r="R102" i="151"/>
  <c r="S102" i="151" s="1"/>
  <c r="R103" i="151"/>
  <c r="S103" i="151" s="1"/>
  <c r="R104" i="151"/>
  <c r="S104" i="151" s="1"/>
  <c r="R105" i="151"/>
  <c r="S105" i="151" s="1"/>
  <c r="R106" i="151"/>
  <c r="S106" i="151" s="1"/>
  <c r="R107" i="151"/>
  <c r="S107" i="151" s="1"/>
  <c r="R108" i="151"/>
  <c r="S108" i="151" s="1"/>
  <c r="R109" i="151"/>
  <c r="S109" i="151" s="1"/>
  <c r="R110" i="151"/>
  <c r="S110" i="151" s="1"/>
  <c r="R111" i="151"/>
  <c r="S111" i="151" s="1"/>
  <c r="R112" i="151"/>
  <c r="S112" i="151" s="1"/>
  <c r="R113" i="151"/>
  <c r="S113" i="151" s="1"/>
  <c r="R114" i="151"/>
  <c r="S114" i="151" s="1"/>
  <c r="R115" i="151"/>
  <c r="S115" i="151" s="1"/>
  <c r="R116" i="151"/>
  <c r="S116" i="151" s="1"/>
  <c r="R117" i="151"/>
  <c r="S117" i="151" s="1"/>
  <c r="R118" i="151"/>
  <c r="S118" i="151" s="1"/>
  <c r="R119" i="151"/>
  <c r="S119" i="151" s="1"/>
  <c r="R120" i="151"/>
  <c r="S120" i="151" s="1"/>
  <c r="R121" i="151"/>
  <c r="S121" i="151" s="1"/>
  <c r="R122" i="151"/>
  <c r="S122" i="151" s="1"/>
  <c r="R123" i="151"/>
  <c r="S123" i="151" s="1"/>
  <c r="R124" i="151"/>
  <c r="S124" i="151" s="1"/>
  <c r="R125" i="151"/>
  <c r="S125" i="151" s="1"/>
  <c r="R126" i="151"/>
  <c r="S126" i="151" s="1"/>
  <c r="R127" i="151"/>
  <c r="S127" i="151" s="1"/>
  <c r="R128" i="151"/>
  <c r="S128" i="151" s="1"/>
  <c r="R129" i="151"/>
  <c r="S129" i="151" s="1"/>
  <c r="R130" i="151"/>
  <c r="S130" i="151" s="1"/>
  <c r="R131" i="151"/>
  <c r="S131" i="151" s="1"/>
  <c r="R132" i="151"/>
  <c r="S132" i="151" s="1"/>
  <c r="R133" i="151"/>
  <c r="S133" i="151" s="1"/>
  <c r="R134" i="151"/>
  <c r="S134" i="151" s="1"/>
  <c r="R135" i="151"/>
  <c r="S135" i="151" s="1"/>
  <c r="R136" i="151"/>
  <c r="S136" i="151" s="1"/>
  <c r="R137" i="151"/>
  <c r="S137" i="151" s="1"/>
  <c r="R138" i="151"/>
  <c r="S138" i="151" s="1"/>
  <c r="R139" i="151"/>
  <c r="S139" i="151" s="1"/>
  <c r="R140" i="151"/>
  <c r="S140" i="151" s="1"/>
  <c r="R141" i="151"/>
  <c r="S141" i="151" s="1"/>
  <c r="R142" i="151"/>
  <c r="S142" i="151" s="1"/>
  <c r="R143" i="151"/>
  <c r="S143" i="151" s="1"/>
  <c r="R144" i="151"/>
  <c r="S144" i="151" s="1"/>
  <c r="R145" i="151"/>
  <c r="S145" i="151" s="1"/>
  <c r="R146" i="151"/>
  <c r="S146" i="151" s="1"/>
  <c r="R147" i="151"/>
  <c r="S147" i="151" s="1"/>
  <c r="R148" i="151"/>
  <c r="S148" i="151" s="1"/>
  <c r="R149" i="151"/>
  <c r="S149" i="151" s="1"/>
  <c r="R150" i="151"/>
  <c r="S150" i="151" s="1"/>
  <c r="R151" i="151"/>
  <c r="S151" i="151" s="1"/>
  <c r="R152" i="151"/>
  <c r="S152" i="151" s="1"/>
  <c r="R153" i="151"/>
  <c r="S153" i="151" s="1"/>
  <c r="R154" i="151"/>
  <c r="S154" i="151" s="1"/>
  <c r="R155" i="151"/>
  <c r="S155" i="151" s="1"/>
  <c r="R156" i="151"/>
  <c r="S156" i="151" s="1"/>
  <c r="R157" i="151"/>
  <c r="S157" i="151" s="1"/>
  <c r="R158" i="151"/>
  <c r="S158" i="151" s="1"/>
  <c r="R159" i="151"/>
  <c r="S159" i="151" s="1"/>
  <c r="R160" i="151"/>
  <c r="S160" i="151" s="1"/>
  <c r="R161" i="151"/>
  <c r="S161" i="151" s="1"/>
  <c r="R162" i="151"/>
  <c r="S162" i="151" s="1"/>
  <c r="R163" i="151"/>
  <c r="S163" i="151" s="1"/>
  <c r="R164" i="151"/>
  <c r="S164" i="151" s="1"/>
  <c r="R165" i="151"/>
  <c r="S165" i="151" s="1"/>
  <c r="R166" i="151"/>
  <c r="S166" i="151" s="1"/>
  <c r="R167" i="151"/>
  <c r="S167" i="151" s="1"/>
  <c r="R168" i="151"/>
  <c r="S168" i="151" s="1"/>
  <c r="R169" i="151"/>
  <c r="S169" i="151" s="1"/>
  <c r="R170" i="151"/>
  <c r="S170" i="151" s="1"/>
  <c r="R171" i="151"/>
  <c r="S171" i="151" s="1"/>
  <c r="R172" i="151"/>
  <c r="S172" i="151" s="1"/>
  <c r="R173" i="151"/>
  <c r="S173" i="151" s="1"/>
  <c r="R174" i="151"/>
  <c r="S174" i="151" s="1"/>
  <c r="R175" i="151"/>
  <c r="S175" i="151" s="1"/>
  <c r="R176" i="151"/>
  <c r="S176" i="151" s="1"/>
  <c r="R177" i="151"/>
  <c r="S177" i="151" s="1"/>
  <c r="R178" i="151"/>
  <c r="S178" i="151" s="1"/>
  <c r="R179" i="151"/>
  <c r="S179" i="151" s="1"/>
  <c r="R180" i="151"/>
  <c r="S180" i="151" s="1"/>
  <c r="R181" i="151"/>
  <c r="S181" i="151" s="1"/>
  <c r="R182" i="151"/>
  <c r="S182" i="151" s="1"/>
  <c r="R183" i="151"/>
  <c r="S183" i="151" s="1"/>
  <c r="R184" i="151"/>
  <c r="S184" i="151" s="1"/>
  <c r="R185" i="151"/>
  <c r="S185" i="151" s="1"/>
  <c r="R186" i="151"/>
  <c r="S186" i="151" s="1"/>
  <c r="R187" i="151"/>
  <c r="S187" i="151" s="1"/>
  <c r="R188" i="151"/>
  <c r="S188" i="151" s="1"/>
  <c r="R189" i="151"/>
  <c r="S189" i="151" s="1"/>
  <c r="R190" i="151"/>
  <c r="S190" i="151" s="1"/>
  <c r="R191" i="151"/>
  <c r="S191" i="151" s="1"/>
  <c r="R192" i="151"/>
  <c r="S192" i="151" s="1"/>
  <c r="R193" i="151"/>
  <c r="S193" i="151" s="1"/>
  <c r="R194" i="151"/>
  <c r="S194" i="151" s="1"/>
  <c r="R195" i="151"/>
  <c r="S195" i="151" s="1"/>
  <c r="R196" i="151"/>
  <c r="S196" i="151" s="1"/>
  <c r="R197" i="151"/>
  <c r="S197" i="151" s="1"/>
  <c r="R198" i="151"/>
  <c r="S198" i="151" s="1"/>
  <c r="R199" i="151"/>
  <c r="S199" i="151" s="1"/>
  <c r="R200" i="151"/>
  <c r="S200" i="151" s="1"/>
  <c r="R201" i="151"/>
  <c r="S201" i="151" s="1"/>
  <c r="R202" i="151"/>
  <c r="S202" i="151" s="1"/>
  <c r="R203" i="151"/>
  <c r="S203" i="151" s="1"/>
  <c r="R204" i="151"/>
  <c r="S204" i="151" s="1"/>
  <c r="R205" i="151"/>
  <c r="S205" i="151" s="1"/>
  <c r="R206" i="151"/>
  <c r="S206" i="151" s="1"/>
  <c r="R207" i="151"/>
  <c r="S207" i="151" s="1"/>
  <c r="R208" i="151"/>
  <c r="S208" i="151" s="1"/>
  <c r="R209" i="151"/>
  <c r="S209" i="151" s="1"/>
  <c r="R210" i="151"/>
  <c r="S210" i="151" s="1"/>
  <c r="R211" i="151"/>
  <c r="S211" i="151" s="1"/>
  <c r="R212" i="151"/>
  <c r="S212" i="151" s="1"/>
  <c r="R213" i="151"/>
  <c r="S213" i="151" s="1"/>
  <c r="R214" i="151"/>
  <c r="S214" i="151" s="1"/>
  <c r="R215" i="151"/>
  <c r="S215" i="151" s="1"/>
  <c r="R216" i="151"/>
  <c r="S216" i="151" s="1"/>
  <c r="R217" i="151"/>
  <c r="S217" i="151" s="1"/>
  <c r="R218" i="151"/>
  <c r="S218" i="151" s="1"/>
  <c r="R219" i="151"/>
  <c r="S219" i="151" s="1"/>
  <c r="R220" i="151"/>
  <c r="S220" i="151" s="1"/>
  <c r="R221" i="151"/>
  <c r="S221" i="151" s="1"/>
  <c r="R222" i="151"/>
  <c r="S222" i="151" s="1"/>
  <c r="R223" i="151"/>
  <c r="S223" i="151" s="1"/>
  <c r="R224" i="151"/>
  <c r="S224" i="151" s="1"/>
  <c r="R225" i="151"/>
  <c r="S225" i="151" s="1"/>
  <c r="R226" i="151"/>
  <c r="S226" i="151" s="1"/>
  <c r="R227" i="151"/>
  <c r="S227" i="151" s="1"/>
  <c r="R228" i="151"/>
  <c r="S228" i="151" s="1"/>
  <c r="R229" i="151"/>
  <c r="S229" i="151" s="1"/>
  <c r="R230" i="151"/>
  <c r="S230" i="151" s="1"/>
  <c r="R231" i="151"/>
  <c r="S231" i="151" s="1"/>
  <c r="R232" i="151"/>
  <c r="S232" i="151" s="1"/>
  <c r="R233" i="151"/>
  <c r="S233" i="151" s="1"/>
  <c r="R234" i="151"/>
  <c r="S234" i="151" s="1"/>
  <c r="R235" i="151"/>
  <c r="S235" i="151" s="1"/>
  <c r="R236" i="151"/>
  <c r="S236" i="151" s="1"/>
  <c r="R237" i="151"/>
  <c r="S237" i="151" s="1"/>
  <c r="R238" i="151"/>
  <c r="S238" i="151" s="1"/>
  <c r="R239" i="151"/>
  <c r="S239" i="151" s="1"/>
  <c r="R240" i="151"/>
  <c r="S240" i="151" s="1"/>
  <c r="R241" i="151"/>
  <c r="S241" i="151" s="1"/>
  <c r="R242" i="151"/>
  <c r="S242" i="151" s="1"/>
  <c r="R243" i="151"/>
  <c r="S243" i="151" s="1"/>
  <c r="R244" i="151"/>
  <c r="S244" i="151" s="1"/>
  <c r="R245" i="151"/>
  <c r="S245" i="151" s="1"/>
  <c r="R246" i="151"/>
  <c r="S246" i="151" s="1"/>
  <c r="R247" i="151"/>
  <c r="S247" i="151" s="1"/>
  <c r="R248" i="151"/>
  <c r="S248" i="151" s="1"/>
  <c r="R249" i="151"/>
  <c r="S249" i="151" s="1"/>
  <c r="R250" i="151"/>
  <c r="S250" i="151" s="1"/>
  <c r="R251" i="151"/>
  <c r="S251" i="151" s="1"/>
  <c r="R252" i="151"/>
  <c r="S252" i="151" s="1"/>
  <c r="R253" i="151"/>
  <c r="S253" i="151" s="1"/>
  <c r="R254" i="151"/>
  <c r="S254" i="151" s="1"/>
  <c r="R255" i="151"/>
  <c r="S255" i="151" s="1"/>
  <c r="R256" i="151"/>
  <c r="S256" i="151" s="1"/>
  <c r="R257" i="151"/>
  <c r="S257" i="151" s="1"/>
  <c r="R258" i="151"/>
  <c r="S258" i="151" s="1"/>
  <c r="R259" i="151"/>
  <c r="S259" i="151" s="1"/>
  <c r="R260" i="151"/>
  <c r="S260" i="151" s="1"/>
  <c r="R261" i="151"/>
  <c r="S261" i="151" s="1"/>
  <c r="R262" i="151"/>
  <c r="S262" i="151" s="1"/>
  <c r="R263" i="151"/>
  <c r="S263" i="151" s="1"/>
  <c r="R264" i="151"/>
  <c r="S264" i="151" s="1"/>
  <c r="R265" i="151"/>
  <c r="S265" i="151" s="1"/>
  <c r="R266" i="151"/>
  <c r="S266" i="151" s="1"/>
  <c r="R267" i="151"/>
  <c r="S267" i="151" s="1"/>
  <c r="R268" i="151"/>
  <c r="S268" i="151" s="1"/>
  <c r="R269" i="151"/>
  <c r="S269" i="151" s="1"/>
  <c r="R270" i="151"/>
  <c r="S270" i="151" s="1"/>
  <c r="R271" i="151"/>
  <c r="S271" i="151" s="1"/>
  <c r="R272" i="151"/>
  <c r="S272" i="151" s="1"/>
  <c r="R273" i="151"/>
  <c r="S273" i="151" s="1"/>
  <c r="R274" i="151"/>
  <c r="S274" i="151" s="1"/>
  <c r="R275" i="151"/>
  <c r="S275" i="151" s="1"/>
  <c r="R276" i="151"/>
  <c r="S276" i="151" s="1"/>
  <c r="R277" i="151"/>
  <c r="S277" i="151" s="1"/>
  <c r="R278" i="151"/>
  <c r="S278" i="151" s="1"/>
  <c r="R279" i="151"/>
  <c r="S279" i="151" s="1"/>
  <c r="R280" i="151"/>
  <c r="S280" i="151" s="1"/>
  <c r="R281" i="151"/>
  <c r="S281" i="151" s="1"/>
  <c r="R282" i="151"/>
  <c r="S282" i="151" s="1"/>
  <c r="R283" i="151"/>
  <c r="S283" i="151" s="1"/>
  <c r="R284" i="151"/>
  <c r="S284" i="151" s="1"/>
  <c r="R285" i="151"/>
  <c r="S285" i="151" s="1"/>
  <c r="R286" i="151"/>
  <c r="S286" i="151" s="1"/>
  <c r="R287" i="151"/>
  <c r="S287" i="151" s="1"/>
  <c r="R288" i="151"/>
  <c r="S288" i="151" s="1"/>
  <c r="R289" i="151"/>
  <c r="S289" i="151" s="1"/>
  <c r="R290" i="151"/>
  <c r="S290" i="151" s="1"/>
  <c r="R291" i="151"/>
  <c r="S291" i="151" s="1"/>
  <c r="R292" i="151"/>
  <c r="S292" i="151" s="1"/>
  <c r="R293" i="151"/>
  <c r="S293" i="151" s="1"/>
  <c r="R294" i="151"/>
  <c r="S294" i="151" s="1"/>
  <c r="R295" i="151"/>
  <c r="S295" i="151" s="1"/>
  <c r="R296" i="151"/>
  <c r="S296" i="151" s="1"/>
  <c r="R297" i="151"/>
  <c r="S297" i="151" s="1"/>
  <c r="R298" i="151"/>
  <c r="S298" i="151" s="1"/>
  <c r="R299" i="151"/>
  <c r="S299" i="151" s="1"/>
  <c r="R300" i="151"/>
  <c r="S300" i="151" s="1"/>
  <c r="R301" i="151"/>
  <c r="S301" i="151" s="1"/>
  <c r="R302" i="151"/>
  <c r="S302" i="151" s="1"/>
  <c r="R303" i="151"/>
  <c r="S303" i="151" s="1"/>
  <c r="R304" i="151"/>
  <c r="S304" i="151" s="1"/>
  <c r="R305" i="151"/>
  <c r="S305" i="151" s="1"/>
  <c r="R306" i="151"/>
  <c r="S306" i="151" s="1"/>
  <c r="R307" i="151"/>
  <c r="S307" i="151" s="1"/>
  <c r="R308" i="151"/>
  <c r="S308" i="151" s="1"/>
  <c r="R309" i="151"/>
  <c r="S309" i="151" s="1"/>
  <c r="R310" i="151"/>
  <c r="S310" i="151" s="1"/>
  <c r="R311" i="151"/>
  <c r="S311" i="151" s="1"/>
  <c r="R312" i="151"/>
  <c r="S312" i="151" s="1"/>
  <c r="R313" i="151"/>
  <c r="S313" i="151" s="1"/>
  <c r="R314" i="151"/>
  <c r="S314" i="151" s="1"/>
  <c r="R315" i="151"/>
  <c r="S315" i="151" s="1"/>
  <c r="R316" i="151"/>
  <c r="S316" i="151" s="1"/>
  <c r="R317" i="151"/>
  <c r="S317" i="151" s="1"/>
  <c r="R318" i="151"/>
  <c r="S318" i="151" s="1"/>
  <c r="R319" i="151"/>
  <c r="S319" i="151" s="1"/>
  <c r="R320" i="151"/>
  <c r="S320" i="151" s="1"/>
  <c r="R321" i="151"/>
  <c r="S321" i="151" s="1"/>
  <c r="R322" i="151"/>
  <c r="S322" i="151" s="1"/>
  <c r="R323" i="151"/>
  <c r="S323" i="151" s="1"/>
  <c r="R324" i="151"/>
  <c r="S324" i="151" s="1"/>
  <c r="R325" i="151"/>
  <c r="S325" i="151" s="1"/>
  <c r="R326" i="151"/>
  <c r="S326" i="151" s="1"/>
  <c r="R327" i="151"/>
  <c r="S327" i="151" s="1"/>
  <c r="R328" i="151"/>
  <c r="S328" i="151" s="1"/>
  <c r="R329" i="151"/>
  <c r="S329" i="151" s="1"/>
  <c r="R330" i="151"/>
  <c r="S330" i="151" s="1"/>
  <c r="R331" i="151"/>
  <c r="S331" i="151" s="1"/>
  <c r="R332" i="151"/>
  <c r="S332" i="151" s="1"/>
  <c r="R333" i="151"/>
  <c r="S333" i="151" s="1"/>
  <c r="R334" i="151"/>
  <c r="S334" i="151" s="1"/>
  <c r="R335" i="151"/>
  <c r="S335" i="151" s="1"/>
  <c r="R336" i="151"/>
  <c r="S336" i="151" s="1"/>
  <c r="R337" i="151"/>
  <c r="S337" i="151" s="1"/>
  <c r="R338" i="151"/>
  <c r="S338" i="151" s="1"/>
  <c r="R339" i="151"/>
  <c r="S339" i="151" s="1"/>
  <c r="R340" i="151"/>
  <c r="S340" i="151" s="1"/>
  <c r="R341" i="151"/>
  <c r="S341" i="151" s="1"/>
  <c r="R342" i="151"/>
  <c r="S342" i="151" s="1"/>
  <c r="R343" i="151"/>
  <c r="S343" i="151" s="1"/>
  <c r="R344" i="151"/>
  <c r="S344" i="151" s="1"/>
  <c r="R345" i="151"/>
  <c r="S345" i="151" s="1"/>
  <c r="R346" i="151"/>
  <c r="S346" i="151" s="1"/>
  <c r="R347" i="151"/>
  <c r="S347" i="151" s="1"/>
  <c r="R348" i="151"/>
  <c r="S348" i="151" s="1"/>
  <c r="R349" i="151"/>
  <c r="S349" i="151" s="1"/>
  <c r="R350" i="151"/>
  <c r="S350" i="151" s="1"/>
  <c r="R351" i="151"/>
  <c r="S351" i="151" s="1"/>
  <c r="R352" i="151"/>
  <c r="S352" i="151" s="1"/>
  <c r="R353" i="151"/>
  <c r="S353" i="151" s="1"/>
  <c r="R354" i="151"/>
  <c r="S354" i="151" s="1"/>
  <c r="R355" i="151"/>
  <c r="S355" i="151" s="1"/>
  <c r="R356" i="151"/>
  <c r="S356" i="151" s="1"/>
  <c r="R357" i="151"/>
  <c r="S357" i="151" s="1"/>
  <c r="R358" i="151"/>
  <c r="S358" i="151" s="1"/>
  <c r="R359" i="151"/>
  <c r="S359" i="151" s="1"/>
  <c r="R360" i="151"/>
  <c r="S360" i="151" s="1"/>
  <c r="R361" i="151"/>
  <c r="S361" i="151" s="1"/>
  <c r="R362" i="151"/>
  <c r="S362" i="151" s="1"/>
  <c r="R363" i="151"/>
  <c r="S363" i="151" s="1"/>
  <c r="R364" i="151"/>
  <c r="S364" i="151" s="1"/>
  <c r="R365" i="151"/>
  <c r="S365" i="151" s="1"/>
  <c r="R366" i="151"/>
  <c r="S366" i="151" s="1"/>
  <c r="R367" i="151"/>
  <c r="S367" i="151" s="1"/>
  <c r="R368" i="151"/>
  <c r="S368" i="151" s="1"/>
  <c r="R369" i="151"/>
  <c r="S369" i="151" s="1"/>
  <c r="R370" i="151"/>
  <c r="S370" i="151" s="1"/>
  <c r="R371" i="151"/>
  <c r="S371" i="151" s="1"/>
  <c r="R372" i="151"/>
  <c r="S372" i="151" s="1"/>
  <c r="R373" i="151"/>
  <c r="S373" i="151" s="1"/>
  <c r="R374" i="151"/>
  <c r="S374" i="151" s="1"/>
  <c r="R375" i="151"/>
  <c r="S375" i="151" s="1"/>
  <c r="R376" i="151"/>
  <c r="S376" i="151" s="1"/>
  <c r="R377" i="151"/>
  <c r="S377" i="151" s="1"/>
  <c r="R378" i="151"/>
  <c r="S378" i="151" s="1"/>
  <c r="R379" i="151"/>
  <c r="S379" i="151" s="1"/>
  <c r="R380" i="151"/>
  <c r="S380" i="151" s="1"/>
  <c r="R381" i="151"/>
  <c r="S381" i="151" s="1"/>
  <c r="R382" i="151"/>
  <c r="S382" i="151" s="1"/>
  <c r="R383" i="151"/>
  <c r="S383" i="151" s="1"/>
  <c r="R384" i="151"/>
  <c r="S384" i="151" s="1"/>
  <c r="R385" i="151"/>
  <c r="S385" i="151" s="1"/>
  <c r="R386" i="151"/>
  <c r="S386" i="151" s="1"/>
  <c r="R387" i="151"/>
  <c r="S387" i="151" s="1"/>
  <c r="R388" i="151"/>
  <c r="S388" i="151" s="1"/>
  <c r="R389" i="151"/>
  <c r="S389" i="151" s="1"/>
  <c r="R390" i="151"/>
  <c r="S390" i="151" s="1"/>
  <c r="R391" i="151"/>
  <c r="S391" i="151" s="1"/>
  <c r="R392" i="151"/>
  <c r="S392" i="151" s="1"/>
  <c r="R393" i="151"/>
  <c r="S393" i="151" s="1"/>
  <c r="R394" i="151"/>
  <c r="S394" i="151" s="1"/>
  <c r="R395" i="151"/>
  <c r="S395" i="151" s="1"/>
  <c r="R396" i="151"/>
  <c r="S396" i="151" s="1"/>
  <c r="R397" i="151"/>
  <c r="S397" i="151" s="1"/>
  <c r="R398" i="151"/>
  <c r="S398" i="151" s="1"/>
  <c r="R399" i="151"/>
  <c r="S399" i="151" s="1"/>
  <c r="R400" i="151"/>
  <c r="S400" i="151" s="1"/>
  <c r="R401" i="151"/>
  <c r="S401" i="151" s="1"/>
  <c r="R402" i="151"/>
  <c r="S402" i="151" s="1"/>
  <c r="R403" i="151"/>
  <c r="S403" i="151" s="1"/>
  <c r="R404" i="151"/>
  <c r="S404" i="151" s="1"/>
  <c r="R405" i="151"/>
  <c r="S405" i="151" s="1"/>
  <c r="R406" i="151"/>
  <c r="S406" i="151" s="1"/>
  <c r="R407" i="151"/>
  <c r="S407" i="151" s="1"/>
  <c r="R408" i="151"/>
  <c r="S408" i="151" s="1"/>
  <c r="R409" i="151"/>
  <c r="S409" i="151" s="1"/>
  <c r="R410" i="151"/>
  <c r="S410" i="151" s="1"/>
  <c r="R411" i="151"/>
  <c r="S411" i="151" s="1"/>
  <c r="R412" i="151"/>
  <c r="S412" i="151" s="1"/>
  <c r="R413" i="151"/>
  <c r="S413" i="151" s="1"/>
  <c r="R414" i="151"/>
  <c r="S414" i="151" s="1"/>
  <c r="R415" i="151"/>
  <c r="S415" i="151" s="1"/>
  <c r="R416" i="151"/>
  <c r="S416" i="151" s="1"/>
  <c r="R417" i="151"/>
  <c r="S417" i="151" s="1"/>
  <c r="R418" i="151"/>
  <c r="S418" i="151" s="1"/>
  <c r="R419" i="151"/>
  <c r="S419" i="151" s="1"/>
  <c r="R420" i="151"/>
  <c r="S420" i="151" s="1"/>
  <c r="R421" i="151"/>
  <c r="S421" i="151" s="1"/>
  <c r="R422" i="151"/>
  <c r="S422" i="151" s="1"/>
  <c r="R423" i="151"/>
  <c r="S423" i="151" s="1"/>
  <c r="R424" i="151"/>
  <c r="S424" i="151" s="1"/>
  <c r="R425" i="151"/>
  <c r="S425" i="151" s="1"/>
  <c r="R426" i="151"/>
  <c r="S426" i="151" s="1"/>
  <c r="R427" i="151"/>
  <c r="S427" i="151" s="1"/>
  <c r="R428" i="151"/>
  <c r="S428" i="151" s="1"/>
  <c r="R429" i="151"/>
  <c r="S429" i="151" s="1"/>
  <c r="R430" i="151"/>
  <c r="S430" i="151" s="1"/>
  <c r="R431" i="151"/>
  <c r="S431" i="151" s="1"/>
  <c r="R432" i="151"/>
  <c r="S432" i="151" s="1"/>
  <c r="R433" i="151"/>
  <c r="S433" i="151" s="1"/>
  <c r="R434" i="151"/>
  <c r="S434" i="151" s="1"/>
  <c r="R435" i="151"/>
  <c r="S435" i="151" s="1"/>
  <c r="R436" i="151"/>
  <c r="S436" i="151" s="1"/>
  <c r="R437" i="151"/>
  <c r="S437" i="151" s="1"/>
  <c r="R438" i="151"/>
  <c r="S438" i="151" s="1"/>
  <c r="R439" i="151"/>
  <c r="S439" i="151" s="1"/>
  <c r="R440" i="151"/>
  <c r="S440" i="151" s="1"/>
  <c r="R441" i="151"/>
  <c r="S441" i="151" s="1"/>
  <c r="R442" i="151"/>
  <c r="S442" i="151" s="1"/>
  <c r="R443" i="151"/>
  <c r="S443" i="151" s="1"/>
  <c r="R444" i="151"/>
  <c r="S444" i="151" s="1"/>
  <c r="R445" i="151"/>
  <c r="S445" i="151" s="1"/>
  <c r="R446" i="151"/>
  <c r="S446" i="151" s="1"/>
  <c r="R447" i="151"/>
  <c r="S447" i="151" s="1"/>
  <c r="R448" i="151"/>
  <c r="S448" i="151" s="1"/>
  <c r="R449" i="151"/>
  <c r="S449" i="151" s="1"/>
  <c r="R450" i="151"/>
  <c r="S450" i="151" s="1"/>
  <c r="R451" i="151"/>
  <c r="S451" i="151" s="1"/>
  <c r="R452" i="151"/>
  <c r="S452" i="151" s="1"/>
  <c r="R453" i="151"/>
  <c r="S453" i="151" s="1"/>
  <c r="R454" i="151"/>
  <c r="S454" i="151" s="1"/>
  <c r="R455" i="151"/>
  <c r="S455" i="151" s="1"/>
  <c r="R456" i="151"/>
  <c r="S456" i="151" s="1"/>
  <c r="R457" i="151"/>
  <c r="S457" i="151" s="1"/>
  <c r="R458" i="151"/>
  <c r="S458" i="151" s="1"/>
  <c r="R459" i="151"/>
  <c r="S459" i="151" s="1"/>
  <c r="R460" i="151"/>
  <c r="S460" i="151" s="1"/>
  <c r="R461" i="151"/>
  <c r="S461" i="151" s="1"/>
  <c r="R462" i="151"/>
  <c r="S462" i="151" s="1"/>
  <c r="R463" i="151"/>
  <c r="S463" i="151" s="1"/>
  <c r="R464" i="151"/>
  <c r="S464" i="151" s="1"/>
  <c r="R465" i="151"/>
  <c r="S465" i="151" s="1"/>
  <c r="R466" i="151"/>
  <c r="S466" i="151" s="1"/>
  <c r="R467" i="151"/>
  <c r="S467" i="151" s="1"/>
  <c r="R468" i="151"/>
  <c r="S468" i="151" s="1"/>
  <c r="R469" i="151"/>
  <c r="S469" i="151" s="1"/>
  <c r="R470" i="151"/>
  <c r="S470" i="151" s="1"/>
  <c r="R471" i="151"/>
  <c r="S471" i="151" s="1"/>
  <c r="R472" i="151"/>
  <c r="S472" i="151" s="1"/>
  <c r="R473" i="151"/>
  <c r="S473" i="151" s="1"/>
  <c r="R474" i="151"/>
  <c r="S474" i="151" s="1"/>
  <c r="R475" i="151"/>
  <c r="S475" i="151" s="1"/>
  <c r="R476" i="151"/>
  <c r="S476" i="151" s="1"/>
  <c r="R477" i="151"/>
  <c r="S477" i="151" s="1"/>
  <c r="R478" i="151"/>
  <c r="S478" i="151" s="1"/>
  <c r="R479" i="151"/>
  <c r="S479" i="151" s="1"/>
  <c r="R480" i="151"/>
  <c r="S480" i="151" s="1"/>
  <c r="R481" i="151"/>
  <c r="S481" i="151" s="1"/>
  <c r="R482" i="151"/>
  <c r="S482" i="151" s="1"/>
  <c r="R483" i="151"/>
  <c r="S483" i="151" s="1"/>
  <c r="R484" i="151"/>
  <c r="S484" i="151" s="1"/>
  <c r="R485" i="151"/>
  <c r="S485" i="151" s="1"/>
  <c r="R486" i="151"/>
  <c r="S486" i="151" s="1"/>
  <c r="R487" i="151"/>
  <c r="S487" i="151" s="1"/>
  <c r="R488" i="151"/>
  <c r="S488" i="151" s="1"/>
  <c r="R489" i="151"/>
  <c r="S489" i="151" s="1"/>
  <c r="R490" i="151"/>
  <c r="S490" i="151" s="1"/>
  <c r="R491" i="151"/>
  <c r="S491" i="151" s="1"/>
  <c r="R492" i="151"/>
  <c r="S492" i="151" s="1"/>
  <c r="R493" i="151"/>
  <c r="S493" i="151" s="1"/>
  <c r="R494" i="151"/>
  <c r="S494" i="151" s="1"/>
  <c r="R495" i="151"/>
  <c r="S495" i="151" s="1"/>
  <c r="R496" i="151"/>
  <c r="S496" i="151" s="1"/>
  <c r="R497" i="151"/>
  <c r="S497" i="151" s="1"/>
  <c r="R498" i="151"/>
  <c r="S498" i="151" s="1"/>
  <c r="R499" i="151"/>
  <c r="S499" i="151" s="1"/>
  <c r="R4" i="151"/>
  <c r="R5" i="149"/>
  <c r="R6" i="149"/>
  <c r="R7" i="149"/>
  <c r="R8" i="149"/>
  <c r="R9" i="149"/>
  <c r="R10" i="149"/>
  <c r="R11" i="149"/>
  <c r="R12" i="149"/>
  <c r="R13" i="149"/>
  <c r="R14" i="149"/>
  <c r="R15" i="149"/>
  <c r="R16" i="149"/>
  <c r="R17" i="149"/>
  <c r="R18" i="149"/>
  <c r="R19" i="149"/>
  <c r="R20" i="149"/>
  <c r="R21" i="149"/>
  <c r="R22" i="149"/>
  <c r="R23" i="149"/>
  <c r="R24" i="149"/>
  <c r="R25" i="149"/>
  <c r="R26" i="149"/>
  <c r="R27" i="149"/>
  <c r="R28" i="149"/>
  <c r="R29" i="149"/>
  <c r="R30" i="149"/>
  <c r="R31" i="149"/>
  <c r="R32" i="149"/>
  <c r="R33" i="149"/>
  <c r="R34" i="149"/>
  <c r="R35" i="149"/>
  <c r="R36" i="149"/>
  <c r="R37" i="149"/>
  <c r="R38" i="149"/>
  <c r="R39" i="149"/>
  <c r="R40" i="149"/>
  <c r="R41" i="149"/>
  <c r="R42" i="149"/>
  <c r="R43" i="149"/>
  <c r="R44" i="149"/>
  <c r="R45" i="149"/>
  <c r="R46" i="149"/>
  <c r="R47" i="149"/>
  <c r="R48" i="149"/>
  <c r="R49" i="149"/>
  <c r="R50" i="149"/>
  <c r="R51" i="149"/>
  <c r="R52" i="149"/>
  <c r="R53" i="149"/>
  <c r="R54" i="149"/>
  <c r="R55" i="149"/>
  <c r="R56" i="149"/>
  <c r="R57" i="149"/>
  <c r="R58" i="149"/>
  <c r="R59" i="149"/>
  <c r="R60" i="149"/>
  <c r="R61" i="149"/>
  <c r="R62" i="149"/>
  <c r="R63" i="149"/>
  <c r="R64" i="149"/>
  <c r="R65" i="149"/>
  <c r="R66" i="149"/>
  <c r="R67" i="149"/>
  <c r="R68" i="149"/>
  <c r="R69" i="149"/>
  <c r="R70" i="149"/>
  <c r="R71" i="149"/>
  <c r="R72" i="149"/>
  <c r="R73" i="149"/>
  <c r="R74" i="149"/>
  <c r="R75" i="149"/>
  <c r="R76" i="149"/>
  <c r="R77" i="149"/>
  <c r="R78" i="149"/>
  <c r="R79" i="149"/>
  <c r="R80" i="149"/>
  <c r="R81" i="149"/>
  <c r="R82" i="149"/>
  <c r="R83" i="149"/>
  <c r="R84" i="149"/>
  <c r="R85" i="149"/>
  <c r="R86" i="149"/>
  <c r="R87" i="149"/>
  <c r="R88" i="149"/>
  <c r="R89" i="149"/>
  <c r="R90" i="149"/>
  <c r="R91" i="149"/>
  <c r="R92" i="149"/>
  <c r="R93" i="149"/>
  <c r="R94" i="149"/>
  <c r="R95" i="149"/>
  <c r="R96" i="149"/>
  <c r="R97" i="149"/>
  <c r="R98" i="149"/>
  <c r="R99" i="149"/>
  <c r="R100" i="149"/>
  <c r="R101" i="149"/>
  <c r="R102" i="149"/>
  <c r="R103" i="149"/>
  <c r="S103" i="149" s="1"/>
  <c r="R104" i="149"/>
  <c r="S104" i="149" s="1"/>
  <c r="R105" i="149"/>
  <c r="S105" i="149" s="1"/>
  <c r="R106" i="149"/>
  <c r="S106" i="149" s="1"/>
  <c r="R107" i="149"/>
  <c r="S107" i="149" s="1"/>
  <c r="R108" i="149"/>
  <c r="S108" i="149" s="1"/>
  <c r="R109" i="149"/>
  <c r="S109" i="149" s="1"/>
  <c r="R110" i="149"/>
  <c r="S110" i="149" s="1"/>
  <c r="R111" i="149"/>
  <c r="S111" i="149" s="1"/>
  <c r="R112" i="149"/>
  <c r="S112" i="149" s="1"/>
  <c r="R113" i="149"/>
  <c r="S113" i="149" s="1"/>
  <c r="R114" i="149"/>
  <c r="S114" i="149" s="1"/>
  <c r="R115" i="149"/>
  <c r="S115" i="149" s="1"/>
  <c r="R116" i="149"/>
  <c r="S116" i="149" s="1"/>
  <c r="R117" i="149"/>
  <c r="S117" i="149" s="1"/>
  <c r="R118" i="149"/>
  <c r="S118" i="149" s="1"/>
  <c r="R119" i="149"/>
  <c r="S119" i="149" s="1"/>
  <c r="R120" i="149"/>
  <c r="S120" i="149" s="1"/>
  <c r="R121" i="149"/>
  <c r="S121" i="149" s="1"/>
  <c r="R122" i="149"/>
  <c r="S122" i="149" s="1"/>
  <c r="R123" i="149"/>
  <c r="S123" i="149" s="1"/>
  <c r="R124" i="149"/>
  <c r="S124" i="149" s="1"/>
  <c r="R125" i="149"/>
  <c r="S125" i="149" s="1"/>
  <c r="R126" i="149"/>
  <c r="S126" i="149" s="1"/>
  <c r="R127" i="149"/>
  <c r="S127" i="149" s="1"/>
  <c r="R128" i="149"/>
  <c r="S128" i="149" s="1"/>
  <c r="R129" i="149"/>
  <c r="S129" i="149" s="1"/>
  <c r="R130" i="149"/>
  <c r="S130" i="149" s="1"/>
  <c r="R131" i="149"/>
  <c r="S131" i="149" s="1"/>
  <c r="R132" i="149"/>
  <c r="S132" i="149" s="1"/>
  <c r="R133" i="149"/>
  <c r="S133" i="149" s="1"/>
  <c r="R134" i="149"/>
  <c r="S134" i="149" s="1"/>
  <c r="R135" i="149"/>
  <c r="S135" i="149" s="1"/>
  <c r="R136" i="149"/>
  <c r="S136" i="149" s="1"/>
  <c r="R137" i="149"/>
  <c r="S137" i="149" s="1"/>
  <c r="R138" i="149"/>
  <c r="S138" i="149" s="1"/>
  <c r="R139" i="149"/>
  <c r="S139" i="149" s="1"/>
  <c r="R140" i="149"/>
  <c r="S140" i="149" s="1"/>
  <c r="R141" i="149"/>
  <c r="S141" i="149" s="1"/>
  <c r="R142" i="149"/>
  <c r="S142" i="149" s="1"/>
  <c r="R143" i="149"/>
  <c r="S143" i="149" s="1"/>
  <c r="R144" i="149"/>
  <c r="S144" i="149" s="1"/>
  <c r="R145" i="149"/>
  <c r="S145" i="149" s="1"/>
  <c r="R146" i="149"/>
  <c r="S146" i="149" s="1"/>
  <c r="R147" i="149"/>
  <c r="S147" i="149" s="1"/>
  <c r="R148" i="149"/>
  <c r="S148" i="149" s="1"/>
  <c r="R149" i="149"/>
  <c r="S149" i="149" s="1"/>
  <c r="R150" i="149"/>
  <c r="S150" i="149" s="1"/>
  <c r="R151" i="149"/>
  <c r="S151" i="149" s="1"/>
  <c r="R152" i="149"/>
  <c r="S152" i="149" s="1"/>
  <c r="R153" i="149"/>
  <c r="S153" i="149" s="1"/>
  <c r="R154" i="149"/>
  <c r="S154" i="149" s="1"/>
  <c r="R155" i="149"/>
  <c r="S155" i="149" s="1"/>
  <c r="R156" i="149"/>
  <c r="S156" i="149" s="1"/>
  <c r="R157" i="149"/>
  <c r="S157" i="149" s="1"/>
  <c r="R158" i="149"/>
  <c r="S158" i="149" s="1"/>
  <c r="R159" i="149"/>
  <c r="S159" i="149" s="1"/>
  <c r="R160" i="149"/>
  <c r="S160" i="149" s="1"/>
  <c r="R161" i="149"/>
  <c r="S161" i="149" s="1"/>
  <c r="R162" i="149"/>
  <c r="S162" i="149" s="1"/>
  <c r="R163" i="149"/>
  <c r="S163" i="149" s="1"/>
  <c r="R164" i="149"/>
  <c r="S164" i="149" s="1"/>
  <c r="R165" i="149"/>
  <c r="S165" i="149" s="1"/>
  <c r="R166" i="149"/>
  <c r="S166" i="149" s="1"/>
  <c r="R167" i="149"/>
  <c r="S167" i="149" s="1"/>
  <c r="R168" i="149"/>
  <c r="S168" i="149" s="1"/>
  <c r="R169" i="149"/>
  <c r="S169" i="149" s="1"/>
  <c r="R170" i="149"/>
  <c r="S170" i="149" s="1"/>
  <c r="R171" i="149"/>
  <c r="S171" i="149" s="1"/>
  <c r="R172" i="149"/>
  <c r="S172" i="149" s="1"/>
  <c r="R173" i="149"/>
  <c r="S173" i="149" s="1"/>
  <c r="R174" i="149"/>
  <c r="S174" i="149" s="1"/>
  <c r="R175" i="149"/>
  <c r="S175" i="149" s="1"/>
  <c r="R176" i="149"/>
  <c r="S176" i="149" s="1"/>
  <c r="R177" i="149"/>
  <c r="S177" i="149" s="1"/>
  <c r="R178" i="149"/>
  <c r="S178" i="149" s="1"/>
  <c r="R179" i="149"/>
  <c r="S179" i="149" s="1"/>
  <c r="R180" i="149"/>
  <c r="S180" i="149" s="1"/>
  <c r="R181" i="149"/>
  <c r="S181" i="149" s="1"/>
  <c r="R182" i="149"/>
  <c r="S182" i="149" s="1"/>
  <c r="R183" i="149"/>
  <c r="S183" i="149" s="1"/>
  <c r="R184" i="149"/>
  <c r="S184" i="149" s="1"/>
  <c r="R185" i="149"/>
  <c r="S185" i="149" s="1"/>
  <c r="R186" i="149"/>
  <c r="S186" i="149" s="1"/>
  <c r="R187" i="149"/>
  <c r="S187" i="149" s="1"/>
  <c r="R188" i="149"/>
  <c r="S188" i="149" s="1"/>
  <c r="R189" i="149"/>
  <c r="S189" i="149" s="1"/>
  <c r="R190" i="149"/>
  <c r="S190" i="149" s="1"/>
  <c r="R191" i="149"/>
  <c r="S191" i="149" s="1"/>
  <c r="R192" i="149"/>
  <c r="S192" i="149" s="1"/>
  <c r="R193" i="149"/>
  <c r="S193" i="149" s="1"/>
  <c r="R194" i="149"/>
  <c r="S194" i="149" s="1"/>
  <c r="R195" i="149"/>
  <c r="S195" i="149" s="1"/>
  <c r="R196" i="149"/>
  <c r="S196" i="149" s="1"/>
  <c r="R197" i="149"/>
  <c r="S197" i="149" s="1"/>
  <c r="R198" i="149"/>
  <c r="S198" i="149" s="1"/>
  <c r="R199" i="149"/>
  <c r="S199" i="149" s="1"/>
  <c r="R200" i="149"/>
  <c r="S200" i="149" s="1"/>
  <c r="R201" i="149"/>
  <c r="S201" i="149" s="1"/>
  <c r="R202" i="149"/>
  <c r="S202" i="149" s="1"/>
  <c r="R203" i="149"/>
  <c r="S203" i="149" s="1"/>
  <c r="R204" i="149"/>
  <c r="S204" i="149" s="1"/>
  <c r="R205" i="149"/>
  <c r="S205" i="149" s="1"/>
  <c r="R206" i="149"/>
  <c r="S206" i="149" s="1"/>
  <c r="R207" i="149"/>
  <c r="S207" i="149" s="1"/>
  <c r="R208" i="149"/>
  <c r="S208" i="149" s="1"/>
  <c r="R209" i="149"/>
  <c r="S209" i="149" s="1"/>
  <c r="R210" i="149"/>
  <c r="S210" i="149" s="1"/>
  <c r="R211" i="149"/>
  <c r="S211" i="149" s="1"/>
  <c r="R212" i="149"/>
  <c r="S212" i="149" s="1"/>
  <c r="R213" i="149"/>
  <c r="S213" i="149" s="1"/>
  <c r="R214" i="149"/>
  <c r="S214" i="149" s="1"/>
  <c r="R215" i="149"/>
  <c r="S215" i="149" s="1"/>
  <c r="R216" i="149"/>
  <c r="S216" i="149" s="1"/>
  <c r="R217" i="149"/>
  <c r="S217" i="149" s="1"/>
  <c r="R218" i="149"/>
  <c r="S218" i="149" s="1"/>
  <c r="R219" i="149"/>
  <c r="S219" i="149" s="1"/>
  <c r="R220" i="149"/>
  <c r="S220" i="149" s="1"/>
  <c r="R221" i="149"/>
  <c r="S221" i="149" s="1"/>
  <c r="R222" i="149"/>
  <c r="S222" i="149" s="1"/>
  <c r="R223" i="149"/>
  <c r="S223" i="149" s="1"/>
  <c r="R224" i="149"/>
  <c r="S224" i="149" s="1"/>
  <c r="R225" i="149"/>
  <c r="S225" i="149" s="1"/>
  <c r="R226" i="149"/>
  <c r="S226" i="149" s="1"/>
  <c r="R227" i="149"/>
  <c r="S227" i="149" s="1"/>
  <c r="R228" i="149"/>
  <c r="S228" i="149" s="1"/>
  <c r="R229" i="149"/>
  <c r="S229" i="149" s="1"/>
  <c r="R230" i="149"/>
  <c r="S230" i="149" s="1"/>
  <c r="R231" i="149"/>
  <c r="S231" i="149" s="1"/>
  <c r="R232" i="149"/>
  <c r="S232" i="149" s="1"/>
  <c r="R233" i="149"/>
  <c r="S233" i="149" s="1"/>
  <c r="R234" i="149"/>
  <c r="S234" i="149" s="1"/>
  <c r="R235" i="149"/>
  <c r="S235" i="149" s="1"/>
  <c r="R236" i="149"/>
  <c r="S236" i="149" s="1"/>
  <c r="R237" i="149"/>
  <c r="S237" i="149" s="1"/>
  <c r="R238" i="149"/>
  <c r="S238" i="149" s="1"/>
  <c r="R239" i="149"/>
  <c r="S239" i="149" s="1"/>
  <c r="R240" i="149"/>
  <c r="S240" i="149" s="1"/>
  <c r="R241" i="149"/>
  <c r="S241" i="149" s="1"/>
  <c r="R242" i="149"/>
  <c r="S242" i="149" s="1"/>
  <c r="R243" i="149"/>
  <c r="S243" i="149" s="1"/>
  <c r="R244" i="149"/>
  <c r="S244" i="149" s="1"/>
  <c r="R245" i="149"/>
  <c r="S245" i="149" s="1"/>
  <c r="R246" i="149"/>
  <c r="S246" i="149" s="1"/>
  <c r="R247" i="149"/>
  <c r="S247" i="149" s="1"/>
  <c r="R248" i="149"/>
  <c r="S248" i="149" s="1"/>
  <c r="R249" i="149"/>
  <c r="S249" i="149" s="1"/>
  <c r="R250" i="149"/>
  <c r="S250" i="149" s="1"/>
  <c r="R251" i="149"/>
  <c r="S251" i="149" s="1"/>
  <c r="R252" i="149"/>
  <c r="S252" i="149" s="1"/>
  <c r="R253" i="149"/>
  <c r="S253" i="149" s="1"/>
  <c r="R254" i="149"/>
  <c r="S254" i="149" s="1"/>
  <c r="R255" i="149"/>
  <c r="S255" i="149" s="1"/>
  <c r="R256" i="149"/>
  <c r="S256" i="149" s="1"/>
  <c r="R257" i="149"/>
  <c r="S257" i="149" s="1"/>
  <c r="R258" i="149"/>
  <c r="S258" i="149" s="1"/>
  <c r="R259" i="149"/>
  <c r="S259" i="149" s="1"/>
  <c r="R260" i="149"/>
  <c r="S260" i="149" s="1"/>
  <c r="R261" i="149"/>
  <c r="S261" i="149" s="1"/>
  <c r="R262" i="149"/>
  <c r="S262" i="149" s="1"/>
  <c r="R263" i="149"/>
  <c r="S263" i="149" s="1"/>
  <c r="R264" i="149"/>
  <c r="S264" i="149" s="1"/>
  <c r="R265" i="149"/>
  <c r="S265" i="149" s="1"/>
  <c r="R266" i="149"/>
  <c r="S266" i="149" s="1"/>
  <c r="R267" i="149"/>
  <c r="S267" i="149" s="1"/>
  <c r="R268" i="149"/>
  <c r="S268" i="149" s="1"/>
  <c r="R269" i="149"/>
  <c r="S269" i="149" s="1"/>
  <c r="R270" i="149"/>
  <c r="S270" i="149" s="1"/>
  <c r="R271" i="149"/>
  <c r="S271" i="149" s="1"/>
  <c r="R272" i="149"/>
  <c r="S272" i="149" s="1"/>
  <c r="R273" i="149"/>
  <c r="S273" i="149" s="1"/>
  <c r="R274" i="149"/>
  <c r="S274" i="149" s="1"/>
  <c r="R275" i="149"/>
  <c r="S275" i="149" s="1"/>
  <c r="R276" i="149"/>
  <c r="S276" i="149" s="1"/>
  <c r="R277" i="149"/>
  <c r="S277" i="149" s="1"/>
  <c r="R278" i="149"/>
  <c r="S278" i="149" s="1"/>
  <c r="R279" i="149"/>
  <c r="S279" i="149" s="1"/>
  <c r="R280" i="149"/>
  <c r="S280" i="149" s="1"/>
  <c r="R281" i="149"/>
  <c r="S281" i="149" s="1"/>
  <c r="R282" i="149"/>
  <c r="S282" i="149" s="1"/>
  <c r="R283" i="149"/>
  <c r="S283" i="149" s="1"/>
  <c r="R284" i="149"/>
  <c r="S284" i="149" s="1"/>
  <c r="R285" i="149"/>
  <c r="S285" i="149" s="1"/>
  <c r="R286" i="149"/>
  <c r="S286" i="149" s="1"/>
  <c r="R287" i="149"/>
  <c r="S287" i="149" s="1"/>
  <c r="R288" i="149"/>
  <c r="S288" i="149" s="1"/>
  <c r="R289" i="149"/>
  <c r="S289" i="149" s="1"/>
  <c r="R290" i="149"/>
  <c r="S290" i="149" s="1"/>
  <c r="R291" i="149"/>
  <c r="S291" i="149" s="1"/>
  <c r="R292" i="149"/>
  <c r="S292" i="149" s="1"/>
  <c r="R293" i="149"/>
  <c r="S293" i="149" s="1"/>
  <c r="R294" i="149"/>
  <c r="S294" i="149" s="1"/>
  <c r="R295" i="149"/>
  <c r="S295" i="149" s="1"/>
  <c r="R296" i="149"/>
  <c r="S296" i="149" s="1"/>
  <c r="R297" i="149"/>
  <c r="S297" i="149" s="1"/>
  <c r="R298" i="149"/>
  <c r="S298" i="149" s="1"/>
  <c r="R299" i="149"/>
  <c r="S299" i="149" s="1"/>
  <c r="R300" i="149"/>
  <c r="S300" i="149" s="1"/>
  <c r="R301" i="149"/>
  <c r="S301" i="149" s="1"/>
  <c r="R302" i="149"/>
  <c r="S302" i="149" s="1"/>
  <c r="R303" i="149"/>
  <c r="S303" i="149" s="1"/>
  <c r="R304" i="149"/>
  <c r="S304" i="149" s="1"/>
  <c r="R305" i="149"/>
  <c r="S305" i="149" s="1"/>
  <c r="R306" i="149"/>
  <c r="S306" i="149" s="1"/>
  <c r="R307" i="149"/>
  <c r="S307" i="149" s="1"/>
  <c r="R308" i="149"/>
  <c r="S308" i="149" s="1"/>
  <c r="R309" i="149"/>
  <c r="S309" i="149" s="1"/>
  <c r="R310" i="149"/>
  <c r="S310" i="149" s="1"/>
  <c r="R311" i="149"/>
  <c r="S311" i="149" s="1"/>
  <c r="R312" i="149"/>
  <c r="S312" i="149" s="1"/>
  <c r="R313" i="149"/>
  <c r="S313" i="149" s="1"/>
  <c r="R314" i="149"/>
  <c r="S314" i="149" s="1"/>
  <c r="R315" i="149"/>
  <c r="S315" i="149" s="1"/>
  <c r="R316" i="149"/>
  <c r="S316" i="149" s="1"/>
  <c r="R317" i="149"/>
  <c r="S317" i="149" s="1"/>
  <c r="R318" i="149"/>
  <c r="S318" i="149" s="1"/>
  <c r="R319" i="149"/>
  <c r="S319" i="149" s="1"/>
  <c r="R320" i="149"/>
  <c r="S320" i="149" s="1"/>
  <c r="R321" i="149"/>
  <c r="S321" i="149" s="1"/>
  <c r="R322" i="149"/>
  <c r="S322" i="149" s="1"/>
  <c r="R323" i="149"/>
  <c r="S323" i="149" s="1"/>
  <c r="R324" i="149"/>
  <c r="S324" i="149" s="1"/>
  <c r="R325" i="149"/>
  <c r="S325" i="149" s="1"/>
  <c r="R326" i="149"/>
  <c r="S326" i="149" s="1"/>
  <c r="R327" i="149"/>
  <c r="S327" i="149" s="1"/>
  <c r="R328" i="149"/>
  <c r="S328" i="149" s="1"/>
  <c r="R329" i="149"/>
  <c r="S329" i="149" s="1"/>
  <c r="R330" i="149"/>
  <c r="S330" i="149" s="1"/>
  <c r="R331" i="149"/>
  <c r="S331" i="149" s="1"/>
  <c r="R332" i="149"/>
  <c r="S332" i="149" s="1"/>
  <c r="R333" i="149"/>
  <c r="S333" i="149" s="1"/>
  <c r="R334" i="149"/>
  <c r="S334" i="149" s="1"/>
  <c r="R335" i="149"/>
  <c r="S335" i="149" s="1"/>
  <c r="R336" i="149"/>
  <c r="S336" i="149" s="1"/>
  <c r="R337" i="149"/>
  <c r="S337" i="149" s="1"/>
  <c r="R338" i="149"/>
  <c r="S338" i="149" s="1"/>
  <c r="R339" i="149"/>
  <c r="S339" i="149" s="1"/>
  <c r="R340" i="149"/>
  <c r="S340" i="149" s="1"/>
  <c r="R341" i="149"/>
  <c r="S341" i="149" s="1"/>
  <c r="R342" i="149"/>
  <c r="S342" i="149" s="1"/>
  <c r="R343" i="149"/>
  <c r="S343" i="149" s="1"/>
  <c r="R344" i="149"/>
  <c r="S344" i="149" s="1"/>
  <c r="R345" i="149"/>
  <c r="S345" i="149" s="1"/>
  <c r="R346" i="149"/>
  <c r="S346" i="149" s="1"/>
  <c r="R347" i="149"/>
  <c r="S347" i="149" s="1"/>
  <c r="R348" i="149"/>
  <c r="S348" i="149" s="1"/>
  <c r="R349" i="149"/>
  <c r="S349" i="149" s="1"/>
  <c r="R350" i="149"/>
  <c r="S350" i="149" s="1"/>
  <c r="R351" i="149"/>
  <c r="S351" i="149" s="1"/>
  <c r="R352" i="149"/>
  <c r="S352" i="149" s="1"/>
  <c r="R353" i="149"/>
  <c r="S353" i="149" s="1"/>
  <c r="R354" i="149"/>
  <c r="S354" i="149" s="1"/>
  <c r="R355" i="149"/>
  <c r="S355" i="149" s="1"/>
  <c r="R356" i="149"/>
  <c r="S356" i="149" s="1"/>
  <c r="R357" i="149"/>
  <c r="S357" i="149" s="1"/>
  <c r="R358" i="149"/>
  <c r="S358" i="149" s="1"/>
  <c r="R359" i="149"/>
  <c r="S359" i="149" s="1"/>
  <c r="R360" i="149"/>
  <c r="S360" i="149" s="1"/>
  <c r="R361" i="149"/>
  <c r="S361" i="149" s="1"/>
  <c r="R362" i="149"/>
  <c r="S362" i="149" s="1"/>
  <c r="R363" i="149"/>
  <c r="S363" i="149" s="1"/>
  <c r="R364" i="149"/>
  <c r="S364" i="149" s="1"/>
  <c r="R365" i="149"/>
  <c r="S365" i="149" s="1"/>
  <c r="R366" i="149"/>
  <c r="S366" i="149" s="1"/>
  <c r="R367" i="149"/>
  <c r="S367" i="149" s="1"/>
  <c r="R368" i="149"/>
  <c r="S368" i="149" s="1"/>
  <c r="R369" i="149"/>
  <c r="S369" i="149" s="1"/>
  <c r="R370" i="149"/>
  <c r="S370" i="149" s="1"/>
  <c r="R371" i="149"/>
  <c r="S371" i="149" s="1"/>
  <c r="R372" i="149"/>
  <c r="S372" i="149" s="1"/>
  <c r="R373" i="149"/>
  <c r="S373" i="149" s="1"/>
  <c r="R374" i="149"/>
  <c r="S374" i="149" s="1"/>
  <c r="R375" i="149"/>
  <c r="S375" i="149" s="1"/>
  <c r="R376" i="149"/>
  <c r="S376" i="149" s="1"/>
  <c r="R377" i="149"/>
  <c r="S377" i="149" s="1"/>
  <c r="R378" i="149"/>
  <c r="S378" i="149" s="1"/>
  <c r="R379" i="149"/>
  <c r="S379" i="149" s="1"/>
  <c r="R380" i="149"/>
  <c r="S380" i="149" s="1"/>
  <c r="R381" i="149"/>
  <c r="S381" i="149" s="1"/>
  <c r="R382" i="149"/>
  <c r="S382" i="149" s="1"/>
  <c r="R383" i="149"/>
  <c r="S383" i="149" s="1"/>
  <c r="R384" i="149"/>
  <c r="S384" i="149" s="1"/>
  <c r="R385" i="149"/>
  <c r="S385" i="149" s="1"/>
  <c r="R386" i="149"/>
  <c r="S386" i="149" s="1"/>
  <c r="R387" i="149"/>
  <c r="S387" i="149" s="1"/>
  <c r="R388" i="149"/>
  <c r="S388" i="149" s="1"/>
  <c r="R389" i="149"/>
  <c r="S389" i="149" s="1"/>
  <c r="R390" i="149"/>
  <c r="S390" i="149" s="1"/>
  <c r="R391" i="149"/>
  <c r="S391" i="149" s="1"/>
  <c r="R392" i="149"/>
  <c r="S392" i="149" s="1"/>
  <c r="R393" i="149"/>
  <c r="S393" i="149" s="1"/>
  <c r="R394" i="149"/>
  <c r="S394" i="149" s="1"/>
  <c r="R395" i="149"/>
  <c r="S395" i="149" s="1"/>
  <c r="R396" i="149"/>
  <c r="S396" i="149" s="1"/>
  <c r="R397" i="149"/>
  <c r="S397" i="149" s="1"/>
  <c r="R398" i="149"/>
  <c r="S398" i="149" s="1"/>
  <c r="R399" i="149"/>
  <c r="S399" i="149" s="1"/>
  <c r="R400" i="149"/>
  <c r="S400" i="149" s="1"/>
  <c r="R401" i="149"/>
  <c r="S401" i="149" s="1"/>
  <c r="R402" i="149"/>
  <c r="S402" i="149" s="1"/>
  <c r="R403" i="149"/>
  <c r="S403" i="149" s="1"/>
  <c r="R404" i="149"/>
  <c r="S404" i="149" s="1"/>
  <c r="R405" i="149"/>
  <c r="S405" i="149" s="1"/>
  <c r="R406" i="149"/>
  <c r="S406" i="149" s="1"/>
  <c r="R407" i="149"/>
  <c r="S407" i="149" s="1"/>
  <c r="R408" i="149"/>
  <c r="S408" i="149" s="1"/>
  <c r="R409" i="149"/>
  <c r="S409" i="149" s="1"/>
  <c r="R410" i="149"/>
  <c r="S410" i="149" s="1"/>
  <c r="R411" i="149"/>
  <c r="S411" i="149" s="1"/>
  <c r="R412" i="149"/>
  <c r="S412" i="149" s="1"/>
  <c r="R413" i="149"/>
  <c r="S413" i="149" s="1"/>
  <c r="R414" i="149"/>
  <c r="S414" i="149" s="1"/>
  <c r="R415" i="149"/>
  <c r="S415" i="149" s="1"/>
  <c r="R416" i="149"/>
  <c r="S416" i="149" s="1"/>
  <c r="R417" i="149"/>
  <c r="S417" i="149" s="1"/>
  <c r="R418" i="149"/>
  <c r="S418" i="149" s="1"/>
  <c r="R419" i="149"/>
  <c r="S419" i="149" s="1"/>
  <c r="R420" i="149"/>
  <c r="S420" i="149" s="1"/>
  <c r="R421" i="149"/>
  <c r="S421" i="149" s="1"/>
  <c r="R422" i="149"/>
  <c r="S422" i="149" s="1"/>
  <c r="R423" i="149"/>
  <c r="S423" i="149" s="1"/>
  <c r="R424" i="149"/>
  <c r="S424" i="149" s="1"/>
  <c r="R425" i="149"/>
  <c r="S425" i="149" s="1"/>
  <c r="R426" i="149"/>
  <c r="S426" i="149" s="1"/>
  <c r="R427" i="149"/>
  <c r="S427" i="149" s="1"/>
  <c r="R428" i="149"/>
  <c r="S428" i="149" s="1"/>
  <c r="R429" i="149"/>
  <c r="S429" i="149" s="1"/>
  <c r="R430" i="149"/>
  <c r="S430" i="149" s="1"/>
  <c r="R431" i="149"/>
  <c r="S431" i="149" s="1"/>
  <c r="R432" i="149"/>
  <c r="S432" i="149" s="1"/>
  <c r="R433" i="149"/>
  <c r="S433" i="149" s="1"/>
  <c r="R434" i="149"/>
  <c r="S434" i="149" s="1"/>
  <c r="R435" i="149"/>
  <c r="S435" i="149" s="1"/>
  <c r="R436" i="149"/>
  <c r="S436" i="149" s="1"/>
  <c r="R437" i="149"/>
  <c r="S437" i="149" s="1"/>
  <c r="R438" i="149"/>
  <c r="S438" i="149" s="1"/>
  <c r="R439" i="149"/>
  <c r="S439" i="149" s="1"/>
  <c r="R440" i="149"/>
  <c r="S440" i="149" s="1"/>
  <c r="R441" i="149"/>
  <c r="S441" i="149" s="1"/>
  <c r="R442" i="149"/>
  <c r="S442" i="149" s="1"/>
  <c r="R443" i="149"/>
  <c r="S443" i="149" s="1"/>
  <c r="R444" i="149"/>
  <c r="S444" i="149" s="1"/>
  <c r="R445" i="149"/>
  <c r="S445" i="149" s="1"/>
  <c r="R446" i="149"/>
  <c r="S446" i="149" s="1"/>
  <c r="R447" i="149"/>
  <c r="S447" i="149" s="1"/>
  <c r="R448" i="149"/>
  <c r="S448" i="149" s="1"/>
  <c r="R449" i="149"/>
  <c r="S449" i="149" s="1"/>
  <c r="R450" i="149"/>
  <c r="S450" i="149" s="1"/>
  <c r="R451" i="149"/>
  <c r="S451" i="149" s="1"/>
  <c r="R452" i="149"/>
  <c r="S452" i="149" s="1"/>
  <c r="R453" i="149"/>
  <c r="S453" i="149" s="1"/>
  <c r="R454" i="149"/>
  <c r="S454" i="149" s="1"/>
  <c r="R455" i="149"/>
  <c r="S455" i="149" s="1"/>
  <c r="R456" i="149"/>
  <c r="S456" i="149" s="1"/>
  <c r="R457" i="149"/>
  <c r="S457" i="149" s="1"/>
  <c r="R458" i="149"/>
  <c r="S458" i="149" s="1"/>
  <c r="R459" i="149"/>
  <c r="S459" i="149" s="1"/>
  <c r="R460" i="149"/>
  <c r="S460" i="149" s="1"/>
  <c r="R461" i="149"/>
  <c r="S461" i="149" s="1"/>
  <c r="R462" i="149"/>
  <c r="S462" i="149" s="1"/>
  <c r="R463" i="149"/>
  <c r="S463" i="149" s="1"/>
  <c r="R464" i="149"/>
  <c r="S464" i="149" s="1"/>
  <c r="R465" i="149"/>
  <c r="S465" i="149" s="1"/>
  <c r="R466" i="149"/>
  <c r="S466" i="149" s="1"/>
  <c r="R467" i="149"/>
  <c r="S467" i="149" s="1"/>
  <c r="R468" i="149"/>
  <c r="S468" i="149" s="1"/>
  <c r="R469" i="149"/>
  <c r="S469" i="149" s="1"/>
  <c r="R470" i="149"/>
  <c r="S470" i="149" s="1"/>
  <c r="R471" i="149"/>
  <c r="S471" i="149" s="1"/>
  <c r="R472" i="149"/>
  <c r="S472" i="149" s="1"/>
  <c r="R473" i="149"/>
  <c r="S473" i="149" s="1"/>
  <c r="R474" i="149"/>
  <c r="S474" i="149" s="1"/>
  <c r="R475" i="149"/>
  <c r="S475" i="149" s="1"/>
  <c r="R476" i="149"/>
  <c r="S476" i="149" s="1"/>
  <c r="R477" i="149"/>
  <c r="S477" i="149" s="1"/>
  <c r="R478" i="149"/>
  <c r="S478" i="149" s="1"/>
  <c r="R479" i="149"/>
  <c r="S479" i="149" s="1"/>
  <c r="R480" i="149"/>
  <c r="S480" i="149" s="1"/>
  <c r="R481" i="149"/>
  <c r="S481" i="149" s="1"/>
  <c r="R482" i="149"/>
  <c r="S482" i="149" s="1"/>
  <c r="R483" i="149"/>
  <c r="S483" i="149" s="1"/>
  <c r="R484" i="149"/>
  <c r="S484" i="149" s="1"/>
  <c r="R485" i="149"/>
  <c r="S485" i="149" s="1"/>
  <c r="R486" i="149"/>
  <c r="S486" i="149" s="1"/>
  <c r="R487" i="149"/>
  <c r="S487" i="149" s="1"/>
  <c r="R488" i="149"/>
  <c r="S488" i="149" s="1"/>
  <c r="R489" i="149"/>
  <c r="S489" i="149" s="1"/>
  <c r="R490" i="149"/>
  <c r="S490" i="149" s="1"/>
  <c r="R491" i="149"/>
  <c r="S491" i="149" s="1"/>
  <c r="R492" i="149"/>
  <c r="S492" i="149" s="1"/>
  <c r="R493" i="149"/>
  <c r="S493" i="149" s="1"/>
  <c r="R494" i="149"/>
  <c r="S494" i="149" s="1"/>
  <c r="R495" i="149"/>
  <c r="S495" i="149" s="1"/>
  <c r="R496" i="149"/>
  <c r="S496" i="149" s="1"/>
  <c r="R497" i="149"/>
  <c r="S497" i="149" s="1"/>
  <c r="R498" i="149"/>
  <c r="S498" i="149" s="1"/>
  <c r="R499" i="149"/>
  <c r="S499" i="149" s="1"/>
  <c r="R4" i="149"/>
  <c r="R5" i="147"/>
  <c r="R6" i="147"/>
  <c r="R7" i="147"/>
  <c r="R8" i="147"/>
  <c r="R9" i="147"/>
  <c r="R10" i="147"/>
  <c r="R11" i="147"/>
  <c r="R12" i="147"/>
  <c r="R13" i="147"/>
  <c r="R14" i="147"/>
  <c r="R15" i="147"/>
  <c r="R16" i="147"/>
  <c r="R17" i="147"/>
  <c r="R18" i="147"/>
  <c r="R19" i="147"/>
  <c r="R20" i="147"/>
  <c r="R21" i="147"/>
  <c r="R22" i="147"/>
  <c r="R23" i="147"/>
  <c r="R24" i="147"/>
  <c r="R25" i="147"/>
  <c r="R26" i="147"/>
  <c r="R27" i="147"/>
  <c r="R28" i="147"/>
  <c r="R29" i="147"/>
  <c r="R30" i="147"/>
  <c r="R31" i="147"/>
  <c r="R32" i="147"/>
  <c r="R33" i="147"/>
  <c r="R34" i="147"/>
  <c r="R35" i="147"/>
  <c r="R36" i="147"/>
  <c r="R37" i="147"/>
  <c r="R38" i="147"/>
  <c r="R39" i="147"/>
  <c r="R40" i="147"/>
  <c r="R41" i="147"/>
  <c r="R42" i="147"/>
  <c r="R43" i="147"/>
  <c r="R44" i="147"/>
  <c r="R45" i="147"/>
  <c r="R46" i="147"/>
  <c r="R47" i="147"/>
  <c r="R48" i="147"/>
  <c r="R49" i="147"/>
  <c r="R50" i="147"/>
  <c r="R51" i="147"/>
  <c r="R52" i="147"/>
  <c r="R53" i="147"/>
  <c r="R54" i="147"/>
  <c r="R55" i="147"/>
  <c r="R56" i="147"/>
  <c r="R57" i="147"/>
  <c r="R58" i="147"/>
  <c r="R59" i="147"/>
  <c r="R60" i="147"/>
  <c r="R61" i="147"/>
  <c r="R62" i="147"/>
  <c r="R63" i="147"/>
  <c r="R64" i="147"/>
  <c r="R65" i="147"/>
  <c r="R66" i="147"/>
  <c r="R67" i="147"/>
  <c r="R68" i="147"/>
  <c r="R69" i="147"/>
  <c r="R70" i="147"/>
  <c r="R71" i="147"/>
  <c r="R72" i="147"/>
  <c r="R73" i="147"/>
  <c r="R74" i="147"/>
  <c r="R75" i="147"/>
  <c r="R76" i="147"/>
  <c r="R77" i="147"/>
  <c r="R78" i="147"/>
  <c r="R79" i="147"/>
  <c r="R80" i="147"/>
  <c r="R81" i="147"/>
  <c r="R82" i="147"/>
  <c r="R83" i="147"/>
  <c r="R84" i="147"/>
  <c r="R85" i="147"/>
  <c r="R86" i="147"/>
  <c r="R87" i="147"/>
  <c r="R88" i="147"/>
  <c r="R89" i="147"/>
  <c r="R90" i="147"/>
  <c r="R91" i="147"/>
  <c r="R92" i="147"/>
  <c r="R93" i="147"/>
  <c r="R94" i="147"/>
  <c r="R95" i="147"/>
  <c r="R96" i="147"/>
  <c r="R97" i="147"/>
  <c r="R98" i="147"/>
  <c r="R99" i="147"/>
  <c r="R100" i="147"/>
  <c r="R101" i="147"/>
  <c r="R102" i="147"/>
  <c r="R103" i="147"/>
  <c r="R104" i="147"/>
  <c r="R105" i="147"/>
  <c r="R106" i="147"/>
  <c r="R107" i="147"/>
  <c r="R108" i="147"/>
  <c r="R109" i="147"/>
  <c r="R110" i="147"/>
  <c r="R111" i="147"/>
  <c r="S111" i="147" s="1"/>
  <c r="R112" i="147"/>
  <c r="S112" i="147" s="1"/>
  <c r="R113" i="147"/>
  <c r="S113" i="147" s="1"/>
  <c r="R114" i="147"/>
  <c r="S114" i="147" s="1"/>
  <c r="R115" i="147"/>
  <c r="S115" i="147" s="1"/>
  <c r="R116" i="147"/>
  <c r="S116" i="147" s="1"/>
  <c r="R117" i="147"/>
  <c r="S117" i="147" s="1"/>
  <c r="R118" i="147"/>
  <c r="S118" i="147" s="1"/>
  <c r="R119" i="147"/>
  <c r="S119" i="147" s="1"/>
  <c r="R120" i="147"/>
  <c r="S120" i="147" s="1"/>
  <c r="R121" i="147"/>
  <c r="S121" i="147" s="1"/>
  <c r="R122" i="147"/>
  <c r="S122" i="147" s="1"/>
  <c r="R123" i="147"/>
  <c r="S123" i="147" s="1"/>
  <c r="R124" i="147"/>
  <c r="S124" i="147" s="1"/>
  <c r="R125" i="147"/>
  <c r="S125" i="147" s="1"/>
  <c r="R126" i="147"/>
  <c r="S126" i="147" s="1"/>
  <c r="R127" i="147"/>
  <c r="S127" i="147" s="1"/>
  <c r="R128" i="147"/>
  <c r="S128" i="147" s="1"/>
  <c r="R129" i="147"/>
  <c r="S129" i="147" s="1"/>
  <c r="R130" i="147"/>
  <c r="S130" i="147" s="1"/>
  <c r="R131" i="147"/>
  <c r="S131" i="147" s="1"/>
  <c r="R132" i="147"/>
  <c r="S132" i="147" s="1"/>
  <c r="R133" i="147"/>
  <c r="S133" i="147" s="1"/>
  <c r="R134" i="147"/>
  <c r="S134" i="147" s="1"/>
  <c r="R135" i="147"/>
  <c r="S135" i="147" s="1"/>
  <c r="R136" i="147"/>
  <c r="S136" i="147" s="1"/>
  <c r="R137" i="147"/>
  <c r="S137" i="147" s="1"/>
  <c r="R138" i="147"/>
  <c r="S138" i="147" s="1"/>
  <c r="R139" i="147"/>
  <c r="S139" i="147" s="1"/>
  <c r="R140" i="147"/>
  <c r="S140" i="147" s="1"/>
  <c r="R141" i="147"/>
  <c r="S141" i="147" s="1"/>
  <c r="R142" i="147"/>
  <c r="S142" i="147" s="1"/>
  <c r="R143" i="147"/>
  <c r="S143" i="147" s="1"/>
  <c r="R144" i="147"/>
  <c r="S144" i="147" s="1"/>
  <c r="R145" i="147"/>
  <c r="S145" i="147" s="1"/>
  <c r="R146" i="147"/>
  <c r="S146" i="147" s="1"/>
  <c r="R147" i="147"/>
  <c r="S147" i="147" s="1"/>
  <c r="R148" i="147"/>
  <c r="S148" i="147" s="1"/>
  <c r="R149" i="147"/>
  <c r="S149" i="147" s="1"/>
  <c r="R150" i="147"/>
  <c r="S150" i="147" s="1"/>
  <c r="R151" i="147"/>
  <c r="S151" i="147" s="1"/>
  <c r="R152" i="147"/>
  <c r="S152" i="147" s="1"/>
  <c r="R153" i="147"/>
  <c r="S153" i="147" s="1"/>
  <c r="R154" i="147"/>
  <c r="S154" i="147" s="1"/>
  <c r="R155" i="147"/>
  <c r="S155" i="147" s="1"/>
  <c r="R156" i="147"/>
  <c r="S156" i="147" s="1"/>
  <c r="R157" i="147"/>
  <c r="S157" i="147" s="1"/>
  <c r="R158" i="147"/>
  <c r="S158" i="147" s="1"/>
  <c r="R159" i="147"/>
  <c r="S159" i="147" s="1"/>
  <c r="R160" i="147"/>
  <c r="S160" i="147" s="1"/>
  <c r="R161" i="147"/>
  <c r="S161" i="147" s="1"/>
  <c r="R162" i="147"/>
  <c r="S162" i="147" s="1"/>
  <c r="R163" i="147"/>
  <c r="S163" i="147" s="1"/>
  <c r="R164" i="147"/>
  <c r="S164" i="147" s="1"/>
  <c r="R165" i="147"/>
  <c r="S165" i="147" s="1"/>
  <c r="R166" i="147"/>
  <c r="S166" i="147" s="1"/>
  <c r="R167" i="147"/>
  <c r="S167" i="147" s="1"/>
  <c r="R168" i="147"/>
  <c r="S168" i="147" s="1"/>
  <c r="R169" i="147"/>
  <c r="S169" i="147" s="1"/>
  <c r="R170" i="147"/>
  <c r="S170" i="147" s="1"/>
  <c r="R171" i="147"/>
  <c r="S171" i="147" s="1"/>
  <c r="R172" i="147"/>
  <c r="S172" i="147" s="1"/>
  <c r="R173" i="147"/>
  <c r="S173" i="147" s="1"/>
  <c r="R174" i="147"/>
  <c r="S174" i="147" s="1"/>
  <c r="R175" i="147"/>
  <c r="S175" i="147" s="1"/>
  <c r="R176" i="147"/>
  <c r="S176" i="147" s="1"/>
  <c r="R177" i="147"/>
  <c r="S177" i="147" s="1"/>
  <c r="R178" i="147"/>
  <c r="S178" i="147" s="1"/>
  <c r="R179" i="147"/>
  <c r="S179" i="147" s="1"/>
  <c r="R180" i="147"/>
  <c r="S180" i="147" s="1"/>
  <c r="R181" i="147"/>
  <c r="S181" i="147" s="1"/>
  <c r="R182" i="147"/>
  <c r="S182" i="147" s="1"/>
  <c r="R183" i="147"/>
  <c r="S183" i="147" s="1"/>
  <c r="R184" i="147"/>
  <c r="S184" i="147" s="1"/>
  <c r="R185" i="147"/>
  <c r="S185" i="147" s="1"/>
  <c r="R186" i="147"/>
  <c r="S186" i="147" s="1"/>
  <c r="R187" i="147"/>
  <c r="S187" i="147" s="1"/>
  <c r="R188" i="147"/>
  <c r="S188" i="147" s="1"/>
  <c r="R189" i="147"/>
  <c r="S189" i="147" s="1"/>
  <c r="R190" i="147"/>
  <c r="S190" i="147" s="1"/>
  <c r="R191" i="147"/>
  <c r="S191" i="147" s="1"/>
  <c r="R192" i="147"/>
  <c r="S192" i="147" s="1"/>
  <c r="R193" i="147"/>
  <c r="S193" i="147" s="1"/>
  <c r="R194" i="147"/>
  <c r="S194" i="147" s="1"/>
  <c r="R195" i="147"/>
  <c r="S195" i="147" s="1"/>
  <c r="R196" i="147"/>
  <c r="S196" i="147" s="1"/>
  <c r="R197" i="147"/>
  <c r="S197" i="147" s="1"/>
  <c r="R198" i="147"/>
  <c r="S198" i="147" s="1"/>
  <c r="R199" i="147"/>
  <c r="S199" i="147" s="1"/>
  <c r="R200" i="147"/>
  <c r="S200" i="147" s="1"/>
  <c r="R201" i="147"/>
  <c r="S201" i="147" s="1"/>
  <c r="R202" i="147"/>
  <c r="S202" i="147" s="1"/>
  <c r="R203" i="147"/>
  <c r="S203" i="147" s="1"/>
  <c r="R204" i="147"/>
  <c r="S204" i="147" s="1"/>
  <c r="R205" i="147"/>
  <c r="S205" i="147" s="1"/>
  <c r="R206" i="147"/>
  <c r="S206" i="147" s="1"/>
  <c r="R207" i="147"/>
  <c r="S207" i="147" s="1"/>
  <c r="R208" i="147"/>
  <c r="S208" i="147" s="1"/>
  <c r="R209" i="147"/>
  <c r="S209" i="147" s="1"/>
  <c r="R210" i="147"/>
  <c r="S210" i="147" s="1"/>
  <c r="R211" i="147"/>
  <c r="S211" i="147" s="1"/>
  <c r="R212" i="147"/>
  <c r="S212" i="147" s="1"/>
  <c r="R213" i="147"/>
  <c r="S213" i="147" s="1"/>
  <c r="R214" i="147"/>
  <c r="S214" i="147" s="1"/>
  <c r="R215" i="147"/>
  <c r="S215" i="147" s="1"/>
  <c r="R216" i="147"/>
  <c r="S216" i="147" s="1"/>
  <c r="R217" i="147"/>
  <c r="S217" i="147" s="1"/>
  <c r="R218" i="147"/>
  <c r="S218" i="147" s="1"/>
  <c r="R219" i="147"/>
  <c r="S219" i="147" s="1"/>
  <c r="R220" i="147"/>
  <c r="S220" i="147" s="1"/>
  <c r="R221" i="147"/>
  <c r="S221" i="147" s="1"/>
  <c r="R222" i="147"/>
  <c r="S222" i="147" s="1"/>
  <c r="R223" i="147"/>
  <c r="S223" i="147" s="1"/>
  <c r="R224" i="147"/>
  <c r="S224" i="147" s="1"/>
  <c r="R225" i="147"/>
  <c r="S225" i="147" s="1"/>
  <c r="R226" i="147"/>
  <c r="S226" i="147" s="1"/>
  <c r="R227" i="147"/>
  <c r="S227" i="147" s="1"/>
  <c r="R228" i="147"/>
  <c r="S228" i="147" s="1"/>
  <c r="R229" i="147"/>
  <c r="S229" i="147" s="1"/>
  <c r="R230" i="147"/>
  <c r="S230" i="147" s="1"/>
  <c r="R231" i="147"/>
  <c r="S231" i="147" s="1"/>
  <c r="R232" i="147"/>
  <c r="S232" i="147" s="1"/>
  <c r="R233" i="147"/>
  <c r="S233" i="147" s="1"/>
  <c r="R234" i="147"/>
  <c r="S234" i="147" s="1"/>
  <c r="R235" i="147"/>
  <c r="S235" i="147" s="1"/>
  <c r="R236" i="147"/>
  <c r="S236" i="147" s="1"/>
  <c r="R237" i="147"/>
  <c r="S237" i="147" s="1"/>
  <c r="R238" i="147"/>
  <c r="S238" i="147" s="1"/>
  <c r="R239" i="147"/>
  <c r="S239" i="147" s="1"/>
  <c r="R240" i="147"/>
  <c r="S240" i="147" s="1"/>
  <c r="R241" i="147"/>
  <c r="S241" i="147" s="1"/>
  <c r="R242" i="147"/>
  <c r="S242" i="147" s="1"/>
  <c r="R243" i="147"/>
  <c r="S243" i="147" s="1"/>
  <c r="R244" i="147"/>
  <c r="S244" i="147" s="1"/>
  <c r="R245" i="147"/>
  <c r="S245" i="147" s="1"/>
  <c r="R246" i="147"/>
  <c r="S246" i="147" s="1"/>
  <c r="R247" i="147"/>
  <c r="S247" i="147" s="1"/>
  <c r="R248" i="147"/>
  <c r="S248" i="147" s="1"/>
  <c r="R249" i="147"/>
  <c r="S249" i="147" s="1"/>
  <c r="R250" i="147"/>
  <c r="S250" i="147" s="1"/>
  <c r="R251" i="147"/>
  <c r="S251" i="147" s="1"/>
  <c r="R252" i="147"/>
  <c r="S252" i="147" s="1"/>
  <c r="R253" i="147"/>
  <c r="S253" i="147" s="1"/>
  <c r="R254" i="147"/>
  <c r="S254" i="147" s="1"/>
  <c r="R255" i="147"/>
  <c r="S255" i="147" s="1"/>
  <c r="R256" i="147"/>
  <c r="S256" i="147" s="1"/>
  <c r="R257" i="147"/>
  <c r="S257" i="147" s="1"/>
  <c r="R258" i="147"/>
  <c r="S258" i="147" s="1"/>
  <c r="R259" i="147"/>
  <c r="S259" i="147" s="1"/>
  <c r="R260" i="147"/>
  <c r="S260" i="147" s="1"/>
  <c r="R261" i="147"/>
  <c r="S261" i="147" s="1"/>
  <c r="R262" i="147"/>
  <c r="S262" i="147" s="1"/>
  <c r="R263" i="147"/>
  <c r="S263" i="147" s="1"/>
  <c r="R264" i="147"/>
  <c r="S264" i="147" s="1"/>
  <c r="R265" i="147"/>
  <c r="S265" i="147" s="1"/>
  <c r="R266" i="147"/>
  <c r="S266" i="147" s="1"/>
  <c r="R267" i="147"/>
  <c r="S267" i="147" s="1"/>
  <c r="R268" i="147"/>
  <c r="S268" i="147" s="1"/>
  <c r="R269" i="147"/>
  <c r="S269" i="147" s="1"/>
  <c r="R270" i="147"/>
  <c r="S270" i="147" s="1"/>
  <c r="R271" i="147"/>
  <c r="S271" i="147" s="1"/>
  <c r="R272" i="147"/>
  <c r="S272" i="147" s="1"/>
  <c r="R273" i="147"/>
  <c r="S273" i="147" s="1"/>
  <c r="R274" i="147"/>
  <c r="S274" i="147" s="1"/>
  <c r="R275" i="147"/>
  <c r="S275" i="147" s="1"/>
  <c r="R276" i="147"/>
  <c r="S276" i="147" s="1"/>
  <c r="R277" i="147"/>
  <c r="S277" i="147" s="1"/>
  <c r="R278" i="147"/>
  <c r="S278" i="147" s="1"/>
  <c r="R279" i="147"/>
  <c r="S279" i="147" s="1"/>
  <c r="R280" i="147"/>
  <c r="S280" i="147" s="1"/>
  <c r="R281" i="147"/>
  <c r="S281" i="147" s="1"/>
  <c r="R282" i="147"/>
  <c r="S282" i="147" s="1"/>
  <c r="R283" i="147"/>
  <c r="S283" i="147" s="1"/>
  <c r="R284" i="147"/>
  <c r="S284" i="147" s="1"/>
  <c r="R285" i="147"/>
  <c r="S285" i="147" s="1"/>
  <c r="R286" i="147"/>
  <c r="S286" i="147" s="1"/>
  <c r="R287" i="147"/>
  <c r="S287" i="147" s="1"/>
  <c r="R288" i="147"/>
  <c r="S288" i="147" s="1"/>
  <c r="R289" i="147"/>
  <c r="S289" i="147" s="1"/>
  <c r="R290" i="147"/>
  <c r="S290" i="147" s="1"/>
  <c r="R291" i="147"/>
  <c r="S291" i="147" s="1"/>
  <c r="R292" i="147"/>
  <c r="S292" i="147" s="1"/>
  <c r="R293" i="147"/>
  <c r="S293" i="147" s="1"/>
  <c r="R294" i="147"/>
  <c r="S294" i="147" s="1"/>
  <c r="R295" i="147"/>
  <c r="S295" i="147" s="1"/>
  <c r="R296" i="147"/>
  <c r="S296" i="147" s="1"/>
  <c r="R297" i="147"/>
  <c r="S297" i="147" s="1"/>
  <c r="R298" i="147"/>
  <c r="S298" i="147" s="1"/>
  <c r="R299" i="147"/>
  <c r="S299" i="147" s="1"/>
  <c r="R300" i="147"/>
  <c r="S300" i="147" s="1"/>
  <c r="R301" i="147"/>
  <c r="S301" i="147" s="1"/>
  <c r="R302" i="147"/>
  <c r="S302" i="147" s="1"/>
  <c r="R303" i="147"/>
  <c r="S303" i="147" s="1"/>
  <c r="R304" i="147"/>
  <c r="S304" i="147" s="1"/>
  <c r="R305" i="147"/>
  <c r="S305" i="147" s="1"/>
  <c r="R306" i="147"/>
  <c r="S306" i="147" s="1"/>
  <c r="R307" i="147"/>
  <c r="S307" i="147" s="1"/>
  <c r="R308" i="147"/>
  <c r="S308" i="147" s="1"/>
  <c r="R309" i="147"/>
  <c r="S309" i="147" s="1"/>
  <c r="R310" i="147"/>
  <c r="S310" i="147" s="1"/>
  <c r="R311" i="147"/>
  <c r="S311" i="147" s="1"/>
  <c r="R312" i="147"/>
  <c r="S312" i="147" s="1"/>
  <c r="R313" i="147"/>
  <c r="S313" i="147" s="1"/>
  <c r="R314" i="147"/>
  <c r="S314" i="147" s="1"/>
  <c r="R315" i="147"/>
  <c r="S315" i="147" s="1"/>
  <c r="R316" i="147"/>
  <c r="S316" i="147" s="1"/>
  <c r="R317" i="147"/>
  <c r="S317" i="147" s="1"/>
  <c r="R318" i="147"/>
  <c r="S318" i="147" s="1"/>
  <c r="R319" i="147"/>
  <c r="S319" i="147" s="1"/>
  <c r="R320" i="147"/>
  <c r="S320" i="147" s="1"/>
  <c r="R321" i="147"/>
  <c r="S321" i="147" s="1"/>
  <c r="R322" i="147"/>
  <c r="S322" i="147" s="1"/>
  <c r="R323" i="147"/>
  <c r="S323" i="147" s="1"/>
  <c r="R324" i="147"/>
  <c r="S324" i="147" s="1"/>
  <c r="R325" i="147"/>
  <c r="S325" i="147" s="1"/>
  <c r="R326" i="147"/>
  <c r="S326" i="147" s="1"/>
  <c r="R327" i="147"/>
  <c r="S327" i="147" s="1"/>
  <c r="R328" i="147"/>
  <c r="S328" i="147" s="1"/>
  <c r="R329" i="147"/>
  <c r="S329" i="147" s="1"/>
  <c r="R330" i="147"/>
  <c r="S330" i="147" s="1"/>
  <c r="R331" i="147"/>
  <c r="S331" i="147" s="1"/>
  <c r="R332" i="147"/>
  <c r="S332" i="147" s="1"/>
  <c r="R333" i="147"/>
  <c r="S333" i="147" s="1"/>
  <c r="R334" i="147"/>
  <c r="S334" i="147" s="1"/>
  <c r="R335" i="147"/>
  <c r="S335" i="147" s="1"/>
  <c r="R336" i="147"/>
  <c r="S336" i="147" s="1"/>
  <c r="R337" i="147"/>
  <c r="S337" i="147" s="1"/>
  <c r="R338" i="147"/>
  <c r="S338" i="147" s="1"/>
  <c r="R339" i="147"/>
  <c r="S339" i="147" s="1"/>
  <c r="R340" i="147"/>
  <c r="S340" i="147" s="1"/>
  <c r="R341" i="147"/>
  <c r="S341" i="147" s="1"/>
  <c r="R342" i="147"/>
  <c r="S342" i="147" s="1"/>
  <c r="R343" i="147"/>
  <c r="S343" i="147" s="1"/>
  <c r="R344" i="147"/>
  <c r="S344" i="147" s="1"/>
  <c r="R345" i="147"/>
  <c r="S345" i="147" s="1"/>
  <c r="R346" i="147"/>
  <c r="S346" i="147" s="1"/>
  <c r="R347" i="147"/>
  <c r="S347" i="147" s="1"/>
  <c r="R348" i="147"/>
  <c r="S348" i="147" s="1"/>
  <c r="R349" i="147"/>
  <c r="S349" i="147" s="1"/>
  <c r="R350" i="147"/>
  <c r="S350" i="147" s="1"/>
  <c r="R351" i="147"/>
  <c r="S351" i="147" s="1"/>
  <c r="R352" i="147"/>
  <c r="S352" i="147" s="1"/>
  <c r="R353" i="147"/>
  <c r="S353" i="147" s="1"/>
  <c r="R354" i="147"/>
  <c r="S354" i="147" s="1"/>
  <c r="R355" i="147"/>
  <c r="S355" i="147" s="1"/>
  <c r="R356" i="147"/>
  <c r="S356" i="147" s="1"/>
  <c r="R357" i="147"/>
  <c r="S357" i="147" s="1"/>
  <c r="R358" i="147"/>
  <c r="S358" i="147" s="1"/>
  <c r="R359" i="147"/>
  <c r="S359" i="147" s="1"/>
  <c r="R360" i="147"/>
  <c r="S360" i="147" s="1"/>
  <c r="R361" i="147"/>
  <c r="S361" i="147" s="1"/>
  <c r="R362" i="147"/>
  <c r="S362" i="147" s="1"/>
  <c r="R363" i="147"/>
  <c r="S363" i="147" s="1"/>
  <c r="R364" i="147"/>
  <c r="S364" i="147" s="1"/>
  <c r="R365" i="147"/>
  <c r="S365" i="147" s="1"/>
  <c r="R366" i="147"/>
  <c r="S366" i="147" s="1"/>
  <c r="R367" i="147"/>
  <c r="S367" i="147" s="1"/>
  <c r="R368" i="147"/>
  <c r="S368" i="147" s="1"/>
  <c r="R369" i="147"/>
  <c r="S369" i="147" s="1"/>
  <c r="R370" i="147"/>
  <c r="S370" i="147" s="1"/>
  <c r="R371" i="147"/>
  <c r="S371" i="147" s="1"/>
  <c r="R372" i="147"/>
  <c r="S372" i="147" s="1"/>
  <c r="R373" i="147"/>
  <c r="S373" i="147" s="1"/>
  <c r="R374" i="147"/>
  <c r="S374" i="147" s="1"/>
  <c r="R375" i="147"/>
  <c r="S375" i="147" s="1"/>
  <c r="R376" i="147"/>
  <c r="S376" i="147" s="1"/>
  <c r="R377" i="147"/>
  <c r="S377" i="147" s="1"/>
  <c r="R378" i="147"/>
  <c r="S378" i="147" s="1"/>
  <c r="R379" i="147"/>
  <c r="S379" i="147" s="1"/>
  <c r="R380" i="147"/>
  <c r="S380" i="147" s="1"/>
  <c r="R381" i="147"/>
  <c r="S381" i="147" s="1"/>
  <c r="R382" i="147"/>
  <c r="S382" i="147" s="1"/>
  <c r="R383" i="147"/>
  <c r="S383" i="147" s="1"/>
  <c r="R384" i="147"/>
  <c r="S384" i="147" s="1"/>
  <c r="R385" i="147"/>
  <c r="S385" i="147" s="1"/>
  <c r="R386" i="147"/>
  <c r="S386" i="147" s="1"/>
  <c r="R387" i="147"/>
  <c r="S387" i="147" s="1"/>
  <c r="R388" i="147"/>
  <c r="S388" i="147" s="1"/>
  <c r="R389" i="147"/>
  <c r="S389" i="147" s="1"/>
  <c r="R390" i="147"/>
  <c r="S390" i="147" s="1"/>
  <c r="R391" i="147"/>
  <c r="S391" i="147" s="1"/>
  <c r="R392" i="147"/>
  <c r="S392" i="147" s="1"/>
  <c r="R393" i="147"/>
  <c r="S393" i="147" s="1"/>
  <c r="R394" i="147"/>
  <c r="S394" i="147" s="1"/>
  <c r="R395" i="147"/>
  <c r="S395" i="147" s="1"/>
  <c r="R396" i="147"/>
  <c r="S396" i="147" s="1"/>
  <c r="R397" i="147"/>
  <c r="S397" i="147" s="1"/>
  <c r="R398" i="147"/>
  <c r="S398" i="147" s="1"/>
  <c r="R399" i="147"/>
  <c r="S399" i="147" s="1"/>
  <c r="R400" i="147"/>
  <c r="S400" i="147" s="1"/>
  <c r="R401" i="147"/>
  <c r="S401" i="147" s="1"/>
  <c r="R402" i="147"/>
  <c r="S402" i="147" s="1"/>
  <c r="R403" i="147"/>
  <c r="S403" i="147" s="1"/>
  <c r="R404" i="147"/>
  <c r="S404" i="147" s="1"/>
  <c r="R405" i="147"/>
  <c r="S405" i="147" s="1"/>
  <c r="R406" i="147"/>
  <c r="S406" i="147" s="1"/>
  <c r="R407" i="147"/>
  <c r="S407" i="147" s="1"/>
  <c r="R408" i="147"/>
  <c r="S408" i="147" s="1"/>
  <c r="R409" i="147"/>
  <c r="S409" i="147" s="1"/>
  <c r="R410" i="147"/>
  <c r="S410" i="147" s="1"/>
  <c r="R411" i="147"/>
  <c r="S411" i="147" s="1"/>
  <c r="R412" i="147"/>
  <c r="S412" i="147" s="1"/>
  <c r="R413" i="147"/>
  <c r="S413" i="147" s="1"/>
  <c r="R414" i="147"/>
  <c r="S414" i="147" s="1"/>
  <c r="R415" i="147"/>
  <c r="S415" i="147" s="1"/>
  <c r="R416" i="147"/>
  <c r="S416" i="147" s="1"/>
  <c r="R417" i="147"/>
  <c r="S417" i="147" s="1"/>
  <c r="R418" i="147"/>
  <c r="S418" i="147" s="1"/>
  <c r="R419" i="147"/>
  <c r="S419" i="147" s="1"/>
  <c r="R420" i="147"/>
  <c r="S420" i="147" s="1"/>
  <c r="R421" i="147"/>
  <c r="S421" i="147" s="1"/>
  <c r="R422" i="147"/>
  <c r="S422" i="147" s="1"/>
  <c r="R423" i="147"/>
  <c r="S423" i="147" s="1"/>
  <c r="R424" i="147"/>
  <c r="S424" i="147" s="1"/>
  <c r="R425" i="147"/>
  <c r="S425" i="147" s="1"/>
  <c r="R426" i="147"/>
  <c r="S426" i="147" s="1"/>
  <c r="R427" i="147"/>
  <c r="S427" i="147" s="1"/>
  <c r="R428" i="147"/>
  <c r="S428" i="147" s="1"/>
  <c r="R429" i="147"/>
  <c r="S429" i="147" s="1"/>
  <c r="R430" i="147"/>
  <c r="S430" i="147" s="1"/>
  <c r="R431" i="147"/>
  <c r="S431" i="147" s="1"/>
  <c r="R432" i="147"/>
  <c r="S432" i="147" s="1"/>
  <c r="R433" i="147"/>
  <c r="S433" i="147" s="1"/>
  <c r="R434" i="147"/>
  <c r="S434" i="147" s="1"/>
  <c r="R435" i="147"/>
  <c r="S435" i="147" s="1"/>
  <c r="R436" i="147"/>
  <c r="S436" i="147" s="1"/>
  <c r="R437" i="147"/>
  <c r="S437" i="147" s="1"/>
  <c r="R438" i="147"/>
  <c r="S438" i="147" s="1"/>
  <c r="R439" i="147"/>
  <c r="S439" i="147" s="1"/>
  <c r="R440" i="147"/>
  <c r="S440" i="147" s="1"/>
  <c r="R441" i="147"/>
  <c r="S441" i="147" s="1"/>
  <c r="R442" i="147"/>
  <c r="S442" i="147" s="1"/>
  <c r="R443" i="147"/>
  <c r="S443" i="147" s="1"/>
  <c r="R444" i="147"/>
  <c r="S444" i="147" s="1"/>
  <c r="R445" i="147"/>
  <c r="S445" i="147" s="1"/>
  <c r="R446" i="147"/>
  <c r="S446" i="147" s="1"/>
  <c r="R447" i="147"/>
  <c r="S447" i="147" s="1"/>
  <c r="R448" i="147"/>
  <c r="S448" i="147" s="1"/>
  <c r="R449" i="147"/>
  <c r="S449" i="147" s="1"/>
  <c r="R450" i="147"/>
  <c r="S450" i="147" s="1"/>
  <c r="R451" i="147"/>
  <c r="S451" i="147" s="1"/>
  <c r="R452" i="147"/>
  <c r="S452" i="147" s="1"/>
  <c r="R453" i="147"/>
  <c r="S453" i="147" s="1"/>
  <c r="R454" i="147"/>
  <c r="S454" i="147" s="1"/>
  <c r="R455" i="147"/>
  <c r="S455" i="147" s="1"/>
  <c r="R456" i="147"/>
  <c r="S456" i="147" s="1"/>
  <c r="R457" i="147"/>
  <c r="S457" i="147" s="1"/>
  <c r="R458" i="147"/>
  <c r="S458" i="147" s="1"/>
  <c r="R459" i="147"/>
  <c r="S459" i="147" s="1"/>
  <c r="R460" i="147"/>
  <c r="S460" i="147" s="1"/>
  <c r="R461" i="147"/>
  <c r="S461" i="147" s="1"/>
  <c r="R462" i="147"/>
  <c r="S462" i="147" s="1"/>
  <c r="R463" i="147"/>
  <c r="S463" i="147" s="1"/>
  <c r="R464" i="147"/>
  <c r="S464" i="147" s="1"/>
  <c r="R465" i="147"/>
  <c r="S465" i="147" s="1"/>
  <c r="R466" i="147"/>
  <c r="S466" i="147" s="1"/>
  <c r="R467" i="147"/>
  <c r="S467" i="147" s="1"/>
  <c r="R468" i="147"/>
  <c r="S468" i="147" s="1"/>
  <c r="R469" i="147"/>
  <c r="S469" i="147" s="1"/>
  <c r="R470" i="147"/>
  <c r="S470" i="147" s="1"/>
  <c r="R471" i="147"/>
  <c r="S471" i="147" s="1"/>
  <c r="R472" i="147"/>
  <c r="S472" i="147" s="1"/>
  <c r="R473" i="147"/>
  <c r="S473" i="147" s="1"/>
  <c r="R474" i="147"/>
  <c r="S474" i="147" s="1"/>
  <c r="R475" i="147"/>
  <c r="S475" i="147" s="1"/>
  <c r="R476" i="147"/>
  <c r="S476" i="147" s="1"/>
  <c r="R477" i="147"/>
  <c r="S477" i="147" s="1"/>
  <c r="R478" i="147"/>
  <c r="S478" i="147" s="1"/>
  <c r="R479" i="147"/>
  <c r="S479" i="147" s="1"/>
  <c r="R480" i="147"/>
  <c r="S480" i="147" s="1"/>
  <c r="R481" i="147"/>
  <c r="S481" i="147" s="1"/>
  <c r="R482" i="147"/>
  <c r="S482" i="147" s="1"/>
  <c r="R483" i="147"/>
  <c r="S483" i="147" s="1"/>
  <c r="R484" i="147"/>
  <c r="S484" i="147" s="1"/>
  <c r="R485" i="147"/>
  <c r="S485" i="147" s="1"/>
  <c r="R486" i="147"/>
  <c r="S486" i="147" s="1"/>
  <c r="R487" i="147"/>
  <c r="S487" i="147" s="1"/>
  <c r="R488" i="147"/>
  <c r="S488" i="147" s="1"/>
  <c r="R489" i="147"/>
  <c r="S489" i="147" s="1"/>
  <c r="R490" i="147"/>
  <c r="S490" i="147" s="1"/>
  <c r="R491" i="147"/>
  <c r="S491" i="147" s="1"/>
  <c r="R492" i="147"/>
  <c r="S492" i="147" s="1"/>
  <c r="R493" i="147"/>
  <c r="S493" i="147" s="1"/>
  <c r="R494" i="147"/>
  <c r="S494" i="147" s="1"/>
  <c r="R495" i="147"/>
  <c r="S495" i="147" s="1"/>
  <c r="R496" i="147"/>
  <c r="S496" i="147" s="1"/>
  <c r="R497" i="147"/>
  <c r="S497" i="147" s="1"/>
  <c r="R498" i="147"/>
  <c r="S498" i="147" s="1"/>
  <c r="R499" i="147"/>
  <c r="S499" i="147" s="1"/>
  <c r="R4" i="147"/>
  <c r="R5" i="145"/>
  <c r="R6" i="145"/>
  <c r="R7" i="145"/>
  <c r="R8" i="145"/>
  <c r="R9" i="145"/>
  <c r="R10" i="145"/>
  <c r="R11" i="145"/>
  <c r="R12" i="145"/>
  <c r="R13" i="145"/>
  <c r="R14" i="145"/>
  <c r="R15" i="145"/>
  <c r="R16" i="145"/>
  <c r="R17" i="145"/>
  <c r="R18" i="145"/>
  <c r="R19" i="145"/>
  <c r="R20" i="145"/>
  <c r="R21" i="145"/>
  <c r="R22" i="145"/>
  <c r="R23" i="145"/>
  <c r="R24" i="145"/>
  <c r="R25" i="145"/>
  <c r="R26" i="145"/>
  <c r="R27" i="145"/>
  <c r="R28" i="145"/>
  <c r="R29" i="145"/>
  <c r="R30" i="145"/>
  <c r="R31" i="145"/>
  <c r="R32" i="145"/>
  <c r="R33" i="145"/>
  <c r="R34" i="145"/>
  <c r="R35" i="145"/>
  <c r="R36" i="145"/>
  <c r="R37" i="145"/>
  <c r="R38" i="145"/>
  <c r="R39" i="145"/>
  <c r="R40" i="145"/>
  <c r="R41" i="145"/>
  <c r="R42" i="145"/>
  <c r="R43" i="145"/>
  <c r="R44" i="145"/>
  <c r="R45" i="145"/>
  <c r="R46" i="145"/>
  <c r="R47" i="145"/>
  <c r="R48" i="145"/>
  <c r="R49" i="145"/>
  <c r="R50" i="145"/>
  <c r="R51" i="145"/>
  <c r="R52" i="145"/>
  <c r="R53" i="145"/>
  <c r="R54" i="145"/>
  <c r="R55" i="145"/>
  <c r="R56" i="145"/>
  <c r="R57" i="145"/>
  <c r="R58" i="145"/>
  <c r="R59" i="145"/>
  <c r="R60" i="145"/>
  <c r="R61" i="145"/>
  <c r="R62" i="145"/>
  <c r="R63" i="145"/>
  <c r="R64" i="145"/>
  <c r="R65" i="145"/>
  <c r="R66" i="145"/>
  <c r="R67" i="145"/>
  <c r="R68" i="145"/>
  <c r="R69" i="145"/>
  <c r="R70" i="145"/>
  <c r="R71" i="145"/>
  <c r="R72" i="145"/>
  <c r="R73" i="145"/>
  <c r="R74" i="145"/>
  <c r="R75" i="145"/>
  <c r="R76" i="145"/>
  <c r="R77" i="145"/>
  <c r="R78" i="145"/>
  <c r="R79" i="145"/>
  <c r="R80" i="145"/>
  <c r="R81" i="145"/>
  <c r="R82" i="145"/>
  <c r="R83" i="145"/>
  <c r="R84" i="145"/>
  <c r="R85" i="145"/>
  <c r="R86" i="145"/>
  <c r="R87" i="145"/>
  <c r="R88" i="145"/>
  <c r="R89" i="145"/>
  <c r="R90" i="145"/>
  <c r="R91" i="145"/>
  <c r="R92" i="145"/>
  <c r="R93" i="145"/>
  <c r="R94" i="145"/>
  <c r="R95" i="145"/>
  <c r="R96" i="145"/>
  <c r="R97" i="145"/>
  <c r="R98" i="145"/>
  <c r="R99" i="145"/>
  <c r="R100" i="145"/>
  <c r="R101" i="145"/>
  <c r="R102" i="145"/>
  <c r="R103" i="145"/>
  <c r="R104" i="145"/>
  <c r="R105" i="145"/>
  <c r="R106" i="145"/>
  <c r="R107" i="145"/>
  <c r="R108" i="145"/>
  <c r="R109" i="145"/>
  <c r="R110" i="145"/>
  <c r="R111" i="145"/>
  <c r="R112" i="145"/>
  <c r="R113" i="145"/>
  <c r="R114" i="145"/>
  <c r="R115" i="145"/>
  <c r="R116" i="145"/>
  <c r="R117" i="145"/>
  <c r="R118" i="145"/>
  <c r="R119" i="145"/>
  <c r="R120" i="145"/>
  <c r="R121" i="145"/>
  <c r="R122" i="145"/>
  <c r="R123" i="145"/>
  <c r="R124" i="145"/>
  <c r="R125" i="145"/>
  <c r="R126" i="145"/>
  <c r="R127" i="145"/>
  <c r="R128" i="145"/>
  <c r="R129" i="145"/>
  <c r="R130" i="145"/>
  <c r="R131" i="145"/>
  <c r="S131" i="145" s="1"/>
  <c r="R132" i="145"/>
  <c r="S132" i="145" s="1"/>
  <c r="R133" i="145"/>
  <c r="S133" i="145" s="1"/>
  <c r="R134" i="145"/>
  <c r="S134" i="145" s="1"/>
  <c r="R135" i="145"/>
  <c r="S135" i="145" s="1"/>
  <c r="R136" i="145"/>
  <c r="S136" i="145" s="1"/>
  <c r="R137" i="145"/>
  <c r="S137" i="145" s="1"/>
  <c r="R138" i="145"/>
  <c r="S138" i="145" s="1"/>
  <c r="R139" i="145"/>
  <c r="S139" i="145" s="1"/>
  <c r="R140" i="145"/>
  <c r="S140" i="145" s="1"/>
  <c r="R141" i="145"/>
  <c r="S141" i="145" s="1"/>
  <c r="R142" i="145"/>
  <c r="S142" i="145" s="1"/>
  <c r="R143" i="145"/>
  <c r="S143" i="145" s="1"/>
  <c r="R144" i="145"/>
  <c r="S144" i="145" s="1"/>
  <c r="R145" i="145"/>
  <c r="S145" i="145" s="1"/>
  <c r="R146" i="145"/>
  <c r="S146" i="145" s="1"/>
  <c r="R147" i="145"/>
  <c r="S147" i="145" s="1"/>
  <c r="R148" i="145"/>
  <c r="S148" i="145" s="1"/>
  <c r="R149" i="145"/>
  <c r="S149" i="145" s="1"/>
  <c r="R150" i="145"/>
  <c r="S150" i="145" s="1"/>
  <c r="R151" i="145"/>
  <c r="S151" i="145" s="1"/>
  <c r="R152" i="145"/>
  <c r="S152" i="145" s="1"/>
  <c r="R153" i="145"/>
  <c r="S153" i="145" s="1"/>
  <c r="R154" i="145"/>
  <c r="S154" i="145" s="1"/>
  <c r="R155" i="145"/>
  <c r="S155" i="145" s="1"/>
  <c r="R156" i="145"/>
  <c r="S156" i="145" s="1"/>
  <c r="R157" i="145"/>
  <c r="S157" i="145" s="1"/>
  <c r="R158" i="145"/>
  <c r="S158" i="145" s="1"/>
  <c r="R159" i="145"/>
  <c r="S159" i="145" s="1"/>
  <c r="R160" i="145"/>
  <c r="S160" i="145" s="1"/>
  <c r="R161" i="145"/>
  <c r="S161" i="145" s="1"/>
  <c r="R162" i="145"/>
  <c r="S162" i="145" s="1"/>
  <c r="R163" i="145"/>
  <c r="S163" i="145" s="1"/>
  <c r="R164" i="145"/>
  <c r="S164" i="145" s="1"/>
  <c r="R165" i="145"/>
  <c r="S165" i="145" s="1"/>
  <c r="R166" i="145"/>
  <c r="S166" i="145" s="1"/>
  <c r="R167" i="145"/>
  <c r="S167" i="145" s="1"/>
  <c r="R168" i="145"/>
  <c r="S168" i="145" s="1"/>
  <c r="R169" i="145"/>
  <c r="S169" i="145" s="1"/>
  <c r="R170" i="145"/>
  <c r="S170" i="145" s="1"/>
  <c r="R171" i="145"/>
  <c r="S171" i="145" s="1"/>
  <c r="R172" i="145"/>
  <c r="S172" i="145" s="1"/>
  <c r="R173" i="145"/>
  <c r="S173" i="145" s="1"/>
  <c r="R174" i="145"/>
  <c r="S174" i="145" s="1"/>
  <c r="R175" i="145"/>
  <c r="S175" i="145" s="1"/>
  <c r="R176" i="145"/>
  <c r="S176" i="145" s="1"/>
  <c r="R177" i="145"/>
  <c r="S177" i="145" s="1"/>
  <c r="R178" i="145"/>
  <c r="S178" i="145" s="1"/>
  <c r="R179" i="145"/>
  <c r="S179" i="145" s="1"/>
  <c r="R180" i="145"/>
  <c r="S180" i="145" s="1"/>
  <c r="R181" i="145"/>
  <c r="S181" i="145" s="1"/>
  <c r="R182" i="145"/>
  <c r="S182" i="145" s="1"/>
  <c r="R183" i="145"/>
  <c r="S183" i="145" s="1"/>
  <c r="R184" i="145"/>
  <c r="S184" i="145" s="1"/>
  <c r="R185" i="145"/>
  <c r="S185" i="145" s="1"/>
  <c r="R186" i="145"/>
  <c r="S186" i="145" s="1"/>
  <c r="R187" i="145"/>
  <c r="S187" i="145" s="1"/>
  <c r="R188" i="145"/>
  <c r="S188" i="145" s="1"/>
  <c r="R189" i="145"/>
  <c r="S189" i="145" s="1"/>
  <c r="R190" i="145"/>
  <c r="S190" i="145" s="1"/>
  <c r="R191" i="145"/>
  <c r="S191" i="145" s="1"/>
  <c r="R192" i="145"/>
  <c r="S192" i="145" s="1"/>
  <c r="R193" i="145"/>
  <c r="S193" i="145" s="1"/>
  <c r="R194" i="145"/>
  <c r="S194" i="145" s="1"/>
  <c r="R195" i="145"/>
  <c r="S195" i="145" s="1"/>
  <c r="R196" i="145"/>
  <c r="S196" i="145" s="1"/>
  <c r="R197" i="145"/>
  <c r="S197" i="145" s="1"/>
  <c r="R198" i="145"/>
  <c r="S198" i="145" s="1"/>
  <c r="R199" i="145"/>
  <c r="S199" i="145" s="1"/>
  <c r="R200" i="145"/>
  <c r="S200" i="145" s="1"/>
  <c r="R201" i="145"/>
  <c r="S201" i="145" s="1"/>
  <c r="R202" i="145"/>
  <c r="S202" i="145" s="1"/>
  <c r="R203" i="145"/>
  <c r="S203" i="145" s="1"/>
  <c r="R204" i="145"/>
  <c r="S204" i="145" s="1"/>
  <c r="R205" i="145"/>
  <c r="S205" i="145" s="1"/>
  <c r="R206" i="145"/>
  <c r="S206" i="145" s="1"/>
  <c r="R207" i="145"/>
  <c r="S207" i="145" s="1"/>
  <c r="R208" i="145"/>
  <c r="S208" i="145" s="1"/>
  <c r="R209" i="145"/>
  <c r="S209" i="145" s="1"/>
  <c r="R210" i="145"/>
  <c r="S210" i="145" s="1"/>
  <c r="R211" i="145"/>
  <c r="S211" i="145" s="1"/>
  <c r="R212" i="145"/>
  <c r="S212" i="145" s="1"/>
  <c r="R213" i="145"/>
  <c r="S213" i="145" s="1"/>
  <c r="R214" i="145"/>
  <c r="S214" i="145" s="1"/>
  <c r="R215" i="145"/>
  <c r="S215" i="145" s="1"/>
  <c r="R216" i="145"/>
  <c r="S216" i="145" s="1"/>
  <c r="R217" i="145"/>
  <c r="S217" i="145" s="1"/>
  <c r="R218" i="145"/>
  <c r="S218" i="145" s="1"/>
  <c r="R219" i="145"/>
  <c r="S219" i="145" s="1"/>
  <c r="R220" i="145"/>
  <c r="S220" i="145" s="1"/>
  <c r="R221" i="145"/>
  <c r="S221" i="145" s="1"/>
  <c r="R222" i="145"/>
  <c r="S222" i="145" s="1"/>
  <c r="R223" i="145"/>
  <c r="S223" i="145" s="1"/>
  <c r="R224" i="145"/>
  <c r="S224" i="145" s="1"/>
  <c r="R225" i="145"/>
  <c r="S225" i="145" s="1"/>
  <c r="R226" i="145"/>
  <c r="S226" i="145" s="1"/>
  <c r="R227" i="145"/>
  <c r="S227" i="145" s="1"/>
  <c r="R228" i="145"/>
  <c r="S228" i="145" s="1"/>
  <c r="R229" i="145"/>
  <c r="S229" i="145" s="1"/>
  <c r="R230" i="145"/>
  <c r="S230" i="145" s="1"/>
  <c r="R231" i="145"/>
  <c r="S231" i="145" s="1"/>
  <c r="R232" i="145"/>
  <c r="S232" i="145" s="1"/>
  <c r="R233" i="145"/>
  <c r="S233" i="145" s="1"/>
  <c r="R234" i="145"/>
  <c r="S234" i="145" s="1"/>
  <c r="R235" i="145"/>
  <c r="S235" i="145" s="1"/>
  <c r="R236" i="145"/>
  <c r="S236" i="145" s="1"/>
  <c r="R237" i="145"/>
  <c r="S237" i="145" s="1"/>
  <c r="R238" i="145"/>
  <c r="S238" i="145" s="1"/>
  <c r="R239" i="145"/>
  <c r="S239" i="145" s="1"/>
  <c r="R240" i="145"/>
  <c r="S240" i="145" s="1"/>
  <c r="R241" i="145"/>
  <c r="S241" i="145" s="1"/>
  <c r="R242" i="145"/>
  <c r="S242" i="145" s="1"/>
  <c r="R243" i="145"/>
  <c r="S243" i="145" s="1"/>
  <c r="R244" i="145"/>
  <c r="S244" i="145" s="1"/>
  <c r="R245" i="145"/>
  <c r="S245" i="145" s="1"/>
  <c r="R246" i="145"/>
  <c r="S246" i="145" s="1"/>
  <c r="R247" i="145"/>
  <c r="S247" i="145" s="1"/>
  <c r="R248" i="145"/>
  <c r="S248" i="145" s="1"/>
  <c r="R249" i="145"/>
  <c r="S249" i="145" s="1"/>
  <c r="R250" i="145"/>
  <c r="S250" i="145" s="1"/>
  <c r="R251" i="145"/>
  <c r="S251" i="145" s="1"/>
  <c r="R252" i="145"/>
  <c r="S252" i="145" s="1"/>
  <c r="R253" i="145"/>
  <c r="S253" i="145" s="1"/>
  <c r="R254" i="145"/>
  <c r="S254" i="145" s="1"/>
  <c r="R255" i="145"/>
  <c r="S255" i="145" s="1"/>
  <c r="R256" i="145"/>
  <c r="S256" i="145" s="1"/>
  <c r="R257" i="145"/>
  <c r="S257" i="145" s="1"/>
  <c r="R258" i="145"/>
  <c r="S258" i="145" s="1"/>
  <c r="R259" i="145"/>
  <c r="S259" i="145" s="1"/>
  <c r="R260" i="145"/>
  <c r="S260" i="145" s="1"/>
  <c r="R261" i="145"/>
  <c r="S261" i="145" s="1"/>
  <c r="R262" i="145"/>
  <c r="S262" i="145" s="1"/>
  <c r="R263" i="145"/>
  <c r="S263" i="145" s="1"/>
  <c r="R264" i="145"/>
  <c r="S264" i="145" s="1"/>
  <c r="R265" i="145"/>
  <c r="S265" i="145" s="1"/>
  <c r="R266" i="145"/>
  <c r="S266" i="145" s="1"/>
  <c r="R267" i="145"/>
  <c r="S267" i="145" s="1"/>
  <c r="R268" i="145"/>
  <c r="S268" i="145" s="1"/>
  <c r="R269" i="145"/>
  <c r="S269" i="145" s="1"/>
  <c r="R270" i="145"/>
  <c r="S270" i="145" s="1"/>
  <c r="R271" i="145"/>
  <c r="S271" i="145" s="1"/>
  <c r="R272" i="145"/>
  <c r="S272" i="145" s="1"/>
  <c r="R273" i="145"/>
  <c r="S273" i="145" s="1"/>
  <c r="R274" i="145"/>
  <c r="S274" i="145" s="1"/>
  <c r="R275" i="145"/>
  <c r="S275" i="145" s="1"/>
  <c r="R276" i="145"/>
  <c r="S276" i="145" s="1"/>
  <c r="R277" i="145"/>
  <c r="S277" i="145" s="1"/>
  <c r="R278" i="145"/>
  <c r="S278" i="145" s="1"/>
  <c r="R279" i="145"/>
  <c r="S279" i="145" s="1"/>
  <c r="R280" i="145"/>
  <c r="S280" i="145" s="1"/>
  <c r="R281" i="145"/>
  <c r="S281" i="145" s="1"/>
  <c r="R282" i="145"/>
  <c r="S282" i="145" s="1"/>
  <c r="R283" i="145"/>
  <c r="S283" i="145" s="1"/>
  <c r="R284" i="145"/>
  <c r="S284" i="145" s="1"/>
  <c r="R285" i="145"/>
  <c r="S285" i="145" s="1"/>
  <c r="R286" i="145"/>
  <c r="S286" i="145" s="1"/>
  <c r="R287" i="145"/>
  <c r="S287" i="145" s="1"/>
  <c r="R288" i="145"/>
  <c r="S288" i="145" s="1"/>
  <c r="R289" i="145"/>
  <c r="S289" i="145" s="1"/>
  <c r="R290" i="145"/>
  <c r="S290" i="145" s="1"/>
  <c r="R291" i="145"/>
  <c r="S291" i="145" s="1"/>
  <c r="R292" i="145"/>
  <c r="S292" i="145" s="1"/>
  <c r="R293" i="145"/>
  <c r="S293" i="145" s="1"/>
  <c r="R294" i="145"/>
  <c r="S294" i="145" s="1"/>
  <c r="R295" i="145"/>
  <c r="S295" i="145" s="1"/>
  <c r="R296" i="145"/>
  <c r="S296" i="145" s="1"/>
  <c r="R297" i="145"/>
  <c r="S297" i="145" s="1"/>
  <c r="R298" i="145"/>
  <c r="S298" i="145" s="1"/>
  <c r="R299" i="145"/>
  <c r="S299" i="145" s="1"/>
  <c r="R300" i="145"/>
  <c r="S300" i="145" s="1"/>
  <c r="R301" i="145"/>
  <c r="S301" i="145" s="1"/>
  <c r="R302" i="145"/>
  <c r="S302" i="145" s="1"/>
  <c r="R303" i="145"/>
  <c r="S303" i="145" s="1"/>
  <c r="R304" i="145"/>
  <c r="S304" i="145" s="1"/>
  <c r="R305" i="145"/>
  <c r="S305" i="145" s="1"/>
  <c r="R306" i="145"/>
  <c r="S306" i="145" s="1"/>
  <c r="R307" i="145"/>
  <c r="S307" i="145" s="1"/>
  <c r="R308" i="145"/>
  <c r="S308" i="145" s="1"/>
  <c r="R309" i="145"/>
  <c r="S309" i="145" s="1"/>
  <c r="R310" i="145"/>
  <c r="S310" i="145" s="1"/>
  <c r="R311" i="145"/>
  <c r="S311" i="145" s="1"/>
  <c r="R312" i="145"/>
  <c r="S312" i="145" s="1"/>
  <c r="R313" i="145"/>
  <c r="S313" i="145" s="1"/>
  <c r="R314" i="145"/>
  <c r="S314" i="145" s="1"/>
  <c r="R315" i="145"/>
  <c r="S315" i="145" s="1"/>
  <c r="R316" i="145"/>
  <c r="S316" i="145" s="1"/>
  <c r="R317" i="145"/>
  <c r="S317" i="145" s="1"/>
  <c r="R318" i="145"/>
  <c r="S318" i="145" s="1"/>
  <c r="R319" i="145"/>
  <c r="S319" i="145" s="1"/>
  <c r="R320" i="145"/>
  <c r="S320" i="145" s="1"/>
  <c r="R321" i="145"/>
  <c r="S321" i="145" s="1"/>
  <c r="R322" i="145"/>
  <c r="S322" i="145" s="1"/>
  <c r="R323" i="145"/>
  <c r="S323" i="145" s="1"/>
  <c r="R324" i="145"/>
  <c r="S324" i="145" s="1"/>
  <c r="R325" i="145"/>
  <c r="S325" i="145" s="1"/>
  <c r="R326" i="145"/>
  <c r="S326" i="145" s="1"/>
  <c r="R327" i="145"/>
  <c r="S327" i="145" s="1"/>
  <c r="R328" i="145"/>
  <c r="S328" i="145" s="1"/>
  <c r="R329" i="145"/>
  <c r="S329" i="145" s="1"/>
  <c r="R330" i="145"/>
  <c r="S330" i="145" s="1"/>
  <c r="R331" i="145"/>
  <c r="S331" i="145" s="1"/>
  <c r="R332" i="145"/>
  <c r="S332" i="145" s="1"/>
  <c r="R333" i="145"/>
  <c r="S333" i="145" s="1"/>
  <c r="R334" i="145"/>
  <c r="S334" i="145" s="1"/>
  <c r="R335" i="145"/>
  <c r="S335" i="145" s="1"/>
  <c r="R336" i="145"/>
  <c r="S336" i="145" s="1"/>
  <c r="R337" i="145"/>
  <c r="S337" i="145" s="1"/>
  <c r="R338" i="145"/>
  <c r="S338" i="145" s="1"/>
  <c r="R339" i="145"/>
  <c r="S339" i="145" s="1"/>
  <c r="R340" i="145"/>
  <c r="S340" i="145" s="1"/>
  <c r="R341" i="145"/>
  <c r="S341" i="145" s="1"/>
  <c r="R342" i="145"/>
  <c r="S342" i="145" s="1"/>
  <c r="R343" i="145"/>
  <c r="S343" i="145" s="1"/>
  <c r="R344" i="145"/>
  <c r="S344" i="145" s="1"/>
  <c r="R345" i="145"/>
  <c r="S345" i="145" s="1"/>
  <c r="R346" i="145"/>
  <c r="S346" i="145" s="1"/>
  <c r="R347" i="145"/>
  <c r="S347" i="145" s="1"/>
  <c r="R348" i="145"/>
  <c r="S348" i="145" s="1"/>
  <c r="R349" i="145"/>
  <c r="S349" i="145" s="1"/>
  <c r="R350" i="145"/>
  <c r="S350" i="145" s="1"/>
  <c r="R351" i="145"/>
  <c r="S351" i="145" s="1"/>
  <c r="R352" i="145"/>
  <c r="S352" i="145" s="1"/>
  <c r="R353" i="145"/>
  <c r="S353" i="145" s="1"/>
  <c r="R354" i="145"/>
  <c r="S354" i="145" s="1"/>
  <c r="R355" i="145"/>
  <c r="S355" i="145" s="1"/>
  <c r="R356" i="145"/>
  <c r="S356" i="145" s="1"/>
  <c r="R357" i="145"/>
  <c r="S357" i="145" s="1"/>
  <c r="R358" i="145"/>
  <c r="S358" i="145" s="1"/>
  <c r="R359" i="145"/>
  <c r="S359" i="145" s="1"/>
  <c r="R360" i="145"/>
  <c r="S360" i="145" s="1"/>
  <c r="R361" i="145"/>
  <c r="S361" i="145" s="1"/>
  <c r="R362" i="145"/>
  <c r="S362" i="145" s="1"/>
  <c r="R363" i="145"/>
  <c r="S363" i="145" s="1"/>
  <c r="R364" i="145"/>
  <c r="S364" i="145" s="1"/>
  <c r="R365" i="145"/>
  <c r="S365" i="145" s="1"/>
  <c r="R366" i="145"/>
  <c r="S366" i="145" s="1"/>
  <c r="R367" i="145"/>
  <c r="S367" i="145" s="1"/>
  <c r="R368" i="145"/>
  <c r="S368" i="145" s="1"/>
  <c r="R369" i="145"/>
  <c r="S369" i="145" s="1"/>
  <c r="R370" i="145"/>
  <c r="S370" i="145" s="1"/>
  <c r="R371" i="145"/>
  <c r="S371" i="145" s="1"/>
  <c r="R372" i="145"/>
  <c r="S372" i="145" s="1"/>
  <c r="R373" i="145"/>
  <c r="S373" i="145" s="1"/>
  <c r="R374" i="145"/>
  <c r="S374" i="145" s="1"/>
  <c r="R375" i="145"/>
  <c r="S375" i="145" s="1"/>
  <c r="R376" i="145"/>
  <c r="S376" i="145" s="1"/>
  <c r="R377" i="145"/>
  <c r="S377" i="145" s="1"/>
  <c r="R378" i="145"/>
  <c r="S378" i="145" s="1"/>
  <c r="R379" i="145"/>
  <c r="S379" i="145" s="1"/>
  <c r="R380" i="145"/>
  <c r="S380" i="145" s="1"/>
  <c r="R381" i="145"/>
  <c r="S381" i="145" s="1"/>
  <c r="R382" i="145"/>
  <c r="S382" i="145" s="1"/>
  <c r="R383" i="145"/>
  <c r="S383" i="145" s="1"/>
  <c r="R384" i="145"/>
  <c r="S384" i="145" s="1"/>
  <c r="R385" i="145"/>
  <c r="S385" i="145" s="1"/>
  <c r="R386" i="145"/>
  <c r="S386" i="145" s="1"/>
  <c r="R387" i="145"/>
  <c r="S387" i="145" s="1"/>
  <c r="R388" i="145"/>
  <c r="S388" i="145" s="1"/>
  <c r="R389" i="145"/>
  <c r="S389" i="145" s="1"/>
  <c r="R390" i="145"/>
  <c r="S390" i="145" s="1"/>
  <c r="R391" i="145"/>
  <c r="S391" i="145" s="1"/>
  <c r="R392" i="145"/>
  <c r="S392" i="145" s="1"/>
  <c r="R393" i="145"/>
  <c r="S393" i="145" s="1"/>
  <c r="R394" i="145"/>
  <c r="S394" i="145" s="1"/>
  <c r="R395" i="145"/>
  <c r="S395" i="145" s="1"/>
  <c r="R396" i="145"/>
  <c r="S396" i="145" s="1"/>
  <c r="R397" i="145"/>
  <c r="S397" i="145" s="1"/>
  <c r="R398" i="145"/>
  <c r="S398" i="145" s="1"/>
  <c r="R399" i="145"/>
  <c r="S399" i="145" s="1"/>
  <c r="R400" i="145"/>
  <c r="S400" i="145" s="1"/>
  <c r="R401" i="145"/>
  <c r="S401" i="145" s="1"/>
  <c r="R402" i="145"/>
  <c r="S402" i="145" s="1"/>
  <c r="R403" i="145"/>
  <c r="S403" i="145" s="1"/>
  <c r="R404" i="145"/>
  <c r="S404" i="145" s="1"/>
  <c r="R405" i="145"/>
  <c r="S405" i="145" s="1"/>
  <c r="R406" i="145"/>
  <c r="S406" i="145" s="1"/>
  <c r="R407" i="145"/>
  <c r="S407" i="145" s="1"/>
  <c r="R408" i="145"/>
  <c r="S408" i="145" s="1"/>
  <c r="R409" i="145"/>
  <c r="S409" i="145" s="1"/>
  <c r="R410" i="145"/>
  <c r="S410" i="145" s="1"/>
  <c r="R411" i="145"/>
  <c r="S411" i="145" s="1"/>
  <c r="R412" i="145"/>
  <c r="S412" i="145" s="1"/>
  <c r="R413" i="145"/>
  <c r="S413" i="145" s="1"/>
  <c r="R414" i="145"/>
  <c r="S414" i="145" s="1"/>
  <c r="R415" i="145"/>
  <c r="S415" i="145" s="1"/>
  <c r="R416" i="145"/>
  <c r="S416" i="145" s="1"/>
  <c r="R417" i="145"/>
  <c r="S417" i="145" s="1"/>
  <c r="R418" i="145"/>
  <c r="S418" i="145" s="1"/>
  <c r="R419" i="145"/>
  <c r="S419" i="145" s="1"/>
  <c r="R420" i="145"/>
  <c r="S420" i="145" s="1"/>
  <c r="R421" i="145"/>
  <c r="S421" i="145" s="1"/>
  <c r="R422" i="145"/>
  <c r="S422" i="145" s="1"/>
  <c r="R423" i="145"/>
  <c r="S423" i="145" s="1"/>
  <c r="R424" i="145"/>
  <c r="S424" i="145" s="1"/>
  <c r="R425" i="145"/>
  <c r="S425" i="145" s="1"/>
  <c r="R426" i="145"/>
  <c r="S426" i="145" s="1"/>
  <c r="R427" i="145"/>
  <c r="S427" i="145" s="1"/>
  <c r="R428" i="145"/>
  <c r="S428" i="145" s="1"/>
  <c r="R429" i="145"/>
  <c r="S429" i="145" s="1"/>
  <c r="R430" i="145"/>
  <c r="S430" i="145" s="1"/>
  <c r="R431" i="145"/>
  <c r="S431" i="145" s="1"/>
  <c r="R432" i="145"/>
  <c r="S432" i="145" s="1"/>
  <c r="R433" i="145"/>
  <c r="S433" i="145" s="1"/>
  <c r="R434" i="145"/>
  <c r="S434" i="145" s="1"/>
  <c r="R435" i="145"/>
  <c r="S435" i="145" s="1"/>
  <c r="R436" i="145"/>
  <c r="S436" i="145" s="1"/>
  <c r="R437" i="145"/>
  <c r="S437" i="145" s="1"/>
  <c r="R438" i="145"/>
  <c r="S438" i="145" s="1"/>
  <c r="R439" i="145"/>
  <c r="S439" i="145" s="1"/>
  <c r="R440" i="145"/>
  <c r="S440" i="145" s="1"/>
  <c r="R441" i="145"/>
  <c r="S441" i="145" s="1"/>
  <c r="R442" i="145"/>
  <c r="S442" i="145" s="1"/>
  <c r="R443" i="145"/>
  <c r="S443" i="145" s="1"/>
  <c r="R444" i="145"/>
  <c r="S444" i="145" s="1"/>
  <c r="R445" i="145"/>
  <c r="S445" i="145" s="1"/>
  <c r="R446" i="145"/>
  <c r="S446" i="145" s="1"/>
  <c r="R447" i="145"/>
  <c r="S447" i="145" s="1"/>
  <c r="R448" i="145"/>
  <c r="S448" i="145" s="1"/>
  <c r="R449" i="145"/>
  <c r="S449" i="145" s="1"/>
  <c r="R450" i="145"/>
  <c r="S450" i="145" s="1"/>
  <c r="R451" i="145"/>
  <c r="S451" i="145" s="1"/>
  <c r="R452" i="145"/>
  <c r="S452" i="145" s="1"/>
  <c r="R453" i="145"/>
  <c r="S453" i="145" s="1"/>
  <c r="R454" i="145"/>
  <c r="S454" i="145" s="1"/>
  <c r="R455" i="145"/>
  <c r="S455" i="145" s="1"/>
  <c r="R456" i="145"/>
  <c r="S456" i="145" s="1"/>
  <c r="R457" i="145"/>
  <c r="S457" i="145" s="1"/>
  <c r="R458" i="145"/>
  <c r="S458" i="145" s="1"/>
  <c r="R459" i="145"/>
  <c r="S459" i="145" s="1"/>
  <c r="R460" i="145"/>
  <c r="S460" i="145" s="1"/>
  <c r="R461" i="145"/>
  <c r="S461" i="145" s="1"/>
  <c r="R462" i="145"/>
  <c r="S462" i="145" s="1"/>
  <c r="R463" i="145"/>
  <c r="S463" i="145" s="1"/>
  <c r="R464" i="145"/>
  <c r="S464" i="145" s="1"/>
  <c r="R465" i="145"/>
  <c r="S465" i="145" s="1"/>
  <c r="R466" i="145"/>
  <c r="S466" i="145" s="1"/>
  <c r="R467" i="145"/>
  <c r="S467" i="145" s="1"/>
  <c r="R468" i="145"/>
  <c r="S468" i="145" s="1"/>
  <c r="R469" i="145"/>
  <c r="S469" i="145" s="1"/>
  <c r="R470" i="145"/>
  <c r="S470" i="145" s="1"/>
  <c r="R471" i="145"/>
  <c r="S471" i="145" s="1"/>
  <c r="R472" i="145"/>
  <c r="S472" i="145" s="1"/>
  <c r="R473" i="145"/>
  <c r="S473" i="145" s="1"/>
  <c r="R474" i="145"/>
  <c r="S474" i="145" s="1"/>
  <c r="R475" i="145"/>
  <c r="S475" i="145" s="1"/>
  <c r="R476" i="145"/>
  <c r="S476" i="145" s="1"/>
  <c r="R477" i="145"/>
  <c r="S477" i="145" s="1"/>
  <c r="R478" i="145"/>
  <c r="S478" i="145" s="1"/>
  <c r="R479" i="145"/>
  <c r="S479" i="145" s="1"/>
  <c r="R480" i="145"/>
  <c r="S480" i="145" s="1"/>
  <c r="R481" i="145"/>
  <c r="S481" i="145" s="1"/>
  <c r="R482" i="145"/>
  <c r="S482" i="145" s="1"/>
  <c r="R483" i="145"/>
  <c r="S483" i="145" s="1"/>
  <c r="R484" i="145"/>
  <c r="S484" i="145" s="1"/>
  <c r="R485" i="145"/>
  <c r="S485" i="145" s="1"/>
  <c r="R486" i="145"/>
  <c r="S486" i="145" s="1"/>
  <c r="R487" i="145"/>
  <c r="S487" i="145" s="1"/>
  <c r="R488" i="145"/>
  <c r="S488" i="145" s="1"/>
  <c r="R489" i="145"/>
  <c r="S489" i="145" s="1"/>
  <c r="R490" i="145"/>
  <c r="S490" i="145" s="1"/>
  <c r="R491" i="145"/>
  <c r="S491" i="145" s="1"/>
  <c r="R492" i="145"/>
  <c r="S492" i="145" s="1"/>
  <c r="R493" i="145"/>
  <c r="S493" i="145" s="1"/>
  <c r="R494" i="145"/>
  <c r="S494" i="145" s="1"/>
  <c r="R495" i="145"/>
  <c r="S495" i="145" s="1"/>
  <c r="R496" i="145"/>
  <c r="S496" i="145" s="1"/>
  <c r="R497" i="145"/>
  <c r="S497" i="145" s="1"/>
  <c r="R498" i="145"/>
  <c r="S498" i="145" s="1"/>
  <c r="R499" i="145"/>
  <c r="S499" i="145" s="1"/>
  <c r="R4" i="145"/>
  <c r="N5" i="143"/>
  <c r="N6" i="143"/>
  <c r="N7" i="143"/>
  <c r="N8" i="143"/>
  <c r="N9" i="143"/>
  <c r="N10" i="143"/>
  <c r="N11" i="143"/>
  <c r="N12" i="143"/>
  <c r="N13" i="143"/>
  <c r="N14" i="143"/>
  <c r="N15" i="143"/>
  <c r="N16" i="143"/>
  <c r="N17" i="143"/>
  <c r="N18" i="143"/>
  <c r="N19" i="143"/>
  <c r="N20" i="143"/>
  <c r="N21" i="143"/>
  <c r="N22" i="143"/>
  <c r="N23" i="143"/>
  <c r="N24" i="143"/>
  <c r="N25" i="143"/>
  <c r="N26" i="143"/>
  <c r="N27" i="143"/>
  <c r="N28" i="143"/>
  <c r="N29" i="143"/>
  <c r="N30" i="143"/>
  <c r="N31" i="143"/>
  <c r="N32" i="143"/>
  <c r="N33" i="143"/>
  <c r="N34" i="143"/>
  <c r="N35" i="143"/>
  <c r="N36" i="143"/>
  <c r="N37" i="143"/>
  <c r="N38" i="143"/>
  <c r="N39" i="143"/>
  <c r="N40" i="143"/>
  <c r="N41" i="143"/>
  <c r="N42" i="143"/>
  <c r="N43" i="143"/>
  <c r="N44" i="143"/>
  <c r="N45" i="143"/>
  <c r="N46" i="143"/>
  <c r="N47" i="143"/>
  <c r="N48" i="143"/>
  <c r="N49" i="143"/>
  <c r="N50" i="143"/>
  <c r="N51" i="143"/>
  <c r="N52" i="143"/>
  <c r="N53" i="143"/>
  <c r="N54" i="143"/>
  <c r="N55" i="143"/>
  <c r="N56" i="143"/>
  <c r="N57" i="143"/>
  <c r="N58" i="143"/>
  <c r="N59" i="143"/>
  <c r="N60" i="143"/>
  <c r="N61" i="143"/>
  <c r="N62" i="143"/>
  <c r="N63" i="143"/>
  <c r="N64" i="143"/>
  <c r="N65" i="143"/>
  <c r="N66" i="143"/>
  <c r="N67" i="143"/>
  <c r="N68" i="143"/>
  <c r="N69" i="143"/>
  <c r="N70" i="143"/>
  <c r="N71" i="143"/>
  <c r="N72" i="143"/>
  <c r="N73" i="143"/>
  <c r="N74" i="143"/>
  <c r="N75" i="143"/>
  <c r="N76" i="143"/>
  <c r="N77" i="143"/>
  <c r="N78" i="143"/>
  <c r="N79" i="143"/>
  <c r="N80" i="143"/>
  <c r="N81" i="143"/>
  <c r="N82" i="143"/>
  <c r="N83" i="143"/>
  <c r="N84" i="143"/>
  <c r="N85" i="143"/>
  <c r="N86" i="143"/>
  <c r="N87" i="143"/>
  <c r="N88" i="143"/>
  <c r="N89" i="143"/>
  <c r="N90" i="143"/>
  <c r="N91" i="143"/>
  <c r="N92" i="143"/>
  <c r="N93" i="143"/>
  <c r="N94" i="143"/>
  <c r="N95" i="143"/>
  <c r="N96" i="143"/>
  <c r="N97" i="143"/>
  <c r="N98" i="143"/>
  <c r="N99" i="143"/>
  <c r="N100" i="143"/>
  <c r="N101" i="143"/>
  <c r="N102" i="143"/>
  <c r="N103" i="143"/>
  <c r="N104" i="143"/>
  <c r="N105" i="143"/>
  <c r="N106" i="143"/>
  <c r="N107" i="143"/>
  <c r="O107" i="143" s="1"/>
  <c r="N108" i="143"/>
  <c r="O108" i="143" s="1"/>
  <c r="N109" i="143"/>
  <c r="O109" i="143" s="1"/>
  <c r="N110" i="143"/>
  <c r="O110" i="143" s="1"/>
  <c r="N111" i="143"/>
  <c r="O111" i="143" s="1"/>
  <c r="N112" i="143"/>
  <c r="O112" i="143" s="1"/>
  <c r="N113" i="143"/>
  <c r="O113" i="143" s="1"/>
  <c r="N114" i="143"/>
  <c r="O114" i="143" s="1"/>
  <c r="N115" i="143"/>
  <c r="O115" i="143" s="1"/>
  <c r="N116" i="143"/>
  <c r="O116" i="143" s="1"/>
  <c r="N117" i="143"/>
  <c r="O117" i="143" s="1"/>
  <c r="N118" i="143"/>
  <c r="O118" i="143" s="1"/>
  <c r="N119" i="143"/>
  <c r="O119" i="143" s="1"/>
  <c r="N120" i="143"/>
  <c r="O120" i="143" s="1"/>
  <c r="N121" i="143"/>
  <c r="O121" i="143" s="1"/>
  <c r="N122" i="143"/>
  <c r="O122" i="143" s="1"/>
  <c r="N123" i="143"/>
  <c r="O123" i="143" s="1"/>
  <c r="N124" i="143"/>
  <c r="O124" i="143" s="1"/>
  <c r="N125" i="143"/>
  <c r="O125" i="143" s="1"/>
  <c r="N126" i="143"/>
  <c r="O126" i="143" s="1"/>
  <c r="N127" i="143"/>
  <c r="O127" i="143" s="1"/>
  <c r="N128" i="143"/>
  <c r="O128" i="143" s="1"/>
  <c r="N129" i="143"/>
  <c r="O129" i="143" s="1"/>
  <c r="N130" i="143"/>
  <c r="O130" i="143" s="1"/>
  <c r="N131" i="143"/>
  <c r="O131" i="143" s="1"/>
  <c r="N132" i="143"/>
  <c r="O132" i="143" s="1"/>
  <c r="N133" i="143"/>
  <c r="O133" i="143" s="1"/>
  <c r="N134" i="143"/>
  <c r="O134" i="143" s="1"/>
  <c r="N135" i="143"/>
  <c r="O135" i="143" s="1"/>
  <c r="N136" i="143"/>
  <c r="O136" i="143" s="1"/>
  <c r="N137" i="143"/>
  <c r="O137" i="143" s="1"/>
  <c r="N138" i="143"/>
  <c r="O138" i="143" s="1"/>
  <c r="N139" i="143"/>
  <c r="O139" i="143" s="1"/>
  <c r="N140" i="143"/>
  <c r="O140" i="143" s="1"/>
  <c r="N141" i="143"/>
  <c r="O141" i="143" s="1"/>
  <c r="N142" i="143"/>
  <c r="O142" i="143" s="1"/>
  <c r="N143" i="143"/>
  <c r="O143" i="143" s="1"/>
  <c r="N144" i="143"/>
  <c r="O144" i="143" s="1"/>
  <c r="N145" i="143"/>
  <c r="O145" i="143" s="1"/>
  <c r="N146" i="143"/>
  <c r="O146" i="143" s="1"/>
  <c r="N147" i="143"/>
  <c r="O147" i="143" s="1"/>
  <c r="N148" i="143"/>
  <c r="O148" i="143" s="1"/>
  <c r="N149" i="143"/>
  <c r="O149" i="143" s="1"/>
  <c r="N150" i="143"/>
  <c r="O150" i="143" s="1"/>
  <c r="N151" i="143"/>
  <c r="O151" i="143" s="1"/>
  <c r="N152" i="143"/>
  <c r="O152" i="143" s="1"/>
  <c r="N153" i="143"/>
  <c r="O153" i="143" s="1"/>
  <c r="N154" i="143"/>
  <c r="O154" i="143" s="1"/>
  <c r="N155" i="143"/>
  <c r="O155" i="143" s="1"/>
  <c r="N156" i="143"/>
  <c r="O156" i="143" s="1"/>
  <c r="N157" i="143"/>
  <c r="O157" i="143" s="1"/>
  <c r="N158" i="143"/>
  <c r="O158" i="143" s="1"/>
  <c r="N159" i="143"/>
  <c r="O159" i="143" s="1"/>
  <c r="N160" i="143"/>
  <c r="O160" i="143" s="1"/>
  <c r="N161" i="143"/>
  <c r="O161" i="143" s="1"/>
  <c r="N162" i="143"/>
  <c r="O162" i="143" s="1"/>
  <c r="N163" i="143"/>
  <c r="O163" i="143" s="1"/>
  <c r="N164" i="143"/>
  <c r="O164" i="143" s="1"/>
  <c r="N165" i="143"/>
  <c r="O165" i="143" s="1"/>
  <c r="N166" i="143"/>
  <c r="O166" i="143" s="1"/>
  <c r="N167" i="143"/>
  <c r="O167" i="143" s="1"/>
  <c r="N168" i="143"/>
  <c r="O168" i="143" s="1"/>
  <c r="N169" i="143"/>
  <c r="O169" i="143" s="1"/>
  <c r="N170" i="143"/>
  <c r="O170" i="143" s="1"/>
  <c r="N171" i="143"/>
  <c r="O171" i="143" s="1"/>
  <c r="N172" i="143"/>
  <c r="O172" i="143" s="1"/>
  <c r="N173" i="143"/>
  <c r="O173" i="143" s="1"/>
  <c r="N174" i="143"/>
  <c r="O174" i="143" s="1"/>
  <c r="N175" i="143"/>
  <c r="O175" i="143" s="1"/>
  <c r="N176" i="143"/>
  <c r="O176" i="143" s="1"/>
  <c r="N177" i="143"/>
  <c r="O177" i="143" s="1"/>
  <c r="N178" i="143"/>
  <c r="O178" i="143" s="1"/>
  <c r="N179" i="143"/>
  <c r="O179" i="143" s="1"/>
  <c r="N180" i="143"/>
  <c r="O180" i="143" s="1"/>
  <c r="N181" i="143"/>
  <c r="O181" i="143" s="1"/>
  <c r="N182" i="143"/>
  <c r="O182" i="143" s="1"/>
  <c r="N183" i="143"/>
  <c r="O183" i="143" s="1"/>
  <c r="N184" i="143"/>
  <c r="O184" i="143" s="1"/>
  <c r="N185" i="143"/>
  <c r="O185" i="143" s="1"/>
  <c r="N186" i="143"/>
  <c r="O186" i="143" s="1"/>
  <c r="N187" i="143"/>
  <c r="O187" i="143" s="1"/>
  <c r="N188" i="143"/>
  <c r="O188" i="143" s="1"/>
  <c r="N189" i="143"/>
  <c r="O189" i="143" s="1"/>
  <c r="N190" i="143"/>
  <c r="O190" i="143" s="1"/>
  <c r="N191" i="143"/>
  <c r="O191" i="143" s="1"/>
  <c r="N192" i="143"/>
  <c r="O192" i="143" s="1"/>
  <c r="N193" i="143"/>
  <c r="O193" i="143" s="1"/>
  <c r="N194" i="143"/>
  <c r="O194" i="143" s="1"/>
  <c r="N195" i="143"/>
  <c r="O195" i="143" s="1"/>
  <c r="N196" i="143"/>
  <c r="O196" i="143" s="1"/>
  <c r="N197" i="143"/>
  <c r="O197" i="143" s="1"/>
  <c r="N198" i="143"/>
  <c r="O198" i="143" s="1"/>
  <c r="N199" i="143"/>
  <c r="O199" i="143" s="1"/>
  <c r="N200" i="143"/>
  <c r="O200" i="143" s="1"/>
  <c r="N201" i="143"/>
  <c r="O201" i="143" s="1"/>
  <c r="N202" i="143"/>
  <c r="O202" i="143" s="1"/>
  <c r="N203" i="143"/>
  <c r="O203" i="143" s="1"/>
  <c r="N204" i="143"/>
  <c r="O204" i="143" s="1"/>
  <c r="N205" i="143"/>
  <c r="O205" i="143" s="1"/>
  <c r="N206" i="143"/>
  <c r="O206" i="143" s="1"/>
  <c r="N207" i="143"/>
  <c r="O207" i="143" s="1"/>
  <c r="N208" i="143"/>
  <c r="O208" i="143" s="1"/>
  <c r="N209" i="143"/>
  <c r="O209" i="143" s="1"/>
  <c r="N210" i="143"/>
  <c r="O210" i="143" s="1"/>
  <c r="N211" i="143"/>
  <c r="O211" i="143" s="1"/>
  <c r="N212" i="143"/>
  <c r="O212" i="143" s="1"/>
  <c r="N213" i="143"/>
  <c r="O213" i="143" s="1"/>
  <c r="N214" i="143"/>
  <c r="O214" i="143" s="1"/>
  <c r="N215" i="143"/>
  <c r="O215" i="143" s="1"/>
  <c r="N216" i="143"/>
  <c r="O216" i="143" s="1"/>
  <c r="N217" i="143"/>
  <c r="O217" i="143" s="1"/>
  <c r="N218" i="143"/>
  <c r="O218" i="143" s="1"/>
  <c r="N219" i="143"/>
  <c r="O219" i="143" s="1"/>
  <c r="N220" i="143"/>
  <c r="O220" i="143" s="1"/>
  <c r="N221" i="143"/>
  <c r="O221" i="143" s="1"/>
  <c r="N222" i="143"/>
  <c r="O222" i="143" s="1"/>
  <c r="N223" i="143"/>
  <c r="O223" i="143" s="1"/>
  <c r="N224" i="143"/>
  <c r="O224" i="143" s="1"/>
  <c r="N225" i="143"/>
  <c r="O225" i="143" s="1"/>
  <c r="N226" i="143"/>
  <c r="O226" i="143" s="1"/>
  <c r="N227" i="143"/>
  <c r="O227" i="143" s="1"/>
  <c r="N228" i="143"/>
  <c r="O228" i="143" s="1"/>
  <c r="N229" i="143"/>
  <c r="O229" i="143" s="1"/>
  <c r="N230" i="143"/>
  <c r="O230" i="143" s="1"/>
  <c r="N231" i="143"/>
  <c r="O231" i="143" s="1"/>
  <c r="N232" i="143"/>
  <c r="O232" i="143" s="1"/>
  <c r="N233" i="143"/>
  <c r="O233" i="143" s="1"/>
  <c r="N234" i="143"/>
  <c r="O234" i="143" s="1"/>
  <c r="N235" i="143"/>
  <c r="O235" i="143" s="1"/>
  <c r="N236" i="143"/>
  <c r="O236" i="143" s="1"/>
  <c r="N237" i="143"/>
  <c r="O237" i="143" s="1"/>
  <c r="N238" i="143"/>
  <c r="O238" i="143" s="1"/>
  <c r="N239" i="143"/>
  <c r="O239" i="143" s="1"/>
  <c r="N240" i="143"/>
  <c r="O240" i="143" s="1"/>
  <c r="N241" i="143"/>
  <c r="O241" i="143" s="1"/>
  <c r="N242" i="143"/>
  <c r="O242" i="143" s="1"/>
  <c r="N243" i="143"/>
  <c r="O243" i="143" s="1"/>
  <c r="N244" i="143"/>
  <c r="O244" i="143" s="1"/>
  <c r="N245" i="143"/>
  <c r="O245" i="143" s="1"/>
  <c r="N246" i="143"/>
  <c r="O246" i="143" s="1"/>
  <c r="N247" i="143"/>
  <c r="O247" i="143" s="1"/>
  <c r="N248" i="143"/>
  <c r="O248" i="143" s="1"/>
  <c r="N249" i="143"/>
  <c r="O249" i="143" s="1"/>
  <c r="N250" i="143"/>
  <c r="O250" i="143" s="1"/>
  <c r="N251" i="143"/>
  <c r="O251" i="143" s="1"/>
  <c r="N252" i="143"/>
  <c r="O252" i="143" s="1"/>
  <c r="N253" i="143"/>
  <c r="O253" i="143" s="1"/>
  <c r="N254" i="143"/>
  <c r="O254" i="143" s="1"/>
  <c r="N255" i="143"/>
  <c r="O255" i="143" s="1"/>
  <c r="N256" i="143"/>
  <c r="O256" i="143" s="1"/>
  <c r="N257" i="143"/>
  <c r="O257" i="143" s="1"/>
  <c r="N258" i="143"/>
  <c r="O258" i="143" s="1"/>
  <c r="N259" i="143"/>
  <c r="O259" i="143" s="1"/>
  <c r="N260" i="143"/>
  <c r="O260" i="143" s="1"/>
  <c r="N261" i="143"/>
  <c r="O261" i="143" s="1"/>
  <c r="N262" i="143"/>
  <c r="O262" i="143" s="1"/>
  <c r="N263" i="143"/>
  <c r="O263" i="143" s="1"/>
  <c r="N264" i="143"/>
  <c r="O264" i="143" s="1"/>
  <c r="N265" i="143"/>
  <c r="O265" i="143" s="1"/>
  <c r="N266" i="143"/>
  <c r="O266" i="143" s="1"/>
  <c r="N267" i="143"/>
  <c r="O267" i="143" s="1"/>
  <c r="N268" i="143"/>
  <c r="O268" i="143" s="1"/>
  <c r="N269" i="143"/>
  <c r="O269" i="143" s="1"/>
  <c r="N270" i="143"/>
  <c r="O270" i="143" s="1"/>
  <c r="N271" i="143"/>
  <c r="O271" i="143" s="1"/>
  <c r="N272" i="143"/>
  <c r="O272" i="143" s="1"/>
  <c r="N273" i="143"/>
  <c r="O273" i="143" s="1"/>
  <c r="N274" i="143"/>
  <c r="O274" i="143" s="1"/>
  <c r="N275" i="143"/>
  <c r="O275" i="143" s="1"/>
  <c r="N276" i="143"/>
  <c r="O276" i="143" s="1"/>
  <c r="N277" i="143"/>
  <c r="O277" i="143" s="1"/>
  <c r="N278" i="143"/>
  <c r="O278" i="143" s="1"/>
  <c r="N279" i="143"/>
  <c r="O279" i="143" s="1"/>
  <c r="N280" i="143"/>
  <c r="O280" i="143" s="1"/>
  <c r="N281" i="143"/>
  <c r="O281" i="143" s="1"/>
  <c r="N282" i="143"/>
  <c r="O282" i="143" s="1"/>
  <c r="N283" i="143"/>
  <c r="O283" i="143" s="1"/>
  <c r="N284" i="143"/>
  <c r="O284" i="143" s="1"/>
  <c r="N285" i="143"/>
  <c r="O285" i="143" s="1"/>
  <c r="N286" i="143"/>
  <c r="O286" i="143" s="1"/>
  <c r="N287" i="143"/>
  <c r="O287" i="143" s="1"/>
  <c r="N288" i="143"/>
  <c r="O288" i="143" s="1"/>
  <c r="N289" i="143"/>
  <c r="O289" i="143" s="1"/>
  <c r="N290" i="143"/>
  <c r="O290" i="143" s="1"/>
  <c r="N291" i="143"/>
  <c r="O291" i="143" s="1"/>
  <c r="N292" i="143"/>
  <c r="O292" i="143" s="1"/>
  <c r="N293" i="143"/>
  <c r="O293" i="143" s="1"/>
  <c r="N294" i="143"/>
  <c r="O294" i="143" s="1"/>
  <c r="N295" i="143"/>
  <c r="O295" i="143" s="1"/>
  <c r="N296" i="143"/>
  <c r="O296" i="143" s="1"/>
  <c r="N297" i="143"/>
  <c r="O297" i="143" s="1"/>
  <c r="N298" i="143"/>
  <c r="O298" i="143" s="1"/>
  <c r="N299" i="143"/>
  <c r="O299" i="143" s="1"/>
  <c r="N300" i="143"/>
  <c r="O300" i="143" s="1"/>
  <c r="N301" i="143"/>
  <c r="O301" i="143" s="1"/>
  <c r="N302" i="143"/>
  <c r="O302" i="143" s="1"/>
  <c r="N303" i="143"/>
  <c r="O303" i="143" s="1"/>
  <c r="N304" i="143"/>
  <c r="O304" i="143" s="1"/>
  <c r="N305" i="143"/>
  <c r="O305" i="143" s="1"/>
  <c r="N306" i="143"/>
  <c r="O306" i="143" s="1"/>
  <c r="N307" i="143"/>
  <c r="O307" i="143" s="1"/>
  <c r="N308" i="143"/>
  <c r="O308" i="143" s="1"/>
  <c r="N309" i="143"/>
  <c r="O309" i="143" s="1"/>
  <c r="N310" i="143"/>
  <c r="O310" i="143" s="1"/>
  <c r="N311" i="143"/>
  <c r="O311" i="143" s="1"/>
  <c r="N312" i="143"/>
  <c r="O312" i="143" s="1"/>
  <c r="N313" i="143"/>
  <c r="O313" i="143" s="1"/>
  <c r="N314" i="143"/>
  <c r="O314" i="143" s="1"/>
  <c r="N315" i="143"/>
  <c r="O315" i="143" s="1"/>
  <c r="N316" i="143"/>
  <c r="O316" i="143" s="1"/>
  <c r="N317" i="143"/>
  <c r="O317" i="143" s="1"/>
  <c r="N318" i="143"/>
  <c r="O318" i="143" s="1"/>
  <c r="N319" i="143"/>
  <c r="O319" i="143" s="1"/>
  <c r="N320" i="143"/>
  <c r="O320" i="143" s="1"/>
  <c r="N321" i="143"/>
  <c r="O321" i="143" s="1"/>
  <c r="N322" i="143"/>
  <c r="O322" i="143" s="1"/>
  <c r="N323" i="143"/>
  <c r="O323" i="143" s="1"/>
  <c r="N324" i="143"/>
  <c r="O324" i="143" s="1"/>
  <c r="N325" i="143"/>
  <c r="O325" i="143" s="1"/>
  <c r="N326" i="143"/>
  <c r="O326" i="143" s="1"/>
  <c r="N327" i="143"/>
  <c r="O327" i="143" s="1"/>
  <c r="N328" i="143"/>
  <c r="O328" i="143" s="1"/>
  <c r="N329" i="143"/>
  <c r="O329" i="143" s="1"/>
  <c r="N330" i="143"/>
  <c r="O330" i="143" s="1"/>
  <c r="N331" i="143"/>
  <c r="O331" i="143" s="1"/>
  <c r="N332" i="143"/>
  <c r="O332" i="143" s="1"/>
  <c r="N333" i="143"/>
  <c r="O333" i="143" s="1"/>
  <c r="N334" i="143"/>
  <c r="O334" i="143" s="1"/>
  <c r="N335" i="143"/>
  <c r="O335" i="143" s="1"/>
  <c r="N336" i="143"/>
  <c r="O336" i="143" s="1"/>
  <c r="N337" i="143"/>
  <c r="O337" i="143" s="1"/>
  <c r="N338" i="143"/>
  <c r="O338" i="143" s="1"/>
  <c r="N339" i="143"/>
  <c r="O339" i="143" s="1"/>
  <c r="N340" i="143"/>
  <c r="O340" i="143" s="1"/>
  <c r="N341" i="143"/>
  <c r="O341" i="143" s="1"/>
  <c r="N342" i="143"/>
  <c r="O342" i="143" s="1"/>
  <c r="N343" i="143"/>
  <c r="O343" i="143" s="1"/>
  <c r="N344" i="143"/>
  <c r="O344" i="143" s="1"/>
  <c r="N345" i="143"/>
  <c r="O345" i="143" s="1"/>
  <c r="N346" i="143"/>
  <c r="O346" i="143" s="1"/>
  <c r="N347" i="143"/>
  <c r="O347" i="143" s="1"/>
  <c r="N348" i="143"/>
  <c r="O348" i="143" s="1"/>
  <c r="N349" i="143"/>
  <c r="O349" i="143" s="1"/>
  <c r="N350" i="143"/>
  <c r="O350" i="143" s="1"/>
  <c r="N351" i="143"/>
  <c r="O351" i="143" s="1"/>
  <c r="N352" i="143"/>
  <c r="O352" i="143" s="1"/>
  <c r="N353" i="143"/>
  <c r="O353" i="143" s="1"/>
  <c r="N354" i="143"/>
  <c r="O354" i="143" s="1"/>
  <c r="N355" i="143"/>
  <c r="O355" i="143" s="1"/>
  <c r="N356" i="143"/>
  <c r="O356" i="143" s="1"/>
  <c r="N357" i="143"/>
  <c r="O357" i="143" s="1"/>
  <c r="N358" i="143"/>
  <c r="O358" i="143" s="1"/>
  <c r="N359" i="143"/>
  <c r="O359" i="143" s="1"/>
  <c r="N360" i="143"/>
  <c r="O360" i="143" s="1"/>
  <c r="N361" i="143"/>
  <c r="O361" i="143" s="1"/>
  <c r="N362" i="143"/>
  <c r="O362" i="143" s="1"/>
  <c r="N363" i="143"/>
  <c r="O363" i="143" s="1"/>
  <c r="N364" i="143"/>
  <c r="O364" i="143" s="1"/>
  <c r="N365" i="143"/>
  <c r="O365" i="143" s="1"/>
  <c r="N366" i="143"/>
  <c r="O366" i="143" s="1"/>
  <c r="N367" i="143"/>
  <c r="O367" i="143" s="1"/>
  <c r="N368" i="143"/>
  <c r="O368" i="143" s="1"/>
  <c r="N369" i="143"/>
  <c r="O369" i="143" s="1"/>
  <c r="N370" i="143"/>
  <c r="O370" i="143" s="1"/>
  <c r="N371" i="143"/>
  <c r="O371" i="143" s="1"/>
  <c r="N372" i="143"/>
  <c r="O372" i="143" s="1"/>
  <c r="N373" i="143"/>
  <c r="O373" i="143" s="1"/>
  <c r="N374" i="143"/>
  <c r="O374" i="143" s="1"/>
  <c r="N375" i="143"/>
  <c r="O375" i="143" s="1"/>
  <c r="N376" i="143"/>
  <c r="O376" i="143" s="1"/>
  <c r="N377" i="143"/>
  <c r="O377" i="143" s="1"/>
  <c r="N378" i="143"/>
  <c r="O378" i="143" s="1"/>
  <c r="N379" i="143"/>
  <c r="O379" i="143" s="1"/>
  <c r="N380" i="143"/>
  <c r="O380" i="143" s="1"/>
  <c r="N381" i="143"/>
  <c r="O381" i="143" s="1"/>
  <c r="N382" i="143"/>
  <c r="O382" i="143" s="1"/>
  <c r="N383" i="143"/>
  <c r="O383" i="143" s="1"/>
  <c r="N384" i="143"/>
  <c r="O384" i="143" s="1"/>
  <c r="N385" i="143"/>
  <c r="O385" i="143" s="1"/>
  <c r="N386" i="143"/>
  <c r="O386" i="143" s="1"/>
  <c r="N387" i="143"/>
  <c r="O387" i="143" s="1"/>
  <c r="N388" i="143"/>
  <c r="O388" i="143" s="1"/>
  <c r="N389" i="143"/>
  <c r="O389" i="143" s="1"/>
  <c r="N390" i="143"/>
  <c r="O390" i="143" s="1"/>
  <c r="N391" i="143"/>
  <c r="O391" i="143" s="1"/>
  <c r="N392" i="143"/>
  <c r="O392" i="143" s="1"/>
  <c r="N393" i="143"/>
  <c r="O393" i="143" s="1"/>
  <c r="N394" i="143"/>
  <c r="O394" i="143" s="1"/>
  <c r="N395" i="143"/>
  <c r="O395" i="143" s="1"/>
  <c r="N396" i="143"/>
  <c r="O396" i="143" s="1"/>
  <c r="N397" i="143"/>
  <c r="O397" i="143" s="1"/>
  <c r="N398" i="143"/>
  <c r="O398" i="143" s="1"/>
  <c r="N399" i="143"/>
  <c r="O399" i="143" s="1"/>
  <c r="N400" i="143"/>
  <c r="O400" i="143" s="1"/>
  <c r="N401" i="143"/>
  <c r="O401" i="143" s="1"/>
  <c r="N402" i="143"/>
  <c r="O402" i="143" s="1"/>
  <c r="N403" i="143"/>
  <c r="O403" i="143" s="1"/>
  <c r="N404" i="143"/>
  <c r="O404" i="143" s="1"/>
  <c r="N405" i="143"/>
  <c r="O405" i="143" s="1"/>
  <c r="N406" i="143"/>
  <c r="O406" i="143" s="1"/>
  <c r="N407" i="143"/>
  <c r="O407" i="143" s="1"/>
  <c r="N408" i="143"/>
  <c r="O408" i="143" s="1"/>
  <c r="N409" i="143"/>
  <c r="O409" i="143" s="1"/>
  <c r="N410" i="143"/>
  <c r="O410" i="143" s="1"/>
  <c r="N411" i="143"/>
  <c r="O411" i="143" s="1"/>
  <c r="N412" i="143"/>
  <c r="O412" i="143" s="1"/>
  <c r="N413" i="143"/>
  <c r="O413" i="143" s="1"/>
  <c r="N414" i="143"/>
  <c r="O414" i="143" s="1"/>
  <c r="N415" i="143"/>
  <c r="O415" i="143" s="1"/>
  <c r="N416" i="143"/>
  <c r="O416" i="143" s="1"/>
  <c r="N417" i="143"/>
  <c r="O417" i="143" s="1"/>
  <c r="N418" i="143"/>
  <c r="O418" i="143" s="1"/>
  <c r="N419" i="143"/>
  <c r="O419" i="143" s="1"/>
  <c r="N420" i="143"/>
  <c r="O420" i="143" s="1"/>
  <c r="N421" i="143"/>
  <c r="O421" i="143" s="1"/>
  <c r="N422" i="143"/>
  <c r="O422" i="143" s="1"/>
  <c r="N423" i="143"/>
  <c r="O423" i="143" s="1"/>
  <c r="N424" i="143"/>
  <c r="O424" i="143" s="1"/>
  <c r="N425" i="143"/>
  <c r="O425" i="143" s="1"/>
  <c r="N426" i="143"/>
  <c r="O426" i="143" s="1"/>
  <c r="N427" i="143"/>
  <c r="O427" i="143" s="1"/>
  <c r="N428" i="143"/>
  <c r="O428" i="143" s="1"/>
  <c r="N429" i="143"/>
  <c r="O429" i="143" s="1"/>
  <c r="N430" i="143"/>
  <c r="O430" i="143" s="1"/>
  <c r="N431" i="143"/>
  <c r="O431" i="143" s="1"/>
  <c r="N432" i="143"/>
  <c r="O432" i="143" s="1"/>
  <c r="N433" i="143"/>
  <c r="O433" i="143" s="1"/>
  <c r="N434" i="143"/>
  <c r="O434" i="143" s="1"/>
  <c r="N435" i="143"/>
  <c r="O435" i="143" s="1"/>
  <c r="N436" i="143"/>
  <c r="O436" i="143" s="1"/>
  <c r="N437" i="143"/>
  <c r="O437" i="143" s="1"/>
  <c r="N438" i="143"/>
  <c r="O438" i="143" s="1"/>
  <c r="N439" i="143"/>
  <c r="O439" i="143" s="1"/>
  <c r="N440" i="143"/>
  <c r="O440" i="143" s="1"/>
  <c r="N441" i="143"/>
  <c r="O441" i="143" s="1"/>
  <c r="N442" i="143"/>
  <c r="O442" i="143" s="1"/>
  <c r="N443" i="143"/>
  <c r="O443" i="143" s="1"/>
  <c r="N444" i="143"/>
  <c r="O444" i="143" s="1"/>
  <c r="N445" i="143"/>
  <c r="O445" i="143" s="1"/>
  <c r="N446" i="143"/>
  <c r="O446" i="143" s="1"/>
  <c r="N447" i="143"/>
  <c r="O447" i="143" s="1"/>
  <c r="N448" i="143"/>
  <c r="O448" i="143" s="1"/>
  <c r="N449" i="143"/>
  <c r="O449" i="143" s="1"/>
  <c r="N450" i="143"/>
  <c r="O450" i="143" s="1"/>
  <c r="N451" i="143"/>
  <c r="O451" i="143" s="1"/>
  <c r="N452" i="143"/>
  <c r="O452" i="143" s="1"/>
  <c r="N453" i="143"/>
  <c r="O453" i="143" s="1"/>
  <c r="N454" i="143"/>
  <c r="O454" i="143" s="1"/>
  <c r="N455" i="143"/>
  <c r="O455" i="143" s="1"/>
  <c r="N456" i="143"/>
  <c r="O456" i="143" s="1"/>
  <c r="N457" i="143"/>
  <c r="O457" i="143" s="1"/>
  <c r="N458" i="143"/>
  <c r="O458" i="143" s="1"/>
  <c r="N459" i="143"/>
  <c r="O459" i="143" s="1"/>
  <c r="N460" i="143"/>
  <c r="O460" i="143" s="1"/>
  <c r="N461" i="143"/>
  <c r="O461" i="143" s="1"/>
  <c r="N462" i="143"/>
  <c r="O462" i="143" s="1"/>
  <c r="N463" i="143"/>
  <c r="O463" i="143" s="1"/>
  <c r="N464" i="143"/>
  <c r="O464" i="143" s="1"/>
  <c r="N465" i="143"/>
  <c r="O465" i="143" s="1"/>
  <c r="N466" i="143"/>
  <c r="O466" i="143" s="1"/>
  <c r="N467" i="143"/>
  <c r="O467" i="143" s="1"/>
  <c r="N468" i="143"/>
  <c r="O468" i="143" s="1"/>
  <c r="N469" i="143"/>
  <c r="O469" i="143" s="1"/>
  <c r="N470" i="143"/>
  <c r="O470" i="143" s="1"/>
  <c r="N471" i="143"/>
  <c r="O471" i="143" s="1"/>
  <c r="N472" i="143"/>
  <c r="O472" i="143" s="1"/>
  <c r="N473" i="143"/>
  <c r="O473" i="143" s="1"/>
  <c r="N474" i="143"/>
  <c r="O474" i="143" s="1"/>
  <c r="N475" i="143"/>
  <c r="O475" i="143" s="1"/>
  <c r="N476" i="143"/>
  <c r="O476" i="143" s="1"/>
  <c r="N477" i="143"/>
  <c r="O477" i="143" s="1"/>
  <c r="N478" i="143"/>
  <c r="O478" i="143" s="1"/>
  <c r="N479" i="143"/>
  <c r="O479" i="143" s="1"/>
  <c r="N480" i="143"/>
  <c r="O480" i="143" s="1"/>
  <c r="N481" i="143"/>
  <c r="O481" i="143" s="1"/>
  <c r="N482" i="143"/>
  <c r="O482" i="143" s="1"/>
  <c r="N483" i="143"/>
  <c r="O483" i="143" s="1"/>
  <c r="N484" i="143"/>
  <c r="O484" i="143" s="1"/>
  <c r="N485" i="143"/>
  <c r="O485" i="143" s="1"/>
  <c r="N486" i="143"/>
  <c r="O486" i="143" s="1"/>
  <c r="N487" i="143"/>
  <c r="O487" i="143" s="1"/>
  <c r="N488" i="143"/>
  <c r="O488" i="143" s="1"/>
  <c r="N489" i="143"/>
  <c r="O489" i="143" s="1"/>
  <c r="N490" i="143"/>
  <c r="O490" i="143" s="1"/>
  <c r="N491" i="143"/>
  <c r="O491" i="143" s="1"/>
  <c r="N492" i="143"/>
  <c r="O492" i="143" s="1"/>
  <c r="N493" i="143"/>
  <c r="O493" i="143" s="1"/>
  <c r="N494" i="143"/>
  <c r="O494" i="143" s="1"/>
  <c r="N495" i="143"/>
  <c r="O495" i="143" s="1"/>
  <c r="N496" i="143"/>
  <c r="O496" i="143" s="1"/>
  <c r="N497" i="143"/>
  <c r="O497" i="143" s="1"/>
  <c r="N498" i="143"/>
  <c r="O498" i="143" s="1"/>
  <c r="N499" i="143"/>
  <c r="O499" i="143" s="1"/>
  <c r="N4" i="143"/>
  <c r="N5" i="141"/>
  <c r="N6" i="141"/>
  <c r="N7" i="141"/>
  <c r="N8" i="141"/>
  <c r="N9" i="141"/>
  <c r="N10" i="141"/>
  <c r="N11" i="141"/>
  <c r="N12" i="141"/>
  <c r="N13" i="141"/>
  <c r="N14" i="141"/>
  <c r="N15" i="141"/>
  <c r="N16" i="141"/>
  <c r="N17" i="141"/>
  <c r="N18" i="141"/>
  <c r="N19" i="141"/>
  <c r="N20" i="141"/>
  <c r="N21" i="141"/>
  <c r="N22" i="141"/>
  <c r="N23" i="141"/>
  <c r="N24" i="141"/>
  <c r="N25" i="141"/>
  <c r="N26" i="141"/>
  <c r="N27" i="141"/>
  <c r="N28" i="141"/>
  <c r="N29" i="141"/>
  <c r="N30" i="141"/>
  <c r="N31" i="141"/>
  <c r="N32" i="141"/>
  <c r="N33" i="141"/>
  <c r="N34" i="141"/>
  <c r="N35" i="141"/>
  <c r="N36" i="141"/>
  <c r="N37" i="141"/>
  <c r="N38" i="141"/>
  <c r="N39" i="141"/>
  <c r="N40" i="141"/>
  <c r="N41" i="141"/>
  <c r="N42" i="141"/>
  <c r="N43" i="141"/>
  <c r="N44" i="141"/>
  <c r="N45" i="141"/>
  <c r="N46" i="141"/>
  <c r="N47" i="141"/>
  <c r="N48" i="141"/>
  <c r="N49" i="141"/>
  <c r="N50" i="141"/>
  <c r="N51" i="141"/>
  <c r="N52" i="141"/>
  <c r="N53" i="141"/>
  <c r="N54" i="141"/>
  <c r="N55" i="141"/>
  <c r="N56" i="141"/>
  <c r="N57" i="141"/>
  <c r="N58" i="141"/>
  <c r="N59" i="141"/>
  <c r="N60" i="141"/>
  <c r="N61" i="141"/>
  <c r="N62" i="141"/>
  <c r="N63" i="141"/>
  <c r="N64" i="141"/>
  <c r="N65" i="141"/>
  <c r="N66" i="141"/>
  <c r="N67" i="141"/>
  <c r="N68" i="141"/>
  <c r="N69" i="141"/>
  <c r="N70" i="141"/>
  <c r="N71" i="141"/>
  <c r="N72" i="141"/>
  <c r="N73" i="141"/>
  <c r="N74" i="141"/>
  <c r="N75" i="141"/>
  <c r="N76" i="141"/>
  <c r="N77" i="141"/>
  <c r="N78" i="141"/>
  <c r="N79" i="141"/>
  <c r="N80" i="141"/>
  <c r="N81" i="141"/>
  <c r="N82" i="141"/>
  <c r="N83" i="141"/>
  <c r="N84" i="141"/>
  <c r="N85" i="141"/>
  <c r="N86" i="141"/>
  <c r="N87" i="141"/>
  <c r="N88" i="141"/>
  <c r="N89" i="141"/>
  <c r="N90" i="141"/>
  <c r="N91" i="141"/>
  <c r="N92" i="141"/>
  <c r="N93" i="141"/>
  <c r="N94" i="141"/>
  <c r="N95" i="141"/>
  <c r="N96" i="141"/>
  <c r="N97" i="141"/>
  <c r="N98" i="141"/>
  <c r="N99" i="141"/>
  <c r="N100" i="141"/>
  <c r="N101" i="141"/>
  <c r="N102" i="141"/>
  <c r="N103" i="141"/>
  <c r="N104" i="141"/>
  <c r="N105" i="141"/>
  <c r="N106" i="141"/>
  <c r="N107" i="141"/>
  <c r="N108" i="141"/>
  <c r="N109" i="141"/>
  <c r="N110" i="141"/>
  <c r="N111" i="141"/>
  <c r="O111" i="141" s="1"/>
  <c r="N112" i="141"/>
  <c r="O112" i="141" s="1"/>
  <c r="N113" i="141"/>
  <c r="O113" i="141" s="1"/>
  <c r="N114" i="141"/>
  <c r="O114" i="141" s="1"/>
  <c r="N115" i="141"/>
  <c r="O115" i="141" s="1"/>
  <c r="N116" i="141"/>
  <c r="O116" i="141" s="1"/>
  <c r="N117" i="141"/>
  <c r="O117" i="141" s="1"/>
  <c r="N118" i="141"/>
  <c r="O118" i="141" s="1"/>
  <c r="N119" i="141"/>
  <c r="O119" i="141" s="1"/>
  <c r="N120" i="141"/>
  <c r="O120" i="141" s="1"/>
  <c r="N121" i="141"/>
  <c r="O121" i="141" s="1"/>
  <c r="N122" i="141"/>
  <c r="O122" i="141" s="1"/>
  <c r="N123" i="141"/>
  <c r="O123" i="141" s="1"/>
  <c r="N124" i="141"/>
  <c r="O124" i="141" s="1"/>
  <c r="N125" i="141"/>
  <c r="O125" i="141" s="1"/>
  <c r="N126" i="141"/>
  <c r="O126" i="141" s="1"/>
  <c r="N127" i="141"/>
  <c r="O127" i="141" s="1"/>
  <c r="N128" i="141"/>
  <c r="O128" i="141" s="1"/>
  <c r="N129" i="141"/>
  <c r="O129" i="141" s="1"/>
  <c r="N130" i="141"/>
  <c r="O130" i="141" s="1"/>
  <c r="N131" i="141"/>
  <c r="O131" i="141" s="1"/>
  <c r="N132" i="141"/>
  <c r="O132" i="141" s="1"/>
  <c r="N133" i="141"/>
  <c r="O133" i="141" s="1"/>
  <c r="N134" i="141"/>
  <c r="O134" i="141" s="1"/>
  <c r="N135" i="141"/>
  <c r="O135" i="141" s="1"/>
  <c r="N136" i="141"/>
  <c r="O136" i="141" s="1"/>
  <c r="N137" i="141"/>
  <c r="O137" i="141" s="1"/>
  <c r="N138" i="141"/>
  <c r="O138" i="141" s="1"/>
  <c r="N139" i="141"/>
  <c r="O139" i="141" s="1"/>
  <c r="N140" i="141"/>
  <c r="O140" i="141" s="1"/>
  <c r="N141" i="141"/>
  <c r="O141" i="141" s="1"/>
  <c r="N142" i="141"/>
  <c r="O142" i="141" s="1"/>
  <c r="N143" i="141"/>
  <c r="O143" i="141" s="1"/>
  <c r="N144" i="141"/>
  <c r="O144" i="141" s="1"/>
  <c r="N145" i="141"/>
  <c r="O145" i="141" s="1"/>
  <c r="N146" i="141"/>
  <c r="O146" i="141" s="1"/>
  <c r="N147" i="141"/>
  <c r="O147" i="141" s="1"/>
  <c r="N148" i="141"/>
  <c r="O148" i="141" s="1"/>
  <c r="N149" i="141"/>
  <c r="O149" i="141" s="1"/>
  <c r="N150" i="141"/>
  <c r="O150" i="141" s="1"/>
  <c r="N151" i="141"/>
  <c r="O151" i="141" s="1"/>
  <c r="N152" i="141"/>
  <c r="O152" i="141" s="1"/>
  <c r="N153" i="141"/>
  <c r="O153" i="141" s="1"/>
  <c r="N154" i="141"/>
  <c r="O154" i="141" s="1"/>
  <c r="N155" i="141"/>
  <c r="O155" i="141" s="1"/>
  <c r="N156" i="141"/>
  <c r="O156" i="141" s="1"/>
  <c r="N157" i="141"/>
  <c r="O157" i="141" s="1"/>
  <c r="N158" i="141"/>
  <c r="O158" i="141" s="1"/>
  <c r="N159" i="141"/>
  <c r="O159" i="141" s="1"/>
  <c r="N160" i="141"/>
  <c r="O160" i="141" s="1"/>
  <c r="N161" i="141"/>
  <c r="O161" i="141" s="1"/>
  <c r="N162" i="141"/>
  <c r="O162" i="141" s="1"/>
  <c r="N163" i="141"/>
  <c r="O163" i="141" s="1"/>
  <c r="N164" i="141"/>
  <c r="O164" i="141" s="1"/>
  <c r="N165" i="141"/>
  <c r="O165" i="141" s="1"/>
  <c r="N166" i="141"/>
  <c r="O166" i="141" s="1"/>
  <c r="N167" i="141"/>
  <c r="O167" i="141" s="1"/>
  <c r="N168" i="141"/>
  <c r="O168" i="141" s="1"/>
  <c r="N169" i="141"/>
  <c r="O169" i="141" s="1"/>
  <c r="N170" i="141"/>
  <c r="O170" i="141" s="1"/>
  <c r="N171" i="141"/>
  <c r="O171" i="141" s="1"/>
  <c r="N172" i="141"/>
  <c r="O172" i="141" s="1"/>
  <c r="N173" i="141"/>
  <c r="O173" i="141" s="1"/>
  <c r="N174" i="141"/>
  <c r="O174" i="141" s="1"/>
  <c r="N175" i="141"/>
  <c r="O175" i="141" s="1"/>
  <c r="N176" i="141"/>
  <c r="O176" i="141" s="1"/>
  <c r="N177" i="141"/>
  <c r="O177" i="141" s="1"/>
  <c r="N178" i="141"/>
  <c r="O178" i="141" s="1"/>
  <c r="N179" i="141"/>
  <c r="O179" i="141" s="1"/>
  <c r="N180" i="141"/>
  <c r="O180" i="141" s="1"/>
  <c r="N181" i="141"/>
  <c r="O181" i="141" s="1"/>
  <c r="N182" i="141"/>
  <c r="O182" i="141" s="1"/>
  <c r="N183" i="141"/>
  <c r="O183" i="141" s="1"/>
  <c r="N184" i="141"/>
  <c r="O184" i="141" s="1"/>
  <c r="N185" i="141"/>
  <c r="O185" i="141" s="1"/>
  <c r="N186" i="141"/>
  <c r="O186" i="141" s="1"/>
  <c r="N187" i="141"/>
  <c r="O187" i="141" s="1"/>
  <c r="N188" i="141"/>
  <c r="O188" i="141" s="1"/>
  <c r="N189" i="141"/>
  <c r="O189" i="141" s="1"/>
  <c r="N190" i="141"/>
  <c r="O190" i="141" s="1"/>
  <c r="N191" i="141"/>
  <c r="O191" i="141" s="1"/>
  <c r="N192" i="141"/>
  <c r="O192" i="141" s="1"/>
  <c r="N193" i="141"/>
  <c r="O193" i="141" s="1"/>
  <c r="N194" i="141"/>
  <c r="O194" i="141" s="1"/>
  <c r="N195" i="141"/>
  <c r="O195" i="141" s="1"/>
  <c r="N196" i="141"/>
  <c r="O196" i="141" s="1"/>
  <c r="N197" i="141"/>
  <c r="O197" i="141" s="1"/>
  <c r="N198" i="141"/>
  <c r="O198" i="141" s="1"/>
  <c r="N199" i="141"/>
  <c r="O199" i="141" s="1"/>
  <c r="N200" i="141"/>
  <c r="O200" i="141" s="1"/>
  <c r="N201" i="141"/>
  <c r="O201" i="141" s="1"/>
  <c r="N202" i="141"/>
  <c r="O202" i="141" s="1"/>
  <c r="N203" i="141"/>
  <c r="O203" i="141" s="1"/>
  <c r="N204" i="141"/>
  <c r="O204" i="141" s="1"/>
  <c r="N205" i="141"/>
  <c r="O205" i="141" s="1"/>
  <c r="N206" i="141"/>
  <c r="O206" i="141" s="1"/>
  <c r="N207" i="141"/>
  <c r="O207" i="141" s="1"/>
  <c r="N208" i="141"/>
  <c r="O208" i="141" s="1"/>
  <c r="N209" i="141"/>
  <c r="O209" i="141" s="1"/>
  <c r="N210" i="141"/>
  <c r="O210" i="141" s="1"/>
  <c r="N211" i="141"/>
  <c r="O211" i="141" s="1"/>
  <c r="N212" i="141"/>
  <c r="O212" i="141" s="1"/>
  <c r="N213" i="141"/>
  <c r="O213" i="141" s="1"/>
  <c r="N214" i="141"/>
  <c r="O214" i="141" s="1"/>
  <c r="N215" i="141"/>
  <c r="O215" i="141" s="1"/>
  <c r="N216" i="141"/>
  <c r="O216" i="141" s="1"/>
  <c r="N217" i="141"/>
  <c r="O217" i="141" s="1"/>
  <c r="N218" i="141"/>
  <c r="O218" i="141" s="1"/>
  <c r="N219" i="141"/>
  <c r="O219" i="141" s="1"/>
  <c r="N220" i="141"/>
  <c r="O220" i="141" s="1"/>
  <c r="N221" i="141"/>
  <c r="O221" i="141" s="1"/>
  <c r="N222" i="141"/>
  <c r="O222" i="141" s="1"/>
  <c r="N223" i="141"/>
  <c r="O223" i="141" s="1"/>
  <c r="N224" i="141"/>
  <c r="O224" i="141" s="1"/>
  <c r="N225" i="141"/>
  <c r="O225" i="141" s="1"/>
  <c r="N226" i="141"/>
  <c r="O226" i="141" s="1"/>
  <c r="N227" i="141"/>
  <c r="O227" i="141" s="1"/>
  <c r="N228" i="141"/>
  <c r="O228" i="141" s="1"/>
  <c r="N229" i="141"/>
  <c r="O229" i="141" s="1"/>
  <c r="N230" i="141"/>
  <c r="O230" i="141" s="1"/>
  <c r="N231" i="141"/>
  <c r="O231" i="141" s="1"/>
  <c r="N232" i="141"/>
  <c r="O232" i="141" s="1"/>
  <c r="N233" i="141"/>
  <c r="O233" i="141" s="1"/>
  <c r="N234" i="141"/>
  <c r="O234" i="141" s="1"/>
  <c r="N235" i="141"/>
  <c r="O235" i="141" s="1"/>
  <c r="N236" i="141"/>
  <c r="O236" i="141" s="1"/>
  <c r="N237" i="141"/>
  <c r="O237" i="141" s="1"/>
  <c r="N238" i="141"/>
  <c r="O238" i="141" s="1"/>
  <c r="N239" i="141"/>
  <c r="O239" i="141" s="1"/>
  <c r="N240" i="141"/>
  <c r="O240" i="141" s="1"/>
  <c r="N241" i="141"/>
  <c r="O241" i="141" s="1"/>
  <c r="N242" i="141"/>
  <c r="O242" i="141" s="1"/>
  <c r="N243" i="141"/>
  <c r="O243" i="141" s="1"/>
  <c r="N244" i="141"/>
  <c r="O244" i="141" s="1"/>
  <c r="N245" i="141"/>
  <c r="O245" i="141" s="1"/>
  <c r="N246" i="141"/>
  <c r="O246" i="141" s="1"/>
  <c r="N247" i="141"/>
  <c r="O247" i="141" s="1"/>
  <c r="N248" i="141"/>
  <c r="O248" i="141" s="1"/>
  <c r="N249" i="141"/>
  <c r="O249" i="141" s="1"/>
  <c r="N250" i="141"/>
  <c r="O250" i="141" s="1"/>
  <c r="N251" i="141"/>
  <c r="O251" i="141" s="1"/>
  <c r="N252" i="141"/>
  <c r="O252" i="141" s="1"/>
  <c r="N253" i="141"/>
  <c r="O253" i="141" s="1"/>
  <c r="N254" i="141"/>
  <c r="O254" i="141" s="1"/>
  <c r="N255" i="141"/>
  <c r="O255" i="141" s="1"/>
  <c r="N256" i="141"/>
  <c r="O256" i="141" s="1"/>
  <c r="N257" i="141"/>
  <c r="O257" i="141" s="1"/>
  <c r="N258" i="141"/>
  <c r="O258" i="141" s="1"/>
  <c r="N259" i="141"/>
  <c r="O259" i="141" s="1"/>
  <c r="N260" i="141"/>
  <c r="O260" i="141" s="1"/>
  <c r="N261" i="141"/>
  <c r="O261" i="141" s="1"/>
  <c r="N262" i="141"/>
  <c r="O262" i="141" s="1"/>
  <c r="N263" i="141"/>
  <c r="O263" i="141" s="1"/>
  <c r="N264" i="141"/>
  <c r="O264" i="141" s="1"/>
  <c r="N265" i="141"/>
  <c r="O265" i="141" s="1"/>
  <c r="N266" i="141"/>
  <c r="O266" i="141" s="1"/>
  <c r="N267" i="141"/>
  <c r="O267" i="141" s="1"/>
  <c r="N268" i="141"/>
  <c r="O268" i="141" s="1"/>
  <c r="N269" i="141"/>
  <c r="O269" i="141" s="1"/>
  <c r="N270" i="141"/>
  <c r="O270" i="141" s="1"/>
  <c r="N271" i="141"/>
  <c r="O271" i="141" s="1"/>
  <c r="N272" i="141"/>
  <c r="O272" i="141" s="1"/>
  <c r="N273" i="141"/>
  <c r="O273" i="141" s="1"/>
  <c r="N274" i="141"/>
  <c r="O274" i="141" s="1"/>
  <c r="N275" i="141"/>
  <c r="O275" i="141" s="1"/>
  <c r="N276" i="141"/>
  <c r="O276" i="141" s="1"/>
  <c r="N277" i="141"/>
  <c r="O277" i="141" s="1"/>
  <c r="N278" i="141"/>
  <c r="O278" i="141" s="1"/>
  <c r="N279" i="141"/>
  <c r="O279" i="141" s="1"/>
  <c r="N280" i="141"/>
  <c r="O280" i="141" s="1"/>
  <c r="N281" i="141"/>
  <c r="O281" i="141" s="1"/>
  <c r="N282" i="141"/>
  <c r="O282" i="141" s="1"/>
  <c r="N283" i="141"/>
  <c r="O283" i="141" s="1"/>
  <c r="N284" i="141"/>
  <c r="O284" i="141" s="1"/>
  <c r="N285" i="141"/>
  <c r="O285" i="141" s="1"/>
  <c r="N286" i="141"/>
  <c r="O286" i="141" s="1"/>
  <c r="N287" i="141"/>
  <c r="O287" i="141" s="1"/>
  <c r="N288" i="141"/>
  <c r="O288" i="141" s="1"/>
  <c r="N289" i="141"/>
  <c r="O289" i="141" s="1"/>
  <c r="N290" i="141"/>
  <c r="O290" i="141" s="1"/>
  <c r="N291" i="141"/>
  <c r="O291" i="141" s="1"/>
  <c r="N292" i="141"/>
  <c r="O292" i="141" s="1"/>
  <c r="N293" i="141"/>
  <c r="O293" i="141" s="1"/>
  <c r="N294" i="141"/>
  <c r="O294" i="141" s="1"/>
  <c r="N295" i="141"/>
  <c r="O295" i="141" s="1"/>
  <c r="N296" i="141"/>
  <c r="O296" i="141" s="1"/>
  <c r="N297" i="141"/>
  <c r="O297" i="141" s="1"/>
  <c r="N298" i="141"/>
  <c r="O298" i="141" s="1"/>
  <c r="N299" i="141"/>
  <c r="O299" i="141" s="1"/>
  <c r="N300" i="141"/>
  <c r="O300" i="141" s="1"/>
  <c r="N301" i="141"/>
  <c r="O301" i="141" s="1"/>
  <c r="N302" i="141"/>
  <c r="O302" i="141" s="1"/>
  <c r="N303" i="141"/>
  <c r="O303" i="141" s="1"/>
  <c r="N304" i="141"/>
  <c r="O304" i="141" s="1"/>
  <c r="N305" i="141"/>
  <c r="O305" i="141" s="1"/>
  <c r="N306" i="141"/>
  <c r="O306" i="141" s="1"/>
  <c r="N307" i="141"/>
  <c r="O307" i="141" s="1"/>
  <c r="N308" i="141"/>
  <c r="O308" i="141" s="1"/>
  <c r="N309" i="141"/>
  <c r="O309" i="141" s="1"/>
  <c r="N310" i="141"/>
  <c r="O310" i="141" s="1"/>
  <c r="N311" i="141"/>
  <c r="O311" i="141" s="1"/>
  <c r="N312" i="141"/>
  <c r="O312" i="141" s="1"/>
  <c r="N313" i="141"/>
  <c r="O313" i="141" s="1"/>
  <c r="N314" i="141"/>
  <c r="O314" i="141" s="1"/>
  <c r="N315" i="141"/>
  <c r="O315" i="141" s="1"/>
  <c r="N316" i="141"/>
  <c r="O316" i="141" s="1"/>
  <c r="N317" i="141"/>
  <c r="O317" i="141" s="1"/>
  <c r="N318" i="141"/>
  <c r="O318" i="141" s="1"/>
  <c r="N319" i="141"/>
  <c r="O319" i="141" s="1"/>
  <c r="N320" i="141"/>
  <c r="O320" i="141" s="1"/>
  <c r="N321" i="141"/>
  <c r="O321" i="141" s="1"/>
  <c r="N322" i="141"/>
  <c r="O322" i="141" s="1"/>
  <c r="N323" i="141"/>
  <c r="O323" i="141" s="1"/>
  <c r="N324" i="141"/>
  <c r="O324" i="141" s="1"/>
  <c r="N325" i="141"/>
  <c r="O325" i="141" s="1"/>
  <c r="N326" i="141"/>
  <c r="O326" i="141" s="1"/>
  <c r="N327" i="141"/>
  <c r="O327" i="141" s="1"/>
  <c r="N328" i="141"/>
  <c r="O328" i="141" s="1"/>
  <c r="N329" i="141"/>
  <c r="O329" i="141" s="1"/>
  <c r="N330" i="141"/>
  <c r="O330" i="141" s="1"/>
  <c r="N331" i="141"/>
  <c r="O331" i="141" s="1"/>
  <c r="N332" i="141"/>
  <c r="O332" i="141" s="1"/>
  <c r="N333" i="141"/>
  <c r="O333" i="141" s="1"/>
  <c r="N334" i="141"/>
  <c r="O334" i="141" s="1"/>
  <c r="N335" i="141"/>
  <c r="O335" i="141" s="1"/>
  <c r="N336" i="141"/>
  <c r="O336" i="141" s="1"/>
  <c r="N337" i="141"/>
  <c r="O337" i="141" s="1"/>
  <c r="N338" i="141"/>
  <c r="O338" i="141" s="1"/>
  <c r="N339" i="141"/>
  <c r="O339" i="141" s="1"/>
  <c r="N340" i="141"/>
  <c r="O340" i="141" s="1"/>
  <c r="N341" i="141"/>
  <c r="O341" i="141" s="1"/>
  <c r="N342" i="141"/>
  <c r="O342" i="141" s="1"/>
  <c r="N343" i="141"/>
  <c r="O343" i="141" s="1"/>
  <c r="N344" i="141"/>
  <c r="O344" i="141" s="1"/>
  <c r="N345" i="141"/>
  <c r="O345" i="141" s="1"/>
  <c r="N346" i="141"/>
  <c r="O346" i="141" s="1"/>
  <c r="N347" i="141"/>
  <c r="O347" i="141" s="1"/>
  <c r="N348" i="141"/>
  <c r="O348" i="141" s="1"/>
  <c r="N349" i="141"/>
  <c r="O349" i="141" s="1"/>
  <c r="N350" i="141"/>
  <c r="O350" i="141" s="1"/>
  <c r="N351" i="141"/>
  <c r="O351" i="141" s="1"/>
  <c r="N352" i="141"/>
  <c r="O352" i="141" s="1"/>
  <c r="N353" i="141"/>
  <c r="O353" i="141" s="1"/>
  <c r="N354" i="141"/>
  <c r="O354" i="141" s="1"/>
  <c r="N355" i="141"/>
  <c r="O355" i="141" s="1"/>
  <c r="N356" i="141"/>
  <c r="O356" i="141" s="1"/>
  <c r="N357" i="141"/>
  <c r="O357" i="141" s="1"/>
  <c r="N358" i="141"/>
  <c r="O358" i="141" s="1"/>
  <c r="N359" i="141"/>
  <c r="O359" i="141" s="1"/>
  <c r="N360" i="141"/>
  <c r="O360" i="141" s="1"/>
  <c r="N361" i="141"/>
  <c r="O361" i="141" s="1"/>
  <c r="N362" i="141"/>
  <c r="O362" i="141" s="1"/>
  <c r="N363" i="141"/>
  <c r="O363" i="141" s="1"/>
  <c r="N364" i="141"/>
  <c r="O364" i="141" s="1"/>
  <c r="N365" i="141"/>
  <c r="O365" i="141" s="1"/>
  <c r="N366" i="141"/>
  <c r="O366" i="141" s="1"/>
  <c r="N367" i="141"/>
  <c r="O367" i="141" s="1"/>
  <c r="N368" i="141"/>
  <c r="O368" i="141" s="1"/>
  <c r="N369" i="141"/>
  <c r="O369" i="141" s="1"/>
  <c r="N370" i="141"/>
  <c r="O370" i="141" s="1"/>
  <c r="N371" i="141"/>
  <c r="O371" i="141" s="1"/>
  <c r="N372" i="141"/>
  <c r="O372" i="141" s="1"/>
  <c r="N373" i="141"/>
  <c r="O373" i="141" s="1"/>
  <c r="N374" i="141"/>
  <c r="O374" i="141" s="1"/>
  <c r="N375" i="141"/>
  <c r="O375" i="141" s="1"/>
  <c r="N376" i="141"/>
  <c r="O376" i="141" s="1"/>
  <c r="N377" i="141"/>
  <c r="O377" i="141" s="1"/>
  <c r="N378" i="141"/>
  <c r="O378" i="141" s="1"/>
  <c r="N379" i="141"/>
  <c r="O379" i="141" s="1"/>
  <c r="N380" i="141"/>
  <c r="O380" i="141" s="1"/>
  <c r="N381" i="141"/>
  <c r="O381" i="141" s="1"/>
  <c r="N382" i="141"/>
  <c r="O382" i="141" s="1"/>
  <c r="N383" i="141"/>
  <c r="O383" i="141" s="1"/>
  <c r="N384" i="141"/>
  <c r="O384" i="141" s="1"/>
  <c r="N385" i="141"/>
  <c r="O385" i="141" s="1"/>
  <c r="N386" i="141"/>
  <c r="O386" i="141" s="1"/>
  <c r="N387" i="141"/>
  <c r="O387" i="141" s="1"/>
  <c r="N388" i="141"/>
  <c r="O388" i="141" s="1"/>
  <c r="N389" i="141"/>
  <c r="O389" i="141" s="1"/>
  <c r="N390" i="141"/>
  <c r="O390" i="141" s="1"/>
  <c r="N391" i="141"/>
  <c r="O391" i="141" s="1"/>
  <c r="N392" i="141"/>
  <c r="O392" i="141" s="1"/>
  <c r="N393" i="141"/>
  <c r="O393" i="141" s="1"/>
  <c r="N394" i="141"/>
  <c r="O394" i="141" s="1"/>
  <c r="N395" i="141"/>
  <c r="O395" i="141" s="1"/>
  <c r="N396" i="141"/>
  <c r="O396" i="141" s="1"/>
  <c r="N397" i="141"/>
  <c r="O397" i="141" s="1"/>
  <c r="N398" i="141"/>
  <c r="O398" i="141" s="1"/>
  <c r="N399" i="141"/>
  <c r="O399" i="141" s="1"/>
  <c r="N400" i="141"/>
  <c r="O400" i="141" s="1"/>
  <c r="N401" i="141"/>
  <c r="O401" i="141" s="1"/>
  <c r="N402" i="141"/>
  <c r="O402" i="141" s="1"/>
  <c r="N403" i="141"/>
  <c r="O403" i="141" s="1"/>
  <c r="N404" i="141"/>
  <c r="O404" i="141" s="1"/>
  <c r="N405" i="141"/>
  <c r="O405" i="141" s="1"/>
  <c r="N406" i="141"/>
  <c r="O406" i="141" s="1"/>
  <c r="N407" i="141"/>
  <c r="O407" i="141" s="1"/>
  <c r="N408" i="141"/>
  <c r="O408" i="141" s="1"/>
  <c r="N409" i="141"/>
  <c r="O409" i="141" s="1"/>
  <c r="N410" i="141"/>
  <c r="O410" i="141" s="1"/>
  <c r="N411" i="141"/>
  <c r="O411" i="141" s="1"/>
  <c r="N412" i="141"/>
  <c r="O412" i="141" s="1"/>
  <c r="N413" i="141"/>
  <c r="O413" i="141" s="1"/>
  <c r="N414" i="141"/>
  <c r="O414" i="141" s="1"/>
  <c r="N415" i="141"/>
  <c r="O415" i="141" s="1"/>
  <c r="N416" i="141"/>
  <c r="O416" i="141" s="1"/>
  <c r="N417" i="141"/>
  <c r="O417" i="141" s="1"/>
  <c r="N418" i="141"/>
  <c r="O418" i="141" s="1"/>
  <c r="N419" i="141"/>
  <c r="O419" i="141" s="1"/>
  <c r="N420" i="141"/>
  <c r="O420" i="141" s="1"/>
  <c r="N421" i="141"/>
  <c r="O421" i="141" s="1"/>
  <c r="N422" i="141"/>
  <c r="O422" i="141" s="1"/>
  <c r="N423" i="141"/>
  <c r="O423" i="141" s="1"/>
  <c r="N424" i="141"/>
  <c r="O424" i="141" s="1"/>
  <c r="N425" i="141"/>
  <c r="O425" i="141" s="1"/>
  <c r="N426" i="141"/>
  <c r="O426" i="141" s="1"/>
  <c r="N427" i="141"/>
  <c r="O427" i="141" s="1"/>
  <c r="N428" i="141"/>
  <c r="O428" i="141" s="1"/>
  <c r="N429" i="141"/>
  <c r="O429" i="141" s="1"/>
  <c r="N430" i="141"/>
  <c r="O430" i="141" s="1"/>
  <c r="N431" i="141"/>
  <c r="O431" i="141" s="1"/>
  <c r="N432" i="141"/>
  <c r="O432" i="141" s="1"/>
  <c r="N433" i="141"/>
  <c r="O433" i="141" s="1"/>
  <c r="N434" i="141"/>
  <c r="O434" i="141" s="1"/>
  <c r="N435" i="141"/>
  <c r="O435" i="141" s="1"/>
  <c r="N436" i="141"/>
  <c r="O436" i="141" s="1"/>
  <c r="N437" i="141"/>
  <c r="O437" i="141" s="1"/>
  <c r="N438" i="141"/>
  <c r="O438" i="141" s="1"/>
  <c r="N439" i="141"/>
  <c r="O439" i="141" s="1"/>
  <c r="N440" i="141"/>
  <c r="O440" i="141" s="1"/>
  <c r="N441" i="141"/>
  <c r="O441" i="141" s="1"/>
  <c r="N442" i="141"/>
  <c r="O442" i="141" s="1"/>
  <c r="N443" i="141"/>
  <c r="O443" i="141" s="1"/>
  <c r="N444" i="141"/>
  <c r="O444" i="141" s="1"/>
  <c r="N445" i="141"/>
  <c r="O445" i="141" s="1"/>
  <c r="N446" i="141"/>
  <c r="O446" i="141" s="1"/>
  <c r="N447" i="141"/>
  <c r="O447" i="141" s="1"/>
  <c r="N448" i="141"/>
  <c r="O448" i="141" s="1"/>
  <c r="N449" i="141"/>
  <c r="O449" i="141" s="1"/>
  <c r="N450" i="141"/>
  <c r="O450" i="141" s="1"/>
  <c r="N451" i="141"/>
  <c r="O451" i="141" s="1"/>
  <c r="N452" i="141"/>
  <c r="O452" i="141" s="1"/>
  <c r="N453" i="141"/>
  <c r="O453" i="141" s="1"/>
  <c r="N454" i="141"/>
  <c r="O454" i="141" s="1"/>
  <c r="N455" i="141"/>
  <c r="O455" i="141" s="1"/>
  <c r="N456" i="141"/>
  <c r="O456" i="141" s="1"/>
  <c r="N457" i="141"/>
  <c r="O457" i="141" s="1"/>
  <c r="N458" i="141"/>
  <c r="O458" i="141" s="1"/>
  <c r="N459" i="141"/>
  <c r="O459" i="141" s="1"/>
  <c r="N460" i="141"/>
  <c r="O460" i="141" s="1"/>
  <c r="N461" i="141"/>
  <c r="O461" i="141" s="1"/>
  <c r="N462" i="141"/>
  <c r="O462" i="141" s="1"/>
  <c r="N463" i="141"/>
  <c r="O463" i="141" s="1"/>
  <c r="N464" i="141"/>
  <c r="O464" i="141" s="1"/>
  <c r="N465" i="141"/>
  <c r="O465" i="141" s="1"/>
  <c r="N466" i="141"/>
  <c r="O466" i="141" s="1"/>
  <c r="N467" i="141"/>
  <c r="O467" i="141" s="1"/>
  <c r="N468" i="141"/>
  <c r="O468" i="141" s="1"/>
  <c r="N469" i="141"/>
  <c r="O469" i="141" s="1"/>
  <c r="N470" i="141"/>
  <c r="O470" i="141" s="1"/>
  <c r="N471" i="141"/>
  <c r="O471" i="141" s="1"/>
  <c r="N472" i="141"/>
  <c r="O472" i="141" s="1"/>
  <c r="N473" i="141"/>
  <c r="O473" i="141" s="1"/>
  <c r="N474" i="141"/>
  <c r="O474" i="141" s="1"/>
  <c r="N475" i="141"/>
  <c r="O475" i="141" s="1"/>
  <c r="N476" i="141"/>
  <c r="O476" i="141" s="1"/>
  <c r="N477" i="141"/>
  <c r="O477" i="141" s="1"/>
  <c r="N478" i="141"/>
  <c r="O478" i="141" s="1"/>
  <c r="N479" i="141"/>
  <c r="O479" i="141" s="1"/>
  <c r="N480" i="141"/>
  <c r="O480" i="141" s="1"/>
  <c r="N481" i="141"/>
  <c r="O481" i="141" s="1"/>
  <c r="N482" i="141"/>
  <c r="O482" i="141" s="1"/>
  <c r="N483" i="141"/>
  <c r="O483" i="141" s="1"/>
  <c r="N484" i="141"/>
  <c r="O484" i="141" s="1"/>
  <c r="N485" i="141"/>
  <c r="O485" i="141" s="1"/>
  <c r="N486" i="141"/>
  <c r="O486" i="141" s="1"/>
  <c r="N487" i="141"/>
  <c r="O487" i="141" s="1"/>
  <c r="N488" i="141"/>
  <c r="O488" i="141" s="1"/>
  <c r="N489" i="141"/>
  <c r="O489" i="141" s="1"/>
  <c r="N490" i="141"/>
  <c r="O490" i="141" s="1"/>
  <c r="N491" i="141"/>
  <c r="O491" i="141" s="1"/>
  <c r="N492" i="141"/>
  <c r="O492" i="141" s="1"/>
  <c r="N493" i="141"/>
  <c r="O493" i="141" s="1"/>
  <c r="N494" i="141"/>
  <c r="O494" i="141" s="1"/>
  <c r="N495" i="141"/>
  <c r="O495" i="141" s="1"/>
  <c r="N496" i="141"/>
  <c r="O496" i="141" s="1"/>
  <c r="N497" i="141"/>
  <c r="O497" i="141" s="1"/>
  <c r="N498" i="141"/>
  <c r="O498" i="141" s="1"/>
  <c r="N499" i="141"/>
  <c r="O499" i="141" s="1"/>
  <c r="N4" i="141"/>
  <c r="N5" i="139"/>
  <c r="N6" i="139"/>
  <c r="N7" i="139"/>
  <c r="N8" i="139"/>
  <c r="N9" i="139"/>
  <c r="N10" i="139"/>
  <c r="N11" i="139"/>
  <c r="N12" i="139"/>
  <c r="N13" i="139"/>
  <c r="N14" i="139"/>
  <c r="N15" i="139"/>
  <c r="N16" i="139"/>
  <c r="N17" i="139"/>
  <c r="N18" i="139"/>
  <c r="N19" i="139"/>
  <c r="N20" i="139"/>
  <c r="N21" i="139"/>
  <c r="N22" i="139"/>
  <c r="N23" i="139"/>
  <c r="N24" i="139"/>
  <c r="N25" i="139"/>
  <c r="N26" i="139"/>
  <c r="N27" i="139"/>
  <c r="N28" i="139"/>
  <c r="N29" i="139"/>
  <c r="N30" i="139"/>
  <c r="N31" i="139"/>
  <c r="N32" i="139"/>
  <c r="N33" i="139"/>
  <c r="N34" i="139"/>
  <c r="N35" i="139"/>
  <c r="N36" i="139"/>
  <c r="N37" i="139"/>
  <c r="N38" i="139"/>
  <c r="N39" i="139"/>
  <c r="N40" i="139"/>
  <c r="N41" i="139"/>
  <c r="N42" i="139"/>
  <c r="N43" i="139"/>
  <c r="N44" i="139"/>
  <c r="N45" i="139"/>
  <c r="N46" i="139"/>
  <c r="N47" i="139"/>
  <c r="N48" i="139"/>
  <c r="N49" i="139"/>
  <c r="N50" i="139"/>
  <c r="N51" i="139"/>
  <c r="N52" i="139"/>
  <c r="N53" i="139"/>
  <c r="N54" i="139"/>
  <c r="N55" i="139"/>
  <c r="N56" i="139"/>
  <c r="N57" i="139"/>
  <c r="N58" i="139"/>
  <c r="N59" i="139"/>
  <c r="N60" i="139"/>
  <c r="N61" i="139"/>
  <c r="N62" i="139"/>
  <c r="N63" i="139"/>
  <c r="N64" i="139"/>
  <c r="N65" i="139"/>
  <c r="N66" i="139"/>
  <c r="N67" i="139"/>
  <c r="N68" i="139"/>
  <c r="N69" i="139"/>
  <c r="N70" i="139"/>
  <c r="N71" i="139"/>
  <c r="N72" i="139"/>
  <c r="N73" i="139"/>
  <c r="N74" i="139"/>
  <c r="N75" i="139"/>
  <c r="N76" i="139"/>
  <c r="N77" i="139"/>
  <c r="N78" i="139"/>
  <c r="N79" i="139"/>
  <c r="N80" i="139"/>
  <c r="N81" i="139"/>
  <c r="N82" i="139"/>
  <c r="N83" i="139"/>
  <c r="N84" i="139"/>
  <c r="N85" i="139"/>
  <c r="N86" i="139"/>
  <c r="N87" i="139"/>
  <c r="N88" i="139"/>
  <c r="N89" i="139"/>
  <c r="N90" i="139"/>
  <c r="N91" i="139"/>
  <c r="N92" i="139"/>
  <c r="N93" i="139"/>
  <c r="N94" i="139"/>
  <c r="N95" i="139"/>
  <c r="N96" i="139"/>
  <c r="N97" i="139"/>
  <c r="N98" i="139"/>
  <c r="N99" i="139"/>
  <c r="N100" i="139"/>
  <c r="N101" i="139"/>
  <c r="N102" i="139"/>
  <c r="N103" i="139"/>
  <c r="N104" i="139"/>
  <c r="N105" i="139"/>
  <c r="N106" i="139"/>
  <c r="N107" i="139"/>
  <c r="N108" i="139"/>
  <c r="N109" i="139"/>
  <c r="N110" i="139"/>
  <c r="N111" i="139"/>
  <c r="N112" i="139"/>
  <c r="N113" i="139"/>
  <c r="N114" i="139"/>
  <c r="N115" i="139"/>
  <c r="N116" i="139"/>
  <c r="N117" i="139"/>
  <c r="N118" i="139"/>
  <c r="N119" i="139"/>
  <c r="N120" i="139"/>
  <c r="N121" i="139"/>
  <c r="N122" i="139"/>
  <c r="O122" i="139" s="1"/>
  <c r="N123" i="139"/>
  <c r="O123" i="139" s="1"/>
  <c r="N124" i="139"/>
  <c r="O124" i="139" s="1"/>
  <c r="N125" i="139"/>
  <c r="O125" i="139" s="1"/>
  <c r="N126" i="139"/>
  <c r="O126" i="139" s="1"/>
  <c r="N127" i="139"/>
  <c r="O127" i="139" s="1"/>
  <c r="N128" i="139"/>
  <c r="O128" i="139" s="1"/>
  <c r="N129" i="139"/>
  <c r="O129" i="139" s="1"/>
  <c r="N130" i="139"/>
  <c r="O130" i="139" s="1"/>
  <c r="N131" i="139"/>
  <c r="O131" i="139" s="1"/>
  <c r="N132" i="139"/>
  <c r="O132" i="139" s="1"/>
  <c r="N133" i="139"/>
  <c r="O133" i="139" s="1"/>
  <c r="N134" i="139"/>
  <c r="O134" i="139" s="1"/>
  <c r="N135" i="139"/>
  <c r="O135" i="139" s="1"/>
  <c r="N136" i="139"/>
  <c r="O136" i="139" s="1"/>
  <c r="N137" i="139"/>
  <c r="O137" i="139" s="1"/>
  <c r="N138" i="139"/>
  <c r="O138" i="139" s="1"/>
  <c r="N139" i="139"/>
  <c r="O139" i="139" s="1"/>
  <c r="N140" i="139"/>
  <c r="O140" i="139" s="1"/>
  <c r="N141" i="139"/>
  <c r="O141" i="139" s="1"/>
  <c r="N142" i="139"/>
  <c r="O142" i="139" s="1"/>
  <c r="N143" i="139"/>
  <c r="O143" i="139" s="1"/>
  <c r="N144" i="139"/>
  <c r="O144" i="139" s="1"/>
  <c r="N145" i="139"/>
  <c r="O145" i="139" s="1"/>
  <c r="N146" i="139"/>
  <c r="O146" i="139" s="1"/>
  <c r="N147" i="139"/>
  <c r="O147" i="139" s="1"/>
  <c r="N148" i="139"/>
  <c r="O148" i="139" s="1"/>
  <c r="N149" i="139"/>
  <c r="O149" i="139" s="1"/>
  <c r="N150" i="139"/>
  <c r="O150" i="139" s="1"/>
  <c r="N151" i="139"/>
  <c r="O151" i="139" s="1"/>
  <c r="N152" i="139"/>
  <c r="O152" i="139" s="1"/>
  <c r="N153" i="139"/>
  <c r="O153" i="139" s="1"/>
  <c r="N154" i="139"/>
  <c r="O154" i="139" s="1"/>
  <c r="N155" i="139"/>
  <c r="O155" i="139" s="1"/>
  <c r="N156" i="139"/>
  <c r="O156" i="139" s="1"/>
  <c r="N157" i="139"/>
  <c r="O157" i="139" s="1"/>
  <c r="N158" i="139"/>
  <c r="O158" i="139" s="1"/>
  <c r="N159" i="139"/>
  <c r="O159" i="139" s="1"/>
  <c r="N160" i="139"/>
  <c r="O160" i="139" s="1"/>
  <c r="N161" i="139"/>
  <c r="O161" i="139" s="1"/>
  <c r="N162" i="139"/>
  <c r="O162" i="139" s="1"/>
  <c r="N163" i="139"/>
  <c r="O163" i="139" s="1"/>
  <c r="N164" i="139"/>
  <c r="O164" i="139" s="1"/>
  <c r="N165" i="139"/>
  <c r="O165" i="139" s="1"/>
  <c r="N166" i="139"/>
  <c r="O166" i="139" s="1"/>
  <c r="N167" i="139"/>
  <c r="O167" i="139" s="1"/>
  <c r="N168" i="139"/>
  <c r="O168" i="139" s="1"/>
  <c r="N169" i="139"/>
  <c r="O169" i="139" s="1"/>
  <c r="N170" i="139"/>
  <c r="O170" i="139" s="1"/>
  <c r="N171" i="139"/>
  <c r="O171" i="139" s="1"/>
  <c r="N172" i="139"/>
  <c r="O172" i="139" s="1"/>
  <c r="N173" i="139"/>
  <c r="O173" i="139" s="1"/>
  <c r="N174" i="139"/>
  <c r="O174" i="139" s="1"/>
  <c r="N175" i="139"/>
  <c r="O175" i="139" s="1"/>
  <c r="N176" i="139"/>
  <c r="O176" i="139" s="1"/>
  <c r="N177" i="139"/>
  <c r="O177" i="139" s="1"/>
  <c r="N178" i="139"/>
  <c r="O178" i="139" s="1"/>
  <c r="N179" i="139"/>
  <c r="O179" i="139" s="1"/>
  <c r="N180" i="139"/>
  <c r="O180" i="139" s="1"/>
  <c r="N181" i="139"/>
  <c r="O181" i="139" s="1"/>
  <c r="N182" i="139"/>
  <c r="O182" i="139" s="1"/>
  <c r="N183" i="139"/>
  <c r="O183" i="139" s="1"/>
  <c r="N184" i="139"/>
  <c r="O184" i="139" s="1"/>
  <c r="N185" i="139"/>
  <c r="O185" i="139" s="1"/>
  <c r="N186" i="139"/>
  <c r="O186" i="139" s="1"/>
  <c r="N187" i="139"/>
  <c r="O187" i="139" s="1"/>
  <c r="N188" i="139"/>
  <c r="O188" i="139" s="1"/>
  <c r="N189" i="139"/>
  <c r="O189" i="139" s="1"/>
  <c r="N190" i="139"/>
  <c r="O190" i="139" s="1"/>
  <c r="N191" i="139"/>
  <c r="O191" i="139" s="1"/>
  <c r="N192" i="139"/>
  <c r="O192" i="139" s="1"/>
  <c r="N193" i="139"/>
  <c r="O193" i="139" s="1"/>
  <c r="N194" i="139"/>
  <c r="O194" i="139" s="1"/>
  <c r="N195" i="139"/>
  <c r="O195" i="139" s="1"/>
  <c r="N196" i="139"/>
  <c r="O196" i="139" s="1"/>
  <c r="N197" i="139"/>
  <c r="O197" i="139" s="1"/>
  <c r="N198" i="139"/>
  <c r="O198" i="139" s="1"/>
  <c r="N199" i="139"/>
  <c r="O199" i="139" s="1"/>
  <c r="N200" i="139"/>
  <c r="O200" i="139" s="1"/>
  <c r="N201" i="139"/>
  <c r="O201" i="139" s="1"/>
  <c r="N202" i="139"/>
  <c r="O202" i="139" s="1"/>
  <c r="N203" i="139"/>
  <c r="O203" i="139" s="1"/>
  <c r="N204" i="139"/>
  <c r="O204" i="139" s="1"/>
  <c r="N205" i="139"/>
  <c r="O205" i="139" s="1"/>
  <c r="N206" i="139"/>
  <c r="O206" i="139" s="1"/>
  <c r="N207" i="139"/>
  <c r="O207" i="139" s="1"/>
  <c r="N208" i="139"/>
  <c r="O208" i="139" s="1"/>
  <c r="N209" i="139"/>
  <c r="O209" i="139" s="1"/>
  <c r="N210" i="139"/>
  <c r="O210" i="139" s="1"/>
  <c r="N211" i="139"/>
  <c r="O211" i="139" s="1"/>
  <c r="N212" i="139"/>
  <c r="O212" i="139" s="1"/>
  <c r="N213" i="139"/>
  <c r="O213" i="139" s="1"/>
  <c r="N214" i="139"/>
  <c r="O214" i="139" s="1"/>
  <c r="N215" i="139"/>
  <c r="O215" i="139" s="1"/>
  <c r="N216" i="139"/>
  <c r="O216" i="139" s="1"/>
  <c r="N217" i="139"/>
  <c r="O217" i="139" s="1"/>
  <c r="N218" i="139"/>
  <c r="O218" i="139" s="1"/>
  <c r="N219" i="139"/>
  <c r="O219" i="139" s="1"/>
  <c r="N220" i="139"/>
  <c r="O220" i="139" s="1"/>
  <c r="N221" i="139"/>
  <c r="O221" i="139" s="1"/>
  <c r="N222" i="139"/>
  <c r="O222" i="139" s="1"/>
  <c r="N223" i="139"/>
  <c r="O223" i="139" s="1"/>
  <c r="N224" i="139"/>
  <c r="O224" i="139" s="1"/>
  <c r="N225" i="139"/>
  <c r="O225" i="139" s="1"/>
  <c r="N226" i="139"/>
  <c r="O226" i="139" s="1"/>
  <c r="N227" i="139"/>
  <c r="O227" i="139" s="1"/>
  <c r="N228" i="139"/>
  <c r="O228" i="139" s="1"/>
  <c r="N229" i="139"/>
  <c r="O229" i="139" s="1"/>
  <c r="N230" i="139"/>
  <c r="O230" i="139" s="1"/>
  <c r="N231" i="139"/>
  <c r="O231" i="139" s="1"/>
  <c r="N232" i="139"/>
  <c r="O232" i="139" s="1"/>
  <c r="N233" i="139"/>
  <c r="O233" i="139" s="1"/>
  <c r="N234" i="139"/>
  <c r="O234" i="139" s="1"/>
  <c r="N235" i="139"/>
  <c r="O235" i="139" s="1"/>
  <c r="N236" i="139"/>
  <c r="O236" i="139" s="1"/>
  <c r="N237" i="139"/>
  <c r="O237" i="139" s="1"/>
  <c r="N238" i="139"/>
  <c r="O238" i="139" s="1"/>
  <c r="N239" i="139"/>
  <c r="O239" i="139" s="1"/>
  <c r="N240" i="139"/>
  <c r="O240" i="139" s="1"/>
  <c r="N241" i="139"/>
  <c r="O241" i="139" s="1"/>
  <c r="N242" i="139"/>
  <c r="O242" i="139" s="1"/>
  <c r="N243" i="139"/>
  <c r="O243" i="139" s="1"/>
  <c r="N244" i="139"/>
  <c r="O244" i="139" s="1"/>
  <c r="N245" i="139"/>
  <c r="O245" i="139" s="1"/>
  <c r="N246" i="139"/>
  <c r="O246" i="139" s="1"/>
  <c r="N247" i="139"/>
  <c r="O247" i="139" s="1"/>
  <c r="N248" i="139"/>
  <c r="O248" i="139" s="1"/>
  <c r="N249" i="139"/>
  <c r="O249" i="139" s="1"/>
  <c r="N250" i="139"/>
  <c r="O250" i="139" s="1"/>
  <c r="N251" i="139"/>
  <c r="O251" i="139" s="1"/>
  <c r="N252" i="139"/>
  <c r="O252" i="139" s="1"/>
  <c r="N253" i="139"/>
  <c r="O253" i="139" s="1"/>
  <c r="N254" i="139"/>
  <c r="O254" i="139" s="1"/>
  <c r="N255" i="139"/>
  <c r="O255" i="139" s="1"/>
  <c r="N256" i="139"/>
  <c r="O256" i="139" s="1"/>
  <c r="N257" i="139"/>
  <c r="O257" i="139" s="1"/>
  <c r="N258" i="139"/>
  <c r="O258" i="139" s="1"/>
  <c r="N259" i="139"/>
  <c r="O259" i="139" s="1"/>
  <c r="N260" i="139"/>
  <c r="O260" i="139" s="1"/>
  <c r="N261" i="139"/>
  <c r="O261" i="139" s="1"/>
  <c r="N262" i="139"/>
  <c r="O262" i="139" s="1"/>
  <c r="N263" i="139"/>
  <c r="O263" i="139" s="1"/>
  <c r="N264" i="139"/>
  <c r="O264" i="139" s="1"/>
  <c r="N265" i="139"/>
  <c r="O265" i="139" s="1"/>
  <c r="N266" i="139"/>
  <c r="O266" i="139" s="1"/>
  <c r="N267" i="139"/>
  <c r="O267" i="139" s="1"/>
  <c r="N268" i="139"/>
  <c r="O268" i="139" s="1"/>
  <c r="N269" i="139"/>
  <c r="O269" i="139" s="1"/>
  <c r="N270" i="139"/>
  <c r="O270" i="139" s="1"/>
  <c r="N271" i="139"/>
  <c r="O271" i="139" s="1"/>
  <c r="N272" i="139"/>
  <c r="O272" i="139" s="1"/>
  <c r="N273" i="139"/>
  <c r="O273" i="139" s="1"/>
  <c r="N274" i="139"/>
  <c r="O274" i="139" s="1"/>
  <c r="N275" i="139"/>
  <c r="O275" i="139" s="1"/>
  <c r="N276" i="139"/>
  <c r="O276" i="139" s="1"/>
  <c r="N277" i="139"/>
  <c r="O277" i="139" s="1"/>
  <c r="N278" i="139"/>
  <c r="O278" i="139" s="1"/>
  <c r="N279" i="139"/>
  <c r="O279" i="139" s="1"/>
  <c r="N280" i="139"/>
  <c r="O280" i="139" s="1"/>
  <c r="N281" i="139"/>
  <c r="O281" i="139" s="1"/>
  <c r="N282" i="139"/>
  <c r="O282" i="139" s="1"/>
  <c r="N283" i="139"/>
  <c r="O283" i="139" s="1"/>
  <c r="N284" i="139"/>
  <c r="O284" i="139" s="1"/>
  <c r="N285" i="139"/>
  <c r="O285" i="139" s="1"/>
  <c r="N286" i="139"/>
  <c r="O286" i="139" s="1"/>
  <c r="N287" i="139"/>
  <c r="O287" i="139" s="1"/>
  <c r="N288" i="139"/>
  <c r="O288" i="139" s="1"/>
  <c r="N289" i="139"/>
  <c r="O289" i="139" s="1"/>
  <c r="N290" i="139"/>
  <c r="O290" i="139" s="1"/>
  <c r="N291" i="139"/>
  <c r="O291" i="139" s="1"/>
  <c r="N292" i="139"/>
  <c r="O292" i="139" s="1"/>
  <c r="N293" i="139"/>
  <c r="O293" i="139" s="1"/>
  <c r="N294" i="139"/>
  <c r="O294" i="139" s="1"/>
  <c r="N295" i="139"/>
  <c r="O295" i="139" s="1"/>
  <c r="N296" i="139"/>
  <c r="O296" i="139" s="1"/>
  <c r="N297" i="139"/>
  <c r="O297" i="139" s="1"/>
  <c r="N298" i="139"/>
  <c r="O298" i="139" s="1"/>
  <c r="N299" i="139"/>
  <c r="O299" i="139" s="1"/>
  <c r="N300" i="139"/>
  <c r="O300" i="139" s="1"/>
  <c r="N301" i="139"/>
  <c r="O301" i="139" s="1"/>
  <c r="N302" i="139"/>
  <c r="O302" i="139" s="1"/>
  <c r="N303" i="139"/>
  <c r="O303" i="139" s="1"/>
  <c r="N304" i="139"/>
  <c r="O304" i="139" s="1"/>
  <c r="N305" i="139"/>
  <c r="O305" i="139" s="1"/>
  <c r="N306" i="139"/>
  <c r="O306" i="139" s="1"/>
  <c r="N307" i="139"/>
  <c r="O307" i="139" s="1"/>
  <c r="N308" i="139"/>
  <c r="O308" i="139" s="1"/>
  <c r="N309" i="139"/>
  <c r="O309" i="139" s="1"/>
  <c r="N310" i="139"/>
  <c r="O310" i="139" s="1"/>
  <c r="N311" i="139"/>
  <c r="O311" i="139" s="1"/>
  <c r="N312" i="139"/>
  <c r="O312" i="139" s="1"/>
  <c r="N313" i="139"/>
  <c r="O313" i="139" s="1"/>
  <c r="N314" i="139"/>
  <c r="O314" i="139" s="1"/>
  <c r="N315" i="139"/>
  <c r="O315" i="139" s="1"/>
  <c r="N316" i="139"/>
  <c r="O316" i="139" s="1"/>
  <c r="N317" i="139"/>
  <c r="O317" i="139" s="1"/>
  <c r="N318" i="139"/>
  <c r="O318" i="139" s="1"/>
  <c r="N319" i="139"/>
  <c r="O319" i="139" s="1"/>
  <c r="N320" i="139"/>
  <c r="O320" i="139" s="1"/>
  <c r="N321" i="139"/>
  <c r="O321" i="139" s="1"/>
  <c r="N322" i="139"/>
  <c r="O322" i="139" s="1"/>
  <c r="N323" i="139"/>
  <c r="O323" i="139" s="1"/>
  <c r="N324" i="139"/>
  <c r="O324" i="139" s="1"/>
  <c r="N325" i="139"/>
  <c r="O325" i="139" s="1"/>
  <c r="N326" i="139"/>
  <c r="O326" i="139" s="1"/>
  <c r="N327" i="139"/>
  <c r="O327" i="139" s="1"/>
  <c r="N328" i="139"/>
  <c r="O328" i="139" s="1"/>
  <c r="N329" i="139"/>
  <c r="O329" i="139" s="1"/>
  <c r="N330" i="139"/>
  <c r="O330" i="139" s="1"/>
  <c r="N331" i="139"/>
  <c r="O331" i="139" s="1"/>
  <c r="N332" i="139"/>
  <c r="O332" i="139" s="1"/>
  <c r="N333" i="139"/>
  <c r="O333" i="139" s="1"/>
  <c r="N334" i="139"/>
  <c r="O334" i="139" s="1"/>
  <c r="N335" i="139"/>
  <c r="O335" i="139" s="1"/>
  <c r="N336" i="139"/>
  <c r="O336" i="139" s="1"/>
  <c r="N337" i="139"/>
  <c r="O337" i="139" s="1"/>
  <c r="N338" i="139"/>
  <c r="O338" i="139" s="1"/>
  <c r="N339" i="139"/>
  <c r="O339" i="139" s="1"/>
  <c r="N340" i="139"/>
  <c r="O340" i="139" s="1"/>
  <c r="N341" i="139"/>
  <c r="O341" i="139" s="1"/>
  <c r="N342" i="139"/>
  <c r="O342" i="139" s="1"/>
  <c r="N343" i="139"/>
  <c r="O343" i="139" s="1"/>
  <c r="N344" i="139"/>
  <c r="O344" i="139" s="1"/>
  <c r="N345" i="139"/>
  <c r="O345" i="139" s="1"/>
  <c r="N346" i="139"/>
  <c r="O346" i="139" s="1"/>
  <c r="N347" i="139"/>
  <c r="O347" i="139" s="1"/>
  <c r="N348" i="139"/>
  <c r="O348" i="139" s="1"/>
  <c r="N349" i="139"/>
  <c r="O349" i="139" s="1"/>
  <c r="N350" i="139"/>
  <c r="O350" i="139" s="1"/>
  <c r="N351" i="139"/>
  <c r="O351" i="139" s="1"/>
  <c r="N352" i="139"/>
  <c r="O352" i="139" s="1"/>
  <c r="N353" i="139"/>
  <c r="O353" i="139" s="1"/>
  <c r="N354" i="139"/>
  <c r="O354" i="139" s="1"/>
  <c r="N355" i="139"/>
  <c r="O355" i="139" s="1"/>
  <c r="N356" i="139"/>
  <c r="O356" i="139" s="1"/>
  <c r="N357" i="139"/>
  <c r="O357" i="139" s="1"/>
  <c r="N358" i="139"/>
  <c r="O358" i="139" s="1"/>
  <c r="N359" i="139"/>
  <c r="O359" i="139" s="1"/>
  <c r="N360" i="139"/>
  <c r="O360" i="139" s="1"/>
  <c r="N361" i="139"/>
  <c r="O361" i="139" s="1"/>
  <c r="N362" i="139"/>
  <c r="O362" i="139" s="1"/>
  <c r="N363" i="139"/>
  <c r="O363" i="139" s="1"/>
  <c r="N364" i="139"/>
  <c r="O364" i="139" s="1"/>
  <c r="N365" i="139"/>
  <c r="O365" i="139" s="1"/>
  <c r="N366" i="139"/>
  <c r="O366" i="139" s="1"/>
  <c r="N367" i="139"/>
  <c r="O367" i="139" s="1"/>
  <c r="N368" i="139"/>
  <c r="O368" i="139" s="1"/>
  <c r="N369" i="139"/>
  <c r="O369" i="139" s="1"/>
  <c r="N370" i="139"/>
  <c r="O370" i="139" s="1"/>
  <c r="N371" i="139"/>
  <c r="O371" i="139" s="1"/>
  <c r="N372" i="139"/>
  <c r="O372" i="139" s="1"/>
  <c r="N373" i="139"/>
  <c r="O373" i="139" s="1"/>
  <c r="N374" i="139"/>
  <c r="O374" i="139" s="1"/>
  <c r="N375" i="139"/>
  <c r="O375" i="139" s="1"/>
  <c r="N376" i="139"/>
  <c r="O376" i="139" s="1"/>
  <c r="N377" i="139"/>
  <c r="O377" i="139" s="1"/>
  <c r="N378" i="139"/>
  <c r="O378" i="139" s="1"/>
  <c r="N379" i="139"/>
  <c r="O379" i="139" s="1"/>
  <c r="N380" i="139"/>
  <c r="O380" i="139" s="1"/>
  <c r="N381" i="139"/>
  <c r="O381" i="139" s="1"/>
  <c r="N382" i="139"/>
  <c r="O382" i="139" s="1"/>
  <c r="N383" i="139"/>
  <c r="O383" i="139" s="1"/>
  <c r="N384" i="139"/>
  <c r="O384" i="139" s="1"/>
  <c r="N385" i="139"/>
  <c r="O385" i="139" s="1"/>
  <c r="N386" i="139"/>
  <c r="O386" i="139" s="1"/>
  <c r="N387" i="139"/>
  <c r="O387" i="139" s="1"/>
  <c r="N388" i="139"/>
  <c r="O388" i="139" s="1"/>
  <c r="N389" i="139"/>
  <c r="O389" i="139" s="1"/>
  <c r="N390" i="139"/>
  <c r="O390" i="139" s="1"/>
  <c r="N391" i="139"/>
  <c r="O391" i="139" s="1"/>
  <c r="N392" i="139"/>
  <c r="O392" i="139" s="1"/>
  <c r="N393" i="139"/>
  <c r="O393" i="139" s="1"/>
  <c r="N394" i="139"/>
  <c r="O394" i="139" s="1"/>
  <c r="N395" i="139"/>
  <c r="O395" i="139" s="1"/>
  <c r="N396" i="139"/>
  <c r="O396" i="139" s="1"/>
  <c r="N397" i="139"/>
  <c r="O397" i="139" s="1"/>
  <c r="N398" i="139"/>
  <c r="O398" i="139" s="1"/>
  <c r="N399" i="139"/>
  <c r="O399" i="139" s="1"/>
  <c r="N400" i="139"/>
  <c r="O400" i="139" s="1"/>
  <c r="N401" i="139"/>
  <c r="O401" i="139" s="1"/>
  <c r="N402" i="139"/>
  <c r="O402" i="139" s="1"/>
  <c r="N403" i="139"/>
  <c r="O403" i="139" s="1"/>
  <c r="N404" i="139"/>
  <c r="O404" i="139" s="1"/>
  <c r="N405" i="139"/>
  <c r="O405" i="139" s="1"/>
  <c r="N406" i="139"/>
  <c r="O406" i="139" s="1"/>
  <c r="N407" i="139"/>
  <c r="O407" i="139" s="1"/>
  <c r="N408" i="139"/>
  <c r="O408" i="139" s="1"/>
  <c r="N409" i="139"/>
  <c r="O409" i="139" s="1"/>
  <c r="N410" i="139"/>
  <c r="O410" i="139" s="1"/>
  <c r="N411" i="139"/>
  <c r="O411" i="139" s="1"/>
  <c r="N412" i="139"/>
  <c r="O412" i="139" s="1"/>
  <c r="N413" i="139"/>
  <c r="O413" i="139" s="1"/>
  <c r="N414" i="139"/>
  <c r="O414" i="139" s="1"/>
  <c r="N415" i="139"/>
  <c r="O415" i="139" s="1"/>
  <c r="N416" i="139"/>
  <c r="O416" i="139" s="1"/>
  <c r="N417" i="139"/>
  <c r="O417" i="139" s="1"/>
  <c r="N418" i="139"/>
  <c r="O418" i="139" s="1"/>
  <c r="N419" i="139"/>
  <c r="O419" i="139" s="1"/>
  <c r="N420" i="139"/>
  <c r="O420" i="139" s="1"/>
  <c r="N421" i="139"/>
  <c r="O421" i="139" s="1"/>
  <c r="N422" i="139"/>
  <c r="O422" i="139" s="1"/>
  <c r="N423" i="139"/>
  <c r="O423" i="139" s="1"/>
  <c r="N424" i="139"/>
  <c r="O424" i="139" s="1"/>
  <c r="N425" i="139"/>
  <c r="O425" i="139" s="1"/>
  <c r="N426" i="139"/>
  <c r="O426" i="139" s="1"/>
  <c r="N427" i="139"/>
  <c r="O427" i="139" s="1"/>
  <c r="N428" i="139"/>
  <c r="O428" i="139" s="1"/>
  <c r="N429" i="139"/>
  <c r="O429" i="139" s="1"/>
  <c r="N430" i="139"/>
  <c r="O430" i="139" s="1"/>
  <c r="N431" i="139"/>
  <c r="O431" i="139" s="1"/>
  <c r="N432" i="139"/>
  <c r="O432" i="139" s="1"/>
  <c r="N433" i="139"/>
  <c r="O433" i="139" s="1"/>
  <c r="N434" i="139"/>
  <c r="O434" i="139" s="1"/>
  <c r="N435" i="139"/>
  <c r="O435" i="139" s="1"/>
  <c r="N436" i="139"/>
  <c r="O436" i="139" s="1"/>
  <c r="N437" i="139"/>
  <c r="O437" i="139" s="1"/>
  <c r="N438" i="139"/>
  <c r="O438" i="139" s="1"/>
  <c r="N439" i="139"/>
  <c r="O439" i="139" s="1"/>
  <c r="N440" i="139"/>
  <c r="O440" i="139" s="1"/>
  <c r="N441" i="139"/>
  <c r="O441" i="139" s="1"/>
  <c r="N442" i="139"/>
  <c r="O442" i="139" s="1"/>
  <c r="N443" i="139"/>
  <c r="O443" i="139" s="1"/>
  <c r="N444" i="139"/>
  <c r="O444" i="139" s="1"/>
  <c r="N445" i="139"/>
  <c r="O445" i="139" s="1"/>
  <c r="N446" i="139"/>
  <c r="O446" i="139" s="1"/>
  <c r="N447" i="139"/>
  <c r="O447" i="139" s="1"/>
  <c r="N448" i="139"/>
  <c r="O448" i="139" s="1"/>
  <c r="N449" i="139"/>
  <c r="O449" i="139" s="1"/>
  <c r="N450" i="139"/>
  <c r="O450" i="139" s="1"/>
  <c r="N451" i="139"/>
  <c r="O451" i="139" s="1"/>
  <c r="N452" i="139"/>
  <c r="O452" i="139" s="1"/>
  <c r="N453" i="139"/>
  <c r="O453" i="139" s="1"/>
  <c r="N454" i="139"/>
  <c r="O454" i="139" s="1"/>
  <c r="N455" i="139"/>
  <c r="O455" i="139" s="1"/>
  <c r="N456" i="139"/>
  <c r="O456" i="139" s="1"/>
  <c r="N457" i="139"/>
  <c r="O457" i="139" s="1"/>
  <c r="N458" i="139"/>
  <c r="O458" i="139" s="1"/>
  <c r="N459" i="139"/>
  <c r="O459" i="139" s="1"/>
  <c r="N460" i="139"/>
  <c r="O460" i="139" s="1"/>
  <c r="N461" i="139"/>
  <c r="O461" i="139" s="1"/>
  <c r="N462" i="139"/>
  <c r="O462" i="139" s="1"/>
  <c r="N463" i="139"/>
  <c r="O463" i="139" s="1"/>
  <c r="N464" i="139"/>
  <c r="O464" i="139" s="1"/>
  <c r="N465" i="139"/>
  <c r="O465" i="139" s="1"/>
  <c r="N466" i="139"/>
  <c r="O466" i="139" s="1"/>
  <c r="N467" i="139"/>
  <c r="O467" i="139" s="1"/>
  <c r="N468" i="139"/>
  <c r="O468" i="139" s="1"/>
  <c r="N469" i="139"/>
  <c r="O469" i="139" s="1"/>
  <c r="N470" i="139"/>
  <c r="O470" i="139" s="1"/>
  <c r="N471" i="139"/>
  <c r="O471" i="139" s="1"/>
  <c r="N472" i="139"/>
  <c r="O472" i="139" s="1"/>
  <c r="N473" i="139"/>
  <c r="O473" i="139" s="1"/>
  <c r="N474" i="139"/>
  <c r="O474" i="139" s="1"/>
  <c r="N475" i="139"/>
  <c r="O475" i="139" s="1"/>
  <c r="N476" i="139"/>
  <c r="O476" i="139" s="1"/>
  <c r="N477" i="139"/>
  <c r="O477" i="139" s="1"/>
  <c r="N478" i="139"/>
  <c r="O478" i="139" s="1"/>
  <c r="N479" i="139"/>
  <c r="O479" i="139" s="1"/>
  <c r="N480" i="139"/>
  <c r="O480" i="139" s="1"/>
  <c r="N481" i="139"/>
  <c r="O481" i="139" s="1"/>
  <c r="N482" i="139"/>
  <c r="O482" i="139" s="1"/>
  <c r="N483" i="139"/>
  <c r="O483" i="139" s="1"/>
  <c r="N484" i="139"/>
  <c r="O484" i="139" s="1"/>
  <c r="N485" i="139"/>
  <c r="O485" i="139" s="1"/>
  <c r="N486" i="139"/>
  <c r="O486" i="139" s="1"/>
  <c r="N487" i="139"/>
  <c r="O487" i="139" s="1"/>
  <c r="N488" i="139"/>
  <c r="O488" i="139" s="1"/>
  <c r="N489" i="139"/>
  <c r="O489" i="139" s="1"/>
  <c r="N490" i="139"/>
  <c r="O490" i="139" s="1"/>
  <c r="N491" i="139"/>
  <c r="O491" i="139" s="1"/>
  <c r="N492" i="139"/>
  <c r="O492" i="139" s="1"/>
  <c r="N493" i="139"/>
  <c r="O493" i="139" s="1"/>
  <c r="N494" i="139"/>
  <c r="O494" i="139" s="1"/>
  <c r="N495" i="139"/>
  <c r="O495" i="139" s="1"/>
  <c r="N496" i="139"/>
  <c r="O496" i="139" s="1"/>
  <c r="N497" i="139"/>
  <c r="O497" i="139" s="1"/>
  <c r="N498" i="139"/>
  <c r="O498" i="139" s="1"/>
  <c r="N499" i="139"/>
  <c r="O499" i="139" s="1"/>
  <c r="N4" i="139"/>
  <c r="N5" i="137"/>
  <c r="N6" i="137"/>
  <c r="N7" i="137"/>
  <c r="N8" i="137"/>
  <c r="N9" i="137"/>
  <c r="N10" i="137"/>
  <c r="N11" i="137"/>
  <c r="N12" i="137"/>
  <c r="N13" i="137"/>
  <c r="N14" i="137"/>
  <c r="N15" i="137"/>
  <c r="N16" i="137"/>
  <c r="N17" i="137"/>
  <c r="N18" i="137"/>
  <c r="N19" i="137"/>
  <c r="N20" i="137"/>
  <c r="N21" i="137"/>
  <c r="N22" i="137"/>
  <c r="N23" i="137"/>
  <c r="N24" i="137"/>
  <c r="N25" i="137"/>
  <c r="N26" i="137"/>
  <c r="N27" i="137"/>
  <c r="N28" i="137"/>
  <c r="N29" i="137"/>
  <c r="N30" i="137"/>
  <c r="N31" i="137"/>
  <c r="N32" i="137"/>
  <c r="N33" i="137"/>
  <c r="N34" i="137"/>
  <c r="N35" i="137"/>
  <c r="N36" i="137"/>
  <c r="N37" i="137"/>
  <c r="N38" i="137"/>
  <c r="N39" i="137"/>
  <c r="N40" i="137"/>
  <c r="N41" i="137"/>
  <c r="N42" i="137"/>
  <c r="N43" i="137"/>
  <c r="N44" i="137"/>
  <c r="N45" i="137"/>
  <c r="N46" i="137"/>
  <c r="N47" i="137"/>
  <c r="N48" i="137"/>
  <c r="N49" i="137"/>
  <c r="N50" i="137"/>
  <c r="N51" i="137"/>
  <c r="N52" i="137"/>
  <c r="N53" i="137"/>
  <c r="N54" i="137"/>
  <c r="N55" i="137"/>
  <c r="N56" i="137"/>
  <c r="N57" i="137"/>
  <c r="N58" i="137"/>
  <c r="N59" i="137"/>
  <c r="N60" i="137"/>
  <c r="N61" i="137"/>
  <c r="N62" i="137"/>
  <c r="N63" i="137"/>
  <c r="N64" i="137"/>
  <c r="N65" i="137"/>
  <c r="N66" i="137"/>
  <c r="N67" i="137"/>
  <c r="N68" i="137"/>
  <c r="N69" i="137"/>
  <c r="N70" i="137"/>
  <c r="N71" i="137"/>
  <c r="N72" i="137"/>
  <c r="N73" i="137"/>
  <c r="N74" i="137"/>
  <c r="N75" i="137"/>
  <c r="N76" i="137"/>
  <c r="N77" i="137"/>
  <c r="N78" i="137"/>
  <c r="N79" i="137"/>
  <c r="N80" i="137"/>
  <c r="N81" i="137"/>
  <c r="N82" i="137"/>
  <c r="N83" i="137"/>
  <c r="N84" i="137"/>
  <c r="N85" i="137"/>
  <c r="N86" i="137"/>
  <c r="N87" i="137"/>
  <c r="N88" i="137"/>
  <c r="N89" i="137"/>
  <c r="N90" i="137"/>
  <c r="N91" i="137"/>
  <c r="N92" i="137"/>
  <c r="N93" i="137"/>
  <c r="N94" i="137"/>
  <c r="N95" i="137"/>
  <c r="N96" i="137"/>
  <c r="N97" i="137"/>
  <c r="N98" i="137"/>
  <c r="N99" i="137"/>
  <c r="N100" i="137"/>
  <c r="N101" i="137"/>
  <c r="N102" i="137"/>
  <c r="N103" i="137"/>
  <c r="N104" i="137"/>
  <c r="N105" i="137"/>
  <c r="N106" i="137"/>
  <c r="N107" i="137"/>
  <c r="N108" i="137"/>
  <c r="N109" i="137"/>
  <c r="N110" i="137"/>
  <c r="N111" i="137"/>
  <c r="N112" i="137"/>
  <c r="N113" i="137"/>
  <c r="N114" i="137"/>
  <c r="N115" i="137"/>
  <c r="N116" i="137"/>
  <c r="N117" i="137"/>
  <c r="N118" i="137"/>
  <c r="N119" i="137"/>
  <c r="N120" i="137"/>
  <c r="N121" i="137"/>
  <c r="N122" i="137"/>
  <c r="N123" i="137"/>
  <c r="N124" i="137"/>
  <c r="N125" i="137"/>
  <c r="N126" i="137"/>
  <c r="N127" i="137"/>
  <c r="N128" i="137"/>
  <c r="N129" i="137"/>
  <c r="N130" i="137"/>
  <c r="N131" i="137"/>
  <c r="N132" i="137"/>
  <c r="N133" i="137"/>
  <c r="N134" i="137"/>
  <c r="N135" i="137"/>
  <c r="N136" i="137"/>
  <c r="N137" i="137"/>
  <c r="N138" i="137"/>
  <c r="N139" i="137"/>
  <c r="N140" i="137"/>
  <c r="N141" i="137"/>
  <c r="N142" i="137"/>
  <c r="N143" i="137"/>
  <c r="N144" i="137"/>
  <c r="N145" i="137"/>
  <c r="N146" i="137"/>
  <c r="N147" i="137"/>
  <c r="N148" i="137"/>
  <c r="N149" i="137"/>
  <c r="N150" i="137"/>
  <c r="N151" i="137"/>
  <c r="N152" i="137"/>
  <c r="N153" i="137"/>
  <c r="N154" i="137"/>
  <c r="N155" i="137"/>
  <c r="N156" i="137"/>
  <c r="N157" i="137"/>
  <c r="N158" i="137"/>
  <c r="N159" i="137"/>
  <c r="N160" i="137"/>
  <c r="N161" i="137"/>
  <c r="N162" i="137"/>
  <c r="N163" i="137"/>
  <c r="N164" i="137"/>
  <c r="N165" i="137"/>
  <c r="N166" i="137"/>
  <c r="N167" i="137"/>
  <c r="N168" i="137"/>
  <c r="N169" i="137"/>
  <c r="N170" i="137"/>
  <c r="N171" i="137"/>
  <c r="N172" i="137"/>
  <c r="N173" i="137"/>
  <c r="N174" i="137"/>
  <c r="N175" i="137"/>
  <c r="N176" i="137"/>
  <c r="N177" i="137"/>
  <c r="N178" i="137"/>
  <c r="N179" i="137"/>
  <c r="N180" i="137"/>
  <c r="N181" i="137"/>
  <c r="N182" i="137"/>
  <c r="N183" i="137"/>
  <c r="N184" i="137"/>
  <c r="N185" i="137"/>
  <c r="N186" i="137"/>
  <c r="N187" i="137"/>
  <c r="N188" i="137"/>
  <c r="N189" i="137"/>
  <c r="N190" i="137"/>
  <c r="N191" i="137"/>
  <c r="N192" i="137"/>
  <c r="N193" i="137"/>
  <c r="N194" i="137"/>
  <c r="N195" i="137"/>
  <c r="N196" i="137"/>
  <c r="N197" i="137"/>
  <c r="N198" i="137"/>
  <c r="N199" i="137"/>
  <c r="N200" i="137"/>
  <c r="N201" i="137"/>
  <c r="N202" i="137"/>
  <c r="N203" i="137"/>
  <c r="N204" i="137"/>
  <c r="N205" i="137"/>
  <c r="N206" i="137"/>
  <c r="N207" i="137"/>
  <c r="N208" i="137"/>
  <c r="N209" i="137"/>
  <c r="N210" i="137"/>
  <c r="N211" i="137"/>
  <c r="N212" i="137"/>
  <c r="N213" i="137"/>
  <c r="N214" i="137"/>
  <c r="N215" i="137"/>
  <c r="N216" i="137"/>
  <c r="N217" i="137"/>
  <c r="O217" i="137" s="1"/>
  <c r="N218" i="137"/>
  <c r="O218" i="137" s="1"/>
  <c r="N219" i="137"/>
  <c r="O219" i="137" s="1"/>
  <c r="N220" i="137"/>
  <c r="O220" i="137" s="1"/>
  <c r="N221" i="137"/>
  <c r="O221" i="137" s="1"/>
  <c r="N222" i="137"/>
  <c r="O222" i="137" s="1"/>
  <c r="N223" i="137"/>
  <c r="O223" i="137" s="1"/>
  <c r="N224" i="137"/>
  <c r="O224" i="137" s="1"/>
  <c r="N225" i="137"/>
  <c r="O225" i="137" s="1"/>
  <c r="N226" i="137"/>
  <c r="O226" i="137" s="1"/>
  <c r="N227" i="137"/>
  <c r="O227" i="137" s="1"/>
  <c r="N228" i="137"/>
  <c r="O228" i="137" s="1"/>
  <c r="N229" i="137"/>
  <c r="O229" i="137" s="1"/>
  <c r="N230" i="137"/>
  <c r="O230" i="137" s="1"/>
  <c r="N231" i="137"/>
  <c r="O231" i="137" s="1"/>
  <c r="N232" i="137"/>
  <c r="O232" i="137" s="1"/>
  <c r="N233" i="137"/>
  <c r="O233" i="137" s="1"/>
  <c r="N234" i="137"/>
  <c r="O234" i="137" s="1"/>
  <c r="N235" i="137"/>
  <c r="O235" i="137" s="1"/>
  <c r="N236" i="137"/>
  <c r="O236" i="137" s="1"/>
  <c r="N237" i="137"/>
  <c r="O237" i="137" s="1"/>
  <c r="N238" i="137"/>
  <c r="O238" i="137" s="1"/>
  <c r="N239" i="137"/>
  <c r="O239" i="137" s="1"/>
  <c r="N240" i="137"/>
  <c r="O240" i="137" s="1"/>
  <c r="N241" i="137"/>
  <c r="O241" i="137" s="1"/>
  <c r="N242" i="137"/>
  <c r="O242" i="137" s="1"/>
  <c r="N243" i="137"/>
  <c r="O243" i="137" s="1"/>
  <c r="N244" i="137"/>
  <c r="O244" i="137" s="1"/>
  <c r="N245" i="137"/>
  <c r="O245" i="137" s="1"/>
  <c r="N246" i="137"/>
  <c r="O246" i="137" s="1"/>
  <c r="N247" i="137"/>
  <c r="O247" i="137" s="1"/>
  <c r="N248" i="137"/>
  <c r="O248" i="137" s="1"/>
  <c r="N249" i="137"/>
  <c r="O249" i="137" s="1"/>
  <c r="N250" i="137"/>
  <c r="O250" i="137" s="1"/>
  <c r="N251" i="137"/>
  <c r="O251" i="137" s="1"/>
  <c r="N252" i="137"/>
  <c r="O252" i="137" s="1"/>
  <c r="N253" i="137"/>
  <c r="O253" i="137" s="1"/>
  <c r="N254" i="137"/>
  <c r="O254" i="137" s="1"/>
  <c r="N255" i="137"/>
  <c r="O255" i="137" s="1"/>
  <c r="N256" i="137"/>
  <c r="O256" i="137" s="1"/>
  <c r="N257" i="137"/>
  <c r="O257" i="137" s="1"/>
  <c r="N258" i="137"/>
  <c r="O258" i="137" s="1"/>
  <c r="N259" i="137"/>
  <c r="O259" i="137" s="1"/>
  <c r="N260" i="137"/>
  <c r="O260" i="137" s="1"/>
  <c r="N261" i="137"/>
  <c r="O261" i="137" s="1"/>
  <c r="N262" i="137"/>
  <c r="O262" i="137" s="1"/>
  <c r="N263" i="137"/>
  <c r="O263" i="137" s="1"/>
  <c r="N264" i="137"/>
  <c r="O264" i="137" s="1"/>
  <c r="N265" i="137"/>
  <c r="O265" i="137" s="1"/>
  <c r="N266" i="137"/>
  <c r="O266" i="137" s="1"/>
  <c r="N267" i="137"/>
  <c r="O267" i="137" s="1"/>
  <c r="N268" i="137"/>
  <c r="O268" i="137" s="1"/>
  <c r="N269" i="137"/>
  <c r="O269" i="137" s="1"/>
  <c r="N270" i="137"/>
  <c r="O270" i="137" s="1"/>
  <c r="N271" i="137"/>
  <c r="O271" i="137" s="1"/>
  <c r="N272" i="137"/>
  <c r="O272" i="137" s="1"/>
  <c r="N273" i="137"/>
  <c r="O273" i="137" s="1"/>
  <c r="N274" i="137"/>
  <c r="O274" i="137" s="1"/>
  <c r="N275" i="137"/>
  <c r="O275" i="137" s="1"/>
  <c r="N276" i="137"/>
  <c r="O276" i="137" s="1"/>
  <c r="N277" i="137"/>
  <c r="O277" i="137" s="1"/>
  <c r="N278" i="137"/>
  <c r="O278" i="137" s="1"/>
  <c r="N279" i="137"/>
  <c r="O279" i="137" s="1"/>
  <c r="N280" i="137"/>
  <c r="O280" i="137" s="1"/>
  <c r="N281" i="137"/>
  <c r="O281" i="137" s="1"/>
  <c r="N282" i="137"/>
  <c r="O282" i="137" s="1"/>
  <c r="N283" i="137"/>
  <c r="O283" i="137" s="1"/>
  <c r="N284" i="137"/>
  <c r="O284" i="137" s="1"/>
  <c r="N285" i="137"/>
  <c r="O285" i="137" s="1"/>
  <c r="N286" i="137"/>
  <c r="O286" i="137" s="1"/>
  <c r="N287" i="137"/>
  <c r="O287" i="137" s="1"/>
  <c r="N288" i="137"/>
  <c r="O288" i="137" s="1"/>
  <c r="N289" i="137"/>
  <c r="O289" i="137" s="1"/>
  <c r="N290" i="137"/>
  <c r="O290" i="137" s="1"/>
  <c r="N291" i="137"/>
  <c r="O291" i="137" s="1"/>
  <c r="N292" i="137"/>
  <c r="O292" i="137" s="1"/>
  <c r="N293" i="137"/>
  <c r="O293" i="137" s="1"/>
  <c r="N294" i="137"/>
  <c r="O294" i="137" s="1"/>
  <c r="N295" i="137"/>
  <c r="O295" i="137" s="1"/>
  <c r="N296" i="137"/>
  <c r="O296" i="137" s="1"/>
  <c r="N297" i="137"/>
  <c r="O297" i="137" s="1"/>
  <c r="N298" i="137"/>
  <c r="O298" i="137" s="1"/>
  <c r="N299" i="137"/>
  <c r="O299" i="137" s="1"/>
  <c r="N300" i="137"/>
  <c r="O300" i="137" s="1"/>
  <c r="N301" i="137"/>
  <c r="O301" i="137" s="1"/>
  <c r="N302" i="137"/>
  <c r="O302" i="137" s="1"/>
  <c r="N303" i="137"/>
  <c r="O303" i="137" s="1"/>
  <c r="N304" i="137"/>
  <c r="O304" i="137" s="1"/>
  <c r="N305" i="137"/>
  <c r="O305" i="137" s="1"/>
  <c r="N306" i="137"/>
  <c r="O306" i="137" s="1"/>
  <c r="N307" i="137"/>
  <c r="O307" i="137" s="1"/>
  <c r="N308" i="137"/>
  <c r="O308" i="137" s="1"/>
  <c r="N309" i="137"/>
  <c r="O309" i="137" s="1"/>
  <c r="N310" i="137"/>
  <c r="O310" i="137" s="1"/>
  <c r="N311" i="137"/>
  <c r="O311" i="137" s="1"/>
  <c r="N312" i="137"/>
  <c r="O312" i="137" s="1"/>
  <c r="N313" i="137"/>
  <c r="O313" i="137" s="1"/>
  <c r="N314" i="137"/>
  <c r="O314" i="137" s="1"/>
  <c r="N315" i="137"/>
  <c r="O315" i="137" s="1"/>
  <c r="N316" i="137"/>
  <c r="O316" i="137" s="1"/>
  <c r="N317" i="137"/>
  <c r="O317" i="137" s="1"/>
  <c r="N318" i="137"/>
  <c r="O318" i="137" s="1"/>
  <c r="N319" i="137"/>
  <c r="O319" i="137" s="1"/>
  <c r="N320" i="137"/>
  <c r="O320" i="137" s="1"/>
  <c r="N321" i="137"/>
  <c r="O321" i="137" s="1"/>
  <c r="N322" i="137"/>
  <c r="O322" i="137" s="1"/>
  <c r="N323" i="137"/>
  <c r="O323" i="137" s="1"/>
  <c r="N324" i="137"/>
  <c r="O324" i="137" s="1"/>
  <c r="N325" i="137"/>
  <c r="O325" i="137" s="1"/>
  <c r="N326" i="137"/>
  <c r="O326" i="137" s="1"/>
  <c r="N327" i="137"/>
  <c r="O327" i="137" s="1"/>
  <c r="N328" i="137"/>
  <c r="O328" i="137" s="1"/>
  <c r="N329" i="137"/>
  <c r="O329" i="137" s="1"/>
  <c r="N330" i="137"/>
  <c r="O330" i="137" s="1"/>
  <c r="N331" i="137"/>
  <c r="O331" i="137" s="1"/>
  <c r="N332" i="137"/>
  <c r="O332" i="137" s="1"/>
  <c r="N333" i="137"/>
  <c r="O333" i="137" s="1"/>
  <c r="N334" i="137"/>
  <c r="O334" i="137" s="1"/>
  <c r="N335" i="137"/>
  <c r="O335" i="137" s="1"/>
  <c r="N336" i="137"/>
  <c r="O336" i="137" s="1"/>
  <c r="N337" i="137"/>
  <c r="O337" i="137" s="1"/>
  <c r="N338" i="137"/>
  <c r="O338" i="137" s="1"/>
  <c r="N339" i="137"/>
  <c r="O339" i="137" s="1"/>
  <c r="N340" i="137"/>
  <c r="O340" i="137" s="1"/>
  <c r="N341" i="137"/>
  <c r="O341" i="137" s="1"/>
  <c r="N342" i="137"/>
  <c r="O342" i="137" s="1"/>
  <c r="N343" i="137"/>
  <c r="O343" i="137" s="1"/>
  <c r="N344" i="137"/>
  <c r="O344" i="137" s="1"/>
  <c r="N345" i="137"/>
  <c r="O345" i="137" s="1"/>
  <c r="N346" i="137"/>
  <c r="O346" i="137" s="1"/>
  <c r="N347" i="137"/>
  <c r="O347" i="137" s="1"/>
  <c r="N348" i="137"/>
  <c r="O348" i="137" s="1"/>
  <c r="N349" i="137"/>
  <c r="O349" i="137" s="1"/>
  <c r="N350" i="137"/>
  <c r="O350" i="137" s="1"/>
  <c r="N351" i="137"/>
  <c r="O351" i="137" s="1"/>
  <c r="N352" i="137"/>
  <c r="O352" i="137" s="1"/>
  <c r="N353" i="137"/>
  <c r="O353" i="137" s="1"/>
  <c r="N354" i="137"/>
  <c r="O354" i="137" s="1"/>
  <c r="N355" i="137"/>
  <c r="O355" i="137" s="1"/>
  <c r="N356" i="137"/>
  <c r="O356" i="137" s="1"/>
  <c r="N357" i="137"/>
  <c r="O357" i="137" s="1"/>
  <c r="N358" i="137"/>
  <c r="O358" i="137" s="1"/>
  <c r="N359" i="137"/>
  <c r="O359" i="137" s="1"/>
  <c r="N360" i="137"/>
  <c r="O360" i="137" s="1"/>
  <c r="N361" i="137"/>
  <c r="O361" i="137" s="1"/>
  <c r="N362" i="137"/>
  <c r="O362" i="137" s="1"/>
  <c r="N363" i="137"/>
  <c r="O363" i="137" s="1"/>
  <c r="N364" i="137"/>
  <c r="O364" i="137" s="1"/>
  <c r="N365" i="137"/>
  <c r="O365" i="137" s="1"/>
  <c r="N366" i="137"/>
  <c r="O366" i="137" s="1"/>
  <c r="N367" i="137"/>
  <c r="O367" i="137" s="1"/>
  <c r="N368" i="137"/>
  <c r="O368" i="137" s="1"/>
  <c r="N369" i="137"/>
  <c r="O369" i="137" s="1"/>
  <c r="N370" i="137"/>
  <c r="O370" i="137" s="1"/>
  <c r="N371" i="137"/>
  <c r="O371" i="137" s="1"/>
  <c r="N372" i="137"/>
  <c r="O372" i="137" s="1"/>
  <c r="N373" i="137"/>
  <c r="O373" i="137" s="1"/>
  <c r="N374" i="137"/>
  <c r="O374" i="137" s="1"/>
  <c r="N375" i="137"/>
  <c r="O375" i="137" s="1"/>
  <c r="N376" i="137"/>
  <c r="O376" i="137" s="1"/>
  <c r="N377" i="137"/>
  <c r="O377" i="137" s="1"/>
  <c r="N378" i="137"/>
  <c r="O378" i="137" s="1"/>
  <c r="N379" i="137"/>
  <c r="O379" i="137" s="1"/>
  <c r="N380" i="137"/>
  <c r="O380" i="137" s="1"/>
  <c r="N381" i="137"/>
  <c r="O381" i="137" s="1"/>
  <c r="N382" i="137"/>
  <c r="O382" i="137" s="1"/>
  <c r="N383" i="137"/>
  <c r="O383" i="137" s="1"/>
  <c r="N384" i="137"/>
  <c r="O384" i="137" s="1"/>
  <c r="N385" i="137"/>
  <c r="O385" i="137" s="1"/>
  <c r="N386" i="137"/>
  <c r="O386" i="137" s="1"/>
  <c r="N387" i="137"/>
  <c r="O387" i="137" s="1"/>
  <c r="N388" i="137"/>
  <c r="O388" i="137" s="1"/>
  <c r="N389" i="137"/>
  <c r="O389" i="137" s="1"/>
  <c r="N390" i="137"/>
  <c r="O390" i="137" s="1"/>
  <c r="N391" i="137"/>
  <c r="O391" i="137" s="1"/>
  <c r="N392" i="137"/>
  <c r="O392" i="137" s="1"/>
  <c r="N393" i="137"/>
  <c r="O393" i="137" s="1"/>
  <c r="N394" i="137"/>
  <c r="O394" i="137" s="1"/>
  <c r="N395" i="137"/>
  <c r="O395" i="137" s="1"/>
  <c r="N396" i="137"/>
  <c r="O396" i="137" s="1"/>
  <c r="N397" i="137"/>
  <c r="O397" i="137" s="1"/>
  <c r="N398" i="137"/>
  <c r="O398" i="137" s="1"/>
  <c r="N399" i="137"/>
  <c r="O399" i="137" s="1"/>
  <c r="N400" i="137"/>
  <c r="O400" i="137" s="1"/>
  <c r="N401" i="137"/>
  <c r="O401" i="137" s="1"/>
  <c r="N402" i="137"/>
  <c r="O402" i="137" s="1"/>
  <c r="N403" i="137"/>
  <c r="O403" i="137" s="1"/>
  <c r="N404" i="137"/>
  <c r="O404" i="137" s="1"/>
  <c r="N405" i="137"/>
  <c r="O405" i="137" s="1"/>
  <c r="N406" i="137"/>
  <c r="O406" i="137" s="1"/>
  <c r="N407" i="137"/>
  <c r="O407" i="137" s="1"/>
  <c r="N408" i="137"/>
  <c r="O408" i="137" s="1"/>
  <c r="N409" i="137"/>
  <c r="O409" i="137" s="1"/>
  <c r="N410" i="137"/>
  <c r="O410" i="137" s="1"/>
  <c r="N411" i="137"/>
  <c r="O411" i="137" s="1"/>
  <c r="N412" i="137"/>
  <c r="O412" i="137" s="1"/>
  <c r="N413" i="137"/>
  <c r="O413" i="137" s="1"/>
  <c r="N414" i="137"/>
  <c r="O414" i="137" s="1"/>
  <c r="N415" i="137"/>
  <c r="O415" i="137" s="1"/>
  <c r="N416" i="137"/>
  <c r="O416" i="137" s="1"/>
  <c r="N417" i="137"/>
  <c r="O417" i="137" s="1"/>
  <c r="N418" i="137"/>
  <c r="O418" i="137" s="1"/>
  <c r="N419" i="137"/>
  <c r="O419" i="137" s="1"/>
  <c r="N420" i="137"/>
  <c r="O420" i="137" s="1"/>
  <c r="N421" i="137"/>
  <c r="O421" i="137" s="1"/>
  <c r="N422" i="137"/>
  <c r="O422" i="137" s="1"/>
  <c r="N423" i="137"/>
  <c r="O423" i="137" s="1"/>
  <c r="N424" i="137"/>
  <c r="O424" i="137" s="1"/>
  <c r="N425" i="137"/>
  <c r="O425" i="137" s="1"/>
  <c r="N426" i="137"/>
  <c r="O426" i="137" s="1"/>
  <c r="N427" i="137"/>
  <c r="O427" i="137" s="1"/>
  <c r="N428" i="137"/>
  <c r="O428" i="137" s="1"/>
  <c r="N429" i="137"/>
  <c r="O429" i="137" s="1"/>
  <c r="N430" i="137"/>
  <c r="O430" i="137" s="1"/>
  <c r="N431" i="137"/>
  <c r="O431" i="137" s="1"/>
  <c r="N432" i="137"/>
  <c r="O432" i="137" s="1"/>
  <c r="N433" i="137"/>
  <c r="O433" i="137" s="1"/>
  <c r="N434" i="137"/>
  <c r="O434" i="137" s="1"/>
  <c r="N435" i="137"/>
  <c r="O435" i="137" s="1"/>
  <c r="N436" i="137"/>
  <c r="O436" i="137" s="1"/>
  <c r="N437" i="137"/>
  <c r="O437" i="137" s="1"/>
  <c r="N438" i="137"/>
  <c r="O438" i="137" s="1"/>
  <c r="N439" i="137"/>
  <c r="O439" i="137" s="1"/>
  <c r="N440" i="137"/>
  <c r="O440" i="137" s="1"/>
  <c r="N441" i="137"/>
  <c r="O441" i="137" s="1"/>
  <c r="N442" i="137"/>
  <c r="O442" i="137" s="1"/>
  <c r="N443" i="137"/>
  <c r="O443" i="137" s="1"/>
  <c r="N444" i="137"/>
  <c r="O444" i="137" s="1"/>
  <c r="N445" i="137"/>
  <c r="O445" i="137" s="1"/>
  <c r="N446" i="137"/>
  <c r="O446" i="137" s="1"/>
  <c r="N447" i="137"/>
  <c r="O447" i="137" s="1"/>
  <c r="N448" i="137"/>
  <c r="O448" i="137" s="1"/>
  <c r="N449" i="137"/>
  <c r="O449" i="137" s="1"/>
  <c r="N450" i="137"/>
  <c r="O450" i="137" s="1"/>
  <c r="N451" i="137"/>
  <c r="O451" i="137" s="1"/>
  <c r="N452" i="137"/>
  <c r="O452" i="137" s="1"/>
  <c r="N453" i="137"/>
  <c r="O453" i="137" s="1"/>
  <c r="N454" i="137"/>
  <c r="O454" i="137" s="1"/>
  <c r="N455" i="137"/>
  <c r="O455" i="137" s="1"/>
  <c r="N456" i="137"/>
  <c r="O456" i="137" s="1"/>
  <c r="N457" i="137"/>
  <c r="O457" i="137" s="1"/>
  <c r="N458" i="137"/>
  <c r="O458" i="137" s="1"/>
  <c r="N459" i="137"/>
  <c r="O459" i="137" s="1"/>
  <c r="N460" i="137"/>
  <c r="O460" i="137" s="1"/>
  <c r="N461" i="137"/>
  <c r="O461" i="137" s="1"/>
  <c r="N462" i="137"/>
  <c r="O462" i="137" s="1"/>
  <c r="N463" i="137"/>
  <c r="O463" i="137" s="1"/>
  <c r="N464" i="137"/>
  <c r="O464" i="137" s="1"/>
  <c r="N465" i="137"/>
  <c r="O465" i="137" s="1"/>
  <c r="N466" i="137"/>
  <c r="O466" i="137" s="1"/>
  <c r="N467" i="137"/>
  <c r="O467" i="137" s="1"/>
  <c r="N468" i="137"/>
  <c r="O468" i="137" s="1"/>
  <c r="N469" i="137"/>
  <c r="O469" i="137" s="1"/>
  <c r="N470" i="137"/>
  <c r="O470" i="137" s="1"/>
  <c r="N471" i="137"/>
  <c r="O471" i="137" s="1"/>
  <c r="N472" i="137"/>
  <c r="O472" i="137" s="1"/>
  <c r="N473" i="137"/>
  <c r="O473" i="137" s="1"/>
  <c r="N474" i="137"/>
  <c r="O474" i="137" s="1"/>
  <c r="N475" i="137"/>
  <c r="O475" i="137" s="1"/>
  <c r="N476" i="137"/>
  <c r="O476" i="137" s="1"/>
  <c r="N477" i="137"/>
  <c r="O477" i="137" s="1"/>
  <c r="N478" i="137"/>
  <c r="O478" i="137" s="1"/>
  <c r="N479" i="137"/>
  <c r="O479" i="137" s="1"/>
  <c r="N480" i="137"/>
  <c r="O480" i="137" s="1"/>
  <c r="N481" i="137"/>
  <c r="O481" i="137" s="1"/>
  <c r="N482" i="137"/>
  <c r="O482" i="137" s="1"/>
  <c r="N483" i="137"/>
  <c r="O483" i="137" s="1"/>
  <c r="N484" i="137"/>
  <c r="O484" i="137" s="1"/>
  <c r="N485" i="137"/>
  <c r="O485" i="137" s="1"/>
  <c r="N486" i="137"/>
  <c r="O486" i="137" s="1"/>
  <c r="N487" i="137"/>
  <c r="O487" i="137" s="1"/>
  <c r="N488" i="137"/>
  <c r="O488" i="137" s="1"/>
  <c r="N489" i="137"/>
  <c r="O489" i="137" s="1"/>
  <c r="N490" i="137"/>
  <c r="O490" i="137" s="1"/>
  <c r="N491" i="137"/>
  <c r="O491" i="137" s="1"/>
  <c r="N492" i="137"/>
  <c r="O492" i="137" s="1"/>
  <c r="N493" i="137"/>
  <c r="O493" i="137" s="1"/>
  <c r="N494" i="137"/>
  <c r="O494" i="137" s="1"/>
  <c r="N495" i="137"/>
  <c r="O495" i="137" s="1"/>
  <c r="N496" i="137"/>
  <c r="O496" i="137" s="1"/>
  <c r="N497" i="137"/>
  <c r="O497" i="137" s="1"/>
  <c r="N498" i="137"/>
  <c r="O498" i="137" s="1"/>
  <c r="N499" i="137"/>
  <c r="O499" i="137" s="1"/>
  <c r="N4" i="137"/>
  <c r="N5" i="135"/>
  <c r="N6" i="135"/>
  <c r="N7" i="135"/>
  <c r="N8" i="135"/>
  <c r="N9" i="135"/>
  <c r="N10" i="135"/>
  <c r="N11" i="135"/>
  <c r="N12" i="135"/>
  <c r="N13" i="135"/>
  <c r="N14" i="135"/>
  <c r="N15" i="135"/>
  <c r="N16" i="135"/>
  <c r="N17" i="135"/>
  <c r="N18" i="135"/>
  <c r="N19" i="135"/>
  <c r="N20" i="135"/>
  <c r="N21" i="135"/>
  <c r="N22" i="135"/>
  <c r="N23" i="135"/>
  <c r="N24" i="135"/>
  <c r="N25" i="135"/>
  <c r="N26" i="135"/>
  <c r="N27" i="135"/>
  <c r="N28" i="135"/>
  <c r="N29" i="135"/>
  <c r="N30" i="135"/>
  <c r="N31" i="135"/>
  <c r="N32" i="135"/>
  <c r="N33" i="135"/>
  <c r="N34" i="135"/>
  <c r="N35" i="135"/>
  <c r="N36" i="135"/>
  <c r="N37" i="135"/>
  <c r="N38" i="135"/>
  <c r="N39" i="135"/>
  <c r="N40" i="135"/>
  <c r="N41" i="135"/>
  <c r="N42" i="135"/>
  <c r="N43" i="135"/>
  <c r="N44" i="135"/>
  <c r="N45" i="135"/>
  <c r="N46" i="135"/>
  <c r="N47" i="135"/>
  <c r="N48" i="135"/>
  <c r="N49" i="135"/>
  <c r="N50" i="135"/>
  <c r="N51" i="135"/>
  <c r="N52" i="135"/>
  <c r="N53" i="135"/>
  <c r="N54" i="135"/>
  <c r="N55" i="135"/>
  <c r="N56" i="135"/>
  <c r="N57" i="135"/>
  <c r="N58" i="135"/>
  <c r="N59" i="135"/>
  <c r="N60" i="135"/>
  <c r="N61" i="135"/>
  <c r="N62" i="135"/>
  <c r="N63" i="135"/>
  <c r="N64" i="135"/>
  <c r="N65" i="135"/>
  <c r="N66" i="135"/>
  <c r="N67" i="135"/>
  <c r="N68" i="135"/>
  <c r="N69" i="135"/>
  <c r="N70" i="135"/>
  <c r="N71" i="135"/>
  <c r="N72" i="135"/>
  <c r="N73" i="135"/>
  <c r="N74" i="135"/>
  <c r="N75" i="135"/>
  <c r="N76" i="135"/>
  <c r="N77" i="135"/>
  <c r="N78" i="135"/>
  <c r="N79" i="135"/>
  <c r="N80" i="135"/>
  <c r="N81" i="135"/>
  <c r="N82" i="135"/>
  <c r="N83" i="135"/>
  <c r="N84" i="135"/>
  <c r="N85" i="135"/>
  <c r="N86" i="135"/>
  <c r="N87" i="135"/>
  <c r="N88" i="135"/>
  <c r="N89" i="135"/>
  <c r="N90" i="135"/>
  <c r="N91" i="135"/>
  <c r="N92" i="135"/>
  <c r="N93" i="135"/>
  <c r="N94" i="135"/>
  <c r="N95" i="135"/>
  <c r="N96" i="135"/>
  <c r="N97" i="135"/>
  <c r="N98" i="135"/>
  <c r="N99" i="135"/>
  <c r="N100" i="135"/>
  <c r="N101" i="135"/>
  <c r="N102" i="135"/>
  <c r="N103" i="135"/>
  <c r="N104" i="135"/>
  <c r="N105" i="135"/>
  <c r="N106" i="135"/>
  <c r="N107" i="135"/>
  <c r="N108" i="135"/>
  <c r="N109" i="135"/>
  <c r="N110" i="135"/>
  <c r="N111" i="135"/>
  <c r="O111" i="135" s="1"/>
  <c r="N112" i="135"/>
  <c r="O112" i="135" s="1"/>
  <c r="N113" i="135"/>
  <c r="O113" i="135" s="1"/>
  <c r="N114" i="135"/>
  <c r="O114" i="135" s="1"/>
  <c r="N115" i="135"/>
  <c r="O115" i="135" s="1"/>
  <c r="N116" i="135"/>
  <c r="O116" i="135" s="1"/>
  <c r="N117" i="135"/>
  <c r="O117" i="135" s="1"/>
  <c r="N118" i="135"/>
  <c r="O118" i="135" s="1"/>
  <c r="N119" i="135"/>
  <c r="O119" i="135" s="1"/>
  <c r="N120" i="135"/>
  <c r="O120" i="135" s="1"/>
  <c r="N121" i="135"/>
  <c r="O121" i="135" s="1"/>
  <c r="N122" i="135"/>
  <c r="O122" i="135" s="1"/>
  <c r="N123" i="135"/>
  <c r="O123" i="135" s="1"/>
  <c r="N124" i="135"/>
  <c r="O124" i="135" s="1"/>
  <c r="N125" i="135"/>
  <c r="O125" i="135" s="1"/>
  <c r="N126" i="135"/>
  <c r="O126" i="135" s="1"/>
  <c r="N127" i="135"/>
  <c r="O127" i="135" s="1"/>
  <c r="N128" i="135"/>
  <c r="O128" i="135" s="1"/>
  <c r="N129" i="135"/>
  <c r="O129" i="135" s="1"/>
  <c r="N130" i="135"/>
  <c r="O130" i="135" s="1"/>
  <c r="N131" i="135"/>
  <c r="O131" i="135" s="1"/>
  <c r="N132" i="135"/>
  <c r="O132" i="135" s="1"/>
  <c r="N133" i="135"/>
  <c r="O133" i="135" s="1"/>
  <c r="N134" i="135"/>
  <c r="O134" i="135" s="1"/>
  <c r="N135" i="135"/>
  <c r="O135" i="135" s="1"/>
  <c r="N136" i="135"/>
  <c r="O136" i="135" s="1"/>
  <c r="N137" i="135"/>
  <c r="O137" i="135" s="1"/>
  <c r="N138" i="135"/>
  <c r="O138" i="135" s="1"/>
  <c r="N139" i="135"/>
  <c r="O139" i="135" s="1"/>
  <c r="N140" i="135"/>
  <c r="O140" i="135" s="1"/>
  <c r="N141" i="135"/>
  <c r="O141" i="135" s="1"/>
  <c r="N142" i="135"/>
  <c r="O142" i="135" s="1"/>
  <c r="N143" i="135"/>
  <c r="O143" i="135" s="1"/>
  <c r="N144" i="135"/>
  <c r="O144" i="135" s="1"/>
  <c r="N145" i="135"/>
  <c r="O145" i="135" s="1"/>
  <c r="N146" i="135"/>
  <c r="O146" i="135" s="1"/>
  <c r="N147" i="135"/>
  <c r="O147" i="135" s="1"/>
  <c r="N148" i="135"/>
  <c r="O148" i="135" s="1"/>
  <c r="N149" i="135"/>
  <c r="O149" i="135" s="1"/>
  <c r="N150" i="135"/>
  <c r="O150" i="135" s="1"/>
  <c r="N151" i="135"/>
  <c r="O151" i="135" s="1"/>
  <c r="N152" i="135"/>
  <c r="O152" i="135" s="1"/>
  <c r="N153" i="135"/>
  <c r="O153" i="135" s="1"/>
  <c r="N154" i="135"/>
  <c r="O154" i="135" s="1"/>
  <c r="N155" i="135"/>
  <c r="O155" i="135" s="1"/>
  <c r="N156" i="135"/>
  <c r="O156" i="135" s="1"/>
  <c r="N157" i="135"/>
  <c r="O157" i="135" s="1"/>
  <c r="N158" i="135"/>
  <c r="O158" i="135" s="1"/>
  <c r="N159" i="135"/>
  <c r="O159" i="135" s="1"/>
  <c r="N160" i="135"/>
  <c r="O160" i="135" s="1"/>
  <c r="N161" i="135"/>
  <c r="O161" i="135" s="1"/>
  <c r="N162" i="135"/>
  <c r="O162" i="135" s="1"/>
  <c r="N163" i="135"/>
  <c r="O163" i="135" s="1"/>
  <c r="N164" i="135"/>
  <c r="O164" i="135" s="1"/>
  <c r="N165" i="135"/>
  <c r="O165" i="135" s="1"/>
  <c r="N166" i="135"/>
  <c r="O166" i="135" s="1"/>
  <c r="N167" i="135"/>
  <c r="O167" i="135" s="1"/>
  <c r="N168" i="135"/>
  <c r="O168" i="135" s="1"/>
  <c r="N169" i="135"/>
  <c r="O169" i="135" s="1"/>
  <c r="N170" i="135"/>
  <c r="O170" i="135" s="1"/>
  <c r="N171" i="135"/>
  <c r="O171" i="135" s="1"/>
  <c r="N172" i="135"/>
  <c r="O172" i="135" s="1"/>
  <c r="N173" i="135"/>
  <c r="O173" i="135" s="1"/>
  <c r="N174" i="135"/>
  <c r="O174" i="135" s="1"/>
  <c r="N175" i="135"/>
  <c r="O175" i="135" s="1"/>
  <c r="N176" i="135"/>
  <c r="O176" i="135" s="1"/>
  <c r="N177" i="135"/>
  <c r="O177" i="135" s="1"/>
  <c r="N178" i="135"/>
  <c r="O178" i="135" s="1"/>
  <c r="N179" i="135"/>
  <c r="O179" i="135" s="1"/>
  <c r="N180" i="135"/>
  <c r="O180" i="135" s="1"/>
  <c r="N181" i="135"/>
  <c r="O181" i="135" s="1"/>
  <c r="N182" i="135"/>
  <c r="O182" i="135" s="1"/>
  <c r="N183" i="135"/>
  <c r="O183" i="135" s="1"/>
  <c r="N184" i="135"/>
  <c r="O184" i="135" s="1"/>
  <c r="N185" i="135"/>
  <c r="O185" i="135" s="1"/>
  <c r="N186" i="135"/>
  <c r="O186" i="135" s="1"/>
  <c r="N187" i="135"/>
  <c r="O187" i="135" s="1"/>
  <c r="N188" i="135"/>
  <c r="O188" i="135" s="1"/>
  <c r="N189" i="135"/>
  <c r="O189" i="135" s="1"/>
  <c r="N190" i="135"/>
  <c r="O190" i="135" s="1"/>
  <c r="N191" i="135"/>
  <c r="O191" i="135" s="1"/>
  <c r="N192" i="135"/>
  <c r="O192" i="135" s="1"/>
  <c r="N193" i="135"/>
  <c r="O193" i="135" s="1"/>
  <c r="N194" i="135"/>
  <c r="O194" i="135" s="1"/>
  <c r="N195" i="135"/>
  <c r="O195" i="135" s="1"/>
  <c r="N196" i="135"/>
  <c r="O196" i="135" s="1"/>
  <c r="N197" i="135"/>
  <c r="O197" i="135" s="1"/>
  <c r="N198" i="135"/>
  <c r="O198" i="135" s="1"/>
  <c r="N199" i="135"/>
  <c r="O199" i="135" s="1"/>
  <c r="N200" i="135"/>
  <c r="O200" i="135" s="1"/>
  <c r="N201" i="135"/>
  <c r="O201" i="135" s="1"/>
  <c r="N202" i="135"/>
  <c r="O202" i="135" s="1"/>
  <c r="N203" i="135"/>
  <c r="O203" i="135" s="1"/>
  <c r="N204" i="135"/>
  <c r="O204" i="135" s="1"/>
  <c r="N205" i="135"/>
  <c r="O205" i="135" s="1"/>
  <c r="N206" i="135"/>
  <c r="O206" i="135" s="1"/>
  <c r="N207" i="135"/>
  <c r="O207" i="135" s="1"/>
  <c r="N208" i="135"/>
  <c r="O208" i="135" s="1"/>
  <c r="N209" i="135"/>
  <c r="O209" i="135" s="1"/>
  <c r="N210" i="135"/>
  <c r="O210" i="135" s="1"/>
  <c r="N211" i="135"/>
  <c r="O211" i="135" s="1"/>
  <c r="N212" i="135"/>
  <c r="O212" i="135" s="1"/>
  <c r="N213" i="135"/>
  <c r="O213" i="135" s="1"/>
  <c r="N214" i="135"/>
  <c r="O214" i="135" s="1"/>
  <c r="N215" i="135"/>
  <c r="O215" i="135" s="1"/>
  <c r="N216" i="135"/>
  <c r="O216" i="135" s="1"/>
  <c r="N217" i="135"/>
  <c r="O217" i="135" s="1"/>
  <c r="N218" i="135"/>
  <c r="O218" i="135" s="1"/>
  <c r="N219" i="135"/>
  <c r="O219" i="135" s="1"/>
  <c r="N220" i="135"/>
  <c r="O220" i="135" s="1"/>
  <c r="N221" i="135"/>
  <c r="O221" i="135" s="1"/>
  <c r="N222" i="135"/>
  <c r="O222" i="135" s="1"/>
  <c r="N223" i="135"/>
  <c r="O223" i="135" s="1"/>
  <c r="N224" i="135"/>
  <c r="O224" i="135" s="1"/>
  <c r="N225" i="135"/>
  <c r="O225" i="135" s="1"/>
  <c r="N226" i="135"/>
  <c r="O226" i="135" s="1"/>
  <c r="N227" i="135"/>
  <c r="O227" i="135" s="1"/>
  <c r="N228" i="135"/>
  <c r="O228" i="135" s="1"/>
  <c r="N229" i="135"/>
  <c r="O229" i="135" s="1"/>
  <c r="N230" i="135"/>
  <c r="O230" i="135" s="1"/>
  <c r="N231" i="135"/>
  <c r="O231" i="135" s="1"/>
  <c r="N232" i="135"/>
  <c r="O232" i="135" s="1"/>
  <c r="N233" i="135"/>
  <c r="O233" i="135" s="1"/>
  <c r="N234" i="135"/>
  <c r="O234" i="135" s="1"/>
  <c r="N235" i="135"/>
  <c r="O235" i="135" s="1"/>
  <c r="N236" i="135"/>
  <c r="O236" i="135" s="1"/>
  <c r="N237" i="135"/>
  <c r="O237" i="135" s="1"/>
  <c r="N238" i="135"/>
  <c r="O238" i="135" s="1"/>
  <c r="N239" i="135"/>
  <c r="O239" i="135" s="1"/>
  <c r="N240" i="135"/>
  <c r="O240" i="135" s="1"/>
  <c r="N241" i="135"/>
  <c r="O241" i="135" s="1"/>
  <c r="N242" i="135"/>
  <c r="O242" i="135" s="1"/>
  <c r="N243" i="135"/>
  <c r="O243" i="135" s="1"/>
  <c r="N244" i="135"/>
  <c r="O244" i="135" s="1"/>
  <c r="N245" i="135"/>
  <c r="O245" i="135" s="1"/>
  <c r="N246" i="135"/>
  <c r="O246" i="135" s="1"/>
  <c r="N247" i="135"/>
  <c r="O247" i="135" s="1"/>
  <c r="N248" i="135"/>
  <c r="O248" i="135" s="1"/>
  <c r="N249" i="135"/>
  <c r="O249" i="135" s="1"/>
  <c r="N250" i="135"/>
  <c r="O250" i="135" s="1"/>
  <c r="N251" i="135"/>
  <c r="O251" i="135" s="1"/>
  <c r="N252" i="135"/>
  <c r="O252" i="135" s="1"/>
  <c r="N253" i="135"/>
  <c r="O253" i="135" s="1"/>
  <c r="N254" i="135"/>
  <c r="O254" i="135" s="1"/>
  <c r="N255" i="135"/>
  <c r="O255" i="135" s="1"/>
  <c r="N256" i="135"/>
  <c r="O256" i="135" s="1"/>
  <c r="N257" i="135"/>
  <c r="O257" i="135" s="1"/>
  <c r="N258" i="135"/>
  <c r="O258" i="135" s="1"/>
  <c r="N259" i="135"/>
  <c r="O259" i="135" s="1"/>
  <c r="N260" i="135"/>
  <c r="O260" i="135" s="1"/>
  <c r="N261" i="135"/>
  <c r="O261" i="135" s="1"/>
  <c r="N262" i="135"/>
  <c r="O262" i="135" s="1"/>
  <c r="N263" i="135"/>
  <c r="O263" i="135" s="1"/>
  <c r="N264" i="135"/>
  <c r="O264" i="135" s="1"/>
  <c r="N265" i="135"/>
  <c r="O265" i="135" s="1"/>
  <c r="N266" i="135"/>
  <c r="O266" i="135" s="1"/>
  <c r="N267" i="135"/>
  <c r="O267" i="135" s="1"/>
  <c r="N268" i="135"/>
  <c r="O268" i="135" s="1"/>
  <c r="N269" i="135"/>
  <c r="O269" i="135" s="1"/>
  <c r="N270" i="135"/>
  <c r="O270" i="135" s="1"/>
  <c r="N271" i="135"/>
  <c r="O271" i="135" s="1"/>
  <c r="N272" i="135"/>
  <c r="O272" i="135" s="1"/>
  <c r="N273" i="135"/>
  <c r="O273" i="135" s="1"/>
  <c r="N274" i="135"/>
  <c r="O274" i="135" s="1"/>
  <c r="N275" i="135"/>
  <c r="O275" i="135" s="1"/>
  <c r="N276" i="135"/>
  <c r="O276" i="135" s="1"/>
  <c r="N277" i="135"/>
  <c r="O277" i="135" s="1"/>
  <c r="N278" i="135"/>
  <c r="O278" i="135" s="1"/>
  <c r="N279" i="135"/>
  <c r="O279" i="135" s="1"/>
  <c r="N280" i="135"/>
  <c r="O280" i="135" s="1"/>
  <c r="N281" i="135"/>
  <c r="O281" i="135" s="1"/>
  <c r="N282" i="135"/>
  <c r="O282" i="135" s="1"/>
  <c r="N283" i="135"/>
  <c r="O283" i="135" s="1"/>
  <c r="N284" i="135"/>
  <c r="O284" i="135" s="1"/>
  <c r="N285" i="135"/>
  <c r="O285" i="135" s="1"/>
  <c r="N286" i="135"/>
  <c r="O286" i="135" s="1"/>
  <c r="N287" i="135"/>
  <c r="O287" i="135" s="1"/>
  <c r="N288" i="135"/>
  <c r="O288" i="135" s="1"/>
  <c r="N289" i="135"/>
  <c r="O289" i="135" s="1"/>
  <c r="N290" i="135"/>
  <c r="O290" i="135" s="1"/>
  <c r="N291" i="135"/>
  <c r="O291" i="135" s="1"/>
  <c r="N292" i="135"/>
  <c r="O292" i="135" s="1"/>
  <c r="N293" i="135"/>
  <c r="O293" i="135" s="1"/>
  <c r="N294" i="135"/>
  <c r="O294" i="135" s="1"/>
  <c r="N295" i="135"/>
  <c r="O295" i="135" s="1"/>
  <c r="N296" i="135"/>
  <c r="O296" i="135" s="1"/>
  <c r="N297" i="135"/>
  <c r="O297" i="135" s="1"/>
  <c r="N298" i="135"/>
  <c r="O298" i="135" s="1"/>
  <c r="N299" i="135"/>
  <c r="O299" i="135" s="1"/>
  <c r="N300" i="135"/>
  <c r="O300" i="135" s="1"/>
  <c r="N301" i="135"/>
  <c r="O301" i="135" s="1"/>
  <c r="N302" i="135"/>
  <c r="O302" i="135" s="1"/>
  <c r="N303" i="135"/>
  <c r="O303" i="135" s="1"/>
  <c r="N304" i="135"/>
  <c r="O304" i="135" s="1"/>
  <c r="N305" i="135"/>
  <c r="O305" i="135" s="1"/>
  <c r="N306" i="135"/>
  <c r="O306" i="135" s="1"/>
  <c r="N307" i="135"/>
  <c r="O307" i="135" s="1"/>
  <c r="N308" i="135"/>
  <c r="O308" i="135" s="1"/>
  <c r="N309" i="135"/>
  <c r="O309" i="135" s="1"/>
  <c r="N310" i="135"/>
  <c r="O310" i="135" s="1"/>
  <c r="N311" i="135"/>
  <c r="O311" i="135" s="1"/>
  <c r="N312" i="135"/>
  <c r="O312" i="135" s="1"/>
  <c r="N313" i="135"/>
  <c r="O313" i="135" s="1"/>
  <c r="N314" i="135"/>
  <c r="O314" i="135" s="1"/>
  <c r="N315" i="135"/>
  <c r="O315" i="135" s="1"/>
  <c r="N316" i="135"/>
  <c r="O316" i="135" s="1"/>
  <c r="N317" i="135"/>
  <c r="O317" i="135" s="1"/>
  <c r="N318" i="135"/>
  <c r="O318" i="135" s="1"/>
  <c r="N319" i="135"/>
  <c r="O319" i="135" s="1"/>
  <c r="N320" i="135"/>
  <c r="O320" i="135" s="1"/>
  <c r="N321" i="135"/>
  <c r="O321" i="135" s="1"/>
  <c r="N322" i="135"/>
  <c r="O322" i="135" s="1"/>
  <c r="N323" i="135"/>
  <c r="O323" i="135" s="1"/>
  <c r="N324" i="135"/>
  <c r="O324" i="135" s="1"/>
  <c r="N325" i="135"/>
  <c r="O325" i="135" s="1"/>
  <c r="N326" i="135"/>
  <c r="O326" i="135" s="1"/>
  <c r="N327" i="135"/>
  <c r="O327" i="135" s="1"/>
  <c r="N328" i="135"/>
  <c r="O328" i="135" s="1"/>
  <c r="N329" i="135"/>
  <c r="O329" i="135" s="1"/>
  <c r="N330" i="135"/>
  <c r="O330" i="135" s="1"/>
  <c r="N331" i="135"/>
  <c r="O331" i="135" s="1"/>
  <c r="N332" i="135"/>
  <c r="O332" i="135" s="1"/>
  <c r="N333" i="135"/>
  <c r="O333" i="135" s="1"/>
  <c r="N334" i="135"/>
  <c r="O334" i="135" s="1"/>
  <c r="N335" i="135"/>
  <c r="O335" i="135" s="1"/>
  <c r="N336" i="135"/>
  <c r="O336" i="135" s="1"/>
  <c r="N337" i="135"/>
  <c r="O337" i="135" s="1"/>
  <c r="N338" i="135"/>
  <c r="O338" i="135" s="1"/>
  <c r="N339" i="135"/>
  <c r="O339" i="135" s="1"/>
  <c r="N340" i="135"/>
  <c r="O340" i="135" s="1"/>
  <c r="N341" i="135"/>
  <c r="O341" i="135" s="1"/>
  <c r="N342" i="135"/>
  <c r="O342" i="135" s="1"/>
  <c r="N343" i="135"/>
  <c r="O343" i="135" s="1"/>
  <c r="N344" i="135"/>
  <c r="O344" i="135" s="1"/>
  <c r="N345" i="135"/>
  <c r="O345" i="135" s="1"/>
  <c r="N346" i="135"/>
  <c r="O346" i="135" s="1"/>
  <c r="N347" i="135"/>
  <c r="O347" i="135" s="1"/>
  <c r="N348" i="135"/>
  <c r="O348" i="135" s="1"/>
  <c r="N349" i="135"/>
  <c r="O349" i="135" s="1"/>
  <c r="N350" i="135"/>
  <c r="O350" i="135" s="1"/>
  <c r="N351" i="135"/>
  <c r="O351" i="135" s="1"/>
  <c r="N352" i="135"/>
  <c r="O352" i="135" s="1"/>
  <c r="N353" i="135"/>
  <c r="O353" i="135" s="1"/>
  <c r="N354" i="135"/>
  <c r="O354" i="135" s="1"/>
  <c r="N355" i="135"/>
  <c r="O355" i="135" s="1"/>
  <c r="N356" i="135"/>
  <c r="O356" i="135" s="1"/>
  <c r="N357" i="135"/>
  <c r="O357" i="135" s="1"/>
  <c r="N358" i="135"/>
  <c r="O358" i="135" s="1"/>
  <c r="N359" i="135"/>
  <c r="O359" i="135" s="1"/>
  <c r="N360" i="135"/>
  <c r="O360" i="135" s="1"/>
  <c r="N361" i="135"/>
  <c r="O361" i="135" s="1"/>
  <c r="N362" i="135"/>
  <c r="O362" i="135" s="1"/>
  <c r="N363" i="135"/>
  <c r="O363" i="135" s="1"/>
  <c r="N364" i="135"/>
  <c r="O364" i="135" s="1"/>
  <c r="N365" i="135"/>
  <c r="O365" i="135" s="1"/>
  <c r="N366" i="135"/>
  <c r="O366" i="135" s="1"/>
  <c r="N367" i="135"/>
  <c r="O367" i="135" s="1"/>
  <c r="N368" i="135"/>
  <c r="O368" i="135" s="1"/>
  <c r="N369" i="135"/>
  <c r="O369" i="135" s="1"/>
  <c r="N370" i="135"/>
  <c r="O370" i="135" s="1"/>
  <c r="N371" i="135"/>
  <c r="O371" i="135" s="1"/>
  <c r="N372" i="135"/>
  <c r="O372" i="135" s="1"/>
  <c r="N373" i="135"/>
  <c r="O373" i="135" s="1"/>
  <c r="N374" i="135"/>
  <c r="O374" i="135" s="1"/>
  <c r="N375" i="135"/>
  <c r="O375" i="135" s="1"/>
  <c r="N376" i="135"/>
  <c r="O376" i="135" s="1"/>
  <c r="N377" i="135"/>
  <c r="O377" i="135" s="1"/>
  <c r="N378" i="135"/>
  <c r="O378" i="135" s="1"/>
  <c r="N379" i="135"/>
  <c r="O379" i="135" s="1"/>
  <c r="N380" i="135"/>
  <c r="O380" i="135" s="1"/>
  <c r="N381" i="135"/>
  <c r="O381" i="135" s="1"/>
  <c r="N382" i="135"/>
  <c r="O382" i="135" s="1"/>
  <c r="N383" i="135"/>
  <c r="O383" i="135" s="1"/>
  <c r="N384" i="135"/>
  <c r="O384" i="135" s="1"/>
  <c r="N385" i="135"/>
  <c r="O385" i="135" s="1"/>
  <c r="N386" i="135"/>
  <c r="O386" i="135" s="1"/>
  <c r="N387" i="135"/>
  <c r="O387" i="135" s="1"/>
  <c r="N388" i="135"/>
  <c r="O388" i="135" s="1"/>
  <c r="N389" i="135"/>
  <c r="O389" i="135" s="1"/>
  <c r="N390" i="135"/>
  <c r="O390" i="135" s="1"/>
  <c r="N391" i="135"/>
  <c r="O391" i="135" s="1"/>
  <c r="N392" i="135"/>
  <c r="O392" i="135" s="1"/>
  <c r="N393" i="135"/>
  <c r="O393" i="135" s="1"/>
  <c r="N394" i="135"/>
  <c r="O394" i="135" s="1"/>
  <c r="N395" i="135"/>
  <c r="O395" i="135" s="1"/>
  <c r="N396" i="135"/>
  <c r="O396" i="135" s="1"/>
  <c r="N397" i="135"/>
  <c r="O397" i="135" s="1"/>
  <c r="N398" i="135"/>
  <c r="O398" i="135" s="1"/>
  <c r="N399" i="135"/>
  <c r="O399" i="135" s="1"/>
  <c r="N400" i="135"/>
  <c r="O400" i="135" s="1"/>
  <c r="N401" i="135"/>
  <c r="O401" i="135" s="1"/>
  <c r="N402" i="135"/>
  <c r="O402" i="135" s="1"/>
  <c r="N403" i="135"/>
  <c r="O403" i="135" s="1"/>
  <c r="N404" i="135"/>
  <c r="O404" i="135" s="1"/>
  <c r="N405" i="135"/>
  <c r="O405" i="135" s="1"/>
  <c r="N406" i="135"/>
  <c r="O406" i="135" s="1"/>
  <c r="N407" i="135"/>
  <c r="O407" i="135" s="1"/>
  <c r="N408" i="135"/>
  <c r="O408" i="135" s="1"/>
  <c r="N409" i="135"/>
  <c r="O409" i="135" s="1"/>
  <c r="N410" i="135"/>
  <c r="O410" i="135" s="1"/>
  <c r="N411" i="135"/>
  <c r="O411" i="135" s="1"/>
  <c r="N412" i="135"/>
  <c r="O412" i="135" s="1"/>
  <c r="N413" i="135"/>
  <c r="O413" i="135" s="1"/>
  <c r="N414" i="135"/>
  <c r="O414" i="135" s="1"/>
  <c r="N415" i="135"/>
  <c r="O415" i="135" s="1"/>
  <c r="N416" i="135"/>
  <c r="O416" i="135" s="1"/>
  <c r="N417" i="135"/>
  <c r="O417" i="135" s="1"/>
  <c r="N418" i="135"/>
  <c r="O418" i="135" s="1"/>
  <c r="N419" i="135"/>
  <c r="O419" i="135" s="1"/>
  <c r="N420" i="135"/>
  <c r="O420" i="135" s="1"/>
  <c r="N421" i="135"/>
  <c r="O421" i="135" s="1"/>
  <c r="N422" i="135"/>
  <c r="O422" i="135" s="1"/>
  <c r="N423" i="135"/>
  <c r="O423" i="135" s="1"/>
  <c r="N424" i="135"/>
  <c r="O424" i="135" s="1"/>
  <c r="N425" i="135"/>
  <c r="O425" i="135" s="1"/>
  <c r="N426" i="135"/>
  <c r="O426" i="135" s="1"/>
  <c r="N427" i="135"/>
  <c r="O427" i="135" s="1"/>
  <c r="N428" i="135"/>
  <c r="O428" i="135" s="1"/>
  <c r="N429" i="135"/>
  <c r="O429" i="135" s="1"/>
  <c r="N430" i="135"/>
  <c r="O430" i="135" s="1"/>
  <c r="N431" i="135"/>
  <c r="O431" i="135" s="1"/>
  <c r="N432" i="135"/>
  <c r="O432" i="135" s="1"/>
  <c r="N433" i="135"/>
  <c r="O433" i="135" s="1"/>
  <c r="N434" i="135"/>
  <c r="O434" i="135" s="1"/>
  <c r="N435" i="135"/>
  <c r="O435" i="135" s="1"/>
  <c r="N436" i="135"/>
  <c r="O436" i="135" s="1"/>
  <c r="N437" i="135"/>
  <c r="O437" i="135" s="1"/>
  <c r="N438" i="135"/>
  <c r="O438" i="135" s="1"/>
  <c r="N439" i="135"/>
  <c r="O439" i="135" s="1"/>
  <c r="N440" i="135"/>
  <c r="O440" i="135" s="1"/>
  <c r="N441" i="135"/>
  <c r="O441" i="135" s="1"/>
  <c r="N442" i="135"/>
  <c r="O442" i="135" s="1"/>
  <c r="N443" i="135"/>
  <c r="O443" i="135" s="1"/>
  <c r="N444" i="135"/>
  <c r="O444" i="135" s="1"/>
  <c r="N445" i="135"/>
  <c r="O445" i="135" s="1"/>
  <c r="N446" i="135"/>
  <c r="O446" i="135" s="1"/>
  <c r="N447" i="135"/>
  <c r="O447" i="135" s="1"/>
  <c r="N448" i="135"/>
  <c r="O448" i="135" s="1"/>
  <c r="N449" i="135"/>
  <c r="O449" i="135" s="1"/>
  <c r="N450" i="135"/>
  <c r="O450" i="135" s="1"/>
  <c r="N451" i="135"/>
  <c r="O451" i="135" s="1"/>
  <c r="N452" i="135"/>
  <c r="O452" i="135" s="1"/>
  <c r="N453" i="135"/>
  <c r="O453" i="135" s="1"/>
  <c r="N454" i="135"/>
  <c r="O454" i="135" s="1"/>
  <c r="N455" i="135"/>
  <c r="O455" i="135" s="1"/>
  <c r="N456" i="135"/>
  <c r="O456" i="135" s="1"/>
  <c r="N457" i="135"/>
  <c r="O457" i="135" s="1"/>
  <c r="N458" i="135"/>
  <c r="O458" i="135" s="1"/>
  <c r="N459" i="135"/>
  <c r="O459" i="135" s="1"/>
  <c r="N460" i="135"/>
  <c r="O460" i="135" s="1"/>
  <c r="N461" i="135"/>
  <c r="O461" i="135" s="1"/>
  <c r="N462" i="135"/>
  <c r="O462" i="135" s="1"/>
  <c r="N463" i="135"/>
  <c r="O463" i="135" s="1"/>
  <c r="N464" i="135"/>
  <c r="O464" i="135" s="1"/>
  <c r="N465" i="135"/>
  <c r="O465" i="135" s="1"/>
  <c r="N466" i="135"/>
  <c r="O466" i="135" s="1"/>
  <c r="N467" i="135"/>
  <c r="O467" i="135" s="1"/>
  <c r="N468" i="135"/>
  <c r="O468" i="135" s="1"/>
  <c r="N469" i="135"/>
  <c r="O469" i="135" s="1"/>
  <c r="N470" i="135"/>
  <c r="O470" i="135" s="1"/>
  <c r="N471" i="135"/>
  <c r="O471" i="135" s="1"/>
  <c r="N472" i="135"/>
  <c r="O472" i="135" s="1"/>
  <c r="N473" i="135"/>
  <c r="O473" i="135" s="1"/>
  <c r="N474" i="135"/>
  <c r="O474" i="135" s="1"/>
  <c r="N475" i="135"/>
  <c r="O475" i="135" s="1"/>
  <c r="N476" i="135"/>
  <c r="O476" i="135" s="1"/>
  <c r="N477" i="135"/>
  <c r="O477" i="135" s="1"/>
  <c r="N478" i="135"/>
  <c r="O478" i="135" s="1"/>
  <c r="N479" i="135"/>
  <c r="O479" i="135" s="1"/>
  <c r="N480" i="135"/>
  <c r="O480" i="135" s="1"/>
  <c r="N481" i="135"/>
  <c r="O481" i="135" s="1"/>
  <c r="N482" i="135"/>
  <c r="O482" i="135" s="1"/>
  <c r="N483" i="135"/>
  <c r="O483" i="135" s="1"/>
  <c r="N484" i="135"/>
  <c r="O484" i="135" s="1"/>
  <c r="N485" i="135"/>
  <c r="O485" i="135" s="1"/>
  <c r="N486" i="135"/>
  <c r="O486" i="135" s="1"/>
  <c r="N487" i="135"/>
  <c r="O487" i="135" s="1"/>
  <c r="N488" i="135"/>
  <c r="O488" i="135" s="1"/>
  <c r="N489" i="135"/>
  <c r="O489" i="135" s="1"/>
  <c r="N490" i="135"/>
  <c r="O490" i="135" s="1"/>
  <c r="N491" i="135"/>
  <c r="O491" i="135" s="1"/>
  <c r="N492" i="135"/>
  <c r="O492" i="135" s="1"/>
  <c r="N493" i="135"/>
  <c r="O493" i="135" s="1"/>
  <c r="N494" i="135"/>
  <c r="O494" i="135" s="1"/>
  <c r="N495" i="135"/>
  <c r="O495" i="135" s="1"/>
  <c r="N496" i="135"/>
  <c r="O496" i="135" s="1"/>
  <c r="N497" i="135"/>
  <c r="O497" i="135" s="1"/>
  <c r="N498" i="135"/>
  <c r="O498" i="135" s="1"/>
  <c r="N499" i="135"/>
  <c r="O499" i="135" s="1"/>
  <c r="N4" i="135"/>
  <c r="N5" i="133"/>
  <c r="N6" i="133"/>
  <c r="N7" i="133"/>
  <c r="N8" i="133"/>
  <c r="N9" i="133"/>
  <c r="N10" i="133"/>
  <c r="N11" i="133"/>
  <c r="N12" i="133"/>
  <c r="N13" i="133"/>
  <c r="N14" i="133"/>
  <c r="N15" i="133"/>
  <c r="N16" i="133"/>
  <c r="N17" i="133"/>
  <c r="N18" i="133"/>
  <c r="N19" i="133"/>
  <c r="N20" i="133"/>
  <c r="N21" i="133"/>
  <c r="N22" i="133"/>
  <c r="N23" i="133"/>
  <c r="N24" i="133"/>
  <c r="N25" i="133"/>
  <c r="N26" i="133"/>
  <c r="N27" i="133"/>
  <c r="N28" i="133"/>
  <c r="N29" i="133"/>
  <c r="N30" i="133"/>
  <c r="N31" i="133"/>
  <c r="N32" i="133"/>
  <c r="N33" i="133"/>
  <c r="N34" i="133"/>
  <c r="N35" i="133"/>
  <c r="N36" i="133"/>
  <c r="N37" i="133"/>
  <c r="N38" i="133"/>
  <c r="N39" i="133"/>
  <c r="N40" i="133"/>
  <c r="N41" i="133"/>
  <c r="N42" i="133"/>
  <c r="N43" i="133"/>
  <c r="N44" i="133"/>
  <c r="N45" i="133"/>
  <c r="N46" i="133"/>
  <c r="N47" i="133"/>
  <c r="N48" i="133"/>
  <c r="N49" i="133"/>
  <c r="N50" i="133"/>
  <c r="N51" i="133"/>
  <c r="N52" i="133"/>
  <c r="N53" i="133"/>
  <c r="N54" i="133"/>
  <c r="N55" i="133"/>
  <c r="N56" i="133"/>
  <c r="N57" i="133"/>
  <c r="N58" i="133"/>
  <c r="N59" i="133"/>
  <c r="N60" i="133"/>
  <c r="N61" i="133"/>
  <c r="N62" i="133"/>
  <c r="N63" i="133"/>
  <c r="N64" i="133"/>
  <c r="N65" i="133"/>
  <c r="N66" i="133"/>
  <c r="N67" i="133"/>
  <c r="N68" i="133"/>
  <c r="N69" i="133"/>
  <c r="N70" i="133"/>
  <c r="N71" i="133"/>
  <c r="N72" i="133"/>
  <c r="N73" i="133"/>
  <c r="N74" i="133"/>
  <c r="N75" i="133"/>
  <c r="N76" i="133"/>
  <c r="N77" i="133"/>
  <c r="N78" i="133"/>
  <c r="N79" i="133"/>
  <c r="N80" i="133"/>
  <c r="N81" i="133"/>
  <c r="N82" i="133"/>
  <c r="N83" i="133"/>
  <c r="N84" i="133"/>
  <c r="N85" i="133"/>
  <c r="N86" i="133"/>
  <c r="N87" i="133"/>
  <c r="N88" i="133"/>
  <c r="N89" i="133"/>
  <c r="N90" i="133"/>
  <c r="N91" i="133"/>
  <c r="N92" i="133"/>
  <c r="N93" i="133"/>
  <c r="N94" i="133"/>
  <c r="N95" i="133"/>
  <c r="N96" i="133"/>
  <c r="N97" i="133"/>
  <c r="N98" i="133"/>
  <c r="N99" i="133"/>
  <c r="N100" i="133"/>
  <c r="N101" i="133"/>
  <c r="N102" i="133"/>
  <c r="N103" i="133"/>
  <c r="N104" i="133"/>
  <c r="N105" i="133"/>
  <c r="N106" i="133"/>
  <c r="N107" i="133"/>
  <c r="N108" i="133"/>
  <c r="N109" i="133"/>
  <c r="N110" i="133"/>
  <c r="N111" i="133"/>
  <c r="N112" i="133"/>
  <c r="N113" i="133"/>
  <c r="N114" i="133"/>
  <c r="N115" i="133"/>
  <c r="O115" i="133" s="1"/>
  <c r="N116" i="133"/>
  <c r="O116" i="133" s="1"/>
  <c r="N117" i="133"/>
  <c r="O117" i="133" s="1"/>
  <c r="N118" i="133"/>
  <c r="O118" i="133" s="1"/>
  <c r="N119" i="133"/>
  <c r="O119" i="133" s="1"/>
  <c r="N120" i="133"/>
  <c r="O120" i="133" s="1"/>
  <c r="N121" i="133"/>
  <c r="O121" i="133" s="1"/>
  <c r="N122" i="133"/>
  <c r="O122" i="133" s="1"/>
  <c r="N123" i="133"/>
  <c r="O123" i="133" s="1"/>
  <c r="N124" i="133"/>
  <c r="O124" i="133" s="1"/>
  <c r="N125" i="133"/>
  <c r="O125" i="133" s="1"/>
  <c r="N126" i="133"/>
  <c r="O126" i="133" s="1"/>
  <c r="N127" i="133"/>
  <c r="O127" i="133" s="1"/>
  <c r="N128" i="133"/>
  <c r="O128" i="133" s="1"/>
  <c r="N129" i="133"/>
  <c r="O129" i="133" s="1"/>
  <c r="N130" i="133"/>
  <c r="O130" i="133" s="1"/>
  <c r="N131" i="133"/>
  <c r="O131" i="133" s="1"/>
  <c r="N132" i="133"/>
  <c r="O132" i="133" s="1"/>
  <c r="N133" i="133"/>
  <c r="O133" i="133" s="1"/>
  <c r="N134" i="133"/>
  <c r="O134" i="133" s="1"/>
  <c r="N135" i="133"/>
  <c r="O135" i="133" s="1"/>
  <c r="N136" i="133"/>
  <c r="O136" i="133" s="1"/>
  <c r="N137" i="133"/>
  <c r="O137" i="133" s="1"/>
  <c r="N138" i="133"/>
  <c r="O138" i="133" s="1"/>
  <c r="N139" i="133"/>
  <c r="O139" i="133" s="1"/>
  <c r="N140" i="133"/>
  <c r="O140" i="133" s="1"/>
  <c r="N141" i="133"/>
  <c r="O141" i="133" s="1"/>
  <c r="N142" i="133"/>
  <c r="O142" i="133" s="1"/>
  <c r="N143" i="133"/>
  <c r="O143" i="133" s="1"/>
  <c r="N144" i="133"/>
  <c r="O144" i="133" s="1"/>
  <c r="N145" i="133"/>
  <c r="O145" i="133" s="1"/>
  <c r="N146" i="133"/>
  <c r="O146" i="133" s="1"/>
  <c r="N147" i="133"/>
  <c r="O147" i="133" s="1"/>
  <c r="N148" i="133"/>
  <c r="O148" i="133" s="1"/>
  <c r="N149" i="133"/>
  <c r="O149" i="133" s="1"/>
  <c r="N150" i="133"/>
  <c r="O150" i="133" s="1"/>
  <c r="N151" i="133"/>
  <c r="O151" i="133" s="1"/>
  <c r="N152" i="133"/>
  <c r="O152" i="133" s="1"/>
  <c r="N153" i="133"/>
  <c r="O153" i="133" s="1"/>
  <c r="N154" i="133"/>
  <c r="O154" i="133" s="1"/>
  <c r="N155" i="133"/>
  <c r="O155" i="133" s="1"/>
  <c r="N156" i="133"/>
  <c r="O156" i="133" s="1"/>
  <c r="N157" i="133"/>
  <c r="O157" i="133" s="1"/>
  <c r="N158" i="133"/>
  <c r="O158" i="133" s="1"/>
  <c r="N159" i="133"/>
  <c r="O159" i="133" s="1"/>
  <c r="N160" i="133"/>
  <c r="O160" i="133" s="1"/>
  <c r="N161" i="133"/>
  <c r="O161" i="133" s="1"/>
  <c r="N162" i="133"/>
  <c r="O162" i="133" s="1"/>
  <c r="N163" i="133"/>
  <c r="O163" i="133" s="1"/>
  <c r="N164" i="133"/>
  <c r="O164" i="133" s="1"/>
  <c r="N165" i="133"/>
  <c r="O165" i="133" s="1"/>
  <c r="N166" i="133"/>
  <c r="O166" i="133" s="1"/>
  <c r="N167" i="133"/>
  <c r="O167" i="133" s="1"/>
  <c r="N168" i="133"/>
  <c r="O168" i="133" s="1"/>
  <c r="N169" i="133"/>
  <c r="O169" i="133" s="1"/>
  <c r="N170" i="133"/>
  <c r="O170" i="133" s="1"/>
  <c r="N171" i="133"/>
  <c r="O171" i="133" s="1"/>
  <c r="N172" i="133"/>
  <c r="O172" i="133" s="1"/>
  <c r="N173" i="133"/>
  <c r="O173" i="133" s="1"/>
  <c r="N174" i="133"/>
  <c r="O174" i="133" s="1"/>
  <c r="N175" i="133"/>
  <c r="O175" i="133" s="1"/>
  <c r="N176" i="133"/>
  <c r="O176" i="133" s="1"/>
  <c r="N177" i="133"/>
  <c r="O177" i="133" s="1"/>
  <c r="N178" i="133"/>
  <c r="O178" i="133" s="1"/>
  <c r="N179" i="133"/>
  <c r="O179" i="133" s="1"/>
  <c r="N180" i="133"/>
  <c r="O180" i="133" s="1"/>
  <c r="N181" i="133"/>
  <c r="O181" i="133" s="1"/>
  <c r="N182" i="133"/>
  <c r="O182" i="133" s="1"/>
  <c r="N183" i="133"/>
  <c r="O183" i="133" s="1"/>
  <c r="N184" i="133"/>
  <c r="O184" i="133" s="1"/>
  <c r="N185" i="133"/>
  <c r="O185" i="133" s="1"/>
  <c r="N186" i="133"/>
  <c r="O186" i="133" s="1"/>
  <c r="N187" i="133"/>
  <c r="O187" i="133" s="1"/>
  <c r="N188" i="133"/>
  <c r="O188" i="133" s="1"/>
  <c r="N189" i="133"/>
  <c r="O189" i="133" s="1"/>
  <c r="N190" i="133"/>
  <c r="O190" i="133" s="1"/>
  <c r="N191" i="133"/>
  <c r="O191" i="133" s="1"/>
  <c r="N192" i="133"/>
  <c r="O192" i="133" s="1"/>
  <c r="N193" i="133"/>
  <c r="O193" i="133" s="1"/>
  <c r="N194" i="133"/>
  <c r="O194" i="133" s="1"/>
  <c r="N195" i="133"/>
  <c r="O195" i="133" s="1"/>
  <c r="N196" i="133"/>
  <c r="O196" i="133" s="1"/>
  <c r="N197" i="133"/>
  <c r="O197" i="133" s="1"/>
  <c r="N198" i="133"/>
  <c r="O198" i="133" s="1"/>
  <c r="N199" i="133"/>
  <c r="O199" i="133" s="1"/>
  <c r="N200" i="133"/>
  <c r="O200" i="133" s="1"/>
  <c r="N201" i="133"/>
  <c r="O201" i="133" s="1"/>
  <c r="N202" i="133"/>
  <c r="O202" i="133" s="1"/>
  <c r="N203" i="133"/>
  <c r="O203" i="133" s="1"/>
  <c r="N204" i="133"/>
  <c r="O204" i="133" s="1"/>
  <c r="N205" i="133"/>
  <c r="O205" i="133" s="1"/>
  <c r="N206" i="133"/>
  <c r="O206" i="133" s="1"/>
  <c r="N207" i="133"/>
  <c r="O207" i="133" s="1"/>
  <c r="N208" i="133"/>
  <c r="O208" i="133" s="1"/>
  <c r="N209" i="133"/>
  <c r="O209" i="133" s="1"/>
  <c r="N210" i="133"/>
  <c r="O210" i="133" s="1"/>
  <c r="N211" i="133"/>
  <c r="O211" i="133" s="1"/>
  <c r="N212" i="133"/>
  <c r="O212" i="133" s="1"/>
  <c r="N213" i="133"/>
  <c r="O213" i="133" s="1"/>
  <c r="N214" i="133"/>
  <c r="O214" i="133" s="1"/>
  <c r="N215" i="133"/>
  <c r="O215" i="133" s="1"/>
  <c r="N216" i="133"/>
  <c r="O216" i="133" s="1"/>
  <c r="N217" i="133"/>
  <c r="O217" i="133" s="1"/>
  <c r="N218" i="133"/>
  <c r="O218" i="133" s="1"/>
  <c r="N219" i="133"/>
  <c r="O219" i="133" s="1"/>
  <c r="N220" i="133"/>
  <c r="O220" i="133" s="1"/>
  <c r="N221" i="133"/>
  <c r="O221" i="133" s="1"/>
  <c r="N222" i="133"/>
  <c r="O222" i="133" s="1"/>
  <c r="N223" i="133"/>
  <c r="O223" i="133" s="1"/>
  <c r="N224" i="133"/>
  <c r="O224" i="133" s="1"/>
  <c r="N225" i="133"/>
  <c r="O225" i="133" s="1"/>
  <c r="N226" i="133"/>
  <c r="O226" i="133" s="1"/>
  <c r="N227" i="133"/>
  <c r="O227" i="133" s="1"/>
  <c r="N228" i="133"/>
  <c r="O228" i="133" s="1"/>
  <c r="N229" i="133"/>
  <c r="O229" i="133" s="1"/>
  <c r="N230" i="133"/>
  <c r="O230" i="133" s="1"/>
  <c r="N231" i="133"/>
  <c r="O231" i="133" s="1"/>
  <c r="N232" i="133"/>
  <c r="O232" i="133" s="1"/>
  <c r="N233" i="133"/>
  <c r="O233" i="133" s="1"/>
  <c r="N234" i="133"/>
  <c r="O234" i="133" s="1"/>
  <c r="N235" i="133"/>
  <c r="O235" i="133" s="1"/>
  <c r="N236" i="133"/>
  <c r="O236" i="133" s="1"/>
  <c r="N237" i="133"/>
  <c r="O237" i="133" s="1"/>
  <c r="N238" i="133"/>
  <c r="O238" i="133" s="1"/>
  <c r="N239" i="133"/>
  <c r="O239" i="133" s="1"/>
  <c r="N240" i="133"/>
  <c r="O240" i="133" s="1"/>
  <c r="N241" i="133"/>
  <c r="O241" i="133" s="1"/>
  <c r="N242" i="133"/>
  <c r="O242" i="133" s="1"/>
  <c r="N243" i="133"/>
  <c r="O243" i="133" s="1"/>
  <c r="N244" i="133"/>
  <c r="O244" i="133" s="1"/>
  <c r="N245" i="133"/>
  <c r="O245" i="133" s="1"/>
  <c r="N246" i="133"/>
  <c r="O246" i="133" s="1"/>
  <c r="N247" i="133"/>
  <c r="O247" i="133" s="1"/>
  <c r="N248" i="133"/>
  <c r="O248" i="133" s="1"/>
  <c r="N249" i="133"/>
  <c r="O249" i="133" s="1"/>
  <c r="N250" i="133"/>
  <c r="O250" i="133" s="1"/>
  <c r="N251" i="133"/>
  <c r="O251" i="133" s="1"/>
  <c r="N252" i="133"/>
  <c r="O252" i="133" s="1"/>
  <c r="N253" i="133"/>
  <c r="O253" i="133" s="1"/>
  <c r="N254" i="133"/>
  <c r="O254" i="133" s="1"/>
  <c r="N255" i="133"/>
  <c r="O255" i="133" s="1"/>
  <c r="N256" i="133"/>
  <c r="O256" i="133" s="1"/>
  <c r="N257" i="133"/>
  <c r="O257" i="133" s="1"/>
  <c r="N258" i="133"/>
  <c r="O258" i="133" s="1"/>
  <c r="N259" i="133"/>
  <c r="O259" i="133" s="1"/>
  <c r="N260" i="133"/>
  <c r="O260" i="133" s="1"/>
  <c r="N261" i="133"/>
  <c r="O261" i="133" s="1"/>
  <c r="N262" i="133"/>
  <c r="O262" i="133" s="1"/>
  <c r="N263" i="133"/>
  <c r="O263" i="133" s="1"/>
  <c r="N264" i="133"/>
  <c r="O264" i="133" s="1"/>
  <c r="N265" i="133"/>
  <c r="O265" i="133" s="1"/>
  <c r="N266" i="133"/>
  <c r="O266" i="133" s="1"/>
  <c r="N267" i="133"/>
  <c r="O267" i="133" s="1"/>
  <c r="N268" i="133"/>
  <c r="O268" i="133" s="1"/>
  <c r="N269" i="133"/>
  <c r="O269" i="133" s="1"/>
  <c r="N270" i="133"/>
  <c r="O270" i="133" s="1"/>
  <c r="N271" i="133"/>
  <c r="O271" i="133" s="1"/>
  <c r="N272" i="133"/>
  <c r="O272" i="133" s="1"/>
  <c r="N273" i="133"/>
  <c r="O273" i="133" s="1"/>
  <c r="N274" i="133"/>
  <c r="O274" i="133" s="1"/>
  <c r="N275" i="133"/>
  <c r="O275" i="133" s="1"/>
  <c r="N276" i="133"/>
  <c r="O276" i="133" s="1"/>
  <c r="N277" i="133"/>
  <c r="O277" i="133" s="1"/>
  <c r="N278" i="133"/>
  <c r="O278" i="133" s="1"/>
  <c r="N279" i="133"/>
  <c r="O279" i="133" s="1"/>
  <c r="N280" i="133"/>
  <c r="O280" i="133" s="1"/>
  <c r="N281" i="133"/>
  <c r="O281" i="133" s="1"/>
  <c r="N282" i="133"/>
  <c r="O282" i="133" s="1"/>
  <c r="N283" i="133"/>
  <c r="O283" i="133" s="1"/>
  <c r="N284" i="133"/>
  <c r="O284" i="133" s="1"/>
  <c r="N285" i="133"/>
  <c r="O285" i="133" s="1"/>
  <c r="N286" i="133"/>
  <c r="O286" i="133" s="1"/>
  <c r="N287" i="133"/>
  <c r="O287" i="133" s="1"/>
  <c r="N288" i="133"/>
  <c r="O288" i="133" s="1"/>
  <c r="N289" i="133"/>
  <c r="O289" i="133" s="1"/>
  <c r="N290" i="133"/>
  <c r="O290" i="133" s="1"/>
  <c r="N291" i="133"/>
  <c r="O291" i="133" s="1"/>
  <c r="N292" i="133"/>
  <c r="O292" i="133" s="1"/>
  <c r="N293" i="133"/>
  <c r="O293" i="133" s="1"/>
  <c r="N294" i="133"/>
  <c r="O294" i="133" s="1"/>
  <c r="N295" i="133"/>
  <c r="O295" i="133" s="1"/>
  <c r="N296" i="133"/>
  <c r="O296" i="133" s="1"/>
  <c r="N297" i="133"/>
  <c r="O297" i="133" s="1"/>
  <c r="N298" i="133"/>
  <c r="O298" i="133" s="1"/>
  <c r="N299" i="133"/>
  <c r="O299" i="133" s="1"/>
  <c r="N300" i="133"/>
  <c r="O300" i="133" s="1"/>
  <c r="N301" i="133"/>
  <c r="O301" i="133" s="1"/>
  <c r="N302" i="133"/>
  <c r="O302" i="133" s="1"/>
  <c r="N303" i="133"/>
  <c r="O303" i="133" s="1"/>
  <c r="N304" i="133"/>
  <c r="O304" i="133" s="1"/>
  <c r="N305" i="133"/>
  <c r="O305" i="133" s="1"/>
  <c r="N306" i="133"/>
  <c r="O306" i="133" s="1"/>
  <c r="N307" i="133"/>
  <c r="O307" i="133" s="1"/>
  <c r="N308" i="133"/>
  <c r="O308" i="133" s="1"/>
  <c r="N309" i="133"/>
  <c r="O309" i="133" s="1"/>
  <c r="N310" i="133"/>
  <c r="O310" i="133" s="1"/>
  <c r="N311" i="133"/>
  <c r="O311" i="133" s="1"/>
  <c r="N312" i="133"/>
  <c r="O312" i="133" s="1"/>
  <c r="N313" i="133"/>
  <c r="O313" i="133" s="1"/>
  <c r="N314" i="133"/>
  <c r="O314" i="133" s="1"/>
  <c r="N315" i="133"/>
  <c r="O315" i="133" s="1"/>
  <c r="N316" i="133"/>
  <c r="O316" i="133" s="1"/>
  <c r="N317" i="133"/>
  <c r="O317" i="133" s="1"/>
  <c r="N318" i="133"/>
  <c r="O318" i="133" s="1"/>
  <c r="N319" i="133"/>
  <c r="O319" i="133" s="1"/>
  <c r="N320" i="133"/>
  <c r="O320" i="133" s="1"/>
  <c r="N321" i="133"/>
  <c r="O321" i="133" s="1"/>
  <c r="N322" i="133"/>
  <c r="O322" i="133" s="1"/>
  <c r="N323" i="133"/>
  <c r="O323" i="133" s="1"/>
  <c r="N324" i="133"/>
  <c r="O324" i="133" s="1"/>
  <c r="N325" i="133"/>
  <c r="O325" i="133" s="1"/>
  <c r="N326" i="133"/>
  <c r="O326" i="133" s="1"/>
  <c r="N327" i="133"/>
  <c r="O327" i="133" s="1"/>
  <c r="N328" i="133"/>
  <c r="O328" i="133" s="1"/>
  <c r="N329" i="133"/>
  <c r="O329" i="133" s="1"/>
  <c r="N330" i="133"/>
  <c r="O330" i="133" s="1"/>
  <c r="N331" i="133"/>
  <c r="O331" i="133" s="1"/>
  <c r="N332" i="133"/>
  <c r="O332" i="133" s="1"/>
  <c r="N333" i="133"/>
  <c r="O333" i="133" s="1"/>
  <c r="N334" i="133"/>
  <c r="O334" i="133" s="1"/>
  <c r="N335" i="133"/>
  <c r="O335" i="133" s="1"/>
  <c r="N336" i="133"/>
  <c r="O336" i="133" s="1"/>
  <c r="N337" i="133"/>
  <c r="O337" i="133" s="1"/>
  <c r="N338" i="133"/>
  <c r="O338" i="133" s="1"/>
  <c r="N339" i="133"/>
  <c r="O339" i="133" s="1"/>
  <c r="N340" i="133"/>
  <c r="O340" i="133" s="1"/>
  <c r="N341" i="133"/>
  <c r="O341" i="133" s="1"/>
  <c r="N342" i="133"/>
  <c r="O342" i="133" s="1"/>
  <c r="N343" i="133"/>
  <c r="O343" i="133" s="1"/>
  <c r="N344" i="133"/>
  <c r="O344" i="133" s="1"/>
  <c r="N345" i="133"/>
  <c r="O345" i="133" s="1"/>
  <c r="N346" i="133"/>
  <c r="O346" i="133" s="1"/>
  <c r="N347" i="133"/>
  <c r="O347" i="133" s="1"/>
  <c r="N348" i="133"/>
  <c r="O348" i="133" s="1"/>
  <c r="N349" i="133"/>
  <c r="O349" i="133" s="1"/>
  <c r="N350" i="133"/>
  <c r="O350" i="133" s="1"/>
  <c r="N351" i="133"/>
  <c r="O351" i="133" s="1"/>
  <c r="N352" i="133"/>
  <c r="O352" i="133" s="1"/>
  <c r="N353" i="133"/>
  <c r="O353" i="133" s="1"/>
  <c r="N354" i="133"/>
  <c r="O354" i="133" s="1"/>
  <c r="N355" i="133"/>
  <c r="O355" i="133" s="1"/>
  <c r="N356" i="133"/>
  <c r="O356" i="133" s="1"/>
  <c r="N357" i="133"/>
  <c r="O357" i="133" s="1"/>
  <c r="N358" i="133"/>
  <c r="O358" i="133" s="1"/>
  <c r="N359" i="133"/>
  <c r="O359" i="133" s="1"/>
  <c r="N360" i="133"/>
  <c r="O360" i="133" s="1"/>
  <c r="N361" i="133"/>
  <c r="O361" i="133" s="1"/>
  <c r="N362" i="133"/>
  <c r="O362" i="133" s="1"/>
  <c r="N363" i="133"/>
  <c r="O363" i="133" s="1"/>
  <c r="N364" i="133"/>
  <c r="O364" i="133" s="1"/>
  <c r="N365" i="133"/>
  <c r="O365" i="133" s="1"/>
  <c r="N366" i="133"/>
  <c r="O366" i="133" s="1"/>
  <c r="N367" i="133"/>
  <c r="O367" i="133" s="1"/>
  <c r="N368" i="133"/>
  <c r="O368" i="133" s="1"/>
  <c r="N369" i="133"/>
  <c r="O369" i="133" s="1"/>
  <c r="N370" i="133"/>
  <c r="O370" i="133" s="1"/>
  <c r="N371" i="133"/>
  <c r="O371" i="133" s="1"/>
  <c r="N372" i="133"/>
  <c r="O372" i="133" s="1"/>
  <c r="N373" i="133"/>
  <c r="O373" i="133" s="1"/>
  <c r="N374" i="133"/>
  <c r="O374" i="133" s="1"/>
  <c r="N375" i="133"/>
  <c r="O375" i="133" s="1"/>
  <c r="N376" i="133"/>
  <c r="O376" i="133" s="1"/>
  <c r="N377" i="133"/>
  <c r="O377" i="133" s="1"/>
  <c r="N378" i="133"/>
  <c r="O378" i="133" s="1"/>
  <c r="N379" i="133"/>
  <c r="O379" i="133" s="1"/>
  <c r="N380" i="133"/>
  <c r="O380" i="133" s="1"/>
  <c r="N381" i="133"/>
  <c r="O381" i="133" s="1"/>
  <c r="N382" i="133"/>
  <c r="O382" i="133" s="1"/>
  <c r="N383" i="133"/>
  <c r="O383" i="133" s="1"/>
  <c r="N384" i="133"/>
  <c r="O384" i="133" s="1"/>
  <c r="N385" i="133"/>
  <c r="O385" i="133" s="1"/>
  <c r="N386" i="133"/>
  <c r="O386" i="133" s="1"/>
  <c r="N387" i="133"/>
  <c r="O387" i="133" s="1"/>
  <c r="N388" i="133"/>
  <c r="O388" i="133" s="1"/>
  <c r="N389" i="133"/>
  <c r="O389" i="133" s="1"/>
  <c r="N390" i="133"/>
  <c r="O390" i="133" s="1"/>
  <c r="N391" i="133"/>
  <c r="O391" i="133" s="1"/>
  <c r="N392" i="133"/>
  <c r="O392" i="133" s="1"/>
  <c r="N393" i="133"/>
  <c r="O393" i="133" s="1"/>
  <c r="N394" i="133"/>
  <c r="O394" i="133" s="1"/>
  <c r="N395" i="133"/>
  <c r="O395" i="133" s="1"/>
  <c r="N396" i="133"/>
  <c r="O396" i="133" s="1"/>
  <c r="N397" i="133"/>
  <c r="O397" i="133" s="1"/>
  <c r="N398" i="133"/>
  <c r="O398" i="133" s="1"/>
  <c r="N399" i="133"/>
  <c r="O399" i="133" s="1"/>
  <c r="N400" i="133"/>
  <c r="O400" i="133" s="1"/>
  <c r="N401" i="133"/>
  <c r="O401" i="133" s="1"/>
  <c r="N402" i="133"/>
  <c r="O402" i="133" s="1"/>
  <c r="N403" i="133"/>
  <c r="O403" i="133" s="1"/>
  <c r="N404" i="133"/>
  <c r="O404" i="133" s="1"/>
  <c r="N405" i="133"/>
  <c r="O405" i="133" s="1"/>
  <c r="N406" i="133"/>
  <c r="O406" i="133" s="1"/>
  <c r="N407" i="133"/>
  <c r="O407" i="133" s="1"/>
  <c r="N408" i="133"/>
  <c r="O408" i="133" s="1"/>
  <c r="N409" i="133"/>
  <c r="O409" i="133" s="1"/>
  <c r="N410" i="133"/>
  <c r="O410" i="133" s="1"/>
  <c r="N411" i="133"/>
  <c r="O411" i="133" s="1"/>
  <c r="N412" i="133"/>
  <c r="O412" i="133" s="1"/>
  <c r="N413" i="133"/>
  <c r="O413" i="133" s="1"/>
  <c r="N414" i="133"/>
  <c r="O414" i="133" s="1"/>
  <c r="N415" i="133"/>
  <c r="O415" i="133" s="1"/>
  <c r="N416" i="133"/>
  <c r="O416" i="133" s="1"/>
  <c r="N417" i="133"/>
  <c r="O417" i="133" s="1"/>
  <c r="N418" i="133"/>
  <c r="O418" i="133" s="1"/>
  <c r="N419" i="133"/>
  <c r="O419" i="133" s="1"/>
  <c r="N420" i="133"/>
  <c r="O420" i="133" s="1"/>
  <c r="N421" i="133"/>
  <c r="O421" i="133" s="1"/>
  <c r="N422" i="133"/>
  <c r="O422" i="133" s="1"/>
  <c r="N423" i="133"/>
  <c r="O423" i="133" s="1"/>
  <c r="N424" i="133"/>
  <c r="O424" i="133" s="1"/>
  <c r="N425" i="133"/>
  <c r="O425" i="133" s="1"/>
  <c r="N426" i="133"/>
  <c r="O426" i="133" s="1"/>
  <c r="N427" i="133"/>
  <c r="O427" i="133" s="1"/>
  <c r="N428" i="133"/>
  <c r="O428" i="133" s="1"/>
  <c r="N429" i="133"/>
  <c r="O429" i="133" s="1"/>
  <c r="N430" i="133"/>
  <c r="O430" i="133" s="1"/>
  <c r="N431" i="133"/>
  <c r="O431" i="133" s="1"/>
  <c r="N432" i="133"/>
  <c r="O432" i="133" s="1"/>
  <c r="N433" i="133"/>
  <c r="O433" i="133" s="1"/>
  <c r="N434" i="133"/>
  <c r="O434" i="133" s="1"/>
  <c r="N435" i="133"/>
  <c r="O435" i="133" s="1"/>
  <c r="N436" i="133"/>
  <c r="O436" i="133" s="1"/>
  <c r="N437" i="133"/>
  <c r="O437" i="133" s="1"/>
  <c r="N438" i="133"/>
  <c r="O438" i="133" s="1"/>
  <c r="N439" i="133"/>
  <c r="O439" i="133" s="1"/>
  <c r="N440" i="133"/>
  <c r="O440" i="133" s="1"/>
  <c r="N441" i="133"/>
  <c r="O441" i="133" s="1"/>
  <c r="N442" i="133"/>
  <c r="O442" i="133" s="1"/>
  <c r="N443" i="133"/>
  <c r="O443" i="133" s="1"/>
  <c r="N444" i="133"/>
  <c r="O444" i="133" s="1"/>
  <c r="N445" i="133"/>
  <c r="O445" i="133" s="1"/>
  <c r="N446" i="133"/>
  <c r="O446" i="133" s="1"/>
  <c r="N447" i="133"/>
  <c r="O447" i="133" s="1"/>
  <c r="N448" i="133"/>
  <c r="O448" i="133" s="1"/>
  <c r="N449" i="133"/>
  <c r="O449" i="133" s="1"/>
  <c r="N450" i="133"/>
  <c r="O450" i="133" s="1"/>
  <c r="N451" i="133"/>
  <c r="O451" i="133" s="1"/>
  <c r="N452" i="133"/>
  <c r="O452" i="133" s="1"/>
  <c r="N453" i="133"/>
  <c r="O453" i="133" s="1"/>
  <c r="N454" i="133"/>
  <c r="O454" i="133" s="1"/>
  <c r="N455" i="133"/>
  <c r="O455" i="133" s="1"/>
  <c r="N456" i="133"/>
  <c r="O456" i="133" s="1"/>
  <c r="N457" i="133"/>
  <c r="O457" i="133" s="1"/>
  <c r="N458" i="133"/>
  <c r="O458" i="133" s="1"/>
  <c r="N459" i="133"/>
  <c r="O459" i="133" s="1"/>
  <c r="N460" i="133"/>
  <c r="O460" i="133" s="1"/>
  <c r="N461" i="133"/>
  <c r="O461" i="133" s="1"/>
  <c r="N462" i="133"/>
  <c r="O462" i="133" s="1"/>
  <c r="N463" i="133"/>
  <c r="O463" i="133" s="1"/>
  <c r="N464" i="133"/>
  <c r="O464" i="133" s="1"/>
  <c r="N465" i="133"/>
  <c r="O465" i="133" s="1"/>
  <c r="N466" i="133"/>
  <c r="O466" i="133" s="1"/>
  <c r="N467" i="133"/>
  <c r="O467" i="133" s="1"/>
  <c r="N468" i="133"/>
  <c r="O468" i="133" s="1"/>
  <c r="N469" i="133"/>
  <c r="O469" i="133" s="1"/>
  <c r="N470" i="133"/>
  <c r="O470" i="133" s="1"/>
  <c r="N471" i="133"/>
  <c r="O471" i="133" s="1"/>
  <c r="N472" i="133"/>
  <c r="O472" i="133" s="1"/>
  <c r="N473" i="133"/>
  <c r="O473" i="133" s="1"/>
  <c r="N474" i="133"/>
  <c r="O474" i="133" s="1"/>
  <c r="N475" i="133"/>
  <c r="O475" i="133" s="1"/>
  <c r="N476" i="133"/>
  <c r="O476" i="133" s="1"/>
  <c r="N477" i="133"/>
  <c r="O477" i="133" s="1"/>
  <c r="N478" i="133"/>
  <c r="O478" i="133" s="1"/>
  <c r="N479" i="133"/>
  <c r="O479" i="133" s="1"/>
  <c r="N480" i="133"/>
  <c r="O480" i="133" s="1"/>
  <c r="N481" i="133"/>
  <c r="O481" i="133" s="1"/>
  <c r="N482" i="133"/>
  <c r="O482" i="133" s="1"/>
  <c r="N483" i="133"/>
  <c r="O483" i="133" s="1"/>
  <c r="N484" i="133"/>
  <c r="O484" i="133" s="1"/>
  <c r="N485" i="133"/>
  <c r="O485" i="133" s="1"/>
  <c r="N486" i="133"/>
  <c r="O486" i="133" s="1"/>
  <c r="N487" i="133"/>
  <c r="O487" i="133" s="1"/>
  <c r="N488" i="133"/>
  <c r="O488" i="133" s="1"/>
  <c r="N489" i="133"/>
  <c r="O489" i="133" s="1"/>
  <c r="N490" i="133"/>
  <c r="O490" i="133" s="1"/>
  <c r="N491" i="133"/>
  <c r="O491" i="133" s="1"/>
  <c r="N492" i="133"/>
  <c r="O492" i="133" s="1"/>
  <c r="N493" i="133"/>
  <c r="O493" i="133" s="1"/>
  <c r="N494" i="133"/>
  <c r="O494" i="133" s="1"/>
  <c r="N495" i="133"/>
  <c r="O495" i="133" s="1"/>
  <c r="N496" i="133"/>
  <c r="O496" i="133" s="1"/>
  <c r="N497" i="133"/>
  <c r="O497" i="133" s="1"/>
  <c r="N498" i="133"/>
  <c r="O498" i="133" s="1"/>
  <c r="N499" i="133"/>
  <c r="O499" i="133" s="1"/>
  <c r="N4" i="133"/>
  <c r="N5" i="131"/>
  <c r="N6" i="131"/>
  <c r="N7" i="131"/>
  <c r="N8" i="131"/>
  <c r="N9" i="131"/>
  <c r="N10" i="131"/>
  <c r="N11" i="131"/>
  <c r="N12" i="131"/>
  <c r="N13" i="131"/>
  <c r="N14" i="131"/>
  <c r="N15" i="131"/>
  <c r="N16" i="131"/>
  <c r="N17" i="131"/>
  <c r="N18" i="131"/>
  <c r="N19" i="131"/>
  <c r="N20" i="131"/>
  <c r="N21" i="131"/>
  <c r="N22" i="131"/>
  <c r="N23" i="131"/>
  <c r="N24" i="131"/>
  <c r="N25" i="131"/>
  <c r="N26" i="131"/>
  <c r="N27" i="131"/>
  <c r="N28" i="131"/>
  <c r="N29" i="131"/>
  <c r="N30" i="131"/>
  <c r="N31" i="131"/>
  <c r="N32" i="131"/>
  <c r="N33" i="131"/>
  <c r="N34" i="131"/>
  <c r="N35" i="131"/>
  <c r="N36" i="131"/>
  <c r="N37" i="131"/>
  <c r="N38" i="131"/>
  <c r="N39" i="131"/>
  <c r="N40" i="131"/>
  <c r="N41" i="131"/>
  <c r="N42" i="131"/>
  <c r="N43" i="131"/>
  <c r="N44" i="131"/>
  <c r="N45" i="131"/>
  <c r="N46" i="131"/>
  <c r="N47" i="131"/>
  <c r="N48" i="131"/>
  <c r="N49" i="131"/>
  <c r="N50" i="131"/>
  <c r="N51" i="131"/>
  <c r="N52" i="131"/>
  <c r="N53" i="131"/>
  <c r="N54" i="131"/>
  <c r="N55" i="131"/>
  <c r="N56" i="131"/>
  <c r="N57" i="131"/>
  <c r="N58" i="131"/>
  <c r="N59" i="131"/>
  <c r="N60" i="131"/>
  <c r="N61" i="131"/>
  <c r="N62" i="131"/>
  <c r="N63" i="131"/>
  <c r="N64" i="131"/>
  <c r="N65" i="131"/>
  <c r="N66" i="131"/>
  <c r="N67" i="131"/>
  <c r="N68" i="131"/>
  <c r="N69" i="131"/>
  <c r="N70" i="131"/>
  <c r="N71" i="131"/>
  <c r="N72" i="131"/>
  <c r="N73" i="131"/>
  <c r="N74" i="131"/>
  <c r="N75" i="131"/>
  <c r="N76" i="131"/>
  <c r="N77" i="131"/>
  <c r="N78" i="131"/>
  <c r="N79" i="131"/>
  <c r="N80" i="131"/>
  <c r="N81" i="131"/>
  <c r="N82" i="131"/>
  <c r="N83" i="131"/>
  <c r="N84" i="131"/>
  <c r="N85" i="131"/>
  <c r="N86" i="131"/>
  <c r="N87" i="131"/>
  <c r="N88" i="131"/>
  <c r="N89" i="131"/>
  <c r="N90" i="131"/>
  <c r="N91" i="131"/>
  <c r="N92" i="131"/>
  <c r="N93" i="131"/>
  <c r="N94" i="131"/>
  <c r="N95" i="131"/>
  <c r="N96" i="131"/>
  <c r="N97" i="131"/>
  <c r="N98" i="131"/>
  <c r="N99" i="131"/>
  <c r="N100" i="131"/>
  <c r="N101" i="131"/>
  <c r="N102" i="131"/>
  <c r="N103" i="131"/>
  <c r="N104" i="131"/>
  <c r="N105" i="131"/>
  <c r="N106" i="131"/>
  <c r="N107" i="131"/>
  <c r="N108" i="131"/>
  <c r="N109" i="131"/>
  <c r="N110" i="131"/>
  <c r="N111" i="131"/>
  <c r="N112" i="131"/>
  <c r="N113" i="131"/>
  <c r="N114" i="131"/>
  <c r="N115" i="131"/>
  <c r="N116" i="131"/>
  <c r="N117" i="131"/>
  <c r="N118" i="131"/>
  <c r="N119" i="131"/>
  <c r="N120" i="131"/>
  <c r="N121" i="131"/>
  <c r="N122" i="131"/>
  <c r="N123" i="131"/>
  <c r="N124" i="131"/>
  <c r="N125" i="131"/>
  <c r="N126" i="131"/>
  <c r="N127" i="131"/>
  <c r="N128" i="131"/>
  <c r="N129" i="131"/>
  <c r="N130" i="131"/>
  <c r="N131" i="131"/>
  <c r="N132" i="131"/>
  <c r="N133" i="131"/>
  <c r="N134" i="131"/>
  <c r="N135" i="131"/>
  <c r="N136" i="131"/>
  <c r="N137" i="131"/>
  <c r="N138" i="131"/>
  <c r="N139" i="131"/>
  <c r="N140" i="131"/>
  <c r="N141" i="131"/>
  <c r="N142" i="131"/>
  <c r="N143" i="131"/>
  <c r="N144" i="131"/>
  <c r="N145" i="131"/>
  <c r="N146" i="131"/>
  <c r="N147" i="131"/>
  <c r="N148" i="131"/>
  <c r="N149" i="131"/>
  <c r="N150" i="131"/>
  <c r="N151" i="131"/>
  <c r="N152" i="131"/>
  <c r="N153" i="131"/>
  <c r="N154" i="131"/>
  <c r="N155" i="131"/>
  <c r="N156" i="131"/>
  <c r="N157" i="131"/>
  <c r="N158" i="131"/>
  <c r="N159" i="131"/>
  <c r="N160" i="131"/>
  <c r="N161" i="131"/>
  <c r="N162" i="131"/>
  <c r="N163" i="131"/>
  <c r="N164" i="131"/>
  <c r="N165" i="131"/>
  <c r="N166" i="131"/>
  <c r="N167" i="131"/>
  <c r="N168" i="131"/>
  <c r="N169" i="131"/>
  <c r="N170" i="131"/>
  <c r="N171" i="131"/>
  <c r="N172" i="131"/>
  <c r="N173" i="131"/>
  <c r="N174" i="131"/>
  <c r="N175" i="131"/>
  <c r="N176" i="131"/>
  <c r="N177" i="131"/>
  <c r="N178" i="131"/>
  <c r="N179" i="131"/>
  <c r="N180" i="131"/>
  <c r="N181" i="131"/>
  <c r="N182" i="131"/>
  <c r="N183" i="131"/>
  <c r="N184" i="131"/>
  <c r="N185" i="131"/>
  <c r="N186" i="131"/>
  <c r="N187" i="131"/>
  <c r="N188" i="131"/>
  <c r="N189" i="131"/>
  <c r="N190" i="131"/>
  <c r="N191" i="131"/>
  <c r="N192" i="131"/>
  <c r="N193" i="131"/>
  <c r="N194" i="131"/>
  <c r="N195" i="131"/>
  <c r="N196" i="131"/>
  <c r="N197" i="131"/>
  <c r="N198" i="131"/>
  <c r="N199" i="131"/>
  <c r="N200" i="131"/>
  <c r="N201" i="131"/>
  <c r="N202" i="131"/>
  <c r="N203" i="131"/>
  <c r="N204" i="131"/>
  <c r="N205" i="131"/>
  <c r="N206" i="131"/>
  <c r="N207" i="131"/>
  <c r="N208" i="131"/>
  <c r="N209" i="131"/>
  <c r="N210" i="131"/>
  <c r="N211" i="131"/>
  <c r="N212" i="131"/>
  <c r="N213" i="131"/>
  <c r="N214" i="131"/>
  <c r="N215" i="131"/>
  <c r="O215" i="131" s="1"/>
  <c r="N216" i="131"/>
  <c r="O216" i="131" s="1"/>
  <c r="N217" i="131"/>
  <c r="O217" i="131" s="1"/>
  <c r="N218" i="131"/>
  <c r="O218" i="131" s="1"/>
  <c r="N219" i="131"/>
  <c r="O219" i="131" s="1"/>
  <c r="N220" i="131"/>
  <c r="O220" i="131" s="1"/>
  <c r="N221" i="131"/>
  <c r="O221" i="131" s="1"/>
  <c r="N222" i="131"/>
  <c r="O222" i="131" s="1"/>
  <c r="N223" i="131"/>
  <c r="O223" i="131" s="1"/>
  <c r="N224" i="131"/>
  <c r="O224" i="131" s="1"/>
  <c r="N225" i="131"/>
  <c r="O225" i="131" s="1"/>
  <c r="N226" i="131"/>
  <c r="O226" i="131" s="1"/>
  <c r="N227" i="131"/>
  <c r="O227" i="131" s="1"/>
  <c r="N228" i="131"/>
  <c r="O228" i="131" s="1"/>
  <c r="N229" i="131"/>
  <c r="O229" i="131" s="1"/>
  <c r="N230" i="131"/>
  <c r="O230" i="131" s="1"/>
  <c r="N231" i="131"/>
  <c r="O231" i="131" s="1"/>
  <c r="N232" i="131"/>
  <c r="O232" i="131" s="1"/>
  <c r="N233" i="131"/>
  <c r="O233" i="131" s="1"/>
  <c r="N234" i="131"/>
  <c r="O234" i="131" s="1"/>
  <c r="N235" i="131"/>
  <c r="O235" i="131" s="1"/>
  <c r="N236" i="131"/>
  <c r="O236" i="131" s="1"/>
  <c r="N237" i="131"/>
  <c r="O237" i="131" s="1"/>
  <c r="N238" i="131"/>
  <c r="O238" i="131" s="1"/>
  <c r="N239" i="131"/>
  <c r="O239" i="131" s="1"/>
  <c r="N240" i="131"/>
  <c r="O240" i="131" s="1"/>
  <c r="N241" i="131"/>
  <c r="O241" i="131" s="1"/>
  <c r="N242" i="131"/>
  <c r="O242" i="131" s="1"/>
  <c r="N243" i="131"/>
  <c r="O243" i="131" s="1"/>
  <c r="N244" i="131"/>
  <c r="O244" i="131" s="1"/>
  <c r="N245" i="131"/>
  <c r="O245" i="131" s="1"/>
  <c r="N246" i="131"/>
  <c r="O246" i="131" s="1"/>
  <c r="N247" i="131"/>
  <c r="O247" i="131" s="1"/>
  <c r="N248" i="131"/>
  <c r="O248" i="131" s="1"/>
  <c r="N249" i="131"/>
  <c r="O249" i="131" s="1"/>
  <c r="N250" i="131"/>
  <c r="O250" i="131" s="1"/>
  <c r="N251" i="131"/>
  <c r="O251" i="131" s="1"/>
  <c r="N252" i="131"/>
  <c r="O252" i="131" s="1"/>
  <c r="N253" i="131"/>
  <c r="O253" i="131" s="1"/>
  <c r="N254" i="131"/>
  <c r="O254" i="131" s="1"/>
  <c r="N255" i="131"/>
  <c r="O255" i="131" s="1"/>
  <c r="N256" i="131"/>
  <c r="O256" i="131" s="1"/>
  <c r="N257" i="131"/>
  <c r="O257" i="131" s="1"/>
  <c r="N258" i="131"/>
  <c r="O258" i="131" s="1"/>
  <c r="N259" i="131"/>
  <c r="O259" i="131" s="1"/>
  <c r="N260" i="131"/>
  <c r="O260" i="131" s="1"/>
  <c r="N261" i="131"/>
  <c r="O261" i="131" s="1"/>
  <c r="N262" i="131"/>
  <c r="O262" i="131" s="1"/>
  <c r="N263" i="131"/>
  <c r="O263" i="131" s="1"/>
  <c r="N264" i="131"/>
  <c r="O264" i="131" s="1"/>
  <c r="N265" i="131"/>
  <c r="O265" i="131" s="1"/>
  <c r="N266" i="131"/>
  <c r="O266" i="131" s="1"/>
  <c r="N267" i="131"/>
  <c r="O267" i="131" s="1"/>
  <c r="N268" i="131"/>
  <c r="O268" i="131" s="1"/>
  <c r="N269" i="131"/>
  <c r="O269" i="131" s="1"/>
  <c r="N270" i="131"/>
  <c r="O270" i="131" s="1"/>
  <c r="N271" i="131"/>
  <c r="O271" i="131" s="1"/>
  <c r="N272" i="131"/>
  <c r="O272" i="131" s="1"/>
  <c r="N273" i="131"/>
  <c r="O273" i="131" s="1"/>
  <c r="N274" i="131"/>
  <c r="O274" i="131" s="1"/>
  <c r="N275" i="131"/>
  <c r="O275" i="131" s="1"/>
  <c r="N276" i="131"/>
  <c r="O276" i="131" s="1"/>
  <c r="N277" i="131"/>
  <c r="O277" i="131" s="1"/>
  <c r="N278" i="131"/>
  <c r="O278" i="131" s="1"/>
  <c r="N279" i="131"/>
  <c r="O279" i="131" s="1"/>
  <c r="N280" i="131"/>
  <c r="O280" i="131" s="1"/>
  <c r="N281" i="131"/>
  <c r="O281" i="131" s="1"/>
  <c r="N282" i="131"/>
  <c r="O282" i="131" s="1"/>
  <c r="N283" i="131"/>
  <c r="O283" i="131" s="1"/>
  <c r="N284" i="131"/>
  <c r="O284" i="131" s="1"/>
  <c r="N285" i="131"/>
  <c r="O285" i="131" s="1"/>
  <c r="N286" i="131"/>
  <c r="O286" i="131" s="1"/>
  <c r="N287" i="131"/>
  <c r="O287" i="131" s="1"/>
  <c r="N288" i="131"/>
  <c r="O288" i="131" s="1"/>
  <c r="N289" i="131"/>
  <c r="O289" i="131" s="1"/>
  <c r="N290" i="131"/>
  <c r="O290" i="131" s="1"/>
  <c r="N291" i="131"/>
  <c r="O291" i="131" s="1"/>
  <c r="N292" i="131"/>
  <c r="O292" i="131" s="1"/>
  <c r="N293" i="131"/>
  <c r="O293" i="131" s="1"/>
  <c r="N294" i="131"/>
  <c r="O294" i="131" s="1"/>
  <c r="N295" i="131"/>
  <c r="O295" i="131" s="1"/>
  <c r="N296" i="131"/>
  <c r="O296" i="131" s="1"/>
  <c r="N297" i="131"/>
  <c r="O297" i="131" s="1"/>
  <c r="N298" i="131"/>
  <c r="O298" i="131" s="1"/>
  <c r="N299" i="131"/>
  <c r="O299" i="131" s="1"/>
  <c r="N300" i="131"/>
  <c r="O300" i="131" s="1"/>
  <c r="N301" i="131"/>
  <c r="O301" i="131" s="1"/>
  <c r="N302" i="131"/>
  <c r="O302" i="131" s="1"/>
  <c r="N303" i="131"/>
  <c r="O303" i="131" s="1"/>
  <c r="N304" i="131"/>
  <c r="O304" i="131" s="1"/>
  <c r="N305" i="131"/>
  <c r="O305" i="131" s="1"/>
  <c r="N306" i="131"/>
  <c r="O306" i="131" s="1"/>
  <c r="N307" i="131"/>
  <c r="O307" i="131" s="1"/>
  <c r="N308" i="131"/>
  <c r="O308" i="131" s="1"/>
  <c r="N309" i="131"/>
  <c r="O309" i="131" s="1"/>
  <c r="N310" i="131"/>
  <c r="O310" i="131" s="1"/>
  <c r="N311" i="131"/>
  <c r="O311" i="131" s="1"/>
  <c r="N312" i="131"/>
  <c r="O312" i="131" s="1"/>
  <c r="N313" i="131"/>
  <c r="O313" i="131" s="1"/>
  <c r="N314" i="131"/>
  <c r="O314" i="131" s="1"/>
  <c r="N315" i="131"/>
  <c r="O315" i="131" s="1"/>
  <c r="N316" i="131"/>
  <c r="O316" i="131" s="1"/>
  <c r="N317" i="131"/>
  <c r="O317" i="131" s="1"/>
  <c r="N318" i="131"/>
  <c r="O318" i="131" s="1"/>
  <c r="N319" i="131"/>
  <c r="O319" i="131" s="1"/>
  <c r="N320" i="131"/>
  <c r="O320" i="131" s="1"/>
  <c r="N321" i="131"/>
  <c r="O321" i="131" s="1"/>
  <c r="N322" i="131"/>
  <c r="O322" i="131" s="1"/>
  <c r="N323" i="131"/>
  <c r="O323" i="131" s="1"/>
  <c r="N324" i="131"/>
  <c r="O324" i="131" s="1"/>
  <c r="N325" i="131"/>
  <c r="O325" i="131" s="1"/>
  <c r="N326" i="131"/>
  <c r="O326" i="131" s="1"/>
  <c r="N327" i="131"/>
  <c r="O327" i="131" s="1"/>
  <c r="N328" i="131"/>
  <c r="O328" i="131" s="1"/>
  <c r="N329" i="131"/>
  <c r="O329" i="131" s="1"/>
  <c r="N330" i="131"/>
  <c r="O330" i="131" s="1"/>
  <c r="N331" i="131"/>
  <c r="O331" i="131" s="1"/>
  <c r="N332" i="131"/>
  <c r="O332" i="131" s="1"/>
  <c r="N333" i="131"/>
  <c r="O333" i="131" s="1"/>
  <c r="N334" i="131"/>
  <c r="O334" i="131" s="1"/>
  <c r="N335" i="131"/>
  <c r="O335" i="131" s="1"/>
  <c r="N336" i="131"/>
  <c r="O336" i="131" s="1"/>
  <c r="N337" i="131"/>
  <c r="O337" i="131" s="1"/>
  <c r="N338" i="131"/>
  <c r="O338" i="131" s="1"/>
  <c r="N339" i="131"/>
  <c r="O339" i="131" s="1"/>
  <c r="N340" i="131"/>
  <c r="O340" i="131" s="1"/>
  <c r="N341" i="131"/>
  <c r="O341" i="131" s="1"/>
  <c r="N342" i="131"/>
  <c r="O342" i="131" s="1"/>
  <c r="N343" i="131"/>
  <c r="O343" i="131" s="1"/>
  <c r="N344" i="131"/>
  <c r="O344" i="131" s="1"/>
  <c r="N345" i="131"/>
  <c r="O345" i="131" s="1"/>
  <c r="N346" i="131"/>
  <c r="O346" i="131" s="1"/>
  <c r="N347" i="131"/>
  <c r="O347" i="131" s="1"/>
  <c r="N348" i="131"/>
  <c r="O348" i="131" s="1"/>
  <c r="N349" i="131"/>
  <c r="O349" i="131" s="1"/>
  <c r="N350" i="131"/>
  <c r="O350" i="131" s="1"/>
  <c r="N351" i="131"/>
  <c r="O351" i="131" s="1"/>
  <c r="N352" i="131"/>
  <c r="O352" i="131" s="1"/>
  <c r="N353" i="131"/>
  <c r="O353" i="131" s="1"/>
  <c r="N354" i="131"/>
  <c r="O354" i="131" s="1"/>
  <c r="N355" i="131"/>
  <c r="O355" i="131" s="1"/>
  <c r="N356" i="131"/>
  <c r="O356" i="131" s="1"/>
  <c r="N357" i="131"/>
  <c r="O357" i="131" s="1"/>
  <c r="N358" i="131"/>
  <c r="O358" i="131" s="1"/>
  <c r="N359" i="131"/>
  <c r="O359" i="131" s="1"/>
  <c r="N360" i="131"/>
  <c r="O360" i="131" s="1"/>
  <c r="N361" i="131"/>
  <c r="O361" i="131" s="1"/>
  <c r="N362" i="131"/>
  <c r="O362" i="131" s="1"/>
  <c r="N363" i="131"/>
  <c r="O363" i="131" s="1"/>
  <c r="N364" i="131"/>
  <c r="O364" i="131" s="1"/>
  <c r="N365" i="131"/>
  <c r="O365" i="131" s="1"/>
  <c r="N366" i="131"/>
  <c r="O366" i="131" s="1"/>
  <c r="N367" i="131"/>
  <c r="O367" i="131" s="1"/>
  <c r="N368" i="131"/>
  <c r="O368" i="131" s="1"/>
  <c r="N369" i="131"/>
  <c r="O369" i="131" s="1"/>
  <c r="N370" i="131"/>
  <c r="O370" i="131" s="1"/>
  <c r="N371" i="131"/>
  <c r="O371" i="131" s="1"/>
  <c r="N372" i="131"/>
  <c r="O372" i="131" s="1"/>
  <c r="N373" i="131"/>
  <c r="O373" i="131" s="1"/>
  <c r="N374" i="131"/>
  <c r="O374" i="131" s="1"/>
  <c r="N375" i="131"/>
  <c r="O375" i="131" s="1"/>
  <c r="N376" i="131"/>
  <c r="O376" i="131" s="1"/>
  <c r="N377" i="131"/>
  <c r="O377" i="131" s="1"/>
  <c r="N378" i="131"/>
  <c r="O378" i="131" s="1"/>
  <c r="N379" i="131"/>
  <c r="O379" i="131" s="1"/>
  <c r="N380" i="131"/>
  <c r="O380" i="131" s="1"/>
  <c r="N381" i="131"/>
  <c r="O381" i="131" s="1"/>
  <c r="N382" i="131"/>
  <c r="O382" i="131" s="1"/>
  <c r="N383" i="131"/>
  <c r="O383" i="131" s="1"/>
  <c r="N384" i="131"/>
  <c r="O384" i="131" s="1"/>
  <c r="N385" i="131"/>
  <c r="O385" i="131" s="1"/>
  <c r="N386" i="131"/>
  <c r="O386" i="131" s="1"/>
  <c r="N387" i="131"/>
  <c r="O387" i="131" s="1"/>
  <c r="N388" i="131"/>
  <c r="O388" i="131" s="1"/>
  <c r="N389" i="131"/>
  <c r="O389" i="131" s="1"/>
  <c r="N390" i="131"/>
  <c r="O390" i="131" s="1"/>
  <c r="N391" i="131"/>
  <c r="O391" i="131" s="1"/>
  <c r="N392" i="131"/>
  <c r="O392" i="131" s="1"/>
  <c r="N393" i="131"/>
  <c r="O393" i="131" s="1"/>
  <c r="N394" i="131"/>
  <c r="O394" i="131" s="1"/>
  <c r="N395" i="131"/>
  <c r="O395" i="131" s="1"/>
  <c r="N396" i="131"/>
  <c r="O396" i="131" s="1"/>
  <c r="N397" i="131"/>
  <c r="O397" i="131" s="1"/>
  <c r="N398" i="131"/>
  <c r="O398" i="131" s="1"/>
  <c r="N399" i="131"/>
  <c r="O399" i="131" s="1"/>
  <c r="N400" i="131"/>
  <c r="O400" i="131" s="1"/>
  <c r="N401" i="131"/>
  <c r="O401" i="131" s="1"/>
  <c r="N402" i="131"/>
  <c r="O402" i="131" s="1"/>
  <c r="N403" i="131"/>
  <c r="O403" i="131" s="1"/>
  <c r="N404" i="131"/>
  <c r="O404" i="131" s="1"/>
  <c r="N405" i="131"/>
  <c r="O405" i="131" s="1"/>
  <c r="N406" i="131"/>
  <c r="O406" i="131" s="1"/>
  <c r="N407" i="131"/>
  <c r="O407" i="131" s="1"/>
  <c r="N408" i="131"/>
  <c r="O408" i="131" s="1"/>
  <c r="N409" i="131"/>
  <c r="O409" i="131" s="1"/>
  <c r="N410" i="131"/>
  <c r="O410" i="131" s="1"/>
  <c r="N411" i="131"/>
  <c r="O411" i="131" s="1"/>
  <c r="N412" i="131"/>
  <c r="O412" i="131" s="1"/>
  <c r="N413" i="131"/>
  <c r="O413" i="131" s="1"/>
  <c r="N414" i="131"/>
  <c r="O414" i="131" s="1"/>
  <c r="N415" i="131"/>
  <c r="O415" i="131" s="1"/>
  <c r="N416" i="131"/>
  <c r="O416" i="131" s="1"/>
  <c r="N417" i="131"/>
  <c r="O417" i="131" s="1"/>
  <c r="N418" i="131"/>
  <c r="O418" i="131" s="1"/>
  <c r="N419" i="131"/>
  <c r="O419" i="131" s="1"/>
  <c r="N420" i="131"/>
  <c r="O420" i="131" s="1"/>
  <c r="N421" i="131"/>
  <c r="O421" i="131" s="1"/>
  <c r="N422" i="131"/>
  <c r="O422" i="131" s="1"/>
  <c r="N423" i="131"/>
  <c r="O423" i="131" s="1"/>
  <c r="N424" i="131"/>
  <c r="O424" i="131" s="1"/>
  <c r="N425" i="131"/>
  <c r="O425" i="131" s="1"/>
  <c r="N426" i="131"/>
  <c r="O426" i="131" s="1"/>
  <c r="N427" i="131"/>
  <c r="O427" i="131" s="1"/>
  <c r="N428" i="131"/>
  <c r="O428" i="131" s="1"/>
  <c r="N429" i="131"/>
  <c r="O429" i="131" s="1"/>
  <c r="N430" i="131"/>
  <c r="O430" i="131" s="1"/>
  <c r="N431" i="131"/>
  <c r="O431" i="131" s="1"/>
  <c r="N432" i="131"/>
  <c r="O432" i="131" s="1"/>
  <c r="N433" i="131"/>
  <c r="O433" i="131" s="1"/>
  <c r="N434" i="131"/>
  <c r="O434" i="131" s="1"/>
  <c r="N435" i="131"/>
  <c r="O435" i="131" s="1"/>
  <c r="N436" i="131"/>
  <c r="O436" i="131" s="1"/>
  <c r="N437" i="131"/>
  <c r="O437" i="131" s="1"/>
  <c r="N438" i="131"/>
  <c r="O438" i="131" s="1"/>
  <c r="N439" i="131"/>
  <c r="O439" i="131" s="1"/>
  <c r="N440" i="131"/>
  <c r="O440" i="131" s="1"/>
  <c r="N441" i="131"/>
  <c r="O441" i="131" s="1"/>
  <c r="N442" i="131"/>
  <c r="O442" i="131" s="1"/>
  <c r="N443" i="131"/>
  <c r="O443" i="131" s="1"/>
  <c r="N444" i="131"/>
  <c r="O444" i="131" s="1"/>
  <c r="N445" i="131"/>
  <c r="O445" i="131" s="1"/>
  <c r="N446" i="131"/>
  <c r="O446" i="131" s="1"/>
  <c r="N447" i="131"/>
  <c r="O447" i="131" s="1"/>
  <c r="N448" i="131"/>
  <c r="O448" i="131" s="1"/>
  <c r="N449" i="131"/>
  <c r="O449" i="131" s="1"/>
  <c r="N450" i="131"/>
  <c r="O450" i="131" s="1"/>
  <c r="N451" i="131"/>
  <c r="O451" i="131" s="1"/>
  <c r="N452" i="131"/>
  <c r="O452" i="131" s="1"/>
  <c r="N453" i="131"/>
  <c r="O453" i="131" s="1"/>
  <c r="N454" i="131"/>
  <c r="O454" i="131" s="1"/>
  <c r="N455" i="131"/>
  <c r="O455" i="131" s="1"/>
  <c r="N456" i="131"/>
  <c r="O456" i="131" s="1"/>
  <c r="N457" i="131"/>
  <c r="O457" i="131" s="1"/>
  <c r="N458" i="131"/>
  <c r="O458" i="131" s="1"/>
  <c r="N459" i="131"/>
  <c r="O459" i="131" s="1"/>
  <c r="N460" i="131"/>
  <c r="O460" i="131" s="1"/>
  <c r="N461" i="131"/>
  <c r="O461" i="131" s="1"/>
  <c r="N462" i="131"/>
  <c r="O462" i="131" s="1"/>
  <c r="N463" i="131"/>
  <c r="O463" i="131" s="1"/>
  <c r="N464" i="131"/>
  <c r="O464" i="131" s="1"/>
  <c r="N465" i="131"/>
  <c r="O465" i="131" s="1"/>
  <c r="N466" i="131"/>
  <c r="O466" i="131" s="1"/>
  <c r="N467" i="131"/>
  <c r="O467" i="131" s="1"/>
  <c r="N468" i="131"/>
  <c r="O468" i="131" s="1"/>
  <c r="N469" i="131"/>
  <c r="O469" i="131" s="1"/>
  <c r="N470" i="131"/>
  <c r="O470" i="131" s="1"/>
  <c r="N471" i="131"/>
  <c r="O471" i="131" s="1"/>
  <c r="N472" i="131"/>
  <c r="O472" i="131" s="1"/>
  <c r="N473" i="131"/>
  <c r="O473" i="131" s="1"/>
  <c r="N474" i="131"/>
  <c r="O474" i="131" s="1"/>
  <c r="N475" i="131"/>
  <c r="O475" i="131" s="1"/>
  <c r="N476" i="131"/>
  <c r="O476" i="131" s="1"/>
  <c r="N477" i="131"/>
  <c r="O477" i="131" s="1"/>
  <c r="N478" i="131"/>
  <c r="O478" i="131" s="1"/>
  <c r="N479" i="131"/>
  <c r="O479" i="131" s="1"/>
  <c r="N480" i="131"/>
  <c r="O480" i="131" s="1"/>
  <c r="N481" i="131"/>
  <c r="O481" i="131" s="1"/>
  <c r="N482" i="131"/>
  <c r="O482" i="131" s="1"/>
  <c r="N483" i="131"/>
  <c r="O483" i="131" s="1"/>
  <c r="N484" i="131"/>
  <c r="O484" i="131" s="1"/>
  <c r="N485" i="131"/>
  <c r="O485" i="131" s="1"/>
  <c r="N486" i="131"/>
  <c r="O486" i="131" s="1"/>
  <c r="N487" i="131"/>
  <c r="O487" i="131" s="1"/>
  <c r="N488" i="131"/>
  <c r="O488" i="131" s="1"/>
  <c r="N489" i="131"/>
  <c r="O489" i="131" s="1"/>
  <c r="N490" i="131"/>
  <c r="O490" i="131" s="1"/>
  <c r="N491" i="131"/>
  <c r="O491" i="131" s="1"/>
  <c r="N492" i="131"/>
  <c r="O492" i="131" s="1"/>
  <c r="N493" i="131"/>
  <c r="O493" i="131" s="1"/>
  <c r="N494" i="131"/>
  <c r="O494" i="131" s="1"/>
  <c r="N495" i="131"/>
  <c r="O495" i="131" s="1"/>
  <c r="N496" i="131"/>
  <c r="O496" i="131" s="1"/>
  <c r="N497" i="131"/>
  <c r="O497" i="131" s="1"/>
  <c r="N498" i="131"/>
  <c r="O498" i="131" s="1"/>
  <c r="N499" i="131"/>
  <c r="O499" i="131" s="1"/>
  <c r="N4" i="131"/>
  <c r="N5" i="129"/>
  <c r="N6" i="129"/>
  <c r="N7" i="129"/>
  <c r="N8" i="129"/>
  <c r="N9" i="129"/>
  <c r="N10" i="129"/>
  <c r="N11" i="129"/>
  <c r="N12" i="129"/>
  <c r="N13" i="129"/>
  <c r="N14" i="129"/>
  <c r="N15" i="129"/>
  <c r="N16" i="129"/>
  <c r="N17" i="129"/>
  <c r="N18" i="129"/>
  <c r="N19" i="129"/>
  <c r="N20" i="129"/>
  <c r="N21" i="129"/>
  <c r="N22" i="129"/>
  <c r="N23" i="129"/>
  <c r="N24" i="129"/>
  <c r="N25" i="129"/>
  <c r="N26" i="129"/>
  <c r="N27" i="129"/>
  <c r="N28" i="129"/>
  <c r="N29" i="129"/>
  <c r="N30" i="129"/>
  <c r="N31" i="129"/>
  <c r="N32" i="129"/>
  <c r="N33" i="129"/>
  <c r="N34" i="129"/>
  <c r="N35" i="129"/>
  <c r="N36" i="129"/>
  <c r="N37" i="129"/>
  <c r="N38" i="129"/>
  <c r="N39" i="129"/>
  <c r="N40" i="129"/>
  <c r="N41" i="129"/>
  <c r="N42" i="129"/>
  <c r="N43" i="129"/>
  <c r="N44" i="129"/>
  <c r="N45" i="129"/>
  <c r="N46" i="129"/>
  <c r="N47" i="129"/>
  <c r="N48" i="129"/>
  <c r="N49" i="129"/>
  <c r="N50" i="129"/>
  <c r="N51" i="129"/>
  <c r="N52" i="129"/>
  <c r="N53" i="129"/>
  <c r="N54" i="129"/>
  <c r="N55" i="129"/>
  <c r="N56" i="129"/>
  <c r="N57" i="129"/>
  <c r="N58" i="129"/>
  <c r="N59" i="129"/>
  <c r="N60" i="129"/>
  <c r="N61" i="129"/>
  <c r="N62" i="129"/>
  <c r="N63" i="129"/>
  <c r="N64" i="129"/>
  <c r="N65" i="129"/>
  <c r="N66" i="129"/>
  <c r="N67" i="129"/>
  <c r="N68" i="129"/>
  <c r="N69" i="129"/>
  <c r="N70" i="129"/>
  <c r="N71" i="129"/>
  <c r="N72" i="129"/>
  <c r="N73" i="129"/>
  <c r="N74" i="129"/>
  <c r="N75" i="129"/>
  <c r="N76" i="129"/>
  <c r="N77" i="129"/>
  <c r="N78" i="129"/>
  <c r="N79" i="129"/>
  <c r="N80" i="129"/>
  <c r="N81" i="129"/>
  <c r="N82" i="129"/>
  <c r="N83" i="129"/>
  <c r="N84" i="129"/>
  <c r="N85" i="129"/>
  <c r="N86" i="129"/>
  <c r="N87" i="129"/>
  <c r="N88" i="129"/>
  <c r="N89" i="129"/>
  <c r="N90" i="129"/>
  <c r="N91" i="129"/>
  <c r="N92" i="129"/>
  <c r="N93" i="129"/>
  <c r="N94" i="129"/>
  <c r="N95" i="129"/>
  <c r="N96" i="129"/>
  <c r="N97" i="129"/>
  <c r="N98" i="129"/>
  <c r="N99" i="129"/>
  <c r="N100" i="129"/>
  <c r="N101" i="129"/>
  <c r="N102" i="129"/>
  <c r="N103" i="129"/>
  <c r="N104" i="129"/>
  <c r="N105" i="129"/>
  <c r="N106" i="129"/>
  <c r="N107" i="129"/>
  <c r="N108" i="129"/>
  <c r="N109" i="129"/>
  <c r="N110" i="129"/>
  <c r="N111" i="129"/>
  <c r="N112" i="129"/>
  <c r="N113" i="129"/>
  <c r="N114" i="129"/>
  <c r="N115" i="129"/>
  <c r="N116" i="129"/>
  <c r="N117" i="129"/>
  <c r="N118" i="129"/>
  <c r="N119" i="129"/>
  <c r="N120" i="129"/>
  <c r="N121" i="129"/>
  <c r="N122" i="129"/>
  <c r="N123" i="129"/>
  <c r="N124" i="129"/>
  <c r="N125" i="129"/>
  <c r="N126" i="129"/>
  <c r="N127" i="129"/>
  <c r="N128" i="129"/>
  <c r="N129" i="129"/>
  <c r="N130" i="129"/>
  <c r="N131" i="129"/>
  <c r="N132" i="129"/>
  <c r="N133" i="129"/>
  <c r="N134" i="129"/>
  <c r="N135" i="129"/>
  <c r="N136" i="129"/>
  <c r="N137" i="129"/>
  <c r="N138" i="129"/>
  <c r="N139" i="129"/>
  <c r="N140" i="129"/>
  <c r="N141" i="129"/>
  <c r="N142" i="129"/>
  <c r="N143" i="129"/>
  <c r="N144" i="129"/>
  <c r="N145" i="129"/>
  <c r="N146" i="129"/>
  <c r="N147" i="129"/>
  <c r="N148" i="129"/>
  <c r="N149" i="129"/>
  <c r="N150" i="129"/>
  <c r="N151" i="129"/>
  <c r="N152" i="129"/>
  <c r="N153" i="129"/>
  <c r="N154" i="129"/>
  <c r="N155" i="129"/>
  <c r="N156" i="129"/>
  <c r="N157" i="129"/>
  <c r="N158" i="129"/>
  <c r="N159" i="129"/>
  <c r="N160" i="129"/>
  <c r="N161" i="129"/>
  <c r="N162" i="129"/>
  <c r="N163" i="129"/>
  <c r="N164" i="129"/>
  <c r="N165" i="129"/>
  <c r="N166" i="129"/>
  <c r="N167" i="129"/>
  <c r="N168" i="129"/>
  <c r="N169" i="129"/>
  <c r="N170" i="129"/>
  <c r="N171" i="129"/>
  <c r="N172" i="129"/>
  <c r="N173" i="129"/>
  <c r="N174" i="129"/>
  <c r="N175" i="129"/>
  <c r="N176" i="129"/>
  <c r="N177" i="129"/>
  <c r="N178" i="129"/>
  <c r="N179" i="129"/>
  <c r="N180" i="129"/>
  <c r="N181" i="129"/>
  <c r="N182" i="129"/>
  <c r="N183" i="129"/>
  <c r="N184" i="129"/>
  <c r="N185" i="129"/>
  <c r="N186" i="129"/>
  <c r="N187" i="129"/>
  <c r="N188" i="129"/>
  <c r="N189" i="129"/>
  <c r="N190" i="129"/>
  <c r="N191" i="129"/>
  <c r="N192" i="129"/>
  <c r="N193" i="129"/>
  <c r="N194" i="129"/>
  <c r="N195" i="129"/>
  <c r="N196" i="129"/>
  <c r="N197" i="129"/>
  <c r="N198" i="129"/>
  <c r="N199" i="129"/>
  <c r="N200" i="129"/>
  <c r="N201" i="129"/>
  <c r="N202" i="129"/>
  <c r="N203" i="129"/>
  <c r="N204" i="129"/>
  <c r="N205" i="129"/>
  <c r="N206" i="129"/>
  <c r="N207" i="129"/>
  <c r="N208" i="129"/>
  <c r="N209" i="129"/>
  <c r="N210" i="129"/>
  <c r="N211" i="129"/>
  <c r="N212" i="129"/>
  <c r="N213" i="129"/>
  <c r="N214" i="129"/>
  <c r="N215" i="129"/>
  <c r="N216" i="129"/>
  <c r="N217" i="129"/>
  <c r="N218" i="129"/>
  <c r="N219" i="129"/>
  <c r="N220" i="129"/>
  <c r="N221" i="129"/>
  <c r="N222" i="129"/>
  <c r="N223" i="129"/>
  <c r="N224" i="129"/>
  <c r="N225" i="129"/>
  <c r="N226" i="129"/>
  <c r="N227" i="129"/>
  <c r="N228" i="129"/>
  <c r="N229" i="129"/>
  <c r="N230" i="129"/>
  <c r="N231" i="129"/>
  <c r="N232" i="129"/>
  <c r="N233" i="129"/>
  <c r="N234" i="129"/>
  <c r="N235" i="129"/>
  <c r="N236" i="129"/>
  <c r="N237" i="129"/>
  <c r="N238" i="129"/>
  <c r="N239" i="129"/>
  <c r="N240" i="129"/>
  <c r="N241" i="129"/>
  <c r="N242" i="129"/>
  <c r="N243" i="129"/>
  <c r="N244" i="129"/>
  <c r="N245" i="129"/>
  <c r="N246" i="129"/>
  <c r="N247" i="129"/>
  <c r="N248" i="129"/>
  <c r="N249" i="129"/>
  <c r="N250" i="129"/>
  <c r="N251" i="129"/>
  <c r="N252" i="129"/>
  <c r="N253" i="129"/>
  <c r="N254" i="129"/>
  <c r="N255" i="129"/>
  <c r="N256" i="129"/>
  <c r="N257" i="129"/>
  <c r="N258" i="129"/>
  <c r="N259" i="129"/>
  <c r="N260" i="129"/>
  <c r="N261" i="129"/>
  <c r="N262" i="129"/>
  <c r="N263" i="129"/>
  <c r="N264" i="129"/>
  <c r="N265" i="129"/>
  <c r="N266" i="129"/>
  <c r="N267" i="129"/>
  <c r="N268" i="129"/>
  <c r="N269" i="129"/>
  <c r="N270" i="129"/>
  <c r="N271" i="129"/>
  <c r="N272" i="129"/>
  <c r="N273" i="129"/>
  <c r="N274" i="129"/>
  <c r="N275" i="129"/>
  <c r="N276" i="129"/>
  <c r="N277" i="129"/>
  <c r="N278" i="129"/>
  <c r="N279" i="129"/>
  <c r="N280" i="129"/>
  <c r="N281" i="129"/>
  <c r="N282" i="129"/>
  <c r="N283" i="129"/>
  <c r="N284" i="129"/>
  <c r="N285" i="129"/>
  <c r="N286" i="129"/>
  <c r="N287" i="129"/>
  <c r="N288" i="129"/>
  <c r="N289" i="129"/>
  <c r="N290" i="129"/>
  <c r="N291" i="129"/>
  <c r="N292" i="129"/>
  <c r="N293" i="129"/>
  <c r="N294" i="129"/>
  <c r="N295" i="129"/>
  <c r="N296" i="129"/>
  <c r="N297" i="129"/>
  <c r="N298" i="129"/>
  <c r="N299" i="129"/>
  <c r="N300" i="129"/>
  <c r="N301" i="129"/>
  <c r="N302" i="129"/>
  <c r="N303" i="129"/>
  <c r="N304" i="129"/>
  <c r="N305" i="129"/>
  <c r="N306" i="129"/>
  <c r="N307" i="129"/>
  <c r="N308" i="129"/>
  <c r="N309" i="129"/>
  <c r="N310" i="129"/>
  <c r="N311" i="129"/>
  <c r="N312" i="129"/>
  <c r="N313" i="129"/>
  <c r="N314" i="129"/>
  <c r="N315" i="129"/>
  <c r="N316" i="129"/>
  <c r="N317" i="129"/>
  <c r="N318" i="129"/>
  <c r="N319" i="129"/>
  <c r="N320" i="129"/>
  <c r="N321" i="129"/>
  <c r="N322" i="129"/>
  <c r="N323" i="129"/>
  <c r="N324" i="129"/>
  <c r="N325" i="129"/>
  <c r="N326" i="129"/>
  <c r="N327" i="129"/>
  <c r="N328" i="129"/>
  <c r="N329" i="129"/>
  <c r="N330" i="129"/>
  <c r="N331" i="129"/>
  <c r="N332" i="129"/>
  <c r="N333" i="129"/>
  <c r="N334" i="129"/>
  <c r="N335" i="129"/>
  <c r="N336" i="129"/>
  <c r="N337" i="129"/>
  <c r="N338" i="129"/>
  <c r="N339" i="129"/>
  <c r="N340" i="129"/>
  <c r="N341" i="129"/>
  <c r="N342" i="129"/>
  <c r="N343" i="129"/>
  <c r="N344" i="129"/>
  <c r="N345" i="129"/>
  <c r="N346" i="129"/>
  <c r="N347" i="129"/>
  <c r="N348" i="129"/>
  <c r="N349" i="129"/>
  <c r="N350" i="129"/>
  <c r="N351" i="129"/>
  <c r="N352" i="129"/>
  <c r="N353" i="129"/>
  <c r="N354" i="129"/>
  <c r="N355" i="129"/>
  <c r="N356" i="129"/>
  <c r="N357" i="129"/>
  <c r="N358" i="129"/>
  <c r="N359" i="129"/>
  <c r="N360" i="129"/>
  <c r="N361" i="129"/>
  <c r="N362" i="129"/>
  <c r="N363" i="129"/>
  <c r="N364" i="129"/>
  <c r="N365" i="129"/>
  <c r="N366" i="129"/>
  <c r="N367" i="129"/>
  <c r="N368" i="129"/>
  <c r="N369" i="129"/>
  <c r="N370" i="129"/>
  <c r="N371" i="129"/>
  <c r="N372" i="129"/>
  <c r="N373" i="129"/>
  <c r="N374" i="129"/>
  <c r="N375" i="129"/>
  <c r="N376" i="129"/>
  <c r="N377" i="129"/>
  <c r="N378" i="129"/>
  <c r="N379" i="129"/>
  <c r="N380" i="129"/>
  <c r="N381" i="129"/>
  <c r="N382" i="129"/>
  <c r="N383" i="129"/>
  <c r="N384" i="129"/>
  <c r="N385" i="129"/>
  <c r="N386" i="129"/>
  <c r="N387" i="129"/>
  <c r="N388" i="129"/>
  <c r="N389" i="129"/>
  <c r="N390" i="129"/>
  <c r="N391" i="129"/>
  <c r="N392" i="129"/>
  <c r="N393" i="129"/>
  <c r="N394" i="129"/>
  <c r="N395" i="129"/>
  <c r="N396" i="129"/>
  <c r="N397" i="129"/>
  <c r="N398" i="129"/>
  <c r="N399" i="129"/>
  <c r="N400" i="129"/>
  <c r="O400" i="129" s="1"/>
  <c r="N401" i="129"/>
  <c r="O401" i="129" s="1"/>
  <c r="N402" i="129"/>
  <c r="O402" i="129" s="1"/>
  <c r="N403" i="129"/>
  <c r="O403" i="129" s="1"/>
  <c r="N404" i="129"/>
  <c r="O404" i="129" s="1"/>
  <c r="N405" i="129"/>
  <c r="O405" i="129" s="1"/>
  <c r="N406" i="129"/>
  <c r="O406" i="129" s="1"/>
  <c r="N407" i="129"/>
  <c r="O407" i="129" s="1"/>
  <c r="N408" i="129"/>
  <c r="O408" i="129" s="1"/>
  <c r="N409" i="129"/>
  <c r="O409" i="129" s="1"/>
  <c r="N410" i="129"/>
  <c r="O410" i="129" s="1"/>
  <c r="N411" i="129"/>
  <c r="O411" i="129" s="1"/>
  <c r="N412" i="129"/>
  <c r="O412" i="129" s="1"/>
  <c r="N413" i="129"/>
  <c r="O413" i="129" s="1"/>
  <c r="N414" i="129"/>
  <c r="O414" i="129" s="1"/>
  <c r="N415" i="129"/>
  <c r="O415" i="129" s="1"/>
  <c r="N416" i="129"/>
  <c r="O416" i="129" s="1"/>
  <c r="N417" i="129"/>
  <c r="O417" i="129" s="1"/>
  <c r="N418" i="129"/>
  <c r="O418" i="129" s="1"/>
  <c r="N419" i="129"/>
  <c r="O419" i="129" s="1"/>
  <c r="N420" i="129"/>
  <c r="O420" i="129" s="1"/>
  <c r="N421" i="129"/>
  <c r="O421" i="129" s="1"/>
  <c r="N422" i="129"/>
  <c r="O422" i="129" s="1"/>
  <c r="N423" i="129"/>
  <c r="O423" i="129" s="1"/>
  <c r="N424" i="129"/>
  <c r="O424" i="129" s="1"/>
  <c r="N425" i="129"/>
  <c r="O425" i="129" s="1"/>
  <c r="N426" i="129"/>
  <c r="O426" i="129" s="1"/>
  <c r="N427" i="129"/>
  <c r="O427" i="129" s="1"/>
  <c r="N428" i="129"/>
  <c r="O428" i="129" s="1"/>
  <c r="N429" i="129"/>
  <c r="O429" i="129" s="1"/>
  <c r="N430" i="129"/>
  <c r="O430" i="129" s="1"/>
  <c r="N431" i="129"/>
  <c r="O431" i="129" s="1"/>
  <c r="N432" i="129"/>
  <c r="O432" i="129" s="1"/>
  <c r="N433" i="129"/>
  <c r="O433" i="129" s="1"/>
  <c r="N434" i="129"/>
  <c r="O434" i="129" s="1"/>
  <c r="N435" i="129"/>
  <c r="O435" i="129" s="1"/>
  <c r="N436" i="129"/>
  <c r="O436" i="129" s="1"/>
  <c r="N437" i="129"/>
  <c r="O437" i="129" s="1"/>
  <c r="N438" i="129"/>
  <c r="O438" i="129" s="1"/>
  <c r="N439" i="129"/>
  <c r="O439" i="129" s="1"/>
  <c r="N440" i="129"/>
  <c r="O440" i="129" s="1"/>
  <c r="N441" i="129"/>
  <c r="O441" i="129" s="1"/>
  <c r="N442" i="129"/>
  <c r="O442" i="129" s="1"/>
  <c r="N443" i="129"/>
  <c r="O443" i="129" s="1"/>
  <c r="N444" i="129"/>
  <c r="O444" i="129" s="1"/>
  <c r="N445" i="129"/>
  <c r="O445" i="129" s="1"/>
  <c r="N446" i="129"/>
  <c r="O446" i="129" s="1"/>
  <c r="N447" i="129"/>
  <c r="O447" i="129" s="1"/>
  <c r="N448" i="129"/>
  <c r="O448" i="129" s="1"/>
  <c r="N449" i="129"/>
  <c r="O449" i="129" s="1"/>
  <c r="N450" i="129"/>
  <c r="O450" i="129" s="1"/>
  <c r="N451" i="129"/>
  <c r="O451" i="129" s="1"/>
  <c r="N452" i="129"/>
  <c r="O452" i="129" s="1"/>
  <c r="N453" i="129"/>
  <c r="O453" i="129" s="1"/>
  <c r="N454" i="129"/>
  <c r="O454" i="129" s="1"/>
  <c r="N455" i="129"/>
  <c r="O455" i="129" s="1"/>
  <c r="N456" i="129"/>
  <c r="O456" i="129" s="1"/>
  <c r="N457" i="129"/>
  <c r="O457" i="129" s="1"/>
  <c r="N458" i="129"/>
  <c r="O458" i="129" s="1"/>
  <c r="N459" i="129"/>
  <c r="O459" i="129" s="1"/>
  <c r="N460" i="129"/>
  <c r="O460" i="129" s="1"/>
  <c r="N461" i="129"/>
  <c r="O461" i="129" s="1"/>
  <c r="N462" i="129"/>
  <c r="O462" i="129" s="1"/>
  <c r="N463" i="129"/>
  <c r="O463" i="129" s="1"/>
  <c r="N464" i="129"/>
  <c r="O464" i="129" s="1"/>
  <c r="N465" i="129"/>
  <c r="O465" i="129" s="1"/>
  <c r="N466" i="129"/>
  <c r="O466" i="129" s="1"/>
  <c r="N467" i="129"/>
  <c r="O467" i="129" s="1"/>
  <c r="N468" i="129"/>
  <c r="O468" i="129" s="1"/>
  <c r="N469" i="129"/>
  <c r="O469" i="129" s="1"/>
  <c r="N470" i="129"/>
  <c r="O470" i="129" s="1"/>
  <c r="N471" i="129"/>
  <c r="O471" i="129" s="1"/>
  <c r="N472" i="129"/>
  <c r="O472" i="129" s="1"/>
  <c r="N473" i="129"/>
  <c r="O473" i="129" s="1"/>
  <c r="N474" i="129"/>
  <c r="O474" i="129" s="1"/>
  <c r="N475" i="129"/>
  <c r="O475" i="129" s="1"/>
  <c r="N476" i="129"/>
  <c r="O476" i="129" s="1"/>
  <c r="N477" i="129"/>
  <c r="O477" i="129" s="1"/>
  <c r="N478" i="129"/>
  <c r="O478" i="129" s="1"/>
  <c r="N479" i="129"/>
  <c r="O479" i="129" s="1"/>
  <c r="N480" i="129"/>
  <c r="O480" i="129" s="1"/>
  <c r="N481" i="129"/>
  <c r="O481" i="129" s="1"/>
  <c r="N482" i="129"/>
  <c r="O482" i="129" s="1"/>
  <c r="N483" i="129"/>
  <c r="O483" i="129" s="1"/>
  <c r="N484" i="129"/>
  <c r="O484" i="129" s="1"/>
  <c r="N485" i="129"/>
  <c r="O485" i="129" s="1"/>
  <c r="N486" i="129"/>
  <c r="O486" i="129" s="1"/>
  <c r="N487" i="129"/>
  <c r="O487" i="129" s="1"/>
  <c r="N488" i="129"/>
  <c r="O488" i="129" s="1"/>
  <c r="N489" i="129"/>
  <c r="O489" i="129" s="1"/>
  <c r="N490" i="129"/>
  <c r="O490" i="129" s="1"/>
  <c r="N491" i="129"/>
  <c r="O491" i="129" s="1"/>
  <c r="N492" i="129"/>
  <c r="O492" i="129" s="1"/>
  <c r="N493" i="129"/>
  <c r="O493" i="129" s="1"/>
  <c r="N494" i="129"/>
  <c r="O494" i="129" s="1"/>
  <c r="N495" i="129"/>
  <c r="O495" i="129" s="1"/>
  <c r="N496" i="129"/>
  <c r="O496" i="129" s="1"/>
  <c r="N497" i="129"/>
  <c r="O497" i="129" s="1"/>
  <c r="N498" i="129"/>
  <c r="O498" i="129" s="1"/>
  <c r="N499" i="129"/>
  <c r="O499" i="129" s="1"/>
  <c r="N4" i="129"/>
  <c r="N5" i="128"/>
  <c r="N6" i="128"/>
  <c r="N7" i="128"/>
  <c r="N8" i="128"/>
  <c r="O8" i="128" s="1"/>
  <c r="N9" i="128"/>
  <c r="N10" i="128"/>
  <c r="N11" i="128"/>
  <c r="N12" i="128"/>
  <c r="N13" i="128"/>
  <c r="N14" i="128"/>
  <c r="N15" i="128"/>
  <c r="N16" i="128"/>
  <c r="N17" i="128"/>
  <c r="N18" i="128"/>
  <c r="N19" i="128"/>
  <c r="N20" i="128"/>
  <c r="N21" i="128"/>
  <c r="N22" i="128"/>
  <c r="N23" i="128"/>
  <c r="N24" i="128"/>
  <c r="N25" i="128"/>
  <c r="N26" i="128"/>
  <c r="N27" i="128"/>
  <c r="O27" i="128" s="1"/>
  <c r="N28" i="128"/>
  <c r="O28" i="128" s="1"/>
  <c r="N29" i="128"/>
  <c r="O29" i="128" s="1"/>
  <c r="N30" i="128"/>
  <c r="O30" i="128" s="1"/>
  <c r="N31" i="128"/>
  <c r="O31" i="128" s="1"/>
  <c r="N32" i="128"/>
  <c r="N33" i="128"/>
  <c r="N34" i="128"/>
  <c r="N35" i="128"/>
  <c r="N36" i="128"/>
  <c r="N37" i="128"/>
  <c r="N38" i="128"/>
  <c r="N39" i="128"/>
  <c r="O39" i="128" s="1"/>
  <c r="N40" i="128"/>
  <c r="O40" i="128" s="1"/>
  <c r="N41" i="128"/>
  <c r="O41" i="128" s="1"/>
  <c r="N42" i="128"/>
  <c r="O42" i="128" s="1"/>
  <c r="N43" i="128"/>
  <c r="O43" i="128" s="1"/>
  <c r="N44" i="128"/>
  <c r="N45" i="128"/>
  <c r="N46" i="128"/>
  <c r="N47" i="128"/>
  <c r="N48" i="128"/>
  <c r="N49" i="128"/>
  <c r="N50" i="128"/>
  <c r="N51" i="128"/>
  <c r="O51" i="128" s="1"/>
  <c r="N52" i="128"/>
  <c r="O52" i="128" s="1"/>
  <c r="N53" i="128"/>
  <c r="O53" i="128" s="1"/>
  <c r="N54" i="128"/>
  <c r="O54" i="128" s="1"/>
  <c r="N55" i="128"/>
  <c r="O55" i="128" s="1"/>
  <c r="N56" i="128"/>
  <c r="N57" i="128"/>
  <c r="N58" i="128"/>
  <c r="N59" i="128"/>
  <c r="N60" i="128"/>
  <c r="N61" i="128"/>
  <c r="N62" i="128"/>
  <c r="N63" i="128"/>
  <c r="O63" i="128" s="1"/>
  <c r="N64" i="128"/>
  <c r="O64" i="128" s="1"/>
  <c r="N65" i="128"/>
  <c r="O65" i="128" s="1"/>
  <c r="N66" i="128"/>
  <c r="O66" i="128" s="1"/>
  <c r="N67" i="128"/>
  <c r="O67" i="128" s="1"/>
  <c r="N68" i="128"/>
  <c r="N69" i="128"/>
  <c r="N70" i="128"/>
  <c r="N71" i="128"/>
  <c r="N72" i="128"/>
  <c r="N73" i="128"/>
  <c r="N74" i="128"/>
  <c r="N75" i="128"/>
  <c r="O75" i="128" s="1"/>
  <c r="N76" i="128"/>
  <c r="O76" i="128" s="1"/>
  <c r="N77" i="128"/>
  <c r="O77" i="128" s="1"/>
  <c r="N78" i="128"/>
  <c r="O78" i="128" s="1"/>
  <c r="N79" i="128"/>
  <c r="O79" i="128" s="1"/>
  <c r="N80" i="128"/>
  <c r="N81" i="128"/>
  <c r="N82" i="128"/>
  <c r="N83" i="128"/>
  <c r="N84" i="128"/>
  <c r="N85" i="128"/>
  <c r="N86" i="128"/>
  <c r="N87" i="128"/>
  <c r="O87" i="128" s="1"/>
  <c r="N88" i="128"/>
  <c r="O88" i="128" s="1"/>
  <c r="N89" i="128"/>
  <c r="O89" i="128" s="1"/>
  <c r="N90" i="128"/>
  <c r="O90" i="128" s="1"/>
  <c r="N91" i="128"/>
  <c r="O91" i="128" s="1"/>
  <c r="N92" i="128"/>
  <c r="N93" i="128"/>
  <c r="N94" i="128"/>
  <c r="N95" i="128"/>
  <c r="N96" i="128"/>
  <c r="N97" i="128"/>
  <c r="N98" i="128"/>
  <c r="N99" i="128"/>
  <c r="O99" i="128" s="1"/>
  <c r="N100" i="128"/>
  <c r="O100" i="128" s="1"/>
  <c r="N101" i="128"/>
  <c r="O101" i="128" s="1"/>
  <c r="N102" i="128"/>
  <c r="O102" i="128" s="1"/>
  <c r="N103" i="128"/>
  <c r="O103" i="128" s="1"/>
  <c r="N104" i="128"/>
  <c r="N105" i="128"/>
  <c r="N106" i="128"/>
  <c r="N107" i="128"/>
  <c r="N108" i="128"/>
  <c r="N109" i="128"/>
  <c r="N110" i="128"/>
  <c r="N111" i="128"/>
  <c r="O111" i="128" s="1"/>
  <c r="N112" i="128"/>
  <c r="O112" i="128" s="1"/>
  <c r="N113" i="128"/>
  <c r="O113" i="128" s="1"/>
  <c r="N114" i="128"/>
  <c r="O114" i="128" s="1"/>
  <c r="N115" i="128"/>
  <c r="O115" i="128" s="1"/>
  <c r="N116" i="128"/>
  <c r="N117" i="128"/>
  <c r="N118" i="128"/>
  <c r="N119" i="128"/>
  <c r="N120" i="128"/>
  <c r="N121" i="128"/>
  <c r="N122" i="128"/>
  <c r="N123" i="128"/>
  <c r="O123" i="128" s="1"/>
  <c r="N124" i="128"/>
  <c r="O124" i="128" s="1"/>
  <c r="N125" i="128"/>
  <c r="O125" i="128" s="1"/>
  <c r="N126" i="128"/>
  <c r="O126" i="128" s="1"/>
  <c r="N127" i="128"/>
  <c r="O127" i="128" s="1"/>
  <c r="N128" i="128"/>
  <c r="N129" i="128"/>
  <c r="N130" i="128"/>
  <c r="N131" i="128"/>
  <c r="N132" i="128"/>
  <c r="N133" i="128"/>
  <c r="N134" i="128"/>
  <c r="N135" i="128"/>
  <c r="O135" i="128" s="1"/>
  <c r="N136" i="128"/>
  <c r="O136" i="128" s="1"/>
  <c r="N137" i="128"/>
  <c r="O137" i="128" s="1"/>
  <c r="N138" i="128"/>
  <c r="O138" i="128" s="1"/>
  <c r="N139" i="128"/>
  <c r="O139" i="128" s="1"/>
  <c r="N140" i="128"/>
  <c r="N141" i="128"/>
  <c r="N142" i="128"/>
  <c r="O142" i="128" s="1"/>
  <c r="N143" i="128"/>
  <c r="O143" i="128" s="1"/>
  <c r="N144" i="128"/>
  <c r="O144" i="128" s="1"/>
  <c r="N145" i="128"/>
  <c r="O145" i="128" s="1"/>
  <c r="N146" i="128"/>
  <c r="O146" i="128" s="1"/>
  <c r="N147" i="128"/>
  <c r="O147" i="128" s="1"/>
  <c r="N148" i="128"/>
  <c r="O148" i="128" s="1"/>
  <c r="N149" i="128"/>
  <c r="O149" i="128" s="1"/>
  <c r="N150" i="128"/>
  <c r="O150" i="128" s="1"/>
  <c r="N151" i="128"/>
  <c r="O151" i="128" s="1"/>
  <c r="N152" i="128"/>
  <c r="O152" i="128" s="1"/>
  <c r="N153" i="128"/>
  <c r="O153" i="128" s="1"/>
  <c r="N154" i="128"/>
  <c r="O154" i="128" s="1"/>
  <c r="N155" i="128"/>
  <c r="O155" i="128" s="1"/>
  <c r="N156" i="128"/>
  <c r="O156" i="128" s="1"/>
  <c r="N157" i="128"/>
  <c r="O157" i="128" s="1"/>
  <c r="N158" i="128"/>
  <c r="O158" i="128" s="1"/>
  <c r="N159" i="128"/>
  <c r="O159" i="128" s="1"/>
  <c r="N160" i="128"/>
  <c r="O160" i="128" s="1"/>
  <c r="N161" i="128"/>
  <c r="O161" i="128" s="1"/>
  <c r="N162" i="128"/>
  <c r="O162" i="128" s="1"/>
  <c r="N163" i="128"/>
  <c r="O163" i="128" s="1"/>
  <c r="N164" i="128"/>
  <c r="O164" i="128" s="1"/>
  <c r="N165" i="128"/>
  <c r="O165" i="128" s="1"/>
  <c r="N166" i="128"/>
  <c r="O166" i="128" s="1"/>
  <c r="N167" i="128"/>
  <c r="O167" i="128" s="1"/>
  <c r="N168" i="128"/>
  <c r="O168" i="128" s="1"/>
  <c r="N169" i="128"/>
  <c r="O169" i="128" s="1"/>
  <c r="N170" i="128"/>
  <c r="O170" i="128" s="1"/>
  <c r="N171" i="128"/>
  <c r="O171" i="128" s="1"/>
  <c r="N172" i="128"/>
  <c r="O172" i="128" s="1"/>
  <c r="N173" i="128"/>
  <c r="O173" i="128" s="1"/>
  <c r="N174" i="128"/>
  <c r="O174" i="128" s="1"/>
  <c r="N175" i="128"/>
  <c r="O175" i="128" s="1"/>
  <c r="N176" i="128"/>
  <c r="O176" i="128" s="1"/>
  <c r="N177" i="128"/>
  <c r="O177" i="128" s="1"/>
  <c r="N178" i="128"/>
  <c r="O178" i="128" s="1"/>
  <c r="N179" i="128"/>
  <c r="O179" i="128" s="1"/>
  <c r="N180" i="128"/>
  <c r="O180" i="128" s="1"/>
  <c r="N181" i="128"/>
  <c r="O181" i="128" s="1"/>
  <c r="N182" i="128"/>
  <c r="O182" i="128" s="1"/>
  <c r="N183" i="128"/>
  <c r="O183" i="128" s="1"/>
  <c r="N184" i="128"/>
  <c r="O184" i="128" s="1"/>
  <c r="N185" i="128"/>
  <c r="O185" i="128" s="1"/>
  <c r="N186" i="128"/>
  <c r="O186" i="128" s="1"/>
  <c r="N187" i="128"/>
  <c r="O187" i="128" s="1"/>
  <c r="N188" i="128"/>
  <c r="O188" i="128" s="1"/>
  <c r="N189" i="128"/>
  <c r="O189" i="128" s="1"/>
  <c r="N190" i="128"/>
  <c r="O190" i="128" s="1"/>
  <c r="N191" i="128"/>
  <c r="O191" i="128" s="1"/>
  <c r="N192" i="128"/>
  <c r="O192" i="128" s="1"/>
  <c r="N193" i="128"/>
  <c r="O193" i="128" s="1"/>
  <c r="N194" i="128"/>
  <c r="O194" i="128" s="1"/>
  <c r="N195" i="128"/>
  <c r="O195" i="128" s="1"/>
  <c r="N196" i="128"/>
  <c r="O196" i="128" s="1"/>
  <c r="N197" i="128"/>
  <c r="O197" i="128" s="1"/>
  <c r="N198" i="128"/>
  <c r="O198" i="128" s="1"/>
  <c r="N199" i="128"/>
  <c r="O199" i="128" s="1"/>
  <c r="N200" i="128"/>
  <c r="O200" i="128" s="1"/>
  <c r="N201" i="128"/>
  <c r="O201" i="128" s="1"/>
  <c r="N202" i="128"/>
  <c r="O202" i="128" s="1"/>
  <c r="N203" i="128"/>
  <c r="O203" i="128" s="1"/>
  <c r="N204" i="128"/>
  <c r="O204" i="128" s="1"/>
  <c r="N205" i="128"/>
  <c r="O205" i="128" s="1"/>
  <c r="N206" i="128"/>
  <c r="O206" i="128" s="1"/>
  <c r="N207" i="128"/>
  <c r="O207" i="128" s="1"/>
  <c r="N208" i="128"/>
  <c r="O208" i="128" s="1"/>
  <c r="N209" i="128"/>
  <c r="O209" i="128" s="1"/>
  <c r="N210" i="128"/>
  <c r="O210" i="128" s="1"/>
  <c r="N211" i="128"/>
  <c r="O211" i="128" s="1"/>
  <c r="N212" i="128"/>
  <c r="O212" i="128" s="1"/>
  <c r="N213" i="128"/>
  <c r="O213" i="128" s="1"/>
  <c r="N214" i="128"/>
  <c r="O214" i="128" s="1"/>
  <c r="N215" i="128"/>
  <c r="O215" i="128" s="1"/>
  <c r="N216" i="128"/>
  <c r="O216" i="128" s="1"/>
  <c r="N217" i="128"/>
  <c r="O217" i="128" s="1"/>
  <c r="N218" i="128"/>
  <c r="O218" i="128" s="1"/>
  <c r="N219" i="128"/>
  <c r="O219" i="128" s="1"/>
  <c r="N220" i="128"/>
  <c r="O220" i="128" s="1"/>
  <c r="N221" i="128"/>
  <c r="O221" i="128" s="1"/>
  <c r="N222" i="128"/>
  <c r="O222" i="128" s="1"/>
  <c r="N223" i="128"/>
  <c r="O223" i="128" s="1"/>
  <c r="N224" i="128"/>
  <c r="O224" i="128" s="1"/>
  <c r="N225" i="128"/>
  <c r="O225" i="128" s="1"/>
  <c r="N226" i="128"/>
  <c r="O226" i="128" s="1"/>
  <c r="N227" i="128"/>
  <c r="O227" i="128" s="1"/>
  <c r="N228" i="128"/>
  <c r="O228" i="128" s="1"/>
  <c r="N229" i="128"/>
  <c r="O229" i="128" s="1"/>
  <c r="N230" i="128"/>
  <c r="O230" i="128" s="1"/>
  <c r="N231" i="128"/>
  <c r="O231" i="128" s="1"/>
  <c r="N232" i="128"/>
  <c r="O232" i="128" s="1"/>
  <c r="N233" i="128"/>
  <c r="O233" i="128" s="1"/>
  <c r="N234" i="128"/>
  <c r="O234" i="128" s="1"/>
  <c r="N235" i="128"/>
  <c r="O235" i="128" s="1"/>
  <c r="N236" i="128"/>
  <c r="O236" i="128" s="1"/>
  <c r="N237" i="128"/>
  <c r="O237" i="128" s="1"/>
  <c r="N238" i="128"/>
  <c r="O238" i="128" s="1"/>
  <c r="N239" i="128"/>
  <c r="O239" i="128" s="1"/>
  <c r="N240" i="128"/>
  <c r="O240" i="128" s="1"/>
  <c r="N241" i="128"/>
  <c r="O241" i="128" s="1"/>
  <c r="N242" i="128"/>
  <c r="O242" i="128" s="1"/>
  <c r="N243" i="128"/>
  <c r="O243" i="128" s="1"/>
  <c r="N244" i="128"/>
  <c r="O244" i="128" s="1"/>
  <c r="N245" i="128"/>
  <c r="O245" i="128" s="1"/>
  <c r="N246" i="128"/>
  <c r="O246" i="128" s="1"/>
  <c r="N247" i="128"/>
  <c r="O247" i="128" s="1"/>
  <c r="N248" i="128"/>
  <c r="O248" i="128" s="1"/>
  <c r="N249" i="128"/>
  <c r="O249" i="128" s="1"/>
  <c r="N250" i="128"/>
  <c r="O250" i="128" s="1"/>
  <c r="N251" i="128"/>
  <c r="O251" i="128" s="1"/>
  <c r="N252" i="128"/>
  <c r="O252" i="128" s="1"/>
  <c r="N253" i="128"/>
  <c r="O253" i="128" s="1"/>
  <c r="N254" i="128"/>
  <c r="O254" i="128" s="1"/>
  <c r="N255" i="128"/>
  <c r="O255" i="128" s="1"/>
  <c r="N256" i="128"/>
  <c r="O256" i="128" s="1"/>
  <c r="N257" i="128"/>
  <c r="O257" i="128" s="1"/>
  <c r="N258" i="128"/>
  <c r="O258" i="128" s="1"/>
  <c r="N259" i="128"/>
  <c r="O259" i="128" s="1"/>
  <c r="N260" i="128"/>
  <c r="O260" i="128" s="1"/>
  <c r="N261" i="128"/>
  <c r="O261" i="128" s="1"/>
  <c r="N262" i="128"/>
  <c r="O262" i="128" s="1"/>
  <c r="N263" i="128"/>
  <c r="O263" i="128" s="1"/>
  <c r="N264" i="128"/>
  <c r="O264" i="128" s="1"/>
  <c r="N265" i="128"/>
  <c r="O265" i="128" s="1"/>
  <c r="N266" i="128"/>
  <c r="O266" i="128" s="1"/>
  <c r="N267" i="128"/>
  <c r="O267" i="128" s="1"/>
  <c r="N268" i="128"/>
  <c r="O268" i="128" s="1"/>
  <c r="N269" i="128"/>
  <c r="O269" i="128" s="1"/>
  <c r="N270" i="128"/>
  <c r="O270" i="128" s="1"/>
  <c r="N271" i="128"/>
  <c r="O271" i="128" s="1"/>
  <c r="N272" i="128"/>
  <c r="O272" i="128" s="1"/>
  <c r="N273" i="128"/>
  <c r="O273" i="128" s="1"/>
  <c r="N274" i="128"/>
  <c r="O274" i="128" s="1"/>
  <c r="N275" i="128"/>
  <c r="O275" i="128" s="1"/>
  <c r="N276" i="128"/>
  <c r="O276" i="128" s="1"/>
  <c r="N277" i="128"/>
  <c r="O277" i="128" s="1"/>
  <c r="N278" i="128"/>
  <c r="O278" i="128" s="1"/>
  <c r="N279" i="128"/>
  <c r="O279" i="128" s="1"/>
  <c r="N280" i="128"/>
  <c r="O280" i="128" s="1"/>
  <c r="N281" i="128"/>
  <c r="O281" i="128" s="1"/>
  <c r="N282" i="128"/>
  <c r="O282" i="128" s="1"/>
  <c r="N283" i="128"/>
  <c r="O283" i="128" s="1"/>
  <c r="N284" i="128"/>
  <c r="O284" i="128" s="1"/>
  <c r="N285" i="128"/>
  <c r="O285" i="128" s="1"/>
  <c r="N286" i="128"/>
  <c r="O286" i="128" s="1"/>
  <c r="N287" i="128"/>
  <c r="O287" i="128" s="1"/>
  <c r="N288" i="128"/>
  <c r="O288" i="128" s="1"/>
  <c r="N289" i="128"/>
  <c r="O289" i="128" s="1"/>
  <c r="N290" i="128"/>
  <c r="O290" i="128" s="1"/>
  <c r="N291" i="128"/>
  <c r="O291" i="128" s="1"/>
  <c r="N292" i="128"/>
  <c r="O292" i="128" s="1"/>
  <c r="N293" i="128"/>
  <c r="O293" i="128" s="1"/>
  <c r="N294" i="128"/>
  <c r="O294" i="128" s="1"/>
  <c r="N295" i="128"/>
  <c r="O295" i="128" s="1"/>
  <c r="N296" i="128"/>
  <c r="O296" i="128" s="1"/>
  <c r="N297" i="128"/>
  <c r="O297" i="128" s="1"/>
  <c r="N298" i="128"/>
  <c r="O298" i="128" s="1"/>
  <c r="N299" i="128"/>
  <c r="O299" i="128" s="1"/>
  <c r="N300" i="128"/>
  <c r="O300" i="128" s="1"/>
  <c r="N301" i="128"/>
  <c r="O301" i="128" s="1"/>
  <c r="N302" i="128"/>
  <c r="O302" i="128" s="1"/>
  <c r="N303" i="128"/>
  <c r="O303" i="128" s="1"/>
  <c r="N304" i="128"/>
  <c r="O304" i="128" s="1"/>
  <c r="N305" i="128"/>
  <c r="O305" i="128" s="1"/>
  <c r="N306" i="128"/>
  <c r="O306" i="128" s="1"/>
  <c r="N307" i="128"/>
  <c r="O307" i="128" s="1"/>
  <c r="N308" i="128"/>
  <c r="O308" i="128" s="1"/>
  <c r="N309" i="128"/>
  <c r="O309" i="128" s="1"/>
  <c r="N310" i="128"/>
  <c r="O310" i="128" s="1"/>
  <c r="N311" i="128"/>
  <c r="O311" i="128" s="1"/>
  <c r="N312" i="128"/>
  <c r="O312" i="128" s="1"/>
  <c r="N313" i="128"/>
  <c r="O313" i="128" s="1"/>
  <c r="N314" i="128"/>
  <c r="O314" i="128" s="1"/>
  <c r="N315" i="128"/>
  <c r="O315" i="128" s="1"/>
  <c r="N316" i="128"/>
  <c r="O316" i="128" s="1"/>
  <c r="N317" i="128"/>
  <c r="O317" i="128" s="1"/>
  <c r="N318" i="128"/>
  <c r="O318" i="128" s="1"/>
  <c r="N319" i="128"/>
  <c r="O319" i="128" s="1"/>
  <c r="N320" i="128"/>
  <c r="O320" i="128" s="1"/>
  <c r="N321" i="128"/>
  <c r="O321" i="128" s="1"/>
  <c r="N322" i="128"/>
  <c r="O322" i="128" s="1"/>
  <c r="N323" i="128"/>
  <c r="O323" i="128" s="1"/>
  <c r="N324" i="128"/>
  <c r="O324" i="128" s="1"/>
  <c r="N325" i="128"/>
  <c r="O325" i="128" s="1"/>
  <c r="N326" i="128"/>
  <c r="O326" i="128" s="1"/>
  <c r="N327" i="128"/>
  <c r="O327" i="128" s="1"/>
  <c r="N328" i="128"/>
  <c r="O328" i="128" s="1"/>
  <c r="N329" i="128"/>
  <c r="O329" i="128" s="1"/>
  <c r="N330" i="128"/>
  <c r="O330" i="128" s="1"/>
  <c r="N331" i="128"/>
  <c r="O331" i="128" s="1"/>
  <c r="N332" i="128"/>
  <c r="O332" i="128" s="1"/>
  <c r="N333" i="128"/>
  <c r="O333" i="128" s="1"/>
  <c r="N334" i="128"/>
  <c r="O334" i="128" s="1"/>
  <c r="N335" i="128"/>
  <c r="O335" i="128" s="1"/>
  <c r="N336" i="128"/>
  <c r="O336" i="128" s="1"/>
  <c r="N337" i="128"/>
  <c r="O337" i="128" s="1"/>
  <c r="N338" i="128"/>
  <c r="O338" i="128" s="1"/>
  <c r="N339" i="128"/>
  <c r="O339" i="128" s="1"/>
  <c r="N340" i="128"/>
  <c r="O340" i="128" s="1"/>
  <c r="N341" i="128"/>
  <c r="O341" i="128" s="1"/>
  <c r="N342" i="128"/>
  <c r="O342" i="128" s="1"/>
  <c r="N343" i="128"/>
  <c r="O343" i="128" s="1"/>
  <c r="N344" i="128"/>
  <c r="O344" i="128" s="1"/>
  <c r="N345" i="128"/>
  <c r="O345" i="128" s="1"/>
  <c r="N346" i="128"/>
  <c r="O346" i="128" s="1"/>
  <c r="N347" i="128"/>
  <c r="O347" i="128" s="1"/>
  <c r="N348" i="128"/>
  <c r="O348" i="128" s="1"/>
  <c r="N349" i="128"/>
  <c r="O349" i="128" s="1"/>
  <c r="N350" i="128"/>
  <c r="O350" i="128" s="1"/>
  <c r="N351" i="128"/>
  <c r="O351" i="128" s="1"/>
  <c r="N352" i="128"/>
  <c r="O352" i="128" s="1"/>
  <c r="N353" i="128"/>
  <c r="O353" i="128" s="1"/>
  <c r="N354" i="128"/>
  <c r="O354" i="128" s="1"/>
  <c r="N355" i="128"/>
  <c r="O355" i="128" s="1"/>
  <c r="N356" i="128"/>
  <c r="O356" i="128" s="1"/>
  <c r="N357" i="128"/>
  <c r="O357" i="128" s="1"/>
  <c r="N358" i="128"/>
  <c r="O358" i="128" s="1"/>
  <c r="N359" i="128"/>
  <c r="O359" i="128" s="1"/>
  <c r="N360" i="128"/>
  <c r="O360" i="128" s="1"/>
  <c r="N361" i="128"/>
  <c r="O361" i="128" s="1"/>
  <c r="N362" i="128"/>
  <c r="O362" i="128" s="1"/>
  <c r="N363" i="128"/>
  <c r="O363" i="128" s="1"/>
  <c r="N364" i="128"/>
  <c r="O364" i="128" s="1"/>
  <c r="N365" i="128"/>
  <c r="O365" i="128" s="1"/>
  <c r="N366" i="128"/>
  <c r="O366" i="128" s="1"/>
  <c r="N367" i="128"/>
  <c r="O367" i="128" s="1"/>
  <c r="N368" i="128"/>
  <c r="O368" i="128" s="1"/>
  <c r="N369" i="128"/>
  <c r="O369" i="128" s="1"/>
  <c r="N370" i="128"/>
  <c r="O370" i="128" s="1"/>
  <c r="N371" i="128"/>
  <c r="O371" i="128" s="1"/>
  <c r="N372" i="128"/>
  <c r="O372" i="128" s="1"/>
  <c r="N373" i="128"/>
  <c r="O373" i="128" s="1"/>
  <c r="N374" i="128"/>
  <c r="O374" i="128" s="1"/>
  <c r="N375" i="128"/>
  <c r="O375" i="128" s="1"/>
  <c r="N376" i="128"/>
  <c r="O376" i="128" s="1"/>
  <c r="N377" i="128"/>
  <c r="O377" i="128" s="1"/>
  <c r="N378" i="128"/>
  <c r="O378" i="128" s="1"/>
  <c r="N379" i="128"/>
  <c r="O379" i="128" s="1"/>
  <c r="N380" i="128"/>
  <c r="O380" i="128" s="1"/>
  <c r="N381" i="128"/>
  <c r="O381" i="128" s="1"/>
  <c r="N382" i="128"/>
  <c r="O382" i="128" s="1"/>
  <c r="N383" i="128"/>
  <c r="O383" i="128" s="1"/>
  <c r="N384" i="128"/>
  <c r="O384" i="128" s="1"/>
  <c r="N385" i="128"/>
  <c r="O385" i="128" s="1"/>
  <c r="N386" i="128"/>
  <c r="O386" i="128" s="1"/>
  <c r="N387" i="128"/>
  <c r="O387" i="128" s="1"/>
  <c r="N388" i="128"/>
  <c r="O388" i="128" s="1"/>
  <c r="N389" i="128"/>
  <c r="O389" i="128" s="1"/>
  <c r="N390" i="128"/>
  <c r="O390" i="128" s="1"/>
  <c r="N391" i="128"/>
  <c r="O391" i="128" s="1"/>
  <c r="N392" i="128"/>
  <c r="O392" i="128" s="1"/>
  <c r="N393" i="128"/>
  <c r="O393" i="128" s="1"/>
  <c r="N394" i="128"/>
  <c r="O394" i="128" s="1"/>
  <c r="N395" i="128"/>
  <c r="O395" i="128" s="1"/>
  <c r="N396" i="128"/>
  <c r="O396" i="128" s="1"/>
  <c r="N397" i="128"/>
  <c r="O397" i="128" s="1"/>
  <c r="N398" i="128"/>
  <c r="O398" i="128" s="1"/>
  <c r="N399" i="128"/>
  <c r="O399" i="128" s="1"/>
  <c r="N400" i="128"/>
  <c r="O400" i="128" s="1"/>
  <c r="N401" i="128"/>
  <c r="O401" i="128" s="1"/>
  <c r="N402" i="128"/>
  <c r="O402" i="128" s="1"/>
  <c r="N403" i="128"/>
  <c r="O403" i="128" s="1"/>
  <c r="N404" i="128"/>
  <c r="O404" i="128" s="1"/>
  <c r="N405" i="128"/>
  <c r="O405" i="128" s="1"/>
  <c r="N406" i="128"/>
  <c r="O406" i="128" s="1"/>
  <c r="N407" i="128"/>
  <c r="O407" i="128" s="1"/>
  <c r="N408" i="128"/>
  <c r="O408" i="128" s="1"/>
  <c r="N409" i="128"/>
  <c r="O409" i="128" s="1"/>
  <c r="N410" i="128"/>
  <c r="O410" i="128" s="1"/>
  <c r="N411" i="128"/>
  <c r="O411" i="128" s="1"/>
  <c r="N412" i="128"/>
  <c r="O412" i="128" s="1"/>
  <c r="N413" i="128"/>
  <c r="O413" i="128" s="1"/>
  <c r="N414" i="128"/>
  <c r="O414" i="128" s="1"/>
  <c r="N415" i="128"/>
  <c r="O415" i="128" s="1"/>
  <c r="N416" i="128"/>
  <c r="O416" i="128" s="1"/>
  <c r="N417" i="128"/>
  <c r="O417" i="128" s="1"/>
  <c r="N418" i="128"/>
  <c r="O418" i="128" s="1"/>
  <c r="N419" i="128"/>
  <c r="O419" i="128" s="1"/>
  <c r="N420" i="128"/>
  <c r="O420" i="128" s="1"/>
  <c r="N421" i="128"/>
  <c r="O421" i="128" s="1"/>
  <c r="N422" i="128"/>
  <c r="O422" i="128" s="1"/>
  <c r="N423" i="128"/>
  <c r="O423" i="128" s="1"/>
  <c r="N424" i="128"/>
  <c r="O424" i="128" s="1"/>
  <c r="N425" i="128"/>
  <c r="O425" i="128" s="1"/>
  <c r="N426" i="128"/>
  <c r="O426" i="128" s="1"/>
  <c r="N427" i="128"/>
  <c r="O427" i="128" s="1"/>
  <c r="N428" i="128"/>
  <c r="O428" i="128" s="1"/>
  <c r="N429" i="128"/>
  <c r="O429" i="128" s="1"/>
  <c r="N430" i="128"/>
  <c r="O430" i="128" s="1"/>
  <c r="N431" i="128"/>
  <c r="O431" i="128" s="1"/>
  <c r="N432" i="128"/>
  <c r="O432" i="128" s="1"/>
  <c r="N433" i="128"/>
  <c r="O433" i="128" s="1"/>
  <c r="N434" i="128"/>
  <c r="O434" i="128" s="1"/>
  <c r="N435" i="128"/>
  <c r="O435" i="128" s="1"/>
  <c r="N436" i="128"/>
  <c r="O436" i="128" s="1"/>
  <c r="N437" i="128"/>
  <c r="O437" i="128" s="1"/>
  <c r="N438" i="128"/>
  <c r="O438" i="128" s="1"/>
  <c r="N439" i="128"/>
  <c r="O439" i="128" s="1"/>
  <c r="N440" i="128"/>
  <c r="O440" i="128" s="1"/>
  <c r="N441" i="128"/>
  <c r="O441" i="128" s="1"/>
  <c r="N442" i="128"/>
  <c r="O442" i="128" s="1"/>
  <c r="N443" i="128"/>
  <c r="O443" i="128" s="1"/>
  <c r="N444" i="128"/>
  <c r="O444" i="128" s="1"/>
  <c r="N445" i="128"/>
  <c r="O445" i="128" s="1"/>
  <c r="N446" i="128"/>
  <c r="O446" i="128" s="1"/>
  <c r="N447" i="128"/>
  <c r="O447" i="128" s="1"/>
  <c r="N448" i="128"/>
  <c r="O448" i="128" s="1"/>
  <c r="N449" i="128"/>
  <c r="O449" i="128" s="1"/>
  <c r="N450" i="128"/>
  <c r="O450" i="128" s="1"/>
  <c r="N451" i="128"/>
  <c r="O451" i="128" s="1"/>
  <c r="N452" i="128"/>
  <c r="O452" i="128" s="1"/>
  <c r="N453" i="128"/>
  <c r="O453" i="128" s="1"/>
  <c r="N454" i="128"/>
  <c r="O454" i="128" s="1"/>
  <c r="N455" i="128"/>
  <c r="O455" i="128" s="1"/>
  <c r="N456" i="128"/>
  <c r="O456" i="128" s="1"/>
  <c r="N457" i="128"/>
  <c r="O457" i="128" s="1"/>
  <c r="N458" i="128"/>
  <c r="O458" i="128" s="1"/>
  <c r="N459" i="128"/>
  <c r="O459" i="128" s="1"/>
  <c r="N460" i="128"/>
  <c r="O460" i="128" s="1"/>
  <c r="N461" i="128"/>
  <c r="O461" i="128" s="1"/>
  <c r="N462" i="128"/>
  <c r="O462" i="128" s="1"/>
  <c r="N463" i="128"/>
  <c r="O463" i="128" s="1"/>
  <c r="N464" i="128"/>
  <c r="O464" i="128" s="1"/>
  <c r="N465" i="128"/>
  <c r="O465" i="128" s="1"/>
  <c r="N466" i="128"/>
  <c r="O466" i="128" s="1"/>
  <c r="N467" i="128"/>
  <c r="O467" i="128" s="1"/>
  <c r="N468" i="128"/>
  <c r="O468" i="128" s="1"/>
  <c r="N469" i="128"/>
  <c r="O469" i="128" s="1"/>
  <c r="N470" i="128"/>
  <c r="O470" i="128" s="1"/>
  <c r="N471" i="128"/>
  <c r="O471" i="128" s="1"/>
  <c r="N472" i="128"/>
  <c r="O472" i="128" s="1"/>
  <c r="N473" i="128"/>
  <c r="O473" i="128" s="1"/>
  <c r="N474" i="128"/>
  <c r="O474" i="128" s="1"/>
  <c r="N475" i="128"/>
  <c r="O475" i="128" s="1"/>
  <c r="N476" i="128"/>
  <c r="O476" i="128" s="1"/>
  <c r="N477" i="128"/>
  <c r="O477" i="128" s="1"/>
  <c r="N478" i="128"/>
  <c r="O478" i="128" s="1"/>
  <c r="N479" i="128"/>
  <c r="O479" i="128" s="1"/>
  <c r="N480" i="128"/>
  <c r="O480" i="128" s="1"/>
  <c r="N481" i="128"/>
  <c r="O481" i="128" s="1"/>
  <c r="N482" i="128"/>
  <c r="O482" i="128" s="1"/>
  <c r="N483" i="128"/>
  <c r="O483" i="128" s="1"/>
  <c r="N484" i="128"/>
  <c r="O484" i="128" s="1"/>
  <c r="N485" i="128"/>
  <c r="O485" i="128" s="1"/>
  <c r="N486" i="128"/>
  <c r="O486" i="128" s="1"/>
  <c r="N487" i="128"/>
  <c r="O487" i="128" s="1"/>
  <c r="N488" i="128"/>
  <c r="O488" i="128" s="1"/>
  <c r="N489" i="128"/>
  <c r="O489" i="128" s="1"/>
  <c r="N490" i="128"/>
  <c r="O490" i="128" s="1"/>
  <c r="N491" i="128"/>
  <c r="O491" i="128" s="1"/>
  <c r="N492" i="128"/>
  <c r="O492" i="128" s="1"/>
  <c r="N493" i="128"/>
  <c r="O493" i="128" s="1"/>
  <c r="N494" i="128"/>
  <c r="O494" i="128" s="1"/>
  <c r="N495" i="128"/>
  <c r="O495" i="128" s="1"/>
  <c r="N496" i="128"/>
  <c r="O496" i="128" s="1"/>
  <c r="N497" i="128"/>
  <c r="O497" i="128" s="1"/>
  <c r="N498" i="128"/>
  <c r="O498" i="128" s="1"/>
  <c r="N499" i="128"/>
  <c r="O499" i="128" s="1"/>
  <c r="N4" i="128"/>
  <c r="N5" i="126"/>
  <c r="N6" i="126"/>
  <c r="N7" i="126"/>
  <c r="N8" i="126"/>
  <c r="N9" i="126"/>
  <c r="N10" i="126"/>
  <c r="N11" i="126"/>
  <c r="O11" i="126" s="1"/>
  <c r="N12" i="126"/>
  <c r="O12" i="126" s="1"/>
  <c r="N13" i="126"/>
  <c r="O13" i="126" s="1"/>
  <c r="N14" i="126"/>
  <c r="O14" i="126" s="1"/>
  <c r="N15" i="126"/>
  <c r="O15" i="126" s="1"/>
  <c r="N16" i="126"/>
  <c r="N17" i="126"/>
  <c r="N18" i="126"/>
  <c r="N19" i="126"/>
  <c r="N20" i="126"/>
  <c r="N21" i="126"/>
  <c r="N22" i="126"/>
  <c r="N23" i="126"/>
  <c r="O23" i="126" s="1"/>
  <c r="N24" i="126"/>
  <c r="O24" i="126" s="1"/>
  <c r="N25" i="126"/>
  <c r="O25" i="126" s="1"/>
  <c r="N26" i="126"/>
  <c r="O26" i="126" s="1"/>
  <c r="N27" i="126"/>
  <c r="O27" i="126" s="1"/>
  <c r="N28" i="126"/>
  <c r="N29" i="126"/>
  <c r="N30" i="126"/>
  <c r="N31" i="126"/>
  <c r="N32" i="126"/>
  <c r="N33" i="126"/>
  <c r="N34" i="126"/>
  <c r="N35" i="126"/>
  <c r="O35" i="126" s="1"/>
  <c r="N36" i="126"/>
  <c r="O36" i="126" s="1"/>
  <c r="N37" i="126"/>
  <c r="O37" i="126" s="1"/>
  <c r="N38" i="126"/>
  <c r="O38" i="126" s="1"/>
  <c r="N39" i="126"/>
  <c r="O39" i="126" s="1"/>
  <c r="N40" i="126"/>
  <c r="N41" i="126"/>
  <c r="N42" i="126"/>
  <c r="N43" i="126"/>
  <c r="N44" i="126"/>
  <c r="N45" i="126"/>
  <c r="N46" i="126"/>
  <c r="N47" i="126"/>
  <c r="O47" i="126" s="1"/>
  <c r="N48" i="126"/>
  <c r="O48" i="126" s="1"/>
  <c r="N49" i="126"/>
  <c r="O49" i="126" s="1"/>
  <c r="N50" i="126"/>
  <c r="O50" i="126" s="1"/>
  <c r="N51" i="126"/>
  <c r="O51" i="126" s="1"/>
  <c r="N52" i="126"/>
  <c r="N53" i="126"/>
  <c r="N54" i="126"/>
  <c r="N55" i="126"/>
  <c r="N56" i="126"/>
  <c r="N57" i="126"/>
  <c r="N58" i="126"/>
  <c r="N59" i="126"/>
  <c r="O59" i="126" s="1"/>
  <c r="N60" i="126"/>
  <c r="O60" i="126" s="1"/>
  <c r="N61" i="126"/>
  <c r="O61" i="126" s="1"/>
  <c r="N62" i="126"/>
  <c r="O62" i="126" s="1"/>
  <c r="N63" i="126"/>
  <c r="O63" i="126" s="1"/>
  <c r="N64" i="126"/>
  <c r="N65" i="126"/>
  <c r="N66" i="126"/>
  <c r="N67" i="126"/>
  <c r="N68" i="126"/>
  <c r="N69" i="126"/>
  <c r="N70" i="126"/>
  <c r="N71" i="126"/>
  <c r="O71" i="126" s="1"/>
  <c r="N72" i="126"/>
  <c r="O72" i="126" s="1"/>
  <c r="N73" i="126"/>
  <c r="O73" i="126" s="1"/>
  <c r="N74" i="126"/>
  <c r="O74" i="126" s="1"/>
  <c r="N75" i="126"/>
  <c r="O75" i="126" s="1"/>
  <c r="N76" i="126"/>
  <c r="N77" i="126"/>
  <c r="N78" i="126"/>
  <c r="N79" i="126"/>
  <c r="N80" i="126"/>
  <c r="N81" i="126"/>
  <c r="N82" i="126"/>
  <c r="N83" i="126"/>
  <c r="N84" i="126"/>
  <c r="O84" i="126" s="1"/>
  <c r="N85" i="126"/>
  <c r="N86" i="126"/>
  <c r="O86" i="126" s="1"/>
  <c r="N87" i="126"/>
  <c r="O87" i="126" s="1"/>
  <c r="N88" i="126"/>
  <c r="N89" i="126"/>
  <c r="N90" i="126"/>
  <c r="N91" i="126"/>
  <c r="N92" i="126"/>
  <c r="N93" i="126"/>
  <c r="N94" i="126"/>
  <c r="N95" i="126"/>
  <c r="N96" i="126"/>
  <c r="N97" i="126"/>
  <c r="N98" i="126"/>
  <c r="N99" i="126"/>
  <c r="N100" i="126"/>
  <c r="N101" i="126"/>
  <c r="N102" i="126"/>
  <c r="N103" i="126"/>
  <c r="N104" i="126"/>
  <c r="N105" i="126"/>
  <c r="N106" i="126"/>
  <c r="N107" i="126"/>
  <c r="N108" i="126"/>
  <c r="N109" i="126"/>
  <c r="N110" i="126"/>
  <c r="N111" i="126"/>
  <c r="N112" i="126"/>
  <c r="N113" i="126"/>
  <c r="N114" i="126"/>
  <c r="N115" i="126"/>
  <c r="N116" i="126"/>
  <c r="N117" i="126"/>
  <c r="N118" i="126"/>
  <c r="N119" i="126"/>
  <c r="N120" i="126"/>
  <c r="N121" i="126"/>
  <c r="N122" i="126"/>
  <c r="N123" i="126"/>
  <c r="N124" i="126"/>
  <c r="N125" i="126"/>
  <c r="N126" i="126"/>
  <c r="N127" i="126"/>
  <c r="N128" i="126"/>
  <c r="N129" i="126"/>
  <c r="N130" i="126"/>
  <c r="N131" i="126"/>
  <c r="N132" i="126"/>
  <c r="N133" i="126"/>
  <c r="N134" i="126"/>
  <c r="N135" i="126"/>
  <c r="N136" i="126"/>
  <c r="N137" i="126"/>
  <c r="N138" i="126"/>
  <c r="N139" i="126"/>
  <c r="N140" i="126"/>
  <c r="N141" i="126"/>
  <c r="N142" i="126"/>
  <c r="N143" i="126"/>
  <c r="N144" i="126"/>
  <c r="N145" i="126"/>
  <c r="O145" i="126" s="1"/>
  <c r="N146" i="126"/>
  <c r="O146" i="126" s="1"/>
  <c r="N147" i="126"/>
  <c r="O147" i="126" s="1"/>
  <c r="N148" i="126"/>
  <c r="O148" i="126" s="1"/>
  <c r="N149" i="126"/>
  <c r="O149" i="126" s="1"/>
  <c r="N150" i="126"/>
  <c r="O150" i="126" s="1"/>
  <c r="N151" i="126"/>
  <c r="O151" i="126" s="1"/>
  <c r="N152" i="126"/>
  <c r="O152" i="126" s="1"/>
  <c r="N153" i="126"/>
  <c r="O153" i="126" s="1"/>
  <c r="N154" i="126"/>
  <c r="O154" i="126" s="1"/>
  <c r="N155" i="126"/>
  <c r="O155" i="126" s="1"/>
  <c r="N156" i="126"/>
  <c r="O156" i="126" s="1"/>
  <c r="N157" i="126"/>
  <c r="O157" i="126" s="1"/>
  <c r="N158" i="126"/>
  <c r="O158" i="126" s="1"/>
  <c r="N159" i="126"/>
  <c r="O159" i="126" s="1"/>
  <c r="N160" i="126"/>
  <c r="O160" i="126" s="1"/>
  <c r="N161" i="126"/>
  <c r="O161" i="126" s="1"/>
  <c r="N162" i="126"/>
  <c r="O162" i="126" s="1"/>
  <c r="N163" i="126"/>
  <c r="O163" i="126" s="1"/>
  <c r="N164" i="126"/>
  <c r="O164" i="126" s="1"/>
  <c r="N165" i="126"/>
  <c r="O165" i="126" s="1"/>
  <c r="N166" i="126"/>
  <c r="O166" i="126" s="1"/>
  <c r="N167" i="126"/>
  <c r="O167" i="126" s="1"/>
  <c r="N168" i="126"/>
  <c r="O168" i="126" s="1"/>
  <c r="N169" i="126"/>
  <c r="O169" i="126" s="1"/>
  <c r="N170" i="126"/>
  <c r="O170" i="126" s="1"/>
  <c r="N171" i="126"/>
  <c r="O171" i="126" s="1"/>
  <c r="N172" i="126"/>
  <c r="O172" i="126" s="1"/>
  <c r="N173" i="126"/>
  <c r="O173" i="126" s="1"/>
  <c r="N174" i="126"/>
  <c r="O174" i="126" s="1"/>
  <c r="N175" i="126"/>
  <c r="O175" i="126" s="1"/>
  <c r="N176" i="126"/>
  <c r="O176" i="126" s="1"/>
  <c r="N177" i="126"/>
  <c r="O177" i="126" s="1"/>
  <c r="N178" i="126"/>
  <c r="O178" i="126" s="1"/>
  <c r="N179" i="126"/>
  <c r="O179" i="126" s="1"/>
  <c r="N180" i="126"/>
  <c r="O180" i="126" s="1"/>
  <c r="N181" i="126"/>
  <c r="O181" i="126" s="1"/>
  <c r="N182" i="126"/>
  <c r="O182" i="126" s="1"/>
  <c r="N183" i="126"/>
  <c r="O183" i="126" s="1"/>
  <c r="N184" i="126"/>
  <c r="O184" i="126" s="1"/>
  <c r="N185" i="126"/>
  <c r="O185" i="126" s="1"/>
  <c r="N186" i="126"/>
  <c r="O186" i="126" s="1"/>
  <c r="N187" i="126"/>
  <c r="O187" i="126" s="1"/>
  <c r="N188" i="126"/>
  <c r="O188" i="126" s="1"/>
  <c r="N189" i="126"/>
  <c r="O189" i="126" s="1"/>
  <c r="N190" i="126"/>
  <c r="O190" i="126" s="1"/>
  <c r="N191" i="126"/>
  <c r="O191" i="126" s="1"/>
  <c r="N192" i="126"/>
  <c r="O192" i="126" s="1"/>
  <c r="N193" i="126"/>
  <c r="O193" i="126" s="1"/>
  <c r="N194" i="126"/>
  <c r="O194" i="126" s="1"/>
  <c r="N195" i="126"/>
  <c r="O195" i="126" s="1"/>
  <c r="N196" i="126"/>
  <c r="O196" i="126" s="1"/>
  <c r="N197" i="126"/>
  <c r="O197" i="126" s="1"/>
  <c r="N198" i="126"/>
  <c r="O198" i="126" s="1"/>
  <c r="N199" i="126"/>
  <c r="O199" i="126" s="1"/>
  <c r="N200" i="126"/>
  <c r="O200" i="126" s="1"/>
  <c r="N201" i="126"/>
  <c r="O201" i="126" s="1"/>
  <c r="N202" i="126"/>
  <c r="O202" i="126" s="1"/>
  <c r="N203" i="126"/>
  <c r="O203" i="126" s="1"/>
  <c r="N204" i="126"/>
  <c r="O204" i="126" s="1"/>
  <c r="N205" i="126"/>
  <c r="O205" i="126" s="1"/>
  <c r="N206" i="126"/>
  <c r="O206" i="126" s="1"/>
  <c r="N207" i="126"/>
  <c r="O207" i="126" s="1"/>
  <c r="N208" i="126"/>
  <c r="O208" i="126" s="1"/>
  <c r="N209" i="126"/>
  <c r="O209" i="126" s="1"/>
  <c r="N210" i="126"/>
  <c r="O210" i="126" s="1"/>
  <c r="N211" i="126"/>
  <c r="O211" i="126" s="1"/>
  <c r="N212" i="126"/>
  <c r="O212" i="126" s="1"/>
  <c r="N213" i="126"/>
  <c r="O213" i="126" s="1"/>
  <c r="N214" i="126"/>
  <c r="O214" i="126" s="1"/>
  <c r="N215" i="126"/>
  <c r="O215" i="126" s="1"/>
  <c r="N216" i="126"/>
  <c r="O216" i="126" s="1"/>
  <c r="N217" i="126"/>
  <c r="O217" i="126" s="1"/>
  <c r="N218" i="126"/>
  <c r="O218" i="126" s="1"/>
  <c r="N219" i="126"/>
  <c r="O219" i="126" s="1"/>
  <c r="N220" i="126"/>
  <c r="O220" i="126" s="1"/>
  <c r="N221" i="126"/>
  <c r="O221" i="126" s="1"/>
  <c r="N222" i="126"/>
  <c r="O222" i="126" s="1"/>
  <c r="N223" i="126"/>
  <c r="O223" i="126" s="1"/>
  <c r="N224" i="126"/>
  <c r="O224" i="126" s="1"/>
  <c r="N225" i="126"/>
  <c r="O225" i="126" s="1"/>
  <c r="N226" i="126"/>
  <c r="O226" i="126" s="1"/>
  <c r="N227" i="126"/>
  <c r="O227" i="126" s="1"/>
  <c r="N228" i="126"/>
  <c r="O228" i="126" s="1"/>
  <c r="N229" i="126"/>
  <c r="O229" i="126" s="1"/>
  <c r="N230" i="126"/>
  <c r="O230" i="126" s="1"/>
  <c r="N231" i="126"/>
  <c r="O231" i="126" s="1"/>
  <c r="N232" i="126"/>
  <c r="O232" i="126" s="1"/>
  <c r="N233" i="126"/>
  <c r="O233" i="126" s="1"/>
  <c r="N234" i="126"/>
  <c r="O234" i="126" s="1"/>
  <c r="N235" i="126"/>
  <c r="O235" i="126" s="1"/>
  <c r="N236" i="126"/>
  <c r="O236" i="126" s="1"/>
  <c r="N237" i="126"/>
  <c r="O237" i="126" s="1"/>
  <c r="N238" i="126"/>
  <c r="O238" i="126" s="1"/>
  <c r="N239" i="126"/>
  <c r="O239" i="126" s="1"/>
  <c r="N240" i="126"/>
  <c r="O240" i="126" s="1"/>
  <c r="N241" i="126"/>
  <c r="O241" i="126" s="1"/>
  <c r="N242" i="126"/>
  <c r="O242" i="126" s="1"/>
  <c r="N243" i="126"/>
  <c r="O243" i="126" s="1"/>
  <c r="N244" i="126"/>
  <c r="O244" i="126" s="1"/>
  <c r="N245" i="126"/>
  <c r="O245" i="126" s="1"/>
  <c r="N246" i="126"/>
  <c r="O246" i="126" s="1"/>
  <c r="N247" i="126"/>
  <c r="O247" i="126" s="1"/>
  <c r="N248" i="126"/>
  <c r="O248" i="126" s="1"/>
  <c r="N249" i="126"/>
  <c r="O249" i="126" s="1"/>
  <c r="N250" i="126"/>
  <c r="O250" i="126" s="1"/>
  <c r="N251" i="126"/>
  <c r="O251" i="126" s="1"/>
  <c r="N252" i="126"/>
  <c r="O252" i="126" s="1"/>
  <c r="N253" i="126"/>
  <c r="O253" i="126" s="1"/>
  <c r="N254" i="126"/>
  <c r="O254" i="126" s="1"/>
  <c r="N255" i="126"/>
  <c r="O255" i="126" s="1"/>
  <c r="N256" i="126"/>
  <c r="O256" i="126" s="1"/>
  <c r="N257" i="126"/>
  <c r="O257" i="126" s="1"/>
  <c r="N258" i="126"/>
  <c r="O258" i="126" s="1"/>
  <c r="N259" i="126"/>
  <c r="O259" i="126" s="1"/>
  <c r="N260" i="126"/>
  <c r="O260" i="126" s="1"/>
  <c r="N261" i="126"/>
  <c r="O261" i="126" s="1"/>
  <c r="N262" i="126"/>
  <c r="O262" i="126" s="1"/>
  <c r="N263" i="126"/>
  <c r="O263" i="126" s="1"/>
  <c r="N264" i="126"/>
  <c r="O264" i="126" s="1"/>
  <c r="N265" i="126"/>
  <c r="O265" i="126" s="1"/>
  <c r="N266" i="126"/>
  <c r="O266" i="126" s="1"/>
  <c r="N267" i="126"/>
  <c r="O267" i="126" s="1"/>
  <c r="N268" i="126"/>
  <c r="O268" i="126" s="1"/>
  <c r="N269" i="126"/>
  <c r="O269" i="126" s="1"/>
  <c r="N270" i="126"/>
  <c r="O270" i="126" s="1"/>
  <c r="N271" i="126"/>
  <c r="O271" i="126" s="1"/>
  <c r="N272" i="126"/>
  <c r="O272" i="126" s="1"/>
  <c r="N273" i="126"/>
  <c r="O273" i="126" s="1"/>
  <c r="N274" i="126"/>
  <c r="O274" i="126" s="1"/>
  <c r="N275" i="126"/>
  <c r="O275" i="126" s="1"/>
  <c r="N276" i="126"/>
  <c r="O276" i="126" s="1"/>
  <c r="N277" i="126"/>
  <c r="O277" i="126" s="1"/>
  <c r="N278" i="126"/>
  <c r="O278" i="126" s="1"/>
  <c r="N279" i="126"/>
  <c r="O279" i="126" s="1"/>
  <c r="N280" i="126"/>
  <c r="O280" i="126" s="1"/>
  <c r="N281" i="126"/>
  <c r="O281" i="126" s="1"/>
  <c r="N282" i="126"/>
  <c r="O282" i="126" s="1"/>
  <c r="N283" i="126"/>
  <c r="O283" i="126" s="1"/>
  <c r="N284" i="126"/>
  <c r="O284" i="126" s="1"/>
  <c r="N285" i="126"/>
  <c r="O285" i="126" s="1"/>
  <c r="N286" i="126"/>
  <c r="O286" i="126" s="1"/>
  <c r="N287" i="126"/>
  <c r="O287" i="126" s="1"/>
  <c r="N288" i="126"/>
  <c r="O288" i="126" s="1"/>
  <c r="N289" i="126"/>
  <c r="O289" i="126" s="1"/>
  <c r="N290" i="126"/>
  <c r="O290" i="126" s="1"/>
  <c r="N291" i="126"/>
  <c r="O291" i="126" s="1"/>
  <c r="N292" i="126"/>
  <c r="O292" i="126" s="1"/>
  <c r="N293" i="126"/>
  <c r="O293" i="126" s="1"/>
  <c r="N294" i="126"/>
  <c r="O294" i="126" s="1"/>
  <c r="N295" i="126"/>
  <c r="O295" i="126" s="1"/>
  <c r="N296" i="126"/>
  <c r="O296" i="126" s="1"/>
  <c r="N297" i="126"/>
  <c r="O297" i="126" s="1"/>
  <c r="N298" i="126"/>
  <c r="O298" i="126" s="1"/>
  <c r="N299" i="126"/>
  <c r="O299" i="126" s="1"/>
  <c r="N300" i="126"/>
  <c r="O300" i="126" s="1"/>
  <c r="N301" i="126"/>
  <c r="O301" i="126" s="1"/>
  <c r="N302" i="126"/>
  <c r="O302" i="126" s="1"/>
  <c r="N303" i="126"/>
  <c r="O303" i="126" s="1"/>
  <c r="N304" i="126"/>
  <c r="O304" i="126" s="1"/>
  <c r="N305" i="126"/>
  <c r="O305" i="126" s="1"/>
  <c r="N306" i="126"/>
  <c r="O306" i="126" s="1"/>
  <c r="N307" i="126"/>
  <c r="O307" i="126" s="1"/>
  <c r="N308" i="126"/>
  <c r="O308" i="126" s="1"/>
  <c r="N309" i="126"/>
  <c r="O309" i="126" s="1"/>
  <c r="N310" i="126"/>
  <c r="O310" i="126" s="1"/>
  <c r="N311" i="126"/>
  <c r="O311" i="126" s="1"/>
  <c r="N312" i="126"/>
  <c r="O312" i="126" s="1"/>
  <c r="N313" i="126"/>
  <c r="O313" i="126" s="1"/>
  <c r="N314" i="126"/>
  <c r="O314" i="126" s="1"/>
  <c r="N315" i="126"/>
  <c r="O315" i="126" s="1"/>
  <c r="N316" i="126"/>
  <c r="O316" i="126" s="1"/>
  <c r="N317" i="126"/>
  <c r="O317" i="126" s="1"/>
  <c r="N318" i="126"/>
  <c r="O318" i="126" s="1"/>
  <c r="N319" i="126"/>
  <c r="O319" i="126" s="1"/>
  <c r="N320" i="126"/>
  <c r="O320" i="126" s="1"/>
  <c r="N321" i="126"/>
  <c r="O321" i="126" s="1"/>
  <c r="N322" i="126"/>
  <c r="O322" i="126" s="1"/>
  <c r="N323" i="126"/>
  <c r="O323" i="126" s="1"/>
  <c r="N324" i="126"/>
  <c r="O324" i="126" s="1"/>
  <c r="N325" i="126"/>
  <c r="O325" i="126" s="1"/>
  <c r="N326" i="126"/>
  <c r="O326" i="126" s="1"/>
  <c r="N327" i="126"/>
  <c r="O327" i="126" s="1"/>
  <c r="N328" i="126"/>
  <c r="O328" i="126" s="1"/>
  <c r="N329" i="126"/>
  <c r="O329" i="126" s="1"/>
  <c r="N330" i="126"/>
  <c r="O330" i="126" s="1"/>
  <c r="N331" i="126"/>
  <c r="O331" i="126" s="1"/>
  <c r="N332" i="126"/>
  <c r="O332" i="126" s="1"/>
  <c r="N333" i="126"/>
  <c r="O333" i="126" s="1"/>
  <c r="N334" i="126"/>
  <c r="O334" i="126" s="1"/>
  <c r="N335" i="126"/>
  <c r="O335" i="126" s="1"/>
  <c r="N336" i="126"/>
  <c r="O336" i="126" s="1"/>
  <c r="N337" i="126"/>
  <c r="O337" i="126" s="1"/>
  <c r="N338" i="126"/>
  <c r="O338" i="126" s="1"/>
  <c r="N339" i="126"/>
  <c r="O339" i="126" s="1"/>
  <c r="N340" i="126"/>
  <c r="O340" i="126" s="1"/>
  <c r="N341" i="126"/>
  <c r="O341" i="126" s="1"/>
  <c r="N342" i="126"/>
  <c r="O342" i="126" s="1"/>
  <c r="N343" i="126"/>
  <c r="O343" i="126" s="1"/>
  <c r="N344" i="126"/>
  <c r="O344" i="126" s="1"/>
  <c r="N345" i="126"/>
  <c r="O345" i="126" s="1"/>
  <c r="N346" i="126"/>
  <c r="O346" i="126" s="1"/>
  <c r="N347" i="126"/>
  <c r="O347" i="126" s="1"/>
  <c r="N348" i="126"/>
  <c r="O348" i="126" s="1"/>
  <c r="N349" i="126"/>
  <c r="O349" i="126" s="1"/>
  <c r="N350" i="126"/>
  <c r="O350" i="126" s="1"/>
  <c r="N351" i="126"/>
  <c r="O351" i="126" s="1"/>
  <c r="N352" i="126"/>
  <c r="O352" i="126" s="1"/>
  <c r="N353" i="126"/>
  <c r="O353" i="126" s="1"/>
  <c r="N354" i="126"/>
  <c r="O354" i="126" s="1"/>
  <c r="N355" i="126"/>
  <c r="O355" i="126" s="1"/>
  <c r="N356" i="126"/>
  <c r="O356" i="126" s="1"/>
  <c r="N357" i="126"/>
  <c r="O357" i="126" s="1"/>
  <c r="N358" i="126"/>
  <c r="O358" i="126" s="1"/>
  <c r="N359" i="126"/>
  <c r="O359" i="126" s="1"/>
  <c r="N360" i="126"/>
  <c r="O360" i="126" s="1"/>
  <c r="N361" i="126"/>
  <c r="O361" i="126" s="1"/>
  <c r="N362" i="126"/>
  <c r="O362" i="126" s="1"/>
  <c r="N363" i="126"/>
  <c r="O363" i="126" s="1"/>
  <c r="N364" i="126"/>
  <c r="O364" i="126" s="1"/>
  <c r="N365" i="126"/>
  <c r="O365" i="126" s="1"/>
  <c r="N366" i="126"/>
  <c r="O366" i="126" s="1"/>
  <c r="N367" i="126"/>
  <c r="O367" i="126" s="1"/>
  <c r="N368" i="126"/>
  <c r="O368" i="126" s="1"/>
  <c r="N369" i="126"/>
  <c r="O369" i="126" s="1"/>
  <c r="N370" i="126"/>
  <c r="O370" i="126" s="1"/>
  <c r="N371" i="126"/>
  <c r="O371" i="126" s="1"/>
  <c r="N372" i="126"/>
  <c r="O372" i="126" s="1"/>
  <c r="N373" i="126"/>
  <c r="O373" i="126" s="1"/>
  <c r="N374" i="126"/>
  <c r="O374" i="126" s="1"/>
  <c r="N375" i="126"/>
  <c r="O375" i="126" s="1"/>
  <c r="N376" i="126"/>
  <c r="O376" i="126" s="1"/>
  <c r="N377" i="126"/>
  <c r="O377" i="126" s="1"/>
  <c r="N378" i="126"/>
  <c r="O378" i="126" s="1"/>
  <c r="N379" i="126"/>
  <c r="O379" i="126" s="1"/>
  <c r="N380" i="126"/>
  <c r="O380" i="126" s="1"/>
  <c r="N381" i="126"/>
  <c r="O381" i="126" s="1"/>
  <c r="N382" i="126"/>
  <c r="O382" i="126" s="1"/>
  <c r="N383" i="126"/>
  <c r="O383" i="126" s="1"/>
  <c r="N384" i="126"/>
  <c r="O384" i="126" s="1"/>
  <c r="N385" i="126"/>
  <c r="O385" i="126" s="1"/>
  <c r="N386" i="126"/>
  <c r="O386" i="126" s="1"/>
  <c r="N387" i="126"/>
  <c r="O387" i="126" s="1"/>
  <c r="N388" i="126"/>
  <c r="O388" i="126" s="1"/>
  <c r="N389" i="126"/>
  <c r="O389" i="126" s="1"/>
  <c r="N390" i="126"/>
  <c r="O390" i="126" s="1"/>
  <c r="N391" i="126"/>
  <c r="O391" i="126" s="1"/>
  <c r="N392" i="126"/>
  <c r="O392" i="126" s="1"/>
  <c r="N393" i="126"/>
  <c r="O393" i="126" s="1"/>
  <c r="N394" i="126"/>
  <c r="O394" i="126" s="1"/>
  <c r="N395" i="126"/>
  <c r="O395" i="126" s="1"/>
  <c r="N396" i="126"/>
  <c r="O396" i="126" s="1"/>
  <c r="N397" i="126"/>
  <c r="O397" i="126" s="1"/>
  <c r="N398" i="126"/>
  <c r="O398" i="126" s="1"/>
  <c r="N399" i="126"/>
  <c r="O399" i="126" s="1"/>
  <c r="N400" i="126"/>
  <c r="O400" i="126" s="1"/>
  <c r="N401" i="126"/>
  <c r="O401" i="126" s="1"/>
  <c r="N402" i="126"/>
  <c r="O402" i="126" s="1"/>
  <c r="N403" i="126"/>
  <c r="O403" i="126" s="1"/>
  <c r="N404" i="126"/>
  <c r="O404" i="126" s="1"/>
  <c r="N405" i="126"/>
  <c r="O405" i="126" s="1"/>
  <c r="N406" i="126"/>
  <c r="O406" i="126" s="1"/>
  <c r="N407" i="126"/>
  <c r="O407" i="126" s="1"/>
  <c r="N408" i="126"/>
  <c r="O408" i="126" s="1"/>
  <c r="N409" i="126"/>
  <c r="O409" i="126" s="1"/>
  <c r="N410" i="126"/>
  <c r="O410" i="126" s="1"/>
  <c r="N411" i="126"/>
  <c r="O411" i="126" s="1"/>
  <c r="N412" i="126"/>
  <c r="O412" i="126" s="1"/>
  <c r="N413" i="126"/>
  <c r="O413" i="126" s="1"/>
  <c r="N414" i="126"/>
  <c r="O414" i="126" s="1"/>
  <c r="N415" i="126"/>
  <c r="O415" i="126" s="1"/>
  <c r="N416" i="126"/>
  <c r="O416" i="126" s="1"/>
  <c r="N417" i="126"/>
  <c r="O417" i="126" s="1"/>
  <c r="N418" i="126"/>
  <c r="O418" i="126" s="1"/>
  <c r="N419" i="126"/>
  <c r="O419" i="126" s="1"/>
  <c r="N420" i="126"/>
  <c r="O420" i="126" s="1"/>
  <c r="N421" i="126"/>
  <c r="O421" i="126" s="1"/>
  <c r="N422" i="126"/>
  <c r="O422" i="126" s="1"/>
  <c r="N423" i="126"/>
  <c r="O423" i="126" s="1"/>
  <c r="N424" i="126"/>
  <c r="O424" i="126" s="1"/>
  <c r="N425" i="126"/>
  <c r="O425" i="126" s="1"/>
  <c r="N426" i="126"/>
  <c r="O426" i="126" s="1"/>
  <c r="N427" i="126"/>
  <c r="O427" i="126" s="1"/>
  <c r="N428" i="126"/>
  <c r="O428" i="126" s="1"/>
  <c r="N429" i="126"/>
  <c r="O429" i="126" s="1"/>
  <c r="N430" i="126"/>
  <c r="O430" i="126" s="1"/>
  <c r="N431" i="126"/>
  <c r="O431" i="126" s="1"/>
  <c r="N432" i="126"/>
  <c r="O432" i="126" s="1"/>
  <c r="N433" i="126"/>
  <c r="O433" i="126" s="1"/>
  <c r="N434" i="126"/>
  <c r="O434" i="126" s="1"/>
  <c r="N435" i="126"/>
  <c r="O435" i="126" s="1"/>
  <c r="N436" i="126"/>
  <c r="O436" i="126" s="1"/>
  <c r="N437" i="126"/>
  <c r="O437" i="126" s="1"/>
  <c r="N438" i="126"/>
  <c r="O438" i="126" s="1"/>
  <c r="N439" i="126"/>
  <c r="O439" i="126" s="1"/>
  <c r="N440" i="126"/>
  <c r="O440" i="126" s="1"/>
  <c r="N441" i="126"/>
  <c r="O441" i="126" s="1"/>
  <c r="N442" i="126"/>
  <c r="O442" i="126" s="1"/>
  <c r="N443" i="126"/>
  <c r="O443" i="126" s="1"/>
  <c r="N444" i="126"/>
  <c r="O444" i="126" s="1"/>
  <c r="N445" i="126"/>
  <c r="O445" i="126" s="1"/>
  <c r="N446" i="126"/>
  <c r="O446" i="126" s="1"/>
  <c r="N447" i="126"/>
  <c r="O447" i="126" s="1"/>
  <c r="N448" i="126"/>
  <c r="O448" i="126" s="1"/>
  <c r="N449" i="126"/>
  <c r="O449" i="126" s="1"/>
  <c r="N450" i="126"/>
  <c r="O450" i="126" s="1"/>
  <c r="N451" i="126"/>
  <c r="O451" i="126" s="1"/>
  <c r="N452" i="126"/>
  <c r="O452" i="126" s="1"/>
  <c r="N453" i="126"/>
  <c r="O453" i="126" s="1"/>
  <c r="N454" i="126"/>
  <c r="O454" i="126" s="1"/>
  <c r="N455" i="126"/>
  <c r="O455" i="126" s="1"/>
  <c r="N456" i="126"/>
  <c r="O456" i="126" s="1"/>
  <c r="N457" i="126"/>
  <c r="O457" i="126" s="1"/>
  <c r="N458" i="126"/>
  <c r="O458" i="126" s="1"/>
  <c r="N459" i="126"/>
  <c r="O459" i="126" s="1"/>
  <c r="N460" i="126"/>
  <c r="O460" i="126" s="1"/>
  <c r="N461" i="126"/>
  <c r="O461" i="126" s="1"/>
  <c r="N462" i="126"/>
  <c r="O462" i="126" s="1"/>
  <c r="N463" i="126"/>
  <c r="O463" i="126" s="1"/>
  <c r="N464" i="126"/>
  <c r="O464" i="126" s="1"/>
  <c r="N465" i="126"/>
  <c r="O465" i="126" s="1"/>
  <c r="N466" i="126"/>
  <c r="O466" i="126" s="1"/>
  <c r="N467" i="126"/>
  <c r="O467" i="126" s="1"/>
  <c r="N468" i="126"/>
  <c r="O468" i="126" s="1"/>
  <c r="N469" i="126"/>
  <c r="O469" i="126" s="1"/>
  <c r="N470" i="126"/>
  <c r="O470" i="126" s="1"/>
  <c r="N471" i="126"/>
  <c r="O471" i="126" s="1"/>
  <c r="N472" i="126"/>
  <c r="O472" i="126" s="1"/>
  <c r="N473" i="126"/>
  <c r="O473" i="126" s="1"/>
  <c r="N474" i="126"/>
  <c r="O474" i="126" s="1"/>
  <c r="N475" i="126"/>
  <c r="O475" i="126" s="1"/>
  <c r="N476" i="126"/>
  <c r="O476" i="126" s="1"/>
  <c r="N477" i="126"/>
  <c r="O477" i="126" s="1"/>
  <c r="N478" i="126"/>
  <c r="O478" i="126" s="1"/>
  <c r="N479" i="126"/>
  <c r="O479" i="126" s="1"/>
  <c r="N480" i="126"/>
  <c r="O480" i="126" s="1"/>
  <c r="N481" i="126"/>
  <c r="O481" i="126" s="1"/>
  <c r="N482" i="126"/>
  <c r="O482" i="126" s="1"/>
  <c r="N483" i="126"/>
  <c r="O483" i="126" s="1"/>
  <c r="N484" i="126"/>
  <c r="O484" i="126" s="1"/>
  <c r="N485" i="126"/>
  <c r="O485" i="126" s="1"/>
  <c r="N486" i="126"/>
  <c r="O486" i="126" s="1"/>
  <c r="N487" i="126"/>
  <c r="O487" i="126" s="1"/>
  <c r="N488" i="126"/>
  <c r="O488" i="126" s="1"/>
  <c r="N489" i="126"/>
  <c r="O489" i="126" s="1"/>
  <c r="N490" i="126"/>
  <c r="O490" i="126" s="1"/>
  <c r="N491" i="126"/>
  <c r="O491" i="126" s="1"/>
  <c r="N492" i="126"/>
  <c r="O492" i="126" s="1"/>
  <c r="N493" i="126"/>
  <c r="O493" i="126" s="1"/>
  <c r="N494" i="126"/>
  <c r="O494" i="126" s="1"/>
  <c r="N495" i="126"/>
  <c r="O495" i="126" s="1"/>
  <c r="N496" i="126"/>
  <c r="O496" i="126" s="1"/>
  <c r="N497" i="126"/>
  <c r="O497" i="126" s="1"/>
  <c r="N498" i="126"/>
  <c r="O498" i="126" s="1"/>
  <c r="N499" i="126"/>
  <c r="O499" i="126" s="1"/>
  <c r="N4" i="126"/>
  <c r="N22" i="124"/>
  <c r="N23" i="124"/>
  <c r="N24" i="124"/>
  <c r="N25" i="124"/>
  <c r="N26" i="124"/>
  <c r="N27" i="124"/>
  <c r="N28" i="124"/>
  <c r="N29" i="124"/>
  <c r="N30" i="124"/>
  <c r="N31" i="124"/>
  <c r="N32" i="124"/>
  <c r="N33" i="124"/>
  <c r="O33" i="124" s="1"/>
  <c r="N34" i="124"/>
  <c r="O34" i="124" s="1"/>
  <c r="N35" i="124"/>
  <c r="O35" i="124" s="1"/>
  <c r="N36" i="124"/>
  <c r="O36" i="124" s="1"/>
  <c r="N37" i="124"/>
  <c r="O37" i="124" s="1"/>
  <c r="N38" i="124"/>
  <c r="N39" i="124"/>
  <c r="N40" i="124"/>
  <c r="N41" i="124"/>
  <c r="N42" i="124"/>
  <c r="N43" i="124"/>
  <c r="N44" i="124"/>
  <c r="N45" i="124"/>
  <c r="O45" i="124" s="1"/>
  <c r="N46" i="124"/>
  <c r="O46" i="124" s="1"/>
  <c r="N47" i="124"/>
  <c r="O47" i="124" s="1"/>
  <c r="N48" i="124"/>
  <c r="O48" i="124" s="1"/>
  <c r="N49" i="124"/>
  <c r="O49" i="124" s="1"/>
  <c r="N50" i="124"/>
  <c r="N51" i="124"/>
  <c r="N52" i="124"/>
  <c r="N53" i="124"/>
  <c r="N54" i="124"/>
  <c r="N55" i="124"/>
  <c r="N56" i="124"/>
  <c r="N57" i="124"/>
  <c r="O57" i="124" s="1"/>
  <c r="N58" i="124"/>
  <c r="O58" i="124" s="1"/>
  <c r="N59" i="124"/>
  <c r="O59" i="124" s="1"/>
  <c r="N60" i="124"/>
  <c r="O60" i="124" s="1"/>
  <c r="N61" i="124"/>
  <c r="O61" i="124" s="1"/>
  <c r="N62" i="124"/>
  <c r="N63" i="124"/>
  <c r="N64" i="124"/>
  <c r="N65" i="124"/>
  <c r="N66" i="124"/>
  <c r="N67" i="124"/>
  <c r="N68" i="124"/>
  <c r="N69" i="124"/>
  <c r="O69" i="124" s="1"/>
  <c r="N70" i="124"/>
  <c r="O70" i="124" s="1"/>
  <c r="N71" i="124"/>
  <c r="O71" i="124" s="1"/>
  <c r="N72" i="124"/>
  <c r="O72" i="124" s="1"/>
  <c r="N73" i="124"/>
  <c r="O73" i="124" s="1"/>
  <c r="N74" i="124"/>
  <c r="N75" i="124"/>
  <c r="N76" i="124"/>
  <c r="N77" i="124"/>
  <c r="N78" i="124"/>
  <c r="N79" i="124"/>
  <c r="N80" i="124"/>
  <c r="N81" i="124"/>
  <c r="O81" i="124" s="1"/>
  <c r="N82" i="124"/>
  <c r="O82" i="124" s="1"/>
  <c r="N83" i="124"/>
  <c r="O83" i="124" s="1"/>
  <c r="N84" i="124"/>
  <c r="O84" i="124" s="1"/>
  <c r="N85" i="124"/>
  <c r="O85" i="124" s="1"/>
  <c r="N86" i="124"/>
  <c r="N87" i="124"/>
  <c r="N88" i="124"/>
  <c r="N89" i="124"/>
  <c r="N90" i="124"/>
  <c r="N91" i="124"/>
  <c r="N92" i="124"/>
  <c r="N93" i="124"/>
  <c r="O93" i="124" s="1"/>
  <c r="N94" i="124"/>
  <c r="O94" i="124" s="1"/>
  <c r="N95" i="124"/>
  <c r="O95" i="124" s="1"/>
  <c r="N96" i="124"/>
  <c r="O96" i="124" s="1"/>
  <c r="N97" i="124"/>
  <c r="O97" i="124" s="1"/>
  <c r="N98" i="124"/>
  <c r="N99" i="124"/>
  <c r="N100" i="124"/>
  <c r="N101" i="124"/>
  <c r="N102" i="124"/>
  <c r="N103" i="124"/>
  <c r="N104" i="124"/>
  <c r="N105" i="124"/>
  <c r="O105" i="124" s="1"/>
  <c r="N106" i="124"/>
  <c r="O106" i="124" s="1"/>
  <c r="N107" i="124"/>
  <c r="O107" i="124" s="1"/>
  <c r="N108" i="124"/>
  <c r="O108" i="124" s="1"/>
  <c r="N109" i="124"/>
  <c r="O109" i="124" s="1"/>
  <c r="N110" i="124"/>
  <c r="N111" i="124"/>
  <c r="N112" i="124"/>
  <c r="N113" i="124"/>
  <c r="N114" i="124"/>
  <c r="N115" i="124"/>
  <c r="N116" i="124"/>
  <c r="N117" i="124"/>
  <c r="O117" i="124" s="1"/>
  <c r="N118" i="124"/>
  <c r="O118" i="124" s="1"/>
  <c r="N119" i="124"/>
  <c r="O119" i="124" s="1"/>
  <c r="N120" i="124"/>
  <c r="O120" i="124" s="1"/>
  <c r="N121" i="124"/>
  <c r="O121" i="124" s="1"/>
  <c r="N122" i="124"/>
  <c r="N123" i="124"/>
  <c r="N124" i="124"/>
  <c r="N125" i="124"/>
  <c r="N126" i="124"/>
  <c r="N127" i="124"/>
  <c r="N128" i="124"/>
  <c r="N129" i="124"/>
  <c r="O129" i="124" s="1"/>
  <c r="N130" i="124"/>
  <c r="O130" i="124" s="1"/>
  <c r="N131" i="124"/>
  <c r="O131" i="124" s="1"/>
  <c r="N132" i="124"/>
  <c r="O132" i="124" s="1"/>
  <c r="N133" i="124"/>
  <c r="O133" i="124" s="1"/>
  <c r="N134" i="124"/>
  <c r="N135" i="124"/>
  <c r="N136" i="124"/>
  <c r="N137" i="124"/>
  <c r="N138" i="124"/>
  <c r="N139" i="124"/>
  <c r="N140" i="124"/>
  <c r="N141" i="124"/>
  <c r="O141" i="124" s="1"/>
  <c r="N142" i="124"/>
  <c r="O142" i="124" s="1"/>
  <c r="N143" i="124"/>
  <c r="O143" i="124" s="1"/>
  <c r="N144" i="124"/>
  <c r="O144" i="124" s="1"/>
  <c r="N145" i="124"/>
  <c r="O145" i="124" s="1"/>
  <c r="N146" i="124"/>
  <c r="N147" i="124"/>
  <c r="N148" i="124"/>
  <c r="N149" i="124"/>
  <c r="N150" i="124"/>
  <c r="N151" i="124"/>
  <c r="N152" i="124"/>
  <c r="N153" i="124"/>
  <c r="O153" i="124" s="1"/>
  <c r="N154" i="124"/>
  <c r="O154" i="124" s="1"/>
  <c r="N155" i="124"/>
  <c r="O155" i="124" s="1"/>
  <c r="N156" i="124"/>
  <c r="O156" i="124" s="1"/>
  <c r="N157" i="124"/>
  <c r="O157" i="124" s="1"/>
  <c r="N158" i="124"/>
  <c r="O158" i="124" s="1"/>
  <c r="N159" i="124"/>
  <c r="O159" i="124" s="1"/>
  <c r="N160" i="124"/>
  <c r="O160" i="124" s="1"/>
  <c r="N161" i="124"/>
  <c r="O161" i="124" s="1"/>
  <c r="N162" i="124"/>
  <c r="O162" i="124" s="1"/>
  <c r="N163" i="124"/>
  <c r="O163" i="124" s="1"/>
  <c r="N164" i="124"/>
  <c r="O164" i="124" s="1"/>
  <c r="N165" i="124"/>
  <c r="O165" i="124" s="1"/>
  <c r="N166" i="124"/>
  <c r="O166" i="124" s="1"/>
  <c r="N167" i="124"/>
  <c r="O167" i="124" s="1"/>
  <c r="N168" i="124"/>
  <c r="O168" i="124" s="1"/>
  <c r="N169" i="124"/>
  <c r="O169" i="124" s="1"/>
  <c r="N170" i="124"/>
  <c r="O170" i="124" s="1"/>
  <c r="N171" i="124"/>
  <c r="O171" i="124" s="1"/>
  <c r="N172" i="124"/>
  <c r="O172" i="124" s="1"/>
  <c r="N173" i="124"/>
  <c r="O173" i="124" s="1"/>
  <c r="N174" i="124"/>
  <c r="O174" i="124" s="1"/>
  <c r="N175" i="124"/>
  <c r="O175" i="124" s="1"/>
  <c r="N176" i="124"/>
  <c r="O176" i="124" s="1"/>
  <c r="N177" i="124"/>
  <c r="O177" i="124" s="1"/>
  <c r="N178" i="124"/>
  <c r="O178" i="124" s="1"/>
  <c r="N179" i="124"/>
  <c r="O179" i="124" s="1"/>
  <c r="N180" i="124"/>
  <c r="O180" i="124" s="1"/>
  <c r="N181" i="124"/>
  <c r="O181" i="124" s="1"/>
  <c r="N182" i="124"/>
  <c r="O182" i="124" s="1"/>
  <c r="N183" i="124"/>
  <c r="O183" i="124" s="1"/>
  <c r="N184" i="124"/>
  <c r="O184" i="124" s="1"/>
  <c r="N185" i="124"/>
  <c r="O185" i="124" s="1"/>
  <c r="N186" i="124"/>
  <c r="O186" i="124" s="1"/>
  <c r="N187" i="124"/>
  <c r="O187" i="124" s="1"/>
  <c r="N188" i="124"/>
  <c r="O188" i="124" s="1"/>
  <c r="N189" i="124"/>
  <c r="O189" i="124" s="1"/>
  <c r="N190" i="124"/>
  <c r="O190" i="124" s="1"/>
  <c r="N191" i="124"/>
  <c r="O191" i="124" s="1"/>
  <c r="N192" i="124"/>
  <c r="O192" i="124" s="1"/>
  <c r="N193" i="124"/>
  <c r="O193" i="124" s="1"/>
  <c r="N194" i="124"/>
  <c r="O194" i="124" s="1"/>
  <c r="N195" i="124"/>
  <c r="O195" i="124" s="1"/>
  <c r="N196" i="124"/>
  <c r="O196" i="124" s="1"/>
  <c r="N197" i="124"/>
  <c r="O197" i="124" s="1"/>
  <c r="N198" i="124"/>
  <c r="O198" i="124" s="1"/>
  <c r="N199" i="124"/>
  <c r="O199" i="124" s="1"/>
  <c r="N200" i="124"/>
  <c r="O200" i="124" s="1"/>
  <c r="N201" i="124"/>
  <c r="O201" i="124" s="1"/>
  <c r="N202" i="124"/>
  <c r="O202" i="124" s="1"/>
  <c r="N203" i="124"/>
  <c r="O203" i="124" s="1"/>
  <c r="N204" i="124"/>
  <c r="O204" i="124" s="1"/>
  <c r="N205" i="124"/>
  <c r="O205" i="124" s="1"/>
  <c r="N206" i="124"/>
  <c r="O206" i="124" s="1"/>
  <c r="N207" i="124"/>
  <c r="O207" i="124" s="1"/>
  <c r="N208" i="124"/>
  <c r="O208" i="124" s="1"/>
  <c r="N209" i="124"/>
  <c r="O209" i="124" s="1"/>
  <c r="N210" i="124"/>
  <c r="O210" i="124" s="1"/>
  <c r="N211" i="124"/>
  <c r="O211" i="124" s="1"/>
  <c r="N212" i="124"/>
  <c r="O212" i="124" s="1"/>
  <c r="N213" i="124"/>
  <c r="O213" i="124" s="1"/>
  <c r="N214" i="124"/>
  <c r="O214" i="124" s="1"/>
  <c r="N215" i="124"/>
  <c r="O215" i="124" s="1"/>
  <c r="N216" i="124"/>
  <c r="O216" i="124" s="1"/>
  <c r="N217" i="124"/>
  <c r="O217" i="124" s="1"/>
  <c r="N218" i="124"/>
  <c r="O218" i="124" s="1"/>
  <c r="N219" i="124"/>
  <c r="O219" i="124" s="1"/>
  <c r="N220" i="124"/>
  <c r="O220" i="124" s="1"/>
  <c r="N221" i="124"/>
  <c r="O221" i="124" s="1"/>
  <c r="N222" i="124"/>
  <c r="O222" i="124" s="1"/>
  <c r="N223" i="124"/>
  <c r="O223" i="124" s="1"/>
  <c r="N224" i="124"/>
  <c r="O224" i="124" s="1"/>
  <c r="N225" i="124"/>
  <c r="O225" i="124" s="1"/>
  <c r="N226" i="124"/>
  <c r="O226" i="124" s="1"/>
  <c r="N227" i="124"/>
  <c r="O227" i="124" s="1"/>
  <c r="N228" i="124"/>
  <c r="O228" i="124" s="1"/>
  <c r="N229" i="124"/>
  <c r="O229" i="124" s="1"/>
  <c r="N230" i="124"/>
  <c r="O230" i="124" s="1"/>
  <c r="N231" i="124"/>
  <c r="O231" i="124" s="1"/>
  <c r="N232" i="124"/>
  <c r="O232" i="124" s="1"/>
  <c r="N233" i="124"/>
  <c r="O233" i="124" s="1"/>
  <c r="N234" i="124"/>
  <c r="O234" i="124" s="1"/>
  <c r="N235" i="124"/>
  <c r="O235" i="124" s="1"/>
  <c r="N236" i="124"/>
  <c r="O236" i="124" s="1"/>
  <c r="N237" i="124"/>
  <c r="O237" i="124" s="1"/>
  <c r="N238" i="124"/>
  <c r="O238" i="124" s="1"/>
  <c r="N239" i="124"/>
  <c r="O239" i="124" s="1"/>
  <c r="N240" i="124"/>
  <c r="O240" i="124" s="1"/>
  <c r="N241" i="124"/>
  <c r="O241" i="124" s="1"/>
  <c r="N242" i="124"/>
  <c r="O242" i="124" s="1"/>
  <c r="N243" i="124"/>
  <c r="O243" i="124" s="1"/>
  <c r="N244" i="124"/>
  <c r="O244" i="124" s="1"/>
  <c r="N245" i="124"/>
  <c r="O245" i="124" s="1"/>
  <c r="N246" i="124"/>
  <c r="O246" i="124" s="1"/>
  <c r="N247" i="124"/>
  <c r="O247" i="124" s="1"/>
  <c r="N248" i="124"/>
  <c r="O248" i="124" s="1"/>
  <c r="N249" i="124"/>
  <c r="O249" i="124" s="1"/>
  <c r="N250" i="124"/>
  <c r="O250" i="124" s="1"/>
  <c r="N251" i="124"/>
  <c r="O251" i="124" s="1"/>
  <c r="N252" i="124"/>
  <c r="O252" i="124" s="1"/>
  <c r="N253" i="124"/>
  <c r="O253" i="124" s="1"/>
  <c r="N254" i="124"/>
  <c r="O254" i="124" s="1"/>
  <c r="N255" i="124"/>
  <c r="O255" i="124" s="1"/>
  <c r="N256" i="124"/>
  <c r="O256" i="124" s="1"/>
  <c r="N257" i="124"/>
  <c r="O257" i="124" s="1"/>
  <c r="N258" i="124"/>
  <c r="O258" i="124" s="1"/>
  <c r="N259" i="124"/>
  <c r="O259" i="124" s="1"/>
  <c r="N260" i="124"/>
  <c r="O260" i="124" s="1"/>
  <c r="N261" i="124"/>
  <c r="O261" i="124" s="1"/>
  <c r="N262" i="124"/>
  <c r="O262" i="124" s="1"/>
  <c r="N263" i="124"/>
  <c r="O263" i="124" s="1"/>
  <c r="N264" i="124"/>
  <c r="O264" i="124" s="1"/>
  <c r="N265" i="124"/>
  <c r="O265" i="124" s="1"/>
  <c r="N266" i="124"/>
  <c r="O266" i="124" s="1"/>
  <c r="N267" i="124"/>
  <c r="O267" i="124" s="1"/>
  <c r="N268" i="124"/>
  <c r="O268" i="124" s="1"/>
  <c r="N269" i="124"/>
  <c r="O269" i="124" s="1"/>
  <c r="N270" i="124"/>
  <c r="O270" i="124" s="1"/>
  <c r="N271" i="124"/>
  <c r="O271" i="124" s="1"/>
  <c r="N272" i="124"/>
  <c r="O272" i="124" s="1"/>
  <c r="N273" i="124"/>
  <c r="O273" i="124" s="1"/>
  <c r="N274" i="124"/>
  <c r="O274" i="124" s="1"/>
  <c r="N275" i="124"/>
  <c r="O275" i="124" s="1"/>
  <c r="N276" i="124"/>
  <c r="O276" i="124" s="1"/>
  <c r="N277" i="124"/>
  <c r="O277" i="124" s="1"/>
  <c r="N278" i="124"/>
  <c r="O278" i="124" s="1"/>
  <c r="N279" i="124"/>
  <c r="O279" i="124" s="1"/>
  <c r="N280" i="124"/>
  <c r="O280" i="124" s="1"/>
  <c r="N281" i="124"/>
  <c r="O281" i="124" s="1"/>
  <c r="N282" i="124"/>
  <c r="O282" i="124" s="1"/>
  <c r="N283" i="124"/>
  <c r="O283" i="124" s="1"/>
  <c r="N284" i="124"/>
  <c r="O284" i="124" s="1"/>
  <c r="N285" i="124"/>
  <c r="O285" i="124" s="1"/>
  <c r="N286" i="124"/>
  <c r="O286" i="124" s="1"/>
  <c r="N287" i="124"/>
  <c r="O287" i="124" s="1"/>
  <c r="N288" i="124"/>
  <c r="O288" i="124" s="1"/>
  <c r="N289" i="124"/>
  <c r="O289" i="124" s="1"/>
  <c r="N290" i="124"/>
  <c r="O290" i="124" s="1"/>
  <c r="N291" i="124"/>
  <c r="O291" i="124" s="1"/>
  <c r="N292" i="124"/>
  <c r="O292" i="124" s="1"/>
  <c r="N293" i="124"/>
  <c r="O293" i="124" s="1"/>
  <c r="N294" i="124"/>
  <c r="O294" i="124" s="1"/>
  <c r="N295" i="124"/>
  <c r="O295" i="124" s="1"/>
  <c r="N296" i="124"/>
  <c r="O296" i="124" s="1"/>
  <c r="N297" i="124"/>
  <c r="O297" i="124" s="1"/>
  <c r="N298" i="124"/>
  <c r="O298" i="124" s="1"/>
  <c r="N299" i="124"/>
  <c r="O299" i="124" s="1"/>
  <c r="N300" i="124"/>
  <c r="O300" i="124" s="1"/>
  <c r="N301" i="124"/>
  <c r="O301" i="124" s="1"/>
  <c r="N302" i="124"/>
  <c r="O302" i="124" s="1"/>
  <c r="N303" i="124"/>
  <c r="O303" i="124" s="1"/>
  <c r="N304" i="124"/>
  <c r="O304" i="124" s="1"/>
  <c r="N305" i="124"/>
  <c r="O305" i="124" s="1"/>
  <c r="N306" i="124"/>
  <c r="O306" i="124" s="1"/>
  <c r="N307" i="124"/>
  <c r="O307" i="124" s="1"/>
  <c r="N308" i="124"/>
  <c r="O308" i="124" s="1"/>
  <c r="N309" i="124"/>
  <c r="O309" i="124" s="1"/>
  <c r="N310" i="124"/>
  <c r="O310" i="124" s="1"/>
  <c r="N311" i="124"/>
  <c r="O311" i="124" s="1"/>
  <c r="N312" i="124"/>
  <c r="O312" i="124" s="1"/>
  <c r="N313" i="124"/>
  <c r="O313" i="124" s="1"/>
  <c r="N314" i="124"/>
  <c r="O314" i="124" s="1"/>
  <c r="N315" i="124"/>
  <c r="O315" i="124" s="1"/>
  <c r="N316" i="124"/>
  <c r="O316" i="124" s="1"/>
  <c r="N317" i="124"/>
  <c r="O317" i="124" s="1"/>
  <c r="N318" i="124"/>
  <c r="O318" i="124" s="1"/>
  <c r="N319" i="124"/>
  <c r="O319" i="124" s="1"/>
  <c r="N320" i="124"/>
  <c r="O320" i="124" s="1"/>
  <c r="N321" i="124"/>
  <c r="O321" i="124" s="1"/>
  <c r="N322" i="124"/>
  <c r="O322" i="124" s="1"/>
  <c r="N323" i="124"/>
  <c r="O323" i="124" s="1"/>
  <c r="N324" i="124"/>
  <c r="O324" i="124" s="1"/>
  <c r="N325" i="124"/>
  <c r="O325" i="124" s="1"/>
  <c r="N326" i="124"/>
  <c r="O326" i="124" s="1"/>
  <c r="N327" i="124"/>
  <c r="O327" i="124" s="1"/>
  <c r="N328" i="124"/>
  <c r="O328" i="124" s="1"/>
  <c r="N329" i="124"/>
  <c r="O329" i="124" s="1"/>
  <c r="N330" i="124"/>
  <c r="O330" i="124" s="1"/>
  <c r="N331" i="124"/>
  <c r="O331" i="124" s="1"/>
  <c r="N332" i="124"/>
  <c r="O332" i="124" s="1"/>
  <c r="N333" i="124"/>
  <c r="O333" i="124" s="1"/>
  <c r="N334" i="124"/>
  <c r="O334" i="124" s="1"/>
  <c r="N335" i="124"/>
  <c r="O335" i="124" s="1"/>
  <c r="N336" i="124"/>
  <c r="O336" i="124" s="1"/>
  <c r="N337" i="124"/>
  <c r="O337" i="124" s="1"/>
  <c r="N338" i="124"/>
  <c r="O338" i="124" s="1"/>
  <c r="N339" i="124"/>
  <c r="O339" i="124" s="1"/>
  <c r="N340" i="124"/>
  <c r="O340" i="124" s="1"/>
  <c r="N341" i="124"/>
  <c r="O341" i="124" s="1"/>
  <c r="N342" i="124"/>
  <c r="O342" i="124" s="1"/>
  <c r="N343" i="124"/>
  <c r="O343" i="124" s="1"/>
  <c r="N344" i="124"/>
  <c r="O344" i="124" s="1"/>
  <c r="N345" i="124"/>
  <c r="O345" i="124" s="1"/>
  <c r="N346" i="124"/>
  <c r="O346" i="124" s="1"/>
  <c r="N347" i="124"/>
  <c r="O347" i="124" s="1"/>
  <c r="N348" i="124"/>
  <c r="O348" i="124" s="1"/>
  <c r="N349" i="124"/>
  <c r="O349" i="124" s="1"/>
  <c r="N350" i="124"/>
  <c r="O350" i="124" s="1"/>
  <c r="N351" i="124"/>
  <c r="O351" i="124" s="1"/>
  <c r="N352" i="124"/>
  <c r="O352" i="124" s="1"/>
  <c r="N353" i="124"/>
  <c r="O353" i="124" s="1"/>
  <c r="N354" i="124"/>
  <c r="O354" i="124" s="1"/>
  <c r="N355" i="124"/>
  <c r="O355" i="124" s="1"/>
  <c r="N356" i="124"/>
  <c r="O356" i="124" s="1"/>
  <c r="N357" i="124"/>
  <c r="O357" i="124" s="1"/>
  <c r="N358" i="124"/>
  <c r="O358" i="124" s="1"/>
  <c r="N359" i="124"/>
  <c r="O359" i="124" s="1"/>
  <c r="N360" i="124"/>
  <c r="O360" i="124" s="1"/>
  <c r="N361" i="124"/>
  <c r="O361" i="124" s="1"/>
  <c r="N362" i="124"/>
  <c r="O362" i="124" s="1"/>
  <c r="N363" i="124"/>
  <c r="O363" i="124" s="1"/>
  <c r="N364" i="124"/>
  <c r="O364" i="124" s="1"/>
  <c r="N365" i="124"/>
  <c r="O365" i="124" s="1"/>
  <c r="N366" i="124"/>
  <c r="O366" i="124" s="1"/>
  <c r="N367" i="124"/>
  <c r="O367" i="124" s="1"/>
  <c r="N368" i="124"/>
  <c r="O368" i="124" s="1"/>
  <c r="N369" i="124"/>
  <c r="O369" i="124" s="1"/>
  <c r="N370" i="124"/>
  <c r="O370" i="124" s="1"/>
  <c r="N371" i="124"/>
  <c r="O371" i="124" s="1"/>
  <c r="N372" i="124"/>
  <c r="O372" i="124" s="1"/>
  <c r="N373" i="124"/>
  <c r="O373" i="124" s="1"/>
  <c r="N374" i="124"/>
  <c r="O374" i="124" s="1"/>
  <c r="N375" i="124"/>
  <c r="O375" i="124" s="1"/>
  <c r="N376" i="124"/>
  <c r="O376" i="124" s="1"/>
  <c r="N377" i="124"/>
  <c r="O377" i="124" s="1"/>
  <c r="N378" i="124"/>
  <c r="O378" i="124" s="1"/>
  <c r="N379" i="124"/>
  <c r="O379" i="124" s="1"/>
  <c r="N380" i="124"/>
  <c r="O380" i="124" s="1"/>
  <c r="N381" i="124"/>
  <c r="O381" i="124" s="1"/>
  <c r="N382" i="124"/>
  <c r="O382" i="124" s="1"/>
  <c r="N383" i="124"/>
  <c r="O383" i="124" s="1"/>
  <c r="N384" i="124"/>
  <c r="O384" i="124" s="1"/>
  <c r="N385" i="124"/>
  <c r="O385" i="124" s="1"/>
  <c r="N386" i="124"/>
  <c r="O386" i="124" s="1"/>
  <c r="N387" i="124"/>
  <c r="O387" i="124" s="1"/>
  <c r="N388" i="124"/>
  <c r="O388" i="124" s="1"/>
  <c r="N389" i="124"/>
  <c r="O389" i="124" s="1"/>
  <c r="N390" i="124"/>
  <c r="O390" i="124" s="1"/>
  <c r="N391" i="124"/>
  <c r="O391" i="124" s="1"/>
  <c r="N392" i="124"/>
  <c r="O392" i="124" s="1"/>
  <c r="N393" i="124"/>
  <c r="O393" i="124" s="1"/>
  <c r="N394" i="124"/>
  <c r="O394" i="124" s="1"/>
  <c r="N395" i="124"/>
  <c r="O395" i="124" s="1"/>
  <c r="N396" i="124"/>
  <c r="O396" i="124" s="1"/>
  <c r="N397" i="124"/>
  <c r="O397" i="124" s="1"/>
  <c r="N398" i="124"/>
  <c r="O398" i="124" s="1"/>
  <c r="N399" i="124"/>
  <c r="O399" i="124" s="1"/>
  <c r="N400" i="124"/>
  <c r="O400" i="124" s="1"/>
  <c r="N401" i="124"/>
  <c r="O401" i="124" s="1"/>
  <c r="N402" i="124"/>
  <c r="O402" i="124" s="1"/>
  <c r="N403" i="124"/>
  <c r="O403" i="124" s="1"/>
  <c r="N404" i="124"/>
  <c r="O404" i="124" s="1"/>
  <c r="N405" i="124"/>
  <c r="O405" i="124" s="1"/>
  <c r="N406" i="124"/>
  <c r="O406" i="124" s="1"/>
  <c r="N407" i="124"/>
  <c r="O407" i="124" s="1"/>
  <c r="N408" i="124"/>
  <c r="O408" i="124" s="1"/>
  <c r="N409" i="124"/>
  <c r="O409" i="124" s="1"/>
  <c r="N410" i="124"/>
  <c r="O410" i="124" s="1"/>
  <c r="N411" i="124"/>
  <c r="O411" i="124" s="1"/>
  <c r="N412" i="124"/>
  <c r="O412" i="124" s="1"/>
  <c r="N413" i="124"/>
  <c r="O413" i="124" s="1"/>
  <c r="N414" i="124"/>
  <c r="O414" i="124" s="1"/>
  <c r="N415" i="124"/>
  <c r="O415" i="124" s="1"/>
  <c r="N416" i="124"/>
  <c r="O416" i="124" s="1"/>
  <c r="N417" i="124"/>
  <c r="O417" i="124" s="1"/>
  <c r="N418" i="124"/>
  <c r="O418" i="124" s="1"/>
  <c r="N419" i="124"/>
  <c r="O419" i="124" s="1"/>
  <c r="N420" i="124"/>
  <c r="O420" i="124" s="1"/>
  <c r="N421" i="124"/>
  <c r="O421" i="124" s="1"/>
  <c r="N422" i="124"/>
  <c r="O422" i="124" s="1"/>
  <c r="N423" i="124"/>
  <c r="O423" i="124" s="1"/>
  <c r="N424" i="124"/>
  <c r="O424" i="124" s="1"/>
  <c r="N425" i="124"/>
  <c r="O425" i="124" s="1"/>
  <c r="N426" i="124"/>
  <c r="O426" i="124" s="1"/>
  <c r="N427" i="124"/>
  <c r="O427" i="124" s="1"/>
  <c r="N428" i="124"/>
  <c r="O428" i="124" s="1"/>
  <c r="N429" i="124"/>
  <c r="O429" i="124" s="1"/>
  <c r="N430" i="124"/>
  <c r="O430" i="124" s="1"/>
  <c r="N431" i="124"/>
  <c r="O431" i="124" s="1"/>
  <c r="N432" i="124"/>
  <c r="O432" i="124" s="1"/>
  <c r="N433" i="124"/>
  <c r="O433" i="124" s="1"/>
  <c r="N434" i="124"/>
  <c r="O434" i="124" s="1"/>
  <c r="N435" i="124"/>
  <c r="O435" i="124" s="1"/>
  <c r="N436" i="124"/>
  <c r="O436" i="124" s="1"/>
  <c r="N437" i="124"/>
  <c r="O437" i="124" s="1"/>
  <c r="N438" i="124"/>
  <c r="O438" i="124" s="1"/>
  <c r="N439" i="124"/>
  <c r="O439" i="124" s="1"/>
  <c r="N440" i="124"/>
  <c r="O440" i="124" s="1"/>
  <c r="N441" i="124"/>
  <c r="O441" i="124" s="1"/>
  <c r="N442" i="124"/>
  <c r="O442" i="124" s="1"/>
  <c r="N443" i="124"/>
  <c r="O443" i="124" s="1"/>
  <c r="N444" i="124"/>
  <c r="O444" i="124" s="1"/>
  <c r="N445" i="124"/>
  <c r="O445" i="124" s="1"/>
  <c r="N446" i="124"/>
  <c r="O446" i="124" s="1"/>
  <c r="N447" i="124"/>
  <c r="O447" i="124" s="1"/>
  <c r="N448" i="124"/>
  <c r="O448" i="124" s="1"/>
  <c r="N449" i="124"/>
  <c r="O449" i="124" s="1"/>
  <c r="N450" i="124"/>
  <c r="O450" i="124" s="1"/>
  <c r="N451" i="124"/>
  <c r="O451" i="124" s="1"/>
  <c r="N452" i="124"/>
  <c r="O452" i="124" s="1"/>
  <c r="N453" i="124"/>
  <c r="O453" i="124" s="1"/>
  <c r="N454" i="124"/>
  <c r="O454" i="124" s="1"/>
  <c r="N455" i="124"/>
  <c r="O455" i="124" s="1"/>
  <c r="N456" i="124"/>
  <c r="O456" i="124" s="1"/>
  <c r="N457" i="124"/>
  <c r="O457" i="124" s="1"/>
  <c r="N458" i="124"/>
  <c r="O458" i="124" s="1"/>
  <c r="N459" i="124"/>
  <c r="O459" i="124" s="1"/>
  <c r="N460" i="124"/>
  <c r="O460" i="124" s="1"/>
  <c r="N461" i="124"/>
  <c r="O461" i="124" s="1"/>
  <c r="N462" i="124"/>
  <c r="O462" i="124" s="1"/>
  <c r="N463" i="124"/>
  <c r="O463" i="124" s="1"/>
  <c r="N464" i="124"/>
  <c r="O464" i="124" s="1"/>
  <c r="N465" i="124"/>
  <c r="O465" i="124" s="1"/>
  <c r="N466" i="124"/>
  <c r="O466" i="124" s="1"/>
  <c r="N467" i="124"/>
  <c r="O467" i="124" s="1"/>
  <c r="N468" i="124"/>
  <c r="O468" i="124" s="1"/>
  <c r="N469" i="124"/>
  <c r="O469" i="124" s="1"/>
  <c r="N470" i="124"/>
  <c r="O470" i="124" s="1"/>
  <c r="N471" i="124"/>
  <c r="O471" i="124" s="1"/>
  <c r="N472" i="124"/>
  <c r="O472" i="124" s="1"/>
  <c r="N473" i="124"/>
  <c r="O473" i="124" s="1"/>
  <c r="N474" i="124"/>
  <c r="O474" i="124" s="1"/>
  <c r="N475" i="124"/>
  <c r="O475" i="124" s="1"/>
  <c r="N476" i="124"/>
  <c r="O476" i="124" s="1"/>
  <c r="N477" i="124"/>
  <c r="O477" i="124" s="1"/>
  <c r="N478" i="124"/>
  <c r="O478" i="124" s="1"/>
  <c r="N479" i="124"/>
  <c r="O479" i="124" s="1"/>
  <c r="N480" i="124"/>
  <c r="O480" i="124" s="1"/>
  <c r="N481" i="124"/>
  <c r="O481" i="124" s="1"/>
  <c r="N482" i="124"/>
  <c r="O482" i="124" s="1"/>
  <c r="N483" i="124"/>
  <c r="O483" i="124" s="1"/>
  <c r="N484" i="124"/>
  <c r="O484" i="124" s="1"/>
  <c r="N485" i="124"/>
  <c r="O485" i="124" s="1"/>
  <c r="N486" i="124"/>
  <c r="O486" i="124" s="1"/>
  <c r="N487" i="124"/>
  <c r="O487" i="124" s="1"/>
  <c r="N488" i="124"/>
  <c r="O488" i="124" s="1"/>
  <c r="N489" i="124"/>
  <c r="O489" i="124" s="1"/>
  <c r="N490" i="124"/>
  <c r="O490" i="124" s="1"/>
  <c r="N491" i="124"/>
  <c r="O491" i="124" s="1"/>
  <c r="N492" i="124"/>
  <c r="O492" i="124" s="1"/>
  <c r="N493" i="124"/>
  <c r="O493" i="124" s="1"/>
  <c r="N494" i="124"/>
  <c r="O494" i="124" s="1"/>
  <c r="N495" i="124"/>
  <c r="O495" i="124" s="1"/>
  <c r="N496" i="124"/>
  <c r="O496" i="124" s="1"/>
  <c r="N497" i="124"/>
  <c r="O497" i="124" s="1"/>
  <c r="N498" i="124"/>
  <c r="O498" i="124" s="1"/>
  <c r="N499" i="124"/>
  <c r="O499" i="124" s="1"/>
  <c r="N21" i="124"/>
  <c r="N5" i="122"/>
  <c r="N6" i="122"/>
  <c r="N7" i="122"/>
  <c r="N8" i="122"/>
  <c r="N9" i="122"/>
  <c r="N10" i="122"/>
  <c r="N11" i="122"/>
  <c r="N12" i="122"/>
  <c r="N13" i="122"/>
  <c r="N14" i="122"/>
  <c r="N15" i="122"/>
  <c r="N16" i="122"/>
  <c r="N17" i="122"/>
  <c r="N18" i="122"/>
  <c r="N19" i="122"/>
  <c r="N20" i="122"/>
  <c r="N21" i="122"/>
  <c r="N22" i="122"/>
  <c r="N23" i="122"/>
  <c r="N24" i="122"/>
  <c r="N25" i="122"/>
  <c r="N26" i="122"/>
  <c r="N27" i="122"/>
  <c r="N28" i="122"/>
  <c r="N29" i="122"/>
  <c r="N30" i="122"/>
  <c r="N31" i="122"/>
  <c r="N32" i="122"/>
  <c r="N33" i="122"/>
  <c r="N34" i="122"/>
  <c r="N35" i="122"/>
  <c r="N36" i="122"/>
  <c r="N37" i="122"/>
  <c r="N38" i="122"/>
  <c r="N39" i="122"/>
  <c r="N40" i="122"/>
  <c r="N41" i="122"/>
  <c r="N42" i="122"/>
  <c r="N43" i="122"/>
  <c r="N44" i="122"/>
  <c r="N45" i="122"/>
  <c r="N46" i="122"/>
  <c r="N47" i="122"/>
  <c r="N48" i="122"/>
  <c r="N49" i="122"/>
  <c r="N50" i="122"/>
  <c r="N51" i="122"/>
  <c r="N52" i="122"/>
  <c r="O52" i="122" s="1"/>
  <c r="N53" i="122"/>
  <c r="N54" i="122"/>
  <c r="N55" i="122"/>
  <c r="N56" i="122"/>
  <c r="N57" i="122"/>
  <c r="N58" i="122"/>
  <c r="N59" i="122"/>
  <c r="N60" i="122"/>
  <c r="N61" i="122"/>
  <c r="O61" i="122" s="1"/>
  <c r="N62" i="122"/>
  <c r="O62" i="122" s="1"/>
  <c r="N63" i="122"/>
  <c r="O63" i="122" s="1"/>
  <c r="N64" i="122"/>
  <c r="O64" i="122" s="1"/>
  <c r="N65" i="122"/>
  <c r="N66" i="122"/>
  <c r="N67" i="122"/>
  <c r="N68" i="122"/>
  <c r="N69" i="122"/>
  <c r="N70" i="122"/>
  <c r="N71" i="122"/>
  <c r="N72" i="122"/>
  <c r="N73" i="122"/>
  <c r="O73" i="122" s="1"/>
  <c r="N74" i="122"/>
  <c r="O74" i="122" s="1"/>
  <c r="N75" i="122"/>
  <c r="O75" i="122" s="1"/>
  <c r="N76" i="122"/>
  <c r="O76" i="122" s="1"/>
  <c r="N77" i="122"/>
  <c r="N78" i="122"/>
  <c r="N79" i="122"/>
  <c r="N80" i="122"/>
  <c r="N81" i="122"/>
  <c r="N82" i="122"/>
  <c r="N83" i="122"/>
  <c r="N84" i="122"/>
  <c r="N85" i="122"/>
  <c r="O85" i="122" s="1"/>
  <c r="N86" i="122"/>
  <c r="O86" i="122" s="1"/>
  <c r="N87" i="122"/>
  <c r="O87" i="122" s="1"/>
  <c r="N88" i="122"/>
  <c r="O88" i="122" s="1"/>
  <c r="N89" i="122"/>
  <c r="N90" i="122"/>
  <c r="N91" i="122"/>
  <c r="N92" i="122"/>
  <c r="N93" i="122"/>
  <c r="N94" i="122"/>
  <c r="N95" i="122"/>
  <c r="N96" i="122"/>
  <c r="N97" i="122"/>
  <c r="O97" i="122" s="1"/>
  <c r="N98" i="122"/>
  <c r="O98" i="122" s="1"/>
  <c r="N99" i="122"/>
  <c r="O99" i="122" s="1"/>
  <c r="N100" i="122"/>
  <c r="O100" i="122" s="1"/>
  <c r="N101" i="122"/>
  <c r="N102" i="122"/>
  <c r="N103" i="122"/>
  <c r="N104" i="122"/>
  <c r="N105" i="122"/>
  <c r="N106" i="122"/>
  <c r="N107" i="122"/>
  <c r="N108" i="122"/>
  <c r="N109" i="122"/>
  <c r="O109" i="122" s="1"/>
  <c r="N110" i="122"/>
  <c r="O110" i="122" s="1"/>
  <c r="N111" i="122"/>
  <c r="O111" i="122" s="1"/>
  <c r="N112" i="122"/>
  <c r="O112" i="122" s="1"/>
  <c r="N113" i="122"/>
  <c r="N114" i="122"/>
  <c r="N115" i="122"/>
  <c r="N116" i="122"/>
  <c r="N117" i="122"/>
  <c r="N118" i="122"/>
  <c r="N119" i="122"/>
  <c r="N120" i="122"/>
  <c r="N121" i="122"/>
  <c r="O121" i="122" s="1"/>
  <c r="N122" i="122"/>
  <c r="O122" i="122" s="1"/>
  <c r="N123" i="122"/>
  <c r="O123" i="122" s="1"/>
  <c r="N124" i="122"/>
  <c r="O124" i="122" s="1"/>
  <c r="N125" i="122"/>
  <c r="N126" i="122"/>
  <c r="N127" i="122"/>
  <c r="N128" i="122"/>
  <c r="N129" i="122"/>
  <c r="N130" i="122"/>
  <c r="N131" i="122"/>
  <c r="N132" i="122"/>
  <c r="N133" i="122"/>
  <c r="O133" i="122" s="1"/>
  <c r="N134" i="122"/>
  <c r="O134" i="122" s="1"/>
  <c r="N135" i="122"/>
  <c r="O135" i="122" s="1"/>
  <c r="N136" i="122"/>
  <c r="O136" i="122" s="1"/>
  <c r="N137" i="122"/>
  <c r="N138" i="122"/>
  <c r="N139" i="122"/>
  <c r="N140" i="122"/>
  <c r="N141" i="122"/>
  <c r="N142" i="122"/>
  <c r="N143" i="122"/>
  <c r="N144" i="122"/>
  <c r="N145" i="122"/>
  <c r="O145" i="122" s="1"/>
  <c r="N146" i="122"/>
  <c r="O146" i="122" s="1"/>
  <c r="N147" i="122"/>
  <c r="O147" i="122" s="1"/>
  <c r="N148" i="122"/>
  <c r="O148" i="122" s="1"/>
  <c r="N149" i="122"/>
  <c r="O149" i="122" s="1"/>
  <c r="N150" i="122"/>
  <c r="O150" i="122" s="1"/>
  <c r="N151" i="122"/>
  <c r="O151" i="122" s="1"/>
  <c r="N152" i="122"/>
  <c r="O152" i="122" s="1"/>
  <c r="N153" i="122"/>
  <c r="O153" i="122" s="1"/>
  <c r="N154" i="122"/>
  <c r="O154" i="122" s="1"/>
  <c r="N155" i="122"/>
  <c r="O155" i="122" s="1"/>
  <c r="N156" i="122"/>
  <c r="O156" i="122" s="1"/>
  <c r="N157" i="122"/>
  <c r="O157" i="122" s="1"/>
  <c r="N158" i="122"/>
  <c r="O158" i="122" s="1"/>
  <c r="N159" i="122"/>
  <c r="O159" i="122" s="1"/>
  <c r="N160" i="122"/>
  <c r="O160" i="122" s="1"/>
  <c r="N161" i="122"/>
  <c r="O161" i="122" s="1"/>
  <c r="N162" i="122"/>
  <c r="O162" i="122" s="1"/>
  <c r="N163" i="122"/>
  <c r="O163" i="122" s="1"/>
  <c r="N164" i="122"/>
  <c r="O164" i="122" s="1"/>
  <c r="N165" i="122"/>
  <c r="O165" i="122" s="1"/>
  <c r="N166" i="122"/>
  <c r="O166" i="122" s="1"/>
  <c r="N167" i="122"/>
  <c r="O167" i="122" s="1"/>
  <c r="N168" i="122"/>
  <c r="O168" i="122" s="1"/>
  <c r="N169" i="122"/>
  <c r="O169" i="122" s="1"/>
  <c r="N170" i="122"/>
  <c r="O170" i="122" s="1"/>
  <c r="N171" i="122"/>
  <c r="O171" i="122" s="1"/>
  <c r="N172" i="122"/>
  <c r="O172" i="122" s="1"/>
  <c r="N173" i="122"/>
  <c r="O173" i="122" s="1"/>
  <c r="N174" i="122"/>
  <c r="O174" i="122" s="1"/>
  <c r="N175" i="122"/>
  <c r="O175" i="122" s="1"/>
  <c r="N176" i="122"/>
  <c r="O176" i="122" s="1"/>
  <c r="N177" i="122"/>
  <c r="O177" i="122" s="1"/>
  <c r="N178" i="122"/>
  <c r="O178" i="122" s="1"/>
  <c r="N179" i="122"/>
  <c r="O179" i="122" s="1"/>
  <c r="N180" i="122"/>
  <c r="O180" i="122" s="1"/>
  <c r="N181" i="122"/>
  <c r="O181" i="122" s="1"/>
  <c r="N182" i="122"/>
  <c r="O182" i="122" s="1"/>
  <c r="N183" i="122"/>
  <c r="O183" i="122" s="1"/>
  <c r="N184" i="122"/>
  <c r="O184" i="122" s="1"/>
  <c r="N185" i="122"/>
  <c r="O185" i="122" s="1"/>
  <c r="N186" i="122"/>
  <c r="O186" i="122" s="1"/>
  <c r="N187" i="122"/>
  <c r="O187" i="122" s="1"/>
  <c r="N188" i="122"/>
  <c r="O188" i="122" s="1"/>
  <c r="N189" i="122"/>
  <c r="O189" i="122" s="1"/>
  <c r="N190" i="122"/>
  <c r="O190" i="122" s="1"/>
  <c r="N191" i="122"/>
  <c r="O191" i="122" s="1"/>
  <c r="N192" i="122"/>
  <c r="O192" i="122" s="1"/>
  <c r="N193" i="122"/>
  <c r="O193" i="122" s="1"/>
  <c r="N194" i="122"/>
  <c r="O194" i="122" s="1"/>
  <c r="N195" i="122"/>
  <c r="O195" i="122" s="1"/>
  <c r="N196" i="122"/>
  <c r="O196" i="122" s="1"/>
  <c r="N197" i="122"/>
  <c r="O197" i="122" s="1"/>
  <c r="N198" i="122"/>
  <c r="O198" i="122" s="1"/>
  <c r="N199" i="122"/>
  <c r="O199" i="122" s="1"/>
  <c r="N200" i="122"/>
  <c r="O200" i="122" s="1"/>
  <c r="N201" i="122"/>
  <c r="O201" i="122" s="1"/>
  <c r="N202" i="122"/>
  <c r="O202" i="122" s="1"/>
  <c r="N203" i="122"/>
  <c r="O203" i="122" s="1"/>
  <c r="N204" i="122"/>
  <c r="O204" i="122" s="1"/>
  <c r="N205" i="122"/>
  <c r="O205" i="122" s="1"/>
  <c r="N206" i="122"/>
  <c r="O206" i="122" s="1"/>
  <c r="N207" i="122"/>
  <c r="O207" i="122" s="1"/>
  <c r="N208" i="122"/>
  <c r="O208" i="122" s="1"/>
  <c r="N209" i="122"/>
  <c r="O209" i="122" s="1"/>
  <c r="N210" i="122"/>
  <c r="O210" i="122" s="1"/>
  <c r="N211" i="122"/>
  <c r="O211" i="122" s="1"/>
  <c r="N212" i="122"/>
  <c r="O212" i="122" s="1"/>
  <c r="N213" i="122"/>
  <c r="O213" i="122" s="1"/>
  <c r="N214" i="122"/>
  <c r="O214" i="122" s="1"/>
  <c r="N215" i="122"/>
  <c r="O215" i="122" s="1"/>
  <c r="N216" i="122"/>
  <c r="O216" i="122" s="1"/>
  <c r="N217" i="122"/>
  <c r="O217" i="122" s="1"/>
  <c r="N218" i="122"/>
  <c r="O218" i="122" s="1"/>
  <c r="N219" i="122"/>
  <c r="O219" i="122" s="1"/>
  <c r="N220" i="122"/>
  <c r="O220" i="122" s="1"/>
  <c r="N221" i="122"/>
  <c r="O221" i="122" s="1"/>
  <c r="N222" i="122"/>
  <c r="O222" i="122" s="1"/>
  <c r="N223" i="122"/>
  <c r="O223" i="122" s="1"/>
  <c r="N224" i="122"/>
  <c r="O224" i="122" s="1"/>
  <c r="N225" i="122"/>
  <c r="O225" i="122" s="1"/>
  <c r="N226" i="122"/>
  <c r="O226" i="122" s="1"/>
  <c r="N227" i="122"/>
  <c r="O227" i="122" s="1"/>
  <c r="N228" i="122"/>
  <c r="O228" i="122" s="1"/>
  <c r="N229" i="122"/>
  <c r="O229" i="122" s="1"/>
  <c r="N230" i="122"/>
  <c r="O230" i="122" s="1"/>
  <c r="N231" i="122"/>
  <c r="O231" i="122" s="1"/>
  <c r="N232" i="122"/>
  <c r="O232" i="122" s="1"/>
  <c r="N233" i="122"/>
  <c r="O233" i="122" s="1"/>
  <c r="N234" i="122"/>
  <c r="O234" i="122" s="1"/>
  <c r="N235" i="122"/>
  <c r="O235" i="122" s="1"/>
  <c r="N236" i="122"/>
  <c r="O236" i="122" s="1"/>
  <c r="N237" i="122"/>
  <c r="O237" i="122" s="1"/>
  <c r="N238" i="122"/>
  <c r="O238" i="122" s="1"/>
  <c r="N239" i="122"/>
  <c r="O239" i="122" s="1"/>
  <c r="N240" i="122"/>
  <c r="O240" i="122" s="1"/>
  <c r="N241" i="122"/>
  <c r="O241" i="122" s="1"/>
  <c r="N242" i="122"/>
  <c r="O242" i="122" s="1"/>
  <c r="N243" i="122"/>
  <c r="O243" i="122" s="1"/>
  <c r="N244" i="122"/>
  <c r="O244" i="122" s="1"/>
  <c r="N245" i="122"/>
  <c r="O245" i="122" s="1"/>
  <c r="N246" i="122"/>
  <c r="O246" i="122" s="1"/>
  <c r="N247" i="122"/>
  <c r="O247" i="122" s="1"/>
  <c r="N248" i="122"/>
  <c r="O248" i="122" s="1"/>
  <c r="N249" i="122"/>
  <c r="O249" i="122" s="1"/>
  <c r="N250" i="122"/>
  <c r="O250" i="122" s="1"/>
  <c r="N251" i="122"/>
  <c r="O251" i="122" s="1"/>
  <c r="N252" i="122"/>
  <c r="O252" i="122" s="1"/>
  <c r="N253" i="122"/>
  <c r="O253" i="122" s="1"/>
  <c r="N254" i="122"/>
  <c r="O254" i="122" s="1"/>
  <c r="N255" i="122"/>
  <c r="O255" i="122" s="1"/>
  <c r="N256" i="122"/>
  <c r="O256" i="122" s="1"/>
  <c r="N257" i="122"/>
  <c r="O257" i="122" s="1"/>
  <c r="N258" i="122"/>
  <c r="O258" i="122" s="1"/>
  <c r="N259" i="122"/>
  <c r="O259" i="122" s="1"/>
  <c r="N260" i="122"/>
  <c r="O260" i="122" s="1"/>
  <c r="N261" i="122"/>
  <c r="O261" i="122" s="1"/>
  <c r="N262" i="122"/>
  <c r="O262" i="122" s="1"/>
  <c r="N263" i="122"/>
  <c r="O263" i="122" s="1"/>
  <c r="N264" i="122"/>
  <c r="O264" i="122" s="1"/>
  <c r="N265" i="122"/>
  <c r="O265" i="122" s="1"/>
  <c r="N266" i="122"/>
  <c r="O266" i="122" s="1"/>
  <c r="N267" i="122"/>
  <c r="O267" i="122" s="1"/>
  <c r="N268" i="122"/>
  <c r="O268" i="122" s="1"/>
  <c r="N269" i="122"/>
  <c r="O269" i="122" s="1"/>
  <c r="N270" i="122"/>
  <c r="O270" i="122" s="1"/>
  <c r="N271" i="122"/>
  <c r="O271" i="122" s="1"/>
  <c r="N272" i="122"/>
  <c r="O272" i="122" s="1"/>
  <c r="N273" i="122"/>
  <c r="O273" i="122" s="1"/>
  <c r="N274" i="122"/>
  <c r="O274" i="122" s="1"/>
  <c r="N275" i="122"/>
  <c r="O275" i="122" s="1"/>
  <c r="N276" i="122"/>
  <c r="O276" i="122" s="1"/>
  <c r="N277" i="122"/>
  <c r="O277" i="122" s="1"/>
  <c r="N278" i="122"/>
  <c r="O278" i="122" s="1"/>
  <c r="N279" i="122"/>
  <c r="O279" i="122" s="1"/>
  <c r="N280" i="122"/>
  <c r="O280" i="122" s="1"/>
  <c r="N281" i="122"/>
  <c r="O281" i="122" s="1"/>
  <c r="N282" i="122"/>
  <c r="O282" i="122" s="1"/>
  <c r="N283" i="122"/>
  <c r="O283" i="122" s="1"/>
  <c r="N284" i="122"/>
  <c r="O284" i="122" s="1"/>
  <c r="N285" i="122"/>
  <c r="O285" i="122" s="1"/>
  <c r="N286" i="122"/>
  <c r="O286" i="122" s="1"/>
  <c r="N287" i="122"/>
  <c r="O287" i="122" s="1"/>
  <c r="N288" i="122"/>
  <c r="O288" i="122" s="1"/>
  <c r="N289" i="122"/>
  <c r="O289" i="122" s="1"/>
  <c r="N290" i="122"/>
  <c r="O290" i="122" s="1"/>
  <c r="N291" i="122"/>
  <c r="O291" i="122" s="1"/>
  <c r="N292" i="122"/>
  <c r="O292" i="122" s="1"/>
  <c r="N293" i="122"/>
  <c r="O293" i="122" s="1"/>
  <c r="N294" i="122"/>
  <c r="O294" i="122" s="1"/>
  <c r="N295" i="122"/>
  <c r="O295" i="122" s="1"/>
  <c r="N296" i="122"/>
  <c r="O296" i="122" s="1"/>
  <c r="N297" i="122"/>
  <c r="O297" i="122" s="1"/>
  <c r="N298" i="122"/>
  <c r="O298" i="122" s="1"/>
  <c r="N299" i="122"/>
  <c r="O299" i="122" s="1"/>
  <c r="N300" i="122"/>
  <c r="O300" i="122" s="1"/>
  <c r="N301" i="122"/>
  <c r="O301" i="122" s="1"/>
  <c r="N302" i="122"/>
  <c r="O302" i="122" s="1"/>
  <c r="N303" i="122"/>
  <c r="O303" i="122" s="1"/>
  <c r="N304" i="122"/>
  <c r="O304" i="122" s="1"/>
  <c r="N305" i="122"/>
  <c r="O305" i="122" s="1"/>
  <c r="N306" i="122"/>
  <c r="O306" i="122" s="1"/>
  <c r="N307" i="122"/>
  <c r="O307" i="122" s="1"/>
  <c r="N308" i="122"/>
  <c r="O308" i="122" s="1"/>
  <c r="N309" i="122"/>
  <c r="O309" i="122" s="1"/>
  <c r="N310" i="122"/>
  <c r="O310" i="122" s="1"/>
  <c r="N311" i="122"/>
  <c r="O311" i="122" s="1"/>
  <c r="N312" i="122"/>
  <c r="O312" i="122" s="1"/>
  <c r="N313" i="122"/>
  <c r="O313" i="122" s="1"/>
  <c r="N314" i="122"/>
  <c r="O314" i="122" s="1"/>
  <c r="N315" i="122"/>
  <c r="O315" i="122" s="1"/>
  <c r="N316" i="122"/>
  <c r="O316" i="122" s="1"/>
  <c r="N317" i="122"/>
  <c r="O317" i="122" s="1"/>
  <c r="N318" i="122"/>
  <c r="O318" i="122" s="1"/>
  <c r="N319" i="122"/>
  <c r="O319" i="122" s="1"/>
  <c r="N320" i="122"/>
  <c r="O320" i="122" s="1"/>
  <c r="N321" i="122"/>
  <c r="O321" i="122" s="1"/>
  <c r="N322" i="122"/>
  <c r="O322" i="122" s="1"/>
  <c r="N323" i="122"/>
  <c r="O323" i="122" s="1"/>
  <c r="N324" i="122"/>
  <c r="O324" i="122" s="1"/>
  <c r="N325" i="122"/>
  <c r="O325" i="122" s="1"/>
  <c r="N326" i="122"/>
  <c r="O326" i="122" s="1"/>
  <c r="N327" i="122"/>
  <c r="O327" i="122" s="1"/>
  <c r="N328" i="122"/>
  <c r="O328" i="122" s="1"/>
  <c r="N329" i="122"/>
  <c r="O329" i="122" s="1"/>
  <c r="N330" i="122"/>
  <c r="O330" i="122" s="1"/>
  <c r="N331" i="122"/>
  <c r="O331" i="122" s="1"/>
  <c r="N332" i="122"/>
  <c r="O332" i="122" s="1"/>
  <c r="N333" i="122"/>
  <c r="O333" i="122" s="1"/>
  <c r="N334" i="122"/>
  <c r="O334" i="122" s="1"/>
  <c r="N335" i="122"/>
  <c r="O335" i="122" s="1"/>
  <c r="N336" i="122"/>
  <c r="O336" i="122" s="1"/>
  <c r="N337" i="122"/>
  <c r="O337" i="122" s="1"/>
  <c r="N338" i="122"/>
  <c r="O338" i="122" s="1"/>
  <c r="N339" i="122"/>
  <c r="O339" i="122" s="1"/>
  <c r="N340" i="122"/>
  <c r="O340" i="122" s="1"/>
  <c r="N341" i="122"/>
  <c r="O341" i="122" s="1"/>
  <c r="N342" i="122"/>
  <c r="O342" i="122" s="1"/>
  <c r="N343" i="122"/>
  <c r="O343" i="122" s="1"/>
  <c r="N344" i="122"/>
  <c r="O344" i="122" s="1"/>
  <c r="N345" i="122"/>
  <c r="O345" i="122" s="1"/>
  <c r="N346" i="122"/>
  <c r="O346" i="122" s="1"/>
  <c r="N347" i="122"/>
  <c r="O347" i="122" s="1"/>
  <c r="N348" i="122"/>
  <c r="O348" i="122" s="1"/>
  <c r="N349" i="122"/>
  <c r="O349" i="122" s="1"/>
  <c r="N350" i="122"/>
  <c r="O350" i="122" s="1"/>
  <c r="N351" i="122"/>
  <c r="O351" i="122" s="1"/>
  <c r="N352" i="122"/>
  <c r="O352" i="122" s="1"/>
  <c r="N353" i="122"/>
  <c r="O353" i="122" s="1"/>
  <c r="N354" i="122"/>
  <c r="O354" i="122" s="1"/>
  <c r="N355" i="122"/>
  <c r="O355" i="122" s="1"/>
  <c r="N356" i="122"/>
  <c r="O356" i="122" s="1"/>
  <c r="N357" i="122"/>
  <c r="O357" i="122" s="1"/>
  <c r="N358" i="122"/>
  <c r="O358" i="122" s="1"/>
  <c r="N359" i="122"/>
  <c r="O359" i="122" s="1"/>
  <c r="N360" i="122"/>
  <c r="O360" i="122" s="1"/>
  <c r="N361" i="122"/>
  <c r="O361" i="122" s="1"/>
  <c r="N362" i="122"/>
  <c r="O362" i="122" s="1"/>
  <c r="N363" i="122"/>
  <c r="O363" i="122" s="1"/>
  <c r="N364" i="122"/>
  <c r="O364" i="122" s="1"/>
  <c r="N365" i="122"/>
  <c r="O365" i="122" s="1"/>
  <c r="N366" i="122"/>
  <c r="O366" i="122" s="1"/>
  <c r="N367" i="122"/>
  <c r="O367" i="122" s="1"/>
  <c r="N368" i="122"/>
  <c r="O368" i="122" s="1"/>
  <c r="N369" i="122"/>
  <c r="O369" i="122" s="1"/>
  <c r="N370" i="122"/>
  <c r="O370" i="122" s="1"/>
  <c r="N371" i="122"/>
  <c r="O371" i="122" s="1"/>
  <c r="N372" i="122"/>
  <c r="O372" i="122" s="1"/>
  <c r="N373" i="122"/>
  <c r="O373" i="122" s="1"/>
  <c r="N374" i="122"/>
  <c r="O374" i="122" s="1"/>
  <c r="N375" i="122"/>
  <c r="O375" i="122" s="1"/>
  <c r="N376" i="122"/>
  <c r="O376" i="122" s="1"/>
  <c r="N377" i="122"/>
  <c r="O377" i="122" s="1"/>
  <c r="N378" i="122"/>
  <c r="O378" i="122" s="1"/>
  <c r="N379" i="122"/>
  <c r="O379" i="122" s="1"/>
  <c r="N380" i="122"/>
  <c r="O380" i="122" s="1"/>
  <c r="N381" i="122"/>
  <c r="O381" i="122" s="1"/>
  <c r="N382" i="122"/>
  <c r="O382" i="122" s="1"/>
  <c r="N383" i="122"/>
  <c r="O383" i="122" s="1"/>
  <c r="N384" i="122"/>
  <c r="O384" i="122" s="1"/>
  <c r="N385" i="122"/>
  <c r="O385" i="122" s="1"/>
  <c r="N386" i="122"/>
  <c r="O386" i="122" s="1"/>
  <c r="N387" i="122"/>
  <c r="O387" i="122" s="1"/>
  <c r="N388" i="122"/>
  <c r="O388" i="122" s="1"/>
  <c r="N389" i="122"/>
  <c r="O389" i="122" s="1"/>
  <c r="N390" i="122"/>
  <c r="O390" i="122" s="1"/>
  <c r="N391" i="122"/>
  <c r="O391" i="122" s="1"/>
  <c r="N392" i="122"/>
  <c r="O392" i="122" s="1"/>
  <c r="N393" i="122"/>
  <c r="O393" i="122" s="1"/>
  <c r="N394" i="122"/>
  <c r="O394" i="122" s="1"/>
  <c r="N395" i="122"/>
  <c r="O395" i="122" s="1"/>
  <c r="N396" i="122"/>
  <c r="O396" i="122" s="1"/>
  <c r="N397" i="122"/>
  <c r="O397" i="122" s="1"/>
  <c r="N398" i="122"/>
  <c r="O398" i="122" s="1"/>
  <c r="N399" i="122"/>
  <c r="O399" i="122" s="1"/>
  <c r="N400" i="122"/>
  <c r="O400" i="122" s="1"/>
  <c r="N401" i="122"/>
  <c r="O401" i="122" s="1"/>
  <c r="N402" i="122"/>
  <c r="O402" i="122" s="1"/>
  <c r="N403" i="122"/>
  <c r="O403" i="122" s="1"/>
  <c r="N404" i="122"/>
  <c r="O404" i="122" s="1"/>
  <c r="N405" i="122"/>
  <c r="O405" i="122" s="1"/>
  <c r="N406" i="122"/>
  <c r="O406" i="122" s="1"/>
  <c r="N407" i="122"/>
  <c r="O407" i="122" s="1"/>
  <c r="N408" i="122"/>
  <c r="O408" i="122" s="1"/>
  <c r="N409" i="122"/>
  <c r="O409" i="122" s="1"/>
  <c r="N410" i="122"/>
  <c r="O410" i="122" s="1"/>
  <c r="N411" i="122"/>
  <c r="O411" i="122" s="1"/>
  <c r="N412" i="122"/>
  <c r="O412" i="122" s="1"/>
  <c r="N413" i="122"/>
  <c r="O413" i="122" s="1"/>
  <c r="N414" i="122"/>
  <c r="O414" i="122" s="1"/>
  <c r="N415" i="122"/>
  <c r="O415" i="122" s="1"/>
  <c r="N416" i="122"/>
  <c r="O416" i="122" s="1"/>
  <c r="N417" i="122"/>
  <c r="O417" i="122" s="1"/>
  <c r="N418" i="122"/>
  <c r="O418" i="122" s="1"/>
  <c r="N419" i="122"/>
  <c r="O419" i="122" s="1"/>
  <c r="N420" i="122"/>
  <c r="O420" i="122" s="1"/>
  <c r="N421" i="122"/>
  <c r="O421" i="122" s="1"/>
  <c r="N422" i="122"/>
  <c r="O422" i="122" s="1"/>
  <c r="N423" i="122"/>
  <c r="O423" i="122" s="1"/>
  <c r="N424" i="122"/>
  <c r="O424" i="122" s="1"/>
  <c r="N425" i="122"/>
  <c r="O425" i="122" s="1"/>
  <c r="N426" i="122"/>
  <c r="O426" i="122" s="1"/>
  <c r="N427" i="122"/>
  <c r="O427" i="122" s="1"/>
  <c r="N428" i="122"/>
  <c r="O428" i="122" s="1"/>
  <c r="N429" i="122"/>
  <c r="O429" i="122" s="1"/>
  <c r="N430" i="122"/>
  <c r="O430" i="122" s="1"/>
  <c r="N431" i="122"/>
  <c r="O431" i="122" s="1"/>
  <c r="N432" i="122"/>
  <c r="O432" i="122" s="1"/>
  <c r="N433" i="122"/>
  <c r="O433" i="122" s="1"/>
  <c r="N434" i="122"/>
  <c r="O434" i="122" s="1"/>
  <c r="N435" i="122"/>
  <c r="O435" i="122" s="1"/>
  <c r="N436" i="122"/>
  <c r="O436" i="122" s="1"/>
  <c r="N437" i="122"/>
  <c r="O437" i="122" s="1"/>
  <c r="N438" i="122"/>
  <c r="O438" i="122" s="1"/>
  <c r="N439" i="122"/>
  <c r="O439" i="122" s="1"/>
  <c r="N440" i="122"/>
  <c r="O440" i="122" s="1"/>
  <c r="N441" i="122"/>
  <c r="O441" i="122" s="1"/>
  <c r="N442" i="122"/>
  <c r="O442" i="122" s="1"/>
  <c r="N443" i="122"/>
  <c r="O443" i="122" s="1"/>
  <c r="N444" i="122"/>
  <c r="O444" i="122" s="1"/>
  <c r="N445" i="122"/>
  <c r="O445" i="122" s="1"/>
  <c r="N446" i="122"/>
  <c r="O446" i="122" s="1"/>
  <c r="N447" i="122"/>
  <c r="O447" i="122" s="1"/>
  <c r="N448" i="122"/>
  <c r="O448" i="122" s="1"/>
  <c r="N449" i="122"/>
  <c r="O449" i="122" s="1"/>
  <c r="N450" i="122"/>
  <c r="O450" i="122" s="1"/>
  <c r="N451" i="122"/>
  <c r="O451" i="122" s="1"/>
  <c r="N452" i="122"/>
  <c r="O452" i="122" s="1"/>
  <c r="N453" i="122"/>
  <c r="O453" i="122" s="1"/>
  <c r="N454" i="122"/>
  <c r="O454" i="122" s="1"/>
  <c r="N455" i="122"/>
  <c r="O455" i="122" s="1"/>
  <c r="N456" i="122"/>
  <c r="O456" i="122" s="1"/>
  <c r="N457" i="122"/>
  <c r="O457" i="122" s="1"/>
  <c r="N458" i="122"/>
  <c r="O458" i="122" s="1"/>
  <c r="N459" i="122"/>
  <c r="O459" i="122" s="1"/>
  <c r="N460" i="122"/>
  <c r="O460" i="122" s="1"/>
  <c r="N461" i="122"/>
  <c r="O461" i="122" s="1"/>
  <c r="N462" i="122"/>
  <c r="O462" i="122" s="1"/>
  <c r="N463" i="122"/>
  <c r="O463" i="122" s="1"/>
  <c r="N464" i="122"/>
  <c r="O464" i="122" s="1"/>
  <c r="N465" i="122"/>
  <c r="O465" i="122" s="1"/>
  <c r="N466" i="122"/>
  <c r="O466" i="122" s="1"/>
  <c r="N467" i="122"/>
  <c r="O467" i="122" s="1"/>
  <c r="N468" i="122"/>
  <c r="O468" i="122" s="1"/>
  <c r="N469" i="122"/>
  <c r="O469" i="122" s="1"/>
  <c r="N470" i="122"/>
  <c r="O470" i="122" s="1"/>
  <c r="N471" i="122"/>
  <c r="O471" i="122" s="1"/>
  <c r="N472" i="122"/>
  <c r="O472" i="122" s="1"/>
  <c r="N473" i="122"/>
  <c r="O473" i="122" s="1"/>
  <c r="N474" i="122"/>
  <c r="O474" i="122" s="1"/>
  <c r="N475" i="122"/>
  <c r="O475" i="122" s="1"/>
  <c r="N476" i="122"/>
  <c r="O476" i="122" s="1"/>
  <c r="N477" i="122"/>
  <c r="O477" i="122" s="1"/>
  <c r="N478" i="122"/>
  <c r="O478" i="122" s="1"/>
  <c r="N479" i="122"/>
  <c r="O479" i="122" s="1"/>
  <c r="N480" i="122"/>
  <c r="O480" i="122" s="1"/>
  <c r="N481" i="122"/>
  <c r="O481" i="122" s="1"/>
  <c r="N482" i="122"/>
  <c r="O482" i="122" s="1"/>
  <c r="N483" i="122"/>
  <c r="O483" i="122" s="1"/>
  <c r="N487" i="122"/>
  <c r="N488" i="122"/>
  <c r="O488" i="122" s="1"/>
  <c r="N489" i="122"/>
  <c r="O489" i="122" s="1"/>
  <c r="N490" i="122"/>
  <c r="O490" i="122" s="1"/>
  <c r="N491" i="122"/>
  <c r="O491" i="122" s="1"/>
  <c r="N492" i="122"/>
  <c r="O492" i="122" s="1"/>
  <c r="N493" i="122"/>
  <c r="O493" i="122" s="1"/>
  <c r="N494" i="122"/>
  <c r="O494" i="122" s="1"/>
  <c r="N495" i="122"/>
  <c r="O495" i="122" s="1"/>
  <c r="N496" i="122"/>
  <c r="O496" i="122" s="1"/>
  <c r="N497" i="122"/>
  <c r="O497" i="122" s="1"/>
  <c r="N498" i="122"/>
  <c r="O498" i="122" s="1"/>
  <c r="N499" i="122"/>
  <c r="O499" i="122" s="1"/>
  <c r="N4" i="122"/>
  <c r="O4" i="122" s="1"/>
  <c r="N5" i="120"/>
  <c r="N6" i="120"/>
  <c r="N7" i="120"/>
  <c r="N8" i="120"/>
  <c r="N9" i="120"/>
  <c r="N10" i="120"/>
  <c r="N11" i="120"/>
  <c r="N12" i="120"/>
  <c r="N13" i="120"/>
  <c r="N14" i="120"/>
  <c r="N15" i="120"/>
  <c r="N16" i="120"/>
  <c r="N17" i="120"/>
  <c r="N18" i="120"/>
  <c r="N19" i="120"/>
  <c r="N20" i="120"/>
  <c r="N21" i="120"/>
  <c r="N22" i="120"/>
  <c r="N23" i="120"/>
  <c r="N24" i="120"/>
  <c r="N25" i="120"/>
  <c r="N26" i="120"/>
  <c r="N27" i="120"/>
  <c r="N28" i="120"/>
  <c r="N29" i="120"/>
  <c r="N30" i="120"/>
  <c r="N31" i="120"/>
  <c r="N32" i="120"/>
  <c r="N33" i="120"/>
  <c r="N34" i="120"/>
  <c r="N35" i="120"/>
  <c r="N36" i="120"/>
  <c r="N37" i="120"/>
  <c r="N38" i="120"/>
  <c r="N39" i="120"/>
  <c r="N40" i="120"/>
  <c r="N41" i="120"/>
  <c r="N42" i="120"/>
  <c r="N43" i="120"/>
  <c r="N44" i="120"/>
  <c r="N45" i="120"/>
  <c r="N46" i="120"/>
  <c r="N47" i="120"/>
  <c r="N48" i="120"/>
  <c r="N49" i="120"/>
  <c r="N50" i="120"/>
  <c r="N51" i="120"/>
  <c r="N52" i="120"/>
  <c r="N53" i="120"/>
  <c r="N54" i="120"/>
  <c r="N55" i="120"/>
  <c r="O55" i="120" s="1"/>
  <c r="N56" i="120"/>
  <c r="O56" i="120" s="1"/>
  <c r="N57" i="120"/>
  <c r="O57" i="120" s="1"/>
  <c r="N58" i="120"/>
  <c r="N59" i="120"/>
  <c r="N60" i="120"/>
  <c r="N61" i="120"/>
  <c r="N62" i="120"/>
  <c r="N63" i="120"/>
  <c r="N64" i="120"/>
  <c r="N65" i="120"/>
  <c r="N66" i="120"/>
  <c r="N67" i="120"/>
  <c r="O67" i="120" s="1"/>
  <c r="N68" i="120"/>
  <c r="O68" i="120" s="1"/>
  <c r="N69" i="120"/>
  <c r="O69" i="120" s="1"/>
  <c r="N70" i="120"/>
  <c r="N71" i="120"/>
  <c r="N72" i="120"/>
  <c r="N73" i="120"/>
  <c r="N74" i="120"/>
  <c r="N75" i="120"/>
  <c r="N76" i="120"/>
  <c r="N77" i="120"/>
  <c r="N78" i="120"/>
  <c r="N79" i="120"/>
  <c r="O79" i="120" s="1"/>
  <c r="N80" i="120"/>
  <c r="O80" i="120" s="1"/>
  <c r="N81" i="120"/>
  <c r="O81" i="120" s="1"/>
  <c r="N82" i="120"/>
  <c r="N83" i="120"/>
  <c r="N84" i="120"/>
  <c r="N85" i="120"/>
  <c r="N86" i="120"/>
  <c r="N87" i="120"/>
  <c r="N88" i="120"/>
  <c r="N89" i="120"/>
  <c r="N90" i="120"/>
  <c r="N91" i="120"/>
  <c r="O91" i="120" s="1"/>
  <c r="N92" i="120"/>
  <c r="O92" i="120" s="1"/>
  <c r="N93" i="120"/>
  <c r="O93" i="120" s="1"/>
  <c r="N94" i="120"/>
  <c r="N95" i="120"/>
  <c r="N96" i="120"/>
  <c r="N97" i="120"/>
  <c r="N98" i="120"/>
  <c r="N99" i="120"/>
  <c r="N100" i="120"/>
  <c r="N101" i="120"/>
  <c r="N102" i="120"/>
  <c r="N103" i="120"/>
  <c r="O103" i="120" s="1"/>
  <c r="N104" i="120"/>
  <c r="O104" i="120" s="1"/>
  <c r="N105" i="120"/>
  <c r="O105" i="120" s="1"/>
  <c r="N106" i="120"/>
  <c r="N107" i="120"/>
  <c r="N108" i="120"/>
  <c r="N109" i="120"/>
  <c r="N110" i="120"/>
  <c r="N111" i="120"/>
  <c r="N112" i="120"/>
  <c r="N113" i="120"/>
  <c r="N114" i="120"/>
  <c r="N115" i="120"/>
  <c r="O115" i="120" s="1"/>
  <c r="N116" i="120"/>
  <c r="O116" i="120" s="1"/>
  <c r="N117" i="120"/>
  <c r="O117" i="120" s="1"/>
  <c r="N118" i="120"/>
  <c r="N119" i="120"/>
  <c r="N120" i="120"/>
  <c r="N121" i="120"/>
  <c r="N122" i="120"/>
  <c r="N123" i="120"/>
  <c r="N124" i="120"/>
  <c r="N125" i="120"/>
  <c r="N126" i="120"/>
  <c r="N127" i="120"/>
  <c r="O127" i="120" s="1"/>
  <c r="N128" i="120"/>
  <c r="O128" i="120" s="1"/>
  <c r="N129" i="120"/>
  <c r="O129" i="120" s="1"/>
  <c r="N130" i="120"/>
  <c r="O130" i="120" s="1"/>
  <c r="N131" i="120"/>
  <c r="O131" i="120" s="1"/>
  <c r="N132" i="120"/>
  <c r="O132" i="120" s="1"/>
  <c r="N133" i="120"/>
  <c r="O133" i="120" s="1"/>
  <c r="N134" i="120"/>
  <c r="O134" i="120" s="1"/>
  <c r="N135" i="120"/>
  <c r="O135" i="120" s="1"/>
  <c r="N136" i="120"/>
  <c r="O136" i="120" s="1"/>
  <c r="N137" i="120"/>
  <c r="O137" i="120" s="1"/>
  <c r="N138" i="120"/>
  <c r="O138" i="120" s="1"/>
  <c r="N139" i="120"/>
  <c r="O139" i="120" s="1"/>
  <c r="N140" i="120"/>
  <c r="O140" i="120" s="1"/>
  <c r="N141" i="120"/>
  <c r="O141" i="120" s="1"/>
  <c r="N142" i="120"/>
  <c r="O142" i="120" s="1"/>
  <c r="N143" i="120"/>
  <c r="O143" i="120" s="1"/>
  <c r="N144" i="120"/>
  <c r="O144" i="120" s="1"/>
  <c r="N145" i="120"/>
  <c r="O145" i="120" s="1"/>
  <c r="N146" i="120"/>
  <c r="O146" i="120" s="1"/>
  <c r="N147" i="120"/>
  <c r="O147" i="120" s="1"/>
  <c r="N148" i="120"/>
  <c r="O148" i="120" s="1"/>
  <c r="N149" i="120"/>
  <c r="O149" i="120" s="1"/>
  <c r="N150" i="120"/>
  <c r="O150" i="120" s="1"/>
  <c r="N151" i="120"/>
  <c r="O151" i="120" s="1"/>
  <c r="N152" i="120"/>
  <c r="O152" i="120" s="1"/>
  <c r="N153" i="120"/>
  <c r="O153" i="120" s="1"/>
  <c r="N154" i="120"/>
  <c r="O154" i="120" s="1"/>
  <c r="N155" i="120"/>
  <c r="O155" i="120" s="1"/>
  <c r="N156" i="120"/>
  <c r="O156" i="120" s="1"/>
  <c r="N157" i="120"/>
  <c r="O157" i="120" s="1"/>
  <c r="N158" i="120"/>
  <c r="O158" i="120" s="1"/>
  <c r="N159" i="120"/>
  <c r="O159" i="120" s="1"/>
  <c r="N160" i="120"/>
  <c r="O160" i="120" s="1"/>
  <c r="N161" i="120"/>
  <c r="O161" i="120" s="1"/>
  <c r="N162" i="120"/>
  <c r="O162" i="120" s="1"/>
  <c r="N163" i="120"/>
  <c r="O163" i="120" s="1"/>
  <c r="N164" i="120"/>
  <c r="O164" i="120" s="1"/>
  <c r="N165" i="120"/>
  <c r="O165" i="120" s="1"/>
  <c r="N166" i="120"/>
  <c r="O166" i="120" s="1"/>
  <c r="N167" i="120"/>
  <c r="O167" i="120" s="1"/>
  <c r="N168" i="120"/>
  <c r="O168" i="120" s="1"/>
  <c r="N169" i="120"/>
  <c r="O169" i="120" s="1"/>
  <c r="N170" i="120"/>
  <c r="O170" i="120" s="1"/>
  <c r="N171" i="120"/>
  <c r="O171" i="120" s="1"/>
  <c r="N172" i="120"/>
  <c r="O172" i="120" s="1"/>
  <c r="N173" i="120"/>
  <c r="O173" i="120" s="1"/>
  <c r="N174" i="120"/>
  <c r="O174" i="120" s="1"/>
  <c r="N175" i="120"/>
  <c r="N176" i="120"/>
  <c r="O176" i="120" s="1"/>
  <c r="N177" i="120"/>
  <c r="O177" i="120" s="1"/>
  <c r="N178" i="120"/>
  <c r="N179" i="120"/>
  <c r="O179" i="120" s="1"/>
  <c r="N180" i="120"/>
  <c r="O180" i="120" s="1"/>
  <c r="N181" i="120"/>
  <c r="N182" i="120"/>
  <c r="N183" i="120"/>
  <c r="N184" i="120"/>
  <c r="N185" i="120"/>
  <c r="N186" i="120"/>
  <c r="N187" i="120"/>
  <c r="N188" i="120"/>
  <c r="O188" i="120" s="1"/>
  <c r="N189" i="120"/>
  <c r="O189" i="120" s="1"/>
  <c r="N190" i="120"/>
  <c r="N191" i="120"/>
  <c r="O191" i="120" s="1"/>
  <c r="N192" i="120"/>
  <c r="N193" i="120"/>
  <c r="N194" i="120"/>
  <c r="N195" i="120"/>
  <c r="N196" i="120"/>
  <c r="N197" i="120"/>
  <c r="N198" i="120"/>
  <c r="N199" i="120"/>
  <c r="N200" i="120"/>
  <c r="O200" i="120" s="1"/>
  <c r="N201" i="120"/>
  <c r="O201" i="120" s="1"/>
  <c r="N202" i="120"/>
  <c r="N203" i="120"/>
  <c r="O203" i="120" s="1"/>
  <c r="N204" i="120"/>
  <c r="N205" i="120"/>
  <c r="N206" i="120"/>
  <c r="N207" i="120"/>
  <c r="N208" i="120"/>
  <c r="N209" i="120"/>
  <c r="N210" i="120"/>
  <c r="N211" i="120"/>
  <c r="N212" i="120"/>
  <c r="O212" i="120" s="1"/>
  <c r="N213" i="120"/>
  <c r="O213" i="120" s="1"/>
  <c r="N214" i="120"/>
  <c r="N215" i="120"/>
  <c r="O215" i="120" s="1"/>
  <c r="N216" i="120"/>
  <c r="N217" i="120"/>
  <c r="N218" i="120"/>
  <c r="N219" i="120"/>
  <c r="N220" i="120"/>
  <c r="N221" i="120"/>
  <c r="N222" i="120"/>
  <c r="N223" i="120"/>
  <c r="N224" i="120"/>
  <c r="O224" i="120" s="1"/>
  <c r="N225" i="120"/>
  <c r="O225" i="120" s="1"/>
  <c r="N226" i="120"/>
  <c r="N227" i="120"/>
  <c r="O227" i="120" s="1"/>
  <c r="N228" i="120"/>
  <c r="N229" i="120"/>
  <c r="O229" i="120" s="1"/>
  <c r="N230" i="120"/>
  <c r="N231" i="120"/>
  <c r="N232" i="120"/>
  <c r="N233" i="120"/>
  <c r="N234" i="120"/>
  <c r="N235" i="120"/>
  <c r="N236" i="120"/>
  <c r="O236" i="120" s="1"/>
  <c r="N237" i="120"/>
  <c r="O237" i="120" s="1"/>
  <c r="N238" i="120"/>
  <c r="N239" i="120"/>
  <c r="O239" i="120" s="1"/>
  <c r="N240" i="120"/>
  <c r="N241" i="120"/>
  <c r="N242" i="120"/>
  <c r="N243" i="120"/>
  <c r="N244" i="120"/>
  <c r="N245" i="120"/>
  <c r="N246" i="120"/>
  <c r="N247" i="120"/>
  <c r="N248" i="120"/>
  <c r="O248" i="120" s="1"/>
  <c r="N249" i="120"/>
  <c r="O249" i="120" s="1"/>
  <c r="N250" i="120"/>
  <c r="N251" i="120"/>
  <c r="O251" i="120" s="1"/>
  <c r="N252" i="120"/>
  <c r="N253" i="120"/>
  <c r="N254" i="120"/>
  <c r="N255" i="120"/>
  <c r="N256" i="120"/>
  <c r="N257" i="120"/>
  <c r="N258" i="120"/>
  <c r="N259" i="120"/>
  <c r="N260" i="120"/>
  <c r="O260" i="120" s="1"/>
  <c r="N261" i="120"/>
  <c r="O261" i="120" s="1"/>
  <c r="N262" i="120"/>
  <c r="N263" i="120"/>
  <c r="O263" i="120" s="1"/>
  <c r="N264" i="120"/>
  <c r="N265" i="120"/>
  <c r="N266" i="120"/>
  <c r="N267" i="120"/>
  <c r="N268" i="120"/>
  <c r="N269" i="120"/>
  <c r="N270" i="120"/>
  <c r="N271" i="120"/>
  <c r="N272" i="120"/>
  <c r="O272" i="120" s="1"/>
  <c r="N273" i="120"/>
  <c r="O273" i="120" s="1"/>
  <c r="N274" i="120"/>
  <c r="N275" i="120"/>
  <c r="O275" i="120" s="1"/>
  <c r="N276" i="120"/>
  <c r="N277" i="120"/>
  <c r="N278" i="120"/>
  <c r="N279" i="120"/>
  <c r="N280" i="120"/>
  <c r="N281" i="120"/>
  <c r="N282" i="120"/>
  <c r="N283" i="120"/>
  <c r="N284" i="120"/>
  <c r="O284" i="120" s="1"/>
  <c r="N285" i="120"/>
  <c r="O285" i="120" s="1"/>
  <c r="N286" i="120"/>
  <c r="N287" i="120"/>
  <c r="O287" i="120" s="1"/>
  <c r="N288" i="120"/>
  <c r="N289" i="120"/>
  <c r="N290" i="120"/>
  <c r="N291" i="120"/>
  <c r="N292" i="120"/>
  <c r="N293" i="120"/>
  <c r="N294" i="120"/>
  <c r="N295" i="120"/>
  <c r="N296" i="120"/>
  <c r="O296" i="120" s="1"/>
  <c r="N297" i="120"/>
  <c r="O297" i="120" s="1"/>
  <c r="N298" i="120"/>
  <c r="N299" i="120"/>
  <c r="O299" i="120" s="1"/>
  <c r="N300" i="120"/>
  <c r="N301" i="120"/>
  <c r="O301" i="120" s="1"/>
  <c r="N302" i="120"/>
  <c r="N303" i="120"/>
  <c r="N304" i="120"/>
  <c r="N305" i="120"/>
  <c r="N306" i="120"/>
  <c r="N307" i="120"/>
  <c r="N308" i="120"/>
  <c r="O308" i="120" s="1"/>
  <c r="N309" i="120"/>
  <c r="O309" i="120" s="1"/>
  <c r="N310" i="120"/>
  <c r="N311" i="120"/>
  <c r="O311" i="120" s="1"/>
  <c r="N312" i="120"/>
  <c r="N313" i="120"/>
  <c r="O313" i="120" s="1"/>
  <c r="N314" i="120"/>
  <c r="N315" i="120"/>
  <c r="N316" i="120"/>
  <c r="N317" i="120"/>
  <c r="N318" i="120"/>
  <c r="N319" i="120"/>
  <c r="N4" i="120"/>
  <c r="O175" i="120"/>
  <c r="O178" i="120"/>
  <c r="O181" i="120"/>
  <c r="O182" i="120"/>
  <c r="O183" i="120"/>
  <c r="O184" i="120"/>
  <c r="O185" i="120"/>
  <c r="O186" i="120"/>
  <c r="O187" i="120"/>
  <c r="O190" i="120"/>
  <c r="O192" i="120"/>
  <c r="O193" i="120"/>
  <c r="O194" i="120"/>
  <c r="O195" i="120"/>
  <c r="O196" i="120"/>
  <c r="O197" i="120"/>
  <c r="O198" i="120"/>
  <c r="O199" i="120"/>
  <c r="O202" i="120"/>
  <c r="O204" i="120"/>
  <c r="O205" i="120"/>
  <c r="O206" i="120"/>
  <c r="O207" i="120"/>
  <c r="O208" i="120"/>
  <c r="O209" i="120"/>
  <c r="O210" i="120"/>
  <c r="O211" i="120"/>
  <c r="O214" i="120"/>
  <c r="O216" i="120"/>
  <c r="O217" i="120"/>
  <c r="O218" i="120"/>
  <c r="O219" i="120"/>
  <c r="O220" i="120"/>
  <c r="O221" i="120"/>
  <c r="O222" i="120"/>
  <c r="O223" i="120"/>
  <c r="O226" i="120"/>
  <c r="O228" i="120"/>
  <c r="O230" i="120"/>
  <c r="O231" i="120"/>
  <c r="O232" i="120"/>
  <c r="O233" i="120"/>
  <c r="O234" i="120"/>
  <c r="O235" i="120"/>
  <c r="O238" i="120"/>
  <c r="O240" i="120"/>
  <c r="O241" i="120"/>
  <c r="O242" i="120"/>
  <c r="O243" i="120"/>
  <c r="O244" i="120"/>
  <c r="O245" i="120"/>
  <c r="O246" i="120"/>
  <c r="O247" i="120"/>
  <c r="O250" i="120"/>
  <c r="O252" i="120"/>
  <c r="O253" i="120"/>
  <c r="O254" i="120"/>
  <c r="O255" i="120"/>
  <c r="O256" i="120"/>
  <c r="O257" i="120"/>
  <c r="O258" i="120"/>
  <c r="O259" i="120"/>
  <c r="O262" i="120"/>
  <c r="O264" i="120"/>
  <c r="O265" i="120"/>
  <c r="O266" i="120"/>
  <c r="O267" i="120"/>
  <c r="O268" i="120"/>
  <c r="O269" i="120"/>
  <c r="O270" i="120"/>
  <c r="O271" i="120"/>
  <c r="O274" i="120"/>
  <c r="O276" i="120"/>
  <c r="O277" i="120"/>
  <c r="O278" i="120"/>
  <c r="O279" i="120"/>
  <c r="O280" i="120"/>
  <c r="O281" i="120"/>
  <c r="O282" i="120"/>
  <c r="O283" i="120"/>
  <c r="O286" i="120"/>
  <c r="O288" i="120"/>
  <c r="O289" i="120"/>
  <c r="O290" i="120"/>
  <c r="O291" i="120"/>
  <c r="O292" i="120"/>
  <c r="O293" i="120"/>
  <c r="O294" i="120"/>
  <c r="O295" i="120"/>
  <c r="O298" i="120"/>
  <c r="O300" i="120"/>
  <c r="O302" i="120"/>
  <c r="O303" i="120"/>
  <c r="O304" i="120"/>
  <c r="O305" i="120"/>
  <c r="O306" i="120"/>
  <c r="O307" i="120"/>
  <c r="O310" i="120"/>
  <c r="O312" i="120"/>
  <c r="O314" i="120"/>
  <c r="O315" i="120"/>
  <c r="O316" i="120"/>
  <c r="O317" i="120"/>
  <c r="O318" i="120"/>
  <c r="O319" i="120"/>
  <c r="N320" i="120"/>
  <c r="O320" i="120" s="1"/>
  <c r="N321" i="120"/>
  <c r="O321" i="120" s="1"/>
  <c r="N322" i="120"/>
  <c r="O322" i="120" s="1"/>
  <c r="N323" i="120"/>
  <c r="O323" i="120" s="1"/>
  <c r="N324" i="120"/>
  <c r="O324" i="120" s="1"/>
  <c r="N325" i="120"/>
  <c r="O325" i="120" s="1"/>
  <c r="N326" i="120"/>
  <c r="O326" i="120" s="1"/>
  <c r="N327" i="120"/>
  <c r="O327" i="120" s="1"/>
  <c r="N328" i="120"/>
  <c r="O328" i="120" s="1"/>
  <c r="N329" i="120"/>
  <c r="O329" i="120" s="1"/>
  <c r="N330" i="120"/>
  <c r="O330" i="120" s="1"/>
  <c r="N331" i="120"/>
  <c r="O331" i="120" s="1"/>
  <c r="N332" i="120"/>
  <c r="O332" i="120" s="1"/>
  <c r="N333" i="120"/>
  <c r="O333" i="120" s="1"/>
  <c r="N334" i="120"/>
  <c r="O334" i="120" s="1"/>
  <c r="N335" i="120"/>
  <c r="O335" i="120" s="1"/>
  <c r="N336" i="120"/>
  <c r="O336" i="120" s="1"/>
  <c r="N337" i="120"/>
  <c r="O337" i="120" s="1"/>
  <c r="N338" i="120"/>
  <c r="O338" i="120" s="1"/>
  <c r="N339" i="120"/>
  <c r="O339" i="120" s="1"/>
  <c r="N340" i="120"/>
  <c r="O340" i="120" s="1"/>
  <c r="N341" i="120"/>
  <c r="O341" i="120" s="1"/>
  <c r="N342" i="120"/>
  <c r="O342" i="120" s="1"/>
  <c r="N343" i="120"/>
  <c r="O343" i="120" s="1"/>
  <c r="N344" i="120"/>
  <c r="O344" i="120" s="1"/>
  <c r="N345" i="120"/>
  <c r="O345" i="120" s="1"/>
  <c r="N346" i="120"/>
  <c r="O346" i="120" s="1"/>
  <c r="N347" i="120"/>
  <c r="O347" i="120" s="1"/>
  <c r="N348" i="120"/>
  <c r="O348" i="120" s="1"/>
  <c r="N349" i="120"/>
  <c r="O349" i="120" s="1"/>
  <c r="N350" i="120"/>
  <c r="O350" i="120" s="1"/>
  <c r="N351" i="120"/>
  <c r="O351" i="120" s="1"/>
  <c r="N352" i="120"/>
  <c r="O352" i="120" s="1"/>
  <c r="N353" i="120"/>
  <c r="O353" i="120" s="1"/>
  <c r="N354" i="120"/>
  <c r="O354" i="120" s="1"/>
  <c r="N355" i="120"/>
  <c r="O355" i="120" s="1"/>
  <c r="N356" i="120"/>
  <c r="O356" i="120" s="1"/>
  <c r="N357" i="120"/>
  <c r="O357" i="120" s="1"/>
  <c r="N358" i="120"/>
  <c r="O358" i="120" s="1"/>
  <c r="N359" i="120"/>
  <c r="O359" i="120" s="1"/>
  <c r="N360" i="120"/>
  <c r="O360" i="120" s="1"/>
  <c r="N361" i="120"/>
  <c r="O361" i="120" s="1"/>
  <c r="N362" i="120"/>
  <c r="O362" i="120" s="1"/>
  <c r="N363" i="120"/>
  <c r="O363" i="120" s="1"/>
  <c r="N364" i="120"/>
  <c r="O364" i="120" s="1"/>
  <c r="N365" i="120"/>
  <c r="O365" i="120" s="1"/>
  <c r="N366" i="120"/>
  <c r="O366" i="120" s="1"/>
  <c r="N367" i="120"/>
  <c r="O367" i="120" s="1"/>
  <c r="N368" i="120"/>
  <c r="O368" i="120" s="1"/>
  <c r="N369" i="120"/>
  <c r="O369" i="120" s="1"/>
  <c r="N370" i="120"/>
  <c r="O370" i="120" s="1"/>
  <c r="N371" i="120"/>
  <c r="O371" i="120" s="1"/>
  <c r="N372" i="120"/>
  <c r="O372" i="120" s="1"/>
  <c r="N373" i="120"/>
  <c r="O373" i="120" s="1"/>
  <c r="N374" i="120"/>
  <c r="O374" i="120" s="1"/>
  <c r="N375" i="120"/>
  <c r="O375" i="120" s="1"/>
  <c r="N376" i="120"/>
  <c r="O376" i="120" s="1"/>
  <c r="N377" i="120"/>
  <c r="O377" i="120" s="1"/>
  <c r="N378" i="120"/>
  <c r="O378" i="120" s="1"/>
  <c r="N379" i="120"/>
  <c r="O379" i="120" s="1"/>
  <c r="N380" i="120"/>
  <c r="O380" i="120" s="1"/>
  <c r="N381" i="120"/>
  <c r="O381" i="120" s="1"/>
  <c r="N382" i="120"/>
  <c r="O382" i="120" s="1"/>
  <c r="N383" i="120"/>
  <c r="O383" i="120" s="1"/>
  <c r="N384" i="120"/>
  <c r="O384" i="120" s="1"/>
  <c r="N385" i="120"/>
  <c r="O385" i="120" s="1"/>
  <c r="N386" i="120"/>
  <c r="O386" i="120" s="1"/>
  <c r="N387" i="120"/>
  <c r="O387" i="120" s="1"/>
  <c r="N388" i="120"/>
  <c r="O388" i="120" s="1"/>
  <c r="N389" i="120"/>
  <c r="O389" i="120" s="1"/>
  <c r="N390" i="120"/>
  <c r="O390" i="120" s="1"/>
  <c r="N391" i="120"/>
  <c r="O391" i="120" s="1"/>
  <c r="N392" i="120"/>
  <c r="O392" i="120" s="1"/>
  <c r="N393" i="120"/>
  <c r="O393" i="120" s="1"/>
  <c r="N394" i="120"/>
  <c r="O394" i="120" s="1"/>
  <c r="N395" i="120"/>
  <c r="O395" i="120" s="1"/>
  <c r="N396" i="120"/>
  <c r="O396" i="120" s="1"/>
  <c r="N397" i="120"/>
  <c r="O397" i="120" s="1"/>
  <c r="N398" i="120"/>
  <c r="O398" i="120" s="1"/>
  <c r="N399" i="120"/>
  <c r="O399" i="120" s="1"/>
  <c r="N400" i="120"/>
  <c r="O400" i="120" s="1"/>
  <c r="N401" i="120"/>
  <c r="O401" i="120" s="1"/>
  <c r="N402" i="120"/>
  <c r="O402" i="120" s="1"/>
  <c r="N403" i="120"/>
  <c r="O403" i="120" s="1"/>
  <c r="N404" i="120"/>
  <c r="O404" i="120" s="1"/>
  <c r="N405" i="120"/>
  <c r="O405" i="120" s="1"/>
  <c r="N406" i="120"/>
  <c r="O406" i="120" s="1"/>
  <c r="N407" i="120"/>
  <c r="O407" i="120" s="1"/>
  <c r="N408" i="120"/>
  <c r="O408" i="120" s="1"/>
  <c r="N409" i="120"/>
  <c r="O409" i="120" s="1"/>
  <c r="N410" i="120"/>
  <c r="O410" i="120" s="1"/>
  <c r="N411" i="120"/>
  <c r="O411" i="120" s="1"/>
  <c r="N412" i="120"/>
  <c r="O412" i="120" s="1"/>
  <c r="N413" i="120"/>
  <c r="O413" i="120" s="1"/>
  <c r="N414" i="120"/>
  <c r="O414" i="120" s="1"/>
  <c r="N415" i="120"/>
  <c r="O415" i="120" s="1"/>
  <c r="N416" i="120"/>
  <c r="O416" i="120" s="1"/>
  <c r="N417" i="120"/>
  <c r="O417" i="120" s="1"/>
  <c r="N418" i="120"/>
  <c r="O418" i="120" s="1"/>
  <c r="N419" i="120"/>
  <c r="O419" i="120" s="1"/>
  <c r="N420" i="120"/>
  <c r="O420" i="120" s="1"/>
  <c r="N421" i="120"/>
  <c r="O421" i="120" s="1"/>
  <c r="N422" i="120"/>
  <c r="O422" i="120" s="1"/>
  <c r="N423" i="120"/>
  <c r="O423" i="120" s="1"/>
  <c r="N424" i="120"/>
  <c r="O424" i="120" s="1"/>
  <c r="N425" i="120"/>
  <c r="O425" i="120" s="1"/>
  <c r="N426" i="120"/>
  <c r="O426" i="120" s="1"/>
  <c r="N427" i="120"/>
  <c r="O427" i="120" s="1"/>
  <c r="N428" i="120"/>
  <c r="O428" i="120" s="1"/>
  <c r="N429" i="120"/>
  <c r="O429" i="120" s="1"/>
  <c r="N430" i="120"/>
  <c r="O430" i="120" s="1"/>
  <c r="N431" i="120"/>
  <c r="O431" i="120" s="1"/>
  <c r="N432" i="120"/>
  <c r="O432" i="120" s="1"/>
  <c r="N433" i="120"/>
  <c r="O433" i="120" s="1"/>
  <c r="N434" i="120"/>
  <c r="O434" i="120" s="1"/>
  <c r="N435" i="120"/>
  <c r="O435" i="120" s="1"/>
  <c r="N436" i="120"/>
  <c r="O436" i="120" s="1"/>
  <c r="N437" i="120"/>
  <c r="O437" i="120" s="1"/>
  <c r="N438" i="120"/>
  <c r="O438" i="120" s="1"/>
  <c r="N439" i="120"/>
  <c r="O439" i="120" s="1"/>
  <c r="N440" i="120"/>
  <c r="O440" i="120" s="1"/>
  <c r="N441" i="120"/>
  <c r="O441" i="120" s="1"/>
  <c r="N442" i="120"/>
  <c r="O442" i="120" s="1"/>
  <c r="N443" i="120"/>
  <c r="O443" i="120" s="1"/>
  <c r="N444" i="120"/>
  <c r="O444" i="120" s="1"/>
  <c r="N445" i="120"/>
  <c r="O445" i="120" s="1"/>
  <c r="N446" i="120"/>
  <c r="O446" i="120" s="1"/>
  <c r="N447" i="120"/>
  <c r="O447" i="120" s="1"/>
  <c r="N448" i="120"/>
  <c r="O448" i="120" s="1"/>
  <c r="N449" i="120"/>
  <c r="O449" i="120" s="1"/>
  <c r="N450" i="120"/>
  <c r="O450" i="120" s="1"/>
  <c r="N451" i="120"/>
  <c r="O451" i="120" s="1"/>
  <c r="N452" i="120"/>
  <c r="O452" i="120" s="1"/>
  <c r="N453" i="120"/>
  <c r="O453" i="120" s="1"/>
  <c r="N454" i="120"/>
  <c r="O454" i="120" s="1"/>
  <c r="N455" i="120"/>
  <c r="O455" i="120" s="1"/>
  <c r="N456" i="120"/>
  <c r="O456" i="120" s="1"/>
  <c r="N457" i="120"/>
  <c r="O457" i="120" s="1"/>
  <c r="N458" i="120"/>
  <c r="O458" i="120" s="1"/>
  <c r="N459" i="120"/>
  <c r="O459" i="120" s="1"/>
  <c r="N460" i="120"/>
  <c r="O460" i="120" s="1"/>
  <c r="N461" i="120"/>
  <c r="O461" i="120" s="1"/>
  <c r="N462" i="120"/>
  <c r="O462" i="120" s="1"/>
  <c r="N463" i="120"/>
  <c r="O463" i="120" s="1"/>
  <c r="N464" i="120"/>
  <c r="O464" i="120" s="1"/>
  <c r="N465" i="120"/>
  <c r="O465" i="120" s="1"/>
  <c r="N466" i="120"/>
  <c r="O466" i="120" s="1"/>
  <c r="N467" i="120"/>
  <c r="O467" i="120" s="1"/>
  <c r="N468" i="120"/>
  <c r="O468" i="120" s="1"/>
  <c r="N469" i="120"/>
  <c r="O469" i="120" s="1"/>
  <c r="N470" i="120"/>
  <c r="O470" i="120" s="1"/>
  <c r="N471" i="120"/>
  <c r="O471" i="120" s="1"/>
  <c r="N472" i="120"/>
  <c r="O472" i="120" s="1"/>
  <c r="N473" i="120"/>
  <c r="O473" i="120" s="1"/>
  <c r="N474" i="120"/>
  <c r="O474" i="120" s="1"/>
  <c r="N475" i="120"/>
  <c r="O475" i="120" s="1"/>
  <c r="N476" i="120"/>
  <c r="O476" i="120" s="1"/>
  <c r="N477" i="120"/>
  <c r="O477" i="120" s="1"/>
  <c r="N478" i="120"/>
  <c r="O478" i="120" s="1"/>
  <c r="N479" i="120"/>
  <c r="O479" i="120" s="1"/>
  <c r="N480" i="120"/>
  <c r="O480" i="120" s="1"/>
  <c r="N481" i="120"/>
  <c r="O481" i="120" s="1"/>
  <c r="N482" i="120"/>
  <c r="O482" i="120" s="1"/>
  <c r="N483" i="120"/>
  <c r="O483" i="120" s="1"/>
  <c r="N484" i="120"/>
  <c r="O484" i="120" s="1"/>
  <c r="N485" i="120"/>
  <c r="O485" i="120" s="1"/>
  <c r="N486" i="120"/>
  <c r="O486" i="120" s="1"/>
  <c r="N487" i="120"/>
  <c r="O487" i="120" s="1"/>
  <c r="N488" i="120"/>
  <c r="O488" i="120" s="1"/>
  <c r="N489" i="120"/>
  <c r="O489" i="120" s="1"/>
  <c r="N490" i="120"/>
  <c r="O490" i="120" s="1"/>
  <c r="N491" i="120"/>
  <c r="O491" i="120" s="1"/>
  <c r="N492" i="120"/>
  <c r="O492" i="120" s="1"/>
  <c r="N493" i="120"/>
  <c r="O493" i="120" s="1"/>
  <c r="N494" i="120"/>
  <c r="O494" i="120" s="1"/>
  <c r="N495" i="120"/>
  <c r="O495" i="120" s="1"/>
  <c r="N496" i="120"/>
  <c r="O496" i="120" s="1"/>
  <c r="N497" i="120"/>
  <c r="O497" i="120" s="1"/>
  <c r="N498" i="120"/>
  <c r="O498" i="120" s="1"/>
  <c r="N499" i="120"/>
  <c r="O499" i="120" s="1"/>
  <c r="N5" i="118"/>
  <c r="N6" i="118"/>
  <c r="N7" i="118"/>
  <c r="N8" i="118"/>
  <c r="N9" i="118"/>
  <c r="N10" i="118"/>
  <c r="N11" i="118"/>
  <c r="N12" i="118"/>
  <c r="N13" i="118"/>
  <c r="N14" i="118"/>
  <c r="N15" i="118"/>
  <c r="N16" i="118"/>
  <c r="N17" i="118"/>
  <c r="N18" i="118"/>
  <c r="N19" i="118"/>
  <c r="N20" i="118"/>
  <c r="N21" i="118"/>
  <c r="N22" i="118"/>
  <c r="N23" i="118"/>
  <c r="N24" i="118"/>
  <c r="N25" i="118"/>
  <c r="N26" i="118"/>
  <c r="N27" i="118"/>
  <c r="N28" i="118"/>
  <c r="N29" i="118"/>
  <c r="N30" i="118"/>
  <c r="N31" i="118"/>
  <c r="N32" i="118"/>
  <c r="O32" i="118" s="1"/>
  <c r="N33" i="118"/>
  <c r="O33" i="118" s="1"/>
  <c r="N34" i="118"/>
  <c r="O34" i="118" s="1"/>
  <c r="N35" i="118"/>
  <c r="N36" i="118"/>
  <c r="N37" i="118"/>
  <c r="N38" i="118"/>
  <c r="N39" i="118"/>
  <c r="N40" i="118"/>
  <c r="N41" i="118"/>
  <c r="N42" i="118"/>
  <c r="N43" i="118"/>
  <c r="N44" i="118"/>
  <c r="O44" i="118" s="1"/>
  <c r="N45" i="118"/>
  <c r="O45" i="118" s="1"/>
  <c r="N46" i="118"/>
  <c r="O46" i="118" s="1"/>
  <c r="N47" i="118"/>
  <c r="N48" i="118"/>
  <c r="N49" i="118"/>
  <c r="N50" i="118"/>
  <c r="N51" i="118"/>
  <c r="N52" i="118"/>
  <c r="N53" i="118"/>
  <c r="N54" i="118"/>
  <c r="N55" i="118"/>
  <c r="N56" i="118"/>
  <c r="O56" i="118" s="1"/>
  <c r="N57" i="118"/>
  <c r="O57" i="118" s="1"/>
  <c r="N58" i="118"/>
  <c r="O58" i="118" s="1"/>
  <c r="N59" i="118"/>
  <c r="N60" i="118"/>
  <c r="N61" i="118"/>
  <c r="N62" i="118"/>
  <c r="N63" i="118"/>
  <c r="N64" i="118"/>
  <c r="N65" i="118"/>
  <c r="N66" i="118"/>
  <c r="N67" i="118"/>
  <c r="N68" i="118"/>
  <c r="O68" i="118" s="1"/>
  <c r="N69" i="118"/>
  <c r="O69" i="118" s="1"/>
  <c r="N70" i="118"/>
  <c r="O70" i="118" s="1"/>
  <c r="N71" i="118"/>
  <c r="N72" i="118"/>
  <c r="N73" i="118"/>
  <c r="N74" i="118"/>
  <c r="N75" i="118"/>
  <c r="N76" i="118"/>
  <c r="N77" i="118"/>
  <c r="N78" i="118"/>
  <c r="N79" i="118"/>
  <c r="N80" i="118"/>
  <c r="O80" i="118" s="1"/>
  <c r="N81" i="118"/>
  <c r="O81" i="118" s="1"/>
  <c r="N82" i="118"/>
  <c r="O82" i="118" s="1"/>
  <c r="N83" i="118"/>
  <c r="N84" i="118"/>
  <c r="N85" i="118"/>
  <c r="N86" i="118"/>
  <c r="N87" i="118"/>
  <c r="N88" i="118"/>
  <c r="N89" i="118"/>
  <c r="N90" i="118"/>
  <c r="N91" i="118"/>
  <c r="N92" i="118"/>
  <c r="O92" i="118" s="1"/>
  <c r="N93" i="118"/>
  <c r="O93" i="118" s="1"/>
  <c r="N94" i="118"/>
  <c r="O94" i="118" s="1"/>
  <c r="N95" i="118"/>
  <c r="N96" i="118"/>
  <c r="N97" i="118"/>
  <c r="N98" i="118"/>
  <c r="N99" i="118"/>
  <c r="N100" i="118"/>
  <c r="N101" i="118"/>
  <c r="N102" i="118"/>
  <c r="N103" i="118"/>
  <c r="N104" i="118"/>
  <c r="O104" i="118" s="1"/>
  <c r="N105" i="118"/>
  <c r="O105" i="118" s="1"/>
  <c r="N106" i="118"/>
  <c r="O106" i="118" s="1"/>
  <c r="N107" i="118"/>
  <c r="N108" i="118"/>
  <c r="N109" i="118"/>
  <c r="N110" i="118"/>
  <c r="N111" i="118"/>
  <c r="N112" i="118"/>
  <c r="N113" i="118"/>
  <c r="N114" i="118"/>
  <c r="N115" i="118"/>
  <c r="N116" i="118"/>
  <c r="O116" i="118" s="1"/>
  <c r="N117" i="118"/>
  <c r="O117" i="118" s="1"/>
  <c r="N118" i="118"/>
  <c r="O118" i="118" s="1"/>
  <c r="N119" i="118"/>
  <c r="N120" i="118"/>
  <c r="N121" i="118"/>
  <c r="N122" i="118"/>
  <c r="N123" i="118"/>
  <c r="N124" i="118"/>
  <c r="N125" i="118"/>
  <c r="N126" i="118"/>
  <c r="N127" i="118"/>
  <c r="N128" i="118"/>
  <c r="O128" i="118" s="1"/>
  <c r="N129" i="118"/>
  <c r="O129" i="118" s="1"/>
  <c r="N130" i="118"/>
  <c r="O130" i="118" s="1"/>
  <c r="N131" i="118"/>
  <c r="N132" i="118"/>
  <c r="N133" i="118"/>
  <c r="N134" i="118"/>
  <c r="N135" i="118"/>
  <c r="N136" i="118"/>
  <c r="N137" i="118"/>
  <c r="N138" i="118"/>
  <c r="N139" i="118"/>
  <c r="N140" i="118"/>
  <c r="O140" i="118" s="1"/>
  <c r="N141" i="118"/>
  <c r="O141" i="118" s="1"/>
  <c r="N142" i="118"/>
  <c r="O142" i="118" s="1"/>
  <c r="N143" i="118"/>
  <c r="N144" i="118"/>
  <c r="N145" i="118"/>
  <c r="N146" i="118"/>
  <c r="N147" i="118"/>
  <c r="N148" i="118"/>
  <c r="N149" i="118"/>
  <c r="N150" i="118"/>
  <c r="N151" i="118"/>
  <c r="N152" i="118"/>
  <c r="O152" i="118" s="1"/>
  <c r="N153" i="118"/>
  <c r="O153" i="118" s="1"/>
  <c r="N154" i="118"/>
  <c r="O154" i="118" s="1"/>
  <c r="N155" i="118"/>
  <c r="N156" i="118"/>
  <c r="N157" i="118"/>
  <c r="N158" i="118"/>
  <c r="N159" i="118"/>
  <c r="N160" i="118"/>
  <c r="N161" i="118"/>
  <c r="N162" i="118"/>
  <c r="N163" i="118"/>
  <c r="N164" i="118"/>
  <c r="O164" i="118" s="1"/>
  <c r="N165" i="118"/>
  <c r="O165" i="118" s="1"/>
  <c r="N166" i="118"/>
  <c r="O166" i="118" s="1"/>
  <c r="N167" i="118"/>
  <c r="N168" i="118"/>
  <c r="N169" i="118"/>
  <c r="N170" i="118"/>
  <c r="N171" i="118"/>
  <c r="N172" i="118"/>
  <c r="N173" i="118"/>
  <c r="N174" i="118"/>
  <c r="N175" i="118"/>
  <c r="N176" i="118"/>
  <c r="O176" i="118" s="1"/>
  <c r="N177" i="118"/>
  <c r="O177" i="118" s="1"/>
  <c r="N178" i="118"/>
  <c r="O178" i="118" s="1"/>
  <c r="N179" i="118"/>
  <c r="N180" i="118"/>
  <c r="N181" i="118"/>
  <c r="N182" i="118"/>
  <c r="N183" i="118"/>
  <c r="N184" i="118"/>
  <c r="N185" i="118"/>
  <c r="N186" i="118"/>
  <c r="N187" i="118"/>
  <c r="N188" i="118"/>
  <c r="O188" i="118" s="1"/>
  <c r="N189" i="118"/>
  <c r="O189" i="118" s="1"/>
  <c r="N190" i="118"/>
  <c r="O190" i="118" s="1"/>
  <c r="N191" i="118"/>
  <c r="N192" i="118"/>
  <c r="N193" i="118"/>
  <c r="N194" i="118"/>
  <c r="N195" i="118"/>
  <c r="N196" i="118"/>
  <c r="N197" i="118"/>
  <c r="N198" i="118"/>
  <c r="N199" i="118"/>
  <c r="N200" i="118"/>
  <c r="N201" i="118"/>
  <c r="N202" i="118"/>
  <c r="N203" i="118"/>
  <c r="N204" i="118"/>
  <c r="N205" i="118"/>
  <c r="N206" i="118"/>
  <c r="N207" i="118"/>
  <c r="O207" i="118" s="1"/>
  <c r="N208" i="118"/>
  <c r="N209" i="118"/>
  <c r="N210" i="118"/>
  <c r="N211" i="118"/>
  <c r="N212" i="118"/>
  <c r="N213" i="118"/>
  <c r="O213" i="118" s="1"/>
  <c r="N214" i="118"/>
  <c r="O214" i="118" s="1"/>
  <c r="N215" i="118"/>
  <c r="N216" i="118"/>
  <c r="N217" i="118"/>
  <c r="N218" i="118"/>
  <c r="N219" i="118"/>
  <c r="O219" i="118" s="1"/>
  <c r="N220" i="118"/>
  <c r="N221" i="118"/>
  <c r="N222" i="118"/>
  <c r="N223" i="118"/>
  <c r="N224" i="118"/>
  <c r="N225" i="118"/>
  <c r="O225" i="118" s="1"/>
  <c r="N226" i="118"/>
  <c r="O226" i="118" s="1"/>
  <c r="N227" i="118"/>
  <c r="N228" i="118"/>
  <c r="N229" i="118"/>
  <c r="N230" i="118"/>
  <c r="N231" i="118"/>
  <c r="O231" i="118" s="1"/>
  <c r="N232" i="118"/>
  <c r="N233" i="118"/>
  <c r="N234" i="118"/>
  <c r="N235" i="118"/>
  <c r="N236" i="118"/>
  <c r="N237" i="118"/>
  <c r="O237" i="118" s="1"/>
  <c r="N238" i="118"/>
  <c r="O238" i="118" s="1"/>
  <c r="N239" i="118"/>
  <c r="N240" i="118"/>
  <c r="N241" i="118"/>
  <c r="N242" i="118"/>
  <c r="N243" i="118"/>
  <c r="O243" i="118" s="1"/>
  <c r="N244" i="118"/>
  <c r="N245" i="118"/>
  <c r="N246" i="118"/>
  <c r="N247" i="118"/>
  <c r="N248" i="118"/>
  <c r="N249" i="118"/>
  <c r="O249" i="118" s="1"/>
  <c r="N250" i="118"/>
  <c r="O250" i="118" s="1"/>
  <c r="N251" i="118"/>
  <c r="N252" i="118"/>
  <c r="N253" i="118"/>
  <c r="N254" i="118"/>
  <c r="N255" i="118"/>
  <c r="O255" i="118" s="1"/>
  <c r="N256" i="118"/>
  <c r="N257" i="118"/>
  <c r="N258" i="118"/>
  <c r="N259" i="118"/>
  <c r="N260" i="118"/>
  <c r="N261" i="118"/>
  <c r="O261" i="118" s="1"/>
  <c r="N262" i="118"/>
  <c r="O262" i="118" s="1"/>
  <c r="N263" i="118"/>
  <c r="N264" i="118"/>
  <c r="N265" i="118"/>
  <c r="N266" i="118"/>
  <c r="N267" i="118"/>
  <c r="O267" i="118" s="1"/>
  <c r="N268" i="118"/>
  <c r="N269" i="118"/>
  <c r="N270" i="118"/>
  <c r="N271" i="118"/>
  <c r="N272" i="118"/>
  <c r="N273" i="118"/>
  <c r="O273" i="118" s="1"/>
  <c r="N274" i="118"/>
  <c r="O274" i="118" s="1"/>
  <c r="N275" i="118"/>
  <c r="N276" i="118"/>
  <c r="N277" i="118"/>
  <c r="N278" i="118"/>
  <c r="N279" i="118"/>
  <c r="O279" i="118" s="1"/>
  <c r="N280" i="118"/>
  <c r="N281" i="118"/>
  <c r="N282" i="118"/>
  <c r="N283" i="118"/>
  <c r="N284" i="118"/>
  <c r="N285" i="118"/>
  <c r="O285" i="118" s="1"/>
  <c r="N286" i="118"/>
  <c r="O286" i="118" s="1"/>
  <c r="N287" i="118"/>
  <c r="N288" i="118"/>
  <c r="N289" i="118"/>
  <c r="N290" i="118"/>
  <c r="N291" i="118"/>
  <c r="O291" i="118" s="1"/>
  <c r="N292" i="118"/>
  <c r="N293" i="118"/>
  <c r="N294" i="118"/>
  <c r="N295" i="118"/>
  <c r="N296" i="118"/>
  <c r="N297" i="118"/>
  <c r="O297" i="118" s="1"/>
  <c r="N298" i="118"/>
  <c r="O298" i="118" s="1"/>
  <c r="N299" i="118"/>
  <c r="N300" i="118"/>
  <c r="N301" i="118"/>
  <c r="N302" i="118"/>
  <c r="N303" i="118"/>
  <c r="O303" i="118" s="1"/>
  <c r="N304" i="118"/>
  <c r="N305" i="118"/>
  <c r="N306" i="118"/>
  <c r="N307" i="118"/>
  <c r="N308" i="118"/>
  <c r="N309" i="118"/>
  <c r="O309" i="118" s="1"/>
  <c r="N310" i="118"/>
  <c r="O310" i="118" s="1"/>
  <c r="N311" i="118"/>
  <c r="N312" i="118"/>
  <c r="N313" i="118"/>
  <c r="N314" i="118"/>
  <c r="N315" i="118"/>
  <c r="N316" i="118"/>
  <c r="N317" i="118"/>
  <c r="N318" i="118"/>
  <c r="N319" i="118"/>
  <c r="N320" i="118"/>
  <c r="N321" i="118"/>
  <c r="N322" i="118"/>
  <c r="N323" i="118"/>
  <c r="N324" i="118"/>
  <c r="N325" i="118"/>
  <c r="N326" i="118"/>
  <c r="N327" i="118"/>
  <c r="N328" i="118"/>
  <c r="N329" i="118"/>
  <c r="N330" i="118"/>
  <c r="N331" i="118"/>
  <c r="N332" i="118"/>
  <c r="N333" i="118"/>
  <c r="N334" i="118"/>
  <c r="N335" i="118"/>
  <c r="N336" i="118"/>
  <c r="N337" i="118"/>
  <c r="N338" i="118"/>
  <c r="N339" i="118"/>
  <c r="N340" i="118"/>
  <c r="N341" i="118"/>
  <c r="N342" i="118"/>
  <c r="N343" i="118"/>
  <c r="N344" i="118"/>
  <c r="N345" i="118"/>
  <c r="N346" i="118"/>
  <c r="N347" i="118"/>
  <c r="N348" i="118"/>
  <c r="N349" i="118"/>
  <c r="N350" i="118"/>
  <c r="N351" i="118"/>
  <c r="N352" i="118"/>
  <c r="N353" i="118"/>
  <c r="N354" i="118"/>
  <c r="N355" i="118"/>
  <c r="N356" i="118"/>
  <c r="N357" i="118"/>
  <c r="N358" i="118"/>
  <c r="N359" i="118"/>
  <c r="N360" i="118"/>
  <c r="N361" i="118"/>
  <c r="N362" i="118"/>
  <c r="N363" i="118"/>
  <c r="N364" i="118"/>
  <c r="N365" i="118"/>
  <c r="N366" i="118"/>
  <c r="N367" i="118"/>
  <c r="N368" i="118"/>
  <c r="N369" i="118"/>
  <c r="N370" i="118"/>
  <c r="N371" i="118"/>
  <c r="N372" i="118"/>
  <c r="N373" i="118"/>
  <c r="N374" i="118"/>
  <c r="N375" i="118"/>
  <c r="N376" i="118"/>
  <c r="N377" i="118"/>
  <c r="N378" i="118"/>
  <c r="N379" i="118"/>
  <c r="N380" i="118"/>
  <c r="N381" i="118"/>
  <c r="N382" i="118"/>
  <c r="N383" i="118"/>
  <c r="N384" i="118"/>
  <c r="N385" i="118"/>
  <c r="N386" i="118"/>
  <c r="N387" i="118"/>
  <c r="N388" i="118"/>
  <c r="N389" i="118"/>
  <c r="N390" i="118"/>
  <c r="N391" i="118"/>
  <c r="N392" i="118"/>
  <c r="N393" i="118"/>
  <c r="N394" i="118"/>
  <c r="N395" i="118"/>
  <c r="N396" i="118"/>
  <c r="N397" i="118"/>
  <c r="N398" i="118"/>
  <c r="N399" i="118"/>
  <c r="N400" i="118"/>
  <c r="N401" i="118"/>
  <c r="N402" i="118"/>
  <c r="N403" i="118"/>
  <c r="N404" i="118"/>
  <c r="N405" i="118"/>
  <c r="N406" i="118"/>
  <c r="N407" i="118"/>
  <c r="N408" i="118"/>
  <c r="N409" i="118"/>
  <c r="N410" i="118"/>
  <c r="N411" i="118"/>
  <c r="N412" i="118"/>
  <c r="N413" i="118"/>
  <c r="N414" i="118"/>
  <c r="N415" i="118"/>
  <c r="N416" i="118"/>
  <c r="N417" i="118"/>
  <c r="N418" i="118"/>
  <c r="N419" i="118"/>
  <c r="N420" i="118"/>
  <c r="N421" i="118"/>
  <c r="N422" i="118"/>
  <c r="N423" i="118"/>
  <c r="N424" i="118"/>
  <c r="N425" i="118"/>
  <c r="N426" i="118"/>
  <c r="N427" i="118"/>
  <c r="N428" i="118"/>
  <c r="N429" i="118"/>
  <c r="N430" i="118"/>
  <c r="N431" i="118"/>
  <c r="N432" i="118"/>
  <c r="N433" i="118"/>
  <c r="N434" i="118"/>
  <c r="N435" i="118"/>
  <c r="N436" i="118"/>
  <c r="N437" i="118"/>
  <c r="N438" i="118"/>
  <c r="N439" i="118"/>
  <c r="N440" i="118"/>
  <c r="N441" i="118"/>
  <c r="N442" i="118"/>
  <c r="N443" i="118"/>
  <c r="N444" i="118"/>
  <c r="N445" i="118"/>
  <c r="N446" i="118"/>
  <c r="N447" i="118"/>
  <c r="N448" i="118"/>
  <c r="N449" i="118"/>
  <c r="N450" i="118"/>
  <c r="N451" i="118"/>
  <c r="N452" i="118"/>
  <c r="N453" i="118"/>
  <c r="N454" i="118"/>
  <c r="N455" i="118"/>
  <c r="N456" i="118"/>
  <c r="N457" i="118"/>
  <c r="N458" i="118"/>
  <c r="N459" i="118"/>
  <c r="N460" i="118"/>
  <c r="N461" i="118"/>
  <c r="N462" i="118"/>
  <c r="N463" i="118"/>
  <c r="N464" i="118"/>
  <c r="N465" i="118"/>
  <c r="N466" i="118"/>
  <c r="N467" i="118"/>
  <c r="N468" i="118"/>
  <c r="N469" i="118"/>
  <c r="N470" i="118"/>
  <c r="N471" i="118"/>
  <c r="N472" i="118"/>
  <c r="N473" i="118"/>
  <c r="N474" i="118"/>
  <c r="N475" i="118"/>
  <c r="N476" i="118"/>
  <c r="N477" i="118"/>
  <c r="N478" i="118"/>
  <c r="N479" i="118"/>
  <c r="N480" i="118"/>
  <c r="N481" i="118"/>
  <c r="N482" i="118"/>
  <c r="N483" i="118"/>
  <c r="N484" i="118"/>
  <c r="N485" i="118"/>
  <c r="N486" i="118"/>
  <c r="N487" i="118"/>
  <c r="N488" i="118"/>
  <c r="N489" i="118"/>
  <c r="N490" i="118"/>
  <c r="N491" i="118"/>
  <c r="N492" i="118"/>
  <c r="N493" i="118"/>
  <c r="N494" i="118"/>
  <c r="N495" i="118"/>
  <c r="N496" i="118"/>
  <c r="N497" i="118"/>
  <c r="N498" i="118"/>
  <c r="N499" i="118"/>
  <c r="N4" i="118"/>
  <c r="N23" i="116"/>
  <c r="N24" i="116"/>
  <c r="N25" i="116"/>
  <c r="N26" i="116"/>
  <c r="N27" i="116"/>
  <c r="N28" i="116"/>
  <c r="N29" i="116"/>
  <c r="N30" i="116"/>
  <c r="N31" i="116"/>
  <c r="N32" i="116"/>
  <c r="N33" i="116"/>
  <c r="N34" i="116"/>
  <c r="N35" i="116"/>
  <c r="N36" i="116"/>
  <c r="O36" i="116" s="1"/>
  <c r="N37" i="116"/>
  <c r="N38" i="116"/>
  <c r="N39" i="116"/>
  <c r="N40" i="116"/>
  <c r="N41" i="116"/>
  <c r="N42" i="116"/>
  <c r="N43" i="116"/>
  <c r="O43" i="116" s="1"/>
  <c r="N44" i="116"/>
  <c r="O44" i="116" s="1"/>
  <c r="N45" i="116"/>
  <c r="N46" i="116"/>
  <c r="N47" i="116"/>
  <c r="O47" i="116" s="1"/>
  <c r="N48" i="116"/>
  <c r="O48" i="116" s="1"/>
  <c r="N49" i="116"/>
  <c r="N50" i="116"/>
  <c r="N51" i="116"/>
  <c r="N52" i="116"/>
  <c r="N53" i="116"/>
  <c r="N54" i="116"/>
  <c r="N55" i="116"/>
  <c r="N56" i="116"/>
  <c r="N57" i="116"/>
  <c r="N58" i="116"/>
  <c r="O58" i="116" s="1"/>
  <c r="N59" i="116"/>
  <c r="O59" i="116" s="1"/>
  <c r="N60" i="116"/>
  <c r="O60" i="116" s="1"/>
  <c r="N61" i="116"/>
  <c r="N62" i="116"/>
  <c r="N63" i="116"/>
  <c r="N64" i="116"/>
  <c r="N65" i="116"/>
  <c r="N66" i="116"/>
  <c r="N67" i="116"/>
  <c r="N68" i="116"/>
  <c r="N69" i="116"/>
  <c r="N70" i="116"/>
  <c r="O70" i="116" s="1"/>
  <c r="N71" i="116"/>
  <c r="O71" i="116" s="1"/>
  <c r="N72" i="116"/>
  <c r="O72" i="116" s="1"/>
  <c r="N73" i="116"/>
  <c r="N74" i="116"/>
  <c r="N75" i="116"/>
  <c r="N76" i="116"/>
  <c r="N77" i="116"/>
  <c r="N78" i="116"/>
  <c r="N79" i="116"/>
  <c r="N80" i="116"/>
  <c r="N81" i="116"/>
  <c r="N82" i="116"/>
  <c r="O82" i="116" s="1"/>
  <c r="N83" i="116"/>
  <c r="O83" i="116" s="1"/>
  <c r="N84" i="116"/>
  <c r="O84" i="116" s="1"/>
  <c r="N85" i="116"/>
  <c r="N86" i="116"/>
  <c r="N87" i="116"/>
  <c r="N88" i="116"/>
  <c r="N89" i="116"/>
  <c r="N90" i="116"/>
  <c r="N91" i="116"/>
  <c r="N92" i="116"/>
  <c r="N93" i="116"/>
  <c r="N94" i="116"/>
  <c r="O94" i="116" s="1"/>
  <c r="N95" i="116"/>
  <c r="O95" i="116" s="1"/>
  <c r="N96" i="116"/>
  <c r="O96" i="116" s="1"/>
  <c r="N97" i="116"/>
  <c r="N98" i="116"/>
  <c r="N99" i="116"/>
  <c r="N100" i="116"/>
  <c r="N101" i="116"/>
  <c r="N102" i="116"/>
  <c r="N103" i="116"/>
  <c r="N104" i="116"/>
  <c r="N105" i="116"/>
  <c r="N106" i="116"/>
  <c r="O106" i="116" s="1"/>
  <c r="N107" i="116"/>
  <c r="O107" i="116" s="1"/>
  <c r="N108" i="116"/>
  <c r="O108" i="116" s="1"/>
  <c r="N109" i="116"/>
  <c r="N110" i="116"/>
  <c r="N111" i="116"/>
  <c r="N112" i="116"/>
  <c r="N113" i="116"/>
  <c r="N114" i="116"/>
  <c r="N115" i="116"/>
  <c r="N116" i="116"/>
  <c r="N117" i="116"/>
  <c r="N118" i="116"/>
  <c r="O118" i="116" s="1"/>
  <c r="N119" i="116"/>
  <c r="O119" i="116" s="1"/>
  <c r="N120" i="116"/>
  <c r="O120" i="116" s="1"/>
  <c r="N121" i="116"/>
  <c r="N122" i="116"/>
  <c r="N123" i="116"/>
  <c r="N124" i="116"/>
  <c r="N125" i="116"/>
  <c r="N126" i="116"/>
  <c r="N127" i="116"/>
  <c r="N128" i="116"/>
  <c r="N129" i="116"/>
  <c r="N130" i="116"/>
  <c r="O130" i="116" s="1"/>
  <c r="N131" i="116"/>
  <c r="O131" i="116" s="1"/>
  <c r="N132" i="116"/>
  <c r="O132" i="116" s="1"/>
  <c r="N133" i="116"/>
  <c r="O133" i="116" s="1"/>
  <c r="N134" i="116"/>
  <c r="O134" i="116" s="1"/>
  <c r="N135" i="116"/>
  <c r="O135" i="116" s="1"/>
  <c r="N136" i="116"/>
  <c r="O136" i="116" s="1"/>
  <c r="N137" i="116"/>
  <c r="O137" i="116" s="1"/>
  <c r="N138" i="116"/>
  <c r="O138" i="116" s="1"/>
  <c r="N139" i="116"/>
  <c r="O139" i="116" s="1"/>
  <c r="N140" i="116"/>
  <c r="O140" i="116" s="1"/>
  <c r="N141" i="116"/>
  <c r="O141" i="116" s="1"/>
  <c r="N142" i="116"/>
  <c r="O142" i="116" s="1"/>
  <c r="N143" i="116"/>
  <c r="O143" i="116" s="1"/>
  <c r="N144" i="116"/>
  <c r="O144" i="116" s="1"/>
  <c r="N145" i="116"/>
  <c r="O145" i="116" s="1"/>
  <c r="N146" i="116"/>
  <c r="O146" i="116" s="1"/>
  <c r="N147" i="116"/>
  <c r="O147" i="116" s="1"/>
  <c r="N148" i="116"/>
  <c r="O148" i="116" s="1"/>
  <c r="N149" i="116"/>
  <c r="O149" i="116" s="1"/>
  <c r="N150" i="116"/>
  <c r="O150" i="116" s="1"/>
  <c r="N151" i="116"/>
  <c r="O151" i="116" s="1"/>
  <c r="N152" i="116"/>
  <c r="O152" i="116" s="1"/>
  <c r="N153" i="116"/>
  <c r="O153" i="116" s="1"/>
  <c r="N154" i="116"/>
  <c r="O154" i="116" s="1"/>
  <c r="N155" i="116"/>
  <c r="O155" i="116" s="1"/>
  <c r="N156" i="116"/>
  <c r="O156" i="116" s="1"/>
  <c r="N157" i="116"/>
  <c r="O157" i="116" s="1"/>
  <c r="N158" i="116"/>
  <c r="O158" i="116" s="1"/>
  <c r="N159" i="116"/>
  <c r="O159" i="116" s="1"/>
  <c r="N160" i="116"/>
  <c r="O160" i="116" s="1"/>
  <c r="N161" i="116"/>
  <c r="O161" i="116" s="1"/>
  <c r="N162" i="116"/>
  <c r="O162" i="116" s="1"/>
  <c r="N163" i="116"/>
  <c r="O163" i="116" s="1"/>
  <c r="N164" i="116"/>
  <c r="O164" i="116" s="1"/>
  <c r="N165" i="116"/>
  <c r="O165" i="116" s="1"/>
  <c r="N166" i="116"/>
  <c r="O166" i="116" s="1"/>
  <c r="N167" i="116"/>
  <c r="O167" i="116" s="1"/>
  <c r="N168" i="116"/>
  <c r="O168" i="116" s="1"/>
  <c r="N169" i="116"/>
  <c r="O169" i="116" s="1"/>
  <c r="N170" i="116"/>
  <c r="O170" i="116" s="1"/>
  <c r="N171" i="116"/>
  <c r="O171" i="116" s="1"/>
  <c r="N172" i="116"/>
  <c r="O172" i="116" s="1"/>
  <c r="N173" i="116"/>
  <c r="O173" i="116" s="1"/>
  <c r="N174" i="116"/>
  <c r="O174" i="116" s="1"/>
  <c r="N175" i="116"/>
  <c r="O175" i="116" s="1"/>
  <c r="N176" i="116"/>
  <c r="O176" i="116" s="1"/>
  <c r="N177" i="116"/>
  <c r="O177" i="116" s="1"/>
  <c r="N178" i="116"/>
  <c r="O178" i="116" s="1"/>
  <c r="N179" i="116"/>
  <c r="O179" i="116" s="1"/>
  <c r="N180" i="116"/>
  <c r="O180" i="116" s="1"/>
  <c r="N181" i="116"/>
  <c r="O181" i="116" s="1"/>
  <c r="N182" i="116"/>
  <c r="O182" i="116" s="1"/>
  <c r="N183" i="116"/>
  <c r="O183" i="116" s="1"/>
  <c r="N184" i="116"/>
  <c r="O184" i="116" s="1"/>
  <c r="N185" i="116"/>
  <c r="O185" i="116" s="1"/>
  <c r="N186" i="116"/>
  <c r="O186" i="116" s="1"/>
  <c r="N187" i="116"/>
  <c r="O187" i="116" s="1"/>
  <c r="N188" i="116"/>
  <c r="O188" i="116" s="1"/>
  <c r="N189" i="116"/>
  <c r="O189" i="116" s="1"/>
  <c r="N190" i="116"/>
  <c r="O190" i="116" s="1"/>
  <c r="N191" i="116"/>
  <c r="O191" i="116" s="1"/>
  <c r="N192" i="116"/>
  <c r="O192" i="116" s="1"/>
  <c r="N193" i="116"/>
  <c r="O193" i="116" s="1"/>
  <c r="N194" i="116"/>
  <c r="O194" i="116" s="1"/>
  <c r="N195" i="116"/>
  <c r="O195" i="116" s="1"/>
  <c r="N196" i="116"/>
  <c r="O196" i="116" s="1"/>
  <c r="N197" i="116"/>
  <c r="O197" i="116" s="1"/>
  <c r="N198" i="116"/>
  <c r="O198" i="116" s="1"/>
  <c r="N199" i="116"/>
  <c r="O199" i="116" s="1"/>
  <c r="N200" i="116"/>
  <c r="O200" i="116" s="1"/>
  <c r="N201" i="116"/>
  <c r="O201" i="116" s="1"/>
  <c r="N202" i="116"/>
  <c r="O202" i="116" s="1"/>
  <c r="N203" i="116"/>
  <c r="O203" i="116" s="1"/>
  <c r="N204" i="116"/>
  <c r="O204" i="116" s="1"/>
  <c r="N205" i="116"/>
  <c r="O205" i="116" s="1"/>
  <c r="N206" i="116"/>
  <c r="O206" i="116" s="1"/>
  <c r="N207" i="116"/>
  <c r="O207" i="116" s="1"/>
  <c r="N208" i="116"/>
  <c r="O208" i="116" s="1"/>
  <c r="N209" i="116"/>
  <c r="O209" i="116" s="1"/>
  <c r="N210" i="116"/>
  <c r="O210" i="116" s="1"/>
  <c r="N211" i="116"/>
  <c r="O211" i="116" s="1"/>
  <c r="N212" i="116"/>
  <c r="O212" i="116" s="1"/>
  <c r="N213" i="116"/>
  <c r="O213" i="116" s="1"/>
  <c r="N214" i="116"/>
  <c r="O214" i="116" s="1"/>
  <c r="N215" i="116"/>
  <c r="O215" i="116" s="1"/>
  <c r="N216" i="116"/>
  <c r="O216" i="116" s="1"/>
  <c r="N217" i="116"/>
  <c r="O217" i="116" s="1"/>
  <c r="N218" i="116"/>
  <c r="O218" i="116" s="1"/>
  <c r="N219" i="116"/>
  <c r="O219" i="116" s="1"/>
  <c r="N220" i="116"/>
  <c r="O220" i="116" s="1"/>
  <c r="N221" i="116"/>
  <c r="O221" i="116" s="1"/>
  <c r="N222" i="116"/>
  <c r="O222" i="116" s="1"/>
  <c r="N223" i="116"/>
  <c r="O223" i="116" s="1"/>
  <c r="N224" i="116"/>
  <c r="O224" i="116" s="1"/>
  <c r="N225" i="116"/>
  <c r="O225" i="116" s="1"/>
  <c r="N226" i="116"/>
  <c r="O226" i="116" s="1"/>
  <c r="N227" i="116"/>
  <c r="O227" i="116" s="1"/>
  <c r="N228" i="116"/>
  <c r="O228" i="116" s="1"/>
  <c r="N229" i="116"/>
  <c r="O229" i="116" s="1"/>
  <c r="N230" i="116"/>
  <c r="O230" i="116" s="1"/>
  <c r="N231" i="116"/>
  <c r="O231" i="116" s="1"/>
  <c r="N232" i="116"/>
  <c r="O232" i="116" s="1"/>
  <c r="N233" i="116"/>
  <c r="O233" i="116" s="1"/>
  <c r="N234" i="116"/>
  <c r="O234" i="116" s="1"/>
  <c r="N235" i="116"/>
  <c r="O235" i="116" s="1"/>
  <c r="N236" i="116"/>
  <c r="O236" i="116" s="1"/>
  <c r="N237" i="116"/>
  <c r="O237" i="116" s="1"/>
  <c r="N238" i="116"/>
  <c r="O238" i="116" s="1"/>
  <c r="N239" i="116"/>
  <c r="O239" i="116" s="1"/>
  <c r="N240" i="116"/>
  <c r="O240" i="116" s="1"/>
  <c r="N241" i="116"/>
  <c r="O241" i="116" s="1"/>
  <c r="N242" i="116"/>
  <c r="O242" i="116" s="1"/>
  <c r="N243" i="116"/>
  <c r="O243" i="116" s="1"/>
  <c r="N244" i="116"/>
  <c r="O244" i="116" s="1"/>
  <c r="N245" i="116"/>
  <c r="O245" i="116" s="1"/>
  <c r="N246" i="116"/>
  <c r="O246" i="116" s="1"/>
  <c r="N247" i="116"/>
  <c r="O247" i="116" s="1"/>
  <c r="N248" i="116"/>
  <c r="O248" i="116" s="1"/>
  <c r="N249" i="116"/>
  <c r="O249" i="116" s="1"/>
  <c r="N250" i="116"/>
  <c r="O250" i="116" s="1"/>
  <c r="N251" i="116"/>
  <c r="O251" i="116" s="1"/>
  <c r="N252" i="116"/>
  <c r="O252" i="116" s="1"/>
  <c r="N253" i="116"/>
  <c r="O253" i="116" s="1"/>
  <c r="N254" i="116"/>
  <c r="O254" i="116" s="1"/>
  <c r="N255" i="116"/>
  <c r="O255" i="116" s="1"/>
  <c r="N256" i="116"/>
  <c r="O256" i="116" s="1"/>
  <c r="N257" i="116"/>
  <c r="O257" i="116" s="1"/>
  <c r="N258" i="116"/>
  <c r="O258" i="116" s="1"/>
  <c r="N259" i="116"/>
  <c r="O259" i="116" s="1"/>
  <c r="N260" i="116"/>
  <c r="O260" i="116" s="1"/>
  <c r="N261" i="116"/>
  <c r="O261" i="116" s="1"/>
  <c r="N262" i="116"/>
  <c r="O262" i="116" s="1"/>
  <c r="N263" i="116"/>
  <c r="O263" i="116" s="1"/>
  <c r="N264" i="116"/>
  <c r="O264" i="116" s="1"/>
  <c r="N265" i="116"/>
  <c r="O265" i="116" s="1"/>
  <c r="N266" i="116"/>
  <c r="O266" i="116" s="1"/>
  <c r="N267" i="116"/>
  <c r="O267" i="116" s="1"/>
  <c r="N268" i="116"/>
  <c r="O268" i="116" s="1"/>
  <c r="N269" i="116"/>
  <c r="O269" i="116" s="1"/>
  <c r="N270" i="116"/>
  <c r="O270" i="116" s="1"/>
  <c r="N271" i="116"/>
  <c r="O271" i="116" s="1"/>
  <c r="N272" i="116"/>
  <c r="O272" i="116" s="1"/>
  <c r="N273" i="116"/>
  <c r="O273" i="116" s="1"/>
  <c r="N274" i="116"/>
  <c r="O274" i="116" s="1"/>
  <c r="N275" i="116"/>
  <c r="O275" i="116" s="1"/>
  <c r="N276" i="116"/>
  <c r="O276" i="116" s="1"/>
  <c r="N277" i="116"/>
  <c r="O277" i="116" s="1"/>
  <c r="N278" i="116"/>
  <c r="O278" i="116" s="1"/>
  <c r="N279" i="116"/>
  <c r="O279" i="116" s="1"/>
  <c r="N280" i="116"/>
  <c r="O280" i="116" s="1"/>
  <c r="N281" i="116"/>
  <c r="O281" i="116" s="1"/>
  <c r="N282" i="116"/>
  <c r="O282" i="116" s="1"/>
  <c r="N283" i="116"/>
  <c r="O283" i="116" s="1"/>
  <c r="N284" i="116"/>
  <c r="O284" i="116" s="1"/>
  <c r="N285" i="116"/>
  <c r="O285" i="116" s="1"/>
  <c r="N286" i="116"/>
  <c r="O286" i="116" s="1"/>
  <c r="N287" i="116"/>
  <c r="O287" i="116" s="1"/>
  <c r="N288" i="116"/>
  <c r="O288" i="116" s="1"/>
  <c r="N289" i="116"/>
  <c r="O289" i="116" s="1"/>
  <c r="N290" i="116"/>
  <c r="O290" i="116" s="1"/>
  <c r="N291" i="116"/>
  <c r="O291" i="116" s="1"/>
  <c r="N292" i="116"/>
  <c r="O292" i="116" s="1"/>
  <c r="N293" i="116"/>
  <c r="O293" i="116" s="1"/>
  <c r="N294" i="116"/>
  <c r="O294" i="116" s="1"/>
  <c r="N295" i="116"/>
  <c r="O295" i="116" s="1"/>
  <c r="N296" i="116"/>
  <c r="O296" i="116" s="1"/>
  <c r="N297" i="116"/>
  <c r="O297" i="116" s="1"/>
  <c r="N298" i="116"/>
  <c r="O298" i="116" s="1"/>
  <c r="N299" i="116"/>
  <c r="O299" i="116" s="1"/>
  <c r="N300" i="116"/>
  <c r="O300" i="116" s="1"/>
  <c r="N301" i="116"/>
  <c r="O301" i="116" s="1"/>
  <c r="N302" i="116"/>
  <c r="O302" i="116" s="1"/>
  <c r="N303" i="116"/>
  <c r="O303" i="116" s="1"/>
  <c r="N304" i="116"/>
  <c r="O304" i="116" s="1"/>
  <c r="N305" i="116"/>
  <c r="O305" i="116" s="1"/>
  <c r="N306" i="116"/>
  <c r="O306" i="116" s="1"/>
  <c r="N307" i="116"/>
  <c r="O307" i="116" s="1"/>
  <c r="N308" i="116"/>
  <c r="O308" i="116" s="1"/>
  <c r="N309" i="116"/>
  <c r="O309" i="116" s="1"/>
  <c r="N310" i="116"/>
  <c r="O310" i="116" s="1"/>
  <c r="N311" i="116"/>
  <c r="O311" i="116" s="1"/>
  <c r="N312" i="116"/>
  <c r="O312" i="116" s="1"/>
  <c r="N313" i="116"/>
  <c r="O313" i="116" s="1"/>
  <c r="N314" i="116"/>
  <c r="O314" i="116" s="1"/>
  <c r="N315" i="116"/>
  <c r="O315" i="116" s="1"/>
  <c r="N316" i="116"/>
  <c r="O316" i="116" s="1"/>
  <c r="N317" i="116"/>
  <c r="O317" i="116" s="1"/>
  <c r="N318" i="116"/>
  <c r="O318" i="116" s="1"/>
  <c r="N319" i="116"/>
  <c r="O319" i="116" s="1"/>
  <c r="N320" i="116"/>
  <c r="O320" i="116" s="1"/>
  <c r="N321" i="116"/>
  <c r="O321" i="116" s="1"/>
  <c r="N322" i="116"/>
  <c r="O322" i="116" s="1"/>
  <c r="N323" i="116"/>
  <c r="O323" i="116" s="1"/>
  <c r="N324" i="116"/>
  <c r="O324" i="116" s="1"/>
  <c r="N325" i="116"/>
  <c r="O325" i="116" s="1"/>
  <c r="N326" i="116"/>
  <c r="O326" i="116" s="1"/>
  <c r="N327" i="116"/>
  <c r="O327" i="116" s="1"/>
  <c r="N328" i="116"/>
  <c r="O328" i="116" s="1"/>
  <c r="N329" i="116"/>
  <c r="O329" i="116" s="1"/>
  <c r="N330" i="116"/>
  <c r="O330" i="116" s="1"/>
  <c r="N331" i="116"/>
  <c r="O331" i="116" s="1"/>
  <c r="N332" i="116"/>
  <c r="O332" i="116" s="1"/>
  <c r="N333" i="116"/>
  <c r="O333" i="116" s="1"/>
  <c r="N334" i="116"/>
  <c r="O334" i="116" s="1"/>
  <c r="N335" i="116"/>
  <c r="O335" i="116" s="1"/>
  <c r="N336" i="116"/>
  <c r="O336" i="116" s="1"/>
  <c r="N337" i="116"/>
  <c r="O337" i="116" s="1"/>
  <c r="N338" i="116"/>
  <c r="O338" i="116" s="1"/>
  <c r="N339" i="116"/>
  <c r="O339" i="116" s="1"/>
  <c r="N340" i="116"/>
  <c r="O340" i="116" s="1"/>
  <c r="N341" i="116"/>
  <c r="O341" i="116" s="1"/>
  <c r="N342" i="116"/>
  <c r="O342" i="116" s="1"/>
  <c r="N343" i="116"/>
  <c r="O343" i="116" s="1"/>
  <c r="N344" i="116"/>
  <c r="O344" i="116" s="1"/>
  <c r="N345" i="116"/>
  <c r="O345" i="116" s="1"/>
  <c r="N346" i="116"/>
  <c r="O346" i="116" s="1"/>
  <c r="N347" i="116"/>
  <c r="O347" i="116" s="1"/>
  <c r="N348" i="116"/>
  <c r="O348" i="116" s="1"/>
  <c r="N349" i="116"/>
  <c r="O349" i="116" s="1"/>
  <c r="N350" i="116"/>
  <c r="O350" i="116" s="1"/>
  <c r="N351" i="116"/>
  <c r="O351" i="116" s="1"/>
  <c r="N352" i="116"/>
  <c r="O352" i="116" s="1"/>
  <c r="N353" i="116"/>
  <c r="O353" i="116" s="1"/>
  <c r="N354" i="116"/>
  <c r="O354" i="116" s="1"/>
  <c r="N355" i="116"/>
  <c r="O355" i="116" s="1"/>
  <c r="N356" i="116"/>
  <c r="O356" i="116" s="1"/>
  <c r="N357" i="116"/>
  <c r="O357" i="116" s="1"/>
  <c r="N358" i="116"/>
  <c r="O358" i="116" s="1"/>
  <c r="N359" i="116"/>
  <c r="O359" i="116" s="1"/>
  <c r="N360" i="116"/>
  <c r="O360" i="116" s="1"/>
  <c r="N361" i="116"/>
  <c r="O361" i="116" s="1"/>
  <c r="N362" i="116"/>
  <c r="O362" i="116" s="1"/>
  <c r="N363" i="116"/>
  <c r="O363" i="116" s="1"/>
  <c r="N364" i="116"/>
  <c r="O364" i="116" s="1"/>
  <c r="N365" i="116"/>
  <c r="O365" i="116" s="1"/>
  <c r="N366" i="116"/>
  <c r="O366" i="116" s="1"/>
  <c r="N367" i="116"/>
  <c r="O367" i="116" s="1"/>
  <c r="N368" i="116"/>
  <c r="O368" i="116" s="1"/>
  <c r="N369" i="116"/>
  <c r="O369" i="116" s="1"/>
  <c r="N370" i="116"/>
  <c r="O370" i="116" s="1"/>
  <c r="N371" i="116"/>
  <c r="O371" i="116" s="1"/>
  <c r="N372" i="116"/>
  <c r="O372" i="116" s="1"/>
  <c r="N373" i="116"/>
  <c r="O373" i="116" s="1"/>
  <c r="N374" i="116"/>
  <c r="O374" i="116" s="1"/>
  <c r="N375" i="116"/>
  <c r="O375" i="116" s="1"/>
  <c r="N376" i="116"/>
  <c r="O376" i="116" s="1"/>
  <c r="N377" i="116"/>
  <c r="O377" i="116" s="1"/>
  <c r="N378" i="116"/>
  <c r="O378" i="116" s="1"/>
  <c r="N379" i="116"/>
  <c r="O379" i="116" s="1"/>
  <c r="N380" i="116"/>
  <c r="O380" i="116" s="1"/>
  <c r="N381" i="116"/>
  <c r="O381" i="116" s="1"/>
  <c r="N382" i="116"/>
  <c r="O382" i="116" s="1"/>
  <c r="N383" i="116"/>
  <c r="O383" i="116" s="1"/>
  <c r="N384" i="116"/>
  <c r="O384" i="116" s="1"/>
  <c r="N385" i="116"/>
  <c r="O385" i="116" s="1"/>
  <c r="N386" i="116"/>
  <c r="O386" i="116" s="1"/>
  <c r="N387" i="116"/>
  <c r="O387" i="116" s="1"/>
  <c r="N388" i="116"/>
  <c r="O388" i="116" s="1"/>
  <c r="N389" i="116"/>
  <c r="O389" i="116" s="1"/>
  <c r="N390" i="116"/>
  <c r="O390" i="116" s="1"/>
  <c r="N391" i="116"/>
  <c r="O391" i="116" s="1"/>
  <c r="N392" i="116"/>
  <c r="O392" i="116" s="1"/>
  <c r="N393" i="116"/>
  <c r="O393" i="116" s="1"/>
  <c r="N394" i="116"/>
  <c r="O394" i="116" s="1"/>
  <c r="N395" i="116"/>
  <c r="O395" i="116" s="1"/>
  <c r="N396" i="116"/>
  <c r="O396" i="116" s="1"/>
  <c r="N397" i="116"/>
  <c r="O397" i="116" s="1"/>
  <c r="N398" i="116"/>
  <c r="O398" i="116" s="1"/>
  <c r="N399" i="116"/>
  <c r="O399" i="116" s="1"/>
  <c r="N400" i="116"/>
  <c r="O400" i="116" s="1"/>
  <c r="N401" i="116"/>
  <c r="O401" i="116" s="1"/>
  <c r="N402" i="116"/>
  <c r="O402" i="116" s="1"/>
  <c r="N403" i="116"/>
  <c r="O403" i="116" s="1"/>
  <c r="N404" i="116"/>
  <c r="O404" i="116" s="1"/>
  <c r="N405" i="116"/>
  <c r="O405" i="116" s="1"/>
  <c r="N406" i="116"/>
  <c r="O406" i="116" s="1"/>
  <c r="N407" i="116"/>
  <c r="O407" i="116" s="1"/>
  <c r="N408" i="116"/>
  <c r="O408" i="116" s="1"/>
  <c r="N409" i="116"/>
  <c r="O409" i="116" s="1"/>
  <c r="N410" i="116"/>
  <c r="O410" i="116" s="1"/>
  <c r="N411" i="116"/>
  <c r="O411" i="116" s="1"/>
  <c r="N412" i="116"/>
  <c r="O412" i="116" s="1"/>
  <c r="N413" i="116"/>
  <c r="O413" i="116" s="1"/>
  <c r="N414" i="116"/>
  <c r="O414" i="116" s="1"/>
  <c r="N415" i="116"/>
  <c r="O415" i="116" s="1"/>
  <c r="N416" i="116"/>
  <c r="O416" i="116" s="1"/>
  <c r="N417" i="116"/>
  <c r="O417" i="116" s="1"/>
  <c r="N418" i="116"/>
  <c r="O418" i="116" s="1"/>
  <c r="N419" i="116"/>
  <c r="O419" i="116" s="1"/>
  <c r="N420" i="116"/>
  <c r="O420" i="116" s="1"/>
  <c r="N421" i="116"/>
  <c r="O421" i="116" s="1"/>
  <c r="N422" i="116"/>
  <c r="O422" i="116" s="1"/>
  <c r="N423" i="116"/>
  <c r="O423" i="116" s="1"/>
  <c r="N424" i="116"/>
  <c r="O424" i="116" s="1"/>
  <c r="N425" i="116"/>
  <c r="O425" i="116" s="1"/>
  <c r="N426" i="116"/>
  <c r="O426" i="116" s="1"/>
  <c r="N427" i="116"/>
  <c r="O427" i="116" s="1"/>
  <c r="N428" i="116"/>
  <c r="O428" i="116" s="1"/>
  <c r="N429" i="116"/>
  <c r="O429" i="116" s="1"/>
  <c r="N430" i="116"/>
  <c r="O430" i="116" s="1"/>
  <c r="N431" i="116"/>
  <c r="O431" i="116" s="1"/>
  <c r="N432" i="116"/>
  <c r="O432" i="116" s="1"/>
  <c r="N433" i="116"/>
  <c r="O433" i="116" s="1"/>
  <c r="N434" i="116"/>
  <c r="O434" i="116" s="1"/>
  <c r="N435" i="116"/>
  <c r="O435" i="116" s="1"/>
  <c r="N436" i="116"/>
  <c r="O436" i="116" s="1"/>
  <c r="N437" i="116"/>
  <c r="O437" i="116" s="1"/>
  <c r="N438" i="116"/>
  <c r="O438" i="116" s="1"/>
  <c r="N439" i="116"/>
  <c r="O439" i="116" s="1"/>
  <c r="N440" i="116"/>
  <c r="O440" i="116" s="1"/>
  <c r="N441" i="116"/>
  <c r="O441" i="116" s="1"/>
  <c r="N442" i="116"/>
  <c r="O442" i="116" s="1"/>
  <c r="N443" i="116"/>
  <c r="O443" i="116" s="1"/>
  <c r="N444" i="116"/>
  <c r="O444" i="116" s="1"/>
  <c r="N445" i="116"/>
  <c r="O445" i="116" s="1"/>
  <c r="N446" i="116"/>
  <c r="O446" i="116" s="1"/>
  <c r="N447" i="116"/>
  <c r="O447" i="116" s="1"/>
  <c r="N448" i="116"/>
  <c r="O448" i="116" s="1"/>
  <c r="N449" i="116"/>
  <c r="O449" i="116" s="1"/>
  <c r="N450" i="116"/>
  <c r="O450" i="116" s="1"/>
  <c r="N451" i="116"/>
  <c r="O451" i="116" s="1"/>
  <c r="N452" i="116"/>
  <c r="O452" i="116" s="1"/>
  <c r="N453" i="116"/>
  <c r="O453" i="116" s="1"/>
  <c r="N454" i="116"/>
  <c r="O454" i="116" s="1"/>
  <c r="N455" i="116"/>
  <c r="O455" i="116" s="1"/>
  <c r="N456" i="116"/>
  <c r="O456" i="116" s="1"/>
  <c r="N457" i="116"/>
  <c r="O457" i="116" s="1"/>
  <c r="N458" i="116"/>
  <c r="O458" i="116" s="1"/>
  <c r="N459" i="116"/>
  <c r="O459" i="116" s="1"/>
  <c r="N460" i="116"/>
  <c r="O460" i="116" s="1"/>
  <c r="N461" i="116"/>
  <c r="O461" i="116" s="1"/>
  <c r="N481" i="116"/>
  <c r="O481" i="116" s="1"/>
  <c r="N482" i="116"/>
  <c r="O482" i="116" s="1"/>
  <c r="N483" i="116"/>
  <c r="O483" i="116" s="1"/>
  <c r="N484" i="116"/>
  <c r="O484" i="116" s="1"/>
  <c r="N485" i="116"/>
  <c r="O485" i="116" s="1"/>
  <c r="N486" i="116"/>
  <c r="O486" i="116" s="1"/>
  <c r="N487" i="116"/>
  <c r="O487" i="116" s="1"/>
  <c r="N488" i="116"/>
  <c r="O488" i="116" s="1"/>
  <c r="N489" i="116"/>
  <c r="O489" i="116" s="1"/>
  <c r="N490" i="116"/>
  <c r="O490" i="116" s="1"/>
  <c r="N491" i="116"/>
  <c r="O491" i="116" s="1"/>
  <c r="N492" i="116"/>
  <c r="O492" i="116" s="1"/>
  <c r="N493" i="116"/>
  <c r="O493" i="116" s="1"/>
  <c r="N494" i="116"/>
  <c r="O494" i="116" s="1"/>
  <c r="N495" i="116"/>
  <c r="O495" i="116" s="1"/>
  <c r="N496" i="116"/>
  <c r="O496" i="116" s="1"/>
  <c r="N497" i="116"/>
  <c r="O497" i="116" s="1"/>
  <c r="N498" i="116"/>
  <c r="O498" i="116" s="1"/>
  <c r="N499" i="116"/>
  <c r="O499" i="116" s="1"/>
  <c r="N5" i="114"/>
  <c r="N6" i="114"/>
  <c r="N7" i="114"/>
  <c r="N8" i="114"/>
  <c r="N9" i="114"/>
  <c r="N10" i="114"/>
  <c r="N11" i="114"/>
  <c r="N12" i="114"/>
  <c r="N13" i="114"/>
  <c r="N14" i="114"/>
  <c r="N15" i="114"/>
  <c r="N16" i="114"/>
  <c r="N17" i="114"/>
  <c r="N18" i="114"/>
  <c r="N19" i="114"/>
  <c r="N20" i="114"/>
  <c r="N21" i="114"/>
  <c r="N22" i="114"/>
  <c r="N23" i="114"/>
  <c r="N24" i="114"/>
  <c r="N25" i="114"/>
  <c r="N26" i="114"/>
  <c r="N27" i="114"/>
  <c r="N28" i="114"/>
  <c r="N29" i="114"/>
  <c r="N30" i="114"/>
  <c r="N31" i="114"/>
  <c r="N32" i="114"/>
  <c r="N33" i="114"/>
  <c r="N34" i="114"/>
  <c r="N35" i="114"/>
  <c r="N36" i="114"/>
  <c r="N37" i="114"/>
  <c r="N38" i="114"/>
  <c r="N39" i="114"/>
  <c r="N40" i="114"/>
  <c r="N41" i="114"/>
  <c r="N43" i="114"/>
  <c r="N44" i="114"/>
  <c r="N45" i="114"/>
  <c r="N46" i="114"/>
  <c r="N47" i="114"/>
  <c r="N48" i="114"/>
  <c r="N49" i="114"/>
  <c r="N50" i="114"/>
  <c r="N51" i="114"/>
  <c r="N52" i="114"/>
  <c r="N53" i="114"/>
  <c r="N54" i="114"/>
  <c r="N55" i="114"/>
  <c r="N56" i="114"/>
  <c r="N57" i="114"/>
  <c r="N58" i="114"/>
  <c r="N59" i="114"/>
  <c r="N60" i="114"/>
  <c r="N61" i="114"/>
  <c r="N62" i="114"/>
  <c r="N63" i="114"/>
  <c r="N64" i="114"/>
  <c r="N65" i="114"/>
  <c r="N66" i="114"/>
  <c r="N67" i="114"/>
  <c r="N68" i="114"/>
  <c r="N69" i="114"/>
  <c r="N70" i="114"/>
  <c r="N71" i="114"/>
  <c r="N72" i="114"/>
  <c r="N73" i="114"/>
  <c r="N74" i="114"/>
  <c r="N75" i="114"/>
  <c r="N76" i="114"/>
  <c r="N77" i="114"/>
  <c r="N78" i="114"/>
  <c r="N79" i="114"/>
  <c r="N80" i="114"/>
  <c r="N81" i="114"/>
  <c r="N82" i="114"/>
  <c r="N83" i="114"/>
  <c r="N84" i="114"/>
  <c r="N85" i="114"/>
  <c r="N86" i="114"/>
  <c r="N87" i="114"/>
  <c r="N88" i="114"/>
  <c r="N89" i="114"/>
  <c r="N90" i="114"/>
  <c r="N91" i="114"/>
  <c r="N92" i="114"/>
  <c r="N93" i="114"/>
  <c r="N94" i="114"/>
  <c r="N95" i="114"/>
  <c r="N96" i="114"/>
  <c r="N97" i="114"/>
  <c r="N98" i="114"/>
  <c r="N99" i="114"/>
  <c r="N100" i="114"/>
  <c r="N101" i="114"/>
  <c r="N102" i="114"/>
  <c r="N103" i="114"/>
  <c r="N104" i="114"/>
  <c r="N105" i="114"/>
  <c r="N106" i="114"/>
  <c r="N107" i="114"/>
  <c r="N108" i="114"/>
  <c r="N109" i="114"/>
  <c r="N110" i="114"/>
  <c r="N111" i="114"/>
  <c r="N112" i="114"/>
  <c r="N113" i="114"/>
  <c r="N114" i="114"/>
  <c r="N115" i="114"/>
  <c r="N116" i="114"/>
  <c r="N117" i="114"/>
  <c r="N118" i="114"/>
  <c r="N119" i="114"/>
  <c r="N120" i="114"/>
  <c r="N121" i="114"/>
  <c r="N122" i="114"/>
  <c r="N123" i="114"/>
  <c r="N124" i="114"/>
  <c r="N125" i="114"/>
  <c r="N126" i="114"/>
  <c r="N127" i="114"/>
  <c r="N128" i="114"/>
  <c r="N129" i="114"/>
  <c r="N130" i="114"/>
  <c r="N131" i="114"/>
  <c r="N132" i="114"/>
  <c r="N133" i="114"/>
  <c r="N134" i="114"/>
  <c r="N135" i="114"/>
  <c r="N136" i="114"/>
  <c r="N137" i="114"/>
  <c r="N138" i="114"/>
  <c r="N139" i="114"/>
  <c r="N140" i="114"/>
  <c r="N141" i="114"/>
  <c r="N142" i="114"/>
  <c r="N143" i="114"/>
  <c r="N144" i="114"/>
  <c r="N145" i="114"/>
  <c r="N146" i="114"/>
  <c r="N147" i="114"/>
  <c r="N148" i="114"/>
  <c r="N149" i="114"/>
  <c r="N150" i="114"/>
  <c r="N151" i="114"/>
  <c r="N152" i="114"/>
  <c r="N153" i="114"/>
  <c r="N154" i="114"/>
  <c r="N155" i="114"/>
  <c r="N156" i="114"/>
  <c r="N157" i="114"/>
  <c r="N158" i="114"/>
  <c r="N159" i="114"/>
  <c r="N160" i="114"/>
  <c r="N161" i="114"/>
  <c r="N162" i="114"/>
  <c r="N163" i="114"/>
  <c r="N164" i="114"/>
  <c r="N165" i="114"/>
  <c r="N166" i="114"/>
  <c r="N167" i="114"/>
  <c r="N168" i="114"/>
  <c r="N169" i="114"/>
  <c r="N170" i="114"/>
  <c r="N171" i="114"/>
  <c r="N172" i="114"/>
  <c r="N173" i="114"/>
  <c r="O173" i="114" s="1"/>
  <c r="N174" i="114"/>
  <c r="O174" i="114" s="1"/>
  <c r="N175" i="114"/>
  <c r="O175" i="114" s="1"/>
  <c r="N176" i="114"/>
  <c r="O176" i="114" s="1"/>
  <c r="N177" i="114"/>
  <c r="O177" i="114" s="1"/>
  <c r="N178" i="114"/>
  <c r="O178" i="114" s="1"/>
  <c r="N179" i="114"/>
  <c r="O179" i="114" s="1"/>
  <c r="N180" i="114"/>
  <c r="O180" i="114" s="1"/>
  <c r="N181" i="114"/>
  <c r="O181" i="114" s="1"/>
  <c r="N182" i="114"/>
  <c r="O182" i="114" s="1"/>
  <c r="N183" i="114"/>
  <c r="O183" i="114" s="1"/>
  <c r="N184" i="114"/>
  <c r="O184" i="114" s="1"/>
  <c r="N185" i="114"/>
  <c r="O185" i="114" s="1"/>
  <c r="N186" i="114"/>
  <c r="O186" i="114" s="1"/>
  <c r="N187" i="114"/>
  <c r="O187" i="114" s="1"/>
  <c r="N188" i="114"/>
  <c r="O188" i="114" s="1"/>
  <c r="N189" i="114"/>
  <c r="O189" i="114" s="1"/>
  <c r="N190" i="114"/>
  <c r="O190" i="114" s="1"/>
  <c r="N191" i="114"/>
  <c r="O191" i="114" s="1"/>
  <c r="N192" i="114"/>
  <c r="O192" i="114" s="1"/>
  <c r="N193" i="114"/>
  <c r="O193" i="114" s="1"/>
  <c r="N194" i="114"/>
  <c r="O194" i="114" s="1"/>
  <c r="N195" i="114"/>
  <c r="O195" i="114" s="1"/>
  <c r="N196" i="114"/>
  <c r="O196" i="114" s="1"/>
  <c r="N197" i="114"/>
  <c r="O197" i="114" s="1"/>
  <c r="N198" i="114"/>
  <c r="O198" i="114" s="1"/>
  <c r="N199" i="114"/>
  <c r="O199" i="114" s="1"/>
  <c r="N200" i="114"/>
  <c r="O200" i="114" s="1"/>
  <c r="N201" i="114"/>
  <c r="O201" i="114" s="1"/>
  <c r="N202" i="114"/>
  <c r="O202" i="114" s="1"/>
  <c r="N203" i="114"/>
  <c r="O203" i="114" s="1"/>
  <c r="N204" i="114"/>
  <c r="O204" i="114" s="1"/>
  <c r="N205" i="114"/>
  <c r="O205" i="114" s="1"/>
  <c r="N206" i="114"/>
  <c r="O206" i="114" s="1"/>
  <c r="N207" i="114"/>
  <c r="O207" i="114" s="1"/>
  <c r="N208" i="114"/>
  <c r="O208" i="114" s="1"/>
  <c r="N209" i="114"/>
  <c r="O209" i="114" s="1"/>
  <c r="N210" i="114"/>
  <c r="O210" i="114" s="1"/>
  <c r="N211" i="114"/>
  <c r="O211" i="114" s="1"/>
  <c r="N212" i="114"/>
  <c r="O212" i="114" s="1"/>
  <c r="N213" i="114"/>
  <c r="O213" i="114" s="1"/>
  <c r="N214" i="114"/>
  <c r="O214" i="114" s="1"/>
  <c r="N215" i="114"/>
  <c r="O215" i="114" s="1"/>
  <c r="N216" i="114"/>
  <c r="O216" i="114" s="1"/>
  <c r="N217" i="114"/>
  <c r="O217" i="114" s="1"/>
  <c r="N218" i="114"/>
  <c r="O218" i="114" s="1"/>
  <c r="N219" i="114"/>
  <c r="O219" i="114" s="1"/>
  <c r="N220" i="114"/>
  <c r="O220" i="114" s="1"/>
  <c r="N221" i="114"/>
  <c r="O221" i="114" s="1"/>
  <c r="N222" i="114"/>
  <c r="O222" i="114" s="1"/>
  <c r="N223" i="114"/>
  <c r="O223" i="114" s="1"/>
  <c r="N224" i="114"/>
  <c r="O224" i="114" s="1"/>
  <c r="N225" i="114"/>
  <c r="O225" i="114" s="1"/>
  <c r="N226" i="114"/>
  <c r="O226" i="114" s="1"/>
  <c r="N227" i="114"/>
  <c r="O227" i="114" s="1"/>
  <c r="N228" i="114"/>
  <c r="O228" i="114" s="1"/>
  <c r="N229" i="114"/>
  <c r="O229" i="114" s="1"/>
  <c r="N230" i="114"/>
  <c r="O230" i="114" s="1"/>
  <c r="N231" i="114"/>
  <c r="O231" i="114" s="1"/>
  <c r="N232" i="114"/>
  <c r="O232" i="114" s="1"/>
  <c r="N233" i="114"/>
  <c r="O233" i="114" s="1"/>
  <c r="N234" i="114"/>
  <c r="O234" i="114" s="1"/>
  <c r="N235" i="114"/>
  <c r="O235" i="114" s="1"/>
  <c r="N236" i="114"/>
  <c r="O236" i="114" s="1"/>
  <c r="N237" i="114"/>
  <c r="O237" i="114" s="1"/>
  <c r="N238" i="114"/>
  <c r="O238" i="114" s="1"/>
  <c r="N239" i="114"/>
  <c r="O239" i="114" s="1"/>
  <c r="N240" i="114"/>
  <c r="O240" i="114" s="1"/>
  <c r="N241" i="114"/>
  <c r="O241" i="114" s="1"/>
  <c r="N242" i="114"/>
  <c r="O242" i="114" s="1"/>
  <c r="N243" i="114"/>
  <c r="O243" i="114" s="1"/>
  <c r="N244" i="114"/>
  <c r="O244" i="114" s="1"/>
  <c r="N245" i="114"/>
  <c r="O245" i="114" s="1"/>
  <c r="N246" i="114"/>
  <c r="O246" i="114" s="1"/>
  <c r="N247" i="114"/>
  <c r="O247" i="114" s="1"/>
  <c r="N248" i="114"/>
  <c r="O248" i="114" s="1"/>
  <c r="N249" i="114"/>
  <c r="O249" i="114" s="1"/>
  <c r="N250" i="114"/>
  <c r="O250" i="114" s="1"/>
  <c r="N251" i="114"/>
  <c r="O251" i="114" s="1"/>
  <c r="N252" i="114"/>
  <c r="O252" i="114" s="1"/>
  <c r="N253" i="114"/>
  <c r="O253" i="114" s="1"/>
  <c r="N254" i="114"/>
  <c r="O254" i="114" s="1"/>
  <c r="N255" i="114"/>
  <c r="O255" i="114" s="1"/>
  <c r="N256" i="114"/>
  <c r="O256" i="114" s="1"/>
  <c r="N257" i="114"/>
  <c r="O257" i="114" s="1"/>
  <c r="N258" i="114"/>
  <c r="O258" i="114" s="1"/>
  <c r="N259" i="114"/>
  <c r="O259" i="114" s="1"/>
  <c r="N260" i="114"/>
  <c r="O260" i="114" s="1"/>
  <c r="N261" i="114"/>
  <c r="O261" i="114" s="1"/>
  <c r="N262" i="114"/>
  <c r="O262" i="114" s="1"/>
  <c r="N263" i="114"/>
  <c r="O263" i="114" s="1"/>
  <c r="N264" i="114"/>
  <c r="O264" i="114" s="1"/>
  <c r="N265" i="114"/>
  <c r="O265" i="114" s="1"/>
  <c r="N266" i="114"/>
  <c r="O266" i="114" s="1"/>
  <c r="N267" i="114"/>
  <c r="O267" i="114" s="1"/>
  <c r="N268" i="114"/>
  <c r="O268" i="114" s="1"/>
  <c r="N269" i="114"/>
  <c r="O269" i="114" s="1"/>
  <c r="N270" i="114"/>
  <c r="O270" i="114" s="1"/>
  <c r="N271" i="114"/>
  <c r="O271" i="114" s="1"/>
  <c r="N272" i="114"/>
  <c r="O272" i="114" s="1"/>
  <c r="N273" i="114"/>
  <c r="O273" i="114" s="1"/>
  <c r="N274" i="114"/>
  <c r="O274" i="114" s="1"/>
  <c r="N275" i="114"/>
  <c r="O275" i="114" s="1"/>
  <c r="N276" i="114"/>
  <c r="O276" i="114" s="1"/>
  <c r="N277" i="114"/>
  <c r="O277" i="114" s="1"/>
  <c r="N278" i="114"/>
  <c r="O278" i="114" s="1"/>
  <c r="N279" i="114"/>
  <c r="O279" i="114" s="1"/>
  <c r="N280" i="114"/>
  <c r="O280" i="114" s="1"/>
  <c r="N281" i="114"/>
  <c r="O281" i="114" s="1"/>
  <c r="N282" i="114"/>
  <c r="O282" i="114" s="1"/>
  <c r="N283" i="114"/>
  <c r="O283" i="114" s="1"/>
  <c r="N284" i="114"/>
  <c r="O284" i="114" s="1"/>
  <c r="N285" i="114"/>
  <c r="O285" i="114" s="1"/>
  <c r="N286" i="114"/>
  <c r="O286" i="114" s="1"/>
  <c r="N287" i="114"/>
  <c r="O287" i="114" s="1"/>
  <c r="N288" i="114"/>
  <c r="O288" i="114" s="1"/>
  <c r="N289" i="114"/>
  <c r="O289" i="114" s="1"/>
  <c r="N290" i="114"/>
  <c r="O290" i="114" s="1"/>
  <c r="N291" i="114"/>
  <c r="O291" i="114" s="1"/>
  <c r="N292" i="114"/>
  <c r="O292" i="114" s="1"/>
  <c r="N293" i="114"/>
  <c r="O293" i="114" s="1"/>
  <c r="N294" i="114"/>
  <c r="O294" i="114" s="1"/>
  <c r="N295" i="114"/>
  <c r="O295" i="114" s="1"/>
  <c r="N296" i="114"/>
  <c r="O296" i="114" s="1"/>
  <c r="N297" i="114"/>
  <c r="O297" i="114" s="1"/>
  <c r="N298" i="114"/>
  <c r="O298" i="114" s="1"/>
  <c r="N299" i="114"/>
  <c r="O299" i="114" s="1"/>
  <c r="N300" i="114"/>
  <c r="O300" i="114" s="1"/>
  <c r="N301" i="114"/>
  <c r="O301" i="114" s="1"/>
  <c r="N302" i="114"/>
  <c r="O302" i="114" s="1"/>
  <c r="N303" i="114"/>
  <c r="O303" i="114" s="1"/>
  <c r="N304" i="114"/>
  <c r="O304" i="114" s="1"/>
  <c r="N305" i="114"/>
  <c r="O305" i="114" s="1"/>
  <c r="N306" i="114"/>
  <c r="O306" i="114" s="1"/>
  <c r="N307" i="114"/>
  <c r="O307" i="114" s="1"/>
  <c r="N308" i="114"/>
  <c r="O308" i="114" s="1"/>
  <c r="N309" i="114"/>
  <c r="O309" i="114" s="1"/>
  <c r="N310" i="114"/>
  <c r="O310" i="114" s="1"/>
  <c r="N311" i="114"/>
  <c r="O311" i="114" s="1"/>
  <c r="N312" i="114"/>
  <c r="O312" i="114" s="1"/>
  <c r="N313" i="114"/>
  <c r="O313" i="114" s="1"/>
  <c r="N314" i="114"/>
  <c r="O314" i="114" s="1"/>
  <c r="N315" i="114"/>
  <c r="O315" i="114" s="1"/>
  <c r="N316" i="114"/>
  <c r="O316" i="114" s="1"/>
  <c r="N317" i="114"/>
  <c r="O317" i="114" s="1"/>
  <c r="N318" i="114"/>
  <c r="O318" i="114" s="1"/>
  <c r="N319" i="114"/>
  <c r="O319" i="114" s="1"/>
  <c r="N320" i="114"/>
  <c r="O320" i="114" s="1"/>
  <c r="N321" i="114"/>
  <c r="O321" i="114" s="1"/>
  <c r="N322" i="114"/>
  <c r="O322" i="114" s="1"/>
  <c r="N323" i="114"/>
  <c r="O323" i="114" s="1"/>
  <c r="N324" i="114"/>
  <c r="O324" i="114" s="1"/>
  <c r="N325" i="114"/>
  <c r="O325" i="114" s="1"/>
  <c r="N326" i="114"/>
  <c r="O326" i="114" s="1"/>
  <c r="N327" i="114"/>
  <c r="O327" i="114" s="1"/>
  <c r="N328" i="114"/>
  <c r="O328" i="114" s="1"/>
  <c r="N329" i="114"/>
  <c r="O329" i="114" s="1"/>
  <c r="N330" i="114"/>
  <c r="O330" i="114" s="1"/>
  <c r="N331" i="114"/>
  <c r="O331" i="114" s="1"/>
  <c r="N332" i="114"/>
  <c r="O332" i="114" s="1"/>
  <c r="N333" i="114"/>
  <c r="O333" i="114" s="1"/>
  <c r="N334" i="114"/>
  <c r="O334" i="114" s="1"/>
  <c r="N335" i="114"/>
  <c r="O335" i="114" s="1"/>
  <c r="N336" i="114"/>
  <c r="O336" i="114" s="1"/>
  <c r="N337" i="114"/>
  <c r="O337" i="114" s="1"/>
  <c r="N338" i="114"/>
  <c r="O338" i="114" s="1"/>
  <c r="N339" i="114"/>
  <c r="O339" i="114" s="1"/>
  <c r="N340" i="114"/>
  <c r="O340" i="114" s="1"/>
  <c r="N341" i="114"/>
  <c r="O341" i="114" s="1"/>
  <c r="N342" i="114"/>
  <c r="O342" i="114" s="1"/>
  <c r="N343" i="114"/>
  <c r="O343" i="114" s="1"/>
  <c r="N344" i="114"/>
  <c r="O344" i="114" s="1"/>
  <c r="N345" i="114"/>
  <c r="O345" i="114" s="1"/>
  <c r="N346" i="114"/>
  <c r="O346" i="114" s="1"/>
  <c r="N347" i="114"/>
  <c r="O347" i="114" s="1"/>
  <c r="N348" i="114"/>
  <c r="O348" i="114" s="1"/>
  <c r="N349" i="114"/>
  <c r="O349" i="114" s="1"/>
  <c r="N350" i="114"/>
  <c r="O350" i="114" s="1"/>
  <c r="N351" i="114"/>
  <c r="O351" i="114" s="1"/>
  <c r="N352" i="114"/>
  <c r="O352" i="114" s="1"/>
  <c r="N353" i="114"/>
  <c r="O353" i="114" s="1"/>
  <c r="N354" i="114"/>
  <c r="O354" i="114" s="1"/>
  <c r="N355" i="114"/>
  <c r="O355" i="114" s="1"/>
  <c r="N356" i="114"/>
  <c r="O356" i="114" s="1"/>
  <c r="N357" i="114"/>
  <c r="O357" i="114" s="1"/>
  <c r="N358" i="114"/>
  <c r="O358" i="114" s="1"/>
  <c r="N359" i="114"/>
  <c r="O359" i="114" s="1"/>
  <c r="N360" i="114"/>
  <c r="O360" i="114" s="1"/>
  <c r="N361" i="114"/>
  <c r="O361" i="114" s="1"/>
  <c r="N362" i="114"/>
  <c r="O362" i="114" s="1"/>
  <c r="N363" i="114"/>
  <c r="O363" i="114" s="1"/>
  <c r="N364" i="114"/>
  <c r="O364" i="114" s="1"/>
  <c r="N365" i="114"/>
  <c r="O365" i="114" s="1"/>
  <c r="N366" i="114"/>
  <c r="O366" i="114" s="1"/>
  <c r="N367" i="114"/>
  <c r="O367" i="114" s="1"/>
  <c r="N368" i="114"/>
  <c r="O368" i="114" s="1"/>
  <c r="N369" i="114"/>
  <c r="O369" i="114" s="1"/>
  <c r="N370" i="114"/>
  <c r="O370" i="114" s="1"/>
  <c r="N371" i="114"/>
  <c r="O371" i="114" s="1"/>
  <c r="N372" i="114"/>
  <c r="O372" i="114" s="1"/>
  <c r="N373" i="114"/>
  <c r="O373" i="114" s="1"/>
  <c r="N374" i="114"/>
  <c r="O374" i="114" s="1"/>
  <c r="N375" i="114"/>
  <c r="O375" i="114" s="1"/>
  <c r="N376" i="114"/>
  <c r="O376" i="114" s="1"/>
  <c r="N377" i="114"/>
  <c r="O377" i="114" s="1"/>
  <c r="N378" i="114"/>
  <c r="O378" i="114" s="1"/>
  <c r="N379" i="114"/>
  <c r="O379" i="114" s="1"/>
  <c r="N380" i="114"/>
  <c r="O380" i="114" s="1"/>
  <c r="N381" i="114"/>
  <c r="O381" i="114" s="1"/>
  <c r="N382" i="114"/>
  <c r="O382" i="114" s="1"/>
  <c r="N383" i="114"/>
  <c r="O383" i="114" s="1"/>
  <c r="N384" i="114"/>
  <c r="O384" i="114" s="1"/>
  <c r="N385" i="114"/>
  <c r="O385" i="114" s="1"/>
  <c r="N386" i="114"/>
  <c r="O386" i="114" s="1"/>
  <c r="N387" i="114"/>
  <c r="O387" i="114" s="1"/>
  <c r="N388" i="114"/>
  <c r="O388" i="114" s="1"/>
  <c r="N389" i="114"/>
  <c r="O389" i="114" s="1"/>
  <c r="N390" i="114"/>
  <c r="O390" i="114" s="1"/>
  <c r="N391" i="114"/>
  <c r="O391" i="114" s="1"/>
  <c r="N392" i="114"/>
  <c r="O392" i="114" s="1"/>
  <c r="N393" i="114"/>
  <c r="O393" i="114" s="1"/>
  <c r="N394" i="114"/>
  <c r="O394" i="114" s="1"/>
  <c r="N395" i="114"/>
  <c r="O395" i="114" s="1"/>
  <c r="N396" i="114"/>
  <c r="O396" i="114" s="1"/>
  <c r="N397" i="114"/>
  <c r="O397" i="114" s="1"/>
  <c r="N398" i="114"/>
  <c r="O398" i="114" s="1"/>
  <c r="N399" i="114"/>
  <c r="O399" i="114" s="1"/>
  <c r="N400" i="114"/>
  <c r="O400" i="114" s="1"/>
  <c r="N401" i="114"/>
  <c r="O401" i="114" s="1"/>
  <c r="N402" i="114"/>
  <c r="O402" i="114" s="1"/>
  <c r="N403" i="114"/>
  <c r="O403" i="114" s="1"/>
  <c r="N404" i="114"/>
  <c r="O404" i="114" s="1"/>
  <c r="N405" i="114"/>
  <c r="O405" i="114" s="1"/>
  <c r="N406" i="114"/>
  <c r="O406" i="114" s="1"/>
  <c r="N407" i="114"/>
  <c r="O407" i="114" s="1"/>
  <c r="N408" i="114"/>
  <c r="O408" i="114" s="1"/>
  <c r="N409" i="114"/>
  <c r="O409" i="114" s="1"/>
  <c r="N410" i="114"/>
  <c r="O410" i="114" s="1"/>
  <c r="N411" i="114"/>
  <c r="O411" i="114" s="1"/>
  <c r="N412" i="114"/>
  <c r="O412" i="114" s="1"/>
  <c r="N413" i="114"/>
  <c r="O413" i="114" s="1"/>
  <c r="N414" i="114"/>
  <c r="O414" i="114" s="1"/>
  <c r="N415" i="114"/>
  <c r="O415" i="114" s="1"/>
  <c r="N416" i="114"/>
  <c r="O416" i="114" s="1"/>
  <c r="N417" i="114"/>
  <c r="O417" i="114" s="1"/>
  <c r="N418" i="114"/>
  <c r="O418" i="114" s="1"/>
  <c r="N419" i="114"/>
  <c r="O419" i="114" s="1"/>
  <c r="N420" i="114"/>
  <c r="O420" i="114" s="1"/>
  <c r="N421" i="114"/>
  <c r="O421" i="114" s="1"/>
  <c r="N422" i="114"/>
  <c r="O422" i="114" s="1"/>
  <c r="N423" i="114"/>
  <c r="O423" i="114" s="1"/>
  <c r="N424" i="114"/>
  <c r="O424" i="114" s="1"/>
  <c r="N425" i="114"/>
  <c r="O425" i="114" s="1"/>
  <c r="N426" i="114"/>
  <c r="O426" i="114" s="1"/>
  <c r="N427" i="114"/>
  <c r="O427" i="114" s="1"/>
  <c r="N428" i="114"/>
  <c r="O428" i="114" s="1"/>
  <c r="N429" i="114"/>
  <c r="O429" i="114" s="1"/>
  <c r="N430" i="114"/>
  <c r="O430" i="114" s="1"/>
  <c r="N431" i="114"/>
  <c r="O431" i="114" s="1"/>
  <c r="N432" i="114"/>
  <c r="O432" i="114" s="1"/>
  <c r="N433" i="114"/>
  <c r="O433" i="114" s="1"/>
  <c r="N434" i="114"/>
  <c r="O434" i="114" s="1"/>
  <c r="N435" i="114"/>
  <c r="O435" i="114" s="1"/>
  <c r="N436" i="114"/>
  <c r="O436" i="114" s="1"/>
  <c r="N437" i="114"/>
  <c r="O437" i="114" s="1"/>
  <c r="N438" i="114"/>
  <c r="O438" i="114" s="1"/>
  <c r="N439" i="114"/>
  <c r="O439" i="114" s="1"/>
  <c r="N440" i="114"/>
  <c r="O440" i="114" s="1"/>
  <c r="N441" i="114"/>
  <c r="O441" i="114" s="1"/>
  <c r="N442" i="114"/>
  <c r="O442" i="114" s="1"/>
  <c r="N443" i="114"/>
  <c r="O443" i="114" s="1"/>
  <c r="N444" i="114"/>
  <c r="O444" i="114" s="1"/>
  <c r="N445" i="114"/>
  <c r="O445" i="114" s="1"/>
  <c r="N446" i="114"/>
  <c r="O446" i="114" s="1"/>
  <c r="N447" i="114"/>
  <c r="O447" i="114" s="1"/>
  <c r="N448" i="114"/>
  <c r="O448" i="114" s="1"/>
  <c r="N449" i="114"/>
  <c r="O449" i="114" s="1"/>
  <c r="N450" i="114"/>
  <c r="O450" i="114" s="1"/>
  <c r="N451" i="114"/>
  <c r="O451" i="114" s="1"/>
  <c r="N452" i="114"/>
  <c r="O452" i="114" s="1"/>
  <c r="N453" i="114"/>
  <c r="O453" i="114" s="1"/>
  <c r="N454" i="114"/>
  <c r="O454" i="114" s="1"/>
  <c r="N455" i="114"/>
  <c r="O455" i="114" s="1"/>
  <c r="N456" i="114"/>
  <c r="O456" i="114" s="1"/>
  <c r="N457" i="114"/>
  <c r="O457" i="114" s="1"/>
  <c r="N458" i="114"/>
  <c r="O458" i="114" s="1"/>
  <c r="N459" i="114"/>
  <c r="O459" i="114" s="1"/>
  <c r="N460" i="114"/>
  <c r="O460" i="114" s="1"/>
  <c r="N461" i="114"/>
  <c r="O461" i="114" s="1"/>
  <c r="N462" i="114"/>
  <c r="O462" i="114" s="1"/>
  <c r="N463" i="114"/>
  <c r="O463" i="114" s="1"/>
  <c r="N464" i="114"/>
  <c r="O464" i="114" s="1"/>
  <c r="N465" i="114"/>
  <c r="O465" i="114" s="1"/>
  <c r="N466" i="114"/>
  <c r="O466" i="114" s="1"/>
  <c r="N467" i="114"/>
  <c r="O467" i="114" s="1"/>
  <c r="N468" i="114"/>
  <c r="O468" i="114" s="1"/>
  <c r="N469" i="114"/>
  <c r="O469" i="114" s="1"/>
  <c r="N470" i="114"/>
  <c r="O470" i="114" s="1"/>
  <c r="N471" i="114"/>
  <c r="O471" i="114" s="1"/>
  <c r="N472" i="114"/>
  <c r="O472" i="114" s="1"/>
  <c r="N473" i="114"/>
  <c r="O473" i="114" s="1"/>
  <c r="N474" i="114"/>
  <c r="O474" i="114" s="1"/>
  <c r="N475" i="114"/>
  <c r="O475" i="114" s="1"/>
  <c r="N476" i="114"/>
  <c r="O476" i="114" s="1"/>
  <c r="N477" i="114"/>
  <c r="O477" i="114" s="1"/>
  <c r="N478" i="114"/>
  <c r="O478" i="114" s="1"/>
  <c r="N479" i="114"/>
  <c r="O479" i="114" s="1"/>
  <c r="N480" i="114"/>
  <c r="O480" i="114" s="1"/>
  <c r="N481" i="114"/>
  <c r="O481" i="114" s="1"/>
  <c r="N482" i="114"/>
  <c r="O482" i="114" s="1"/>
  <c r="N483" i="114"/>
  <c r="O483" i="114" s="1"/>
  <c r="N484" i="114"/>
  <c r="O484" i="114" s="1"/>
  <c r="N485" i="114"/>
  <c r="O485" i="114" s="1"/>
  <c r="N486" i="114"/>
  <c r="O486" i="114" s="1"/>
  <c r="N487" i="114"/>
  <c r="O487" i="114" s="1"/>
  <c r="N488" i="114"/>
  <c r="O488" i="114" s="1"/>
  <c r="N489" i="114"/>
  <c r="O489" i="114" s="1"/>
  <c r="N490" i="114"/>
  <c r="O490" i="114" s="1"/>
  <c r="N491" i="114"/>
  <c r="O491" i="114" s="1"/>
  <c r="N492" i="114"/>
  <c r="O492" i="114" s="1"/>
  <c r="N493" i="114"/>
  <c r="O493" i="114" s="1"/>
  <c r="N494" i="114"/>
  <c r="O494" i="114" s="1"/>
  <c r="N495" i="114"/>
  <c r="O495" i="114" s="1"/>
  <c r="N496" i="114"/>
  <c r="O496" i="114" s="1"/>
  <c r="N497" i="114"/>
  <c r="O497" i="114" s="1"/>
  <c r="N498" i="114"/>
  <c r="O498" i="114" s="1"/>
  <c r="N499" i="114"/>
  <c r="O499" i="114" s="1"/>
  <c r="N4" i="114"/>
  <c r="N5" i="112"/>
  <c r="N6" i="112"/>
  <c r="N7" i="112"/>
  <c r="N8" i="112"/>
  <c r="N9" i="112"/>
  <c r="N10" i="112"/>
  <c r="N11" i="112"/>
  <c r="N12" i="112"/>
  <c r="N13" i="112"/>
  <c r="N14" i="112"/>
  <c r="N15" i="112"/>
  <c r="N16" i="112"/>
  <c r="N17" i="112"/>
  <c r="N18" i="112"/>
  <c r="N19" i="112"/>
  <c r="N20" i="112"/>
  <c r="N21" i="112"/>
  <c r="O21" i="112" s="1"/>
  <c r="N22" i="112"/>
  <c r="O22" i="112" s="1"/>
  <c r="N23" i="112"/>
  <c r="N24" i="112"/>
  <c r="N25" i="112"/>
  <c r="N26" i="112"/>
  <c r="N27" i="112"/>
  <c r="O27" i="112" s="1"/>
  <c r="N28" i="112"/>
  <c r="N29" i="112"/>
  <c r="O29" i="112" s="1"/>
  <c r="N30" i="112"/>
  <c r="N31" i="112"/>
  <c r="N32" i="112"/>
  <c r="N33" i="112"/>
  <c r="O33" i="112" s="1"/>
  <c r="N34" i="112"/>
  <c r="O34" i="112" s="1"/>
  <c r="N35" i="112"/>
  <c r="N36" i="112"/>
  <c r="N37" i="112"/>
  <c r="N38" i="112"/>
  <c r="N39" i="112"/>
  <c r="O39" i="112" s="1"/>
  <c r="N40" i="112"/>
  <c r="N41" i="112"/>
  <c r="O41" i="112" s="1"/>
  <c r="N42" i="112"/>
  <c r="N43" i="112"/>
  <c r="O43" i="112" s="1"/>
  <c r="N44" i="112"/>
  <c r="O44" i="112" s="1"/>
  <c r="N45" i="112"/>
  <c r="O45" i="112" s="1"/>
  <c r="N46" i="112"/>
  <c r="O46" i="112" s="1"/>
  <c r="N47" i="112"/>
  <c r="O47" i="112" s="1"/>
  <c r="N48" i="112"/>
  <c r="O48" i="112" s="1"/>
  <c r="N49" i="112"/>
  <c r="O49" i="112" s="1"/>
  <c r="N50" i="112"/>
  <c r="O50" i="112" s="1"/>
  <c r="N51" i="112"/>
  <c r="O51" i="112" s="1"/>
  <c r="N52" i="112"/>
  <c r="O52" i="112" s="1"/>
  <c r="N53" i="112"/>
  <c r="O53" i="112" s="1"/>
  <c r="N54" i="112"/>
  <c r="O54" i="112" s="1"/>
  <c r="N55" i="112"/>
  <c r="O55" i="112" s="1"/>
  <c r="N56" i="112"/>
  <c r="O56" i="112" s="1"/>
  <c r="N57" i="112"/>
  <c r="O57" i="112" s="1"/>
  <c r="N58" i="112"/>
  <c r="O58" i="112" s="1"/>
  <c r="N59" i="112"/>
  <c r="O59" i="112" s="1"/>
  <c r="N60" i="112"/>
  <c r="O60" i="112" s="1"/>
  <c r="N61" i="112"/>
  <c r="O61" i="112" s="1"/>
  <c r="N62" i="112"/>
  <c r="O62" i="112" s="1"/>
  <c r="N63" i="112"/>
  <c r="O63" i="112" s="1"/>
  <c r="N64" i="112"/>
  <c r="O64" i="112" s="1"/>
  <c r="N65" i="112"/>
  <c r="O65" i="112" s="1"/>
  <c r="N66" i="112"/>
  <c r="O66" i="112" s="1"/>
  <c r="N67" i="112"/>
  <c r="O67" i="112" s="1"/>
  <c r="N68" i="112"/>
  <c r="O68" i="112" s="1"/>
  <c r="N69" i="112"/>
  <c r="O69" i="112" s="1"/>
  <c r="N70" i="112"/>
  <c r="O70" i="112" s="1"/>
  <c r="N71" i="112"/>
  <c r="O71" i="112" s="1"/>
  <c r="N72" i="112"/>
  <c r="O72" i="112" s="1"/>
  <c r="N73" i="112"/>
  <c r="O73" i="112" s="1"/>
  <c r="N74" i="112"/>
  <c r="O74" i="112" s="1"/>
  <c r="N75" i="112"/>
  <c r="O75" i="112" s="1"/>
  <c r="N76" i="112"/>
  <c r="O76" i="112" s="1"/>
  <c r="N77" i="112"/>
  <c r="O77" i="112" s="1"/>
  <c r="N78" i="112"/>
  <c r="O78" i="112" s="1"/>
  <c r="N79" i="112"/>
  <c r="O79" i="112" s="1"/>
  <c r="N80" i="112"/>
  <c r="O80" i="112" s="1"/>
  <c r="N81" i="112"/>
  <c r="O81" i="112" s="1"/>
  <c r="N82" i="112"/>
  <c r="O82" i="112" s="1"/>
  <c r="N83" i="112"/>
  <c r="O83" i="112" s="1"/>
  <c r="N84" i="112"/>
  <c r="O84" i="112" s="1"/>
  <c r="N85" i="112"/>
  <c r="O85" i="112" s="1"/>
  <c r="N86" i="112"/>
  <c r="O86" i="112" s="1"/>
  <c r="N87" i="112"/>
  <c r="O87" i="112" s="1"/>
  <c r="N88" i="112"/>
  <c r="O88" i="112" s="1"/>
  <c r="N89" i="112"/>
  <c r="O89" i="112" s="1"/>
  <c r="N90" i="112"/>
  <c r="O90" i="112" s="1"/>
  <c r="N91" i="112"/>
  <c r="O91" i="112" s="1"/>
  <c r="N92" i="112"/>
  <c r="O92" i="112" s="1"/>
  <c r="N93" i="112"/>
  <c r="O93" i="112" s="1"/>
  <c r="N94" i="112"/>
  <c r="O94" i="112" s="1"/>
  <c r="N95" i="112"/>
  <c r="O95" i="112" s="1"/>
  <c r="N96" i="112"/>
  <c r="O96" i="112" s="1"/>
  <c r="N97" i="112"/>
  <c r="O97" i="112" s="1"/>
  <c r="N98" i="112"/>
  <c r="O98" i="112" s="1"/>
  <c r="N99" i="112"/>
  <c r="O99" i="112" s="1"/>
  <c r="N100" i="112"/>
  <c r="O100" i="112" s="1"/>
  <c r="N101" i="112"/>
  <c r="O101" i="112" s="1"/>
  <c r="N102" i="112"/>
  <c r="O102" i="112" s="1"/>
  <c r="N103" i="112"/>
  <c r="O103" i="112" s="1"/>
  <c r="N104" i="112"/>
  <c r="O104" i="112" s="1"/>
  <c r="N105" i="112"/>
  <c r="O105" i="112" s="1"/>
  <c r="N106" i="112"/>
  <c r="O106" i="112" s="1"/>
  <c r="N107" i="112"/>
  <c r="O107" i="112" s="1"/>
  <c r="N108" i="112"/>
  <c r="O108" i="112" s="1"/>
  <c r="N109" i="112"/>
  <c r="O109" i="112" s="1"/>
  <c r="N110" i="112"/>
  <c r="O110" i="112" s="1"/>
  <c r="N111" i="112"/>
  <c r="O111" i="112" s="1"/>
  <c r="N112" i="112"/>
  <c r="O112" i="112" s="1"/>
  <c r="N113" i="112"/>
  <c r="O113" i="112" s="1"/>
  <c r="N114" i="112"/>
  <c r="O114" i="112" s="1"/>
  <c r="N115" i="112"/>
  <c r="O115" i="112" s="1"/>
  <c r="N116" i="112"/>
  <c r="O116" i="112" s="1"/>
  <c r="N117" i="112"/>
  <c r="O117" i="112" s="1"/>
  <c r="N118" i="112"/>
  <c r="O118" i="112" s="1"/>
  <c r="N119" i="112"/>
  <c r="O119" i="112" s="1"/>
  <c r="N120" i="112"/>
  <c r="O120" i="112" s="1"/>
  <c r="N121" i="112"/>
  <c r="O121" i="112" s="1"/>
  <c r="N122" i="112"/>
  <c r="O122" i="112" s="1"/>
  <c r="N123" i="112"/>
  <c r="O123" i="112" s="1"/>
  <c r="N124" i="112"/>
  <c r="O124" i="112" s="1"/>
  <c r="N125" i="112"/>
  <c r="O125" i="112" s="1"/>
  <c r="N126" i="112"/>
  <c r="O126" i="112" s="1"/>
  <c r="N127" i="112"/>
  <c r="O127" i="112" s="1"/>
  <c r="N128" i="112"/>
  <c r="O128" i="112" s="1"/>
  <c r="N129" i="112"/>
  <c r="O129" i="112" s="1"/>
  <c r="N130" i="112"/>
  <c r="O130" i="112" s="1"/>
  <c r="N131" i="112"/>
  <c r="O131" i="112" s="1"/>
  <c r="N132" i="112"/>
  <c r="O132" i="112" s="1"/>
  <c r="N133" i="112"/>
  <c r="O133" i="112" s="1"/>
  <c r="N134" i="112"/>
  <c r="O134" i="112" s="1"/>
  <c r="N135" i="112"/>
  <c r="O135" i="112" s="1"/>
  <c r="N136" i="112"/>
  <c r="O136" i="112" s="1"/>
  <c r="N137" i="112"/>
  <c r="O137" i="112" s="1"/>
  <c r="N138" i="112"/>
  <c r="O138" i="112" s="1"/>
  <c r="N139" i="112"/>
  <c r="O139" i="112" s="1"/>
  <c r="N140" i="112"/>
  <c r="O140" i="112" s="1"/>
  <c r="N141" i="112"/>
  <c r="O141" i="112" s="1"/>
  <c r="N142" i="112"/>
  <c r="O142" i="112" s="1"/>
  <c r="N143" i="112"/>
  <c r="O143" i="112" s="1"/>
  <c r="N144" i="112"/>
  <c r="O144" i="112" s="1"/>
  <c r="N145" i="112"/>
  <c r="O145" i="112" s="1"/>
  <c r="N146" i="112"/>
  <c r="O146" i="112" s="1"/>
  <c r="N147" i="112"/>
  <c r="O147" i="112" s="1"/>
  <c r="N148" i="112"/>
  <c r="O148" i="112" s="1"/>
  <c r="N149" i="112"/>
  <c r="O149" i="112" s="1"/>
  <c r="N150" i="112"/>
  <c r="O150" i="112" s="1"/>
  <c r="N151" i="112"/>
  <c r="O151" i="112" s="1"/>
  <c r="N152" i="112"/>
  <c r="O152" i="112" s="1"/>
  <c r="N153" i="112"/>
  <c r="O153" i="112" s="1"/>
  <c r="N154" i="112"/>
  <c r="O154" i="112" s="1"/>
  <c r="N155" i="112"/>
  <c r="O155" i="112" s="1"/>
  <c r="N156" i="112"/>
  <c r="O156" i="112" s="1"/>
  <c r="N157" i="112"/>
  <c r="O157" i="112" s="1"/>
  <c r="N158" i="112"/>
  <c r="O158" i="112" s="1"/>
  <c r="N159" i="112"/>
  <c r="O159" i="112" s="1"/>
  <c r="N160" i="112"/>
  <c r="O160" i="112" s="1"/>
  <c r="N161" i="112"/>
  <c r="O161" i="112" s="1"/>
  <c r="N162" i="112"/>
  <c r="O162" i="112" s="1"/>
  <c r="N163" i="112"/>
  <c r="O163" i="112" s="1"/>
  <c r="N164" i="112"/>
  <c r="O164" i="112" s="1"/>
  <c r="N165" i="112"/>
  <c r="O165" i="112" s="1"/>
  <c r="N166" i="112"/>
  <c r="O166" i="112" s="1"/>
  <c r="N167" i="112"/>
  <c r="O167" i="112" s="1"/>
  <c r="N168" i="112"/>
  <c r="O168" i="112" s="1"/>
  <c r="N169" i="112"/>
  <c r="O169" i="112" s="1"/>
  <c r="N170" i="112"/>
  <c r="O170" i="112" s="1"/>
  <c r="N171" i="112"/>
  <c r="O171" i="112" s="1"/>
  <c r="N172" i="112"/>
  <c r="O172" i="112" s="1"/>
  <c r="N173" i="112"/>
  <c r="O173" i="112" s="1"/>
  <c r="N174" i="112"/>
  <c r="O174" i="112" s="1"/>
  <c r="N175" i="112"/>
  <c r="O175" i="112" s="1"/>
  <c r="N176" i="112"/>
  <c r="O176" i="112" s="1"/>
  <c r="N177" i="112"/>
  <c r="O177" i="112" s="1"/>
  <c r="N178" i="112"/>
  <c r="O178" i="112" s="1"/>
  <c r="N179" i="112"/>
  <c r="O179" i="112" s="1"/>
  <c r="N180" i="112"/>
  <c r="O180" i="112" s="1"/>
  <c r="N181" i="112"/>
  <c r="O181" i="112" s="1"/>
  <c r="N182" i="112"/>
  <c r="O182" i="112" s="1"/>
  <c r="N183" i="112"/>
  <c r="O183" i="112" s="1"/>
  <c r="N184" i="112"/>
  <c r="O184" i="112" s="1"/>
  <c r="N185" i="112"/>
  <c r="O185" i="112" s="1"/>
  <c r="N186" i="112"/>
  <c r="O186" i="112" s="1"/>
  <c r="N187" i="112"/>
  <c r="O187" i="112" s="1"/>
  <c r="N188" i="112"/>
  <c r="O188" i="112" s="1"/>
  <c r="N189" i="112"/>
  <c r="O189" i="112" s="1"/>
  <c r="N190" i="112"/>
  <c r="O190" i="112" s="1"/>
  <c r="N191" i="112"/>
  <c r="O191" i="112" s="1"/>
  <c r="N192" i="112"/>
  <c r="O192" i="112" s="1"/>
  <c r="N193" i="112"/>
  <c r="O193" i="112" s="1"/>
  <c r="N194" i="112"/>
  <c r="O194" i="112" s="1"/>
  <c r="N195" i="112"/>
  <c r="O195" i="112" s="1"/>
  <c r="N196" i="112"/>
  <c r="O196" i="112" s="1"/>
  <c r="N197" i="112"/>
  <c r="O197" i="112" s="1"/>
  <c r="N198" i="112"/>
  <c r="O198" i="112" s="1"/>
  <c r="N199" i="112"/>
  <c r="O199" i="112" s="1"/>
  <c r="N200" i="112"/>
  <c r="O200" i="112" s="1"/>
  <c r="N201" i="112"/>
  <c r="O201" i="112" s="1"/>
  <c r="N202" i="112"/>
  <c r="O202" i="112" s="1"/>
  <c r="N203" i="112"/>
  <c r="O203" i="112" s="1"/>
  <c r="N204" i="112"/>
  <c r="O204" i="112" s="1"/>
  <c r="N205" i="112"/>
  <c r="O205" i="112" s="1"/>
  <c r="N206" i="112"/>
  <c r="O206" i="112" s="1"/>
  <c r="N207" i="112"/>
  <c r="O207" i="112" s="1"/>
  <c r="N208" i="112"/>
  <c r="O208" i="112" s="1"/>
  <c r="N209" i="112"/>
  <c r="O209" i="112" s="1"/>
  <c r="N210" i="112"/>
  <c r="O210" i="112" s="1"/>
  <c r="N211" i="112"/>
  <c r="O211" i="112" s="1"/>
  <c r="N212" i="112"/>
  <c r="O212" i="112" s="1"/>
  <c r="N213" i="112"/>
  <c r="O213" i="112" s="1"/>
  <c r="N214" i="112"/>
  <c r="O214" i="112" s="1"/>
  <c r="N215" i="112"/>
  <c r="O215" i="112" s="1"/>
  <c r="N216" i="112"/>
  <c r="O216" i="112" s="1"/>
  <c r="N217" i="112"/>
  <c r="O217" i="112" s="1"/>
  <c r="N218" i="112"/>
  <c r="O218" i="112" s="1"/>
  <c r="N219" i="112"/>
  <c r="O219" i="112" s="1"/>
  <c r="N220" i="112"/>
  <c r="O220" i="112" s="1"/>
  <c r="N221" i="112"/>
  <c r="O221" i="112" s="1"/>
  <c r="N222" i="112"/>
  <c r="O222" i="112" s="1"/>
  <c r="N223" i="112"/>
  <c r="O223" i="112" s="1"/>
  <c r="N224" i="112"/>
  <c r="O224" i="112" s="1"/>
  <c r="N225" i="112"/>
  <c r="O225" i="112" s="1"/>
  <c r="N226" i="112"/>
  <c r="O226" i="112" s="1"/>
  <c r="N227" i="112"/>
  <c r="O227" i="112" s="1"/>
  <c r="N228" i="112"/>
  <c r="O228" i="112" s="1"/>
  <c r="N229" i="112"/>
  <c r="O229" i="112" s="1"/>
  <c r="N230" i="112"/>
  <c r="O230" i="112" s="1"/>
  <c r="N231" i="112"/>
  <c r="O231" i="112" s="1"/>
  <c r="N232" i="112"/>
  <c r="O232" i="112" s="1"/>
  <c r="N233" i="112"/>
  <c r="O233" i="112" s="1"/>
  <c r="N234" i="112"/>
  <c r="O234" i="112" s="1"/>
  <c r="N235" i="112"/>
  <c r="O235" i="112" s="1"/>
  <c r="N236" i="112"/>
  <c r="O236" i="112" s="1"/>
  <c r="N237" i="112"/>
  <c r="O237" i="112" s="1"/>
  <c r="N238" i="112"/>
  <c r="O238" i="112" s="1"/>
  <c r="N239" i="112"/>
  <c r="O239" i="112" s="1"/>
  <c r="N240" i="112"/>
  <c r="O240" i="112" s="1"/>
  <c r="N241" i="112"/>
  <c r="O241" i="112" s="1"/>
  <c r="N242" i="112"/>
  <c r="O242" i="112" s="1"/>
  <c r="N243" i="112"/>
  <c r="O243" i="112" s="1"/>
  <c r="N244" i="112"/>
  <c r="O244" i="112" s="1"/>
  <c r="N245" i="112"/>
  <c r="O245" i="112" s="1"/>
  <c r="N246" i="112"/>
  <c r="O246" i="112" s="1"/>
  <c r="N247" i="112"/>
  <c r="O247" i="112" s="1"/>
  <c r="N248" i="112"/>
  <c r="O248" i="112" s="1"/>
  <c r="N249" i="112"/>
  <c r="O249" i="112" s="1"/>
  <c r="N250" i="112"/>
  <c r="O250" i="112" s="1"/>
  <c r="N251" i="112"/>
  <c r="O251" i="112" s="1"/>
  <c r="N252" i="112"/>
  <c r="O252" i="112" s="1"/>
  <c r="N253" i="112"/>
  <c r="O253" i="112" s="1"/>
  <c r="N254" i="112"/>
  <c r="O254" i="112" s="1"/>
  <c r="N255" i="112"/>
  <c r="O255" i="112" s="1"/>
  <c r="N256" i="112"/>
  <c r="O256" i="112" s="1"/>
  <c r="N257" i="112"/>
  <c r="O257" i="112" s="1"/>
  <c r="N258" i="112"/>
  <c r="O258" i="112" s="1"/>
  <c r="N259" i="112"/>
  <c r="O259" i="112" s="1"/>
  <c r="N260" i="112"/>
  <c r="O260" i="112" s="1"/>
  <c r="N261" i="112"/>
  <c r="O261" i="112" s="1"/>
  <c r="N262" i="112"/>
  <c r="O262" i="112" s="1"/>
  <c r="N263" i="112"/>
  <c r="O263" i="112" s="1"/>
  <c r="N264" i="112"/>
  <c r="O264" i="112" s="1"/>
  <c r="N265" i="112"/>
  <c r="O265" i="112" s="1"/>
  <c r="N266" i="112"/>
  <c r="O266" i="112" s="1"/>
  <c r="N267" i="112"/>
  <c r="O267" i="112" s="1"/>
  <c r="N268" i="112"/>
  <c r="O268" i="112" s="1"/>
  <c r="N269" i="112"/>
  <c r="O269" i="112" s="1"/>
  <c r="N270" i="112"/>
  <c r="O270" i="112" s="1"/>
  <c r="N271" i="112"/>
  <c r="O271" i="112" s="1"/>
  <c r="N272" i="112"/>
  <c r="O272" i="112" s="1"/>
  <c r="N273" i="112"/>
  <c r="O273" i="112" s="1"/>
  <c r="N274" i="112"/>
  <c r="O274" i="112" s="1"/>
  <c r="N275" i="112"/>
  <c r="O275" i="112" s="1"/>
  <c r="N276" i="112"/>
  <c r="O276" i="112" s="1"/>
  <c r="N277" i="112"/>
  <c r="O277" i="112" s="1"/>
  <c r="N278" i="112"/>
  <c r="O278" i="112" s="1"/>
  <c r="N279" i="112"/>
  <c r="O279" i="112" s="1"/>
  <c r="N280" i="112"/>
  <c r="O280" i="112" s="1"/>
  <c r="N281" i="112"/>
  <c r="O281" i="112" s="1"/>
  <c r="N282" i="112"/>
  <c r="O282" i="112" s="1"/>
  <c r="N283" i="112"/>
  <c r="O283" i="112" s="1"/>
  <c r="N284" i="112"/>
  <c r="O284" i="112" s="1"/>
  <c r="N285" i="112"/>
  <c r="O285" i="112" s="1"/>
  <c r="N286" i="112"/>
  <c r="O286" i="112" s="1"/>
  <c r="N287" i="112"/>
  <c r="O287" i="112" s="1"/>
  <c r="N288" i="112"/>
  <c r="O288" i="112" s="1"/>
  <c r="N289" i="112"/>
  <c r="O289" i="112" s="1"/>
  <c r="N290" i="112"/>
  <c r="O290" i="112" s="1"/>
  <c r="N291" i="112"/>
  <c r="O291" i="112" s="1"/>
  <c r="N292" i="112"/>
  <c r="O292" i="112" s="1"/>
  <c r="N293" i="112"/>
  <c r="O293" i="112" s="1"/>
  <c r="N294" i="112"/>
  <c r="O294" i="112" s="1"/>
  <c r="N295" i="112"/>
  <c r="O295" i="112" s="1"/>
  <c r="N296" i="112"/>
  <c r="O296" i="112" s="1"/>
  <c r="N297" i="112"/>
  <c r="O297" i="112" s="1"/>
  <c r="N298" i="112"/>
  <c r="O298" i="112" s="1"/>
  <c r="N299" i="112"/>
  <c r="O299" i="112" s="1"/>
  <c r="N300" i="112"/>
  <c r="O300" i="112" s="1"/>
  <c r="N301" i="112"/>
  <c r="O301" i="112" s="1"/>
  <c r="N302" i="112"/>
  <c r="O302" i="112" s="1"/>
  <c r="N303" i="112"/>
  <c r="O303" i="112" s="1"/>
  <c r="N304" i="112"/>
  <c r="O304" i="112" s="1"/>
  <c r="N305" i="112"/>
  <c r="O305" i="112" s="1"/>
  <c r="N306" i="112"/>
  <c r="O306" i="112" s="1"/>
  <c r="N307" i="112"/>
  <c r="O307" i="112" s="1"/>
  <c r="N308" i="112"/>
  <c r="O308" i="112" s="1"/>
  <c r="N309" i="112"/>
  <c r="O309" i="112" s="1"/>
  <c r="N310" i="112"/>
  <c r="O310" i="112" s="1"/>
  <c r="N311" i="112"/>
  <c r="O311" i="112" s="1"/>
  <c r="N312" i="112"/>
  <c r="O312" i="112" s="1"/>
  <c r="N313" i="112"/>
  <c r="O313" i="112" s="1"/>
  <c r="N314" i="112"/>
  <c r="O314" i="112" s="1"/>
  <c r="N315" i="112"/>
  <c r="O315" i="112" s="1"/>
  <c r="N316" i="112"/>
  <c r="O316" i="112" s="1"/>
  <c r="N317" i="112"/>
  <c r="O317" i="112" s="1"/>
  <c r="N318" i="112"/>
  <c r="O318" i="112" s="1"/>
  <c r="N319" i="112"/>
  <c r="O319" i="112" s="1"/>
  <c r="N320" i="112"/>
  <c r="O320" i="112" s="1"/>
  <c r="N321" i="112"/>
  <c r="O321" i="112" s="1"/>
  <c r="N322" i="112"/>
  <c r="O322" i="112" s="1"/>
  <c r="N323" i="112"/>
  <c r="O323" i="112" s="1"/>
  <c r="N324" i="112"/>
  <c r="O324" i="112" s="1"/>
  <c r="N325" i="112"/>
  <c r="O325" i="112" s="1"/>
  <c r="N326" i="112"/>
  <c r="O326" i="112" s="1"/>
  <c r="N327" i="112"/>
  <c r="O327" i="112" s="1"/>
  <c r="N328" i="112"/>
  <c r="O328" i="112" s="1"/>
  <c r="N329" i="112"/>
  <c r="O329" i="112" s="1"/>
  <c r="N330" i="112"/>
  <c r="O330" i="112" s="1"/>
  <c r="N331" i="112"/>
  <c r="O331" i="112" s="1"/>
  <c r="N332" i="112"/>
  <c r="O332" i="112" s="1"/>
  <c r="N333" i="112"/>
  <c r="O333" i="112" s="1"/>
  <c r="N334" i="112"/>
  <c r="O334" i="112" s="1"/>
  <c r="N335" i="112"/>
  <c r="O335" i="112" s="1"/>
  <c r="N336" i="112"/>
  <c r="O336" i="112" s="1"/>
  <c r="N337" i="112"/>
  <c r="O337" i="112" s="1"/>
  <c r="N338" i="112"/>
  <c r="O338" i="112" s="1"/>
  <c r="N339" i="112"/>
  <c r="O339" i="112" s="1"/>
  <c r="N340" i="112"/>
  <c r="O340" i="112" s="1"/>
  <c r="N341" i="112"/>
  <c r="O341" i="112" s="1"/>
  <c r="N342" i="112"/>
  <c r="O342" i="112" s="1"/>
  <c r="N343" i="112"/>
  <c r="O343" i="112" s="1"/>
  <c r="N344" i="112"/>
  <c r="O344" i="112" s="1"/>
  <c r="N345" i="112"/>
  <c r="O345" i="112" s="1"/>
  <c r="N346" i="112"/>
  <c r="O346" i="112" s="1"/>
  <c r="N347" i="112"/>
  <c r="O347" i="112" s="1"/>
  <c r="N348" i="112"/>
  <c r="O348" i="112" s="1"/>
  <c r="N349" i="112"/>
  <c r="O349" i="112" s="1"/>
  <c r="N350" i="112"/>
  <c r="O350" i="112" s="1"/>
  <c r="N351" i="112"/>
  <c r="O351" i="112" s="1"/>
  <c r="N352" i="112"/>
  <c r="O352" i="112" s="1"/>
  <c r="N353" i="112"/>
  <c r="O353" i="112" s="1"/>
  <c r="N354" i="112"/>
  <c r="O354" i="112" s="1"/>
  <c r="N355" i="112"/>
  <c r="O355" i="112" s="1"/>
  <c r="N356" i="112"/>
  <c r="O356" i="112" s="1"/>
  <c r="N357" i="112"/>
  <c r="O357" i="112" s="1"/>
  <c r="N358" i="112"/>
  <c r="O358" i="112" s="1"/>
  <c r="N359" i="112"/>
  <c r="O359" i="112" s="1"/>
  <c r="N360" i="112"/>
  <c r="O360" i="112" s="1"/>
  <c r="N361" i="112"/>
  <c r="O361" i="112" s="1"/>
  <c r="N362" i="112"/>
  <c r="O362" i="112" s="1"/>
  <c r="N363" i="112"/>
  <c r="O363" i="112" s="1"/>
  <c r="N364" i="112"/>
  <c r="O364" i="112" s="1"/>
  <c r="N365" i="112"/>
  <c r="O365" i="112" s="1"/>
  <c r="N366" i="112"/>
  <c r="O366" i="112" s="1"/>
  <c r="N367" i="112"/>
  <c r="O367" i="112" s="1"/>
  <c r="N368" i="112"/>
  <c r="O368" i="112" s="1"/>
  <c r="N369" i="112"/>
  <c r="O369" i="112" s="1"/>
  <c r="N370" i="112"/>
  <c r="O370" i="112" s="1"/>
  <c r="N371" i="112"/>
  <c r="O371" i="112" s="1"/>
  <c r="N372" i="112"/>
  <c r="O372" i="112" s="1"/>
  <c r="N373" i="112"/>
  <c r="O373" i="112" s="1"/>
  <c r="N374" i="112"/>
  <c r="O374" i="112" s="1"/>
  <c r="N375" i="112"/>
  <c r="O375" i="112" s="1"/>
  <c r="N376" i="112"/>
  <c r="O376" i="112" s="1"/>
  <c r="N377" i="112"/>
  <c r="O377" i="112" s="1"/>
  <c r="N378" i="112"/>
  <c r="O378" i="112" s="1"/>
  <c r="N379" i="112"/>
  <c r="O379" i="112" s="1"/>
  <c r="N380" i="112"/>
  <c r="O380" i="112" s="1"/>
  <c r="N381" i="112"/>
  <c r="O381" i="112" s="1"/>
  <c r="N382" i="112"/>
  <c r="O382" i="112" s="1"/>
  <c r="N383" i="112"/>
  <c r="O383" i="112" s="1"/>
  <c r="N384" i="112"/>
  <c r="O384" i="112" s="1"/>
  <c r="N385" i="112"/>
  <c r="O385" i="112" s="1"/>
  <c r="N386" i="112"/>
  <c r="O386" i="112" s="1"/>
  <c r="N387" i="112"/>
  <c r="O387" i="112" s="1"/>
  <c r="N388" i="112"/>
  <c r="O388" i="112" s="1"/>
  <c r="N389" i="112"/>
  <c r="O389" i="112" s="1"/>
  <c r="N390" i="112"/>
  <c r="O390" i="112" s="1"/>
  <c r="N391" i="112"/>
  <c r="O391" i="112" s="1"/>
  <c r="N392" i="112"/>
  <c r="O392" i="112" s="1"/>
  <c r="N393" i="112"/>
  <c r="O393" i="112" s="1"/>
  <c r="N394" i="112"/>
  <c r="O394" i="112" s="1"/>
  <c r="N395" i="112"/>
  <c r="O395" i="112" s="1"/>
  <c r="N396" i="112"/>
  <c r="O396" i="112" s="1"/>
  <c r="N397" i="112"/>
  <c r="O397" i="112" s="1"/>
  <c r="N398" i="112"/>
  <c r="O398" i="112" s="1"/>
  <c r="N399" i="112"/>
  <c r="O399" i="112" s="1"/>
  <c r="N400" i="112"/>
  <c r="O400" i="112" s="1"/>
  <c r="N401" i="112"/>
  <c r="O401" i="112" s="1"/>
  <c r="N402" i="112"/>
  <c r="O402" i="112" s="1"/>
  <c r="N403" i="112"/>
  <c r="O403" i="112" s="1"/>
  <c r="N404" i="112"/>
  <c r="O404" i="112" s="1"/>
  <c r="N405" i="112"/>
  <c r="O405" i="112" s="1"/>
  <c r="N406" i="112"/>
  <c r="O406" i="112" s="1"/>
  <c r="N407" i="112"/>
  <c r="O407" i="112" s="1"/>
  <c r="N408" i="112"/>
  <c r="O408" i="112" s="1"/>
  <c r="N409" i="112"/>
  <c r="O409" i="112" s="1"/>
  <c r="N410" i="112"/>
  <c r="O410" i="112" s="1"/>
  <c r="N411" i="112"/>
  <c r="O411" i="112" s="1"/>
  <c r="N412" i="112"/>
  <c r="O412" i="112" s="1"/>
  <c r="N413" i="112"/>
  <c r="O413" i="112" s="1"/>
  <c r="N414" i="112"/>
  <c r="O414" i="112" s="1"/>
  <c r="N415" i="112"/>
  <c r="O415" i="112" s="1"/>
  <c r="N416" i="112"/>
  <c r="O416" i="112" s="1"/>
  <c r="N417" i="112"/>
  <c r="O417" i="112" s="1"/>
  <c r="N418" i="112"/>
  <c r="O418" i="112" s="1"/>
  <c r="N419" i="112"/>
  <c r="O419" i="112" s="1"/>
  <c r="N420" i="112"/>
  <c r="O420" i="112" s="1"/>
  <c r="N421" i="112"/>
  <c r="O421" i="112" s="1"/>
  <c r="N422" i="112"/>
  <c r="O422" i="112" s="1"/>
  <c r="N423" i="112"/>
  <c r="O423" i="112" s="1"/>
  <c r="N424" i="112"/>
  <c r="O424" i="112" s="1"/>
  <c r="N425" i="112"/>
  <c r="O425" i="112" s="1"/>
  <c r="N426" i="112"/>
  <c r="O426" i="112" s="1"/>
  <c r="N427" i="112"/>
  <c r="O427" i="112" s="1"/>
  <c r="N428" i="112"/>
  <c r="O428" i="112" s="1"/>
  <c r="N429" i="112"/>
  <c r="O429" i="112" s="1"/>
  <c r="N430" i="112"/>
  <c r="O430" i="112" s="1"/>
  <c r="N431" i="112"/>
  <c r="O431" i="112" s="1"/>
  <c r="N432" i="112"/>
  <c r="O432" i="112" s="1"/>
  <c r="N433" i="112"/>
  <c r="O433" i="112" s="1"/>
  <c r="N434" i="112"/>
  <c r="O434" i="112" s="1"/>
  <c r="N435" i="112"/>
  <c r="O435" i="112" s="1"/>
  <c r="N436" i="112"/>
  <c r="O436" i="112" s="1"/>
  <c r="N437" i="112"/>
  <c r="O437" i="112" s="1"/>
  <c r="N438" i="112"/>
  <c r="O438" i="112" s="1"/>
  <c r="N439" i="112"/>
  <c r="O439" i="112" s="1"/>
  <c r="N440" i="112"/>
  <c r="O440" i="112" s="1"/>
  <c r="N441" i="112"/>
  <c r="O441" i="112" s="1"/>
  <c r="N442" i="112"/>
  <c r="O442" i="112" s="1"/>
  <c r="N443" i="112"/>
  <c r="O443" i="112" s="1"/>
  <c r="N444" i="112"/>
  <c r="O444" i="112" s="1"/>
  <c r="N445" i="112"/>
  <c r="O445" i="112" s="1"/>
  <c r="N446" i="112"/>
  <c r="O446" i="112" s="1"/>
  <c r="N447" i="112"/>
  <c r="O447" i="112" s="1"/>
  <c r="N448" i="112"/>
  <c r="O448" i="112" s="1"/>
  <c r="N449" i="112"/>
  <c r="O449" i="112" s="1"/>
  <c r="N450" i="112"/>
  <c r="O450" i="112" s="1"/>
  <c r="N451" i="112"/>
  <c r="O451" i="112" s="1"/>
  <c r="N452" i="112"/>
  <c r="O452" i="112" s="1"/>
  <c r="N453" i="112"/>
  <c r="O453" i="112" s="1"/>
  <c r="N454" i="112"/>
  <c r="O454" i="112" s="1"/>
  <c r="N455" i="112"/>
  <c r="O455" i="112" s="1"/>
  <c r="N456" i="112"/>
  <c r="O456" i="112" s="1"/>
  <c r="N457" i="112"/>
  <c r="O457" i="112" s="1"/>
  <c r="N458" i="112"/>
  <c r="O458" i="112" s="1"/>
  <c r="N459" i="112"/>
  <c r="O459" i="112" s="1"/>
  <c r="N460" i="112"/>
  <c r="O460" i="112" s="1"/>
  <c r="N461" i="112"/>
  <c r="O461" i="112" s="1"/>
  <c r="N462" i="112"/>
  <c r="O462" i="112" s="1"/>
  <c r="N463" i="112"/>
  <c r="O463" i="112" s="1"/>
  <c r="N464" i="112"/>
  <c r="O464" i="112" s="1"/>
  <c r="N465" i="112"/>
  <c r="O465" i="112" s="1"/>
  <c r="N466" i="112"/>
  <c r="O466" i="112" s="1"/>
  <c r="N467" i="112"/>
  <c r="O467" i="112" s="1"/>
  <c r="N468" i="112"/>
  <c r="O468" i="112" s="1"/>
  <c r="N469" i="112"/>
  <c r="O469" i="112" s="1"/>
  <c r="N470" i="112"/>
  <c r="O470" i="112" s="1"/>
  <c r="N471" i="112"/>
  <c r="O471" i="112" s="1"/>
  <c r="N472" i="112"/>
  <c r="O472" i="112" s="1"/>
  <c r="N473" i="112"/>
  <c r="O473" i="112" s="1"/>
  <c r="N474" i="112"/>
  <c r="O474" i="112" s="1"/>
  <c r="N475" i="112"/>
  <c r="O475" i="112" s="1"/>
  <c r="N476" i="112"/>
  <c r="O476" i="112" s="1"/>
  <c r="N477" i="112"/>
  <c r="O477" i="112" s="1"/>
  <c r="N478" i="112"/>
  <c r="O478" i="112" s="1"/>
  <c r="N479" i="112"/>
  <c r="O479" i="112" s="1"/>
  <c r="N480" i="112"/>
  <c r="O480" i="112" s="1"/>
  <c r="N481" i="112"/>
  <c r="O481" i="112" s="1"/>
  <c r="N482" i="112"/>
  <c r="O482" i="112" s="1"/>
  <c r="N483" i="112"/>
  <c r="O483" i="112" s="1"/>
  <c r="N484" i="112"/>
  <c r="O484" i="112" s="1"/>
  <c r="N485" i="112"/>
  <c r="O485" i="112" s="1"/>
  <c r="N486" i="112"/>
  <c r="O486" i="112" s="1"/>
  <c r="N487" i="112"/>
  <c r="O487" i="112" s="1"/>
  <c r="N488" i="112"/>
  <c r="O488" i="112" s="1"/>
  <c r="N489" i="112"/>
  <c r="O489" i="112" s="1"/>
  <c r="N490" i="112"/>
  <c r="O490" i="112" s="1"/>
  <c r="N491" i="112"/>
  <c r="O491" i="112" s="1"/>
  <c r="N492" i="112"/>
  <c r="O492" i="112" s="1"/>
  <c r="N493" i="112"/>
  <c r="O493" i="112" s="1"/>
  <c r="N494" i="112"/>
  <c r="O494" i="112" s="1"/>
  <c r="N495" i="112"/>
  <c r="O495" i="112" s="1"/>
  <c r="N496" i="112"/>
  <c r="O496" i="112" s="1"/>
  <c r="N497" i="112"/>
  <c r="O497" i="112" s="1"/>
  <c r="N498" i="112"/>
  <c r="O498" i="112" s="1"/>
  <c r="N499" i="112"/>
  <c r="O499" i="112" s="1"/>
  <c r="N4" i="112"/>
  <c r="N499" i="110"/>
  <c r="N5" i="110"/>
  <c r="N6" i="110"/>
  <c r="N7" i="110"/>
  <c r="N8" i="110"/>
  <c r="N9" i="110"/>
  <c r="N10" i="110"/>
  <c r="N11" i="110"/>
  <c r="N12" i="110"/>
  <c r="N13" i="110"/>
  <c r="N14" i="110"/>
  <c r="N15" i="110"/>
  <c r="N16" i="110"/>
  <c r="N17" i="110"/>
  <c r="N18" i="110"/>
  <c r="N19" i="110"/>
  <c r="N20" i="110"/>
  <c r="N21" i="110"/>
  <c r="N22" i="110"/>
  <c r="N23" i="110"/>
  <c r="N24" i="110"/>
  <c r="N25" i="110"/>
  <c r="N26" i="110"/>
  <c r="N27" i="110"/>
  <c r="N28" i="110"/>
  <c r="N29" i="110"/>
  <c r="N30" i="110"/>
  <c r="N31" i="110"/>
  <c r="N32" i="110"/>
  <c r="N33" i="110"/>
  <c r="N34" i="110"/>
  <c r="N35" i="110"/>
  <c r="N36" i="110"/>
  <c r="N37" i="110"/>
  <c r="N38" i="110"/>
  <c r="N39" i="110"/>
  <c r="N40" i="110"/>
  <c r="N41" i="110"/>
  <c r="N42" i="110"/>
  <c r="N43" i="110"/>
  <c r="N44" i="110"/>
  <c r="N45" i="110"/>
  <c r="N46" i="110"/>
  <c r="N47" i="110"/>
  <c r="N48" i="110"/>
  <c r="N49" i="110"/>
  <c r="N50" i="110"/>
  <c r="N51" i="110"/>
  <c r="N52" i="110"/>
  <c r="N53" i="110"/>
  <c r="N54" i="110"/>
  <c r="N55" i="110"/>
  <c r="N56" i="110"/>
  <c r="N57" i="110"/>
  <c r="N58" i="110"/>
  <c r="N59" i="110"/>
  <c r="N60" i="110"/>
  <c r="N61" i="110"/>
  <c r="N62" i="110"/>
  <c r="N63" i="110"/>
  <c r="O63" i="110" s="1"/>
  <c r="N64" i="110"/>
  <c r="O64" i="110" s="1"/>
  <c r="N65" i="110"/>
  <c r="O65" i="110" s="1"/>
  <c r="N66" i="110"/>
  <c r="N67" i="110"/>
  <c r="N68" i="110"/>
  <c r="N69" i="110"/>
  <c r="N70" i="110"/>
  <c r="N71" i="110"/>
  <c r="N72" i="110"/>
  <c r="N73" i="110"/>
  <c r="N74" i="110"/>
  <c r="O74" i="110" s="1"/>
  <c r="N75" i="110"/>
  <c r="O75" i="110" s="1"/>
  <c r="N76" i="110"/>
  <c r="O76" i="110" s="1"/>
  <c r="N77" i="110"/>
  <c r="O77" i="110" s="1"/>
  <c r="N78" i="110"/>
  <c r="N79" i="110"/>
  <c r="N80" i="110"/>
  <c r="N81" i="110"/>
  <c r="N82" i="110"/>
  <c r="N83" i="110"/>
  <c r="N84" i="110"/>
  <c r="N85" i="110"/>
  <c r="N86" i="110"/>
  <c r="O86" i="110" s="1"/>
  <c r="N87" i="110"/>
  <c r="O87" i="110" s="1"/>
  <c r="N88" i="110"/>
  <c r="O88" i="110" s="1"/>
  <c r="N89" i="110"/>
  <c r="O89" i="110" s="1"/>
  <c r="N90" i="110"/>
  <c r="N91" i="110"/>
  <c r="N92" i="110"/>
  <c r="N93" i="110"/>
  <c r="N94" i="110"/>
  <c r="N95" i="110"/>
  <c r="N96" i="110"/>
  <c r="N97" i="110"/>
  <c r="N98" i="110"/>
  <c r="O98" i="110" s="1"/>
  <c r="N99" i="110"/>
  <c r="O99" i="110" s="1"/>
  <c r="N100" i="110"/>
  <c r="O100" i="110" s="1"/>
  <c r="N101" i="110"/>
  <c r="O101" i="110" s="1"/>
  <c r="N102" i="110"/>
  <c r="N103" i="110"/>
  <c r="N104" i="110"/>
  <c r="N105" i="110"/>
  <c r="N106" i="110"/>
  <c r="N107" i="110"/>
  <c r="N108" i="110"/>
  <c r="N109" i="110"/>
  <c r="N110" i="110"/>
  <c r="O110" i="110" s="1"/>
  <c r="N111" i="110"/>
  <c r="O111" i="110" s="1"/>
  <c r="N112" i="110"/>
  <c r="O112" i="110" s="1"/>
  <c r="N113" i="110"/>
  <c r="O113" i="110" s="1"/>
  <c r="N114" i="110"/>
  <c r="N115" i="110"/>
  <c r="N116" i="110"/>
  <c r="N117" i="110"/>
  <c r="N118" i="110"/>
  <c r="N119" i="110"/>
  <c r="N120" i="110"/>
  <c r="N121" i="110"/>
  <c r="N122" i="110"/>
  <c r="O122" i="110" s="1"/>
  <c r="N123" i="110"/>
  <c r="O123" i="110" s="1"/>
  <c r="N124" i="110"/>
  <c r="O124" i="110" s="1"/>
  <c r="N125" i="110"/>
  <c r="O125" i="110" s="1"/>
  <c r="N126" i="110"/>
  <c r="N127" i="110"/>
  <c r="N128" i="110"/>
  <c r="N129" i="110"/>
  <c r="N130" i="110"/>
  <c r="N131" i="110"/>
  <c r="N132" i="110"/>
  <c r="N133" i="110"/>
  <c r="N134" i="110"/>
  <c r="O134" i="110" s="1"/>
  <c r="N135" i="110"/>
  <c r="O135" i="110" s="1"/>
  <c r="N136" i="110"/>
  <c r="O136" i="110" s="1"/>
  <c r="N137" i="110"/>
  <c r="O137" i="110" s="1"/>
  <c r="N138" i="110"/>
  <c r="N139" i="110"/>
  <c r="N140" i="110"/>
  <c r="N141" i="110"/>
  <c r="N142" i="110"/>
  <c r="N143" i="110"/>
  <c r="N144" i="110"/>
  <c r="N145" i="110"/>
  <c r="N146" i="110"/>
  <c r="O146" i="110" s="1"/>
  <c r="N147" i="110"/>
  <c r="O147" i="110" s="1"/>
  <c r="N148" i="110"/>
  <c r="O148" i="110" s="1"/>
  <c r="N149" i="110"/>
  <c r="O149" i="110" s="1"/>
  <c r="N150" i="110"/>
  <c r="N151" i="110"/>
  <c r="N152" i="110"/>
  <c r="N153" i="110"/>
  <c r="N154" i="110"/>
  <c r="N155" i="110"/>
  <c r="N156" i="110"/>
  <c r="N157" i="110"/>
  <c r="N158" i="110"/>
  <c r="O158" i="110" s="1"/>
  <c r="N159" i="110"/>
  <c r="O159" i="110" s="1"/>
  <c r="N160" i="110"/>
  <c r="O160" i="110" s="1"/>
  <c r="N161" i="110"/>
  <c r="O161" i="110" s="1"/>
  <c r="N162" i="110"/>
  <c r="N163" i="110"/>
  <c r="N164" i="110"/>
  <c r="O164" i="110" s="1"/>
  <c r="N165" i="110"/>
  <c r="O165" i="110" s="1"/>
  <c r="N166" i="110"/>
  <c r="O166" i="110" s="1"/>
  <c r="N167" i="110"/>
  <c r="O167" i="110" s="1"/>
  <c r="N168" i="110"/>
  <c r="O168" i="110" s="1"/>
  <c r="N169" i="110"/>
  <c r="O169" i="110" s="1"/>
  <c r="N170" i="110"/>
  <c r="O170" i="110" s="1"/>
  <c r="N171" i="110"/>
  <c r="O171" i="110" s="1"/>
  <c r="N172" i="110"/>
  <c r="O172" i="110" s="1"/>
  <c r="N173" i="110"/>
  <c r="O173" i="110" s="1"/>
  <c r="N174" i="110"/>
  <c r="O174" i="110" s="1"/>
  <c r="N175" i="110"/>
  <c r="O175" i="110" s="1"/>
  <c r="N176" i="110"/>
  <c r="O176" i="110" s="1"/>
  <c r="N177" i="110"/>
  <c r="O177" i="110" s="1"/>
  <c r="N178" i="110"/>
  <c r="O178" i="110" s="1"/>
  <c r="N179" i="110"/>
  <c r="O179" i="110" s="1"/>
  <c r="N180" i="110"/>
  <c r="O180" i="110" s="1"/>
  <c r="N181" i="110"/>
  <c r="O181" i="110" s="1"/>
  <c r="N182" i="110"/>
  <c r="O182" i="110" s="1"/>
  <c r="N183" i="110"/>
  <c r="O183" i="110" s="1"/>
  <c r="N184" i="110"/>
  <c r="O184" i="110" s="1"/>
  <c r="N185" i="110"/>
  <c r="O185" i="110" s="1"/>
  <c r="N186" i="110"/>
  <c r="O186" i="110" s="1"/>
  <c r="N187" i="110"/>
  <c r="O187" i="110" s="1"/>
  <c r="N188" i="110"/>
  <c r="O188" i="110" s="1"/>
  <c r="N189" i="110"/>
  <c r="O189" i="110" s="1"/>
  <c r="N190" i="110"/>
  <c r="O190" i="110" s="1"/>
  <c r="N191" i="110"/>
  <c r="O191" i="110" s="1"/>
  <c r="N192" i="110"/>
  <c r="O192" i="110" s="1"/>
  <c r="N193" i="110"/>
  <c r="O193" i="110" s="1"/>
  <c r="N194" i="110"/>
  <c r="O194" i="110" s="1"/>
  <c r="N195" i="110"/>
  <c r="O195" i="110" s="1"/>
  <c r="N196" i="110"/>
  <c r="O196" i="110" s="1"/>
  <c r="N197" i="110"/>
  <c r="O197" i="110" s="1"/>
  <c r="N198" i="110"/>
  <c r="O198" i="110" s="1"/>
  <c r="N199" i="110"/>
  <c r="O199" i="110" s="1"/>
  <c r="N200" i="110"/>
  <c r="O200" i="110" s="1"/>
  <c r="N201" i="110"/>
  <c r="O201" i="110" s="1"/>
  <c r="N202" i="110"/>
  <c r="O202" i="110" s="1"/>
  <c r="N203" i="110"/>
  <c r="O203" i="110" s="1"/>
  <c r="N204" i="110"/>
  <c r="O204" i="110" s="1"/>
  <c r="N205" i="110"/>
  <c r="O205" i="110" s="1"/>
  <c r="N206" i="110"/>
  <c r="O206" i="110" s="1"/>
  <c r="N207" i="110"/>
  <c r="O207" i="110" s="1"/>
  <c r="N208" i="110"/>
  <c r="O208" i="110" s="1"/>
  <c r="N209" i="110"/>
  <c r="O209" i="110" s="1"/>
  <c r="N210" i="110"/>
  <c r="O210" i="110" s="1"/>
  <c r="N211" i="110"/>
  <c r="O211" i="110" s="1"/>
  <c r="N212" i="110"/>
  <c r="O212" i="110" s="1"/>
  <c r="N213" i="110"/>
  <c r="O213" i="110" s="1"/>
  <c r="N214" i="110"/>
  <c r="O214" i="110" s="1"/>
  <c r="N215" i="110"/>
  <c r="O215" i="110" s="1"/>
  <c r="N216" i="110"/>
  <c r="O216" i="110" s="1"/>
  <c r="N217" i="110"/>
  <c r="O217" i="110" s="1"/>
  <c r="N218" i="110"/>
  <c r="O218" i="110" s="1"/>
  <c r="N219" i="110"/>
  <c r="O219" i="110" s="1"/>
  <c r="N220" i="110"/>
  <c r="O220" i="110" s="1"/>
  <c r="N221" i="110"/>
  <c r="O221" i="110" s="1"/>
  <c r="N222" i="110"/>
  <c r="O222" i="110" s="1"/>
  <c r="N223" i="110"/>
  <c r="O223" i="110" s="1"/>
  <c r="N224" i="110"/>
  <c r="O224" i="110" s="1"/>
  <c r="N225" i="110"/>
  <c r="O225" i="110" s="1"/>
  <c r="N226" i="110"/>
  <c r="O226" i="110" s="1"/>
  <c r="N227" i="110"/>
  <c r="O227" i="110" s="1"/>
  <c r="N228" i="110"/>
  <c r="O228" i="110" s="1"/>
  <c r="N229" i="110"/>
  <c r="O229" i="110" s="1"/>
  <c r="N230" i="110"/>
  <c r="O230" i="110" s="1"/>
  <c r="N231" i="110"/>
  <c r="O231" i="110" s="1"/>
  <c r="N232" i="110"/>
  <c r="O232" i="110" s="1"/>
  <c r="N233" i="110"/>
  <c r="O233" i="110" s="1"/>
  <c r="N234" i="110"/>
  <c r="O234" i="110" s="1"/>
  <c r="N235" i="110"/>
  <c r="O235" i="110" s="1"/>
  <c r="N236" i="110"/>
  <c r="O236" i="110" s="1"/>
  <c r="N237" i="110"/>
  <c r="O237" i="110" s="1"/>
  <c r="N238" i="110"/>
  <c r="O238" i="110" s="1"/>
  <c r="N239" i="110"/>
  <c r="O239" i="110" s="1"/>
  <c r="N240" i="110"/>
  <c r="O240" i="110" s="1"/>
  <c r="N241" i="110"/>
  <c r="O241" i="110" s="1"/>
  <c r="N242" i="110"/>
  <c r="O242" i="110" s="1"/>
  <c r="N243" i="110"/>
  <c r="O243" i="110" s="1"/>
  <c r="N244" i="110"/>
  <c r="O244" i="110" s="1"/>
  <c r="N245" i="110"/>
  <c r="O245" i="110" s="1"/>
  <c r="N246" i="110"/>
  <c r="O246" i="110" s="1"/>
  <c r="N247" i="110"/>
  <c r="O247" i="110" s="1"/>
  <c r="N248" i="110"/>
  <c r="O248" i="110" s="1"/>
  <c r="N249" i="110"/>
  <c r="O249" i="110" s="1"/>
  <c r="N250" i="110"/>
  <c r="O250" i="110" s="1"/>
  <c r="N251" i="110"/>
  <c r="O251" i="110" s="1"/>
  <c r="N252" i="110"/>
  <c r="O252" i="110" s="1"/>
  <c r="N253" i="110"/>
  <c r="O253" i="110" s="1"/>
  <c r="N254" i="110"/>
  <c r="O254" i="110" s="1"/>
  <c r="N255" i="110"/>
  <c r="O255" i="110" s="1"/>
  <c r="N256" i="110"/>
  <c r="O256" i="110" s="1"/>
  <c r="N257" i="110"/>
  <c r="O257" i="110" s="1"/>
  <c r="N258" i="110"/>
  <c r="O258" i="110" s="1"/>
  <c r="N259" i="110"/>
  <c r="O259" i="110" s="1"/>
  <c r="N260" i="110"/>
  <c r="O260" i="110" s="1"/>
  <c r="N261" i="110"/>
  <c r="O261" i="110" s="1"/>
  <c r="N262" i="110"/>
  <c r="O262" i="110" s="1"/>
  <c r="N263" i="110"/>
  <c r="O263" i="110" s="1"/>
  <c r="N264" i="110"/>
  <c r="O264" i="110" s="1"/>
  <c r="N265" i="110"/>
  <c r="O265" i="110" s="1"/>
  <c r="N266" i="110"/>
  <c r="O266" i="110" s="1"/>
  <c r="N267" i="110"/>
  <c r="O267" i="110" s="1"/>
  <c r="N268" i="110"/>
  <c r="O268" i="110" s="1"/>
  <c r="N269" i="110"/>
  <c r="O269" i="110" s="1"/>
  <c r="N270" i="110"/>
  <c r="O270" i="110" s="1"/>
  <c r="N271" i="110"/>
  <c r="O271" i="110" s="1"/>
  <c r="N272" i="110"/>
  <c r="O272" i="110" s="1"/>
  <c r="N273" i="110"/>
  <c r="O273" i="110" s="1"/>
  <c r="N274" i="110"/>
  <c r="O274" i="110" s="1"/>
  <c r="N275" i="110"/>
  <c r="O275" i="110" s="1"/>
  <c r="N276" i="110"/>
  <c r="O276" i="110" s="1"/>
  <c r="N277" i="110"/>
  <c r="O277" i="110" s="1"/>
  <c r="N278" i="110"/>
  <c r="O278" i="110" s="1"/>
  <c r="N279" i="110"/>
  <c r="O279" i="110" s="1"/>
  <c r="N280" i="110"/>
  <c r="O280" i="110" s="1"/>
  <c r="N281" i="110"/>
  <c r="O281" i="110" s="1"/>
  <c r="N282" i="110"/>
  <c r="O282" i="110" s="1"/>
  <c r="N283" i="110"/>
  <c r="O283" i="110" s="1"/>
  <c r="N284" i="110"/>
  <c r="O284" i="110" s="1"/>
  <c r="N285" i="110"/>
  <c r="O285" i="110" s="1"/>
  <c r="N286" i="110"/>
  <c r="O286" i="110" s="1"/>
  <c r="N287" i="110"/>
  <c r="O287" i="110" s="1"/>
  <c r="N288" i="110"/>
  <c r="O288" i="110" s="1"/>
  <c r="N289" i="110"/>
  <c r="O289" i="110" s="1"/>
  <c r="N290" i="110"/>
  <c r="O290" i="110" s="1"/>
  <c r="N291" i="110"/>
  <c r="O291" i="110" s="1"/>
  <c r="N292" i="110"/>
  <c r="O292" i="110" s="1"/>
  <c r="N293" i="110"/>
  <c r="O293" i="110" s="1"/>
  <c r="N294" i="110"/>
  <c r="O294" i="110" s="1"/>
  <c r="N295" i="110"/>
  <c r="O295" i="110" s="1"/>
  <c r="N296" i="110"/>
  <c r="O296" i="110" s="1"/>
  <c r="N297" i="110"/>
  <c r="O297" i="110" s="1"/>
  <c r="N298" i="110"/>
  <c r="O298" i="110" s="1"/>
  <c r="N299" i="110"/>
  <c r="O299" i="110" s="1"/>
  <c r="N300" i="110"/>
  <c r="O300" i="110" s="1"/>
  <c r="N301" i="110"/>
  <c r="O301" i="110" s="1"/>
  <c r="N302" i="110"/>
  <c r="O302" i="110" s="1"/>
  <c r="N303" i="110"/>
  <c r="O303" i="110" s="1"/>
  <c r="N304" i="110"/>
  <c r="O304" i="110" s="1"/>
  <c r="N305" i="110"/>
  <c r="O305" i="110" s="1"/>
  <c r="N306" i="110"/>
  <c r="O306" i="110" s="1"/>
  <c r="N307" i="110"/>
  <c r="O307" i="110" s="1"/>
  <c r="N308" i="110"/>
  <c r="O308" i="110" s="1"/>
  <c r="N309" i="110"/>
  <c r="O309" i="110" s="1"/>
  <c r="N310" i="110"/>
  <c r="O310" i="110" s="1"/>
  <c r="N311" i="110"/>
  <c r="O311" i="110" s="1"/>
  <c r="N312" i="110"/>
  <c r="O312" i="110" s="1"/>
  <c r="N313" i="110"/>
  <c r="O313" i="110" s="1"/>
  <c r="N314" i="110"/>
  <c r="O314" i="110" s="1"/>
  <c r="N315" i="110"/>
  <c r="O315" i="110" s="1"/>
  <c r="N316" i="110"/>
  <c r="O316" i="110" s="1"/>
  <c r="N317" i="110"/>
  <c r="O317" i="110" s="1"/>
  <c r="N318" i="110"/>
  <c r="O318" i="110" s="1"/>
  <c r="N319" i="110"/>
  <c r="O319" i="110" s="1"/>
  <c r="N320" i="110"/>
  <c r="O320" i="110" s="1"/>
  <c r="N321" i="110"/>
  <c r="O321" i="110" s="1"/>
  <c r="N322" i="110"/>
  <c r="O322" i="110" s="1"/>
  <c r="N323" i="110"/>
  <c r="O323" i="110" s="1"/>
  <c r="N324" i="110"/>
  <c r="O324" i="110" s="1"/>
  <c r="N325" i="110"/>
  <c r="O325" i="110" s="1"/>
  <c r="N326" i="110"/>
  <c r="O326" i="110" s="1"/>
  <c r="N327" i="110"/>
  <c r="O327" i="110" s="1"/>
  <c r="N328" i="110"/>
  <c r="O328" i="110" s="1"/>
  <c r="N329" i="110"/>
  <c r="O329" i="110" s="1"/>
  <c r="N330" i="110"/>
  <c r="O330" i="110" s="1"/>
  <c r="N331" i="110"/>
  <c r="O331" i="110" s="1"/>
  <c r="N332" i="110"/>
  <c r="O332" i="110" s="1"/>
  <c r="N333" i="110"/>
  <c r="O333" i="110" s="1"/>
  <c r="N334" i="110"/>
  <c r="O334" i="110" s="1"/>
  <c r="N335" i="110"/>
  <c r="O335" i="110" s="1"/>
  <c r="N336" i="110"/>
  <c r="O336" i="110" s="1"/>
  <c r="N337" i="110"/>
  <c r="O337" i="110" s="1"/>
  <c r="N338" i="110"/>
  <c r="O338" i="110" s="1"/>
  <c r="N339" i="110"/>
  <c r="O339" i="110" s="1"/>
  <c r="N340" i="110"/>
  <c r="O340" i="110" s="1"/>
  <c r="N341" i="110"/>
  <c r="O341" i="110" s="1"/>
  <c r="N342" i="110"/>
  <c r="O342" i="110" s="1"/>
  <c r="N343" i="110"/>
  <c r="O343" i="110" s="1"/>
  <c r="N344" i="110"/>
  <c r="O344" i="110" s="1"/>
  <c r="N345" i="110"/>
  <c r="O345" i="110" s="1"/>
  <c r="N346" i="110"/>
  <c r="O346" i="110" s="1"/>
  <c r="N347" i="110"/>
  <c r="O347" i="110" s="1"/>
  <c r="N348" i="110"/>
  <c r="O348" i="110" s="1"/>
  <c r="N349" i="110"/>
  <c r="O349" i="110" s="1"/>
  <c r="N350" i="110"/>
  <c r="O350" i="110" s="1"/>
  <c r="N351" i="110"/>
  <c r="O351" i="110" s="1"/>
  <c r="N352" i="110"/>
  <c r="O352" i="110" s="1"/>
  <c r="N353" i="110"/>
  <c r="O353" i="110" s="1"/>
  <c r="N354" i="110"/>
  <c r="O354" i="110" s="1"/>
  <c r="N355" i="110"/>
  <c r="O355" i="110" s="1"/>
  <c r="N356" i="110"/>
  <c r="O356" i="110" s="1"/>
  <c r="N357" i="110"/>
  <c r="O357" i="110" s="1"/>
  <c r="N358" i="110"/>
  <c r="O358" i="110" s="1"/>
  <c r="N359" i="110"/>
  <c r="O359" i="110" s="1"/>
  <c r="N360" i="110"/>
  <c r="O360" i="110" s="1"/>
  <c r="N361" i="110"/>
  <c r="O361" i="110" s="1"/>
  <c r="N362" i="110"/>
  <c r="O362" i="110" s="1"/>
  <c r="N363" i="110"/>
  <c r="O363" i="110" s="1"/>
  <c r="N364" i="110"/>
  <c r="O364" i="110" s="1"/>
  <c r="N365" i="110"/>
  <c r="O365" i="110" s="1"/>
  <c r="N366" i="110"/>
  <c r="O366" i="110" s="1"/>
  <c r="N367" i="110"/>
  <c r="O367" i="110" s="1"/>
  <c r="N368" i="110"/>
  <c r="O368" i="110" s="1"/>
  <c r="N369" i="110"/>
  <c r="O369" i="110" s="1"/>
  <c r="N370" i="110"/>
  <c r="O370" i="110" s="1"/>
  <c r="N371" i="110"/>
  <c r="O371" i="110" s="1"/>
  <c r="N372" i="110"/>
  <c r="O372" i="110" s="1"/>
  <c r="N373" i="110"/>
  <c r="O373" i="110" s="1"/>
  <c r="N374" i="110"/>
  <c r="O374" i="110" s="1"/>
  <c r="N375" i="110"/>
  <c r="O375" i="110" s="1"/>
  <c r="N376" i="110"/>
  <c r="O376" i="110" s="1"/>
  <c r="N377" i="110"/>
  <c r="O377" i="110" s="1"/>
  <c r="N378" i="110"/>
  <c r="O378" i="110" s="1"/>
  <c r="N379" i="110"/>
  <c r="O379" i="110" s="1"/>
  <c r="N380" i="110"/>
  <c r="O380" i="110" s="1"/>
  <c r="N381" i="110"/>
  <c r="O381" i="110" s="1"/>
  <c r="N382" i="110"/>
  <c r="O382" i="110" s="1"/>
  <c r="N383" i="110"/>
  <c r="O383" i="110" s="1"/>
  <c r="N384" i="110"/>
  <c r="O384" i="110" s="1"/>
  <c r="N385" i="110"/>
  <c r="O385" i="110" s="1"/>
  <c r="N386" i="110"/>
  <c r="O386" i="110" s="1"/>
  <c r="N387" i="110"/>
  <c r="O387" i="110" s="1"/>
  <c r="N388" i="110"/>
  <c r="O388" i="110" s="1"/>
  <c r="N389" i="110"/>
  <c r="O389" i="110" s="1"/>
  <c r="N390" i="110"/>
  <c r="O390" i="110" s="1"/>
  <c r="N391" i="110"/>
  <c r="O391" i="110" s="1"/>
  <c r="N392" i="110"/>
  <c r="O392" i="110" s="1"/>
  <c r="N393" i="110"/>
  <c r="O393" i="110" s="1"/>
  <c r="N394" i="110"/>
  <c r="O394" i="110" s="1"/>
  <c r="N395" i="110"/>
  <c r="O395" i="110" s="1"/>
  <c r="N396" i="110"/>
  <c r="O396" i="110" s="1"/>
  <c r="N397" i="110"/>
  <c r="O397" i="110" s="1"/>
  <c r="N398" i="110"/>
  <c r="O398" i="110" s="1"/>
  <c r="N399" i="110"/>
  <c r="O399" i="110" s="1"/>
  <c r="N400" i="110"/>
  <c r="O400" i="110" s="1"/>
  <c r="N401" i="110"/>
  <c r="O401" i="110" s="1"/>
  <c r="N402" i="110"/>
  <c r="O402" i="110" s="1"/>
  <c r="N403" i="110"/>
  <c r="O403" i="110" s="1"/>
  <c r="N404" i="110"/>
  <c r="O404" i="110" s="1"/>
  <c r="N405" i="110"/>
  <c r="O405" i="110" s="1"/>
  <c r="N406" i="110"/>
  <c r="O406" i="110" s="1"/>
  <c r="N407" i="110"/>
  <c r="O407" i="110" s="1"/>
  <c r="N408" i="110"/>
  <c r="O408" i="110" s="1"/>
  <c r="N409" i="110"/>
  <c r="O409" i="110" s="1"/>
  <c r="N410" i="110"/>
  <c r="O410" i="110" s="1"/>
  <c r="N411" i="110"/>
  <c r="O411" i="110" s="1"/>
  <c r="N412" i="110"/>
  <c r="O412" i="110" s="1"/>
  <c r="N413" i="110"/>
  <c r="O413" i="110" s="1"/>
  <c r="N414" i="110"/>
  <c r="O414" i="110" s="1"/>
  <c r="N415" i="110"/>
  <c r="O415" i="110" s="1"/>
  <c r="N416" i="110"/>
  <c r="O416" i="110" s="1"/>
  <c r="N417" i="110"/>
  <c r="O417" i="110" s="1"/>
  <c r="N418" i="110"/>
  <c r="O418" i="110" s="1"/>
  <c r="N419" i="110"/>
  <c r="O419" i="110" s="1"/>
  <c r="N420" i="110"/>
  <c r="O420" i="110" s="1"/>
  <c r="N421" i="110"/>
  <c r="O421" i="110" s="1"/>
  <c r="N422" i="110"/>
  <c r="O422" i="110" s="1"/>
  <c r="N423" i="110"/>
  <c r="O423" i="110" s="1"/>
  <c r="N424" i="110"/>
  <c r="O424" i="110" s="1"/>
  <c r="N425" i="110"/>
  <c r="O425" i="110" s="1"/>
  <c r="N426" i="110"/>
  <c r="O426" i="110" s="1"/>
  <c r="N427" i="110"/>
  <c r="O427" i="110" s="1"/>
  <c r="N428" i="110"/>
  <c r="O428" i="110" s="1"/>
  <c r="N429" i="110"/>
  <c r="O429" i="110" s="1"/>
  <c r="N430" i="110"/>
  <c r="O430" i="110" s="1"/>
  <c r="N431" i="110"/>
  <c r="O431" i="110" s="1"/>
  <c r="N432" i="110"/>
  <c r="O432" i="110" s="1"/>
  <c r="N433" i="110"/>
  <c r="O433" i="110" s="1"/>
  <c r="N434" i="110"/>
  <c r="O434" i="110" s="1"/>
  <c r="N435" i="110"/>
  <c r="O435" i="110" s="1"/>
  <c r="N436" i="110"/>
  <c r="O436" i="110" s="1"/>
  <c r="N437" i="110"/>
  <c r="O437" i="110" s="1"/>
  <c r="N438" i="110"/>
  <c r="O438" i="110" s="1"/>
  <c r="N439" i="110"/>
  <c r="O439" i="110" s="1"/>
  <c r="N440" i="110"/>
  <c r="O440" i="110" s="1"/>
  <c r="N441" i="110"/>
  <c r="O441" i="110" s="1"/>
  <c r="N442" i="110"/>
  <c r="O442" i="110" s="1"/>
  <c r="N443" i="110"/>
  <c r="O443" i="110" s="1"/>
  <c r="N444" i="110"/>
  <c r="O444" i="110" s="1"/>
  <c r="N445" i="110"/>
  <c r="O445" i="110" s="1"/>
  <c r="N446" i="110"/>
  <c r="O446" i="110" s="1"/>
  <c r="N447" i="110"/>
  <c r="O447" i="110" s="1"/>
  <c r="N448" i="110"/>
  <c r="O448" i="110" s="1"/>
  <c r="N449" i="110"/>
  <c r="O449" i="110" s="1"/>
  <c r="N450" i="110"/>
  <c r="O450" i="110" s="1"/>
  <c r="N451" i="110"/>
  <c r="O451" i="110" s="1"/>
  <c r="N452" i="110"/>
  <c r="O452" i="110" s="1"/>
  <c r="N453" i="110"/>
  <c r="O453" i="110" s="1"/>
  <c r="N454" i="110"/>
  <c r="O454" i="110" s="1"/>
  <c r="N455" i="110"/>
  <c r="O455" i="110" s="1"/>
  <c r="N456" i="110"/>
  <c r="O456" i="110" s="1"/>
  <c r="N457" i="110"/>
  <c r="O457" i="110" s="1"/>
  <c r="N458" i="110"/>
  <c r="O458" i="110" s="1"/>
  <c r="N459" i="110"/>
  <c r="O459" i="110" s="1"/>
  <c r="N460" i="110"/>
  <c r="O460" i="110" s="1"/>
  <c r="N461" i="110"/>
  <c r="O461" i="110" s="1"/>
  <c r="N462" i="110"/>
  <c r="O462" i="110" s="1"/>
  <c r="N463" i="110"/>
  <c r="O463" i="110" s="1"/>
  <c r="N464" i="110"/>
  <c r="O464" i="110" s="1"/>
  <c r="N465" i="110"/>
  <c r="O465" i="110" s="1"/>
  <c r="N466" i="110"/>
  <c r="O466" i="110" s="1"/>
  <c r="N467" i="110"/>
  <c r="O467" i="110" s="1"/>
  <c r="N468" i="110"/>
  <c r="O468" i="110" s="1"/>
  <c r="N469" i="110"/>
  <c r="O469" i="110" s="1"/>
  <c r="N470" i="110"/>
  <c r="O470" i="110" s="1"/>
  <c r="N471" i="110"/>
  <c r="O471" i="110" s="1"/>
  <c r="N472" i="110"/>
  <c r="O472" i="110" s="1"/>
  <c r="N473" i="110"/>
  <c r="O473" i="110" s="1"/>
  <c r="N474" i="110"/>
  <c r="O474" i="110" s="1"/>
  <c r="N475" i="110"/>
  <c r="O475" i="110" s="1"/>
  <c r="N476" i="110"/>
  <c r="O476" i="110" s="1"/>
  <c r="N477" i="110"/>
  <c r="O477" i="110" s="1"/>
  <c r="N478" i="110"/>
  <c r="O478" i="110" s="1"/>
  <c r="N479" i="110"/>
  <c r="O479" i="110" s="1"/>
  <c r="N480" i="110"/>
  <c r="O480" i="110" s="1"/>
  <c r="N481" i="110"/>
  <c r="O481" i="110" s="1"/>
  <c r="N482" i="110"/>
  <c r="O482" i="110" s="1"/>
  <c r="N483" i="110"/>
  <c r="O483" i="110" s="1"/>
  <c r="N484" i="110"/>
  <c r="O484" i="110" s="1"/>
  <c r="N485" i="110"/>
  <c r="O485" i="110" s="1"/>
  <c r="N486" i="110"/>
  <c r="O486" i="110" s="1"/>
  <c r="N487" i="110"/>
  <c r="O487" i="110" s="1"/>
  <c r="N488" i="110"/>
  <c r="O488" i="110" s="1"/>
  <c r="N489" i="110"/>
  <c r="O489" i="110" s="1"/>
  <c r="N490" i="110"/>
  <c r="O490" i="110" s="1"/>
  <c r="N491" i="110"/>
  <c r="O491" i="110" s="1"/>
  <c r="N492" i="110"/>
  <c r="O492" i="110" s="1"/>
  <c r="N493" i="110"/>
  <c r="O493" i="110" s="1"/>
  <c r="N494" i="110"/>
  <c r="O494" i="110" s="1"/>
  <c r="N495" i="110"/>
  <c r="O495" i="110" s="1"/>
  <c r="N496" i="110"/>
  <c r="O496" i="110" s="1"/>
  <c r="N497" i="110"/>
  <c r="O497" i="110" s="1"/>
  <c r="N498" i="110"/>
  <c r="O498" i="110" s="1"/>
  <c r="N4" i="110"/>
  <c r="N5" i="108"/>
  <c r="N6" i="108"/>
  <c r="N7" i="108"/>
  <c r="N8" i="108"/>
  <c r="N9" i="108"/>
  <c r="N10" i="108"/>
  <c r="N11" i="108"/>
  <c r="N12" i="108"/>
  <c r="N13" i="108"/>
  <c r="N14" i="108"/>
  <c r="N15" i="108"/>
  <c r="N16" i="108"/>
  <c r="N17" i="108"/>
  <c r="N18" i="108"/>
  <c r="N19" i="108"/>
  <c r="N20" i="108"/>
  <c r="N21" i="108"/>
  <c r="N22" i="108"/>
  <c r="N23" i="108"/>
  <c r="N24" i="108"/>
  <c r="N25" i="108"/>
  <c r="N26" i="108"/>
  <c r="N27" i="108"/>
  <c r="N28" i="108"/>
  <c r="N29" i="108"/>
  <c r="N30" i="108"/>
  <c r="N31" i="108"/>
  <c r="N32" i="108"/>
  <c r="N33" i="108"/>
  <c r="N34" i="108"/>
  <c r="N35" i="108"/>
  <c r="N36" i="108"/>
  <c r="N37" i="108"/>
  <c r="N38" i="108"/>
  <c r="N39" i="108"/>
  <c r="N40" i="108"/>
  <c r="N41" i="108"/>
  <c r="N42" i="108"/>
  <c r="O42" i="108" s="1"/>
  <c r="N43" i="108"/>
  <c r="O43" i="108" s="1"/>
  <c r="N44" i="108"/>
  <c r="N45" i="108"/>
  <c r="N46" i="108"/>
  <c r="N47" i="108"/>
  <c r="O47" i="108" s="1"/>
  <c r="N48" i="108"/>
  <c r="O48" i="108" s="1"/>
  <c r="N49" i="108"/>
  <c r="O49" i="108" s="1"/>
  <c r="N50" i="108"/>
  <c r="O50" i="108" s="1"/>
  <c r="N51" i="108"/>
  <c r="N52" i="108"/>
  <c r="N53" i="108"/>
  <c r="N54" i="108"/>
  <c r="O54" i="108" s="1"/>
  <c r="N55" i="108"/>
  <c r="O55" i="108" s="1"/>
  <c r="N56" i="108"/>
  <c r="N57" i="108"/>
  <c r="N58" i="108"/>
  <c r="N59" i="108"/>
  <c r="O59" i="108" s="1"/>
  <c r="N60" i="108"/>
  <c r="O60" i="108" s="1"/>
  <c r="N61" i="108"/>
  <c r="O61" i="108" s="1"/>
  <c r="N62" i="108"/>
  <c r="O62" i="108" s="1"/>
  <c r="N63" i="108"/>
  <c r="N64" i="108"/>
  <c r="N65" i="108"/>
  <c r="N66" i="108"/>
  <c r="O66" i="108" s="1"/>
  <c r="N67" i="108"/>
  <c r="O67" i="108" s="1"/>
  <c r="N68" i="108"/>
  <c r="N69" i="108"/>
  <c r="N70" i="108"/>
  <c r="N71" i="108"/>
  <c r="O71" i="108" s="1"/>
  <c r="N72" i="108"/>
  <c r="O72" i="108" s="1"/>
  <c r="N73" i="108"/>
  <c r="O73" i="108" s="1"/>
  <c r="N74" i="108"/>
  <c r="O74" i="108" s="1"/>
  <c r="N75" i="108"/>
  <c r="N76" i="108"/>
  <c r="N77" i="108"/>
  <c r="N78" i="108"/>
  <c r="O78" i="108" s="1"/>
  <c r="N79" i="108"/>
  <c r="O79" i="108" s="1"/>
  <c r="N80" i="108"/>
  <c r="N81" i="108"/>
  <c r="N82" i="108"/>
  <c r="N83" i="108"/>
  <c r="O83" i="108" s="1"/>
  <c r="N84" i="108"/>
  <c r="O84" i="108" s="1"/>
  <c r="N85" i="108"/>
  <c r="O85" i="108" s="1"/>
  <c r="N86" i="108"/>
  <c r="O86" i="108" s="1"/>
  <c r="N87" i="108"/>
  <c r="N88" i="108"/>
  <c r="N89" i="108"/>
  <c r="N90" i="108"/>
  <c r="O90" i="108" s="1"/>
  <c r="N91" i="108"/>
  <c r="O91" i="108" s="1"/>
  <c r="N92" i="108"/>
  <c r="N93" i="108"/>
  <c r="N94" i="108"/>
  <c r="N95" i="108"/>
  <c r="O95" i="108" s="1"/>
  <c r="N96" i="108"/>
  <c r="O96" i="108" s="1"/>
  <c r="N97" i="108"/>
  <c r="O97" i="108" s="1"/>
  <c r="N98" i="108"/>
  <c r="O98" i="108" s="1"/>
  <c r="N99" i="108"/>
  <c r="N100" i="108"/>
  <c r="N101" i="108"/>
  <c r="N102" i="108"/>
  <c r="O102" i="108" s="1"/>
  <c r="N103" i="108"/>
  <c r="O103" i="108" s="1"/>
  <c r="N104" i="108"/>
  <c r="N105" i="108"/>
  <c r="N106" i="108"/>
  <c r="N107" i="108"/>
  <c r="O107" i="108" s="1"/>
  <c r="N108" i="108"/>
  <c r="O108" i="108" s="1"/>
  <c r="N109" i="108"/>
  <c r="O109" i="108" s="1"/>
  <c r="N110" i="108"/>
  <c r="O110" i="108" s="1"/>
  <c r="N111" i="108"/>
  <c r="N112" i="108"/>
  <c r="N113" i="108"/>
  <c r="N114" i="108"/>
  <c r="O114" i="108" s="1"/>
  <c r="N115" i="108"/>
  <c r="O115" i="108" s="1"/>
  <c r="N116" i="108"/>
  <c r="N117" i="108"/>
  <c r="N118" i="108"/>
  <c r="N119" i="108"/>
  <c r="O119" i="108" s="1"/>
  <c r="N120" i="108"/>
  <c r="O120" i="108" s="1"/>
  <c r="N121" i="108"/>
  <c r="O121" i="108" s="1"/>
  <c r="N122" i="108"/>
  <c r="O122" i="108" s="1"/>
  <c r="N123" i="108"/>
  <c r="N124" i="108"/>
  <c r="N125" i="108"/>
  <c r="N126" i="108"/>
  <c r="O126" i="108" s="1"/>
  <c r="N127" i="108"/>
  <c r="O127" i="108" s="1"/>
  <c r="N128" i="108"/>
  <c r="N129" i="108"/>
  <c r="N130" i="108"/>
  <c r="N131" i="108"/>
  <c r="O131" i="108" s="1"/>
  <c r="N132" i="108"/>
  <c r="O132" i="108" s="1"/>
  <c r="N133" i="108"/>
  <c r="O133" i="108" s="1"/>
  <c r="N134" i="108"/>
  <c r="O134" i="108" s="1"/>
  <c r="N135" i="108"/>
  <c r="N136" i="108"/>
  <c r="N137" i="108"/>
  <c r="N138" i="108"/>
  <c r="O138" i="108" s="1"/>
  <c r="N139" i="108"/>
  <c r="O139" i="108" s="1"/>
  <c r="N140" i="108"/>
  <c r="N141" i="108"/>
  <c r="N142" i="108"/>
  <c r="N143" i="108"/>
  <c r="O143" i="108" s="1"/>
  <c r="N144" i="108"/>
  <c r="O144" i="108" s="1"/>
  <c r="N145" i="108"/>
  <c r="O145" i="108" s="1"/>
  <c r="N146" i="108"/>
  <c r="O146" i="108" s="1"/>
  <c r="N147" i="108"/>
  <c r="N148" i="108"/>
  <c r="N149" i="108"/>
  <c r="N150" i="108"/>
  <c r="O150" i="108" s="1"/>
  <c r="N151" i="108"/>
  <c r="O151" i="108" s="1"/>
  <c r="N152" i="108"/>
  <c r="N153" i="108"/>
  <c r="N154" i="108"/>
  <c r="N155" i="108"/>
  <c r="O155" i="108" s="1"/>
  <c r="N156" i="108"/>
  <c r="O156" i="108" s="1"/>
  <c r="N157" i="108"/>
  <c r="O157" i="108" s="1"/>
  <c r="N158" i="108"/>
  <c r="O158" i="108" s="1"/>
  <c r="N159" i="108"/>
  <c r="N160" i="108"/>
  <c r="N161" i="108"/>
  <c r="N162" i="108"/>
  <c r="O162" i="108" s="1"/>
  <c r="N163" i="108"/>
  <c r="O163" i="108" s="1"/>
  <c r="N164" i="108"/>
  <c r="N165" i="108"/>
  <c r="N166" i="108"/>
  <c r="N167" i="108"/>
  <c r="O167" i="108" s="1"/>
  <c r="N168" i="108"/>
  <c r="O168" i="108" s="1"/>
  <c r="N169" i="108"/>
  <c r="O169" i="108" s="1"/>
  <c r="N170" i="108"/>
  <c r="O170" i="108" s="1"/>
  <c r="N171" i="108"/>
  <c r="N172" i="108"/>
  <c r="N173" i="108"/>
  <c r="O173" i="108" s="1"/>
  <c r="N174" i="108"/>
  <c r="O174" i="108" s="1"/>
  <c r="N175" i="108"/>
  <c r="O175" i="108" s="1"/>
  <c r="N176" i="108"/>
  <c r="O176" i="108" s="1"/>
  <c r="N177" i="108"/>
  <c r="O177" i="108" s="1"/>
  <c r="N178" i="108"/>
  <c r="O178" i="108" s="1"/>
  <c r="N179" i="108"/>
  <c r="O179" i="108" s="1"/>
  <c r="N180" i="108"/>
  <c r="O180" i="108" s="1"/>
  <c r="N181" i="108"/>
  <c r="O181" i="108" s="1"/>
  <c r="N182" i="108"/>
  <c r="O182" i="108" s="1"/>
  <c r="N183" i="108"/>
  <c r="O183" i="108" s="1"/>
  <c r="N184" i="108"/>
  <c r="O184" i="108" s="1"/>
  <c r="N185" i="108"/>
  <c r="O185" i="108" s="1"/>
  <c r="N186" i="108"/>
  <c r="O186" i="108" s="1"/>
  <c r="N187" i="108"/>
  <c r="O187" i="108" s="1"/>
  <c r="N188" i="108"/>
  <c r="O188" i="108" s="1"/>
  <c r="N189" i="108"/>
  <c r="O189" i="108" s="1"/>
  <c r="N190" i="108"/>
  <c r="O190" i="108" s="1"/>
  <c r="N191" i="108"/>
  <c r="O191" i="108" s="1"/>
  <c r="N192" i="108"/>
  <c r="O192" i="108" s="1"/>
  <c r="N193" i="108"/>
  <c r="O193" i="108" s="1"/>
  <c r="N194" i="108"/>
  <c r="O194" i="108" s="1"/>
  <c r="N195" i="108"/>
  <c r="O195" i="108" s="1"/>
  <c r="N196" i="108"/>
  <c r="O196" i="108" s="1"/>
  <c r="N197" i="108"/>
  <c r="O197" i="108" s="1"/>
  <c r="N198" i="108"/>
  <c r="O198" i="108" s="1"/>
  <c r="N199" i="108"/>
  <c r="O199" i="108" s="1"/>
  <c r="N200" i="108"/>
  <c r="O200" i="108" s="1"/>
  <c r="N201" i="108"/>
  <c r="O201" i="108" s="1"/>
  <c r="N202" i="108"/>
  <c r="O202" i="108" s="1"/>
  <c r="N203" i="108"/>
  <c r="O203" i="108" s="1"/>
  <c r="N204" i="108"/>
  <c r="O204" i="108" s="1"/>
  <c r="N205" i="108"/>
  <c r="O205" i="108" s="1"/>
  <c r="N206" i="108"/>
  <c r="O206" i="108" s="1"/>
  <c r="N207" i="108"/>
  <c r="O207" i="108" s="1"/>
  <c r="N208" i="108"/>
  <c r="O208" i="108" s="1"/>
  <c r="N209" i="108"/>
  <c r="O209" i="108" s="1"/>
  <c r="N210" i="108"/>
  <c r="O210" i="108" s="1"/>
  <c r="N211" i="108"/>
  <c r="O211" i="108" s="1"/>
  <c r="N212" i="108"/>
  <c r="O212" i="108" s="1"/>
  <c r="N213" i="108"/>
  <c r="O213" i="108" s="1"/>
  <c r="N214" i="108"/>
  <c r="O214" i="108" s="1"/>
  <c r="N215" i="108"/>
  <c r="O215" i="108" s="1"/>
  <c r="N216" i="108"/>
  <c r="O216" i="108" s="1"/>
  <c r="N217" i="108"/>
  <c r="O217" i="108" s="1"/>
  <c r="N218" i="108"/>
  <c r="O218" i="108" s="1"/>
  <c r="N219" i="108"/>
  <c r="O219" i="108" s="1"/>
  <c r="N220" i="108"/>
  <c r="O220" i="108" s="1"/>
  <c r="N221" i="108"/>
  <c r="O221" i="108" s="1"/>
  <c r="N222" i="108"/>
  <c r="O222" i="108" s="1"/>
  <c r="N223" i="108"/>
  <c r="O223" i="108" s="1"/>
  <c r="N224" i="108"/>
  <c r="O224" i="108" s="1"/>
  <c r="N225" i="108"/>
  <c r="O225" i="108" s="1"/>
  <c r="N226" i="108"/>
  <c r="O226" i="108" s="1"/>
  <c r="N227" i="108"/>
  <c r="O227" i="108" s="1"/>
  <c r="N228" i="108"/>
  <c r="O228" i="108" s="1"/>
  <c r="N229" i="108"/>
  <c r="O229" i="108" s="1"/>
  <c r="N230" i="108"/>
  <c r="O230" i="108" s="1"/>
  <c r="N231" i="108"/>
  <c r="O231" i="108" s="1"/>
  <c r="N232" i="108"/>
  <c r="O232" i="108" s="1"/>
  <c r="N233" i="108"/>
  <c r="O233" i="108" s="1"/>
  <c r="N234" i="108"/>
  <c r="O234" i="108" s="1"/>
  <c r="N235" i="108"/>
  <c r="O235" i="108" s="1"/>
  <c r="N236" i="108"/>
  <c r="O236" i="108" s="1"/>
  <c r="N237" i="108"/>
  <c r="O237" i="108" s="1"/>
  <c r="N238" i="108"/>
  <c r="O238" i="108" s="1"/>
  <c r="N239" i="108"/>
  <c r="O239" i="108" s="1"/>
  <c r="N240" i="108"/>
  <c r="O240" i="108" s="1"/>
  <c r="N241" i="108"/>
  <c r="O241" i="108" s="1"/>
  <c r="N242" i="108"/>
  <c r="O242" i="108" s="1"/>
  <c r="N243" i="108"/>
  <c r="O243" i="108" s="1"/>
  <c r="N244" i="108"/>
  <c r="O244" i="108" s="1"/>
  <c r="N245" i="108"/>
  <c r="O245" i="108" s="1"/>
  <c r="N246" i="108"/>
  <c r="O246" i="108" s="1"/>
  <c r="N247" i="108"/>
  <c r="O247" i="108" s="1"/>
  <c r="N248" i="108"/>
  <c r="O248" i="108" s="1"/>
  <c r="N249" i="108"/>
  <c r="O249" i="108" s="1"/>
  <c r="N250" i="108"/>
  <c r="O250" i="108" s="1"/>
  <c r="N251" i="108"/>
  <c r="O251" i="108" s="1"/>
  <c r="N252" i="108"/>
  <c r="O252" i="108" s="1"/>
  <c r="N253" i="108"/>
  <c r="O253" i="108" s="1"/>
  <c r="N254" i="108"/>
  <c r="O254" i="108" s="1"/>
  <c r="N255" i="108"/>
  <c r="O255" i="108" s="1"/>
  <c r="N256" i="108"/>
  <c r="O256" i="108" s="1"/>
  <c r="N257" i="108"/>
  <c r="O257" i="108" s="1"/>
  <c r="N258" i="108"/>
  <c r="O258" i="108" s="1"/>
  <c r="N259" i="108"/>
  <c r="O259" i="108" s="1"/>
  <c r="N260" i="108"/>
  <c r="O260" i="108" s="1"/>
  <c r="N261" i="108"/>
  <c r="O261" i="108" s="1"/>
  <c r="N262" i="108"/>
  <c r="O262" i="108" s="1"/>
  <c r="N263" i="108"/>
  <c r="O263" i="108" s="1"/>
  <c r="N264" i="108"/>
  <c r="O264" i="108" s="1"/>
  <c r="N265" i="108"/>
  <c r="O265" i="108" s="1"/>
  <c r="N266" i="108"/>
  <c r="O266" i="108" s="1"/>
  <c r="N267" i="108"/>
  <c r="O267" i="108" s="1"/>
  <c r="N268" i="108"/>
  <c r="O268" i="108" s="1"/>
  <c r="N269" i="108"/>
  <c r="O269" i="108" s="1"/>
  <c r="N270" i="108"/>
  <c r="O270" i="108" s="1"/>
  <c r="N271" i="108"/>
  <c r="O271" i="108" s="1"/>
  <c r="N272" i="108"/>
  <c r="O272" i="108" s="1"/>
  <c r="N273" i="108"/>
  <c r="O273" i="108" s="1"/>
  <c r="N274" i="108"/>
  <c r="O274" i="108" s="1"/>
  <c r="N275" i="108"/>
  <c r="O275" i="108" s="1"/>
  <c r="N276" i="108"/>
  <c r="O276" i="108" s="1"/>
  <c r="N277" i="108"/>
  <c r="O277" i="108" s="1"/>
  <c r="N278" i="108"/>
  <c r="O278" i="108" s="1"/>
  <c r="N279" i="108"/>
  <c r="O279" i="108" s="1"/>
  <c r="N280" i="108"/>
  <c r="O280" i="108" s="1"/>
  <c r="N281" i="108"/>
  <c r="O281" i="108" s="1"/>
  <c r="N282" i="108"/>
  <c r="O282" i="108" s="1"/>
  <c r="N283" i="108"/>
  <c r="O283" i="108" s="1"/>
  <c r="N284" i="108"/>
  <c r="O284" i="108" s="1"/>
  <c r="N285" i="108"/>
  <c r="O285" i="108" s="1"/>
  <c r="N286" i="108"/>
  <c r="O286" i="108" s="1"/>
  <c r="N287" i="108"/>
  <c r="O287" i="108" s="1"/>
  <c r="N288" i="108"/>
  <c r="O288" i="108" s="1"/>
  <c r="N289" i="108"/>
  <c r="O289" i="108" s="1"/>
  <c r="N290" i="108"/>
  <c r="O290" i="108" s="1"/>
  <c r="N291" i="108"/>
  <c r="O291" i="108" s="1"/>
  <c r="N292" i="108"/>
  <c r="O292" i="108" s="1"/>
  <c r="N293" i="108"/>
  <c r="O293" i="108" s="1"/>
  <c r="N294" i="108"/>
  <c r="O294" i="108" s="1"/>
  <c r="N295" i="108"/>
  <c r="O295" i="108" s="1"/>
  <c r="N296" i="108"/>
  <c r="O296" i="108" s="1"/>
  <c r="N297" i="108"/>
  <c r="O297" i="108" s="1"/>
  <c r="N298" i="108"/>
  <c r="O298" i="108" s="1"/>
  <c r="N299" i="108"/>
  <c r="O299" i="108" s="1"/>
  <c r="N300" i="108"/>
  <c r="O300" i="108" s="1"/>
  <c r="N301" i="108"/>
  <c r="O301" i="108" s="1"/>
  <c r="N302" i="108"/>
  <c r="O302" i="108" s="1"/>
  <c r="N303" i="108"/>
  <c r="O303" i="108" s="1"/>
  <c r="N304" i="108"/>
  <c r="O304" i="108" s="1"/>
  <c r="N305" i="108"/>
  <c r="O305" i="108" s="1"/>
  <c r="N306" i="108"/>
  <c r="O306" i="108" s="1"/>
  <c r="N307" i="108"/>
  <c r="O307" i="108" s="1"/>
  <c r="N308" i="108"/>
  <c r="O308" i="108" s="1"/>
  <c r="N309" i="108"/>
  <c r="O309" i="108" s="1"/>
  <c r="N310" i="108"/>
  <c r="O310" i="108" s="1"/>
  <c r="N311" i="108"/>
  <c r="O311" i="108" s="1"/>
  <c r="N312" i="108"/>
  <c r="O312" i="108" s="1"/>
  <c r="N313" i="108"/>
  <c r="O313" i="108" s="1"/>
  <c r="N314" i="108"/>
  <c r="O314" i="108" s="1"/>
  <c r="N315" i="108"/>
  <c r="O315" i="108" s="1"/>
  <c r="N316" i="108"/>
  <c r="O316" i="108" s="1"/>
  <c r="N317" i="108"/>
  <c r="O317" i="108" s="1"/>
  <c r="N318" i="108"/>
  <c r="O318" i="108" s="1"/>
  <c r="N319" i="108"/>
  <c r="O319" i="108" s="1"/>
  <c r="N320" i="108"/>
  <c r="O320" i="108" s="1"/>
  <c r="N321" i="108"/>
  <c r="O321" i="108" s="1"/>
  <c r="N322" i="108"/>
  <c r="O322" i="108" s="1"/>
  <c r="N323" i="108"/>
  <c r="O323" i="108" s="1"/>
  <c r="N324" i="108"/>
  <c r="O324" i="108" s="1"/>
  <c r="N325" i="108"/>
  <c r="O325" i="108" s="1"/>
  <c r="N326" i="108"/>
  <c r="O326" i="108" s="1"/>
  <c r="N327" i="108"/>
  <c r="O327" i="108" s="1"/>
  <c r="N328" i="108"/>
  <c r="O328" i="108" s="1"/>
  <c r="N329" i="108"/>
  <c r="O329" i="108" s="1"/>
  <c r="N330" i="108"/>
  <c r="O330" i="108" s="1"/>
  <c r="N331" i="108"/>
  <c r="O331" i="108" s="1"/>
  <c r="N332" i="108"/>
  <c r="O332" i="108" s="1"/>
  <c r="N333" i="108"/>
  <c r="O333" i="108" s="1"/>
  <c r="N334" i="108"/>
  <c r="O334" i="108" s="1"/>
  <c r="N335" i="108"/>
  <c r="O335" i="108" s="1"/>
  <c r="N336" i="108"/>
  <c r="O336" i="108" s="1"/>
  <c r="N337" i="108"/>
  <c r="O337" i="108" s="1"/>
  <c r="N338" i="108"/>
  <c r="O338" i="108" s="1"/>
  <c r="N339" i="108"/>
  <c r="O339" i="108" s="1"/>
  <c r="N340" i="108"/>
  <c r="O340" i="108" s="1"/>
  <c r="N341" i="108"/>
  <c r="O341" i="108" s="1"/>
  <c r="N342" i="108"/>
  <c r="O342" i="108" s="1"/>
  <c r="N343" i="108"/>
  <c r="O343" i="108" s="1"/>
  <c r="N344" i="108"/>
  <c r="O344" i="108" s="1"/>
  <c r="N345" i="108"/>
  <c r="O345" i="108" s="1"/>
  <c r="N346" i="108"/>
  <c r="O346" i="108" s="1"/>
  <c r="N347" i="108"/>
  <c r="O347" i="108" s="1"/>
  <c r="N348" i="108"/>
  <c r="O348" i="108" s="1"/>
  <c r="N349" i="108"/>
  <c r="O349" i="108" s="1"/>
  <c r="N350" i="108"/>
  <c r="O350" i="108" s="1"/>
  <c r="N351" i="108"/>
  <c r="O351" i="108" s="1"/>
  <c r="N352" i="108"/>
  <c r="O352" i="108" s="1"/>
  <c r="N353" i="108"/>
  <c r="O353" i="108" s="1"/>
  <c r="N354" i="108"/>
  <c r="O354" i="108" s="1"/>
  <c r="N355" i="108"/>
  <c r="O355" i="108" s="1"/>
  <c r="N356" i="108"/>
  <c r="O356" i="108" s="1"/>
  <c r="N357" i="108"/>
  <c r="O357" i="108" s="1"/>
  <c r="N358" i="108"/>
  <c r="O358" i="108" s="1"/>
  <c r="N359" i="108"/>
  <c r="O359" i="108" s="1"/>
  <c r="N360" i="108"/>
  <c r="O360" i="108" s="1"/>
  <c r="N361" i="108"/>
  <c r="O361" i="108" s="1"/>
  <c r="N362" i="108"/>
  <c r="O362" i="108" s="1"/>
  <c r="N363" i="108"/>
  <c r="O363" i="108" s="1"/>
  <c r="N364" i="108"/>
  <c r="O364" i="108" s="1"/>
  <c r="N365" i="108"/>
  <c r="O365" i="108" s="1"/>
  <c r="N366" i="108"/>
  <c r="O366" i="108" s="1"/>
  <c r="N367" i="108"/>
  <c r="O367" i="108" s="1"/>
  <c r="N368" i="108"/>
  <c r="O368" i="108" s="1"/>
  <c r="N369" i="108"/>
  <c r="O369" i="108" s="1"/>
  <c r="N370" i="108"/>
  <c r="O370" i="108" s="1"/>
  <c r="N371" i="108"/>
  <c r="O371" i="108" s="1"/>
  <c r="N372" i="108"/>
  <c r="O372" i="108" s="1"/>
  <c r="N373" i="108"/>
  <c r="O373" i="108" s="1"/>
  <c r="N374" i="108"/>
  <c r="O374" i="108" s="1"/>
  <c r="N375" i="108"/>
  <c r="O375" i="108" s="1"/>
  <c r="N376" i="108"/>
  <c r="O376" i="108" s="1"/>
  <c r="N377" i="108"/>
  <c r="O377" i="108" s="1"/>
  <c r="N378" i="108"/>
  <c r="O378" i="108" s="1"/>
  <c r="N379" i="108"/>
  <c r="O379" i="108" s="1"/>
  <c r="N380" i="108"/>
  <c r="O380" i="108" s="1"/>
  <c r="N381" i="108"/>
  <c r="O381" i="108" s="1"/>
  <c r="N382" i="108"/>
  <c r="O382" i="108" s="1"/>
  <c r="N383" i="108"/>
  <c r="O383" i="108" s="1"/>
  <c r="N384" i="108"/>
  <c r="O384" i="108" s="1"/>
  <c r="N385" i="108"/>
  <c r="O385" i="108" s="1"/>
  <c r="N386" i="108"/>
  <c r="O386" i="108" s="1"/>
  <c r="N387" i="108"/>
  <c r="O387" i="108" s="1"/>
  <c r="N388" i="108"/>
  <c r="O388" i="108" s="1"/>
  <c r="N389" i="108"/>
  <c r="O389" i="108" s="1"/>
  <c r="N390" i="108"/>
  <c r="O390" i="108" s="1"/>
  <c r="N391" i="108"/>
  <c r="O391" i="108" s="1"/>
  <c r="N392" i="108"/>
  <c r="O392" i="108" s="1"/>
  <c r="N393" i="108"/>
  <c r="O393" i="108" s="1"/>
  <c r="N394" i="108"/>
  <c r="O394" i="108" s="1"/>
  <c r="N395" i="108"/>
  <c r="O395" i="108" s="1"/>
  <c r="N396" i="108"/>
  <c r="O396" i="108" s="1"/>
  <c r="N397" i="108"/>
  <c r="O397" i="108" s="1"/>
  <c r="N398" i="108"/>
  <c r="O398" i="108" s="1"/>
  <c r="N399" i="108"/>
  <c r="O399" i="108" s="1"/>
  <c r="N400" i="108"/>
  <c r="O400" i="108" s="1"/>
  <c r="N401" i="108"/>
  <c r="O401" i="108" s="1"/>
  <c r="N402" i="108"/>
  <c r="O402" i="108" s="1"/>
  <c r="N403" i="108"/>
  <c r="O403" i="108" s="1"/>
  <c r="N404" i="108"/>
  <c r="O404" i="108" s="1"/>
  <c r="N405" i="108"/>
  <c r="O405" i="108" s="1"/>
  <c r="N406" i="108"/>
  <c r="O406" i="108" s="1"/>
  <c r="N407" i="108"/>
  <c r="O407" i="108" s="1"/>
  <c r="N408" i="108"/>
  <c r="O408" i="108" s="1"/>
  <c r="N409" i="108"/>
  <c r="O409" i="108" s="1"/>
  <c r="N410" i="108"/>
  <c r="O410" i="108" s="1"/>
  <c r="N411" i="108"/>
  <c r="O411" i="108" s="1"/>
  <c r="N412" i="108"/>
  <c r="O412" i="108" s="1"/>
  <c r="N413" i="108"/>
  <c r="O413" i="108" s="1"/>
  <c r="N414" i="108"/>
  <c r="O414" i="108" s="1"/>
  <c r="N415" i="108"/>
  <c r="O415" i="108" s="1"/>
  <c r="N416" i="108"/>
  <c r="O416" i="108" s="1"/>
  <c r="N417" i="108"/>
  <c r="O417" i="108" s="1"/>
  <c r="N418" i="108"/>
  <c r="O418" i="108" s="1"/>
  <c r="N419" i="108"/>
  <c r="O419" i="108" s="1"/>
  <c r="N420" i="108"/>
  <c r="O420" i="108" s="1"/>
  <c r="N421" i="108"/>
  <c r="O421" i="108" s="1"/>
  <c r="N422" i="108"/>
  <c r="O422" i="108" s="1"/>
  <c r="N423" i="108"/>
  <c r="O423" i="108" s="1"/>
  <c r="N424" i="108"/>
  <c r="O424" i="108" s="1"/>
  <c r="N425" i="108"/>
  <c r="O425" i="108" s="1"/>
  <c r="N426" i="108"/>
  <c r="O426" i="108" s="1"/>
  <c r="N427" i="108"/>
  <c r="O427" i="108" s="1"/>
  <c r="N428" i="108"/>
  <c r="O428" i="108" s="1"/>
  <c r="N429" i="108"/>
  <c r="O429" i="108" s="1"/>
  <c r="N430" i="108"/>
  <c r="O430" i="108" s="1"/>
  <c r="N431" i="108"/>
  <c r="O431" i="108" s="1"/>
  <c r="N432" i="108"/>
  <c r="O432" i="108" s="1"/>
  <c r="N433" i="108"/>
  <c r="O433" i="108" s="1"/>
  <c r="N434" i="108"/>
  <c r="O434" i="108" s="1"/>
  <c r="N435" i="108"/>
  <c r="O435" i="108" s="1"/>
  <c r="N436" i="108"/>
  <c r="O436" i="108" s="1"/>
  <c r="N437" i="108"/>
  <c r="O437" i="108" s="1"/>
  <c r="N438" i="108"/>
  <c r="O438" i="108" s="1"/>
  <c r="N439" i="108"/>
  <c r="O439" i="108" s="1"/>
  <c r="N440" i="108"/>
  <c r="O440" i="108" s="1"/>
  <c r="N441" i="108"/>
  <c r="O441" i="108" s="1"/>
  <c r="N442" i="108"/>
  <c r="O442" i="108" s="1"/>
  <c r="N443" i="108"/>
  <c r="O443" i="108" s="1"/>
  <c r="N444" i="108"/>
  <c r="O444" i="108" s="1"/>
  <c r="N445" i="108"/>
  <c r="O445" i="108" s="1"/>
  <c r="N446" i="108"/>
  <c r="O446" i="108" s="1"/>
  <c r="N447" i="108"/>
  <c r="O447" i="108" s="1"/>
  <c r="N448" i="108"/>
  <c r="O448" i="108" s="1"/>
  <c r="N449" i="108"/>
  <c r="O449" i="108" s="1"/>
  <c r="N450" i="108"/>
  <c r="O450" i="108" s="1"/>
  <c r="N451" i="108"/>
  <c r="O451" i="108" s="1"/>
  <c r="N452" i="108"/>
  <c r="O452" i="108" s="1"/>
  <c r="N453" i="108"/>
  <c r="O453" i="108" s="1"/>
  <c r="N454" i="108"/>
  <c r="O454" i="108" s="1"/>
  <c r="N455" i="108"/>
  <c r="O455" i="108" s="1"/>
  <c r="N456" i="108"/>
  <c r="O456" i="108" s="1"/>
  <c r="N457" i="108"/>
  <c r="O457" i="108" s="1"/>
  <c r="N458" i="108"/>
  <c r="O458" i="108" s="1"/>
  <c r="N459" i="108"/>
  <c r="O459" i="108" s="1"/>
  <c r="N460" i="108"/>
  <c r="O460" i="108" s="1"/>
  <c r="N461" i="108"/>
  <c r="O461" i="108" s="1"/>
  <c r="N462" i="108"/>
  <c r="O462" i="108" s="1"/>
  <c r="N463" i="108"/>
  <c r="O463" i="108" s="1"/>
  <c r="N464" i="108"/>
  <c r="O464" i="108" s="1"/>
  <c r="N465" i="108"/>
  <c r="O465" i="108" s="1"/>
  <c r="N466" i="108"/>
  <c r="O466" i="108" s="1"/>
  <c r="N467" i="108"/>
  <c r="O467" i="108" s="1"/>
  <c r="N468" i="108"/>
  <c r="O468" i="108" s="1"/>
  <c r="N469" i="108"/>
  <c r="O469" i="108" s="1"/>
  <c r="N470" i="108"/>
  <c r="O470" i="108" s="1"/>
  <c r="N471" i="108"/>
  <c r="O471" i="108" s="1"/>
  <c r="N472" i="108"/>
  <c r="O472" i="108" s="1"/>
  <c r="N473" i="108"/>
  <c r="O473" i="108" s="1"/>
  <c r="N474" i="108"/>
  <c r="O474" i="108" s="1"/>
  <c r="N475" i="108"/>
  <c r="O475" i="108" s="1"/>
  <c r="N476" i="108"/>
  <c r="O476" i="108" s="1"/>
  <c r="N477" i="108"/>
  <c r="O477" i="108" s="1"/>
  <c r="N478" i="108"/>
  <c r="O478" i="108" s="1"/>
  <c r="N479" i="108"/>
  <c r="O479" i="108" s="1"/>
  <c r="N480" i="108"/>
  <c r="O480" i="108" s="1"/>
  <c r="N481" i="108"/>
  <c r="O481" i="108" s="1"/>
  <c r="N482" i="108"/>
  <c r="O482" i="108" s="1"/>
  <c r="N483" i="108"/>
  <c r="O483" i="108" s="1"/>
  <c r="N484" i="108"/>
  <c r="O484" i="108" s="1"/>
  <c r="N485" i="108"/>
  <c r="O485" i="108" s="1"/>
  <c r="N486" i="108"/>
  <c r="O486" i="108" s="1"/>
  <c r="N487" i="108"/>
  <c r="O487" i="108" s="1"/>
  <c r="N488" i="108"/>
  <c r="O488" i="108" s="1"/>
  <c r="N489" i="108"/>
  <c r="O489" i="108" s="1"/>
  <c r="N490" i="108"/>
  <c r="O490" i="108" s="1"/>
  <c r="N491" i="108"/>
  <c r="O491" i="108" s="1"/>
  <c r="N492" i="108"/>
  <c r="O492" i="108" s="1"/>
  <c r="N493" i="108"/>
  <c r="O493" i="108" s="1"/>
  <c r="N494" i="108"/>
  <c r="O494" i="108" s="1"/>
  <c r="N495" i="108"/>
  <c r="O495" i="108" s="1"/>
  <c r="N496" i="108"/>
  <c r="O496" i="108" s="1"/>
  <c r="N497" i="108"/>
  <c r="O497" i="108" s="1"/>
  <c r="N498" i="108"/>
  <c r="O498" i="108" s="1"/>
  <c r="N499" i="108"/>
  <c r="O499" i="108" s="1"/>
  <c r="N4" i="108"/>
  <c r="E34" i="203"/>
  <c r="E33" i="203"/>
  <c r="E32" i="203"/>
  <c r="E34" i="201"/>
  <c r="E33" i="201"/>
  <c r="E32" i="201"/>
  <c r="E34" i="199"/>
  <c r="E33" i="199"/>
  <c r="E32" i="199"/>
  <c r="E34" i="197"/>
  <c r="E33" i="197"/>
  <c r="E32" i="197"/>
  <c r="E34" i="195"/>
  <c r="E33" i="195"/>
  <c r="E32" i="195"/>
  <c r="E34" i="193"/>
  <c r="E33" i="193"/>
  <c r="E32" i="193"/>
  <c r="E34" i="191"/>
  <c r="E33" i="191"/>
  <c r="E32" i="191"/>
  <c r="E34" i="189"/>
  <c r="E33" i="189"/>
  <c r="E32" i="189"/>
  <c r="E34" i="187"/>
  <c r="E33" i="187"/>
  <c r="E32" i="187"/>
  <c r="E34" i="185"/>
  <c r="E33" i="185"/>
  <c r="E32" i="185"/>
  <c r="E34" i="183"/>
  <c r="E33" i="183"/>
  <c r="E32" i="183"/>
  <c r="E34" i="181"/>
  <c r="E33" i="181"/>
  <c r="E32" i="181"/>
  <c r="E34" i="179"/>
  <c r="E33" i="179"/>
  <c r="G33" i="179" s="1"/>
  <c r="I33" i="179" s="1"/>
  <c r="E32" i="179"/>
  <c r="E34" i="177"/>
  <c r="E33" i="177"/>
  <c r="E32" i="177"/>
  <c r="E34" i="175"/>
  <c r="E33" i="175"/>
  <c r="E32" i="175"/>
  <c r="E34" i="173"/>
  <c r="E33" i="173"/>
  <c r="E32" i="173"/>
  <c r="E34" i="171"/>
  <c r="E33" i="171"/>
  <c r="E32" i="171"/>
  <c r="E34" i="169"/>
  <c r="E33" i="169"/>
  <c r="E32" i="169"/>
  <c r="E34" i="167"/>
  <c r="E33" i="167"/>
  <c r="E32" i="167"/>
  <c r="E34" i="165"/>
  <c r="E33" i="165"/>
  <c r="E32" i="165"/>
  <c r="E34" i="163"/>
  <c r="E33" i="163"/>
  <c r="E32" i="163"/>
  <c r="E34" i="161"/>
  <c r="E33" i="161"/>
  <c r="E32" i="161"/>
  <c r="E34" i="159"/>
  <c r="E33" i="159"/>
  <c r="E32" i="159"/>
  <c r="E34" i="157"/>
  <c r="E33" i="157"/>
  <c r="E32" i="157"/>
  <c r="E34" i="155"/>
  <c r="E33" i="155"/>
  <c r="E32" i="155"/>
  <c r="E34" i="153"/>
  <c r="E33" i="153"/>
  <c r="G33" i="153" s="1"/>
  <c r="I33" i="153" s="1"/>
  <c r="E32" i="153"/>
  <c r="E34" i="150"/>
  <c r="E33" i="150"/>
  <c r="E32" i="150"/>
  <c r="E34" i="148"/>
  <c r="E33" i="148"/>
  <c r="E32" i="148"/>
  <c r="E34" i="146"/>
  <c r="E33" i="146"/>
  <c r="E32" i="146"/>
  <c r="E34" i="144"/>
  <c r="E33" i="144"/>
  <c r="E32" i="144"/>
  <c r="F1" i="204"/>
  <c r="Y500" i="204"/>
  <c r="X500" i="204"/>
  <c r="W500" i="204"/>
  <c r="V500" i="204"/>
  <c r="U500" i="204"/>
  <c r="T500" i="204"/>
  <c r="N500" i="204"/>
  <c r="M500" i="204"/>
  <c r="L500" i="204"/>
  <c r="K500" i="204"/>
  <c r="J500" i="204"/>
  <c r="P499" i="204"/>
  <c r="O499" i="204"/>
  <c r="P498" i="204"/>
  <c r="O498" i="204"/>
  <c r="P497" i="204"/>
  <c r="O497" i="204"/>
  <c r="P496" i="204"/>
  <c r="O496" i="204"/>
  <c r="P495" i="204"/>
  <c r="O495" i="204"/>
  <c r="P494" i="204"/>
  <c r="O494" i="204"/>
  <c r="P493" i="204"/>
  <c r="O493" i="204"/>
  <c r="P492" i="204"/>
  <c r="O492" i="204"/>
  <c r="P491" i="204"/>
  <c r="O491" i="204"/>
  <c r="P490" i="204"/>
  <c r="O490" i="204"/>
  <c r="P489" i="204"/>
  <c r="O489" i="204"/>
  <c r="P488" i="204"/>
  <c r="O488" i="204"/>
  <c r="P487" i="204"/>
  <c r="O487" i="204"/>
  <c r="P486" i="204"/>
  <c r="O486" i="204"/>
  <c r="P485" i="204"/>
  <c r="O485" i="204"/>
  <c r="P484" i="204"/>
  <c r="O484" i="204"/>
  <c r="P483" i="204"/>
  <c r="O483" i="204"/>
  <c r="P482" i="204"/>
  <c r="O482" i="204"/>
  <c r="P481" i="204"/>
  <c r="O481" i="204"/>
  <c r="P480" i="204"/>
  <c r="O480" i="204"/>
  <c r="P479" i="204"/>
  <c r="O479" i="204"/>
  <c r="P478" i="204"/>
  <c r="O478" i="204"/>
  <c r="P477" i="204"/>
  <c r="O477" i="204"/>
  <c r="P476" i="204"/>
  <c r="O476" i="204"/>
  <c r="P475" i="204"/>
  <c r="O475" i="204"/>
  <c r="P474" i="204"/>
  <c r="O474" i="204"/>
  <c r="P473" i="204"/>
  <c r="O473" i="204"/>
  <c r="P472" i="204"/>
  <c r="O472" i="204"/>
  <c r="P471" i="204"/>
  <c r="O471" i="204"/>
  <c r="P470" i="204"/>
  <c r="O470" i="204"/>
  <c r="P469" i="204"/>
  <c r="O469" i="204"/>
  <c r="P468" i="204"/>
  <c r="O468" i="204"/>
  <c r="P467" i="204"/>
  <c r="O467" i="204"/>
  <c r="P466" i="204"/>
  <c r="O466" i="204"/>
  <c r="P465" i="204"/>
  <c r="O465" i="204"/>
  <c r="P464" i="204"/>
  <c r="O464" i="204"/>
  <c r="P463" i="204"/>
  <c r="O463" i="204"/>
  <c r="P462" i="204"/>
  <c r="O462" i="204"/>
  <c r="P461" i="204"/>
  <c r="O461" i="204"/>
  <c r="P460" i="204"/>
  <c r="O460" i="204"/>
  <c r="P459" i="204"/>
  <c r="O459" i="204"/>
  <c r="P458" i="204"/>
  <c r="O458" i="204"/>
  <c r="P457" i="204"/>
  <c r="O457" i="204"/>
  <c r="P456" i="204"/>
  <c r="O456" i="204"/>
  <c r="P455" i="204"/>
  <c r="O455" i="204"/>
  <c r="P454" i="204"/>
  <c r="O454" i="204"/>
  <c r="P453" i="204"/>
  <c r="O453" i="204"/>
  <c r="P452" i="204"/>
  <c r="O452" i="204"/>
  <c r="P451" i="204"/>
  <c r="O451" i="204"/>
  <c r="P450" i="204"/>
  <c r="O450" i="204"/>
  <c r="P449" i="204"/>
  <c r="O449" i="204"/>
  <c r="P448" i="204"/>
  <c r="O448" i="204"/>
  <c r="P447" i="204"/>
  <c r="O447" i="204"/>
  <c r="P446" i="204"/>
  <c r="O446" i="204"/>
  <c r="P445" i="204"/>
  <c r="O445" i="204"/>
  <c r="P444" i="204"/>
  <c r="O444" i="204"/>
  <c r="P443" i="204"/>
  <c r="O443" i="204"/>
  <c r="P442" i="204"/>
  <c r="O442" i="204"/>
  <c r="P441" i="204"/>
  <c r="O441" i="204"/>
  <c r="P440" i="204"/>
  <c r="O440" i="204"/>
  <c r="P439" i="204"/>
  <c r="O439" i="204"/>
  <c r="P438" i="204"/>
  <c r="O438" i="204"/>
  <c r="P437" i="204"/>
  <c r="O437" i="204"/>
  <c r="P436" i="204"/>
  <c r="O436" i="204"/>
  <c r="P435" i="204"/>
  <c r="O435" i="204"/>
  <c r="P434" i="204"/>
  <c r="O434" i="204"/>
  <c r="P433" i="204"/>
  <c r="O433" i="204"/>
  <c r="P432" i="204"/>
  <c r="O432" i="204"/>
  <c r="P431" i="204"/>
  <c r="O431" i="204"/>
  <c r="P430" i="204"/>
  <c r="O430" i="204"/>
  <c r="P429" i="204"/>
  <c r="O429" i="204"/>
  <c r="P428" i="204"/>
  <c r="O428" i="204"/>
  <c r="P427" i="204"/>
  <c r="O427" i="204"/>
  <c r="P426" i="204"/>
  <c r="O426" i="204"/>
  <c r="P425" i="204"/>
  <c r="O425" i="204"/>
  <c r="P424" i="204"/>
  <c r="O424" i="204"/>
  <c r="P423" i="204"/>
  <c r="O423" i="204"/>
  <c r="P422" i="204"/>
  <c r="O422" i="204"/>
  <c r="P421" i="204"/>
  <c r="O421" i="204"/>
  <c r="P420" i="204"/>
  <c r="O420" i="204"/>
  <c r="P419" i="204"/>
  <c r="O419" i="204"/>
  <c r="P418" i="204"/>
  <c r="O418" i="204"/>
  <c r="P417" i="204"/>
  <c r="O417" i="204"/>
  <c r="P416" i="204"/>
  <c r="O416" i="204"/>
  <c r="P415" i="204"/>
  <c r="O415" i="204"/>
  <c r="P414" i="204"/>
  <c r="O414" i="204"/>
  <c r="P413" i="204"/>
  <c r="O413" i="204"/>
  <c r="P412" i="204"/>
  <c r="O412" i="204"/>
  <c r="P411" i="204"/>
  <c r="O411" i="204"/>
  <c r="P410" i="204"/>
  <c r="O410" i="204"/>
  <c r="P409" i="204"/>
  <c r="O409" i="204"/>
  <c r="P408" i="204"/>
  <c r="O408" i="204"/>
  <c r="P407" i="204"/>
  <c r="O407" i="204"/>
  <c r="P406" i="204"/>
  <c r="O406" i="204"/>
  <c r="P405" i="204"/>
  <c r="O405" i="204"/>
  <c r="P404" i="204"/>
  <c r="O404" i="204"/>
  <c r="P403" i="204"/>
  <c r="O403" i="204"/>
  <c r="P402" i="204"/>
  <c r="O402" i="204"/>
  <c r="P401" i="204"/>
  <c r="O401" i="204"/>
  <c r="P400" i="204"/>
  <c r="O400" i="204"/>
  <c r="P399" i="204"/>
  <c r="O399" i="204"/>
  <c r="P398" i="204"/>
  <c r="O398" i="204"/>
  <c r="P397" i="204"/>
  <c r="O397" i="204"/>
  <c r="P396" i="204"/>
  <c r="O396" i="204"/>
  <c r="P395" i="204"/>
  <c r="O395" i="204"/>
  <c r="P394" i="204"/>
  <c r="O394" i="204"/>
  <c r="P393" i="204"/>
  <c r="O393" i="204"/>
  <c r="P392" i="204"/>
  <c r="O392" i="204"/>
  <c r="P391" i="204"/>
  <c r="O391" i="204"/>
  <c r="P390" i="204"/>
  <c r="O390" i="204"/>
  <c r="P389" i="204"/>
  <c r="O389" i="204"/>
  <c r="P388" i="204"/>
  <c r="O388" i="204"/>
  <c r="P387" i="204"/>
  <c r="O387" i="204"/>
  <c r="P386" i="204"/>
  <c r="O386" i="204"/>
  <c r="P385" i="204"/>
  <c r="O385" i="204"/>
  <c r="P384" i="204"/>
  <c r="O384" i="204"/>
  <c r="P383" i="204"/>
  <c r="O383" i="204"/>
  <c r="P382" i="204"/>
  <c r="O382" i="204"/>
  <c r="P381" i="204"/>
  <c r="O381" i="204"/>
  <c r="P380" i="204"/>
  <c r="O380" i="204"/>
  <c r="P379" i="204"/>
  <c r="O379" i="204"/>
  <c r="P378" i="204"/>
  <c r="O378" i="204"/>
  <c r="P377" i="204"/>
  <c r="O377" i="204"/>
  <c r="P376" i="204"/>
  <c r="O376" i="204"/>
  <c r="P375" i="204"/>
  <c r="O375" i="204"/>
  <c r="P374" i="204"/>
  <c r="O374" i="204"/>
  <c r="P373" i="204"/>
  <c r="O373" i="204"/>
  <c r="P372" i="204"/>
  <c r="O372" i="204"/>
  <c r="P371" i="204"/>
  <c r="O371" i="204"/>
  <c r="P370" i="204"/>
  <c r="O370" i="204"/>
  <c r="P369" i="204"/>
  <c r="O369" i="204"/>
  <c r="P368" i="204"/>
  <c r="O368" i="204"/>
  <c r="P367" i="204"/>
  <c r="O367" i="204"/>
  <c r="P366" i="204"/>
  <c r="O366" i="204"/>
  <c r="P365" i="204"/>
  <c r="O365" i="204"/>
  <c r="P364" i="204"/>
  <c r="O364" i="204"/>
  <c r="P363" i="204"/>
  <c r="O363" i="204"/>
  <c r="P362" i="204"/>
  <c r="O362" i="204"/>
  <c r="P361" i="204"/>
  <c r="O361" i="204"/>
  <c r="P360" i="204"/>
  <c r="O360" i="204"/>
  <c r="P359" i="204"/>
  <c r="O359" i="204"/>
  <c r="P358" i="204"/>
  <c r="O358" i="204"/>
  <c r="P357" i="204"/>
  <c r="O357" i="204"/>
  <c r="P356" i="204"/>
  <c r="O356" i="204"/>
  <c r="P355" i="204"/>
  <c r="O355" i="204"/>
  <c r="P354" i="204"/>
  <c r="O354" i="204"/>
  <c r="P353" i="204"/>
  <c r="O353" i="204"/>
  <c r="P352" i="204"/>
  <c r="O352" i="204"/>
  <c r="P351" i="204"/>
  <c r="O351" i="204"/>
  <c r="P350" i="204"/>
  <c r="O350" i="204"/>
  <c r="P349" i="204"/>
  <c r="O349" i="204"/>
  <c r="P348" i="204"/>
  <c r="O348" i="204"/>
  <c r="P347" i="204"/>
  <c r="O347" i="204"/>
  <c r="P346" i="204"/>
  <c r="O346" i="204"/>
  <c r="P345" i="204"/>
  <c r="O345" i="204"/>
  <c r="P344" i="204"/>
  <c r="O344" i="204"/>
  <c r="P343" i="204"/>
  <c r="O343" i="204"/>
  <c r="P342" i="204"/>
  <c r="O342" i="204"/>
  <c r="P341" i="204"/>
  <c r="O341" i="204"/>
  <c r="P340" i="204"/>
  <c r="O340" i="204"/>
  <c r="P339" i="204"/>
  <c r="O339" i="204"/>
  <c r="P338" i="204"/>
  <c r="O338" i="204"/>
  <c r="P337" i="204"/>
  <c r="O337" i="204"/>
  <c r="P336" i="204"/>
  <c r="O336" i="204"/>
  <c r="P335" i="204"/>
  <c r="O335" i="204"/>
  <c r="P334" i="204"/>
  <c r="O334" i="204"/>
  <c r="P333" i="204"/>
  <c r="O333" i="204"/>
  <c r="P332" i="204"/>
  <c r="O332" i="204"/>
  <c r="P331" i="204"/>
  <c r="O331" i="204"/>
  <c r="P330" i="204"/>
  <c r="O330" i="204"/>
  <c r="P329" i="204"/>
  <c r="O329" i="204"/>
  <c r="P328" i="204"/>
  <c r="O328" i="204"/>
  <c r="P327" i="204"/>
  <c r="O327" i="204"/>
  <c r="P326" i="204"/>
  <c r="O326" i="204"/>
  <c r="P325" i="204"/>
  <c r="O325" i="204"/>
  <c r="P324" i="204"/>
  <c r="O324" i="204"/>
  <c r="P323" i="204"/>
  <c r="O323" i="204"/>
  <c r="P322" i="204"/>
  <c r="O322" i="204"/>
  <c r="P321" i="204"/>
  <c r="O321" i="204"/>
  <c r="P320" i="204"/>
  <c r="O320" i="204"/>
  <c r="P319" i="204"/>
  <c r="O319" i="204"/>
  <c r="P318" i="204"/>
  <c r="O318" i="204"/>
  <c r="P317" i="204"/>
  <c r="O317" i="204"/>
  <c r="P316" i="204"/>
  <c r="O316" i="204"/>
  <c r="P315" i="204"/>
  <c r="O315" i="204"/>
  <c r="P314" i="204"/>
  <c r="O314" i="204"/>
  <c r="P313" i="204"/>
  <c r="O313" i="204"/>
  <c r="P312" i="204"/>
  <c r="O312" i="204"/>
  <c r="P311" i="204"/>
  <c r="O311" i="204"/>
  <c r="P310" i="204"/>
  <c r="O310" i="204"/>
  <c r="P309" i="204"/>
  <c r="O309" i="204"/>
  <c r="P308" i="204"/>
  <c r="O308" i="204"/>
  <c r="P307" i="204"/>
  <c r="O307" i="204"/>
  <c r="P306" i="204"/>
  <c r="O306" i="204"/>
  <c r="P305" i="204"/>
  <c r="O305" i="204"/>
  <c r="P304" i="204"/>
  <c r="O304" i="204"/>
  <c r="P303" i="204"/>
  <c r="O303" i="204"/>
  <c r="P302" i="204"/>
  <c r="O302" i="204"/>
  <c r="P301" i="204"/>
  <c r="O301" i="204"/>
  <c r="P300" i="204"/>
  <c r="O300" i="204"/>
  <c r="P299" i="204"/>
  <c r="O299" i="204"/>
  <c r="P298" i="204"/>
  <c r="O298" i="204"/>
  <c r="P297" i="204"/>
  <c r="O297" i="204"/>
  <c r="P296" i="204"/>
  <c r="O296" i="204"/>
  <c r="P295" i="204"/>
  <c r="O295" i="204"/>
  <c r="P294" i="204"/>
  <c r="O294" i="204"/>
  <c r="P293" i="204"/>
  <c r="O293" i="204"/>
  <c r="P292" i="204"/>
  <c r="O292" i="204"/>
  <c r="P291" i="204"/>
  <c r="O291" i="204"/>
  <c r="P290" i="204"/>
  <c r="O290" i="204"/>
  <c r="P289" i="204"/>
  <c r="O289" i="204"/>
  <c r="P288" i="204"/>
  <c r="O288" i="204"/>
  <c r="P287" i="204"/>
  <c r="O287" i="204"/>
  <c r="P286" i="204"/>
  <c r="O286" i="204"/>
  <c r="P285" i="204"/>
  <c r="O285" i="204"/>
  <c r="P284" i="204"/>
  <c r="O284" i="204"/>
  <c r="P283" i="204"/>
  <c r="O283" i="204"/>
  <c r="P282" i="204"/>
  <c r="O282" i="204"/>
  <c r="P281" i="204"/>
  <c r="O281" i="204"/>
  <c r="P280" i="204"/>
  <c r="O280" i="204"/>
  <c r="P279" i="204"/>
  <c r="O279" i="204"/>
  <c r="P278" i="204"/>
  <c r="O278" i="204"/>
  <c r="P277" i="204"/>
  <c r="O277" i="204"/>
  <c r="P276" i="204"/>
  <c r="O276" i="204"/>
  <c r="P275" i="204"/>
  <c r="O275" i="204"/>
  <c r="P274" i="204"/>
  <c r="O274" i="204"/>
  <c r="P273" i="204"/>
  <c r="O273" i="204"/>
  <c r="P272" i="204"/>
  <c r="O272" i="204"/>
  <c r="P271" i="204"/>
  <c r="O271" i="204"/>
  <c r="P270" i="204"/>
  <c r="O270" i="204"/>
  <c r="P269" i="204"/>
  <c r="O269" i="204"/>
  <c r="P268" i="204"/>
  <c r="O268" i="204"/>
  <c r="P267" i="204"/>
  <c r="O267" i="204"/>
  <c r="P266" i="204"/>
  <c r="O266" i="204"/>
  <c r="P265" i="204"/>
  <c r="O265" i="204"/>
  <c r="P264" i="204"/>
  <c r="O264" i="204"/>
  <c r="P263" i="204"/>
  <c r="O263" i="204"/>
  <c r="P262" i="204"/>
  <c r="O262" i="204"/>
  <c r="P261" i="204"/>
  <c r="O261" i="204"/>
  <c r="P260" i="204"/>
  <c r="O260" i="204"/>
  <c r="P259" i="204"/>
  <c r="O259" i="204"/>
  <c r="P258" i="204"/>
  <c r="O258" i="204"/>
  <c r="P257" i="204"/>
  <c r="O257" i="204"/>
  <c r="P256" i="204"/>
  <c r="O256" i="204"/>
  <c r="P255" i="204"/>
  <c r="O255" i="204"/>
  <c r="P254" i="204"/>
  <c r="O254" i="204"/>
  <c r="P253" i="204"/>
  <c r="O253" i="204"/>
  <c r="P252" i="204"/>
  <c r="O252" i="204"/>
  <c r="P251" i="204"/>
  <c r="O251" i="204"/>
  <c r="P250" i="204"/>
  <c r="O250" i="204"/>
  <c r="P249" i="204"/>
  <c r="O249" i="204"/>
  <c r="P248" i="204"/>
  <c r="O248" i="204"/>
  <c r="P247" i="204"/>
  <c r="O247" i="204"/>
  <c r="P246" i="204"/>
  <c r="O246" i="204"/>
  <c r="P245" i="204"/>
  <c r="O245" i="204"/>
  <c r="P244" i="204"/>
  <c r="O244" i="204"/>
  <c r="P243" i="204"/>
  <c r="O243" i="204"/>
  <c r="P242" i="204"/>
  <c r="O242" i="204"/>
  <c r="P241" i="204"/>
  <c r="O241" i="204"/>
  <c r="P240" i="204"/>
  <c r="O240" i="204"/>
  <c r="P239" i="204"/>
  <c r="O239" i="204"/>
  <c r="P238" i="204"/>
  <c r="O238" i="204"/>
  <c r="P237" i="204"/>
  <c r="O237" i="204"/>
  <c r="P236" i="204"/>
  <c r="O236" i="204"/>
  <c r="P235" i="204"/>
  <c r="O235" i="204"/>
  <c r="P234" i="204"/>
  <c r="O234" i="204"/>
  <c r="P233" i="204"/>
  <c r="O233" i="204"/>
  <c r="P232" i="204"/>
  <c r="O232" i="204"/>
  <c r="P231" i="204"/>
  <c r="O231" i="204"/>
  <c r="P230" i="204"/>
  <c r="O230" i="204"/>
  <c r="P229" i="204"/>
  <c r="O229" i="204"/>
  <c r="P228" i="204"/>
  <c r="O228" i="204"/>
  <c r="P227" i="204"/>
  <c r="O227" i="204"/>
  <c r="P226" i="204"/>
  <c r="O226" i="204"/>
  <c r="P225" i="204"/>
  <c r="O225" i="204"/>
  <c r="P224" i="204"/>
  <c r="O224" i="204"/>
  <c r="P223" i="204"/>
  <c r="O223" i="204"/>
  <c r="P222" i="204"/>
  <c r="O222" i="204"/>
  <c r="P221" i="204"/>
  <c r="O221" i="204"/>
  <c r="P220" i="204"/>
  <c r="O220" i="204"/>
  <c r="P219" i="204"/>
  <c r="O219" i="204"/>
  <c r="P218" i="204"/>
  <c r="O218" i="204"/>
  <c r="P217" i="204"/>
  <c r="O217" i="204"/>
  <c r="P216" i="204"/>
  <c r="O216" i="204"/>
  <c r="P215" i="204"/>
  <c r="O215" i="204"/>
  <c r="P214" i="204"/>
  <c r="O214" i="204"/>
  <c r="P213" i="204"/>
  <c r="O213" i="204"/>
  <c r="P212" i="204"/>
  <c r="O212" i="204"/>
  <c r="P211" i="204"/>
  <c r="O211" i="204"/>
  <c r="P210" i="204"/>
  <c r="O210" i="204"/>
  <c r="P209" i="204"/>
  <c r="O209" i="204"/>
  <c r="P208" i="204"/>
  <c r="O208" i="204"/>
  <c r="P207" i="204"/>
  <c r="O207" i="204"/>
  <c r="P206" i="204"/>
  <c r="O206" i="204"/>
  <c r="P205" i="204"/>
  <c r="O205" i="204"/>
  <c r="P204" i="204"/>
  <c r="O204" i="204"/>
  <c r="P203" i="204"/>
  <c r="O203" i="204"/>
  <c r="P202" i="204"/>
  <c r="O202" i="204"/>
  <c r="P201" i="204"/>
  <c r="O201" i="204"/>
  <c r="P200" i="204"/>
  <c r="O200" i="204"/>
  <c r="P199" i="204"/>
  <c r="O199" i="204"/>
  <c r="P198" i="204"/>
  <c r="O198" i="204"/>
  <c r="P197" i="204"/>
  <c r="O197" i="204"/>
  <c r="P196" i="204"/>
  <c r="O196" i="204"/>
  <c r="P195" i="204"/>
  <c r="O195" i="204"/>
  <c r="P194" i="204"/>
  <c r="O194" i="204"/>
  <c r="P193" i="204"/>
  <c r="O193" i="204"/>
  <c r="P192" i="204"/>
  <c r="O192" i="204"/>
  <c r="P191" i="204"/>
  <c r="O191" i="204"/>
  <c r="P190" i="204"/>
  <c r="O190" i="204"/>
  <c r="P189" i="204"/>
  <c r="O189" i="204"/>
  <c r="P188" i="204"/>
  <c r="O188" i="204"/>
  <c r="P187" i="204"/>
  <c r="O187" i="204"/>
  <c r="P186" i="204"/>
  <c r="O186" i="204"/>
  <c r="P185" i="204"/>
  <c r="O185" i="204"/>
  <c r="P184" i="204"/>
  <c r="O184" i="204"/>
  <c r="P183" i="204"/>
  <c r="O183" i="204"/>
  <c r="P182" i="204"/>
  <c r="O182" i="204"/>
  <c r="P181" i="204"/>
  <c r="O181" i="204"/>
  <c r="P180" i="204"/>
  <c r="O180" i="204"/>
  <c r="P179" i="204"/>
  <c r="O179" i="204"/>
  <c r="P178" i="204"/>
  <c r="O178" i="204"/>
  <c r="P177" i="204"/>
  <c r="O177" i="204"/>
  <c r="P176" i="204"/>
  <c r="O176" i="204"/>
  <c r="P175" i="204"/>
  <c r="O175" i="204"/>
  <c r="P174" i="204"/>
  <c r="O174" i="204"/>
  <c r="P173" i="204"/>
  <c r="O173" i="204"/>
  <c r="P172" i="204"/>
  <c r="O172" i="204"/>
  <c r="P171" i="204"/>
  <c r="O171" i="204"/>
  <c r="P170" i="204"/>
  <c r="O170" i="204"/>
  <c r="P169" i="204"/>
  <c r="O169" i="204"/>
  <c r="P168" i="204"/>
  <c r="O168" i="204"/>
  <c r="P167" i="204"/>
  <c r="O167" i="204"/>
  <c r="P166" i="204"/>
  <c r="O166" i="204"/>
  <c r="P165" i="204"/>
  <c r="O165" i="204"/>
  <c r="P164" i="204"/>
  <c r="O164" i="204"/>
  <c r="P163" i="204"/>
  <c r="O163" i="204"/>
  <c r="P162" i="204"/>
  <c r="O162" i="204"/>
  <c r="P161" i="204"/>
  <c r="O161" i="204"/>
  <c r="P160" i="204"/>
  <c r="O160" i="204"/>
  <c r="P159" i="204"/>
  <c r="O159" i="204"/>
  <c r="P158" i="204"/>
  <c r="O158" i="204"/>
  <c r="P157" i="204"/>
  <c r="O157" i="204"/>
  <c r="P156" i="204"/>
  <c r="O156" i="204"/>
  <c r="P155" i="204"/>
  <c r="O155" i="204"/>
  <c r="P154" i="204"/>
  <c r="O154" i="204"/>
  <c r="P153" i="204"/>
  <c r="O153" i="204"/>
  <c r="P152" i="204"/>
  <c r="O152" i="204"/>
  <c r="P151" i="204"/>
  <c r="O151" i="204"/>
  <c r="P150" i="204"/>
  <c r="O150" i="204"/>
  <c r="P149" i="204"/>
  <c r="O149" i="204"/>
  <c r="P148" i="204"/>
  <c r="O148" i="204"/>
  <c r="P147" i="204"/>
  <c r="O147" i="204"/>
  <c r="P146" i="204"/>
  <c r="O146" i="204"/>
  <c r="P145" i="204"/>
  <c r="O145" i="204"/>
  <c r="P144" i="204"/>
  <c r="O144" i="204"/>
  <c r="P143" i="204"/>
  <c r="O143" i="204"/>
  <c r="P142" i="204"/>
  <c r="O142" i="204"/>
  <c r="P141" i="204"/>
  <c r="O141" i="204"/>
  <c r="P140" i="204"/>
  <c r="O140" i="204"/>
  <c r="P139" i="204"/>
  <c r="O139" i="204"/>
  <c r="P138" i="204"/>
  <c r="O138" i="204"/>
  <c r="P137" i="204"/>
  <c r="O137" i="204"/>
  <c r="P136" i="204"/>
  <c r="O136" i="204"/>
  <c r="P135" i="204"/>
  <c r="O135" i="204"/>
  <c r="P134" i="204"/>
  <c r="O134" i="204"/>
  <c r="P133" i="204"/>
  <c r="O133" i="204"/>
  <c r="P132" i="204"/>
  <c r="O132" i="204"/>
  <c r="P131" i="204"/>
  <c r="O131" i="204"/>
  <c r="P130" i="204"/>
  <c r="O130" i="204"/>
  <c r="P129" i="204"/>
  <c r="O129" i="204"/>
  <c r="P128" i="204"/>
  <c r="O128" i="204"/>
  <c r="P127" i="204"/>
  <c r="O127" i="204"/>
  <c r="P126" i="204"/>
  <c r="O126" i="204"/>
  <c r="P125" i="204"/>
  <c r="O125" i="204"/>
  <c r="P124" i="204"/>
  <c r="O124" i="204"/>
  <c r="P123" i="204"/>
  <c r="O123" i="204"/>
  <c r="P122" i="204"/>
  <c r="O122" i="204"/>
  <c r="P121" i="204"/>
  <c r="O121" i="204"/>
  <c r="P120" i="204"/>
  <c r="O120" i="204"/>
  <c r="P119" i="204"/>
  <c r="O119" i="204"/>
  <c r="P118" i="204"/>
  <c r="O118" i="204"/>
  <c r="P117" i="204"/>
  <c r="O117" i="204"/>
  <c r="P116" i="204"/>
  <c r="O116" i="204"/>
  <c r="P115" i="204"/>
  <c r="O115" i="204"/>
  <c r="P114" i="204"/>
  <c r="O114" i="204"/>
  <c r="P113" i="204"/>
  <c r="O113" i="204"/>
  <c r="P112" i="204"/>
  <c r="O112" i="204"/>
  <c r="P111" i="204"/>
  <c r="O111" i="204"/>
  <c r="P110" i="204"/>
  <c r="O110" i="204"/>
  <c r="P109" i="204"/>
  <c r="O109" i="204"/>
  <c r="P108" i="204"/>
  <c r="O108" i="204"/>
  <c r="P107" i="204"/>
  <c r="O107" i="204"/>
  <c r="P106" i="204"/>
  <c r="O106" i="204"/>
  <c r="P105" i="204"/>
  <c r="O105" i="204"/>
  <c r="P104" i="204"/>
  <c r="O104" i="204"/>
  <c r="P103" i="204"/>
  <c r="O103" i="204"/>
  <c r="S102" i="204"/>
  <c r="P102" i="204"/>
  <c r="O102" i="204"/>
  <c r="S101" i="204"/>
  <c r="P101" i="204"/>
  <c r="O101" i="204"/>
  <c r="S100" i="204"/>
  <c r="P100" i="204"/>
  <c r="O100" i="204"/>
  <c r="S99" i="204"/>
  <c r="P99" i="204"/>
  <c r="O99" i="204"/>
  <c r="S98" i="204"/>
  <c r="P98" i="204"/>
  <c r="O98" i="204"/>
  <c r="S97" i="204"/>
  <c r="P97" i="204"/>
  <c r="O97" i="204"/>
  <c r="S96" i="204"/>
  <c r="P96" i="204"/>
  <c r="O96" i="204"/>
  <c r="S95" i="204"/>
  <c r="P95" i="204"/>
  <c r="O95" i="204"/>
  <c r="S94" i="204"/>
  <c r="P94" i="204"/>
  <c r="O94" i="204"/>
  <c r="S93" i="204"/>
  <c r="P93" i="204"/>
  <c r="O93" i="204"/>
  <c r="S92" i="204"/>
  <c r="P92" i="204"/>
  <c r="O92" i="204"/>
  <c r="S91" i="204"/>
  <c r="P91" i="204"/>
  <c r="O91" i="204"/>
  <c r="S90" i="204"/>
  <c r="P90" i="204"/>
  <c r="O90" i="204"/>
  <c r="S89" i="204"/>
  <c r="P89" i="204"/>
  <c r="O89" i="204"/>
  <c r="S88" i="204"/>
  <c r="P88" i="204"/>
  <c r="O88" i="204"/>
  <c r="S87" i="204"/>
  <c r="P87" i="204"/>
  <c r="O87" i="204"/>
  <c r="S86" i="204"/>
  <c r="P86" i="204"/>
  <c r="O86" i="204"/>
  <c r="S85" i="204"/>
  <c r="P85" i="204"/>
  <c r="O85" i="204"/>
  <c r="S84" i="204"/>
  <c r="P84" i="204"/>
  <c r="O84" i="204"/>
  <c r="S83" i="204"/>
  <c r="P83" i="204"/>
  <c r="O83" i="204"/>
  <c r="S82" i="204"/>
  <c r="P82" i="204"/>
  <c r="O82" i="204"/>
  <c r="S81" i="204"/>
  <c r="P81" i="204"/>
  <c r="O81" i="204"/>
  <c r="S80" i="204"/>
  <c r="P80" i="204"/>
  <c r="O80" i="204"/>
  <c r="S79" i="204"/>
  <c r="P79" i="204"/>
  <c r="O79" i="204"/>
  <c r="S78" i="204"/>
  <c r="P78" i="204"/>
  <c r="O78" i="204"/>
  <c r="S77" i="204"/>
  <c r="P77" i="204"/>
  <c r="O77" i="204"/>
  <c r="S76" i="204"/>
  <c r="P76" i="204"/>
  <c r="O76" i="204"/>
  <c r="S75" i="204"/>
  <c r="P75" i="204"/>
  <c r="O75" i="204"/>
  <c r="S74" i="204"/>
  <c r="P74" i="204"/>
  <c r="O74" i="204"/>
  <c r="S73" i="204"/>
  <c r="P73" i="204"/>
  <c r="O73" i="204"/>
  <c r="S72" i="204"/>
  <c r="P72" i="204"/>
  <c r="O72" i="204"/>
  <c r="S71" i="204"/>
  <c r="P71" i="204"/>
  <c r="O71" i="204"/>
  <c r="S70" i="204"/>
  <c r="P70" i="204"/>
  <c r="O70" i="204"/>
  <c r="S69" i="204"/>
  <c r="P69" i="204"/>
  <c r="O69" i="204"/>
  <c r="S68" i="204"/>
  <c r="P68" i="204"/>
  <c r="O68" i="204"/>
  <c r="S67" i="204"/>
  <c r="P67" i="204"/>
  <c r="O67" i="204"/>
  <c r="S66" i="204"/>
  <c r="P66" i="204"/>
  <c r="O66" i="204"/>
  <c r="S65" i="204"/>
  <c r="P65" i="204"/>
  <c r="O65" i="204"/>
  <c r="S64" i="204"/>
  <c r="P64" i="204"/>
  <c r="O64" i="204"/>
  <c r="S63" i="204"/>
  <c r="P63" i="204"/>
  <c r="O63" i="204"/>
  <c r="S62" i="204"/>
  <c r="P62" i="204"/>
  <c r="O62" i="204"/>
  <c r="S61" i="204"/>
  <c r="P61" i="204"/>
  <c r="O61" i="204"/>
  <c r="S60" i="204"/>
  <c r="P60" i="204"/>
  <c r="O60" i="204"/>
  <c r="S59" i="204"/>
  <c r="P59" i="204"/>
  <c r="O59" i="204"/>
  <c r="S58" i="204"/>
  <c r="P58" i="204"/>
  <c r="O58" i="204"/>
  <c r="S57" i="204"/>
  <c r="P57" i="204"/>
  <c r="O57" i="204"/>
  <c r="S56" i="204"/>
  <c r="P56" i="204"/>
  <c r="O56" i="204"/>
  <c r="S55" i="204"/>
  <c r="P55" i="204"/>
  <c r="O55" i="204"/>
  <c r="S54" i="204"/>
  <c r="P54" i="204"/>
  <c r="O54" i="204"/>
  <c r="S53" i="204"/>
  <c r="P53" i="204"/>
  <c r="O53" i="204"/>
  <c r="S52" i="204"/>
  <c r="P52" i="204"/>
  <c r="O52" i="204"/>
  <c r="S51" i="204"/>
  <c r="P51" i="204"/>
  <c r="O51" i="204"/>
  <c r="S50" i="204"/>
  <c r="P50" i="204"/>
  <c r="O50" i="204"/>
  <c r="S49" i="204"/>
  <c r="P49" i="204"/>
  <c r="O49" i="204"/>
  <c r="S48" i="204"/>
  <c r="P48" i="204"/>
  <c r="O48" i="204"/>
  <c r="S47" i="204"/>
  <c r="P47" i="204"/>
  <c r="O47" i="204"/>
  <c r="S46" i="204"/>
  <c r="P46" i="204"/>
  <c r="O46" i="204"/>
  <c r="S45" i="204"/>
  <c r="P45" i="204"/>
  <c r="O45" i="204"/>
  <c r="S44" i="204"/>
  <c r="P44" i="204"/>
  <c r="O44" i="204"/>
  <c r="S43" i="204"/>
  <c r="P43" i="204"/>
  <c r="O43" i="204"/>
  <c r="S42" i="204"/>
  <c r="P42" i="204"/>
  <c r="O42" i="204"/>
  <c r="S41" i="204"/>
  <c r="P41" i="204"/>
  <c r="O41" i="204"/>
  <c r="S40" i="204"/>
  <c r="P40" i="204"/>
  <c r="O40" i="204"/>
  <c r="S39" i="204"/>
  <c r="P39" i="204"/>
  <c r="O39" i="204"/>
  <c r="S38" i="204"/>
  <c r="P38" i="204"/>
  <c r="O38" i="204"/>
  <c r="S37" i="204"/>
  <c r="P37" i="204"/>
  <c r="O37" i="204"/>
  <c r="S36" i="204"/>
  <c r="P36" i="204"/>
  <c r="O36" i="204"/>
  <c r="S35" i="204"/>
  <c r="P35" i="204"/>
  <c r="O35" i="204"/>
  <c r="S34" i="204"/>
  <c r="P34" i="204"/>
  <c r="O34" i="204"/>
  <c r="S33" i="204"/>
  <c r="P33" i="204"/>
  <c r="O33" i="204"/>
  <c r="S32" i="204"/>
  <c r="P32" i="204"/>
  <c r="O32" i="204"/>
  <c r="S31" i="204"/>
  <c r="P31" i="204"/>
  <c r="O31" i="204"/>
  <c r="S30" i="204"/>
  <c r="P30" i="204"/>
  <c r="O30" i="204"/>
  <c r="S29" i="204"/>
  <c r="P29" i="204"/>
  <c r="O29" i="204"/>
  <c r="S28" i="204"/>
  <c r="P28" i="204"/>
  <c r="O28" i="204"/>
  <c r="S27" i="204"/>
  <c r="P27" i="204"/>
  <c r="O27" i="204"/>
  <c r="S26" i="204"/>
  <c r="P26" i="204"/>
  <c r="O26" i="204"/>
  <c r="S25" i="204"/>
  <c r="P25" i="204"/>
  <c r="O25" i="204"/>
  <c r="S24" i="204"/>
  <c r="P24" i="204"/>
  <c r="O24" i="204"/>
  <c r="S23" i="204"/>
  <c r="P23" i="204"/>
  <c r="O23" i="204"/>
  <c r="S22" i="204"/>
  <c r="P22" i="204"/>
  <c r="O22" i="204"/>
  <c r="S21" i="204"/>
  <c r="P21" i="204"/>
  <c r="O21" i="204"/>
  <c r="S20" i="204"/>
  <c r="P20" i="204"/>
  <c r="O20" i="204"/>
  <c r="S19" i="204"/>
  <c r="P19" i="204"/>
  <c r="O19" i="204"/>
  <c r="S18" i="204"/>
  <c r="P18" i="204"/>
  <c r="O18" i="204"/>
  <c r="S17" i="204"/>
  <c r="P17" i="204"/>
  <c r="O17" i="204"/>
  <c r="S16" i="204"/>
  <c r="P16" i="204"/>
  <c r="O16" i="204"/>
  <c r="S15" i="204"/>
  <c r="P15" i="204"/>
  <c r="O15" i="204"/>
  <c r="S14" i="204"/>
  <c r="P14" i="204"/>
  <c r="O14" i="204"/>
  <c r="S13" i="204"/>
  <c r="P13" i="204"/>
  <c r="O13" i="204"/>
  <c r="S12" i="204"/>
  <c r="P12" i="204"/>
  <c r="O12" i="204"/>
  <c r="S11" i="204"/>
  <c r="P11" i="204"/>
  <c r="O11" i="204"/>
  <c r="S10" i="204"/>
  <c r="P10" i="204"/>
  <c r="O10" i="204"/>
  <c r="S9" i="204"/>
  <c r="P9" i="204"/>
  <c r="O9" i="204"/>
  <c r="S8" i="204"/>
  <c r="P8" i="204"/>
  <c r="O8" i="204"/>
  <c r="S7" i="204"/>
  <c r="P7" i="204"/>
  <c r="O7" i="204"/>
  <c r="S6" i="204"/>
  <c r="P6" i="204"/>
  <c r="O6" i="204"/>
  <c r="S5" i="204"/>
  <c r="P5" i="204"/>
  <c r="O5" i="204"/>
  <c r="S4" i="204"/>
  <c r="P4" i="204"/>
  <c r="O4" i="204"/>
  <c r="E36" i="203"/>
  <c r="E31" i="203"/>
  <c r="E30" i="203"/>
  <c r="E29" i="203"/>
  <c r="E27" i="203"/>
  <c r="E26" i="203"/>
  <c r="E22" i="203"/>
  <c r="F13" i="203"/>
  <c r="H13" i="203" s="1"/>
  <c r="N11" i="203"/>
  <c r="N10" i="203"/>
  <c r="N9" i="203"/>
  <c r="N8" i="203"/>
  <c r="N7" i="203"/>
  <c r="N6" i="203"/>
  <c r="N5" i="203"/>
  <c r="N4" i="203"/>
  <c r="N3" i="203"/>
  <c r="G50" i="203"/>
  <c r="I50" i="203" s="1"/>
  <c r="G49" i="203"/>
  <c r="I49" i="203" s="1"/>
  <c r="G48" i="203"/>
  <c r="I48" i="203" s="1"/>
  <c r="G47" i="203"/>
  <c r="I47" i="203" s="1"/>
  <c r="G46" i="203"/>
  <c r="I46" i="203" s="1"/>
  <c r="G45" i="203"/>
  <c r="I45" i="203" s="1"/>
  <c r="G44" i="203"/>
  <c r="I44" i="203" s="1"/>
  <c r="G43" i="203"/>
  <c r="I43" i="203" s="1"/>
  <c r="G42" i="203"/>
  <c r="I42" i="203" s="1"/>
  <c r="G41" i="203"/>
  <c r="I41" i="203" s="1"/>
  <c r="I51" i="203" s="1"/>
  <c r="G37" i="203"/>
  <c r="I37" i="203" s="1"/>
  <c r="G36" i="203"/>
  <c r="I36" i="203" s="1"/>
  <c r="G34" i="203"/>
  <c r="I34" i="203" s="1"/>
  <c r="G33" i="203"/>
  <c r="I33" i="203" s="1"/>
  <c r="G32" i="203"/>
  <c r="I32" i="203" s="1"/>
  <c r="G31" i="203"/>
  <c r="I31" i="203" s="1"/>
  <c r="G30" i="203"/>
  <c r="I30" i="203" s="1"/>
  <c r="G29" i="203"/>
  <c r="I29" i="203" s="1"/>
  <c r="G27" i="203"/>
  <c r="I27" i="203" s="1"/>
  <c r="G26" i="203"/>
  <c r="I26" i="203" s="1"/>
  <c r="E8" i="203"/>
  <c r="H6" i="203"/>
  <c r="F1" i="202"/>
  <c r="Y500" i="202"/>
  <c r="X500" i="202"/>
  <c r="W500" i="202"/>
  <c r="V500" i="202"/>
  <c r="U500" i="202"/>
  <c r="T500" i="202"/>
  <c r="N500" i="202"/>
  <c r="M500" i="202"/>
  <c r="L500" i="202"/>
  <c r="K500" i="202"/>
  <c r="J500" i="202"/>
  <c r="P499" i="202"/>
  <c r="O499" i="202"/>
  <c r="P498" i="202"/>
  <c r="O498" i="202"/>
  <c r="P497" i="202"/>
  <c r="O497" i="202"/>
  <c r="P496" i="202"/>
  <c r="O496" i="202"/>
  <c r="P495" i="202"/>
  <c r="O495" i="202"/>
  <c r="P494" i="202"/>
  <c r="O494" i="202"/>
  <c r="P493" i="202"/>
  <c r="O493" i="202"/>
  <c r="P492" i="202"/>
  <c r="O492" i="202"/>
  <c r="P491" i="202"/>
  <c r="O491" i="202"/>
  <c r="P490" i="202"/>
  <c r="O490" i="202"/>
  <c r="P489" i="202"/>
  <c r="O489" i="202"/>
  <c r="P488" i="202"/>
  <c r="O488" i="202"/>
  <c r="P487" i="202"/>
  <c r="O487" i="202"/>
  <c r="P486" i="202"/>
  <c r="O486" i="202"/>
  <c r="P485" i="202"/>
  <c r="O485" i="202"/>
  <c r="P484" i="202"/>
  <c r="O484" i="202"/>
  <c r="P483" i="202"/>
  <c r="O483" i="202"/>
  <c r="P482" i="202"/>
  <c r="O482" i="202"/>
  <c r="P481" i="202"/>
  <c r="O481" i="202"/>
  <c r="P480" i="202"/>
  <c r="O480" i="202"/>
  <c r="P479" i="202"/>
  <c r="O479" i="202"/>
  <c r="P478" i="202"/>
  <c r="O478" i="202"/>
  <c r="P477" i="202"/>
  <c r="O477" i="202"/>
  <c r="P476" i="202"/>
  <c r="O476" i="202"/>
  <c r="P475" i="202"/>
  <c r="O475" i="202"/>
  <c r="P474" i="202"/>
  <c r="O474" i="202"/>
  <c r="P473" i="202"/>
  <c r="O473" i="202"/>
  <c r="P472" i="202"/>
  <c r="O472" i="202"/>
  <c r="P471" i="202"/>
  <c r="O471" i="202"/>
  <c r="P470" i="202"/>
  <c r="O470" i="202"/>
  <c r="P469" i="202"/>
  <c r="O469" i="202"/>
  <c r="P468" i="202"/>
  <c r="O468" i="202"/>
  <c r="P467" i="202"/>
  <c r="O467" i="202"/>
  <c r="P466" i="202"/>
  <c r="O466" i="202"/>
  <c r="P465" i="202"/>
  <c r="O465" i="202"/>
  <c r="P464" i="202"/>
  <c r="O464" i="202"/>
  <c r="P463" i="202"/>
  <c r="O463" i="202"/>
  <c r="P462" i="202"/>
  <c r="O462" i="202"/>
  <c r="P461" i="202"/>
  <c r="O461" i="202"/>
  <c r="P460" i="202"/>
  <c r="O460" i="202"/>
  <c r="P459" i="202"/>
  <c r="O459" i="202"/>
  <c r="P458" i="202"/>
  <c r="O458" i="202"/>
  <c r="P457" i="202"/>
  <c r="O457" i="202"/>
  <c r="P456" i="202"/>
  <c r="O456" i="202"/>
  <c r="P455" i="202"/>
  <c r="O455" i="202"/>
  <c r="P454" i="202"/>
  <c r="O454" i="202"/>
  <c r="P453" i="202"/>
  <c r="O453" i="202"/>
  <c r="P452" i="202"/>
  <c r="O452" i="202"/>
  <c r="P451" i="202"/>
  <c r="O451" i="202"/>
  <c r="P450" i="202"/>
  <c r="O450" i="202"/>
  <c r="P449" i="202"/>
  <c r="O449" i="202"/>
  <c r="P448" i="202"/>
  <c r="O448" i="202"/>
  <c r="P447" i="202"/>
  <c r="O447" i="202"/>
  <c r="P446" i="202"/>
  <c r="O446" i="202"/>
  <c r="P445" i="202"/>
  <c r="O445" i="202"/>
  <c r="P444" i="202"/>
  <c r="O444" i="202"/>
  <c r="P443" i="202"/>
  <c r="O443" i="202"/>
  <c r="P442" i="202"/>
  <c r="O442" i="202"/>
  <c r="P441" i="202"/>
  <c r="O441" i="202"/>
  <c r="P440" i="202"/>
  <c r="O440" i="202"/>
  <c r="P439" i="202"/>
  <c r="O439" i="202"/>
  <c r="P438" i="202"/>
  <c r="O438" i="202"/>
  <c r="P437" i="202"/>
  <c r="O437" i="202"/>
  <c r="P436" i="202"/>
  <c r="O436" i="202"/>
  <c r="P435" i="202"/>
  <c r="O435" i="202"/>
  <c r="P434" i="202"/>
  <c r="O434" i="202"/>
  <c r="P433" i="202"/>
  <c r="O433" i="202"/>
  <c r="P432" i="202"/>
  <c r="O432" i="202"/>
  <c r="P431" i="202"/>
  <c r="O431" i="202"/>
  <c r="P430" i="202"/>
  <c r="O430" i="202"/>
  <c r="P429" i="202"/>
  <c r="O429" i="202"/>
  <c r="P428" i="202"/>
  <c r="O428" i="202"/>
  <c r="P427" i="202"/>
  <c r="O427" i="202"/>
  <c r="P426" i="202"/>
  <c r="O426" i="202"/>
  <c r="P425" i="202"/>
  <c r="O425" i="202"/>
  <c r="P424" i="202"/>
  <c r="O424" i="202"/>
  <c r="P423" i="202"/>
  <c r="O423" i="202"/>
  <c r="P422" i="202"/>
  <c r="O422" i="202"/>
  <c r="P421" i="202"/>
  <c r="O421" i="202"/>
  <c r="P420" i="202"/>
  <c r="O420" i="202"/>
  <c r="P419" i="202"/>
  <c r="O419" i="202"/>
  <c r="P418" i="202"/>
  <c r="O418" i="202"/>
  <c r="P417" i="202"/>
  <c r="O417" i="202"/>
  <c r="P416" i="202"/>
  <c r="O416" i="202"/>
  <c r="P415" i="202"/>
  <c r="O415" i="202"/>
  <c r="P414" i="202"/>
  <c r="O414" i="202"/>
  <c r="P413" i="202"/>
  <c r="O413" i="202"/>
  <c r="P412" i="202"/>
  <c r="O412" i="202"/>
  <c r="P411" i="202"/>
  <c r="O411" i="202"/>
  <c r="P410" i="202"/>
  <c r="O410" i="202"/>
  <c r="P409" i="202"/>
  <c r="O409" i="202"/>
  <c r="P408" i="202"/>
  <c r="O408" i="202"/>
  <c r="P407" i="202"/>
  <c r="O407" i="202"/>
  <c r="P406" i="202"/>
  <c r="O406" i="202"/>
  <c r="P405" i="202"/>
  <c r="O405" i="202"/>
  <c r="P404" i="202"/>
  <c r="O404" i="202"/>
  <c r="P403" i="202"/>
  <c r="O403" i="202"/>
  <c r="P402" i="202"/>
  <c r="O402" i="202"/>
  <c r="P401" i="202"/>
  <c r="O401" i="202"/>
  <c r="P400" i="202"/>
  <c r="O400" i="202"/>
  <c r="P399" i="202"/>
  <c r="O399" i="202"/>
  <c r="P398" i="202"/>
  <c r="O398" i="202"/>
  <c r="P397" i="202"/>
  <c r="O397" i="202"/>
  <c r="P396" i="202"/>
  <c r="O396" i="202"/>
  <c r="P395" i="202"/>
  <c r="O395" i="202"/>
  <c r="P394" i="202"/>
  <c r="O394" i="202"/>
  <c r="P393" i="202"/>
  <c r="O393" i="202"/>
  <c r="P392" i="202"/>
  <c r="O392" i="202"/>
  <c r="P391" i="202"/>
  <c r="O391" i="202"/>
  <c r="P390" i="202"/>
  <c r="O390" i="202"/>
  <c r="P389" i="202"/>
  <c r="O389" i="202"/>
  <c r="P388" i="202"/>
  <c r="O388" i="202"/>
  <c r="P387" i="202"/>
  <c r="O387" i="202"/>
  <c r="P386" i="202"/>
  <c r="O386" i="202"/>
  <c r="P385" i="202"/>
  <c r="O385" i="202"/>
  <c r="P384" i="202"/>
  <c r="O384" i="202"/>
  <c r="P383" i="202"/>
  <c r="O383" i="202"/>
  <c r="P382" i="202"/>
  <c r="O382" i="202"/>
  <c r="P381" i="202"/>
  <c r="O381" i="202"/>
  <c r="P380" i="202"/>
  <c r="O380" i="202"/>
  <c r="P379" i="202"/>
  <c r="O379" i="202"/>
  <c r="P378" i="202"/>
  <c r="O378" i="202"/>
  <c r="P377" i="202"/>
  <c r="O377" i="202"/>
  <c r="P376" i="202"/>
  <c r="O376" i="202"/>
  <c r="P375" i="202"/>
  <c r="O375" i="202"/>
  <c r="P374" i="202"/>
  <c r="O374" i="202"/>
  <c r="P373" i="202"/>
  <c r="O373" i="202"/>
  <c r="P372" i="202"/>
  <c r="O372" i="202"/>
  <c r="P371" i="202"/>
  <c r="O371" i="202"/>
  <c r="P370" i="202"/>
  <c r="O370" i="202"/>
  <c r="P369" i="202"/>
  <c r="O369" i="202"/>
  <c r="P368" i="202"/>
  <c r="O368" i="202"/>
  <c r="P367" i="202"/>
  <c r="O367" i="202"/>
  <c r="P366" i="202"/>
  <c r="O366" i="202"/>
  <c r="P365" i="202"/>
  <c r="O365" i="202"/>
  <c r="P364" i="202"/>
  <c r="O364" i="202"/>
  <c r="P363" i="202"/>
  <c r="O363" i="202"/>
  <c r="P362" i="202"/>
  <c r="O362" i="202"/>
  <c r="P361" i="202"/>
  <c r="O361" i="202"/>
  <c r="P360" i="202"/>
  <c r="O360" i="202"/>
  <c r="P359" i="202"/>
  <c r="O359" i="202"/>
  <c r="P358" i="202"/>
  <c r="O358" i="202"/>
  <c r="P357" i="202"/>
  <c r="O357" i="202"/>
  <c r="P356" i="202"/>
  <c r="O356" i="202"/>
  <c r="P355" i="202"/>
  <c r="O355" i="202"/>
  <c r="P354" i="202"/>
  <c r="O354" i="202"/>
  <c r="P353" i="202"/>
  <c r="O353" i="202"/>
  <c r="P352" i="202"/>
  <c r="O352" i="202"/>
  <c r="P351" i="202"/>
  <c r="O351" i="202"/>
  <c r="P350" i="202"/>
  <c r="O350" i="202"/>
  <c r="P349" i="202"/>
  <c r="O349" i="202"/>
  <c r="P348" i="202"/>
  <c r="O348" i="202"/>
  <c r="P347" i="202"/>
  <c r="O347" i="202"/>
  <c r="P346" i="202"/>
  <c r="O346" i="202"/>
  <c r="P345" i="202"/>
  <c r="O345" i="202"/>
  <c r="P344" i="202"/>
  <c r="O344" i="202"/>
  <c r="P343" i="202"/>
  <c r="O343" i="202"/>
  <c r="P342" i="202"/>
  <c r="O342" i="202"/>
  <c r="P341" i="202"/>
  <c r="O341" i="202"/>
  <c r="P340" i="202"/>
  <c r="O340" i="202"/>
  <c r="P339" i="202"/>
  <c r="O339" i="202"/>
  <c r="P338" i="202"/>
  <c r="O338" i="202"/>
  <c r="P337" i="202"/>
  <c r="O337" i="202"/>
  <c r="P336" i="202"/>
  <c r="O336" i="202"/>
  <c r="P335" i="202"/>
  <c r="O335" i="202"/>
  <c r="P334" i="202"/>
  <c r="O334" i="202"/>
  <c r="P333" i="202"/>
  <c r="O333" i="202"/>
  <c r="P332" i="202"/>
  <c r="O332" i="202"/>
  <c r="P331" i="202"/>
  <c r="O331" i="202"/>
  <c r="P330" i="202"/>
  <c r="O330" i="202"/>
  <c r="P329" i="202"/>
  <c r="O329" i="202"/>
  <c r="P328" i="202"/>
  <c r="O328" i="202"/>
  <c r="P327" i="202"/>
  <c r="O327" i="202"/>
  <c r="P326" i="202"/>
  <c r="O326" i="202"/>
  <c r="P325" i="202"/>
  <c r="O325" i="202"/>
  <c r="P324" i="202"/>
  <c r="O324" i="202"/>
  <c r="P323" i="202"/>
  <c r="O323" i="202"/>
  <c r="P322" i="202"/>
  <c r="O322" i="202"/>
  <c r="P321" i="202"/>
  <c r="O321" i="202"/>
  <c r="P320" i="202"/>
  <c r="O320" i="202"/>
  <c r="P319" i="202"/>
  <c r="O319" i="202"/>
  <c r="P318" i="202"/>
  <c r="O318" i="202"/>
  <c r="P317" i="202"/>
  <c r="O317" i="202"/>
  <c r="P316" i="202"/>
  <c r="O316" i="202"/>
  <c r="P315" i="202"/>
  <c r="O315" i="202"/>
  <c r="P314" i="202"/>
  <c r="O314" i="202"/>
  <c r="P313" i="202"/>
  <c r="O313" i="202"/>
  <c r="P312" i="202"/>
  <c r="O312" i="202"/>
  <c r="P311" i="202"/>
  <c r="O311" i="202"/>
  <c r="P310" i="202"/>
  <c r="O310" i="202"/>
  <c r="P309" i="202"/>
  <c r="O309" i="202"/>
  <c r="P308" i="202"/>
  <c r="O308" i="202"/>
  <c r="P307" i="202"/>
  <c r="O307" i="202"/>
  <c r="P306" i="202"/>
  <c r="O306" i="202"/>
  <c r="P305" i="202"/>
  <c r="O305" i="202"/>
  <c r="P304" i="202"/>
  <c r="O304" i="202"/>
  <c r="P303" i="202"/>
  <c r="O303" i="202"/>
  <c r="P302" i="202"/>
  <c r="O302" i="202"/>
  <c r="P301" i="202"/>
  <c r="O301" i="202"/>
  <c r="P300" i="202"/>
  <c r="O300" i="202"/>
  <c r="P299" i="202"/>
  <c r="O299" i="202"/>
  <c r="P298" i="202"/>
  <c r="O298" i="202"/>
  <c r="P297" i="202"/>
  <c r="O297" i="202"/>
  <c r="P296" i="202"/>
  <c r="O296" i="202"/>
  <c r="P295" i="202"/>
  <c r="O295" i="202"/>
  <c r="P294" i="202"/>
  <c r="O294" i="202"/>
  <c r="P293" i="202"/>
  <c r="O293" i="202"/>
  <c r="P292" i="202"/>
  <c r="O292" i="202"/>
  <c r="P291" i="202"/>
  <c r="O291" i="202"/>
  <c r="P290" i="202"/>
  <c r="O290" i="202"/>
  <c r="P289" i="202"/>
  <c r="O289" i="202"/>
  <c r="P288" i="202"/>
  <c r="O288" i="202"/>
  <c r="P287" i="202"/>
  <c r="O287" i="202"/>
  <c r="P286" i="202"/>
  <c r="O286" i="202"/>
  <c r="P285" i="202"/>
  <c r="O285" i="202"/>
  <c r="P284" i="202"/>
  <c r="O284" i="202"/>
  <c r="P283" i="202"/>
  <c r="O283" i="202"/>
  <c r="P282" i="202"/>
  <c r="O282" i="202"/>
  <c r="P281" i="202"/>
  <c r="O281" i="202"/>
  <c r="P280" i="202"/>
  <c r="O280" i="202"/>
  <c r="P279" i="202"/>
  <c r="O279" i="202"/>
  <c r="P278" i="202"/>
  <c r="O278" i="202"/>
  <c r="P277" i="202"/>
  <c r="O277" i="202"/>
  <c r="P276" i="202"/>
  <c r="O276" i="202"/>
  <c r="P275" i="202"/>
  <c r="O275" i="202"/>
  <c r="P274" i="202"/>
  <c r="O274" i="202"/>
  <c r="P273" i="202"/>
  <c r="O273" i="202"/>
  <c r="P272" i="202"/>
  <c r="O272" i="202"/>
  <c r="P271" i="202"/>
  <c r="O271" i="202"/>
  <c r="P270" i="202"/>
  <c r="O270" i="202"/>
  <c r="P269" i="202"/>
  <c r="O269" i="202"/>
  <c r="P268" i="202"/>
  <c r="O268" i="202"/>
  <c r="P267" i="202"/>
  <c r="O267" i="202"/>
  <c r="P266" i="202"/>
  <c r="O266" i="202"/>
  <c r="P265" i="202"/>
  <c r="O265" i="202"/>
  <c r="P264" i="202"/>
  <c r="O264" i="202"/>
  <c r="P263" i="202"/>
  <c r="O263" i="202"/>
  <c r="P262" i="202"/>
  <c r="O262" i="202"/>
  <c r="P261" i="202"/>
  <c r="O261" i="202"/>
  <c r="P260" i="202"/>
  <c r="O260" i="202"/>
  <c r="P259" i="202"/>
  <c r="O259" i="202"/>
  <c r="P258" i="202"/>
  <c r="O258" i="202"/>
  <c r="P257" i="202"/>
  <c r="O257" i="202"/>
  <c r="P256" i="202"/>
  <c r="O256" i="202"/>
  <c r="P255" i="202"/>
  <c r="O255" i="202"/>
  <c r="P254" i="202"/>
  <c r="O254" i="202"/>
  <c r="P253" i="202"/>
  <c r="O253" i="202"/>
  <c r="P252" i="202"/>
  <c r="O252" i="202"/>
  <c r="P251" i="202"/>
  <c r="O251" i="202"/>
  <c r="P250" i="202"/>
  <c r="O250" i="202"/>
  <c r="P249" i="202"/>
  <c r="O249" i="202"/>
  <c r="P248" i="202"/>
  <c r="O248" i="202"/>
  <c r="P247" i="202"/>
  <c r="O247" i="202"/>
  <c r="P246" i="202"/>
  <c r="O246" i="202"/>
  <c r="P245" i="202"/>
  <c r="O245" i="202"/>
  <c r="P244" i="202"/>
  <c r="O244" i="202"/>
  <c r="P243" i="202"/>
  <c r="O243" i="202"/>
  <c r="P242" i="202"/>
  <c r="O242" i="202"/>
  <c r="P241" i="202"/>
  <c r="O241" i="202"/>
  <c r="P240" i="202"/>
  <c r="O240" i="202"/>
  <c r="P239" i="202"/>
  <c r="O239" i="202"/>
  <c r="P238" i="202"/>
  <c r="O238" i="202"/>
  <c r="P237" i="202"/>
  <c r="O237" i="202"/>
  <c r="P236" i="202"/>
  <c r="O236" i="202"/>
  <c r="P235" i="202"/>
  <c r="O235" i="202"/>
  <c r="P234" i="202"/>
  <c r="O234" i="202"/>
  <c r="P233" i="202"/>
  <c r="O233" i="202"/>
  <c r="P232" i="202"/>
  <c r="O232" i="202"/>
  <c r="P231" i="202"/>
  <c r="O231" i="202"/>
  <c r="P230" i="202"/>
  <c r="O230" i="202"/>
  <c r="P229" i="202"/>
  <c r="O229" i="202"/>
  <c r="P228" i="202"/>
  <c r="O228" i="202"/>
  <c r="P227" i="202"/>
  <c r="O227" i="202"/>
  <c r="P226" i="202"/>
  <c r="O226" i="202"/>
  <c r="P225" i="202"/>
  <c r="O225" i="202"/>
  <c r="P224" i="202"/>
  <c r="O224" i="202"/>
  <c r="P223" i="202"/>
  <c r="O223" i="202"/>
  <c r="P222" i="202"/>
  <c r="O222" i="202"/>
  <c r="P221" i="202"/>
  <c r="O221" i="202"/>
  <c r="P220" i="202"/>
  <c r="O220" i="202"/>
  <c r="P219" i="202"/>
  <c r="O219" i="202"/>
  <c r="P218" i="202"/>
  <c r="O218" i="202"/>
  <c r="P217" i="202"/>
  <c r="O217" i="202"/>
  <c r="P216" i="202"/>
  <c r="O216" i="202"/>
  <c r="P215" i="202"/>
  <c r="O215" i="202"/>
  <c r="P214" i="202"/>
  <c r="O214" i="202"/>
  <c r="P213" i="202"/>
  <c r="O213" i="202"/>
  <c r="P212" i="202"/>
  <c r="O212" i="202"/>
  <c r="P211" i="202"/>
  <c r="O211" i="202"/>
  <c r="P210" i="202"/>
  <c r="O210" i="202"/>
  <c r="P209" i="202"/>
  <c r="O209" i="202"/>
  <c r="P208" i="202"/>
  <c r="O208" i="202"/>
  <c r="P207" i="202"/>
  <c r="O207" i="202"/>
  <c r="P206" i="202"/>
  <c r="O206" i="202"/>
  <c r="P205" i="202"/>
  <c r="O205" i="202"/>
  <c r="P204" i="202"/>
  <c r="O204" i="202"/>
  <c r="P203" i="202"/>
  <c r="O203" i="202"/>
  <c r="P202" i="202"/>
  <c r="O202" i="202"/>
  <c r="P201" i="202"/>
  <c r="O201" i="202"/>
  <c r="P200" i="202"/>
  <c r="O200" i="202"/>
  <c r="P199" i="202"/>
  <c r="O199" i="202"/>
  <c r="P198" i="202"/>
  <c r="O198" i="202"/>
  <c r="P197" i="202"/>
  <c r="O197" i="202"/>
  <c r="P196" i="202"/>
  <c r="O196" i="202"/>
  <c r="P195" i="202"/>
  <c r="O195" i="202"/>
  <c r="P194" i="202"/>
  <c r="O194" i="202"/>
  <c r="P193" i="202"/>
  <c r="O193" i="202"/>
  <c r="P192" i="202"/>
  <c r="O192" i="202"/>
  <c r="P191" i="202"/>
  <c r="O191" i="202"/>
  <c r="P190" i="202"/>
  <c r="O190" i="202"/>
  <c r="P189" i="202"/>
  <c r="O189" i="202"/>
  <c r="P188" i="202"/>
  <c r="O188" i="202"/>
  <c r="P187" i="202"/>
  <c r="O187" i="202"/>
  <c r="P186" i="202"/>
  <c r="O186" i="202"/>
  <c r="P185" i="202"/>
  <c r="O185" i="202"/>
  <c r="P184" i="202"/>
  <c r="O184" i="202"/>
  <c r="P183" i="202"/>
  <c r="O183" i="202"/>
  <c r="P182" i="202"/>
  <c r="O182" i="202"/>
  <c r="P181" i="202"/>
  <c r="O181" i="202"/>
  <c r="P180" i="202"/>
  <c r="O180" i="202"/>
  <c r="P179" i="202"/>
  <c r="O179" i="202"/>
  <c r="P178" i="202"/>
  <c r="O178" i="202"/>
  <c r="P177" i="202"/>
  <c r="O177" i="202"/>
  <c r="P176" i="202"/>
  <c r="O176" i="202"/>
  <c r="P175" i="202"/>
  <c r="O175" i="202"/>
  <c r="P174" i="202"/>
  <c r="O174" i="202"/>
  <c r="P173" i="202"/>
  <c r="O173" i="202"/>
  <c r="P172" i="202"/>
  <c r="O172" i="202"/>
  <c r="P171" i="202"/>
  <c r="O171" i="202"/>
  <c r="P170" i="202"/>
  <c r="O170" i="202"/>
  <c r="P169" i="202"/>
  <c r="O169" i="202"/>
  <c r="P168" i="202"/>
  <c r="O168" i="202"/>
  <c r="P167" i="202"/>
  <c r="O167" i="202"/>
  <c r="P166" i="202"/>
  <c r="O166" i="202"/>
  <c r="P165" i="202"/>
  <c r="O165" i="202"/>
  <c r="P164" i="202"/>
  <c r="O164" i="202"/>
  <c r="P163" i="202"/>
  <c r="O163" i="202"/>
  <c r="P162" i="202"/>
  <c r="O162" i="202"/>
  <c r="P161" i="202"/>
  <c r="O161" i="202"/>
  <c r="P160" i="202"/>
  <c r="O160" i="202"/>
  <c r="P159" i="202"/>
  <c r="O159" i="202"/>
  <c r="P158" i="202"/>
  <c r="O158" i="202"/>
  <c r="P157" i="202"/>
  <c r="O157" i="202"/>
  <c r="P156" i="202"/>
  <c r="O156" i="202"/>
  <c r="P155" i="202"/>
  <c r="O155" i="202"/>
  <c r="P154" i="202"/>
  <c r="O154" i="202"/>
  <c r="P153" i="202"/>
  <c r="O153" i="202"/>
  <c r="P152" i="202"/>
  <c r="O152" i="202"/>
  <c r="P151" i="202"/>
  <c r="O151" i="202"/>
  <c r="P150" i="202"/>
  <c r="O150" i="202"/>
  <c r="P149" i="202"/>
  <c r="O149" i="202"/>
  <c r="P148" i="202"/>
  <c r="O148" i="202"/>
  <c r="P147" i="202"/>
  <c r="O147" i="202"/>
  <c r="P146" i="202"/>
  <c r="O146" i="202"/>
  <c r="P145" i="202"/>
  <c r="O145" i="202"/>
  <c r="P144" i="202"/>
  <c r="O144" i="202"/>
  <c r="P143" i="202"/>
  <c r="O143" i="202"/>
  <c r="P142" i="202"/>
  <c r="O142" i="202"/>
  <c r="P141" i="202"/>
  <c r="O141" i="202"/>
  <c r="P140" i="202"/>
  <c r="O140" i="202"/>
  <c r="P139" i="202"/>
  <c r="O139" i="202"/>
  <c r="P138" i="202"/>
  <c r="O138" i="202"/>
  <c r="P137" i="202"/>
  <c r="O137" i="202"/>
  <c r="P136" i="202"/>
  <c r="O136" i="202"/>
  <c r="P135" i="202"/>
  <c r="O135" i="202"/>
  <c r="P134" i="202"/>
  <c r="O134" i="202"/>
  <c r="P133" i="202"/>
  <c r="O133" i="202"/>
  <c r="P132" i="202"/>
  <c r="O132" i="202"/>
  <c r="P131" i="202"/>
  <c r="O131" i="202"/>
  <c r="P130" i="202"/>
  <c r="O130" i="202"/>
  <c r="P129" i="202"/>
  <c r="O129" i="202"/>
  <c r="P128" i="202"/>
  <c r="O128" i="202"/>
  <c r="P127" i="202"/>
  <c r="O127" i="202"/>
  <c r="P126" i="202"/>
  <c r="O126" i="202"/>
  <c r="P125" i="202"/>
  <c r="O125" i="202"/>
  <c r="P124" i="202"/>
  <c r="O124" i="202"/>
  <c r="P123" i="202"/>
  <c r="O123" i="202"/>
  <c r="P122" i="202"/>
  <c r="O122" i="202"/>
  <c r="P121" i="202"/>
  <c r="O121" i="202"/>
  <c r="P120" i="202"/>
  <c r="O120" i="202"/>
  <c r="P119" i="202"/>
  <c r="O119" i="202"/>
  <c r="P118" i="202"/>
  <c r="O118" i="202"/>
  <c r="P117" i="202"/>
  <c r="O117" i="202"/>
  <c r="P116" i="202"/>
  <c r="O116" i="202"/>
  <c r="P115" i="202"/>
  <c r="O115" i="202"/>
  <c r="P114" i="202"/>
  <c r="O114" i="202"/>
  <c r="P113" i="202"/>
  <c r="O113" i="202"/>
  <c r="P112" i="202"/>
  <c r="O112" i="202"/>
  <c r="P111" i="202"/>
  <c r="O111" i="202"/>
  <c r="P110" i="202"/>
  <c r="O110" i="202"/>
  <c r="P109" i="202"/>
  <c r="O109" i="202"/>
  <c r="P108" i="202"/>
  <c r="O108" i="202"/>
  <c r="P107" i="202"/>
  <c r="O107" i="202"/>
  <c r="P106" i="202"/>
  <c r="O106" i="202"/>
  <c r="P105" i="202"/>
  <c r="O105" i="202"/>
  <c r="P104" i="202"/>
  <c r="O104" i="202"/>
  <c r="P103" i="202"/>
  <c r="O103" i="202"/>
  <c r="P102" i="202"/>
  <c r="O102" i="202"/>
  <c r="P101" i="202"/>
  <c r="O101" i="202"/>
  <c r="P100" i="202"/>
  <c r="O100" i="202"/>
  <c r="P99" i="202"/>
  <c r="O99" i="202"/>
  <c r="P98" i="202"/>
  <c r="O98" i="202"/>
  <c r="P97" i="202"/>
  <c r="O97" i="202"/>
  <c r="P96" i="202"/>
  <c r="O96" i="202"/>
  <c r="P95" i="202"/>
  <c r="O95" i="202"/>
  <c r="P94" i="202"/>
  <c r="O94" i="202"/>
  <c r="P93" i="202"/>
  <c r="O93" i="202"/>
  <c r="P92" i="202"/>
  <c r="O92" i="202"/>
  <c r="P91" i="202"/>
  <c r="O91" i="202"/>
  <c r="S90" i="202"/>
  <c r="P90" i="202"/>
  <c r="O90" i="202"/>
  <c r="S89" i="202"/>
  <c r="P89" i="202"/>
  <c r="O89" i="202"/>
  <c r="S88" i="202"/>
  <c r="P88" i="202"/>
  <c r="O88" i="202"/>
  <c r="S87" i="202"/>
  <c r="P87" i="202"/>
  <c r="O87" i="202"/>
  <c r="S86" i="202"/>
  <c r="P86" i="202"/>
  <c r="O86" i="202"/>
  <c r="S85" i="202"/>
  <c r="P85" i="202"/>
  <c r="O85" i="202"/>
  <c r="S84" i="202"/>
  <c r="P84" i="202"/>
  <c r="O84" i="202"/>
  <c r="S83" i="202"/>
  <c r="P83" i="202"/>
  <c r="O83" i="202"/>
  <c r="S82" i="202"/>
  <c r="P82" i="202"/>
  <c r="O82" i="202"/>
  <c r="S81" i="202"/>
  <c r="P81" i="202"/>
  <c r="O81" i="202"/>
  <c r="S80" i="202"/>
  <c r="P80" i="202"/>
  <c r="O80" i="202"/>
  <c r="S79" i="202"/>
  <c r="P79" i="202"/>
  <c r="O79" i="202"/>
  <c r="S78" i="202"/>
  <c r="P78" i="202"/>
  <c r="O78" i="202"/>
  <c r="S77" i="202"/>
  <c r="P77" i="202"/>
  <c r="O77" i="202"/>
  <c r="S76" i="202"/>
  <c r="P76" i="202"/>
  <c r="O76" i="202"/>
  <c r="S75" i="202"/>
  <c r="P75" i="202"/>
  <c r="O75" i="202"/>
  <c r="S74" i="202"/>
  <c r="P74" i="202"/>
  <c r="O74" i="202"/>
  <c r="S73" i="202"/>
  <c r="P73" i="202"/>
  <c r="O73" i="202"/>
  <c r="S72" i="202"/>
  <c r="P72" i="202"/>
  <c r="O72" i="202"/>
  <c r="S71" i="202"/>
  <c r="P71" i="202"/>
  <c r="O71" i="202"/>
  <c r="S70" i="202"/>
  <c r="P70" i="202"/>
  <c r="O70" i="202"/>
  <c r="S69" i="202"/>
  <c r="P69" i="202"/>
  <c r="O69" i="202"/>
  <c r="S68" i="202"/>
  <c r="P68" i="202"/>
  <c r="O68" i="202"/>
  <c r="S67" i="202"/>
  <c r="P67" i="202"/>
  <c r="O67" i="202"/>
  <c r="S66" i="202"/>
  <c r="P66" i="202"/>
  <c r="O66" i="202"/>
  <c r="S65" i="202"/>
  <c r="P65" i="202"/>
  <c r="O65" i="202"/>
  <c r="S64" i="202"/>
  <c r="P64" i="202"/>
  <c r="O64" i="202"/>
  <c r="S63" i="202"/>
  <c r="P63" i="202"/>
  <c r="O63" i="202"/>
  <c r="S62" i="202"/>
  <c r="P62" i="202"/>
  <c r="O62" i="202"/>
  <c r="S61" i="202"/>
  <c r="P61" i="202"/>
  <c r="O61" i="202"/>
  <c r="S60" i="202"/>
  <c r="P60" i="202"/>
  <c r="O60" i="202"/>
  <c r="S59" i="202"/>
  <c r="P59" i="202"/>
  <c r="O59" i="202"/>
  <c r="S58" i="202"/>
  <c r="P58" i="202"/>
  <c r="O58" i="202"/>
  <c r="S57" i="202"/>
  <c r="P57" i="202"/>
  <c r="O57" i="202"/>
  <c r="S56" i="202"/>
  <c r="P56" i="202"/>
  <c r="O56" i="202"/>
  <c r="S55" i="202"/>
  <c r="P55" i="202"/>
  <c r="O55" i="202"/>
  <c r="S54" i="202"/>
  <c r="P54" i="202"/>
  <c r="O54" i="202"/>
  <c r="S53" i="202"/>
  <c r="P53" i="202"/>
  <c r="O53" i="202"/>
  <c r="S52" i="202"/>
  <c r="P52" i="202"/>
  <c r="O52" i="202"/>
  <c r="S51" i="202"/>
  <c r="P51" i="202"/>
  <c r="O51" i="202"/>
  <c r="S50" i="202"/>
  <c r="P50" i="202"/>
  <c r="O50" i="202"/>
  <c r="S49" i="202"/>
  <c r="P49" i="202"/>
  <c r="O49" i="202"/>
  <c r="S48" i="202"/>
  <c r="P48" i="202"/>
  <c r="O48" i="202"/>
  <c r="S47" i="202"/>
  <c r="P47" i="202"/>
  <c r="O47" i="202"/>
  <c r="S46" i="202"/>
  <c r="P46" i="202"/>
  <c r="O46" i="202"/>
  <c r="S45" i="202"/>
  <c r="P45" i="202"/>
  <c r="O45" i="202"/>
  <c r="S44" i="202"/>
  <c r="P44" i="202"/>
  <c r="O44" i="202"/>
  <c r="S43" i="202"/>
  <c r="P43" i="202"/>
  <c r="O43" i="202"/>
  <c r="S42" i="202"/>
  <c r="P42" i="202"/>
  <c r="O42" i="202"/>
  <c r="S41" i="202"/>
  <c r="P41" i="202"/>
  <c r="O41" i="202"/>
  <c r="S40" i="202"/>
  <c r="P40" i="202"/>
  <c r="O40" i="202"/>
  <c r="S39" i="202"/>
  <c r="P39" i="202"/>
  <c r="O39" i="202"/>
  <c r="S38" i="202"/>
  <c r="P38" i="202"/>
  <c r="O38" i="202"/>
  <c r="S37" i="202"/>
  <c r="P37" i="202"/>
  <c r="O37" i="202"/>
  <c r="S36" i="202"/>
  <c r="P36" i="202"/>
  <c r="O36" i="202"/>
  <c r="S35" i="202"/>
  <c r="P35" i="202"/>
  <c r="O35" i="202"/>
  <c r="S34" i="202"/>
  <c r="P34" i="202"/>
  <c r="O34" i="202"/>
  <c r="S33" i="202"/>
  <c r="P33" i="202"/>
  <c r="O33" i="202"/>
  <c r="S32" i="202"/>
  <c r="P32" i="202"/>
  <c r="O32" i="202"/>
  <c r="S31" i="202"/>
  <c r="P31" i="202"/>
  <c r="O31" i="202"/>
  <c r="S30" i="202"/>
  <c r="P30" i="202"/>
  <c r="O30" i="202"/>
  <c r="S29" i="202"/>
  <c r="P29" i="202"/>
  <c r="O29" i="202"/>
  <c r="S28" i="202"/>
  <c r="P28" i="202"/>
  <c r="O28" i="202"/>
  <c r="S27" i="202"/>
  <c r="P27" i="202"/>
  <c r="O27" i="202"/>
  <c r="S26" i="202"/>
  <c r="P26" i="202"/>
  <c r="O26" i="202"/>
  <c r="S25" i="202"/>
  <c r="P25" i="202"/>
  <c r="O25" i="202"/>
  <c r="S24" i="202"/>
  <c r="P24" i="202"/>
  <c r="O24" i="202"/>
  <c r="S23" i="202"/>
  <c r="P23" i="202"/>
  <c r="O23" i="202"/>
  <c r="S22" i="202"/>
  <c r="P22" i="202"/>
  <c r="O22" i="202"/>
  <c r="S21" i="202"/>
  <c r="P21" i="202"/>
  <c r="O21" i="202"/>
  <c r="S20" i="202"/>
  <c r="P20" i="202"/>
  <c r="O20" i="202"/>
  <c r="S19" i="202"/>
  <c r="P19" i="202"/>
  <c r="O19" i="202"/>
  <c r="S18" i="202"/>
  <c r="P18" i="202"/>
  <c r="O18" i="202"/>
  <c r="S17" i="202"/>
  <c r="P17" i="202"/>
  <c r="O17" i="202"/>
  <c r="S16" i="202"/>
  <c r="P16" i="202"/>
  <c r="O16" i="202"/>
  <c r="S15" i="202"/>
  <c r="P15" i="202"/>
  <c r="O15" i="202"/>
  <c r="S14" i="202"/>
  <c r="P14" i="202"/>
  <c r="O14" i="202"/>
  <c r="S13" i="202"/>
  <c r="P13" i="202"/>
  <c r="O13" i="202"/>
  <c r="S12" i="202"/>
  <c r="P12" i="202"/>
  <c r="O12" i="202"/>
  <c r="S11" i="202"/>
  <c r="P11" i="202"/>
  <c r="O11" i="202"/>
  <c r="S10" i="202"/>
  <c r="P10" i="202"/>
  <c r="O10" i="202"/>
  <c r="S9" i="202"/>
  <c r="P9" i="202"/>
  <c r="O9" i="202"/>
  <c r="S8" i="202"/>
  <c r="P8" i="202"/>
  <c r="O8" i="202"/>
  <c r="S7" i="202"/>
  <c r="P7" i="202"/>
  <c r="O7" i="202"/>
  <c r="S6" i="202"/>
  <c r="P6" i="202"/>
  <c r="O6" i="202"/>
  <c r="S5" i="202"/>
  <c r="P5" i="202"/>
  <c r="O5" i="202"/>
  <c r="P4" i="202"/>
  <c r="O4" i="202"/>
  <c r="E36" i="201"/>
  <c r="E31" i="201"/>
  <c r="E30" i="201"/>
  <c r="E29" i="201"/>
  <c r="E27" i="201"/>
  <c r="E26" i="201"/>
  <c r="E22" i="201"/>
  <c r="F13" i="201"/>
  <c r="H13" i="201" s="1"/>
  <c r="N11" i="201"/>
  <c r="N10" i="201"/>
  <c r="N9" i="201"/>
  <c r="N8" i="201"/>
  <c r="N7" i="201"/>
  <c r="N6" i="201"/>
  <c r="N5" i="201"/>
  <c r="N4" i="201"/>
  <c r="N3" i="201"/>
  <c r="G50" i="201"/>
  <c r="I50" i="201" s="1"/>
  <c r="G49" i="201"/>
  <c r="I49" i="201" s="1"/>
  <c r="G48" i="201"/>
  <c r="I48" i="201" s="1"/>
  <c r="G47" i="201"/>
  <c r="I47" i="201" s="1"/>
  <c r="G46" i="201"/>
  <c r="I46" i="201" s="1"/>
  <c r="G45" i="201"/>
  <c r="I45" i="201" s="1"/>
  <c r="G44" i="201"/>
  <c r="I44" i="201" s="1"/>
  <c r="G43" i="201"/>
  <c r="I43" i="201" s="1"/>
  <c r="G42" i="201"/>
  <c r="I42" i="201" s="1"/>
  <c r="G41" i="201"/>
  <c r="I41" i="201" s="1"/>
  <c r="I51" i="201" s="1"/>
  <c r="G37" i="201"/>
  <c r="I37" i="201" s="1"/>
  <c r="G36" i="201"/>
  <c r="I36" i="201" s="1"/>
  <c r="G34" i="201"/>
  <c r="I34" i="201" s="1"/>
  <c r="G33" i="201"/>
  <c r="I33" i="201" s="1"/>
  <c r="G32" i="201"/>
  <c r="I32" i="201" s="1"/>
  <c r="G31" i="201"/>
  <c r="I31" i="201" s="1"/>
  <c r="G30" i="201"/>
  <c r="I30" i="201" s="1"/>
  <c r="G29" i="201"/>
  <c r="I29" i="201" s="1"/>
  <c r="G27" i="201"/>
  <c r="I27" i="201" s="1"/>
  <c r="G26" i="201"/>
  <c r="I26" i="201" s="1"/>
  <c r="E8" i="201"/>
  <c r="H6" i="201"/>
  <c r="F1" i="200"/>
  <c r="Y500" i="200"/>
  <c r="X500" i="200"/>
  <c r="W500" i="200"/>
  <c r="V500" i="200"/>
  <c r="U500" i="200"/>
  <c r="T500" i="200"/>
  <c r="N500" i="200"/>
  <c r="M500" i="200"/>
  <c r="L500" i="200"/>
  <c r="K500" i="200"/>
  <c r="J500" i="200"/>
  <c r="P499" i="200"/>
  <c r="O499" i="200"/>
  <c r="P498" i="200"/>
  <c r="O498" i="200"/>
  <c r="P497" i="200"/>
  <c r="O497" i="200"/>
  <c r="P496" i="200"/>
  <c r="O496" i="200"/>
  <c r="P495" i="200"/>
  <c r="O495" i="200"/>
  <c r="P494" i="200"/>
  <c r="O494" i="200"/>
  <c r="P493" i="200"/>
  <c r="O493" i="200"/>
  <c r="P492" i="200"/>
  <c r="O492" i="200"/>
  <c r="P491" i="200"/>
  <c r="O491" i="200"/>
  <c r="P490" i="200"/>
  <c r="O490" i="200"/>
  <c r="P489" i="200"/>
  <c r="O489" i="200"/>
  <c r="P488" i="200"/>
  <c r="O488" i="200"/>
  <c r="P487" i="200"/>
  <c r="O487" i="200"/>
  <c r="P486" i="200"/>
  <c r="O486" i="200"/>
  <c r="P485" i="200"/>
  <c r="O485" i="200"/>
  <c r="P484" i="200"/>
  <c r="O484" i="200"/>
  <c r="P483" i="200"/>
  <c r="O483" i="200"/>
  <c r="P482" i="200"/>
  <c r="O482" i="200"/>
  <c r="P481" i="200"/>
  <c r="O481" i="200"/>
  <c r="P480" i="200"/>
  <c r="O480" i="200"/>
  <c r="P479" i="200"/>
  <c r="O479" i="200"/>
  <c r="P478" i="200"/>
  <c r="O478" i="200"/>
  <c r="P477" i="200"/>
  <c r="O477" i="200"/>
  <c r="P476" i="200"/>
  <c r="O476" i="200"/>
  <c r="P475" i="200"/>
  <c r="O475" i="200"/>
  <c r="P474" i="200"/>
  <c r="O474" i="200"/>
  <c r="P473" i="200"/>
  <c r="O473" i="200"/>
  <c r="P472" i="200"/>
  <c r="O472" i="200"/>
  <c r="P471" i="200"/>
  <c r="O471" i="200"/>
  <c r="P470" i="200"/>
  <c r="O470" i="200"/>
  <c r="P469" i="200"/>
  <c r="O469" i="200"/>
  <c r="P468" i="200"/>
  <c r="O468" i="200"/>
  <c r="P467" i="200"/>
  <c r="O467" i="200"/>
  <c r="P466" i="200"/>
  <c r="O466" i="200"/>
  <c r="P465" i="200"/>
  <c r="O465" i="200"/>
  <c r="P464" i="200"/>
  <c r="O464" i="200"/>
  <c r="P463" i="200"/>
  <c r="O463" i="200"/>
  <c r="P462" i="200"/>
  <c r="O462" i="200"/>
  <c r="P461" i="200"/>
  <c r="O461" i="200"/>
  <c r="P460" i="200"/>
  <c r="O460" i="200"/>
  <c r="P459" i="200"/>
  <c r="O459" i="200"/>
  <c r="P458" i="200"/>
  <c r="O458" i="200"/>
  <c r="P457" i="200"/>
  <c r="O457" i="200"/>
  <c r="P456" i="200"/>
  <c r="O456" i="200"/>
  <c r="P455" i="200"/>
  <c r="O455" i="200"/>
  <c r="P454" i="200"/>
  <c r="O454" i="200"/>
  <c r="P453" i="200"/>
  <c r="O453" i="200"/>
  <c r="P452" i="200"/>
  <c r="O452" i="200"/>
  <c r="P451" i="200"/>
  <c r="O451" i="200"/>
  <c r="P450" i="200"/>
  <c r="O450" i="200"/>
  <c r="P449" i="200"/>
  <c r="O449" i="200"/>
  <c r="P448" i="200"/>
  <c r="O448" i="200"/>
  <c r="P447" i="200"/>
  <c r="O447" i="200"/>
  <c r="P446" i="200"/>
  <c r="O446" i="200"/>
  <c r="P445" i="200"/>
  <c r="O445" i="200"/>
  <c r="P444" i="200"/>
  <c r="O444" i="200"/>
  <c r="P443" i="200"/>
  <c r="O443" i="200"/>
  <c r="P442" i="200"/>
  <c r="O442" i="200"/>
  <c r="P441" i="200"/>
  <c r="O441" i="200"/>
  <c r="P440" i="200"/>
  <c r="O440" i="200"/>
  <c r="P439" i="200"/>
  <c r="O439" i="200"/>
  <c r="P438" i="200"/>
  <c r="O438" i="200"/>
  <c r="P437" i="200"/>
  <c r="O437" i="200"/>
  <c r="P436" i="200"/>
  <c r="O436" i="200"/>
  <c r="P435" i="200"/>
  <c r="O435" i="200"/>
  <c r="P434" i="200"/>
  <c r="O434" i="200"/>
  <c r="P433" i="200"/>
  <c r="O433" i="200"/>
  <c r="P432" i="200"/>
  <c r="O432" i="200"/>
  <c r="P431" i="200"/>
  <c r="O431" i="200"/>
  <c r="P430" i="200"/>
  <c r="O430" i="200"/>
  <c r="P429" i="200"/>
  <c r="O429" i="200"/>
  <c r="P428" i="200"/>
  <c r="O428" i="200"/>
  <c r="P427" i="200"/>
  <c r="O427" i="200"/>
  <c r="P426" i="200"/>
  <c r="O426" i="200"/>
  <c r="P425" i="200"/>
  <c r="O425" i="200"/>
  <c r="P424" i="200"/>
  <c r="O424" i="200"/>
  <c r="P423" i="200"/>
  <c r="O423" i="200"/>
  <c r="P422" i="200"/>
  <c r="O422" i="200"/>
  <c r="P421" i="200"/>
  <c r="O421" i="200"/>
  <c r="P420" i="200"/>
  <c r="O420" i="200"/>
  <c r="P419" i="200"/>
  <c r="O419" i="200"/>
  <c r="P418" i="200"/>
  <c r="O418" i="200"/>
  <c r="P417" i="200"/>
  <c r="O417" i="200"/>
  <c r="P416" i="200"/>
  <c r="O416" i="200"/>
  <c r="P415" i="200"/>
  <c r="O415" i="200"/>
  <c r="P414" i="200"/>
  <c r="O414" i="200"/>
  <c r="P413" i="200"/>
  <c r="O413" i="200"/>
  <c r="P412" i="200"/>
  <c r="O412" i="200"/>
  <c r="P411" i="200"/>
  <c r="O411" i="200"/>
  <c r="P410" i="200"/>
  <c r="O410" i="200"/>
  <c r="P409" i="200"/>
  <c r="O409" i="200"/>
  <c r="P408" i="200"/>
  <c r="O408" i="200"/>
  <c r="P407" i="200"/>
  <c r="O407" i="200"/>
  <c r="P406" i="200"/>
  <c r="O406" i="200"/>
  <c r="P405" i="200"/>
  <c r="O405" i="200"/>
  <c r="P404" i="200"/>
  <c r="O404" i="200"/>
  <c r="P403" i="200"/>
  <c r="O403" i="200"/>
  <c r="P402" i="200"/>
  <c r="O402" i="200"/>
  <c r="P401" i="200"/>
  <c r="O401" i="200"/>
  <c r="P400" i="200"/>
  <c r="O400" i="200"/>
  <c r="P399" i="200"/>
  <c r="O399" i="200"/>
  <c r="P398" i="200"/>
  <c r="O398" i="200"/>
  <c r="P397" i="200"/>
  <c r="O397" i="200"/>
  <c r="P396" i="200"/>
  <c r="O396" i="200"/>
  <c r="P395" i="200"/>
  <c r="O395" i="200"/>
  <c r="P394" i="200"/>
  <c r="O394" i="200"/>
  <c r="P393" i="200"/>
  <c r="O393" i="200"/>
  <c r="P392" i="200"/>
  <c r="O392" i="200"/>
  <c r="P391" i="200"/>
  <c r="O391" i="200"/>
  <c r="P390" i="200"/>
  <c r="O390" i="200"/>
  <c r="P389" i="200"/>
  <c r="O389" i="200"/>
  <c r="P388" i="200"/>
  <c r="O388" i="200"/>
  <c r="P387" i="200"/>
  <c r="O387" i="200"/>
  <c r="P386" i="200"/>
  <c r="O386" i="200"/>
  <c r="P385" i="200"/>
  <c r="O385" i="200"/>
  <c r="P384" i="200"/>
  <c r="O384" i="200"/>
  <c r="P383" i="200"/>
  <c r="O383" i="200"/>
  <c r="P382" i="200"/>
  <c r="O382" i="200"/>
  <c r="P381" i="200"/>
  <c r="O381" i="200"/>
  <c r="P380" i="200"/>
  <c r="O380" i="200"/>
  <c r="P379" i="200"/>
  <c r="O379" i="200"/>
  <c r="P378" i="200"/>
  <c r="O378" i="200"/>
  <c r="P377" i="200"/>
  <c r="O377" i="200"/>
  <c r="P376" i="200"/>
  <c r="O376" i="200"/>
  <c r="P375" i="200"/>
  <c r="O375" i="200"/>
  <c r="P374" i="200"/>
  <c r="O374" i="200"/>
  <c r="P373" i="200"/>
  <c r="O373" i="200"/>
  <c r="P372" i="200"/>
  <c r="O372" i="200"/>
  <c r="P371" i="200"/>
  <c r="O371" i="200"/>
  <c r="P370" i="200"/>
  <c r="O370" i="200"/>
  <c r="P369" i="200"/>
  <c r="O369" i="200"/>
  <c r="P368" i="200"/>
  <c r="O368" i="200"/>
  <c r="P367" i="200"/>
  <c r="O367" i="200"/>
  <c r="P366" i="200"/>
  <c r="O366" i="200"/>
  <c r="P365" i="200"/>
  <c r="O365" i="200"/>
  <c r="P364" i="200"/>
  <c r="O364" i="200"/>
  <c r="P363" i="200"/>
  <c r="O363" i="200"/>
  <c r="P362" i="200"/>
  <c r="O362" i="200"/>
  <c r="P361" i="200"/>
  <c r="O361" i="200"/>
  <c r="P360" i="200"/>
  <c r="O360" i="200"/>
  <c r="P359" i="200"/>
  <c r="O359" i="200"/>
  <c r="P358" i="200"/>
  <c r="O358" i="200"/>
  <c r="P357" i="200"/>
  <c r="O357" i="200"/>
  <c r="P356" i="200"/>
  <c r="O356" i="200"/>
  <c r="P355" i="200"/>
  <c r="O355" i="200"/>
  <c r="P354" i="200"/>
  <c r="O354" i="200"/>
  <c r="P353" i="200"/>
  <c r="O353" i="200"/>
  <c r="P352" i="200"/>
  <c r="O352" i="200"/>
  <c r="P351" i="200"/>
  <c r="O351" i="200"/>
  <c r="P350" i="200"/>
  <c r="O350" i="200"/>
  <c r="P349" i="200"/>
  <c r="O349" i="200"/>
  <c r="P348" i="200"/>
  <c r="O348" i="200"/>
  <c r="P347" i="200"/>
  <c r="O347" i="200"/>
  <c r="P346" i="200"/>
  <c r="O346" i="200"/>
  <c r="P345" i="200"/>
  <c r="O345" i="200"/>
  <c r="P344" i="200"/>
  <c r="O344" i="200"/>
  <c r="P343" i="200"/>
  <c r="O343" i="200"/>
  <c r="P342" i="200"/>
  <c r="O342" i="200"/>
  <c r="P341" i="200"/>
  <c r="O341" i="200"/>
  <c r="P340" i="200"/>
  <c r="O340" i="200"/>
  <c r="P339" i="200"/>
  <c r="O339" i="200"/>
  <c r="P338" i="200"/>
  <c r="O338" i="200"/>
  <c r="P337" i="200"/>
  <c r="O337" i="200"/>
  <c r="P336" i="200"/>
  <c r="O336" i="200"/>
  <c r="P335" i="200"/>
  <c r="O335" i="200"/>
  <c r="P334" i="200"/>
  <c r="O334" i="200"/>
  <c r="P333" i="200"/>
  <c r="O333" i="200"/>
  <c r="P332" i="200"/>
  <c r="O332" i="200"/>
  <c r="P331" i="200"/>
  <c r="O331" i="200"/>
  <c r="P330" i="200"/>
  <c r="O330" i="200"/>
  <c r="P329" i="200"/>
  <c r="O329" i="200"/>
  <c r="P328" i="200"/>
  <c r="O328" i="200"/>
  <c r="P327" i="200"/>
  <c r="O327" i="200"/>
  <c r="P326" i="200"/>
  <c r="O326" i="200"/>
  <c r="P325" i="200"/>
  <c r="O325" i="200"/>
  <c r="P324" i="200"/>
  <c r="O324" i="200"/>
  <c r="P323" i="200"/>
  <c r="O323" i="200"/>
  <c r="P322" i="200"/>
  <c r="O322" i="200"/>
  <c r="P321" i="200"/>
  <c r="O321" i="200"/>
  <c r="P320" i="200"/>
  <c r="O320" i="200"/>
  <c r="P319" i="200"/>
  <c r="O319" i="200"/>
  <c r="P318" i="200"/>
  <c r="O318" i="200"/>
  <c r="P317" i="200"/>
  <c r="O317" i="200"/>
  <c r="P316" i="200"/>
  <c r="O316" i="200"/>
  <c r="P315" i="200"/>
  <c r="O315" i="200"/>
  <c r="P314" i="200"/>
  <c r="O314" i="200"/>
  <c r="P313" i="200"/>
  <c r="O313" i="200"/>
  <c r="P312" i="200"/>
  <c r="O312" i="200"/>
  <c r="P311" i="200"/>
  <c r="O311" i="200"/>
  <c r="P310" i="200"/>
  <c r="O310" i="200"/>
  <c r="P309" i="200"/>
  <c r="O309" i="200"/>
  <c r="P308" i="200"/>
  <c r="O308" i="200"/>
  <c r="P307" i="200"/>
  <c r="O307" i="200"/>
  <c r="P306" i="200"/>
  <c r="O306" i="200"/>
  <c r="P305" i="200"/>
  <c r="O305" i="200"/>
  <c r="P304" i="200"/>
  <c r="O304" i="200"/>
  <c r="P303" i="200"/>
  <c r="O303" i="200"/>
  <c r="P302" i="200"/>
  <c r="O302" i="200"/>
  <c r="P301" i="200"/>
  <c r="O301" i="200"/>
  <c r="P300" i="200"/>
  <c r="O300" i="200"/>
  <c r="P299" i="200"/>
  <c r="O299" i="200"/>
  <c r="P298" i="200"/>
  <c r="O298" i="200"/>
  <c r="P297" i="200"/>
  <c r="O297" i="200"/>
  <c r="P296" i="200"/>
  <c r="O296" i="200"/>
  <c r="P295" i="200"/>
  <c r="O295" i="200"/>
  <c r="P294" i="200"/>
  <c r="O294" i="200"/>
  <c r="P293" i="200"/>
  <c r="O293" i="200"/>
  <c r="P292" i="200"/>
  <c r="O292" i="200"/>
  <c r="P291" i="200"/>
  <c r="O291" i="200"/>
  <c r="P290" i="200"/>
  <c r="O290" i="200"/>
  <c r="P289" i="200"/>
  <c r="O289" i="200"/>
  <c r="P288" i="200"/>
  <c r="O288" i="200"/>
  <c r="P287" i="200"/>
  <c r="O287" i="200"/>
  <c r="P286" i="200"/>
  <c r="O286" i="200"/>
  <c r="P285" i="200"/>
  <c r="O285" i="200"/>
  <c r="P284" i="200"/>
  <c r="O284" i="200"/>
  <c r="P283" i="200"/>
  <c r="O283" i="200"/>
  <c r="P282" i="200"/>
  <c r="O282" i="200"/>
  <c r="P281" i="200"/>
  <c r="O281" i="200"/>
  <c r="P280" i="200"/>
  <c r="O280" i="200"/>
  <c r="P279" i="200"/>
  <c r="O279" i="200"/>
  <c r="P278" i="200"/>
  <c r="O278" i="200"/>
  <c r="P277" i="200"/>
  <c r="O277" i="200"/>
  <c r="P276" i="200"/>
  <c r="O276" i="200"/>
  <c r="P275" i="200"/>
  <c r="O275" i="200"/>
  <c r="P274" i="200"/>
  <c r="O274" i="200"/>
  <c r="P273" i="200"/>
  <c r="O273" i="200"/>
  <c r="P272" i="200"/>
  <c r="O272" i="200"/>
  <c r="P271" i="200"/>
  <c r="O271" i="200"/>
  <c r="P270" i="200"/>
  <c r="O270" i="200"/>
  <c r="P269" i="200"/>
  <c r="O269" i="200"/>
  <c r="P268" i="200"/>
  <c r="O268" i="200"/>
  <c r="P267" i="200"/>
  <c r="O267" i="200"/>
  <c r="P266" i="200"/>
  <c r="O266" i="200"/>
  <c r="P265" i="200"/>
  <c r="O265" i="200"/>
  <c r="P264" i="200"/>
  <c r="O264" i="200"/>
  <c r="P263" i="200"/>
  <c r="O263" i="200"/>
  <c r="P262" i="200"/>
  <c r="O262" i="200"/>
  <c r="P261" i="200"/>
  <c r="O261" i="200"/>
  <c r="P260" i="200"/>
  <c r="O260" i="200"/>
  <c r="P259" i="200"/>
  <c r="O259" i="200"/>
  <c r="P258" i="200"/>
  <c r="O258" i="200"/>
  <c r="P257" i="200"/>
  <c r="O257" i="200"/>
  <c r="P256" i="200"/>
  <c r="O256" i="200"/>
  <c r="P255" i="200"/>
  <c r="O255" i="200"/>
  <c r="P254" i="200"/>
  <c r="O254" i="200"/>
  <c r="P253" i="200"/>
  <c r="O253" i="200"/>
  <c r="P252" i="200"/>
  <c r="O252" i="200"/>
  <c r="P251" i="200"/>
  <c r="O251" i="200"/>
  <c r="P250" i="200"/>
  <c r="O250" i="200"/>
  <c r="P249" i="200"/>
  <c r="O249" i="200"/>
  <c r="P248" i="200"/>
  <c r="O248" i="200"/>
  <c r="P247" i="200"/>
  <c r="O247" i="200"/>
  <c r="P246" i="200"/>
  <c r="O246" i="200"/>
  <c r="P245" i="200"/>
  <c r="O245" i="200"/>
  <c r="P244" i="200"/>
  <c r="O244" i="200"/>
  <c r="P243" i="200"/>
  <c r="O243" i="200"/>
  <c r="P242" i="200"/>
  <c r="O242" i="200"/>
  <c r="P241" i="200"/>
  <c r="O241" i="200"/>
  <c r="P240" i="200"/>
  <c r="O240" i="200"/>
  <c r="P239" i="200"/>
  <c r="O239" i="200"/>
  <c r="P238" i="200"/>
  <c r="O238" i="200"/>
  <c r="P237" i="200"/>
  <c r="O237" i="200"/>
  <c r="P236" i="200"/>
  <c r="O236" i="200"/>
  <c r="P235" i="200"/>
  <c r="O235" i="200"/>
  <c r="P234" i="200"/>
  <c r="O234" i="200"/>
  <c r="P233" i="200"/>
  <c r="O233" i="200"/>
  <c r="P232" i="200"/>
  <c r="O232" i="200"/>
  <c r="P231" i="200"/>
  <c r="O231" i="200"/>
  <c r="P230" i="200"/>
  <c r="O230" i="200"/>
  <c r="P229" i="200"/>
  <c r="O229" i="200"/>
  <c r="P228" i="200"/>
  <c r="O228" i="200"/>
  <c r="P227" i="200"/>
  <c r="O227" i="200"/>
  <c r="P226" i="200"/>
  <c r="O226" i="200"/>
  <c r="P225" i="200"/>
  <c r="O225" i="200"/>
  <c r="P224" i="200"/>
  <c r="O224" i="200"/>
  <c r="P223" i="200"/>
  <c r="O223" i="200"/>
  <c r="P222" i="200"/>
  <c r="O222" i="200"/>
  <c r="P221" i="200"/>
  <c r="O221" i="200"/>
  <c r="P220" i="200"/>
  <c r="O220" i="200"/>
  <c r="P219" i="200"/>
  <c r="O219" i="200"/>
  <c r="P218" i="200"/>
  <c r="O218" i="200"/>
  <c r="P217" i="200"/>
  <c r="O217" i="200"/>
  <c r="P216" i="200"/>
  <c r="O216" i="200"/>
  <c r="P215" i="200"/>
  <c r="O215" i="200"/>
  <c r="P214" i="200"/>
  <c r="O214" i="200"/>
  <c r="P213" i="200"/>
  <c r="O213" i="200"/>
  <c r="P212" i="200"/>
  <c r="O212" i="200"/>
  <c r="P211" i="200"/>
  <c r="O211" i="200"/>
  <c r="P210" i="200"/>
  <c r="O210" i="200"/>
  <c r="P209" i="200"/>
  <c r="O209" i="200"/>
  <c r="P208" i="200"/>
  <c r="O208" i="200"/>
  <c r="P207" i="200"/>
  <c r="O207" i="200"/>
  <c r="P206" i="200"/>
  <c r="O206" i="200"/>
  <c r="P205" i="200"/>
  <c r="O205" i="200"/>
  <c r="P204" i="200"/>
  <c r="O204" i="200"/>
  <c r="P203" i="200"/>
  <c r="O203" i="200"/>
  <c r="P202" i="200"/>
  <c r="O202" i="200"/>
  <c r="P201" i="200"/>
  <c r="O201" i="200"/>
  <c r="P200" i="200"/>
  <c r="O200" i="200"/>
  <c r="P199" i="200"/>
  <c r="O199" i="200"/>
  <c r="P198" i="200"/>
  <c r="O198" i="200"/>
  <c r="P197" i="200"/>
  <c r="O197" i="200"/>
  <c r="P196" i="200"/>
  <c r="O196" i="200"/>
  <c r="P195" i="200"/>
  <c r="O195" i="200"/>
  <c r="P194" i="200"/>
  <c r="O194" i="200"/>
  <c r="P193" i="200"/>
  <c r="O193" i="200"/>
  <c r="P192" i="200"/>
  <c r="O192" i="200"/>
  <c r="P191" i="200"/>
  <c r="O191" i="200"/>
  <c r="P190" i="200"/>
  <c r="O190" i="200"/>
  <c r="P189" i="200"/>
  <c r="O189" i="200"/>
  <c r="P188" i="200"/>
  <c r="O188" i="200"/>
  <c r="P187" i="200"/>
  <c r="O187" i="200"/>
  <c r="P186" i="200"/>
  <c r="O186" i="200"/>
  <c r="P185" i="200"/>
  <c r="O185" i="200"/>
  <c r="P184" i="200"/>
  <c r="O184" i="200"/>
  <c r="P183" i="200"/>
  <c r="O183" i="200"/>
  <c r="P182" i="200"/>
  <c r="O182" i="200"/>
  <c r="P181" i="200"/>
  <c r="O181" i="200"/>
  <c r="P180" i="200"/>
  <c r="O180" i="200"/>
  <c r="P179" i="200"/>
  <c r="O179" i="200"/>
  <c r="P178" i="200"/>
  <c r="O178" i="200"/>
  <c r="P177" i="200"/>
  <c r="O177" i="200"/>
  <c r="P176" i="200"/>
  <c r="O176" i="200"/>
  <c r="P175" i="200"/>
  <c r="O175" i="200"/>
  <c r="P174" i="200"/>
  <c r="O174" i="200"/>
  <c r="P173" i="200"/>
  <c r="O173" i="200"/>
  <c r="P172" i="200"/>
  <c r="O172" i="200"/>
  <c r="P171" i="200"/>
  <c r="O171" i="200"/>
  <c r="P170" i="200"/>
  <c r="O170" i="200"/>
  <c r="P169" i="200"/>
  <c r="O169" i="200"/>
  <c r="P168" i="200"/>
  <c r="O168" i="200"/>
  <c r="P167" i="200"/>
  <c r="O167" i="200"/>
  <c r="P166" i="200"/>
  <c r="O166" i="200"/>
  <c r="P165" i="200"/>
  <c r="O165" i="200"/>
  <c r="P164" i="200"/>
  <c r="O164" i="200"/>
  <c r="P163" i="200"/>
  <c r="O163" i="200"/>
  <c r="P162" i="200"/>
  <c r="O162" i="200"/>
  <c r="P161" i="200"/>
  <c r="O161" i="200"/>
  <c r="P160" i="200"/>
  <c r="O160" i="200"/>
  <c r="P159" i="200"/>
  <c r="O159" i="200"/>
  <c r="P158" i="200"/>
  <c r="O158" i="200"/>
  <c r="P157" i="200"/>
  <c r="O157" i="200"/>
  <c r="P156" i="200"/>
  <c r="O156" i="200"/>
  <c r="P155" i="200"/>
  <c r="O155" i="200"/>
  <c r="P154" i="200"/>
  <c r="O154" i="200"/>
  <c r="P153" i="200"/>
  <c r="O153" i="200"/>
  <c r="P152" i="200"/>
  <c r="O152" i="200"/>
  <c r="P151" i="200"/>
  <c r="O151" i="200"/>
  <c r="P150" i="200"/>
  <c r="O150" i="200"/>
  <c r="P149" i="200"/>
  <c r="O149" i="200"/>
  <c r="P148" i="200"/>
  <c r="O148" i="200"/>
  <c r="P147" i="200"/>
  <c r="O147" i="200"/>
  <c r="P146" i="200"/>
  <c r="O146" i="200"/>
  <c r="P145" i="200"/>
  <c r="O145" i="200"/>
  <c r="P144" i="200"/>
  <c r="O144" i="200"/>
  <c r="P143" i="200"/>
  <c r="O143" i="200"/>
  <c r="P142" i="200"/>
  <c r="O142" i="200"/>
  <c r="P141" i="200"/>
  <c r="O141" i="200"/>
  <c r="P140" i="200"/>
  <c r="O140" i="200"/>
  <c r="P139" i="200"/>
  <c r="O139" i="200"/>
  <c r="P138" i="200"/>
  <c r="O138" i="200"/>
  <c r="P137" i="200"/>
  <c r="O137" i="200"/>
  <c r="P136" i="200"/>
  <c r="O136" i="200"/>
  <c r="P135" i="200"/>
  <c r="O135" i="200"/>
  <c r="P134" i="200"/>
  <c r="O134" i="200"/>
  <c r="P133" i="200"/>
  <c r="O133" i="200"/>
  <c r="P132" i="200"/>
  <c r="O132" i="200"/>
  <c r="P131" i="200"/>
  <c r="O131" i="200"/>
  <c r="P130" i="200"/>
  <c r="O130" i="200"/>
  <c r="P129" i="200"/>
  <c r="O129" i="200"/>
  <c r="P128" i="200"/>
  <c r="O128" i="200"/>
  <c r="P127" i="200"/>
  <c r="O127" i="200"/>
  <c r="P126" i="200"/>
  <c r="O126" i="200"/>
  <c r="P125" i="200"/>
  <c r="O125" i="200"/>
  <c r="P124" i="200"/>
  <c r="O124" i="200"/>
  <c r="P123" i="200"/>
  <c r="O123" i="200"/>
  <c r="P122" i="200"/>
  <c r="O122" i="200"/>
  <c r="P121" i="200"/>
  <c r="O121" i="200"/>
  <c r="P120" i="200"/>
  <c r="O120" i="200"/>
  <c r="P119" i="200"/>
  <c r="O119" i="200"/>
  <c r="P118" i="200"/>
  <c r="O118" i="200"/>
  <c r="P117" i="200"/>
  <c r="O117" i="200"/>
  <c r="P116" i="200"/>
  <c r="O116" i="200"/>
  <c r="P115" i="200"/>
  <c r="O115" i="200"/>
  <c r="P114" i="200"/>
  <c r="O114" i="200"/>
  <c r="S113" i="200"/>
  <c r="P113" i="200"/>
  <c r="O113" i="200"/>
  <c r="S112" i="200"/>
  <c r="P112" i="200"/>
  <c r="O112" i="200"/>
  <c r="S111" i="200"/>
  <c r="P111" i="200"/>
  <c r="O111" i="200"/>
  <c r="S110" i="200"/>
  <c r="P110" i="200"/>
  <c r="O110" i="200"/>
  <c r="S109" i="200"/>
  <c r="P109" i="200"/>
  <c r="O109" i="200"/>
  <c r="S108" i="200"/>
  <c r="P108" i="200"/>
  <c r="O108" i="200"/>
  <c r="S107" i="200"/>
  <c r="P107" i="200"/>
  <c r="O107" i="200"/>
  <c r="S106" i="200"/>
  <c r="P106" i="200"/>
  <c r="O106" i="200"/>
  <c r="S105" i="200"/>
  <c r="P105" i="200"/>
  <c r="O105" i="200"/>
  <c r="S104" i="200"/>
  <c r="P104" i="200"/>
  <c r="O104" i="200"/>
  <c r="S103" i="200"/>
  <c r="P103" i="200"/>
  <c r="O103" i="200"/>
  <c r="S102" i="200"/>
  <c r="P102" i="200"/>
  <c r="O102" i="200"/>
  <c r="S101" i="200"/>
  <c r="P101" i="200"/>
  <c r="O101" i="200"/>
  <c r="S100" i="200"/>
  <c r="P100" i="200"/>
  <c r="O100" i="200"/>
  <c r="S99" i="200"/>
  <c r="P99" i="200"/>
  <c r="O99" i="200"/>
  <c r="S98" i="200"/>
  <c r="P98" i="200"/>
  <c r="O98" i="200"/>
  <c r="S97" i="200"/>
  <c r="P97" i="200"/>
  <c r="O97" i="200"/>
  <c r="S96" i="200"/>
  <c r="P96" i="200"/>
  <c r="O96" i="200"/>
  <c r="S95" i="200"/>
  <c r="P95" i="200"/>
  <c r="O95" i="200"/>
  <c r="S94" i="200"/>
  <c r="P94" i="200"/>
  <c r="O94" i="200"/>
  <c r="S93" i="200"/>
  <c r="P93" i="200"/>
  <c r="O93" i="200"/>
  <c r="S92" i="200"/>
  <c r="P92" i="200"/>
  <c r="O92" i="200"/>
  <c r="S91" i="200"/>
  <c r="P91" i="200"/>
  <c r="O91" i="200"/>
  <c r="S90" i="200"/>
  <c r="P90" i="200"/>
  <c r="O90" i="200"/>
  <c r="S89" i="200"/>
  <c r="P89" i="200"/>
  <c r="O89" i="200"/>
  <c r="S88" i="200"/>
  <c r="P88" i="200"/>
  <c r="O88" i="200"/>
  <c r="S87" i="200"/>
  <c r="P87" i="200"/>
  <c r="O87" i="200"/>
  <c r="S86" i="200"/>
  <c r="P86" i="200"/>
  <c r="O86" i="200"/>
  <c r="S85" i="200"/>
  <c r="P85" i="200"/>
  <c r="O85" i="200"/>
  <c r="S84" i="200"/>
  <c r="P84" i="200"/>
  <c r="O84" i="200"/>
  <c r="S83" i="200"/>
  <c r="P83" i="200"/>
  <c r="O83" i="200"/>
  <c r="S82" i="200"/>
  <c r="P82" i="200"/>
  <c r="O82" i="200"/>
  <c r="S81" i="200"/>
  <c r="P81" i="200"/>
  <c r="O81" i="200"/>
  <c r="S80" i="200"/>
  <c r="P80" i="200"/>
  <c r="O80" i="200"/>
  <c r="S79" i="200"/>
  <c r="P79" i="200"/>
  <c r="O79" i="200"/>
  <c r="S78" i="200"/>
  <c r="P78" i="200"/>
  <c r="O78" i="200"/>
  <c r="S77" i="200"/>
  <c r="P77" i="200"/>
  <c r="O77" i="200"/>
  <c r="S76" i="200"/>
  <c r="P76" i="200"/>
  <c r="O76" i="200"/>
  <c r="S75" i="200"/>
  <c r="P75" i="200"/>
  <c r="O75" i="200"/>
  <c r="S74" i="200"/>
  <c r="P74" i="200"/>
  <c r="O74" i="200"/>
  <c r="S73" i="200"/>
  <c r="P73" i="200"/>
  <c r="O73" i="200"/>
  <c r="S72" i="200"/>
  <c r="P72" i="200"/>
  <c r="O72" i="200"/>
  <c r="S71" i="200"/>
  <c r="P71" i="200"/>
  <c r="O71" i="200"/>
  <c r="S70" i="200"/>
  <c r="P70" i="200"/>
  <c r="O70" i="200"/>
  <c r="S69" i="200"/>
  <c r="P69" i="200"/>
  <c r="O69" i="200"/>
  <c r="S68" i="200"/>
  <c r="P68" i="200"/>
  <c r="O68" i="200"/>
  <c r="S67" i="200"/>
  <c r="P67" i="200"/>
  <c r="O67" i="200"/>
  <c r="S66" i="200"/>
  <c r="P66" i="200"/>
  <c r="O66" i="200"/>
  <c r="S65" i="200"/>
  <c r="P65" i="200"/>
  <c r="O65" i="200"/>
  <c r="S64" i="200"/>
  <c r="P64" i="200"/>
  <c r="O64" i="200"/>
  <c r="S63" i="200"/>
  <c r="P63" i="200"/>
  <c r="O63" i="200"/>
  <c r="S62" i="200"/>
  <c r="P62" i="200"/>
  <c r="O62" i="200"/>
  <c r="S61" i="200"/>
  <c r="P61" i="200"/>
  <c r="O61" i="200"/>
  <c r="S60" i="200"/>
  <c r="P60" i="200"/>
  <c r="O60" i="200"/>
  <c r="S59" i="200"/>
  <c r="P59" i="200"/>
  <c r="O59" i="200"/>
  <c r="S58" i="200"/>
  <c r="P58" i="200"/>
  <c r="O58" i="200"/>
  <c r="S57" i="200"/>
  <c r="P57" i="200"/>
  <c r="O57" i="200"/>
  <c r="S56" i="200"/>
  <c r="P56" i="200"/>
  <c r="O56" i="200"/>
  <c r="S55" i="200"/>
  <c r="P55" i="200"/>
  <c r="O55" i="200"/>
  <c r="S54" i="200"/>
  <c r="P54" i="200"/>
  <c r="O54" i="200"/>
  <c r="S53" i="200"/>
  <c r="P53" i="200"/>
  <c r="O53" i="200"/>
  <c r="S52" i="200"/>
  <c r="P52" i="200"/>
  <c r="O52" i="200"/>
  <c r="S51" i="200"/>
  <c r="P51" i="200"/>
  <c r="O51" i="200"/>
  <c r="S50" i="200"/>
  <c r="P50" i="200"/>
  <c r="O50" i="200"/>
  <c r="S49" i="200"/>
  <c r="P49" i="200"/>
  <c r="O49" i="200"/>
  <c r="S48" i="200"/>
  <c r="P48" i="200"/>
  <c r="O48" i="200"/>
  <c r="S47" i="200"/>
  <c r="P47" i="200"/>
  <c r="O47" i="200"/>
  <c r="S46" i="200"/>
  <c r="P46" i="200"/>
  <c r="O46" i="200"/>
  <c r="S45" i="200"/>
  <c r="P45" i="200"/>
  <c r="O45" i="200"/>
  <c r="S44" i="200"/>
  <c r="P44" i="200"/>
  <c r="O44" i="200"/>
  <c r="S43" i="200"/>
  <c r="P43" i="200"/>
  <c r="O43" i="200"/>
  <c r="S42" i="200"/>
  <c r="P42" i="200"/>
  <c r="O42" i="200"/>
  <c r="S41" i="200"/>
  <c r="P41" i="200"/>
  <c r="O41" i="200"/>
  <c r="S40" i="200"/>
  <c r="P40" i="200"/>
  <c r="O40" i="200"/>
  <c r="S39" i="200"/>
  <c r="P39" i="200"/>
  <c r="O39" i="200"/>
  <c r="S38" i="200"/>
  <c r="P38" i="200"/>
  <c r="O38" i="200"/>
  <c r="S37" i="200"/>
  <c r="P37" i="200"/>
  <c r="O37" i="200"/>
  <c r="S36" i="200"/>
  <c r="P36" i="200"/>
  <c r="O36" i="200"/>
  <c r="S35" i="200"/>
  <c r="P35" i="200"/>
  <c r="O35" i="200"/>
  <c r="S34" i="200"/>
  <c r="P34" i="200"/>
  <c r="O34" i="200"/>
  <c r="S33" i="200"/>
  <c r="P33" i="200"/>
  <c r="O33" i="200"/>
  <c r="S32" i="200"/>
  <c r="P32" i="200"/>
  <c r="O32" i="200"/>
  <c r="S31" i="200"/>
  <c r="P31" i="200"/>
  <c r="O31" i="200"/>
  <c r="S30" i="200"/>
  <c r="P30" i="200"/>
  <c r="O30" i="200"/>
  <c r="S29" i="200"/>
  <c r="P29" i="200"/>
  <c r="O29" i="200"/>
  <c r="S28" i="200"/>
  <c r="P28" i="200"/>
  <c r="O28" i="200"/>
  <c r="S27" i="200"/>
  <c r="P27" i="200"/>
  <c r="O27" i="200"/>
  <c r="S26" i="200"/>
  <c r="P26" i="200"/>
  <c r="O26" i="200"/>
  <c r="S25" i="200"/>
  <c r="P25" i="200"/>
  <c r="O25" i="200"/>
  <c r="S24" i="200"/>
  <c r="P24" i="200"/>
  <c r="O24" i="200"/>
  <c r="S23" i="200"/>
  <c r="P23" i="200"/>
  <c r="O23" i="200"/>
  <c r="S22" i="200"/>
  <c r="P22" i="200"/>
  <c r="O22" i="200"/>
  <c r="S21" i="200"/>
  <c r="P21" i="200"/>
  <c r="O21" i="200"/>
  <c r="S20" i="200"/>
  <c r="P20" i="200"/>
  <c r="O20" i="200"/>
  <c r="S19" i="200"/>
  <c r="P19" i="200"/>
  <c r="O19" i="200"/>
  <c r="S18" i="200"/>
  <c r="P18" i="200"/>
  <c r="O18" i="200"/>
  <c r="S17" i="200"/>
  <c r="P17" i="200"/>
  <c r="O17" i="200"/>
  <c r="S16" i="200"/>
  <c r="P16" i="200"/>
  <c r="O16" i="200"/>
  <c r="S15" i="200"/>
  <c r="P15" i="200"/>
  <c r="O15" i="200"/>
  <c r="S14" i="200"/>
  <c r="P14" i="200"/>
  <c r="O14" i="200"/>
  <c r="S13" i="200"/>
  <c r="P13" i="200"/>
  <c r="O13" i="200"/>
  <c r="S12" i="200"/>
  <c r="P12" i="200"/>
  <c r="O12" i="200"/>
  <c r="S11" i="200"/>
  <c r="P11" i="200"/>
  <c r="O11" i="200"/>
  <c r="S10" i="200"/>
  <c r="P10" i="200"/>
  <c r="O10" i="200"/>
  <c r="S9" i="200"/>
  <c r="P9" i="200"/>
  <c r="O9" i="200"/>
  <c r="S8" i="200"/>
  <c r="P8" i="200"/>
  <c r="O8" i="200"/>
  <c r="S7" i="200"/>
  <c r="P7" i="200"/>
  <c r="O7" i="200"/>
  <c r="S6" i="200"/>
  <c r="P6" i="200"/>
  <c r="O6" i="200"/>
  <c r="S5" i="200"/>
  <c r="P5" i="200"/>
  <c r="O5" i="200"/>
  <c r="S4" i="200"/>
  <c r="P4" i="200"/>
  <c r="O4" i="200"/>
  <c r="E36" i="199"/>
  <c r="E31" i="199"/>
  <c r="E30" i="199"/>
  <c r="E29" i="199"/>
  <c r="E27" i="199"/>
  <c r="E26" i="199"/>
  <c r="E22" i="199"/>
  <c r="F13" i="199"/>
  <c r="H13" i="199" s="1"/>
  <c r="N11" i="199"/>
  <c r="N10" i="199"/>
  <c r="N9" i="199"/>
  <c r="N8" i="199"/>
  <c r="N7" i="199"/>
  <c r="N6" i="199"/>
  <c r="N5" i="199"/>
  <c r="N4" i="199"/>
  <c r="N3" i="199"/>
  <c r="G50" i="199"/>
  <c r="I50" i="199" s="1"/>
  <c r="G49" i="199"/>
  <c r="I49" i="199" s="1"/>
  <c r="G48" i="199"/>
  <c r="I48" i="199" s="1"/>
  <c r="G47" i="199"/>
  <c r="I47" i="199" s="1"/>
  <c r="G46" i="199"/>
  <c r="I46" i="199" s="1"/>
  <c r="G45" i="199"/>
  <c r="I45" i="199" s="1"/>
  <c r="G44" i="199"/>
  <c r="I44" i="199" s="1"/>
  <c r="G43" i="199"/>
  <c r="I43" i="199" s="1"/>
  <c r="G42" i="199"/>
  <c r="I42" i="199" s="1"/>
  <c r="G41" i="199"/>
  <c r="I41" i="199" s="1"/>
  <c r="I51" i="199" s="1"/>
  <c r="G37" i="199"/>
  <c r="I37" i="199" s="1"/>
  <c r="G36" i="199"/>
  <c r="I36" i="199" s="1"/>
  <c r="G34" i="199"/>
  <c r="I34" i="199" s="1"/>
  <c r="G33" i="199"/>
  <c r="I33" i="199" s="1"/>
  <c r="G32" i="199"/>
  <c r="I32" i="199" s="1"/>
  <c r="G31" i="199"/>
  <c r="I31" i="199" s="1"/>
  <c r="G30" i="199"/>
  <c r="I30" i="199" s="1"/>
  <c r="G29" i="199"/>
  <c r="I29" i="199" s="1"/>
  <c r="G27" i="199"/>
  <c r="I27" i="199" s="1"/>
  <c r="G26" i="199"/>
  <c r="I26" i="199" s="1"/>
  <c r="E8" i="199"/>
  <c r="H6" i="199"/>
  <c r="F1" i="198"/>
  <c r="Y500" i="198"/>
  <c r="X500" i="198"/>
  <c r="W500" i="198"/>
  <c r="V500" i="198"/>
  <c r="U500" i="198"/>
  <c r="T500" i="198"/>
  <c r="N500" i="198"/>
  <c r="M500" i="198"/>
  <c r="L500" i="198"/>
  <c r="K500" i="198"/>
  <c r="J500" i="198"/>
  <c r="P499" i="198"/>
  <c r="O499" i="198"/>
  <c r="P498" i="198"/>
  <c r="O498" i="198"/>
  <c r="P497" i="198"/>
  <c r="O497" i="198"/>
  <c r="P496" i="198"/>
  <c r="O496" i="198"/>
  <c r="P495" i="198"/>
  <c r="O495" i="198"/>
  <c r="P494" i="198"/>
  <c r="O494" i="198"/>
  <c r="P493" i="198"/>
  <c r="O493" i="198"/>
  <c r="P492" i="198"/>
  <c r="O492" i="198"/>
  <c r="P491" i="198"/>
  <c r="O491" i="198"/>
  <c r="P490" i="198"/>
  <c r="O490" i="198"/>
  <c r="P489" i="198"/>
  <c r="O489" i="198"/>
  <c r="P488" i="198"/>
  <c r="O488" i="198"/>
  <c r="P487" i="198"/>
  <c r="O487" i="198"/>
  <c r="P486" i="198"/>
  <c r="O486" i="198"/>
  <c r="P485" i="198"/>
  <c r="O485" i="198"/>
  <c r="P484" i="198"/>
  <c r="O484" i="198"/>
  <c r="P483" i="198"/>
  <c r="O483" i="198"/>
  <c r="P482" i="198"/>
  <c r="O482" i="198"/>
  <c r="P481" i="198"/>
  <c r="O481" i="198"/>
  <c r="P480" i="198"/>
  <c r="O480" i="198"/>
  <c r="P479" i="198"/>
  <c r="O479" i="198"/>
  <c r="P478" i="198"/>
  <c r="O478" i="198"/>
  <c r="P477" i="198"/>
  <c r="O477" i="198"/>
  <c r="P476" i="198"/>
  <c r="O476" i="198"/>
  <c r="P475" i="198"/>
  <c r="O475" i="198"/>
  <c r="P474" i="198"/>
  <c r="O474" i="198"/>
  <c r="P473" i="198"/>
  <c r="O473" i="198"/>
  <c r="P472" i="198"/>
  <c r="O472" i="198"/>
  <c r="P471" i="198"/>
  <c r="O471" i="198"/>
  <c r="P470" i="198"/>
  <c r="O470" i="198"/>
  <c r="P469" i="198"/>
  <c r="O469" i="198"/>
  <c r="P468" i="198"/>
  <c r="O468" i="198"/>
  <c r="P467" i="198"/>
  <c r="O467" i="198"/>
  <c r="P466" i="198"/>
  <c r="O466" i="198"/>
  <c r="P465" i="198"/>
  <c r="O465" i="198"/>
  <c r="P464" i="198"/>
  <c r="O464" i="198"/>
  <c r="P463" i="198"/>
  <c r="O463" i="198"/>
  <c r="P462" i="198"/>
  <c r="O462" i="198"/>
  <c r="P461" i="198"/>
  <c r="O461" i="198"/>
  <c r="P460" i="198"/>
  <c r="O460" i="198"/>
  <c r="P459" i="198"/>
  <c r="O459" i="198"/>
  <c r="P458" i="198"/>
  <c r="O458" i="198"/>
  <c r="P457" i="198"/>
  <c r="O457" i="198"/>
  <c r="P456" i="198"/>
  <c r="O456" i="198"/>
  <c r="P455" i="198"/>
  <c r="O455" i="198"/>
  <c r="P454" i="198"/>
  <c r="O454" i="198"/>
  <c r="P453" i="198"/>
  <c r="O453" i="198"/>
  <c r="P452" i="198"/>
  <c r="O452" i="198"/>
  <c r="P451" i="198"/>
  <c r="O451" i="198"/>
  <c r="P450" i="198"/>
  <c r="O450" i="198"/>
  <c r="P449" i="198"/>
  <c r="O449" i="198"/>
  <c r="P448" i="198"/>
  <c r="O448" i="198"/>
  <c r="P447" i="198"/>
  <c r="O447" i="198"/>
  <c r="P446" i="198"/>
  <c r="O446" i="198"/>
  <c r="P445" i="198"/>
  <c r="O445" i="198"/>
  <c r="P444" i="198"/>
  <c r="O444" i="198"/>
  <c r="P443" i="198"/>
  <c r="O443" i="198"/>
  <c r="P442" i="198"/>
  <c r="O442" i="198"/>
  <c r="P441" i="198"/>
  <c r="O441" i="198"/>
  <c r="P440" i="198"/>
  <c r="O440" i="198"/>
  <c r="P439" i="198"/>
  <c r="O439" i="198"/>
  <c r="P438" i="198"/>
  <c r="O438" i="198"/>
  <c r="P437" i="198"/>
  <c r="O437" i="198"/>
  <c r="P436" i="198"/>
  <c r="O436" i="198"/>
  <c r="P435" i="198"/>
  <c r="O435" i="198"/>
  <c r="P434" i="198"/>
  <c r="O434" i="198"/>
  <c r="P433" i="198"/>
  <c r="O433" i="198"/>
  <c r="P432" i="198"/>
  <c r="O432" i="198"/>
  <c r="P431" i="198"/>
  <c r="O431" i="198"/>
  <c r="P430" i="198"/>
  <c r="O430" i="198"/>
  <c r="P429" i="198"/>
  <c r="O429" i="198"/>
  <c r="P428" i="198"/>
  <c r="O428" i="198"/>
  <c r="P427" i="198"/>
  <c r="O427" i="198"/>
  <c r="P426" i="198"/>
  <c r="O426" i="198"/>
  <c r="P425" i="198"/>
  <c r="O425" i="198"/>
  <c r="P424" i="198"/>
  <c r="O424" i="198"/>
  <c r="P423" i="198"/>
  <c r="O423" i="198"/>
  <c r="P422" i="198"/>
  <c r="O422" i="198"/>
  <c r="P421" i="198"/>
  <c r="O421" i="198"/>
  <c r="P420" i="198"/>
  <c r="O420" i="198"/>
  <c r="P419" i="198"/>
  <c r="O419" i="198"/>
  <c r="P418" i="198"/>
  <c r="O418" i="198"/>
  <c r="P417" i="198"/>
  <c r="O417" i="198"/>
  <c r="P416" i="198"/>
  <c r="O416" i="198"/>
  <c r="P415" i="198"/>
  <c r="O415" i="198"/>
  <c r="P414" i="198"/>
  <c r="O414" i="198"/>
  <c r="P413" i="198"/>
  <c r="O413" i="198"/>
  <c r="P412" i="198"/>
  <c r="O412" i="198"/>
  <c r="P411" i="198"/>
  <c r="O411" i="198"/>
  <c r="P410" i="198"/>
  <c r="O410" i="198"/>
  <c r="P409" i="198"/>
  <c r="O409" i="198"/>
  <c r="P408" i="198"/>
  <c r="O408" i="198"/>
  <c r="P407" i="198"/>
  <c r="O407" i="198"/>
  <c r="P406" i="198"/>
  <c r="O406" i="198"/>
  <c r="P405" i="198"/>
  <c r="O405" i="198"/>
  <c r="P404" i="198"/>
  <c r="O404" i="198"/>
  <c r="P403" i="198"/>
  <c r="O403" i="198"/>
  <c r="P402" i="198"/>
  <c r="O402" i="198"/>
  <c r="P401" i="198"/>
  <c r="O401" i="198"/>
  <c r="P400" i="198"/>
  <c r="O400" i="198"/>
  <c r="P399" i="198"/>
  <c r="O399" i="198"/>
  <c r="P398" i="198"/>
  <c r="O398" i="198"/>
  <c r="P397" i="198"/>
  <c r="O397" i="198"/>
  <c r="P396" i="198"/>
  <c r="O396" i="198"/>
  <c r="P395" i="198"/>
  <c r="O395" i="198"/>
  <c r="P394" i="198"/>
  <c r="O394" i="198"/>
  <c r="P393" i="198"/>
  <c r="O393" i="198"/>
  <c r="P392" i="198"/>
  <c r="O392" i="198"/>
  <c r="P391" i="198"/>
  <c r="O391" i="198"/>
  <c r="P390" i="198"/>
  <c r="O390" i="198"/>
  <c r="P389" i="198"/>
  <c r="O389" i="198"/>
  <c r="P388" i="198"/>
  <c r="O388" i="198"/>
  <c r="P387" i="198"/>
  <c r="O387" i="198"/>
  <c r="P386" i="198"/>
  <c r="O386" i="198"/>
  <c r="P385" i="198"/>
  <c r="O385" i="198"/>
  <c r="P384" i="198"/>
  <c r="O384" i="198"/>
  <c r="P383" i="198"/>
  <c r="O383" i="198"/>
  <c r="P382" i="198"/>
  <c r="O382" i="198"/>
  <c r="P381" i="198"/>
  <c r="O381" i="198"/>
  <c r="P380" i="198"/>
  <c r="O380" i="198"/>
  <c r="P379" i="198"/>
  <c r="O379" i="198"/>
  <c r="P378" i="198"/>
  <c r="O378" i="198"/>
  <c r="P377" i="198"/>
  <c r="O377" i="198"/>
  <c r="P376" i="198"/>
  <c r="O376" i="198"/>
  <c r="P375" i="198"/>
  <c r="O375" i="198"/>
  <c r="P374" i="198"/>
  <c r="O374" i="198"/>
  <c r="P373" i="198"/>
  <c r="O373" i="198"/>
  <c r="P372" i="198"/>
  <c r="O372" i="198"/>
  <c r="P371" i="198"/>
  <c r="O371" i="198"/>
  <c r="P370" i="198"/>
  <c r="O370" i="198"/>
  <c r="P369" i="198"/>
  <c r="O369" i="198"/>
  <c r="P368" i="198"/>
  <c r="O368" i="198"/>
  <c r="P367" i="198"/>
  <c r="O367" i="198"/>
  <c r="P366" i="198"/>
  <c r="O366" i="198"/>
  <c r="P365" i="198"/>
  <c r="O365" i="198"/>
  <c r="P364" i="198"/>
  <c r="O364" i="198"/>
  <c r="P363" i="198"/>
  <c r="O363" i="198"/>
  <c r="P362" i="198"/>
  <c r="O362" i="198"/>
  <c r="P361" i="198"/>
  <c r="O361" i="198"/>
  <c r="P360" i="198"/>
  <c r="O360" i="198"/>
  <c r="P359" i="198"/>
  <c r="O359" i="198"/>
  <c r="P358" i="198"/>
  <c r="O358" i="198"/>
  <c r="P357" i="198"/>
  <c r="O357" i="198"/>
  <c r="P356" i="198"/>
  <c r="O356" i="198"/>
  <c r="P355" i="198"/>
  <c r="O355" i="198"/>
  <c r="P354" i="198"/>
  <c r="O354" i="198"/>
  <c r="P353" i="198"/>
  <c r="O353" i="198"/>
  <c r="P352" i="198"/>
  <c r="O352" i="198"/>
  <c r="P351" i="198"/>
  <c r="O351" i="198"/>
  <c r="P350" i="198"/>
  <c r="O350" i="198"/>
  <c r="P349" i="198"/>
  <c r="O349" i="198"/>
  <c r="P348" i="198"/>
  <c r="O348" i="198"/>
  <c r="P347" i="198"/>
  <c r="O347" i="198"/>
  <c r="P346" i="198"/>
  <c r="O346" i="198"/>
  <c r="P345" i="198"/>
  <c r="O345" i="198"/>
  <c r="P344" i="198"/>
  <c r="O344" i="198"/>
  <c r="P343" i="198"/>
  <c r="O343" i="198"/>
  <c r="P342" i="198"/>
  <c r="O342" i="198"/>
  <c r="P341" i="198"/>
  <c r="O341" i="198"/>
  <c r="P340" i="198"/>
  <c r="O340" i="198"/>
  <c r="P339" i="198"/>
  <c r="O339" i="198"/>
  <c r="P338" i="198"/>
  <c r="O338" i="198"/>
  <c r="P337" i="198"/>
  <c r="O337" i="198"/>
  <c r="P336" i="198"/>
  <c r="O336" i="198"/>
  <c r="P335" i="198"/>
  <c r="O335" i="198"/>
  <c r="P334" i="198"/>
  <c r="O334" i="198"/>
  <c r="P333" i="198"/>
  <c r="O333" i="198"/>
  <c r="P332" i="198"/>
  <c r="O332" i="198"/>
  <c r="P331" i="198"/>
  <c r="O331" i="198"/>
  <c r="P330" i="198"/>
  <c r="O330" i="198"/>
  <c r="P329" i="198"/>
  <c r="O329" i="198"/>
  <c r="P328" i="198"/>
  <c r="O328" i="198"/>
  <c r="P327" i="198"/>
  <c r="O327" i="198"/>
  <c r="P326" i="198"/>
  <c r="O326" i="198"/>
  <c r="P325" i="198"/>
  <c r="O325" i="198"/>
  <c r="P324" i="198"/>
  <c r="O324" i="198"/>
  <c r="P323" i="198"/>
  <c r="O323" i="198"/>
  <c r="P322" i="198"/>
  <c r="O322" i="198"/>
  <c r="P321" i="198"/>
  <c r="O321" i="198"/>
  <c r="P320" i="198"/>
  <c r="O320" i="198"/>
  <c r="P319" i="198"/>
  <c r="O319" i="198"/>
  <c r="P318" i="198"/>
  <c r="O318" i="198"/>
  <c r="P317" i="198"/>
  <c r="O317" i="198"/>
  <c r="P316" i="198"/>
  <c r="O316" i="198"/>
  <c r="P315" i="198"/>
  <c r="O315" i="198"/>
  <c r="P314" i="198"/>
  <c r="O314" i="198"/>
  <c r="P313" i="198"/>
  <c r="O313" i="198"/>
  <c r="P312" i="198"/>
  <c r="O312" i="198"/>
  <c r="P311" i="198"/>
  <c r="O311" i="198"/>
  <c r="P310" i="198"/>
  <c r="O310" i="198"/>
  <c r="P309" i="198"/>
  <c r="O309" i="198"/>
  <c r="P308" i="198"/>
  <c r="O308" i="198"/>
  <c r="P307" i="198"/>
  <c r="O307" i="198"/>
  <c r="P306" i="198"/>
  <c r="O306" i="198"/>
  <c r="P305" i="198"/>
  <c r="O305" i="198"/>
  <c r="P304" i="198"/>
  <c r="O304" i="198"/>
  <c r="P303" i="198"/>
  <c r="O303" i="198"/>
  <c r="P302" i="198"/>
  <c r="O302" i="198"/>
  <c r="P301" i="198"/>
  <c r="O301" i="198"/>
  <c r="P300" i="198"/>
  <c r="O300" i="198"/>
  <c r="P299" i="198"/>
  <c r="O299" i="198"/>
  <c r="P298" i="198"/>
  <c r="O298" i="198"/>
  <c r="P297" i="198"/>
  <c r="O297" i="198"/>
  <c r="P296" i="198"/>
  <c r="O296" i="198"/>
  <c r="P295" i="198"/>
  <c r="O295" i="198"/>
  <c r="P294" i="198"/>
  <c r="O294" i="198"/>
  <c r="P293" i="198"/>
  <c r="O293" i="198"/>
  <c r="P292" i="198"/>
  <c r="O292" i="198"/>
  <c r="P291" i="198"/>
  <c r="O291" i="198"/>
  <c r="P290" i="198"/>
  <c r="O290" i="198"/>
  <c r="P289" i="198"/>
  <c r="O289" i="198"/>
  <c r="P288" i="198"/>
  <c r="O288" i="198"/>
  <c r="P287" i="198"/>
  <c r="O287" i="198"/>
  <c r="P286" i="198"/>
  <c r="O286" i="198"/>
  <c r="P285" i="198"/>
  <c r="O285" i="198"/>
  <c r="P284" i="198"/>
  <c r="O284" i="198"/>
  <c r="P283" i="198"/>
  <c r="O283" i="198"/>
  <c r="P282" i="198"/>
  <c r="O282" i="198"/>
  <c r="P281" i="198"/>
  <c r="O281" i="198"/>
  <c r="P280" i="198"/>
  <c r="O280" i="198"/>
  <c r="P279" i="198"/>
  <c r="O279" i="198"/>
  <c r="P278" i="198"/>
  <c r="O278" i="198"/>
  <c r="P277" i="198"/>
  <c r="O277" i="198"/>
  <c r="P276" i="198"/>
  <c r="O276" i="198"/>
  <c r="P275" i="198"/>
  <c r="O275" i="198"/>
  <c r="P274" i="198"/>
  <c r="O274" i="198"/>
  <c r="P273" i="198"/>
  <c r="O273" i="198"/>
  <c r="P272" i="198"/>
  <c r="O272" i="198"/>
  <c r="P271" i="198"/>
  <c r="O271" i="198"/>
  <c r="P270" i="198"/>
  <c r="O270" i="198"/>
  <c r="P269" i="198"/>
  <c r="O269" i="198"/>
  <c r="P268" i="198"/>
  <c r="O268" i="198"/>
  <c r="P267" i="198"/>
  <c r="O267" i="198"/>
  <c r="P266" i="198"/>
  <c r="O266" i="198"/>
  <c r="P265" i="198"/>
  <c r="O265" i="198"/>
  <c r="P264" i="198"/>
  <c r="O264" i="198"/>
  <c r="P263" i="198"/>
  <c r="O263" i="198"/>
  <c r="P262" i="198"/>
  <c r="O262" i="198"/>
  <c r="P261" i="198"/>
  <c r="O261" i="198"/>
  <c r="P260" i="198"/>
  <c r="O260" i="198"/>
  <c r="P259" i="198"/>
  <c r="O259" i="198"/>
  <c r="P258" i="198"/>
  <c r="O258" i="198"/>
  <c r="P257" i="198"/>
  <c r="O257" i="198"/>
  <c r="P256" i="198"/>
  <c r="O256" i="198"/>
  <c r="P255" i="198"/>
  <c r="O255" i="198"/>
  <c r="P254" i="198"/>
  <c r="O254" i="198"/>
  <c r="P253" i="198"/>
  <c r="O253" i="198"/>
  <c r="P252" i="198"/>
  <c r="O252" i="198"/>
  <c r="P251" i="198"/>
  <c r="O251" i="198"/>
  <c r="P250" i="198"/>
  <c r="O250" i="198"/>
  <c r="P249" i="198"/>
  <c r="O249" i="198"/>
  <c r="P248" i="198"/>
  <c r="O248" i="198"/>
  <c r="P247" i="198"/>
  <c r="O247" i="198"/>
  <c r="P246" i="198"/>
  <c r="O246" i="198"/>
  <c r="P245" i="198"/>
  <c r="O245" i="198"/>
  <c r="P244" i="198"/>
  <c r="O244" i="198"/>
  <c r="P243" i="198"/>
  <c r="O243" i="198"/>
  <c r="P242" i="198"/>
  <c r="O242" i="198"/>
  <c r="P241" i="198"/>
  <c r="O241" i="198"/>
  <c r="P240" i="198"/>
  <c r="O240" i="198"/>
  <c r="P239" i="198"/>
  <c r="O239" i="198"/>
  <c r="P238" i="198"/>
  <c r="O238" i="198"/>
  <c r="P237" i="198"/>
  <c r="O237" i="198"/>
  <c r="P236" i="198"/>
  <c r="O236" i="198"/>
  <c r="P235" i="198"/>
  <c r="O235" i="198"/>
  <c r="P234" i="198"/>
  <c r="O234" i="198"/>
  <c r="P233" i="198"/>
  <c r="O233" i="198"/>
  <c r="P232" i="198"/>
  <c r="O232" i="198"/>
  <c r="P231" i="198"/>
  <c r="O231" i="198"/>
  <c r="P230" i="198"/>
  <c r="O230" i="198"/>
  <c r="P229" i="198"/>
  <c r="O229" i="198"/>
  <c r="P228" i="198"/>
  <c r="O228" i="198"/>
  <c r="P227" i="198"/>
  <c r="O227" i="198"/>
  <c r="P226" i="198"/>
  <c r="O226" i="198"/>
  <c r="P225" i="198"/>
  <c r="O225" i="198"/>
  <c r="P224" i="198"/>
  <c r="O224" i="198"/>
  <c r="P223" i="198"/>
  <c r="O223" i="198"/>
  <c r="P222" i="198"/>
  <c r="O222" i="198"/>
  <c r="P221" i="198"/>
  <c r="O221" i="198"/>
  <c r="P220" i="198"/>
  <c r="O220" i="198"/>
  <c r="P219" i="198"/>
  <c r="O219" i="198"/>
  <c r="P218" i="198"/>
  <c r="O218" i="198"/>
  <c r="P217" i="198"/>
  <c r="O217" i="198"/>
  <c r="P216" i="198"/>
  <c r="O216" i="198"/>
  <c r="P215" i="198"/>
  <c r="O215" i="198"/>
  <c r="P214" i="198"/>
  <c r="O214" i="198"/>
  <c r="P213" i="198"/>
  <c r="O213" i="198"/>
  <c r="P212" i="198"/>
  <c r="O212" i="198"/>
  <c r="P211" i="198"/>
  <c r="O211" i="198"/>
  <c r="P210" i="198"/>
  <c r="O210" i="198"/>
  <c r="P209" i="198"/>
  <c r="O209" i="198"/>
  <c r="P208" i="198"/>
  <c r="O208" i="198"/>
  <c r="P207" i="198"/>
  <c r="O207" i="198"/>
  <c r="P206" i="198"/>
  <c r="O206" i="198"/>
  <c r="P205" i="198"/>
  <c r="O205" i="198"/>
  <c r="P204" i="198"/>
  <c r="O204" i="198"/>
  <c r="P203" i="198"/>
  <c r="O203" i="198"/>
  <c r="P202" i="198"/>
  <c r="O202" i="198"/>
  <c r="P201" i="198"/>
  <c r="O201" i="198"/>
  <c r="P200" i="198"/>
  <c r="O200" i="198"/>
  <c r="P199" i="198"/>
  <c r="O199" i="198"/>
  <c r="P198" i="198"/>
  <c r="O198" i="198"/>
  <c r="P197" i="198"/>
  <c r="O197" i="198"/>
  <c r="P196" i="198"/>
  <c r="O196" i="198"/>
  <c r="P195" i="198"/>
  <c r="O195" i="198"/>
  <c r="P194" i="198"/>
  <c r="O194" i="198"/>
  <c r="P193" i="198"/>
  <c r="O193" i="198"/>
  <c r="P192" i="198"/>
  <c r="O192" i="198"/>
  <c r="P191" i="198"/>
  <c r="O191" i="198"/>
  <c r="P190" i="198"/>
  <c r="O190" i="198"/>
  <c r="P189" i="198"/>
  <c r="O189" i="198"/>
  <c r="P188" i="198"/>
  <c r="O188" i="198"/>
  <c r="P187" i="198"/>
  <c r="O187" i="198"/>
  <c r="P186" i="198"/>
  <c r="O186" i="198"/>
  <c r="P185" i="198"/>
  <c r="O185" i="198"/>
  <c r="P184" i="198"/>
  <c r="O184" i="198"/>
  <c r="P183" i="198"/>
  <c r="O183" i="198"/>
  <c r="P182" i="198"/>
  <c r="O182" i="198"/>
  <c r="P181" i="198"/>
  <c r="O181" i="198"/>
  <c r="P180" i="198"/>
  <c r="O180" i="198"/>
  <c r="P179" i="198"/>
  <c r="O179" i="198"/>
  <c r="P178" i="198"/>
  <c r="O178" i="198"/>
  <c r="P177" i="198"/>
  <c r="O177" i="198"/>
  <c r="P176" i="198"/>
  <c r="O176" i="198"/>
  <c r="P175" i="198"/>
  <c r="O175" i="198"/>
  <c r="P174" i="198"/>
  <c r="O174" i="198"/>
  <c r="P173" i="198"/>
  <c r="O173" i="198"/>
  <c r="P172" i="198"/>
  <c r="O172" i="198"/>
  <c r="P171" i="198"/>
  <c r="O171" i="198"/>
  <c r="P170" i="198"/>
  <c r="O170" i="198"/>
  <c r="P169" i="198"/>
  <c r="O169" i="198"/>
  <c r="P168" i="198"/>
  <c r="O168" i="198"/>
  <c r="P167" i="198"/>
  <c r="O167" i="198"/>
  <c r="P166" i="198"/>
  <c r="O166" i="198"/>
  <c r="P165" i="198"/>
  <c r="O165" i="198"/>
  <c r="P164" i="198"/>
  <c r="O164" i="198"/>
  <c r="P163" i="198"/>
  <c r="O163" i="198"/>
  <c r="P162" i="198"/>
  <c r="O162" i="198"/>
  <c r="P161" i="198"/>
  <c r="O161" i="198"/>
  <c r="P160" i="198"/>
  <c r="O160" i="198"/>
  <c r="P159" i="198"/>
  <c r="O159" i="198"/>
  <c r="P158" i="198"/>
  <c r="O158" i="198"/>
  <c r="P157" i="198"/>
  <c r="O157" i="198"/>
  <c r="P156" i="198"/>
  <c r="O156" i="198"/>
  <c r="P155" i="198"/>
  <c r="O155" i="198"/>
  <c r="P154" i="198"/>
  <c r="O154" i="198"/>
  <c r="P153" i="198"/>
  <c r="O153" i="198"/>
  <c r="P152" i="198"/>
  <c r="O152" i="198"/>
  <c r="P151" i="198"/>
  <c r="O151" i="198"/>
  <c r="P150" i="198"/>
  <c r="O150" i="198"/>
  <c r="P149" i="198"/>
  <c r="O149" i="198"/>
  <c r="P148" i="198"/>
  <c r="O148" i="198"/>
  <c r="P147" i="198"/>
  <c r="O147" i="198"/>
  <c r="P146" i="198"/>
  <c r="O146" i="198"/>
  <c r="P145" i="198"/>
  <c r="O145" i="198"/>
  <c r="P144" i="198"/>
  <c r="O144" i="198"/>
  <c r="P143" i="198"/>
  <c r="O143" i="198"/>
  <c r="P142" i="198"/>
  <c r="O142" i="198"/>
  <c r="P141" i="198"/>
  <c r="O141" i="198"/>
  <c r="P140" i="198"/>
  <c r="O140" i="198"/>
  <c r="P139" i="198"/>
  <c r="O139" i="198"/>
  <c r="P138" i="198"/>
  <c r="O138" i="198"/>
  <c r="P137" i="198"/>
  <c r="O137" i="198"/>
  <c r="P136" i="198"/>
  <c r="O136" i="198"/>
  <c r="P135" i="198"/>
  <c r="O135" i="198"/>
  <c r="P134" i="198"/>
  <c r="O134" i="198"/>
  <c r="P133" i="198"/>
  <c r="O133" i="198"/>
  <c r="P132" i="198"/>
  <c r="O132" i="198"/>
  <c r="P131" i="198"/>
  <c r="O131" i="198"/>
  <c r="P130" i="198"/>
  <c r="O130" i="198"/>
  <c r="P129" i="198"/>
  <c r="O129" i="198"/>
  <c r="P128" i="198"/>
  <c r="O128" i="198"/>
  <c r="P127" i="198"/>
  <c r="O127" i="198"/>
  <c r="P126" i="198"/>
  <c r="O126" i="198"/>
  <c r="P125" i="198"/>
  <c r="O125" i="198"/>
  <c r="P124" i="198"/>
  <c r="O124" i="198"/>
  <c r="P123" i="198"/>
  <c r="O123" i="198"/>
  <c r="P122" i="198"/>
  <c r="O122" i="198"/>
  <c r="P121" i="198"/>
  <c r="O121" i="198"/>
  <c r="P120" i="198"/>
  <c r="O120" i="198"/>
  <c r="P119" i="198"/>
  <c r="O119" i="198"/>
  <c r="P118" i="198"/>
  <c r="O118" i="198"/>
  <c r="P117" i="198"/>
  <c r="O117" i="198"/>
  <c r="P116" i="198"/>
  <c r="O116" i="198"/>
  <c r="P115" i="198"/>
  <c r="O115" i="198"/>
  <c r="P114" i="198"/>
  <c r="O114" i="198"/>
  <c r="P113" i="198"/>
  <c r="O113" i="198"/>
  <c r="P112" i="198"/>
  <c r="O112" i="198"/>
  <c r="P111" i="198"/>
  <c r="O111" i="198"/>
  <c r="P110" i="198"/>
  <c r="O110" i="198"/>
  <c r="P109" i="198"/>
  <c r="O109" i="198"/>
  <c r="P108" i="198"/>
  <c r="O108" i="198"/>
  <c r="P107" i="198"/>
  <c r="O107" i="198"/>
  <c r="P106" i="198"/>
  <c r="O106" i="198"/>
  <c r="P105" i="198"/>
  <c r="O105" i="198"/>
  <c r="P104" i="198"/>
  <c r="O104" i="198"/>
  <c r="P103" i="198"/>
  <c r="O103" i="198"/>
  <c r="P102" i="198"/>
  <c r="O102" i="198"/>
  <c r="S101" i="198"/>
  <c r="P101" i="198"/>
  <c r="O101" i="198"/>
  <c r="S100" i="198"/>
  <c r="P100" i="198"/>
  <c r="O100" i="198"/>
  <c r="S99" i="198"/>
  <c r="P99" i="198"/>
  <c r="O99" i="198"/>
  <c r="S98" i="198"/>
  <c r="P98" i="198"/>
  <c r="O98" i="198"/>
  <c r="S97" i="198"/>
  <c r="P97" i="198"/>
  <c r="O97" i="198"/>
  <c r="S96" i="198"/>
  <c r="P96" i="198"/>
  <c r="O96" i="198"/>
  <c r="S95" i="198"/>
  <c r="P95" i="198"/>
  <c r="O95" i="198"/>
  <c r="S94" i="198"/>
  <c r="P94" i="198"/>
  <c r="O94" i="198"/>
  <c r="S93" i="198"/>
  <c r="P93" i="198"/>
  <c r="O93" i="198"/>
  <c r="S92" i="198"/>
  <c r="P92" i="198"/>
  <c r="O92" i="198"/>
  <c r="S91" i="198"/>
  <c r="P91" i="198"/>
  <c r="O91" i="198"/>
  <c r="S90" i="198"/>
  <c r="P90" i="198"/>
  <c r="O90" i="198"/>
  <c r="S89" i="198"/>
  <c r="P89" i="198"/>
  <c r="O89" i="198"/>
  <c r="S88" i="198"/>
  <c r="P88" i="198"/>
  <c r="O88" i="198"/>
  <c r="S87" i="198"/>
  <c r="P87" i="198"/>
  <c r="O87" i="198"/>
  <c r="S86" i="198"/>
  <c r="P86" i="198"/>
  <c r="O86" i="198"/>
  <c r="S85" i="198"/>
  <c r="P85" i="198"/>
  <c r="O85" i="198"/>
  <c r="S84" i="198"/>
  <c r="P84" i="198"/>
  <c r="O84" i="198"/>
  <c r="S83" i="198"/>
  <c r="P83" i="198"/>
  <c r="O83" i="198"/>
  <c r="S82" i="198"/>
  <c r="P82" i="198"/>
  <c r="O82" i="198"/>
  <c r="S81" i="198"/>
  <c r="P81" i="198"/>
  <c r="O81" i="198"/>
  <c r="S80" i="198"/>
  <c r="P80" i="198"/>
  <c r="O80" i="198"/>
  <c r="S79" i="198"/>
  <c r="P79" i="198"/>
  <c r="O79" i="198"/>
  <c r="S78" i="198"/>
  <c r="P78" i="198"/>
  <c r="O78" i="198"/>
  <c r="S77" i="198"/>
  <c r="P77" i="198"/>
  <c r="O77" i="198"/>
  <c r="S76" i="198"/>
  <c r="P76" i="198"/>
  <c r="O76" i="198"/>
  <c r="S75" i="198"/>
  <c r="P75" i="198"/>
  <c r="O75" i="198"/>
  <c r="S74" i="198"/>
  <c r="P74" i="198"/>
  <c r="O74" i="198"/>
  <c r="S73" i="198"/>
  <c r="P73" i="198"/>
  <c r="O73" i="198"/>
  <c r="S72" i="198"/>
  <c r="P72" i="198"/>
  <c r="O72" i="198"/>
  <c r="S71" i="198"/>
  <c r="P71" i="198"/>
  <c r="O71" i="198"/>
  <c r="S70" i="198"/>
  <c r="P70" i="198"/>
  <c r="O70" i="198"/>
  <c r="S69" i="198"/>
  <c r="P69" i="198"/>
  <c r="O69" i="198"/>
  <c r="S68" i="198"/>
  <c r="P68" i="198"/>
  <c r="O68" i="198"/>
  <c r="S67" i="198"/>
  <c r="P67" i="198"/>
  <c r="O67" i="198"/>
  <c r="S66" i="198"/>
  <c r="P66" i="198"/>
  <c r="O66" i="198"/>
  <c r="S65" i="198"/>
  <c r="P65" i="198"/>
  <c r="O65" i="198"/>
  <c r="S64" i="198"/>
  <c r="P64" i="198"/>
  <c r="O64" i="198"/>
  <c r="S63" i="198"/>
  <c r="P63" i="198"/>
  <c r="O63" i="198"/>
  <c r="S62" i="198"/>
  <c r="P62" i="198"/>
  <c r="O62" i="198"/>
  <c r="S61" i="198"/>
  <c r="P61" i="198"/>
  <c r="O61" i="198"/>
  <c r="S60" i="198"/>
  <c r="P60" i="198"/>
  <c r="O60" i="198"/>
  <c r="S59" i="198"/>
  <c r="P59" i="198"/>
  <c r="O59" i="198"/>
  <c r="S58" i="198"/>
  <c r="P58" i="198"/>
  <c r="O58" i="198"/>
  <c r="S57" i="198"/>
  <c r="P57" i="198"/>
  <c r="O57" i="198"/>
  <c r="S56" i="198"/>
  <c r="P56" i="198"/>
  <c r="O56" i="198"/>
  <c r="S55" i="198"/>
  <c r="P55" i="198"/>
  <c r="O55" i="198"/>
  <c r="S54" i="198"/>
  <c r="P54" i="198"/>
  <c r="O54" i="198"/>
  <c r="S53" i="198"/>
  <c r="P53" i="198"/>
  <c r="O53" i="198"/>
  <c r="S52" i="198"/>
  <c r="P52" i="198"/>
  <c r="O52" i="198"/>
  <c r="S51" i="198"/>
  <c r="P51" i="198"/>
  <c r="O51" i="198"/>
  <c r="S50" i="198"/>
  <c r="P50" i="198"/>
  <c r="O50" i="198"/>
  <c r="S49" i="198"/>
  <c r="P49" i="198"/>
  <c r="O49" i="198"/>
  <c r="S48" i="198"/>
  <c r="P48" i="198"/>
  <c r="O48" i="198"/>
  <c r="S47" i="198"/>
  <c r="P47" i="198"/>
  <c r="O47" i="198"/>
  <c r="S46" i="198"/>
  <c r="P46" i="198"/>
  <c r="O46" i="198"/>
  <c r="S45" i="198"/>
  <c r="P45" i="198"/>
  <c r="O45" i="198"/>
  <c r="S44" i="198"/>
  <c r="P44" i="198"/>
  <c r="O44" i="198"/>
  <c r="S43" i="198"/>
  <c r="P43" i="198"/>
  <c r="O43" i="198"/>
  <c r="S42" i="198"/>
  <c r="P42" i="198"/>
  <c r="O42" i="198"/>
  <c r="S41" i="198"/>
  <c r="P41" i="198"/>
  <c r="O41" i="198"/>
  <c r="S40" i="198"/>
  <c r="P40" i="198"/>
  <c r="O40" i="198"/>
  <c r="S39" i="198"/>
  <c r="P39" i="198"/>
  <c r="O39" i="198"/>
  <c r="S38" i="198"/>
  <c r="P38" i="198"/>
  <c r="O38" i="198"/>
  <c r="S37" i="198"/>
  <c r="P37" i="198"/>
  <c r="O37" i="198"/>
  <c r="S36" i="198"/>
  <c r="P36" i="198"/>
  <c r="O36" i="198"/>
  <c r="S35" i="198"/>
  <c r="P35" i="198"/>
  <c r="O35" i="198"/>
  <c r="S34" i="198"/>
  <c r="P34" i="198"/>
  <c r="O34" i="198"/>
  <c r="S33" i="198"/>
  <c r="P33" i="198"/>
  <c r="O33" i="198"/>
  <c r="S32" i="198"/>
  <c r="P32" i="198"/>
  <c r="O32" i="198"/>
  <c r="S31" i="198"/>
  <c r="P31" i="198"/>
  <c r="O31" i="198"/>
  <c r="S30" i="198"/>
  <c r="P30" i="198"/>
  <c r="O30" i="198"/>
  <c r="S29" i="198"/>
  <c r="P29" i="198"/>
  <c r="O29" i="198"/>
  <c r="S28" i="198"/>
  <c r="P28" i="198"/>
  <c r="O28" i="198"/>
  <c r="S27" i="198"/>
  <c r="P27" i="198"/>
  <c r="O27" i="198"/>
  <c r="S26" i="198"/>
  <c r="P26" i="198"/>
  <c r="O26" i="198"/>
  <c r="S25" i="198"/>
  <c r="P25" i="198"/>
  <c r="O25" i="198"/>
  <c r="S24" i="198"/>
  <c r="P24" i="198"/>
  <c r="O24" i="198"/>
  <c r="S23" i="198"/>
  <c r="P23" i="198"/>
  <c r="O23" i="198"/>
  <c r="S22" i="198"/>
  <c r="P22" i="198"/>
  <c r="O22" i="198"/>
  <c r="S21" i="198"/>
  <c r="P21" i="198"/>
  <c r="O21" i="198"/>
  <c r="S20" i="198"/>
  <c r="P20" i="198"/>
  <c r="O20" i="198"/>
  <c r="S19" i="198"/>
  <c r="P19" i="198"/>
  <c r="O19" i="198"/>
  <c r="S18" i="198"/>
  <c r="P18" i="198"/>
  <c r="O18" i="198"/>
  <c r="S17" i="198"/>
  <c r="P17" i="198"/>
  <c r="O17" i="198"/>
  <c r="S16" i="198"/>
  <c r="P16" i="198"/>
  <c r="O16" i="198"/>
  <c r="S15" i="198"/>
  <c r="P15" i="198"/>
  <c r="O15" i="198"/>
  <c r="S14" i="198"/>
  <c r="P14" i="198"/>
  <c r="O14" i="198"/>
  <c r="S13" i="198"/>
  <c r="P13" i="198"/>
  <c r="O13" i="198"/>
  <c r="S12" i="198"/>
  <c r="P12" i="198"/>
  <c r="O12" i="198"/>
  <c r="S11" i="198"/>
  <c r="P11" i="198"/>
  <c r="O11" i="198"/>
  <c r="S10" i="198"/>
  <c r="P10" i="198"/>
  <c r="O10" i="198"/>
  <c r="S9" i="198"/>
  <c r="P9" i="198"/>
  <c r="O9" i="198"/>
  <c r="S8" i="198"/>
  <c r="P8" i="198"/>
  <c r="O8" i="198"/>
  <c r="S7" i="198"/>
  <c r="P7" i="198"/>
  <c r="O7" i="198"/>
  <c r="S6" i="198"/>
  <c r="P6" i="198"/>
  <c r="O6" i="198"/>
  <c r="S5" i="198"/>
  <c r="P5" i="198"/>
  <c r="O5" i="198"/>
  <c r="S4" i="198"/>
  <c r="P4" i="198"/>
  <c r="O4" i="198"/>
  <c r="E36" i="197"/>
  <c r="E31" i="197"/>
  <c r="E30" i="197"/>
  <c r="E29" i="197"/>
  <c r="E27" i="197"/>
  <c r="E26" i="197"/>
  <c r="E22" i="197"/>
  <c r="F13" i="197"/>
  <c r="N11" i="197"/>
  <c r="N10" i="197"/>
  <c r="N9" i="197"/>
  <c r="N8" i="197"/>
  <c r="N7" i="197"/>
  <c r="N6" i="197"/>
  <c r="N5" i="197"/>
  <c r="N4" i="197"/>
  <c r="N3" i="197"/>
  <c r="G50" i="197"/>
  <c r="I50" i="197" s="1"/>
  <c r="G49" i="197"/>
  <c r="I49" i="197" s="1"/>
  <c r="G48" i="197"/>
  <c r="I48" i="197" s="1"/>
  <c r="G47" i="197"/>
  <c r="I47" i="197" s="1"/>
  <c r="G46" i="197"/>
  <c r="I46" i="197" s="1"/>
  <c r="G45" i="197"/>
  <c r="I45" i="197" s="1"/>
  <c r="G44" i="197"/>
  <c r="I44" i="197" s="1"/>
  <c r="G43" i="197"/>
  <c r="I43" i="197" s="1"/>
  <c r="G42" i="197"/>
  <c r="I42" i="197" s="1"/>
  <c r="G41" i="197"/>
  <c r="I41" i="197" s="1"/>
  <c r="I51" i="197" s="1"/>
  <c r="G37" i="197"/>
  <c r="I37" i="197" s="1"/>
  <c r="G36" i="197"/>
  <c r="I36" i="197" s="1"/>
  <c r="G34" i="197"/>
  <c r="I34" i="197" s="1"/>
  <c r="G33" i="197"/>
  <c r="I33" i="197" s="1"/>
  <c r="G32" i="197"/>
  <c r="I32" i="197" s="1"/>
  <c r="G31" i="197"/>
  <c r="I31" i="197" s="1"/>
  <c r="G30" i="197"/>
  <c r="I30" i="197" s="1"/>
  <c r="G29" i="197"/>
  <c r="I29" i="197" s="1"/>
  <c r="G27" i="197"/>
  <c r="I27" i="197" s="1"/>
  <c r="G26" i="197"/>
  <c r="I26" i="197" s="1"/>
  <c r="H13" i="197"/>
  <c r="E8" i="197"/>
  <c r="H6" i="197"/>
  <c r="F1" i="196"/>
  <c r="Y500" i="196"/>
  <c r="X500" i="196"/>
  <c r="W500" i="196"/>
  <c r="V500" i="196"/>
  <c r="U500" i="196"/>
  <c r="T500" i="196"/>
  <c r="N500" i="196"/>
  <c r="M500" i="196"/>
  <c r="L500" i="196"/>
  <c r="K500" i="196"/>
  <c r="J500" i="196"/>
  <c r="P499" i="196"/>
  <c r="O499" i="196"/>
  <c r="P498" i="196"/>
  <c r="O498" i="196"/>
  <c r="P497" i="196"/>
  <c r="O497" i="196"/>
  <c r="P496" i="196"/>
  <c r="O496" i="196"/>
  <c r="P495" i="196"/>
  <c r="O495" i="196"/>
  <c r="P494" i="196"/>
  <c r="O494" i="196"/>
  <c r="P493" i="196"/>
  <c r="O493" i="196"/>
  <c r="P492" i="196"/>
  <c r="O492" i="196"/>
  <c r="P491" i="196"/>
  <c r="O491" i="196"/>
  <c r="P490" i="196"/>
  <c r="O490" i="196"/>
  <c r="P489" i="196"/>
  <c r="O489" i="196"/>
  <c r="P488" i="196"/>
  <c r="O488" i="196"/>
  <c r="P487" i="196"/>
  <c r="O487" i="196"/>
  <c r="P486" i="196"/>
  <c r="O486" i="196"/>
  <c r="P485" i="196"/>
  <c r="O485" i="196"/>
  <c r="P484" i="196"/>
  <c r="O484" i="196"/>
  <c r="P483" i="196"/>
  <c r="O483" i="196"/>
  <c r="P482" i="196"/>
  <c r="O482" i="196"/>
  <c r="P481" i="196"/>
  <c r="O481" i="196"/>
  <c r="P480" i="196"/>
  <c r="O480" i="196"/>
  <c r="P479" i="196"/>
  <c r="O479" i="196"/>
  <c r="P478" i="196"/>
  <c r="O478" i="196"/>
  <c r="P477" i="196"/>
  <c r="O477" i="196"/>
  <c r="P476" i="196"/>
  <c r="O476" i="196"/>
  <c r="P475" i="196"/>
  <c r="O475" i="196"/>
  <c r="P474" i="196"/>
  <c r="O474" i="196"/>
  <c r="P473" i="196"/>
  <c r="O473" i="196"/>
  <c r="P472" i="196"/>
  <c r="O472" i="196"/>
  <c r="P471" i="196"/>
  <c r="O471" i="196"/>
  <c r="P470" i="196"/>
  <c r="O470" i="196"/>
  <c r="P469" i="196"/>
  <c r="O469" i="196"/>
  <c r="P468" i="196"/>
  <c r="O468" i="196"/>
  <c r="P467" i="196"/>
  <c r="O467" i="196"/>
  <c r="P466" i="196"/>
  <c r="O466" i="196"/>
  <c r="P465" i="196"/>
  <c r="O465" i="196"/>
  <c r="P464" i="196"/>
  <c r="O464" i="196"/>
  <c r="P463" i="196"/>
  <c r="O463" i="196"/>
  <c r="P462" i="196"/>
  <c r="O462" i="196"/>
  <c r="P461" i="196"/>
  <c r="O461" i="196"/>
  <c r="P460" i="196"/>
  <c r="O460" i="196"/>
  <c r="P459" i="196"/>
  <c r="O459" i="196"/>
  <c r="P458" i="196"/>
  <c r="O458" i="196"/>
  <c r="P457" i="196"/>
  <c r="O457" i="196"/>
  <c r="P456" i="196"/>
  <c r="O456" i="196"/>
  <c r="P455" i="196"/>
  <c r="O455" i="196"/>
  <c r="P454" i="196"/>
  <c r="O454" i="196"/>
  <c r="P453" i="196"/>
  <c r="O453" i="196"/>
  <c r="P452" i="196"/>
  <c r="O452" i="196"/>
  <c r="P451" i="196"/>
  <c r="O451" i="196"/>
  <c r="P450" i="196"/>
  <c r="O450" i="196"/>
  <c r="P449" i="196"/>
  <c r="O449" i="196"/>
  <c r="P448" i="196"/>
  <c r="O448" i="196"/>
  <c r="P447" i="196"/>
  <c r="O447" i="196"/>
  <c r="P446" i="196"/>
  <c r="O446" i="196"/>
  <c r="P445" i="196"/>
  <c r="O445" i="196"/>
  <c r="P444" i="196"/>
  <c r="O444" i="196"/>
  <c r="P443" i="196"/>
  <c r="O443" i="196"/>
  <c r="P442" i="196"/>
  <c r="O442" i="196"/>
  <c r="P441" i="196"/>
  <c r="O441" i="196"/>
  <c r="P440" i="196"/>
  <c r="O440" i="196"/>
  <c r="P439" i="196"/>
  <c r="O439" i="196"/>
  <c r="P438" i="196"/>
  <c r="O438" i="196"/>
  <c r="P437" i="196"/>
  <c r="O437" i="196"/>
  <c r="P436" i="196"/>
  <c r="O436" i="196"/>
  <c r="P435" i="196"/>
  <c r="O435" i="196"/>
  <c r="P434" i="196"/>
  <c r="O434" i="196"/>
  <c r="P433" i="196"/>
  <c r="O433" i="196"/>
  <c r="P432" i="196"/>
  <c r="O432" i="196"/>
  <c r="P431" i="196"/>
  <c r="O431" i="196"/>
  <c r="P430" i="196"/>
  <c r="O430" i="196"/>
  <c r="P429" i="196"/>
  <c r="O429" i="196"/>
  <c r="P428" i="196"/>
  <c r="O428" i="196"/>
  <c r="P427" i="196"/>
  <c r="O427" i="196"/>
  <c r="P426" i="196"/>
  <c r="O426" i="196"/>
  <c r="P425" i="196"/>
  <c r="O425" i="196"/>
  <c r="P424" i="196"/>
  <c r="O424" i="196"/>
  <c r="P423" i="196"/>
  <c r="O423" i="196"/>
  <c r="P422" i="196"/>
  <c r="O422" i="196"/>
  <c r="P421" i="196"/>
  <c r="O421" i="196"/>
  <c r="P420" i="196"/>
  <c r="O420" i="196"/>
  <c r="P419" i="196"/>
  <c r="O419" i="196"/>
  <c r="P418" i="196"/>
  <c r="O418" i="196"/>
  <c r="P417" i="196"/>
  <c r="O417" i="196"/>
  <c r="P416" i="196"/>
  <c r="O416" i="196"/>
  <c r="P415" i="196"/>
  <c r="O415" i="196"/>
  <c r="P414" i="196"/>
  <c r="O414" i="196"/>
  <c r="P413" i="196"/>
  <c r="O413" i="196"/>
  <c r="P412" i="196"/>
  <c r="O412" i="196"/>
  <c r="P411" i="196"/>
  <c r="O411" i="196"/>
  <c r="P410" i="196"/>
  <c r="O410" i="196"/>
  <c r="P409" i="196"/>
  <c r="O409" i="196"/>
  <c r="P408" i="196"/>
  <c r="O408" i="196"/>
  <c r="P407" i="196"/>
  <c r="O407" i="196"/>
  <c r="P406" i="196"/>
  <c r="O406" i="196"/>
  <c r="P405" i="196"/>
  <c r="O405" i="196"/>
  <c r="P404" i="196"/>
  <c r="O404" i="196"/>
  <c r="P403" i="196"/>
  <c r="O403" i="196"/>
  <c r="P402" i="196"/>
  <c r="O402" i="196"/>
  <c r="P401" i="196"/>
  <c r="O401" i="196"/>
  <c r="P400" i="196"/>
  <c r="O400" i="196"/>
  <c r="P399" i="196"/>
  <c r="O399" i="196"/>
  <c r="P398" i="196"/>
  <c r="O398" i="196"/>
  <c r="P397" i="196"/>
  <c r="O397" i="196"/>
  <c r="P396" i="196"/>
  <c r="O396" i="196"/>
  <c r="P395" i="196"/>
  <c r="O395" i="196"/>
  <c r="P394" i="196"/>
  <c r="O394" i="196"/>
  <c r="P393" i="196"/>
  <c r="O393" i="196"/>
  <c r="P392" i="196"/>
  <c r="O392" i="196"/>
  <c r="P391" i="196"/>
  <c r="O391" i="196"/>
  <c r="P390" i="196"/>
  <c r="O390" i="196"/>
  <c r="P389" i="196"/>
  <c r="O389" i="196"/>
  <c r="P388" i="196"/>
  <c r="O388" i="196"/>
  <c r="P387" i="196"/>
  <c r="O387" i="196"/>
  <c r="P386" i="196"/>
  <c r="O386" i="196"/>
  <c r="P385" i="196"/>
  <c r="O385" i="196"/>
  <c r="P384" i="196"/>
  <c r="O384" i="196"/>
  <c r="P383" i="196"/>
  <c r="O383" i="196"/>
  <c r="P382" i="196"/>
  <c r="O382" i="196"/>
  <c r="P381" i="196"/>
  <c r="O381" i="196"/>
  <c r="P380" i="196"/>
  <c r="O380" i="196"/>
  <c r="P379" i="196"/>
  <c r="O379" i="196"/>
  <c r="P378" i="196"/>
  <c r="O378" i="196"/>
  <c r="P377" i="196"/>
  <c r="O377" i="196"/>
  <c r="P376" i="196"/>
  <c r="O376" i="196"/>
  <c r="P375" i="196"/>
  <c r="O375" i="196"/>
  <c r="P374" i="196"/>
  <c r="O374" i="196"/>
  <c r="P373" i="196"/>
  <c r="O373" i="196"/>
  <c r="P372" i="196"/>
  <c r="O372" i="196"/>
  <c r="P371" i="196"/>
  <c r="O371" i="196"/>
  <c r="P370" i="196"/>
  <c r="O370" i="196"/>
  <c r="P369" i="196"/>
  <c r="O369" i="196"/>
  <c r="P368" i="196"/>
  <c r="O368" i="196"/>
  <c r="P367" i="196"/>
  <c r="O367" i="196"/>
  <c r="P366" i="196"/>
  <c r="O366" i="196"/>
  <c r="P365" i="196"/>
  <c r="O365" i="196"/>
  <c r="P364" i="196"/>
  <c r="O364" i="196"/>
  <c r="P363" i="196"/>
  <c r="O363" i="196"/>
  <c r="P362" i="196"/>
  <c r="O362" i="196"/>
  <c r="P361" i="196"/>
  <c r="O361" i="196"/>
  <c r="P360" i="196"/>
  <c r="O360" i="196"/>
  <c r="P359" i="196"/>
  <c r="O359" i="196"/>
  <c r="P358" i="196"/>
  <c r="O358" i="196"/>
  <c r="P357" i="196"/>
  <c r="O357" i="196"/>
  <c r="P356" i="196"/>
  <c r="O356" i="196"/>
  <c r="P355" i="196"/>
  <c r="O355" i="196"/>
  <c r="P354" i="196"/>
  <c r="O354" i="196"/>
  <c r="P353" i="196"/>
  <c r="O353" i="196"/>
  <c r="P352" i="196"/>
  <c r="O352" i="196"/>
  <c r="P351" i="196"/>
  <c r="O351" i="196"/>
  <c r="P350" i="196"/>
  <c r="O350" i="196"/>
  <c r="P349" i="196"/>
  <c r="O349" i="196"/>
  <c r="P348" i="196"/>
  <c r="O348" i="196"/>
  <c r="P347" i="196"/>
  <c r="O347" i="196"/>
  <c r="P346" i="196"/>
  <c r="O346" i="196"/>
  <c r="P345" i="196"/>
  <c r="O345" i="196"/>
  <c r="P344" i="196"/>
  <c r="O344" i="196"/>
  <c r="P343" i="196"/>
  <c r="O343" i="196"/>
  <c r="P342" i="196"/>
  <c r="O342" i="196"/>
  <c r="P341" i="196"/>
  <c r="O341" i="196"/>
  <c r="P340" i="196"/>
  <c r="O340" i="196"/>
  <c r="P339" i="196"/>
  <c r="O339" i="196"/>
  <c r="P338" i="196"/>
  <c r="O338" i="196"/>
  <c r="P337" i="196"/>
  <c r="O337" i="196"/>
  <c r="P336" i="196"/>
  <c r="O336" i="196"/>
  <c r="P335" i="196"/>
  <c r="O335" i="196"/>
  <c r="P334" i="196"/>
  <c r="O334" i="196"/>
  <c r="P333" i="196"/>
  <c r="O333" i="196"/>
  <c r="P332" i="196"/>
  <c r="O332" i="196"/>
  <c r="P331" i="196"/>
  <c r="O331" i="196"/>
  <c r="P330" i="196"/>
  <c r="O330" i="196"/>
  <c r="P329" i="196"/>
  <c r="O329" i="196"/>
  <c r="P328" i="196"/>
  <c r="O328" i="196"/>
  <c r="P327" i="196"/>
  <c r="O327" i="196"/>
  <c r="P326" i="196"/>
  <c r="O326" i="196"/>
  <c r="P325" i="196"/>
  <c r="O325" i="196"/>
  <c r="P324" i="196"/>
  <c r="O324" i="196"/>
  <c r="P323" i="196"/>
  <c r="O323" i="196"/>
  <c r="P322" i="196"/>
  <c r="O322" i="196"/>
  <c r="P321" i="196"/>
  <c r="O321" i="196"/>
  <c r="P320" i="196"/>
  <c r="O320" i="196"/>
  <c r="P319" i="196"/>
  <c r="O319" i="196"/>
  <c r="P318" i="196"/>
  <c r="O318" i="196"/>
  <c r="P317" i="196"/>
  <c r="O317" i="196"/>
  <c r="P316" i="196"/>
  <c r="O316" i="196"/>
  <c r="P315" i="196"/>
  <c r="O315" i="196"/>
  <c r="P314" i="196"/>
  <c r="O314" i="196"/>
  <c r="P313" i="196"/>
  <c r="O313" i="196"/>
  <c r="P312" i="196"/>
  <c r="O312" i="196"/>
  <c r="P311" i="196"/>
  <c r="O311" i="196"/>
  <c r="P310" i="196"/>
  <c r="O310" i="196"/>
  <c r="P309" i="196"/>
  <c r="O309" i="196"/>
  <c r="P308" i="196"/>
  <c r="O308" i="196"/>
  <c r="P307" i="196"/>
  <c r="O307" i="196"/>
  <c r="P306" i="196"/>
  <c r="O306" i="196"/>
  <c r="P305" i="196"/>
  <c r="O305" i="196"/>
  <c r="P304" i="196"/>
  <c r="O304" i="196"/>
  <c r="P303" i="196"/>
  <c r="O303" i="196"/>
  <c r="P302" i="196"/>
  <c r="O302" i="196"/>
  <c r="P301" i="196"/>
  <c r="O301" i="196"/>
  <c r="P300" i="196"/>
  <c r="O300" i="196"/>
  <c r="P299" i="196"/>
  <c r="O299" i="196"/>
  <c r="P298" i="196"/>
  <c r="O298" i="196"/>
  <c r="P297" i="196"/>
  <c r="O297" i="196"/>
  <c r="P296" i="196"/>
  <c r="O296" i="196"/>
  <c r="P295" i="196"/>
  <c r="O295" i="196"/>
  <c r="P294" i="196"/>
  <c r="O294" i="196"/>
  <c r="P293" i="196"/>
  <c r="O293" i="196"/>
  <c r="P292" i="196"/>
  <c r="O292" i="196"/>
  <c r="P291" i="196"/>
  <c r="O291" i="196"/>
  <c r="P290" i="196"/>
  <c r="O290" i="196"/>
  <c r="P289" i="196"/>
  <c r="O289" i="196"/>
  <c r="P288" i="196"/>
  <c r="O288" i="196"/>
  <c r="P287" i="196"/>
  <c r="O287" i="196"/>
  <c r="P286" i="196"/>
  <c r="O286" i="196"/>
  <c r="P285" i="196"/>
  <c r="O285" i="196"/>
  <c r="P284" i="196"/>
  <c r="O284" i="196"/>
  <c r="P283" i="196"/>
  <c r="O283" i="196"/>
  <c r="P282" i="196"/>
  <c r="O282" i="196"/>
  <c r="P281" i="196"/>
  <c r="O281" i="196"/>
  <c r="P280" i="196"/>
  <c r="O280" i="196"/>
  <c r="P279" i="196"/>
  <c r="O279" i="196"/>
  <c r="P278" i="196"/>
  <c r="O278" i="196"/>
  <c r="P277" i="196"/>
  <c r="O277" i="196"/>
  <c r="P276" i="196"/>
  <c r="O276" i="196"/>
  <c r="P275" i="196"/>
  <c r="O275" i="196"/>
  <c r="P274" i="196"/>
  <c r="O274" i="196"/>
  <c r="P273" i="196"/>
  <c r="O273" i="196"/>
  <c r="P272" i="196"/>
  <c r="O272" i="196"/>
  <c r="P271" i="196"/>
  <c r="O271" i="196"/>
  <c r="P270" i="196"/>
  <c r="O270" i="196"/>
  <c r="P269" i="196"/>
  <c r="O269" i="196"/>
  <c r="P268" i="196"/>
  <c r="O268" i="196"/>
  <c r="P267" i="196"/>
  <c r="O267" i="196"/>
  <c r="P266" i="196"/>
  <c r="O266" i="196"/>
  <c r="P265" i="196"/>
  <c r="O265" i="196"/>
  <c r="P264" i="196"/>
  <c r="O264" i="196"/>
  <c r="P263" i="196"/>
  <c r="O263" i="196"/>
  <c r="P262" i="196"/>
  <c r="O262" i="196"/>
  <c r="P261" i="196"/>
  <c r="O261" i="196"/>
  <c r="P260" i="196"/>
  <c r="O260" i="196"/>
  <c r="P259" i="196"/>
  <c r="O259" i="196"/>
  <c r="P258" i="196"/>
  <c r="O258" i="196"/>
  <c r="P257" i="196"/>
  <c r="O257" i="196"/>
  <c r="P256" i="196"/>
  <c r="O256" i="196"/>
  <c r="P255" i="196"/>
  <c r="O255" i="196"/>
  <c r="P254" i="196"/>
  <c r="O254" i="196"/>
  <c r="P253" i="196"/>
  <c r="O253" i="196"/>
  <c r="P252" i="196"/>
  <c r="O252" i="196"/>
  <c r="P251" i="196"/>
  <c r="O251" i="196"/>
  <c r="P250" i="196"/>
  <c r="O250" i="196"/>
  <c r="P249" i="196"/>
  <c r="O249" i="196"/>
  <c r="P248" i="196"/>
  <c r="O248" i="196"/>
  <c r="P247" i="196"/>
  <c r="O247" i="196"/>
  <c r="P246" i="196"/>
  <c r="O246" i="196"/>
  <c r="P245" i="196"/>
  <c r="O245" i="196"/>
  <c r="P244" i="196"/>
  <c r="O244" i="196"/>
  <c r="P243" i="196"/>
  <c r="O243" i="196"/>
  <c r="P242" i="196"/>
  <c r="O242" i="196"/>
  <c r="P241" i="196"/>
  <c r="O241" i="196"/>
  <c r="P240" i="196"/>
  <c r="O240" i="196"/>
  <c r="P239" i="196"/>
  <c r="O239" i="196"/>
  <c r="P238" i="196"/>
  <c r="O238" i="196"/>
  <c r="P237" i="196"/>
  <c r="O237" i="196"/>
  <c r="P236" i="196"/>
  <c r="O236" i="196"/>
  <c r="P235" i="196"/>
  <c r="O235" i="196"/>
  <c r="P234" i="196"/>
  <c r="O234" i="196"/>
  <c r="P233" i="196"/>
  <c r="O233" i="196"/>
  <c r="P232" i="196"/>
  <c r="O232" i="196"/>
  <c r="P231" i="196"/>
  <c r="O231" i="196"/>
  <c r="P230" i="196"/>
  <c r="O230" i="196"/>
  <c r="P229" i="196"/>
  <c r="O229" i="196"/>
  <c r="P228" i="196"/>
  <c r="O228" i="196"/>
  <c r="P227" i="196"/>
  <c r="O227" i="196"/>
  <c r="P226" i="196"/>
  <c r="O226" i="196"/>
  <c r="P225" i="196"/>
  <c r="O225" i="196"/>
  <c r="P224" i="196"/>
  <c r="O224" i="196"/>
  <c r="P223" i="196"/>
  <c r="O223" i="196"/>
  <c r="P222" i="196"/>
  <c r="O222" i="196"/>
  <c r="P221" i="196"/>
  <c r="O221" i="196"/>
  <c r="P220" i="196"/>
  <c r="O220" i="196"/>
  <c r="P219" i="196"/>
  <c r="O219" i="196"/>
  <c r="P218" i="196"/>
  <c r="O218" i="196"/>
  <c r="P217" i="196"/>
  <c r="O217" i="196"/>
  <c r="P216" i="196"/>
  <c r="O216" i="196"/>
  <c r="P215" i="196"/>
  <c r="O215" i="196"/>
  <c r="P214" i="196"/>
  <c r="O214" i="196"/>
  <c r="P213" i="196"/>
  <c r="O213" i="196"/>
  <c r="P212" i="196"/>
  <c r="O212" i="196"/>
  <c r="P211" i="196"/>
  <c r="O211" i="196"/>
  <c r="P210" i="196"/>
  <c r="O210" i="196"/>
  <c r="P209" i="196"/>
  <c r="O209" i="196"/>
  <c r="P208" i="196"/>
  <c r="O208" i="196"/>
  <c r="P207" i="196"/>
  <c r="O207" i="196"/>
  <c r="P206" i="196"/>
  <c r="O206" i="196"/>
  <c r="P205" i="196"/>
  <c r="O205" i="196"/>
  <c r="P204" i="196"/>
  <c r="O204" i="196"/>
  <c r="P203" i="196"/>
  <c r="O203" i="196"/>
  <c r="P202" i="196"/>
  <c r="O202" i="196"/>
  <c r="P201" i="196"/>
  <c r="O201" i="196"/>
  <c r="P200" i="196"/>
  <c r="O200" i="196"/>
  <c r="P199" i="196"/>
  <c r="O199" i="196"/>
  <c r="P198" i="196"/>
  <c r="O198" i="196"/>
  <c r="P197" i="196"/>
  <c r="O197" i="196"/>
  <c r="P196" i="196"/>
  <c r="O196" i="196"/>
  <c r="P195" i="196"/>
  <c r="O195" i="196"/>
  <c r="P194" i="196"/>
  <c r="O194" i="196"/>
  <c r="P193" i="196"/>
  <c r="O193" i="196"/>
  <c r="P192" i="196"/>
  <c r="O192" i="196"/>
  <c r="P191" i="196"/>
  <c r="O191" i="196"/>
  <c r="P190" i="196"/>
  <c r="O190" i="196"/>
  <c r="P189" i="196"/>
  <c r="O189" i="196"/>
  <c r="P188" i="196"/>
  <c r="O188" i="196"/>
  <c r="P187" i="196"/>
  <c r="O187" i="196"/>
  <c r="P186" i="196"/>
  <c r="O186" i="196"/>
  <c r="P185" i="196"/>
  <c r="O185" i="196"/>
  <c r="P184" i="196"/>
  <c r="O184" i="196"/>
  <c r="P183" i="196"/>
  <c r="O183" i="196"/>
  <c r="P182" i="196"/>
  <c r="O182" i="196"/>
  <c r="P181" i="196"/>
  <c r="O181" i="196"/>
  <c r="P180" i="196"/>
  <c r="O180" i="196"/>
  <c r="P179" i="196"/>
  <c r="O179" i="196"/>
  <c r="P178" i="196"/>
  <c r="O178" i="196"/>
  <c r="P177" i="196"/>
  <c r="O177" i="196"/>
  <c r="P176" i="196"/>
  <c r="O176" i="196"/>
  <c r="P175" i="196"/>
  <c r="O175" i="196"/>
  <c r="P174" i="196"/>
  <c r="O174" i="196"/>
  <c r="P173" i="196"/>
  <c r="O173" i="196"/>
  <c r="P172" i="196"/>
  <c r="O172" i="196"/>
  <c r="P171" i="196"/>
  <c r="O171" i="196"/>
  <c r="P170" i="196"/>
  <c r="O170" i="196"/>
  <c r="P169" i="196"/>
  <c r="O169" i="196"/>
  <c r="P168" i="196"/>
  <c r="O168" i="196"/>
  <c r="P167" i="196"/>
  <c r="O167" i="196"/>
  <c r="P166" i="196"/>
  <c r="O166" i="196"/>
  <c r="P165" i="196"/>
  <c r="O165" i="196"/>
  <c r="P164" i="196"/>
  <c r="O164" i="196"/>
  <c r="P163" i="196"/>
  <c r="O163" i="196"/>
  <c r="P162" i="196"/>
  <c r="O162" i="196"/>
  <c r="P161" i="196"/>
  <c r="O161" i="196"/>
  <c r="P160" i="196"/>
  <c r="O160" i="196"/>
  <c r="P159" i="196"/>
  <c r="O159" i="196"/>
  <c r="P158" i="196"/>
  <c r="O158" i="196"/>
  <c r="P157" i="196"/>
  <c r="O157" i="196"/>
  <c r="P156" i="196"/>
  <c r="O156" i="196"/>
  <c r="P155" i="196"/>
  <c r="O155" i="196"/>
  <c r="P154" i="196"/>
  <c r="O154" i="196"/>
  <c r="P153" i="196"/>
  <c r="O153" i="196"/>
  <c r="P152" i="196"/>
  <c r="O152" i="196"/>
  <c r="P151" i="196"/>
  <c r="O151" i="196"/>
  <c r="P150" i="196"/>
  <c r="O150" i="196"/>
  <c r="P149" i="196"/>
  <c r="O149" i="196"/>
  <c r="P148" i="196"/>
  <c r="O148" i="196"/>
  <c r="P147" i="196"/>
  <c r="O147" i="196"/>
  <c r="P146" i="196"/>
  <c r="O146" i="196"/>
  <c r="P145" i="196"/>
  <c r="O145" i="196"/>
  <c r="P144" i="196"/>
  <c r="O144" i="196"/>
  <c r="P143" i="196"/>
  <c r="O143" i="196"/>
  <c r="P142" i="196"/>
  <c r="O142" i="196"/>
  <c r="P141" i="196"/>
  <c r="O141" i="196"/>
  <c r="P140" i="196"/>
  <c r="O140" i="196"/>
  <c r="P139" i="196"/>
  <c r="O139" i="196"/>
  <c r="P138" i="196"/>
  <c r="O138" i="196"/>
  <c r="P137" i="196"/>
  <c r="O137" i="196"/>
  <c r="P136" i="196"/>
  <c r="O136" i="196"/>
  <c r="P135" i="196"/>
  <c r="O135" i="196"/>
  <c r="P134" i="196"/>
  <c r="O134" i="196"/>
  <c r="P133" i="196"/>
  <c r="O133" i="196"/>
  <c r="P132" i="196"/>
  <c r="O132" i="196"/>
  <c r="P131" i="196"/>
  <c r="O131" i="196"/>
  <c r="P130" i="196"/>
  <c r="O130" i="196"/>
  <c r="P129" i="196"/>
  <c r="O129" i="196"/>
  <c r="P128" i="196"/>
  <c r="O128" i="196"/>
  <c r="P127" i="196"/>
  <c r="O127" i="196"/>
  <c r="P126" i="196"/>
  <c r="O126" i="196"/>
  <c r="P125" i="196"/>
  <c r="O125" i="196"/>
  <c r="P124" i="196"/>
  <c r="O124" i="196"/>
  <c r="P123" i="196"/>
  <c r="O123" i="196"/>
  <c r="P122" i="196"/>
  <c r="O122" i="196"/>
  <c r="P121" i="196"/>
  <c r="O121" i="196"/>
  <c r="P120" i="196"/>
  <c r="O120" i="196"/>
  <c r="P119" i="196"/>
  <c r="O119" i="196"/>
  <c r="P118" i="196"/>
  <c r="O118" i="196"/>
  <c r="P117" i="196"/>
  <c r="O117" i="196"/>
  <c r="P116" i="196"/>
  <c r="O116" i="196"/>
  <c r="P115" i="196"/>
  <c r="O115" i="196"/>
  <c r="P114" i="196"/>
  <c r="O114" i="196"/>
  <c r="P113" i="196"/>
  <c r="O113" i="196"/>
  <c r="P112" i="196"/>
  <c r="O112" i="196"/>
  <c r="P111" i="196"/>
  <c r="O111" i="196"/>
  <c r="P110" i="196"/>
  <c r="O110" i="196"/>
  <c r="P109" i="196"/>
  <c r="O109" i="196"/>
  <c r="P108" i="196"/>
  <c r="O108" i="196"/>
  <c r="P107" i="196"/>
  <c r="O107" i="196"/>
  <c r="P106" i="196"/>
  <c r="O106" i="196"/>
  <c r="P105" i="196"/>
  <c r="O105" i="196"/>
  <c r="P104" i="196"/>
  <c r="O104" i="196"/>
  <c r="P103" i="196"/>
  <c r="O103" i="196"/>
  <c r="P102" i="196"/>
  <c r="O102" i="196"/>
  <c r="P101" i="196"/>
  <c r="O101" i="196"/>
  <c r="P100" i="196"/>
  <c r="O100" i="196"/>
  <c r="P99" i="196"/>
  <c r="O99" i="196"/>
  <c r="S98" i="196"/>
  <c r="P98" i="196"/>
  <c r="O98" i="196"/>
  <c r="S97" i="196"/>
  <c r="P97" i="196"/>
  <c r="O97" i="196"/>
  <c r="S96" i="196"/>
  <c r="P96" i="196"/>
  <c r="O96" i="196"/>
  <c r="S95" i="196"/>
  <c r="P95" i="196"/>
  <c r="O95" i="196"/>
  <c r="S94" i="196"/>
  <c r="P94" i="196"/>
  <c r="O94" i="196"/>
  <c r="S93" i="196"/>
  <c r="P93" i="196"/>
  <c r="O93" i="196"/>
  <c r="S92" i="196"/>
  <c r="P92" i="196"/>
  <c r="O92" i="196"/>
  <c r="S91" i="196"/>
  <c r="P91" i="196"/>
  <c r="O91" i="196"/>
  <c r="S90" i="196"/>
  <c r="P90" i="196"/>
  <c r="O90" i="196"/>
  <c r="S89" i="196"/>
  <c r="P89" i="196"/>
  <c r="O89" i="196"/>
  <c r="S88" i="196"/>
  <c r="P88" i="196"/>
  <c r="O88" i="196"/>
  <c r="S87" i="196"/>
  <c r="P87" i="196"/>
  <c r="O87" i="196"/>
  <c r="S86" i="196"/>
  <c r="P86" i="196"/>
  <c r="O86" i="196"/>
  <c r="S85" i="196"/>
  <c r="P85" i="196"/>
  <c r="O85" i="196"/>
  <c r="S84" i="196"/>
  <c r="P84" i="196"/>
  <c r="O84" i="196"/>
  <c r="S83" i="196"/>
  <c r="P83" i="196"/>
  <c r="O83" i="196"/>
  <c r="S82" i="196"/>
  <c r="P82" i="196"/>
  <c r="O82" i="196"/>
  <c r="S81" i="196"/>
  <c r="P81" i="196"/>
  <c r="O81" i="196"/>
  <c r="S80" i="196"/>
  <c r="P80" i="196"/>
  <c r="O80" i="196"/>
  <c r="S79" i="196"/>
  <c r="P79" i="196"/>
  <c r="O79" i="196"/>
  <c r="S78" i="196"/>
  <c r="P78" i="196"/>
  <c r="O78" i="196"/>
  <c r="S77" i="196"/>
  <c r="P77" i="196"/>
  <c r="O77" i="196"/>
  <c r="S76" i="196"/>
  <c r="P76" i="196"/>
  <c r="O76" i="196"/>
  <c r="S75" i="196"/>
  <c r="P75" i="196"/>
  <c r="O75" i="196"/>
  <c r="S74" i="196"/>
  <c r="P74" i="196"/>
  <c r="O74" i="196"/>
  <c r="S73" i="196"/>
  <c r="P73" i="196"/>
  <c r="O73" i="196"/>
  <c r="S72" i="196"/>
  <c r="P72" i="196"/>
  <c r="O72" i="196"/>
  <c r="S71" i="196"/>
  <c r="P71" i="196"/>
  <c r="O71" i="196"/>
  <c r="S70" i="196"/>
  <c r="P70" i="196"/>
  <c r="O70" i="196"/>
  <c r="S69" i="196"/>
  <c r="P69" i="196"/>
  <c r="O69" i="196"/>
  <c r="S68" i="196"/>
  <c r="P68" i="196"/>
  <c r="O68" i="196"/>
  <c r="S67" i="196"/>
  <c r="P67" i="196"/>
  <c r="O67" i="196"/>
  <c r="S66" i="196"/>
  <c r="P66" i="196"/>
  <c r="O66" i="196"/>
  <c r="S65" i="196"/>
  <c r="P65" i="196"/>
  <c r="O65" i="196"/>
  <c r="S64" i="196"/>
  <c r="P64" i="196"/>
  <c r="O64" i="196"/>
  <c r="S63" i="196"/>
  <c r="P63" i="196"/>
  <c r="O63" i="196"/>
  <c r="S62" i="196"/>
  <c r="P62" i="196"/>
  <c r="O62" i="196"/>
  <c r="S61" i="196"/>
  <c r="P61" i="196"/>
  <c r="O61" i="196"/>
  <c r="S60" i="196"/>
  <c r="P60" i="196"/>
  <c r="O60" i="196"/>
  <c r="S59" i="196"/>
  <c r="P59" i="196"/>
  <c r="O59" i="196"/>
  <c r="S58" i="196"/>
  <c r="P58" i="196"/>
  <c r="O58" i="196"/>
  <c r="S57" i="196"/>
  <c r="P57" i="196"/>
  <c r="O57" i="196"/>
  <c r="S56" i="196"/>
  <c r="P56" i="196"/>
  <c r="O56" i="196"/>
  <c r="S55" i="196"/>
  <c r="P55" i="196"/>
  <c r="O55" i="196"/>
  <c r="S54" i="196"/>
  <c r="P54" i="196"/>
  <c r="O54" i="196"/>
  <c r="S53" i="196"/>
  <c r="P53" i="196"/>
  <c r="O53" i="196"/>
  <c r="S52" i="196"/>
  <c r="P52" i="196"/>
  <c r="O52" i="196"/>
  <c r="S51" i="196"/>
  <c r="P51" i="196"/>
  <c r="O51" i="196"/>
  <c r="S50" i="196"/>
  <c r="P50" i="196"/>
  <c r="O50" i="196"/>
  <c r="S49" i="196"/>
  <c r="P49" i="196"/>
  <c r="O49" i="196"/>
  <c r="S48" i="196"/>
  <c r="P48" i="196"/>
  <c r="O48" i="196"/>
  <c r="S47" i="196"/>
  <c r="P47" i="196"/>
  <c r="O47" i="196"/>
  <c r="S46" i="196"/>
  <c r="P46" i="196"/>
  <c r="O46" i="196"/>
  <c r="S45" i="196"/>
  <c r="P45" i="196"/>
  <c r="O45" i="196"/>
  <c r="S44" i="196"/>
  <c r="P44" i="196"/>
  <c r="O44" i="196"/>
  <c r="S43" i="196"/>
  <c r="P43" i="196"/>
  <c r="O43" i="196"/>
  <c r="S42" i="196"/>
  <c r="P42" i="196"/>
  <c r="O42" i="196"/>
  <c r="S41" i="196"/>
  <c r="P41" i="196"/>
  <c r="O41" i="196"/>
  <c r="S40" i="196"/>
  <c r="P40" i="196"/>
  <c r="O40" i="196"/>
  <c r="S39" i="196"/>
  <c r="P39" i="196"/>
  <c r="O39" i="196"/>
  <c r="S38" i="196"/>
  <c r="P38" i="196"/>
  <c r="O38" i="196"/>
  <c r="S37" i="196"/>
  <c r="P37" i="196"/>
  <c r="O37" i="196"/>
  <c r="S36" i="196"/>
  <c r="P36" i="196"/>
  <c r="O36" i="196"/>
  <c r="S35" i="196"/>
  <c r="P35" i="196"/>
  <c r="O35" i="196"/>
  <c r="S34" i="196"/>
  <c r="P34" i="196"/>
  <c r="O34" i="196"/>
  <c r="S33" i="196"/>
  <c r="P33" i="196"/>
  <c r="O33" i="196"/>
  <c r="S32" i="196"/>
  <c r="P32" i="196"/>
  <c r="O32" i="196"/>
  <c r="S31" i="196"/>
  <c r="P31" i="196"/>
  <c r="O31" i="196"/>
  <c r="S30" i="196"/>
  <c r="P30" i="196"/>
  <c r="O30" i="196"/>
  <c r="S29" i="196"/>
  <c r="P29" i="196"/>
  <c r="O29" i="196"/>
  <c r="S28" i="196"/>
  <c r="P28" i="196"/>
  <c r="O28" i="196"/>
  <c r="S27" i="196"/>
  <c r="P27" i="196"/>
  <c r="O27" i="196"/>
  <c r="S26" i="196"/>
  <c r="P26" i="196"/>
  <c r="O26" i="196"/>
  <c r="S25" i="196"/>
  <c r="P25" i="196"/>
  <c r="O25" i="196"/>
  <c r="S24" i="196"/>
  <c r="P24" i="196"/>
  <c r="O24" i="196"/>
  <c r="S23" i="196"/>
  <c r="P23" i="196"/>
  <c r="O23" i="196"/>
  <c r="S22" i="196"/>
  <c r="P22" i="196"/>
  <c r="O22" i="196"/>
  <c r="S21" i="196"/>
  <c r="P21" i="196"/>
  <c r="O21" i="196"/>
  <c r="S20" i="196"/>
  <c r="P20" i="196"/>
  <c r="O20" i="196"/>
  <c r="S19" i="196"/>
  <c r="P19" i="196"/>
  <c r="O19" i="196"/>
  <c r="S18" i="196"/>
  <c r="P18" i="196"/>
  <c r="O18" i="196"/>
  <c r="S17" i="196"/>
  <c r="P17" i="196"/>
  <c r="O17" i="196"/>
  <c r="S16" i="196"/>
  <c r="P16" i="196"/>
  <c r="O16" i="196"/>
  <c r="S15" i="196"/>
  <c r="P15" i="196"/>
  <c r="O15" i="196"/>
  <c r="S14" i="196"/>
  <c r="P14" i="196"/>
  <c r="O14" i="196"/>
  <c r="S13" i="196"/>
  <c r="P13" i="196"/>
  <c r="O13" i="196"/>
  <c r="S12" i="196"/>
  <c r="P12" i="196"/>
  <c r="O12" i="196"/>
  <c r="S11" i="196"/>
  <c r="P11" i="196"/>
  <c r="O11" i="196"/>
  <c r="S10" i="196"/>
  <c r="P10" i="196"/>
  <c r="O10" i="196"/>
  <c r="S9" i="196"/>
  <c r="P9" i="196"/>
  <c r="O9" i="196"/>
  <c r="S8" i="196"/>
  <c r="P8" i="196"/>
  <c r="O8" i="196"/>
  <c r="S7" i="196"/>
  <c r="P7" i="196"/>
  <c r="O7" i="196"/>
  <c r="S6" i="196"/>
  <c r="P6" i="196"/>
  <c r="O6" i="196"/>
  <c r="S5" i="196"/>
  <c r="P5" i="196"/>
  <c r="O5" i="196"/>
  <c r="S4" i="196"/>
  <c r="P4" i="196"/>
  <c r="O4" i="196"/>
  <c r="E36" i="195"/>
  <c r="E31" i="195"/>
  <c r="E30" i="195"/>
  <c r="E29" i="195"/>
  <c r="E27" i="195"/>
  <c r="E26" i="195"/>
  <c r="E22" i="195"/>
  <c r="F13" i="195"/>
  <c r="N11" i="195"/>
  <c r="N10" i="195"/>
  <c r="N9" i="195"/>
  <c r="N8" i="195"/>
  <c r="N7" i="195"/>
  <c r="N6" i="195"/>
  <c r="N5" i="195"/>
  <c r="N4" i="195"/>
  <c r="N3" i="195"/>
  <c r="G50" i="195"/>
  <c r="I50" i="195" s="1"/>
  <c r="G49" i="195"/>
  <c r="I49" i="195" s="1"/>
  <c r="G48" i="195"/>
  <c r="I48" i="195" s="1"/>
  <c r="G47" i="195"/>
  <c r="I47" i="195" s="1"/>
  <c r="G46" i="195"/>
  <c r="I46" i="195" s="1"/>
  <c r="G45" i="195"/>
  <c r="I45" i="195" s="1"/>
  <c r="G44" i="195"/>
  <c r="I44" i="195" s="1"/>
  <c r="G43" i="195"/>
  <c r="I43" i="195" s="1"/>
  <c r="G42" i="195"/>
  <c r="I42" i="195" s="1"/>
  <c r="G41" i="195"/>
  <c r="I41" i="195" s="1"/>
  <c r="I51" i="195" s="1"/>
  <c r="G37" i="195"/>
  <c r="I37" i="195" s="1"/>
  <c r="G36" i="195"/>
  <c r="I36" i="195" s="1"/>
  <c r="G34" i="195"/>
  <c r="I34" i="195" s="1"/>
  <c r="G33" i="195"/>
  <c r="I33" i="195" s="1"/>
  <c r="G32" i="195"/>
  <c r="I32" i="195" s="1"/>
  <c r="G31" i="195"/>
  <c r="I31" i="195" s="1"/>
  <c r="G30" i="195"/>
  <c r="I30" i="195" s="1"/>
  <c r="G29" i="195"/>
  <c r="I29" i="195" s="1"/>
  <c r="G27" i="195"/>
  <c r="I27" i="195" s="1"/>
  <c r="G26" i="195"/>
  <c r="I26" i="195" s="1"/>
  <c r="H13" i="195"/>
  <c r="E8" i="195"/>
  <c r="H6" i="195"/>
  <c r="F1" i="194"/>
  <c r="Y500" i="194"/>
  <c r="X500" i="194"/>
  <c r="W500" i="194"/>
  <c r="V500" i="194"/>
  <c r="U500" i="194"/>
  <c r="T500" i="194"/>
  <c r="N500" i="194"/>
  <c r="M500" i="194"/>
  <c r="L500" i="194"/>
  <c r="K500" i="194"/>
  <c r="J500" i="194"/>
  <c r="P499" i="194"/>
  <c r="O499" i="194"/>
  <c r="P498" i="194"/>
  <c r="O498" i="194"/>
  <c r="P497" i="194"/>
  <c r="O497" i="194"/>
  <c r="P496" i="194"/>
  <c r="O496" i="194"/>
  <c r="P495" i="194"/>
  <c r="O495" i="194"/>
  <c r="P494" i="194"/>
  <c r="O494" i="194"/>
  <c r="P493" i="194"/>
  <c r="O493" i="194"/>
  <c r="P492" i="194"/>
  <c r="O492" i="194"/>
  <c r="P491" i="194"/>
  <c r="O491" i="194"/>
  <c r="P490" i="194"/>
  <c r="O490" i="194"/>
  <c r="P489" i="194"/>
  <c r="O489" i="194"/>
  <c r="P488" i="194"/>
  <c r="O488" i="194"/>
  <c r="P487" i="194"/>
  <c r="O487" i="194"/>
  <c r="P486" i="194"/>
  <c r="O486" i="194"/>
  <c r="P485" i="194"/>
  <c r="O485" i="194"/>
  <c r="P484" i="194"/>
  <c r="O484" i="194"/>
  <c r="P483" i="194"/>
  <c r="O483" i="194"/>
  <c r="P482" i="194"/>
  <c r="O482" i="194"/>
  <c r="P481" i="194"/>
  <c r="O481" i="194"/>
  <c r="P480" i="194"/>
  <c r="O480" i="194"/>
  <c r="P479" i="194"/>
  <c r="O479" i="194"/>
  <c r="P478" i="194"/>
  <c r="O478" i="194"/>
  <c r="P477" i="194"/>
  <c r="O477" i="194"/>
  <c r="P476" i="194"/>
  <c r="O476" i="194"/>
  <c r="P475" i="194"/>
  <c r="O475" i="194"/>
  <c r="P474" i="194"/>
  <c r="O474" i="194"/>
  <c r="P473" i="194"/>
  <c r="O473" i="194"/>
  <c r="P472" i="194"/>
  <c r="O472" i="194"/>
  <c r="P471" i="194"/>
  <c r="O471" i="194"/>
  <c r="P470" i="194"/>
  <c r="O470" i="194"/>
  <c r="P469" i="194"/>
  <c r="O469" i="194"/>
  <c r="P468" i="194"/>
  <c r="O468" i="194"/>
  <c r="P467" i="194"/>
  <c r="O467" i="194"/>
  <c r="P466" i="194"/>
  <c r="O466" i="194"/>
  <c r="P465" i="194"/>
  <c r="O465" i="194"/>
  <c r="P464" i="194"/>
  <c r="O464" i="194"/>
  <c r="P463" i="194"/>
  <c r="O463" i="194"/>
  <c r="P462" i="194"/>
  <c r="O462" i="194"/>
  <c r="P461" i="194"/>
  <c r="O461" i="194"/>
  <c r="P460" i="194"/>
  <c r="O460" i="194"/>
  <c r="P459" i="194"/>
  <c r="O459" i="194"/>
  <c r="P458" i="194"/>
  <c r="O458" i="194"/>
  <c r="P457" i="194"/>
  <c r="O457" i="194"/>
  <c r="P456" i="194"/>
  <c r="O456" i="194"/>
  <c r="P455" i="194"/>
  <c r="O455" i="194"/>
  <c r="P454" i="194"/>
  <c r="O454" i="194"/>
  <c r="P453" i="194"/>
  <c r="O453" i="194"/>
  <c r="P452" i="194"/>
  <c r="O452" i="194"/>
  <c r="P451" i="194"/>
  <c r="O451" i="194"/>
  <c r="P450" i="194"/>
  <c r="O450" i="194"/>
  <c r="P449" i="194"/>
  <c r="O449" i="194"/>
  <c r="P448" i="194"/>
  <c r="O448" i="194"/>
  <c r="P447" i="194"/>
  <c r="O447" i="194"/>
  <c r="P446" i="194"/>
  <c r="O446" i="194"/>
  <c r="P445" i="194"/>
  <c r="O445" i="194"/>
  <c r="P444" i="194"/>
  <c r="O444" i="194"/>
  <c r="P443" i="194"/>
  <c r="O443" i="194"/>
  <c r="P442" i="194"/>
  <c r="O442" i="194"/>
  <c r="P441" i="194"/>
  <c r="O441" i="194"/>
  <c r="P440" i="194"/>
  <c r="O440" i="194"/>
  <c r="P439" i="194"/>
  <c r="O439" i="194"/>
  <c r="P438" i="194"/>
  <c r="O438" i="194"/>
  <c r="P437" i="194"/>
  <c r="O437" i="194"/>
  <c r="P436" i="194"/>
  <c r="O436" i="194"/>
  <c r="P435" i="194"/>
  <c r="O435" i="194"/>
  <c r="P434" i="194"/>
  <c r="O434" i="194"/>
  <c r="P433" i="194"/>
  <c r="O433" i="194"/>
  <c r="P432" i="194"/>
  <c r="O432" i="194"/>
  <c r="P431" i="194"/>
  <c r="O431" i="194"/>
  <c r="P430" i="194"/>
  <c r="O430" i="194"/>
  <c r="P429" i="194"/>
  <c r="O429" i="194"/>
  <c r="P428" i="194"/>
  <c r="O428" i="194"/>
  <c r="P427" i="194"/>
  <c r="O427" i="194"/>
  <c r="P426" i="194"/>
  <c r="O426" i="194"/>
  <c r="P425" i="194"/>
  <c r="O425" i="194"/>
  <c r="P424" i="194"/>
  <c r="O424" i="194"/>
  <c r="P423" i="194"/>
  <c r="O423" i="194"/>
  <c r="P422" i="194"/>
  <c r="O422" i="194"/>
  <c r="P421" i="194"/>
  <c r="O421" i="194"/>
  <c r="P420" i="194"/>
  <c r="O420" i="194"/>
  <c r="P419" i="194"/>
  <c r="O419" i="194"/>
  <c r="P418" i="194"/>
  <c r="O418" i="194"/>
  <c r="P417" i="194"/>
  <c r="O417" i="194"/>
  <c r="P416" i="194"/>
  <c r="O416" i="194"/>
  <c r="P415" i="194"/>
  <c r="O415" i="194"/>
  <c r="P414" i="194"/>
  <c r="O414" i="194"/>
  <c r="P413" i="194"/>
  <c r="O413" i="194"/>
  <c r="P412" i="194"/>
  <c r="O412" i="194"/>
  <c r="P411" i="194"/>
  <c r="O411" i="194"/>
  <c r="P410" i="194"/>
  <c r="O410" i="194"/>
  <c r="P409" i="194"/>
  <c r="O409" i="194"/>
  <c r="P408" i="194"/>
  <c r="O408" i="194"/>
  <c r="P407" i="194"/>
  <c r="O407" i="194"/>
  <c r="P406" i="194"/>
  <c r="O406" i="194"/>
  <c r="P405" i="194"/>
  <c r="O405" i="194"/>
  <c r="P404" i="194"/>
  <c r="O404" i="194"/>
  <c r="P403" i="194"/>
  <c r="O403" i="194"/>
  <c r="P402" i="194"/>
  <c r="O402" i="194"/>
  <c r="P401" i="194"/>
  <c r="O401" i="194"/>
  <c r="P400" i="194"/>
  <c r="O400" i="194"/>
  <c r="P399" i="194"/>
  <c r="O399" i="194"/>
  <c r="P398" i="194"/>
  <c r="O398" i="194"/>
  <c r="P397" i="194"/>
  <c r="O397" i="194"/>
  <c r="P396" i="194"/>
  <c r="O396" i="194"/>
  <c r="P395" i="194"/>
  <c r="O395" i="194"/>
  <c r="P394" i="194"/>
  <c r="O394" i="194"/>
  <c r="P393" i="194"/>
  <c r="O393" i="194"/>
  <c r="P392" i="194"/>
  <c r="O392" i="194"/>
  <c r="P391" i="194"/>
  <c r="O391" i="194"/>
  <c r="P390" i="194"/>
  <c r="O390" i="194"/>
  <c r="P389" i="194"/>
  <c r="O389" i="194"/>
  <c r="P388" i="194"/>
  <c r="O388" i="194"/>
  <c r="P387" i="194"/>
  <c r="O387" i="194"/>
  <c r="P386" i="194"/>
  <c r="O386" i="194"/>
  <c r="P385" i="194"/>
  <c r="O385" i="194"/>
  <c r="P384" i="194"/>
  <c r="O384" i="194"/>
  <c r="P383" i="194"/>
  <c r="O383" i="194"/>
  <c r="P382" i="194"/>
  <c r="O382" i="194"/>
  <c r="P381" i="194"/>
  <c r="O381" i="194"/>
  <c r="P380" i="194"/>
  <c r="O380" i="194"/>
  <c r="P379" i="194"/>
  <c r="O379" i="194"/>
  <c r="P378" i="194"/>
  <c r="O378" i="194"/>
  <c r="P377" i="194"/>
  <c r="O377" i="194"/>
  <c r="P376" i="194"/>
  <c r="O376" i="194"/>
  <c r="P375" i="194"/>
  <c r="O375" i="194"/>
  <c r="P374" i="194"/>
  <c r="O374" i="194"/>
  <c r="P373" i="194"/>
  <c r="O373" i="194"/>
  <c r="P372" i="194"/>
  <c r="O372" i="194"/>
  <c r="P371" i="194"/>
  <c r="O371" i="194"/>
  <c r="P370" i="194"/>
  <c r="O370" i="194"/>
  <c r="P369" i="194"/>
  <c r="O369" i="194"/>
  <c r="P368" i="194"/>
  <c r="O368" i="194"/>
  <c r="P367" i="194"/>
  <c r="O367" i="194"/>
  <c r="P366" i="194"/>
  <c r="O366" i="194"/>
  <c r="P365" i="194"/>
  <c r="O365" i="194"/>
  <c r="P364" i="194"/>
  <c r="O364" i="194"/>
  <c r="P363" i="194"/>
  <c r="O363" i="194"/>
  <c r="P362" i="194"/>
  <c r="O362" i="194"/>
  <c r="P361" i="194"/>
  <c r="O361" i="194"/>
  <c r="P360" i="194"/>
  <c r="O360" i="194"/>
  <c r="P359" i="194"/>
  <c r="O359" i="194"/>
  <c r="P358" i="194"/>
  <c r="O358" i="194"/>
  <c r="P357" i="194"/>
  <c r="O357" i="194"/>
  <c r="P356" i="194"/>
  <c r="O356" i="194"/>
  <c r="P355" i="194"/>
  <c r="O355" i="194"/>
  <c r="P354" i="194"/>
  <c r="O354" i="194"/>
  <c r="P353" i="194"/>
  <c r="O353" i="194"/>
  <c r="P352" i="194"/>
  <c r="O352" i="194"/>
  <c r="P351" i="194"/>
  <c r="O351" i="194"/>
  <c r="P350" i="194"/>
  <c r="O350" i="194"/>
  <c r="P349" i="194"/>
  <c r="O349" i="194"/>
  <c r="P348" i="194"/>
  <c r="O348" i="194"/>
  <c r="P347" i="194"/>
  <c r="O347" i="194"/>
  <c r="P346" i="194"/>
  <c r="O346" i="194"/>
  <c r="P345" i="194"/>
  <c r="O345" i="194"/>
  <c r="P344" i="194"/>
  <c r="O344" i="194"/>
  <c r="P343" i="194"/>
  <c r="O343" i="194"/>
  <c r="P342" i="194"/>
  <c r="O342" i="194"/>
  <c r="P341" i="194"/>
  <c r="O341" i="194"/>
  <c r="P340" i="194"/>
  <c r="O340" i="194"/>
  <c r="P339" i="194"/>
  <c r="O339" i="194"/>
  <c r="P338" i="194"/>
  <c r="O338" i="194"/>
  <c r="P337" i="194"/>
  <c r="O337" i="194"/>
  <c r="P336" i="194"/>
  <c r="O336" i="194"/>
  <c r="P335" i="194"/>
  <c r="O335" i="194"/>
  <c r="P334" i="194"/>
  <c r="O334" i="194"/>
  <c r="P333" i="194"/>
  <c r="O333" i="194"/>
  <c r="P332" i="194"/>
  <c r="O332" i="194"/>
  <c r="P331" i="194"/>
  <c r="O331" i="194"/>
  <c r="P330" i="194"/>
  <c r="O330" i="194"/>
  <c r="P329" i="194"/>
  <c r="O329" i="194"/>
  <c r="P328" i="194"/>
  <c r="O328" i="194"/>
  <c r="P327" i="194"/>
  <c r="O327" i="194"/>
  <c r="P326" i="194"/>
  <c r="O326" i="194"/>
  <c r="P325" i="194"/>
  <c r="O325" i="194"/>
  <c r="P324" i="194"/>
  <c r="O324" i="194"/>
  <c r="P323" i="194"/>
  <c r="O323" i="194"/>
  <c r="P322" i="194"/>
  <c r="O322" i="194"/>
  <c r="P321" i="194"/>
  <c r="O321" i="194"/>
  <c r="P320" i="194"/>
  <c r="O320" i="194"/>
  <c r="P319" i="194"/>
  <c r="O319" i="194"/>
  <c r="P318" i="194"/>
  <c r="O318" i="194"/>
  <c r="P317" i="194"/>
  <c r="O317" i="194"/>
  <c r="P316" i="194"/>
  <c r="O316" i="194"/>
  <c r="P315" i="194"/>
  <c r="O315" i="194"/>
  <c r="P314" i="194"/>
  <c r="O314" i="194"/>
  <c r="P313" i="194"/>
  <c r="O313" i="194"/>
  <c r="P312" i="194"/>
  <c r="O312" i="194"/>
  <c r="P311" i="194"/>
  <c r="O311" i="194"/>
  <c r="P310" i="194"/>
  <c r="O310" i="194"/>
  <c r="P309" i="194"/>
  <c r="O309" i="194"/>
  <c r="P308" i="194"/>
  <c r="O308" i="194"/>
  <c r="P307" i="194"/>
  <c r="O307" i="194"/>
  <c r="P306" i="194"/>
  <c r="O306" i="194"/>
  <c r="P305" i="194"/>
  <c r="O305" i="194"/>
  <c r="P304" i="194"/>
  <c r="O304" i="194"/>
  <c r="P303" i="194"/>
  <c r="O303" i="194"/>
  <c r="P302" i="194"/>
  <c r="O302" i="194"/>
  <c r="P301" i="194"/>
  <c r="O301" i="194"/>
  <c r="P300" i="194"/>
  <c r="O300" i="194"/>
  <c r="P299" i="194"/>
  <c r="O299" i="194"/>
  <c r="P298" i="194"/>
  <c r="O298" i="194"/>
  <c r="P297" i="194"/>
  <c r="O297" i="194"/>
  <c r="P296" i="194"/>
  <c r="O296" i="194"/>
  <c r="P295" i="194"/>
  <c r="O295" i="194"/>
  <c r="P294" i="194"/>
  <c r="O294" i="194"/>
  <c r="P293" i="194"/>
  <c r="O293" i="194"/>
  <c r="P292" i="194"/>
  <c r="O292" i="194"/>
  <c r="P291" i="194"/>
  <c r="O291" i="194"/>
  <c r="P290" i="194"/>
  <c r="O290" i="194"/>
  <c r="P289" i="194"/>
  <c r="O289" i="194"/>
  <c r="P288" i="194"/>
  <c r="O288" i="194"/>
  <c r="P287" i="194"/>
  <c r="O287" i="194"/>
  <c r="P286" i="194"/>
  <c r="O286" i="194"/>
  <c r="P285" i="194"/>
  <c r="O285" i="194"/>
  <c r="P284" i="194"/>
  <c r="O284" i="194"/>
  <c r="P283" i="194"/>
  <c r="O283" i="194"/>
  <c r="P282" i="194"/>
  <c r="O282" i="194"/>
  <c r="P281" i="194"/>
  <c r="O281" i="194"/>
  <c r="P280" i="194"/>
  <c r="O280" i="194"/>
  <c r="P279" i="194"/>
  <c r="O279" i="194"/>
  <c r="P278" i="194"/>
  <c r="O278" i="194"/>
  <c r="P277" i="194"/>
  <c r="O277" i="194"/>
  <c r="P276" i="194"/>
  <c r="O276" i="194"/>
  <c r="P275" i="194"/>
  <c r="O275" i="194"/>
  <c r="P274" i="194"/>
  <c r="O274" i="194"/>
  <c r="P273" i="194"/>
  <c r="O273" i="194"/>
  <c r="P272" i="194"/>
  <c r="O272" i="194"/>
  <c r="P271" i="194"/>
  <c r="O271" i="194"/>
  <c r="P270" i="194"/>
  <c r="O270" i="194"/>
  <c r="P269" i="194"/>
  <c r="O269" i="194"/>
  <c r="P268" i="194"/>
  <c r="O268" i="194"/>
  <c r="P267" i="194"/>
  <c r="O267" i="194"/>
  <c r="P266" i="194"/>
  <c r="O266" i="194"/>
  <c r="P265" i="194"/>
  <c r="O265" i="194"/>
  <c r="P264" i="194"/>
  <c r="O264" i="194"/>
  <c r="P263" i="194"/>
  <c r="O263" i="194"/>
  <c r="P262" i="194"/>
  <c r="O262" i="194"/>
  <c r="P261" i="194"/>
  <c r="O261" i="194"/>
  <c r="P260" i="194"/>
  <c r="O260" i="194"/>
  <c r="P259" i="194"/>
  <c r="O259" i="194"/>
  <c r="P258" i="194"/>
  <c r="O258" i="194"/>
  <c r="P257" i="194"/>
  <c r="O257" i="194"/>
  <c r="P256" i="194"/>
  <c r="O256" i="194"/>
  <c r="P255" i="194"/>
  <c r="O255" i="194"/>
  <c r="P254" i="194"/>
  <c r="O254" i="194"/>
  <c r="P253" i="194"/>
  <c r="O253" i="194"/>
  <c r="P252" i="194"/>
  <c r="O252" i="194"/>
  <c r="P251" i="194"/>
  <c r="O251" i="194"/>
  <c r="P250" i="194"/>
  <c r="O250" i="194"/>
  <c r="P249" i="194"/>
  <c r="O249" i="194"/>
  <c r="P248" i="194"/>
  <c r="O248" i="194"/>
  <c r="P247" i="194"/>
  <c r="O247" i="194"/>
  <c r="P246" i="194"/>
  <c r="O246" i="194"/>
  <c r="P245" i="194"/>
  <c r="O245" i="194"/>
  <c r="P244" i="194"/>
  <c r="O244" i="194"/>
  <c r="P243" i="194"/>
  <c r="O243" i="194"/>
  <c r="P242" i="194"/>
  <c r="O242" i="194"/>
  <c r="P241" i="194"/>
  <c r="O241" i="194"/>
  <c r="P240" i="194"/>
  <c r="O240" i="194"/>
  <c r="P239" i="194"/>
  <c r="O239" i="194"/>
  <c r="P238" i="194"/>
  <c r="O238" i="194"/>
  <c r="P237" i="194"/>
  <c r="O237" i="194"/>
  <c r="P236" i="194"/>
  <c r="O236" i="194"/>
  <c r="P235" i="194"/>
  <c r="O235" i="194"/>
  <c r="P234" i="194"/>
  <c r="O234" i="194"/>
  <c r="P233" i="194"/>
  <c r="O233" i="194"/>
  <c r="P232" i="194"/>
  <c r="O232" i="194"/>
  <c r="P231" i="194"/>
  <c r="O231" i="194"/>
  <c r="P230" i="194"/>
  <c r="O230" i="194"/>
  <c r="P229" i="194"/>
  <c r="O229" i="194"/>
  <c r="P228" i="194"/>
  <c r="O228" i="194"/>
  <c r="P227" i="194"/>
  <c r="O227" i="194"/>
  <c r="P226" i="194"/>
  <c r="O226" i="194"/>
  <c r="P225" i="194"/>
  <c r="O225" i="194"/>
  <c r="P224" i="194"/>
  <c r="O224" i="194"/>
  <c r="P223" i="194"/>
  <c r="O223" i="194"/>
  <c r="P222" i="194"/>
  <c r="O222" i="194"/>
  <c r="P221" i="194"/>
  <c r="O221" i="194"/>
  <c r="P220" i="194"/>
  <c r="O220" i="194"/>
  <c r="P219" i="194"/>
  <c r="O219" i="194"/>
  <c r="P218" i="194"/>
  <c r="O218" i="194"/>
  <c r="P217" i="194"/>
  <c r="O217" i="194"/>
  <c r="P216" i="194"/>
  <c r="O216" i="194"/>
  <c r="P215" i="194"/>
  <c r="O215" i="194"/>
  <c r="P214" i="194"/>
  <c r="O214" i="194"/>
  <c r="P213" i="194"/>
  <c r="O213" i="194"/>
  <c r="P212" i="194"/>
  <c r="O212" i="194"/>
  <c r="P211" i="194"/>
  <c r="O211" i="194"/>
  <c r="P210" i="194"/>
  <c r="O210" i="194"/>
  <c r="P209" i="194"/>
  <c r="O209" i="194"/>
  <c r="P208" i="194"/>
  <c r="O208" i="194"/>
  <c r="P207" i="194"/>
  <c r="O207" i="194"/>
  <c r="P206" i="194"/>
  <c r="O206" i="194"/>
  <c r="P205" i="194"/>
  <c r="O205" i="194"/>
  <c r="P204" i="194"/>
  <c r="O204" i="194"/>
  <c r="P203" i="194"/>
  <c r="O203" i="194"/>
  <c r="P202" i="194"/>
  <c r="O202" i="194"/>
  <c r="P201" i="194"/>
  <c r="O201" i="194"/>
  <c r="P200" i="194"/>
  <c r="O200" i="194"/>
  <c r="P199" i="194"/>
  <c r="O199" i="194"/>
  <c r="P198" i="194"/>
  <c r="O198" i="194"/>
  <c r="P197" i="194"/>
  <c r="O197" i="194"/>
  <c r="P196" i="194"/>
  <c r="O196" i="194"/>
  <c r="P195" i="194"/>
  <c r="O195" i="194"/>
  <c r="P194" i="194"/>
  <c r="O194" i="194"/>
  <c r="P193" i="194"/>
  <c r="O193" i="194"/>
  <c r="P192" i="194"/>
  <c r="O192" i="194"/>
  <c r="P191" i="194"/>
  <c r="O191" i="194"/>
  <c r="P190" i="194"/>
  <c r="O190" i="194"/>
  <c r="P189" i="194"/>
  <c r="O189" i="194"/>
  <c r="P188" i="194"/>
  <c r="O188" i="194"/>
  <c r="P187" i="194"/>
  <c r="O187" i="194"/>
  <c r="P186" i="194"/>
  <c r="O186" i="194"/>
  <c r="P185" i="194"/>
  <c r="O185" i="194"/>
  <c r="P184" i="194"/>
  <c r="O184" i="194"/>
  <c r="P183" i="194"/>
  <c r="O183" i="194"/>
  <c r="P182" i="194"/>
  <c r="O182" i="194"/>
  <c r="P181" i="194"/>
  <c r="O181" i="194"/>
  <c r="P180" i="194"/>
  <c r="O180" i="194"/>
  <c r="P179" i="194"/>
  <c r="O179" i="194"/>
  <c r="P178" i="194"/>
  <c r="O178" i="194"/>
  <c r="P177" i="194"/>
  <c r="O177" i="194"/>
  <c r="P176" i="194"/>
  <c r="O176" i="194"/>
  <c r="P175" i="194"/>
  <c r="O175" i="194"/>
  <c r="P174" i="194"/>
  <c r="O174" i="194"/>
  <c r="P173" i="194"/>
  <c r="O173" i="194"/>
  <c r="P172" i="194"/>
  <c r="O172" i="194"/>
  <c r="P171" i="194"/>
  <c r="O171" i="194"/>
  <c r="P170" i="194"/>
  <c r="O170" i="194"/>
  <c r="P169" i="194"/>
  <c r="O169" i="194"/>
  <c r="P168" i="194"/>
  <c r="O168" i="194"/>
  <c r="P167" i="194"/>
  <c r="O167" i="194"/>
  <c r="P166" i="194"/>
  <c r="O166" i="194"/>
  <c r="P165" i="194"/>
  <c r="O165" i="194"/>
  <c r="P164" i="194"/>
  <c r="O164" i="194"/>
  <c r="P163" i="194"/>
  <c r="O163" i="194"/>
  <c r="P162" i="194"/>
  <c r="O162" i="194"/>
  <c r="P161" i="194"/>
  <c r="O161" i="194"/>
  <c r="P160" i="194"/>
  <c r="O160" i="194"/>
  <c r="P159" i="194"/>
  <c r="O159" i="194"/>
  <c r="P158" i="194"/>
  <c r="O158" i="194"/>
  <c r="P157" i="194"/>
  <c r="O157" i="194"/>
  <c r="P156" i="194"/>
  <c r="O156" i="194"/>
  <c r="P155" i="194"/>
  <c r="O155" i="194"/>
  <c r="P154" i="194"/>
  <c r="O154" i="194"/>
  <c r="P153" i="194"/>
  <c r="O153" i="194"/>
  <c r="P152" i="194"/>
  <c r="O152" i="194"/>
  <c r="P151" i="194"/>
  <c r="O151" i="194"/>
  <c r="P150" i="194"/>
  <c r="O150" i="194"/>
  <c r="P149" i="194"/>
  <c r="O149" i="194"/>
  <c r="P148" i="194"/>
  <c r="O148" i="194"/>
  <c r="P147" i="194"/>
  <c r="O147" i="194"/>
  <c r="P146" i="194"/>
  <c r="O146" i="194"/>
  <c r="P145" i="194"/>
  <c r="O145" i="194"/>
  <c r="P144" i="194"/>
  <c r="O144" i="194"/>
  <c r="P143" i="194"/>
  <c r="O143" i="194"/>
  <c r="P142" i="194"/>
  <c r="O142" i="194"/>
  <c r="P141" i="194"/>
  <c r="O141" i="194"/>
  <c r="P140" i="194"/>
  <c r="O140" i="194"/>
  <c r="P139" i="194"/>
  <c r="O139" i="194"/>
  <c r="P138" i="194"/>
  <c r="O138" i="194"/>
  <c r="P137" i="194"/>
  <c r="O137" i="194"/>
  <c r="P136" i="194"/>
  <c r="O136" i="194"/>
  <c r="P135" i="194"/>
  <c r="O135" i="194"/>
  <c r="P134" i="194"/>
  <c r="O134" i="194"/>
  <c r="P133" i="194"/>
  <c r="O133" i="194"/>
  <c r="P132" i="194"/>
  <c r="O132" i="194"/>
  <c r="P131" i="194"/>
  <c r="O131" i="194"/>
  <c r="P130" i="194"/>
  <c r="O130" i="194"/>
  <c r="P129" i="194"/>
  <c r="O129" i="194"/>
  <c r="P128" i="194"/>
  <c r="O128" i="194"/>
  <c r="P127" i="194"/>
  <c r="O127" i="194"/>
  <c r="P126" i="194"/>
  <c r="O126" i="194"/>
  <c r="P125" i="194"/>
  <c r="O125" i="194"/>
  <c r="P124" i="194"/>
  <c r="O124" i="194"/>
  <c r="P123" i="194"/>
  <c r="O123" i="194"/>
  <c r="P122" i="194"/>
  <c r="O122" i="194"/>
  <c r="P121" i="194"/>
  <c r="O121" i="194"/>
  <c r="S120" i="194"/>
  <c r="P120" i="194"/>
  <c r="O120" i="194"/>
  <c r="S119" i="194"/>
  <c r="P119" i="194"/>
  <c r="O119" i="194"/>
  <c r="S118" i="194"/>
  <c r="P118" i="194"/>
  <c r="O118" i="194"/>
  <c r="S117" i="194"/>
  <c r="P117" i="194"/>
  <c r="O117" i="194"/>
  <c r="S116" i="194"/>
  <c r="P116" i="194"/>
  <c r="O116" i="194"/>
  <c r="S115" i="194"/>
  <c r="P115" i="194"/>
  <c r="O115" i="194"/>
  <c r="S114" i="194"/>
  <c r="P114" i="194"/>
  <c r="O114" i="194"/>
  <c r="S113" i="194"/>
  <c r="P113" i="194"/>
  <c r="O113" i="194"/>
  <c r="S112" i="194"/>
  <c r="P112" i="194"/>
  <c r="O112" i="194"/>
  <c r="S111" i="194"/>
  <c r="P111" i="194"/>
  <c r="O111" i="194"/>
  <c r="S110" i="194"/>
  <c r="P110" i="194"/>
  <c r="O110" i="194"/>
  <c r="S109" i="194"/>
  <c r="P109" i="194"/>
  <c r="O109" i="194"/>
  <c r="S108" i="194"/>
  <c r="P108" i="194"/>
  <c r="O108" i="194"/>
  <c r="S107" i="194"/>
  <c r="P107" i="194"/>
  <c r="O107" i="194"/>
  <c r="S106" i="194"/>
  <c r="P106" i="194"/>
  <c r="O106" i="194"/>
  <c r="S105" i="194"/>
  <c r="P105" i="194"/>
  <c r="O105" i="194"/>
  <c r="S104" i="194"/>
  <c r="P104" i="194"/>
  <c r="O104" i="194"/>
  <c r="S103" i="194"/>
  <c r="P103" i="194"/>
  <c r="O103" i="194"/>
  <c r="S102" i="194"/>
  <c r="P102" i="194"/>
  <c r="O102" i="194"/>
  <c r="S101" i="194"/>
  <c r="P101" i="194"/>
  <c r="O101" i="194"/>
  <c r="S100" i="194"/>
  <c r="P100" i="194"/>
  <c r="O100" i="194"/>
  <c r="S99" i="194"/>
  <c r="P99" i="194"/>
  <c r="O99" i="194"/>
  <c r="S98" i="194"/>
  <c r="P98" i="194"/>
  <c r="O98" i="194"/>
  <c r="S97" i="194"/>
  <c r="P97" i="194"/>
  <c r="O97" i="194"/>
  <c r="S96" i="194"/>
  <c r="P96" i="194"/>
  <c r="O96" i="194"/>
  <c r="S95" i="194"/>
  <c r="P95" i="194"/>
  <c r="O95" i="194"/>
  <c r="S94" i="194"/>
  <c r="P94" i="194"/>
  <c r="O94" i="194"/>
  <c r="S93" i="194"/>
  <c r="P93" i="194"/>
  <c r="O93" i="194"/>
  <c r="S92" i="194"/>
  <c r="P92" i="194"/>
  <c r="O92" i="194"/>
  <c r="S91" i="194"/>
  <c r="P91" i="194"/>
  <c r="O91" i="194"/>
  <c r="S90" i="194"/>
  <c r="P90" i="194"/>
  <c r="O90" i="194"/>
  <c r="S89" i="194"/>
  <c r="P89" i="194"/>
  <c r="O89" i="194"/>
  <c r="S88" i="194"/>
  <c r="P88" i="194"/>
  <c r="O88" i="194"/>
  <c r="S87" i="194"/>
  <c r="P87" i="194"/>
  <c r="O87" i="194"/>
  <c r="S86" i="194"/>
  <c r="P86" i="194"/>
  <c r="O86" i="194"/>
  <c r="S85" i="194"/>
  <c r="P85" i="194"/>
  <c r="O85" i="194"/>
  <c r="S84" i="194"/>
  <c r="P84" i="194"/>
  <c r="O84" i="194"/>
  <c r="S83" i="194"/>
  <c r="P83" i="194"/>
  <c r="O83" i="194"/>
  <c r="S82" i="194"/>
  <c r="P82" i="194"/>
  <c r="O82" i="194"/>
  <c r="S81" i="194"/>
  <c r="P81" i="194"/>
  <c r="O81" i="194"/>
  <c r="S80" i="194"/>
  <c r="P80" i="194"/>
  <c r="O80" i="194"/>
  <c r="S79" i="194"/>
  <c r="P79" i="194"/>
  <c r="O79" i="194"/>
  <c r="S78" i="194"/>
  <c r="P78" i="194"/>
  <c r="O78" i="194"/>
  <c r="S77" i="194"/>
  <c r="P77" i="194"/>
  <c r="O77" i="194"/>
  <c r="S76" i="194"/>
  <c r="P76" i="194"/>
  <c r="O76" i="194"/>
  <c r="S75" i="194"/>
  <c r="P75" i="194"/>
  <c r="O75" i="194"/>
  <c r="S74" i="194"/>
  <c r="P74" i="194"/>
  <c r="O74" i="194"/>
  <c r="S73" i="194"/>
  <c r="P73" i="194"/>
  <c r="O73" i="194"/>
  <c r="S72" i="194"/>
  <c r="P72" i="194"/>
  <c r="O72" i="194"/>
  <c r="S71" i="194"/>
  <c r="P71" i="194"/>
  <c r="O71" i="194"/>
  <c r="S70" i="194"/>
  <c r="P70" i="194"/>
  <c r="O70" i="194"/>
  <c r="S69" i="194"/>
  <c r="P69" i="194"/>
  <c r="O69" i="194"/>
  <c r="S68" i="194"/>
  <c r="P68" i="194"/>
  <c r="O68" i="194"/>
  <c r="S67" i="194"/>
  <c r="P67" i="194"/>
  <c r="O67" i="194"/>
  <c r="S66" i="194"/>
  <c r="P66" i="194"/>
  <c r="O66" i="194"/>
  <c r="S65" i="194"/>
  <c r="P65" i="194"/>
  <c r="O65" i="194"/>
  <c r="S64" i="194"/>
  <c r="P64" i="194"/>
  <c r="O64" i="194"/>
  <c r="S63" i="194"/>
  <c r="P63" i="194"/>
  <c r="O63" i="194"/>
  <c r="S62" i="194"/>
  <c r="P62" i="194"/>
  <c r="O62" i="194"/>
  <c r="S61" i="194"/>
  <c r="P61" i="194"/>
  <c r="O61" i="194"/>
  <c r="S60" i="194"/>
  <c r="P60" i="194"/>
  <c r="O60" i="194"/>
  <c r="S59" i="194"/>
  <c r="P59" i="194"/>
  <c r="O59" i="194"/>
  <c r="S58" i="194"/>
  <c r="P58" i="194"/>
  <c r="O58" i="194"/>
  <c r="S57" i="194"/>
  <c r="P57" i="194"/>
  <c r="O57" i="194"/>
  <c r="S56" i="194"/>
  <c r="P56" i="194"/>
  <c r="O56" i="194"/>
  <c r="S55" i="194"/>
  <c r="P55" i="194"/>
  <c r="O55" i="194"/>
  <c r="S54" i="194"/>
  <c r="P54" i="194"/>
  <c r="O54" i="194"/>
  <c r="S53" i="194"/>
  <c r="P53" i="194"/>
  <c r="O53" i="194"/>
  <c r="S52" i="194"/>
  <c r="P52" i="194"/>
  <c r="O52" i="194"/>
  <c r="S51" i="194"/>
  <c r="P51" i="194"/>
  <c r="O51" i="194"/>
  <c r="S50" i="194"/>
  <c r="P50" i="194"/>
  <c r="O50" i="194"/>
  <c r="S49" i="194"/>
  <c r="P49" i="194"/>
  <c r="O49" i="194"/>
  <c r="S48" i="194"/>
  <c r="P48" i="194"/>
  <c r="O48" i="194"/>
  <c r="S47" i="194"/>
  <c r="P47" i="194"/>
  <c r="O47" i="194"/>
  <c r="S46" i="194"/>
  <c r="P46" i="194"/>
  <c r="O46" i="194"/>
  <c r="S45" i="194"/>
  <c r="P45" i="194"/>
  <c r="O45" i="194"/>
  <c r="S44" i="194"/>
  <c r="P44" i="194"/>
  <c r="O44" i="194"/>
  <c r="S43" i="194"/>
  <c r="P43" i="194"/>
  <c r="O43" i="194"/>
  <c r="S42" i="194"/>
  <c r="P42" i="194"/>
  <c r="O42" i="194"/>
  <c r="S41" i="194"/>
  <c r="P41" i="194"/>
  <c r="O41" i="194"/>
  <c r="S40" i="194"/>
  <c r="P40" i="194"/>
  <c r="O40" i="194"/>
  <c r="S39" i="194"/>
  <c r="P39" i="194"/>
  <c r="O39" i="194"/>
  <c r="S38" i="194"/>
  <c r="P38" i="194"/>
  <c r="O38" i="194"/>
  <c r="S37" i="194"/>
  <c r="P37" i="194"/>
  <c r="O37" i="194"/>
  <c r="S36" i="194"/>
  <c r="P36" i="194"/>
  <c r="O36" i="194"/>
  <c r="S35" i="194"/>
  <c r="P35" i="194"/>
  <c r="O35" i="194"/>
  <c r="S34" i="194"/>
  <c r="P34" i="194"/>
  <c r="O34" i="194"/>
  <c r="S33" i="194"/>
  <c r="P33" i="194"/>
  <c r="O33" i="194"/>
  <c r="S32" i="194"/>
  <c r="P32" i="194"/>
  <c r="O32" i="194"/>
  <c r="S31" i="194"/>
  <c r="P31" i="194"/>
  <c r="O31" i="194"/>
  <c r="S30" i="194"/>
  <c r="P30" i="194"/>
  <c r="O30" i="194"/>
  <c r="S29" i="194"/>
  <c r="P29" i="194"/>
  <c r="O29" i="194"/>
  <c r="S28" i="194"/>
  <c r="P28" i="194"/>
  <c r="O28" i="194"/>
  <c r="S27" i="194"/>
  <c r="P27" i="194"/>
  <c r="O27" i="194"/>
  <c r="S26" i="194"/>
  <c r="P26" i="194"/>
  <c r="O26" i="194"/>
  <c r="S25" i="194"/>
  <c r="P25" i="194"/>
  <c r="O25" i="194"/>
  <c r="S24" i="194"/>
  <c r="P24" i="194"/>
  <c r="O24" i="194"/>
  <c r="S23" i="194"/>
  <c r="P23" i="194"/>
  <c r="O23" i="194"/>
  <c r="S22" i="194"/>
  <c r="P22" i="194"/>
  <c r="O22" i="194"/>
  <c r="S21" i="194"/>
  <c r="P21" i="194"/>
  <c r="O21" i="194"/>
  <c r="S20" i="194"/>
  <c r="P20" i="194"/>
  <c r="O20" i="194"/>
  <c r="S19" i="194"/>
  <c r="P19" i="194"/>
  <c r="O19" i="194"/>
  <c r="S18" i="194"/>
  <c r="P18" i="194"/>
  <c r="O18" i="194"/>
  <c r="S17" i="194"/>
  <c r="P17" i="194"/>
  <c r="O17" i="194"/>
  <c r="S16" i="194"/>
  <c r="P16" i="194"/>
  <c r="O16" i="194"/>
  <c r="S15" i="194"/>
  <c r="P15" i="194"/>
  <c r="O15" i="194"/>
  <c r="S14" i="194"/>
  <c r="P14" i="194"/>
  <c r="O14" i="194"/>
  <c r="S13" i="194"/>
  <c r="P13" i="194"/>
  <c r="O13" i="194"/>
  <c r="S12" i="194"/>
  <c r="P12" i="194"/>
  <c r="O12" i="194"/>
  <c r="S11" i="194"/>
  <c r="P11" i="194"/>
  <c r="O11" i="194"/>
  <c r="S10" i="194"/>
  <c r="P10" i="194"/>
  <c r="O10" i="194"/>
  <c r="S9" i="194"/>
  <c r="P9" i="194"/>
  <c r="O9" i="194"/>
  <c r="S8" i="194"/>
  <c r="P8" i="194"/>
  <c r="O8" i="194"/>
  <c r="S7" i="194"/>
  <c r="P7" i="194"/>
  <c r="O7" i="194"/>
  <c r="S6" i="194"/>
  <c r="P6" i="194"/>
  <c r="O6" i="194"/>
  <c r="S5" i="194"/>
  <c r="P5" i="194"/>
  <c r="O5" i="194"/>
  <c r="S4" i="194"/>
  <c r="P4" i="194"/>
  <c r="O4" i="194"/>
  <c r="E36" i="193"/>
  <c r="E31" i="193"/>
  <c r="E30" i="193"/>
  <c r="E29" i="193"/>
  <c r="E27" i="193"/>
  <c r="E26" i="193"/>
  <c r="E22" i="193"/>
  <c r="F13" i="193"/>
  <c r="N11" i="193"/>
  <c r="N10" i="193"/>
  <c r="N9" i="193"/>
  <c r="N8" i="193"/>
  <c r="N7" i="193"/>
  <c r="N6" i="193"/>
  <c r="N5" i="193"/>
  <c r="N4" i="193"/>
  <c r="N3" i="193"/>
  <c r="G50" i="193"/>
  <c r="I50" i="193" s="1"/>
  <c r="G49" i="193"/>
  <c r="I49" i="193" s="1"/>
  <c r="G48" i="193"/>
  <c r="I48" i="193" s="1"/>
  <c r="G47" i="193"/>
  <c r="I47" i="193" s="1"/>
  <c r="G46" i="193"/>
  <c r="I46" i="193" s="1"/>
  <c r="G45" i="193"/>
  <c r="I45" i="193" s="1"/>
  <c r="G44" i="193"/>
  <c r="I44" i="193" s="1"/>
  <c r="G43" i="193"/>
  <c r="I43" i="193" s="1"/>
  <c r="G42" i="193"/>
  <c r="I42" i="193" s="1"/>
  <c r="G41" i="193"/>
  <c r="I41" i="193" s="1"/>
  <c r="I51" i="193" s="1"/>
  <c r="G37" i="193"/>
  <c r="I37" i="193" s="1"/>
  <c r="G36" i="193"/>
  <c r="I36" i="193" s="1"/>
  <c r="G34" i="193"/>
  <c r="I34" i="193" s="1"/>
  <c r="G33" i="193"/>
  <c r="I33" i="193" s="1"/>
  <c r="G32" i="193"/>
  <c r="I32" i="193" s="1"/>
  <c r="G31" i="193"/>
  <c r="I31" i="193" s="1"/>
  <c r="G30" i="193"/>
  <c r="I30" i="193" s="1"/>
  <c r="G29" i="193"/>
  <c r="I29" i="193" s="1"/>
  <c r="G27" i="193"/>
  <c r="I27" i="193" s="1"/>
  <c r="G26" i="193"/>
  <c r="I26" i="193" s="1"/>
  <c r="H13" i="193"/>
  <c r="E8" i="193"/>
  <c r="H6" i="193"/>
  <c r="F1" i="192"/>
  <c r="Y500" i="192"/>
  <c r="X500" i="192"/>
  <c r="W500" i="192"/>
  <c r="V500" i="192"/>
  <c r="U500" i="192"/>
  <c r="T500" i="192"/>
  <c r="N500" i="192"/>
  <c r="M500" i="192"/>
  <c r="L500" i="192"/>
  <c r="K500" i="192"/>
  <c r="J500" i="192"/>
  <c r="P499" i="192"/>
  <c r="O499" i="192"/>
  <c r="P498" i="192"/>
  <c r="O498" i="192"/>
  <c r="P497" i="192"/>
  <c r="O497" i="192"/>
  <c r="P496" i="192"/>
  <c r="O496" i="192"/>
  <c r="P495" i="192"/>
  <c r="O495" i="192"/>
  <c r="P494" i="192"/>
  <c r="O494" i="192"/>
  <c r="P493" i="192"/>
  <c r="O493" i="192"/>
  <c r="P492" i="192"/>
  <c r="O492" i="192"/>
  <c r="P491" i="192"/>
  <c r="O491" i="192"/>
  <c r="P490" i="192"/>
  <c r="O490" i="192"/>
  <c r="P489" i="192"/>
  <c r="O489" i="192"/>
  <c r="P488" i="192"/>
  <c r="O488" i="192"/>
  <c r="P487" i="192"/>
  <c r="O487" i="192"/>
  <c r="P486" i="192"/>
  <c r="O486" i="192"/>
  <c r="P485" i="192"/>
  <c r="O485" i="192"/>
  <c r="P484" i="192"/>
  <c r="O484" i="192"/>
  <c r="P483" i="192"/>
  <c r="O483" i="192"/>
  <c r="P482" i="192"/>
  <c r="O482" i="192"/>
  <c r="P481" i="192"/>
  <c r="O481" i="192"/>
  <c r="P480" i="192"/>
  <c r="O480" i="192"/>
  <c r="P479" i="192"/>
  <c r="O479" i="192"/>
  <c r="P478" i="192"/>
  <c r="O478" i="192"/>
  <c r="P477" i="192"/>
  <c r="O477" i="192"/>
  <c r="P476" i="192"/>
  <c r="O476" i="192"/>
  <c r="P475" i="192"/>
  <c r="O475" i="192"/>
  <c r="P474" i="192"/>
  <c r="O474" i="192"/>
  <c r="P473" i="192"/>
  <c r="O473" i="192"/>
  <c r="P472" i="192"/>
  <c r="O472" i="192"/>
  <c r="P471" i="192"/>
  <c r="O471" i="192"/>
  <c r="P470" i="192"/>
  <c r="O470" i="192"/>
  <c r="P469" i="192"/>
  <c r="O469" i="192"/>
  <c r="P468" i="192"/>
  <c r="O468" i="192"/>
  <c r="P467" i="192"/>
  <c r="O467" i="192"/>
  <c r="P466" i="192"/>
  <c r="O466" i="192"/>
  <c r="P465" i="192"/>
  <c r="O465" i="192"/>
  <c r="P464" i="192"/>
  <c r="O464" i="192"/>
  <c r="P463" i="192"/>
  <c r="O463" i="192"/>
  <c r="P462" i="192"/>
  <c r="O462" i="192"/>
  <c r="P461" i="192"/>
  <c r="O461" i="192"/>
  <c r="P460" i="192"/>
  <c r="O460" i="192"/>
  <c r="P459" i="192"/>
  <c r="O459" i="192"/>
  <c r="P458" i="192"/>
  <c r="O458" i="192"/>
  <c r="P457" i="192"/>
  <c r="O457" i="192"/>
  <c r="P456" i="192"/>
  <c r="O456" i="192"/>
  <c r="P455" i="192"/>
  <c r="O455" i="192"/>
  <c r="P454" i="192"/>
  <c r="O454" i="192"/>
  <c r="P453" i="192"/>
  <c r="O453" i="192"/>
  <c r="P452" i="192"/>
  <c r="O452" i="192"/>
  <c r="P451" i="192"/>
  <c r="O451" i="192"/>
  <c r="P450" i="192"/>
  <c r="O450" i="192"/>
  <c r="P449" i="192"/>
  <c r="O449" i="192"/>
  <c r="P448" i="192"/>
  <c r="O448" i="192"/>
  <c r="P447" i="192"/>
  <c r="O447" i="192"/>
  <c r="P446" i="192"/>
  <c r="O446" i="192"/>
  <c r="P445" i="192"/>
  <c r="O445" i="192"/>
  <c r="P444" i="192"/>
  <c r="O444" i="192"/>
  <c r="P443" i="192"/>
  <c r="O443" i="192"/>
  <c r="P442" i="192"/>
  <c r="O442" i="192"/>
  <c r="P441" i="192"/>
  <c r="O441" i="192"/>
  <c r="P440" i="192"/>
  <c r="O440" i="192"/>
  <c r="P439" i="192"/>
  <c r="O439" i="192"/>
  <c r="P438" i="192"/>
  <c r="O438" i="192"/>
  <c r="P437" i="192"/>
  <c r="O437" i="192"/>
  <c r="P436" i="192"/>
  <c r="O436" i="192"/>
  <c r="P435" i="192"/>
  <c r="O435" i="192"/>
  <c r="P434" i="192"/>
  <c r="O434" i="192"/>
  <c r="P433" i="192"/>
  <c r="O433" i="192"/>
  <c r="P432" i="192"/>
  <c r="O432" i="192"/>
  <c r="P431" i="192"/>
  <c r="O431" i="192"/>
  <c r="P430" i="192"/>
  <c r="O430" i="192"/>
  <c r="P429" i="192"/>
  <c r="O429" i="192"/>
  <c r="P428" i="192"/>
  <c r="O428" i="192"/>
  <c r="P427" i="192"/>
  <c r="O427" i="192"/>
  <c r="P426" i="192"/>
  <c r="O426" i="192"/>
  <c r="P425" i="192"/>
  <c r="O425" i="192"/>
  <c r="P424" i="192"/>
  <c r="O424" i="192"/>
  <c r="P423" i="192"/>
  <c r="O423" i="192"/>
  <c r="P422" i="192"/>
  <c r="O422" i="192"/>
  <c r="P421" i="192"/>
  <c r="O421" i="192"/>
  <c r="P420" i="192"/>
  <c r="O420" i="192"/>
  <c r="P419" i="192"/>
  <c r="O419" i="192"/>
  <c r="P418" i="192"/>
  <c r="O418" i="192"/>
  <c r="P417" i="192"/>
  <c r="O417" i="192"/>
  <c r="P416" i="192"/>
  <c r="O416" i="192"/>
  <c r="P415" i="192"/>
  <c r="O415" i="192"/>
  <c r="P414" i="192"/>
  <c r="O414" i="192"/>
  <c r="P413" i="192"/>
  <c r="O413" i="192"/>
  <c r="P412" i="192"/>
  <c r="O412" i="192"/>
  <c r="P411" i="192"/>
  <c r="O411" i="192"/>
  <c r="P410" i="192"/>
  <c r="O410" i="192"/>
  <c r="P409" i="192"/>
  <c r="O409" i="192"/>
  <c r="P408" i="192"/>
  <c r="O408" i="192"/>
  <c r="P407" i="192"/>
  <c r="O407" i="192"/>
  <c r="P406" i="192"/>
  <c r="O406" i="192"/>
  <c r="P405" i="192"/>
  <c r="O405" i="192"/>
  <c r="P404" i="192"/>
  <c r="O404" i="192"/>
  <c r="P403" i="192"/>
  <c r="O403" i="192"/>
  <c r="P402" i="192"/>
  <c r="O402" i="192"/>
  <c r="P401" i="192"/>
  <c r="O401" i="192"/>
  <c r="P400" i="192"/>
  <c r="O400" i="192"/>
  <c r="P399" i="192"/>
  <c r="O399" i="192"/>
  <c r="P398" i="192"/>
  <c r="O398" i="192"/>
  <c r="P397" i="192"/>
  <c r="O397" i="192"/>
  <c r="P396" i="192"/>
  <c r="O396" i="192"/>
  <c r="P395" i="192"/>
  <c r="O395" i="192"/>
  <c r="P394" i="192"/>
  <c r="O394" i="192"/>
  <c r="P393" i="192"/>
  <c r="O393" i="192"/>
  <c r="P392" i="192"/>
  <c r="O392" i="192"/>
  <c r="P391" i="192"/>
  <c r="O391" i="192"/>
  <c r="P390" i="192"/>
  <c r="O390" i="192"/>
  <c r="P389" i="192"/>
  <c r="O389" i="192"/>
  <c r="P388" i="192"/>
  <c r="O388" i="192"/>
  <c r="P387" i="192"/>
  <c r="O387" i="192"/>
  <c r="P386" i="192"/>
  <c r="O386" i="192"/>
  <c r="P385" i="192"/>
  <c r="O385" i="192"/>
  <c r="P384" i="192"/>
  <c r="O384" i="192"/>
  <c r="P383" i="192"/>
  <c r="O383" i="192"/>
  <c r="P382" i="192"/>
  <c r="O382" i="192"/>
  <c r="P381" i="192"/>
  <c r="O381" i="192"/>
  <c r="P380" i="192"/>
  <c r="O380" i="192"/>
  <c r="P379" i="192"/>
  <c r="O379" i="192"/>
  <c r="P378" i="192"/>
  <c r="O378" i="192"/>
  <c r="P377" i="192"/>
  <c r="O377" i="192"/>
  <c r="P376" i="192"/>
  <c r="O376" i="192"/>
  <c r="P375" i="192"/>
  <c r="O375" i="192"/>
  <c r="P374" i="192"/>
  <c r="O374" i="192"/>
  <c r="P373" i="192"/>
  <c r="O373" i="192"/>
  <c r="P372" i="192"/>
  <c r="O372" i="192"/>
  <c r="P371" i="192"/>
  <c r="O371" i="192"/>
  <c r="P370" i="192"/>
  <c r="O370" i="192"/>
  <c r="P369" i="192"/>
  <c r="O369" i="192"/>
  <c r="P368" i="192"/>
  <c r="O368" i="192"/>
  <c r="P367" i="192"/>
  <c r="O367" i="192"/>
  <c r="P366" i="192"/>
  <c r="O366" i="192"/>
  <c r="P365" i="192"/>
  <c r="O365" i="192"/>
  <c r="P364" i="192"/>
  <c r="O364" i="192"/>
  <c r="P363" i="192"/>
  <c r="O363" i="192"/>
  <c r="P362" i="192"/>
  <c r="O362" i="192"/>
  <c r="P361" i="192"/>
  <c r="O361" i="192"/>
  <c r="P360" i="192"/>
  <c r="O360" i="192"/>
  <c r="P359" i="192"/>
  <c r="O359" i="192"/>
  <c r="P358" i="192"/>
  <c r="O358" i="192"/>
  <c r="P357" i="192"/>
  <c r="O357" i="192"/>
  <c r="P356" i="192"/>
  <c r="O356" i="192"/>
  <c r="P355" i="192"/>
  <c r="O355" i="192"/>
  <c r="P354" i="192"/>
  <c r="O354" i="192"/>
  <c r="P353" i="192"/>
  <c r="O353" i="192"/>
  <c r="P352" i="192"/>
  <c r="O352" i="192"/>
  <c r="P351" i="192"/>
  <c r="O351" i="192"/>
  <c r="P350" i="192"/>
  <c r="O350" i="192"/>
  <c r="P349" i="192"/>
  <c r="O349" i="192"/>
  <c r="P348" i="192"/>
  <c r="O348" i="192"/>
  <c r="P347" i="192"/>
  <c r="O347" i="192"/>
  <c r="P346" i="192"/>
  <c r="O346" i="192"/>
  <c r="P345" i="192"/>
  <c r="O345" i="192"/>
  <c r="P344" i="192"/>
  <c r="O344" i="192"/>
  <c r="P343" i="192"/>
  <c r="O343" i="192"/>
  <c r="P342" i="192"/>
  <c r="O342" i="192"/>
  <c r="P341" i="192"/>
  <c r="O341" i="192"/>
  <c r="P340" i="192"/>
  <c r="O340" i="192"/>
  <c r="P339" i="192"/>
  <c r="O339" i="192"/>
  <c r="P338" i="192"/>
  <c r="O338" i="192"/>
  <c r="P337" i="192"/>
  <c r="O337" i="192"/>
  <c r="P336" i="192"/>
  <c r="O336" i="192"/>
  <c r="P335" i="192"/>
  <c r="O335" i="192"/>
  <c r="P334" i="192"/>
  <c r="O334" i="192"/>
  <c r="P333" i="192"/>
  <c r="O333" i="192"/>
  <c r="P332" i="192"/>
  <c r="O332" i="192"/>
  <c r="P331" i="192"/>
  <c r="O331" i="192"/>
  <c r="P330" i="192"/>
  <c r="O330" i="192"/>
  <c r="P329" i="192"/>
  <c r="O329" i="192"/>
  <c r="P328" i="192"/>
  <c r="O328" i="192"/>
  <c r="P327" i="192"/>
  <c r="O327" i="192"/>
  <c r="P326" i="192"/>
  <c r="O326" i="192"/>
  <c r="P325" i="192"/>
  <c r="O325" i="192"/>
  <c r="P324" i="192"/>
  <c r="O324" i="192"/>
  <c r="P323" i="192"/>
  <c r="O323" i="192"/>
  <c r="P322" i="192"/>
  <c r="O322" i="192"/>
  <c r="P321" i="192"/>
  <c r="O321" i="192"/>
  <c r="P320" i="192"/>
  <c r="O320" i="192"/>
  <c r="P319" i="192"/>
  <c r="O319" i="192"/>
  <c r="P318" i="192"/>
  <c r="O318" i="192"/>
  <c r="P317" i="192"/>
  <c r="O317" i="192"/>
  <c r="P316" i="192"/>
  <c r="O316" i="192"/>
  <c r="P315" i="192"/>
  <c r="O315" i="192"/>
  <c r="P314" i="192"/>
  <c r="O314" i="192"/>
  <c r="P313" i="192"/>
  <c r="O313" i="192"/>
  <c r="P312" i="192"/>
  <c r="O312" i="192"/>
  <c r="P311" i="192"/>
  <c r="O311" i="192"/>
  <c r="P310" i="192"/>
  <c r="O310" i="192"/>
  <c r="P309" i="192"/>
  <c r="O309" i="192"/>
  <c r="P308" i="192"/>
  <c r="O308" i="192"/>
  <c r="P307" i="192"/>
  <c r="O307" i="192"/>
  <c r="P306" i="192"/>
  <c r="O306" i="192"/>
  <c r="P305" i="192"/>
  <c r="O305" i="192"/>
  <c r="P304" i="192"/>
  <c r="O304" i="192"/>
  <c r="P303" i="192"/>
  <c r="O303" i="192"/>
  <c r="P302" i="192"/>
  <c r="O302" i="192"/>
  <c r="P301" i="192"/>
  <c r="O301" i="192"/>
  <c r="P300" i="192"/>
  <c r="O300" i="192"/>
  <c r="P299" i="192"/>
  <c r="O299" i="192"/>
  <c r="P298" i="192"/>
  <c r="O298" i="192"/>
  <c r="P297" i="192"/>
  <c r="O297" i="192"/>
  <c r="P296" i="192"/>
  <c r="O296" i="192"/>
  <c r="P295" i="192"/>
  <c r="O295" i="192"/>
  <c r="P294" i="192"/>
  <c r="O294" i="192"/>
  <c r="P293" i="192"/>
  <c r="O293" i="192"/>
  <c r="P292" i="192"/>
  <c r="O292" i="192"/>
  <c r="P291" i="192"/>
  <c r="O291" i="192"/>
  <c r="P290" i="192"/>
  <c r="O290" i="192"/>
  <c r="P289" i="192"/>
  <c r="O289" i="192"/>
  <c r="P288" i="192"/>
  <c r="O288" i="192"/>
  <c r="P287" i="192"/>
  <c r="O287" i="192"/>
  <c r="P286" i="192"/>
  <c r="O286" i="192"/>
  <c r="P285" i="192"/>
  <c r="O285" i="192"/>
  <c r="P284" i="192"/>
  <c r="O284" i="192"/>
  <c r="P283" i="192"/>
  <c r="O283" i="192"/>
  <c r="P282" i="192"/>
  <c r="O282" i="192"/>
  <c r="P281" i="192"/>
  <c r="O281" i="192"/>
  <c r="P280" i="192"/>
  <c r="O280" i="192"/>
  <c r="P279" i="192"/>
  <c r="O279" i="192"/>
  <c r="P278" i="192"/>
  <c r="O278" i="192"/>
  <c r="P277" i="192"/>
  <c r="O277" i="192"/>
  <c r="P276" i="192"/>
  <c r="O276" i="192"/>
  <c r="P275" i="192"/>
  <c r="O275" i="192"/>
  <c r="P274" i="192"/>
  <c r="O274" i="192"/>
  <c r="P273" i="192"/>
  <c r="O273" i="192"/>
  <c r="P272" i="192"/>
  <c r="O272" i="192"/>
  <c r="P271" i="192"/>
  <c r="O271" i="192"/>
  <c r="P270" i="192"/>
  <c r="O270" i="192"/>
  <c r="P269" i="192"/>
  <c r="O269" i="192"/>
  <c r="P268" i="192"/>
  <c r="O268" i="192"/>
  <c r="P267" i="192"/>
  <c r="O267" i="192"/>
  <c r="P266" i="192"/>
  <c r="O266" i="192"/>
  <c r="P265" i="192"/>
  <c r="O265" i="192"/>
  <c r="P264" i="192"/>
  <c r="O264" i="192"/>
  <c r="P263" i="192"/>
  <c r="O263" i="192"/>
  <c r="P262" i="192"/>
  <c r="O262" i="192"/>
  <c r="P261" i="192"/>
  <c r="O261" i="192"/>
  <c r="P260" i="192"/>
  <c r="O260" i="192"/>
  <c r="P259" i="192"/>
  <c r="O259" i="192"/>
  <c r="P258" i="192"/>
  <c r="O258" i="192"/>
  <c r="P257" i="192"/>
  <c r="O257" i="192"/>
  <c r="P256" i="192"/>
  <c r="O256" i="192"/>
  <c r="P255" i="192"/>
  <c r="O255" i="192"/>
  <c r="P254" i="192"/>
  <c r="O254" i="192"/>
  <c r="P253" i="192"/>
  <c r="O253" i="192"/>
  <c r="P252" i="192"/>
  <c r="O252" i="192"/>
  <c r="P251" i="192"/>
  <c r="O251" i="192"/>
  <c r="P250" i="192"/>
  <c r="O250" i="192"/>
  <c r="P249" i="192"/>
  <c r="O249" i="192"/>
  <c r="P248" i="192"/>
  <c r="O248" i="192"/>
  <c r="P247" i="192"/>
  <c r="O247" i="192"/>
  <c r="P246" i="192"/>
  <c r="O246" i="192"/>
  <c r="P245" i="192"/>
  <c r="O245" i="192"/>
  <c r="P244" i="192"/>
  <c r="O244" i="192"/>
  <c r="P243" i="192"/>
  <c r="O243" i="192"/>
  <c r="P242" i="192"/>
  <c r="O242" i="192"/>
  <c r="P241" i="192"/>
  <c r="O241" i="192"/>
  <c r="P240" i="192"/>
  <c r="O240" i="192"/>
  <c r="P239" i="192"/>
  <c r="O239" i="192"/>
  <c r="P238" i="192"/>
  <c r="O238" i="192"/>
  <c r="P237" i="192"/>
  <c r="O237" i="192"/>
  <c r="P236" i="192"/>
  <c r="O236" i="192"/>
  <c r="P235" i="192"/>
  <c r="O235" i="192"/>
  <c r="P234" i="192"/>
  <c r="O234" i="192"/>
  <c r="P233" i="192"/>
  <c r="O233" i="192"/>
  <c r="P232" i="192"/>
  <c r="O232" i="192"/>
  <c r="P231" i="192"/>
  <c r="O231" i="192"/>
  <c r="P230" i="192"/>
  <c r="O230" i="192"/>
  <c r="P229" i="192"/>
  <c r="O229" i="192"/>
  <c r="P228" i="192"/>
  <c r="O228" i="192"/>
  <c r="P227" i="192"/>
  <c r="O227" i="192"/>
  <c r="P226" i="192"/>
  <c r="O226" i="192"/>
  <c r="P225" i="192"/>
  <c r="O225" i="192"/>
  <c r="P224" i="192"/>
  <c r="O224" i="192"/>
  <c r="P223" i="192"/>
  <c r="O223" i="192"/>
  <c r="P222" i="192"/>
  <c r="O222" i="192"/>
  <c r="P221" i="192"/>
  <c r="O221" i="192"/>
  <c r="P220" i="192"/>
  <c r="O220" i="192"/>
  <c r="P219" i="192"/>
  <c r="O219" i="192"/>
  <c r="P218" i="192"/>
  <c r="O218" i="192"/>
  <c r="P217" i="192"/>
  <c r="O217" i="192"/>
  <c r="P216" i="192"/>
  <c r="O216" i="192"/>
  <c r="P215" i="192"/>
  <c r="O215" i="192"/>
  <c r="P214" i="192"/>
  <c r="O214" i="192"/>
  <c r="P213" i="192"/>
  <c r="O213" i="192"/>
  <c r="P212" i="192"/>
  <c r="O212" i="192"/>
  <c r="P211" i="192"/>
  <c r="O211" i="192"/>
  <c r="P210" i="192"/>
  <c r="O210" i="192"/>
  <c r="P209" i="192"/>
  <c r="O209" i="192"/>
  <c r="P208" i="192"/>
  <c r="O208" i="192"/>
  <c r="P207" i="192"/>
  <c r="O207" i="192"/>
  <c r="P206" i="192"/>
  <c r="O206" i="192"/>
  <c r="P205" i="192"/>
  <c r="Q205" i="192" s="1"/>
  <c r="O205" i="192"/>
  <c r="P204" i="192"/>
  <c r="O204" i="192"/>
  <c r="P203" i="192"/>
  <c r="O203" i="192"/>
  <c r="P202" i="192"/>
  <c r="O202" i="192"/>
  <c r="P201" i="192"/>
  <c r="O201" i="192"/>
  <c r="P200" i="192"/>
  <c r="O200" i="192"/>
  <c r="P199" i="192"/>
  <c r="O199" i="192"/>
  <c r="P198" i="192"/>
  <c r="O198" i="192"/>
  <c r="P197" i="192"/>
  <c r="O197" i="192"/>
  <c r="P196" i="192"/>
  <c r="O196" i="192"/>
  <c r="P195" i="192"/>
  <c r="O195" i="192"/>
  <c r="P194" i="192"/>
  <c r="O194" i="192"/>
  <c r="P193" i="192"/>
  <c r="O193" i="192"/>
  <c r="P192" i="192"/>
  <c r="O192" i="192"/>
  <c r="P191" i="192"/>
  <c r="O191" i="192"/>
  <c r="P190" i="192"/>
  <c r="O190" i="192"/>
  <c r="P189" i="192"/>
  <c r="O189" i="192"/>
  <c r="P188" i="192"/>
  <c r="O188" i="192"/>
  <c r="P187" i="192"/>
  <c r="O187" i="192"/>
  <c r="P186" i="192"/>
  <c r="O186" i="192"/>
  <c r="P185" i="192"/>
  <c r="O185" i="192"/>
  <c r="P184" i="192"/>
  <c r="O184" i="192"/>
  <c r="P183" i="192"/>
  <c r="O183" i="192"/>
  <c r="P182" i="192"/>
  <c r="O182" i="192"/>
  <c r="P181" i="192"/>
  <c r="O181" i="192"/>
  <c r="P180" i="192"/>
  <c r="O180" i="192"/>
  <c r="P179" i="192"/>
  <c r="O179" i="192"/>
  <c r="P178" i="192"/>
  <c r="O178" i="192"/>
  <c r="P177" i="192"/>
  <c r="O177" i="192"/>
  <c r="P176" i="192"/>
  <c r="O176" i="192"/>
  <c r="P175" i="192"/>
  <c r="O175" i="192"/>
  <c r="P174" i="192"/>
  <c r="O174" i="192"/>
  <c r="P173" i="192"/>
  <c r="O173" i="192"/>
  <c r="P172" i="192"/>
  <c r="O172" i="192"/>
  <c r="P171" i="192"/>
  <c r="O171" i="192"/>
  <c r="P170" i="192"/>
  <c r="O170" i="192"/>
  <c r="P169" i="192"/>
  <c r="O169" i="192"/>
  <c r="P168" i="192"/>
  <c r="O168" i="192"/>
  <c r="P167" i="192"/>
  <c r="O167" i="192"/>
  <c r="P166" i="192"/>
  <c r="O166" i="192"/>
  <c r="P165" i="192"/>
  <c r="O165" i="192"/>
  <c r="P164" i="192"/>
  <c r="O164" i="192"/>
  <c r="P163" i="192"/>
  <c r="O163" i="192"/>
  <c r="P162" i="192"/>
  <c r="O162" i="192"/>
  <c r="P161" i="192"/>
  <c r="O161" i="192"/>
  <c r="P160" i="192"/>
  <c r="O160" i="192"/>
  <c r="P159" i="192"/>
  <c r="O159" i="192"/>
  <c r="P158" i="192"/>
  <c r="O158" i="192"/>
  <c r="P157" i="192"/>
  <c r="O157" i="192"/>
  <c r="P156" i="192"/>
  <c r="O156" i="192"/>
  <c r="P155" i="192"/>
  <c r="O155" i="192"/>
  <c r="P154" i="192"/>
  <c r="O154" i="192"/>
  <c r="P153" i="192"/>
  <c r="O153" i="192"/>
  <c r="P152" i="192"/>
  <c r="O152" i="192"/>
  <c r="P151" i="192"/>
  <c r="O151" i="192"/>
  <c r="P150" i="192"/>
  <c r="O150" i="192"/>
  <c r="P149" i="192"/>
  <c r="O149" i="192"/>
  <c r="P148" i="192"/>
  <c r="O148" i="192"/>
  <c r="P147" i="192"/>
  <c r="O147" i="192"/>
  <c r="P146" i="192"/>
  <c r="O146" i="192"/>
  <c r="P145" i="192"/>
  <c r="O145" i="192"/>
  <c r="P144" i="192"/>
  <c r="O144" i="192"/>
  <c r="P143" i="192"/>
  <c r="O143" i="192"/>
  <c r="P142" i="192"/>
  <c r="O142" i="192"/>
  <c r="P141" i="192"/>
  <c r="O141" i="192"/>
  <c r="P140" i="192"/>
  <c r="O140" i="192"/>
  <c r="P139" i="192"/>
  <c r="O139" i="192"/>
  <c r="P138" i="192"/>
  <c r="O138" i="192"/>
  <c r="P137" i="192"/>
  <c r="O137" i="192"/>
  <c r="P136" i="192"/>
  <c r="O136" i="192"/>
  <c r="P135" i="192"/>
  <c r="O135" i="192"/>
  <c r="P134" i="192"/>
  <c r="O134" i="192"/>
  <c r="P133" i="192"/>
  <c r="O133" i="192"/>
  <c r="P132" i="192"/>
  <c r="O132" i="192"/>
  <c r="P131" i="192"/>
  <c r="O131" i="192"/>
  <c r="P130" i="192"/>
  <c r="O130" i="192"/>
  <c r="P129" i="192"/>
  <c r="O129" i="192"/>
  <c r="P128" i="192"/>
  <c r="O128" i="192"/>
  <c r="P127" i="192"/>
  <c r="O127" i="192"/>
  <c r="P126" i="192"/>
  <c r="O126" i="192"/>
  <c r="P125" i="192"/>
  <c r="O125" i="192"/>
  <c r="P124" i="192"/>
  <c r="O124" i="192"/>
  <c r="P123" i="192"/>
  <c r="O123" i="192"/>
  <c r="P122" i="192"/>
  <c r="O122" i="192"/>
  <c r="P121" i="192"/>
  <c r="O121" i="192"/>
  <c r="P120" i="192"/>
  <c r="O120" i="192"/>
  <c r="P119" i="192"/>
  <c r="O119" i="192"/>
  <c r="P118" i="192"/>
  <c r="O118" i="192"/>
  <c r="P117" i="192"/>
  <c r="O117" i="192"/>
  <c r="P116" i="192"/>
  <c r="O116" i="192"/>
  <c r="P115" i="192"/>
  <c r="O115" i="192"/>
  <c r="P114" i="192"/>
  <c r="O114" i="192"/>
  <c r="P113" i="192"/>
  <c r="O113" i="192"/>
  <c r="P112" i="192"/>
  <c r="O112" i="192"/>
  <c r="P111" i="192"/>
  <c r="O111" i="192"/>
  <c r="P110" i="192"/>
  <c r="O110" i="192"/>
  <c r="P109" i="192"/>
  <c r="O109" i="192"/>
  <c r="P108" i="192"/>
  <c r="O108" i="192"/>
  <c r="P107" i="192"/>
  <c r="O107" i="192"/>
  <c r="P106" i="192"/>
  <c r="O106" i="192"/>
  <c r="P105" i="192"/>
  <c r="O105" i="192"/>
  <c r="P104" i="192"/>
  <c r="O104" i="192"/>
  <c r="P103" i="192"/>
  <c r="O103" i="192"/>
  <c r="P102" i="192"/>
  <c r="O102" i="192"/>
  <c r="P101" i="192"/>
  <c r="O101" i="192"/>
  <c r="P100" i="192"/>
  <c r="O100" i="192"/>
  <c r="P99" i="192"/>
  <c r="O99" i="192"/>
  <c r="P98" i="192"/>
  <c r="O98" i="192"/>
  <c r="S97" i="192"/>
  <c r="P97" i="192"/>
  <c r="O97" i="192"/>
  <c r="S96" i="192"/>
  <c r="P96" i="192"/>
  <c r="O96" i="192"/>
  <c r="S95" i="192"/>
  <c r="P95" i="192"/>
  <c r="O95" i="192"/>
  <c r="S94" i="192"/>
  <c r="P94" i="192"/>
  <c r="O94" i="192"/>
  <c r="S93" i="192"/>
  <c r="P93" i="192"/>
  <c r="O93" i="192"/>
  <c r="S92" i="192"/>
  <c r="P92" i="192"/>
  <c r="O92" i="192"/>
  <c r="S91" i="192"/>
  <c r="P91" i="192"/>
  <c r="O91" i="192"/>
  <c r="S90" i="192"/>
  <c r="P90" i="192"/>
  <c r="O90" i="192"/>
  <c r="S89" i="192"/>
  <c r="P89" i="192"/>
  <c r="O89" i="192"/>
  <c r="S88" i="192"/>
  <c r="P88" i="192"/>
  <c r="O88" i="192"/>
  <c r="S87" i="192"/>
  <c r="P87" i="192"/>
  <c r="O87" i="192"/>
  <c r="S86" i="192"/>
  <c r="P86" i="192"/>
  <c r="O86" i="192"/>
  <c r="S85" i="192"/>
  <c r="P85" i="192"/>
  <c r="O85" i="192"/>
  <c r="S84" i="192"/>
  <c r="P84" i="192"/>
  <c r="O84" i="192"/>
  <c r="S83" i="192"/>
  <c r="P83" i="192"/>
  <c r="O83" i="192"/>
  <c r="S82" i="192"/>
  <c r="P82" i="192"/>
  <c r="O82" i="192"/>
  <c r="S81" i="192"/>
  <c r="P81" i="192"/>
  <c r="O81" i="192"/>
  <c r="S80" i="192"/>
  <c r="P80" i="192"/>
  <c r="O80" i="192"/>
  <c r="S79" i="192"/>
  <c r="P79" i="192"/>
  <c r="O79" i="192"/>
  <c r="S78" i="192"/>
  <c r="P78" i="192"/>
  <c r="O78" i="192"/>
  <c r="S77" i="192"/>
  <c r="P77" i="192"/>
  <c r="O77" i="192"/>
  <c r="S76" i="192"/>
  <c r="P76" i="192"/>
  <c r="O76" i="192"/>
  <c r="S75" i="192"/>
  <c r="P75" i="192"/>
  <c r="O75" i="192"/>
  <c r="S74" i="192"/>
  <c r="P74" i="192"/>
  <c r="O74" i="192"/>
  <c r="S73" i="192"/>
  <c r="P73" i="192"/>
  <c r="O73" i="192"/>
  <c r="S72" i="192"/>
  <c r="P72" i="192"/>
  <c r="O72" i="192"/>
  <c r="S71" i="192"/>
  <c r="P71" i="192"/>
  <c r="O71" i="192"/>
  <c r="S70" i="192"/>
  <c r="P70" i="192"/>
  <c r="O70" i="192"/>
  <c r="S69" i="192"/>
  <c r="P69" i="192"/>
  <c r="O69" i="192"/>
  <c r="S68" i="192"/>
  <c r="P68" i="192"/>
  <c r="O68" i="192"/>
  <c r="S67" i="192"/>
  <c r="P67" i="192"/>
  <c r="O67" i="192"/>
  <c r="S66" i="192"/>
  <c r="P66" i="192"/>
  <c r="O66" i="192"/>
  <c r="S65" i="192"/>
  <c r="P65" i="192"/>
  <c r="O65" i="192"/>
  <c r="S64" i="192"/>
  <c r="P64" i="192"/>
  <c r="O64" i="192"/>
  <c r="S63" i="192"/>
  <c r="P63" i="192"/>
  <c r="O63" i="192"/>
  <c r="S62" i="192"/>
  <c r="P62" i="192"/>
  <c r="O62" i="192"/>
  <c r="S61" i="192"/>
  <c r="P61" i="192"/>
  <c r="O61" i="192"/>
  <c r="S60" i="192"/>
  <c r="P60" i="192"/>
  <c r="O60" i="192"/>
  <c r="S59" i="192"/>
  <c r="P59" i="192"/>
  <c r="O59" i="192"/>
  <c r="S58" i="192"/>
  <c r="P58" i="192"/>
  <c r="O58" i="192"/>
  <c r="S57" i="192"/>
  <c r="P57" i="192"/>
  <c r="O57" i="192"/>
  <c r="S56" i="192"/>
  <c r="P56" i="192"/>
  <c r="O56" i="192"/>
  <c r="S55" i="192"/>
  <c r="P55" i="192"/>
  <c r="O55" i="192"/>
  <c r="S54" i="192"/>
  <c r="P54" i="192"/>
  <c r="O54" i="192"/>
  <c r="S53" i="192"/>
  <c r="P53" i="192"/>
  <c r="O53" i="192"/>
  <c r="S52" i="192"/>
  <c r="P52" i="192"/>
  <c r="O52" i="192"/>
  <c r="S51" i="192"/>
  <c r="P51" i="192"/>
  <c r="O51" i="192"/>
  <c r="S50" i="192"/>
  <c r="P50" i="192"/>
  <c r="O50" i="192"/>
  <c r="S49" i="192"/>
  <c r="P49" i="192"/>
  <c r="O49" i="192"/>
  <c r="S48" i="192"/>
  <c r="P48" i="192"/>
  <c r="O48" i="192"/>
  <c r="S47" i="192"/>
  <c r="P47" i="192"/>
  <c r="O47" i="192"/>
  <c r="S46" i="192"/>
  <c r="P46" i="192"/>
  <c r="O46" i="192"/>
  <c r="S45" i="192"/>
  <c r="P45" i="192"/>
  <c r="O45" i="192"/>
  <c r="S44" i="192"/>
  <c r="P44" i="192"/>
  <c r="O44" i="192"/>
  <c r="S43" i="192"/>
  <c r="P43" i="192"/>
  <c r="O43" i="192"/>
  <c r="S42" i="192"/>
  <c r="P42" i="192"/>
  <c r="O42" i="192"/>
  <c r="S41" i="192"/>
  <c r="P41" i="192"/>
  <c r="O41" i="192"/>
  <c r="S40" i="192"/>
  <c r="P40" i="192"/>
  <c r="O40" i="192"/>
  <c r="S39" i="192"/>
  <c r="P39" i="192"/>
  <c r="O39" i="192"/>
  <c r="S38" i="192"/>
  <c r="P38" i="192"/>
  <c r="O38" i="192"/>
  <c r="S37" i="192"/>
  <c r="P37" i="192"/>
  <c r="O37" i="192"/>
  <c r="S36" i="192"/>
  <c r="P36" i="192"/>
  <c r="O36" i="192"/>
  <c r="S35" i="192"/>
  <c r="P35" i="192"/>
  <c r="O35" i="192"/>
  <c r="S34" i="192"/>
  <c r="P34" i="192"/>
  <c r="O34" i="192"/>
  <c r="S33" i="192"/>
  <c r="P33" i="192"/>
  <c r="O33" i="192"/>
  <c r="S32" i="192"/>
  <c r="P32" i="192"/>
  <c r="O32" i="192"/>
  <c r="S31" i="192"/>
  <c r="P31" i="192"/>
  <c r="O31" i="192"/>
  <c r="S30" i="192"/>
  <c r="P30" i="192"/>
  <c r="O30" i="192"/>
  <c r="S29" i="192"/>
  <c r="P29" i="192"/>
  <c r="O29" i="192"/>
  <c r="S28" i="192"/>
  <c r="P28" i="192"/>
  <c r="O28" i="192"/>
  <c r="S27" i="192"/>
  <c r="P27" i="192"/>
  <c r="O27" i="192"/>
  <c r="S26" i="192"/>
  <c r="P26" i="192"/>
  <c r="O26" i="192"/>
  <c r="S25" i="192"/>
  <c r="P25" i="192"/>
  <c r="O25" i="192"/>
  <c r="S24" i="192"/>
  <c r="P24" i="192"/>
  <c r="O24" i="192"/>
  <c r="S23" i="192"/>
  <c r="P23" i="192"/>
  <c r="O23" i="192"/>
  <c r="S22" i="192"/>
  <c r="P22" i="192"/>
  <c r="O22" i="192"/>
  <c r="S21" i="192"/>
  <c r="P21" i="192"/>
  <c r="O21" i="192"/>
  <c r="S20" i="192"/>
  <c r="P20" i="192"/>
  <c r="O20" i="192"/>
  <c r="S19" i="192"/>
  <c r="P19" i="192"/>
  <c r="O19" i="192"/>
  <c r="S18" i="192"/>
  <c r="P18" i="192"/>
  <c r="O18" i="192"/>
  <c r="S17" i="192"/>
  <c r="P17" i="192"/>
  <c r="O17" i="192"/>
  <c r="S16" i="192"/>
  <c r="P16" i="192"/>
  <c r="O16" i="192"/>
  <c r="S15" i="192"/>
  <c r="P15" i="192"/>
  <c r="O15" i="192"/>
  <c r="S14" i="192"/>
  <c r="P14" i="192"/>
  <c r="O14" i="192"/>
  <c r="S13" i="192"/>
  <c r="P13" i="192"/>
  <c r="O13" i="192"/>
  <c r="S12" i="192"/>
  <c r="P12" i="192"/>
  <c r="O12" i="192"/>
  <c r="S11" i="192"/>
  <c r="P11" i="192"/>
  <c r="O11" i="192"/>
  <c r="S10" i="192"/>
  <c r="P10" i="192"/>
  <c r="O10" i="192"/>
  <c r="S9" i="192"/>
  <c r="P9" i="192"/>
  <c r="O9" i="192"/>
  <c r="S8" i="192"/>
  <c r="P8" i="192"/>
  <c r="O8" i="192"/>
  <c r="S7" i="192"/>
  <c r="P7" i="192"/>
  <c r="O7" i="192"/>
  <c r="S6" i="192"/>
  <c r="P6" i="192"/>
  <c r="O6" i="192"/>
  <c r="S5" i="192"/>
  <c r="P5" i="192"/>
  <c r="O5" i="192"/>
  <c r="S4" i="192"/>
  <c r="P4" i="192"/>
  <c r="O4" i="192"/>
  <c r="E36" i="191"/>
  <c r="E31" i="191"/>
  <c r="E30" i="191"/>
  <c r="E29" i="191"/>
  <c r="E27" i="191"/>
  <c r="E26" i="191"/>
  <c r="E22" i="191"/>
  <c r="F13" i="191"/>
  <c r="H13" i="191" s="1"/>
  <c r="N11" i="191"/>
  <c r="N10" i="191"/>
  <c r="N9" i="191"/>
  <c r="N8" i="191"/>
  <c r="N7" i="191"/>
  <c r="N6" i="191"/>
  <c r="N5" i="191"/>
  <c r="N4" i="191"/>
  <c r="N3" i="191"/>
  <c r="G50" i="191"/>
  <c r="I50" i="191" s="1"/>
  <c r="G49" i="191"/>
  <c r="I49" i="191" s="1"/>
  <c r="G48" i="191"/>
  <c r="I48" i="191" s="1"/>
  <c r="G47" i="191"/>
  <c r="I47" i="191" s="1"/>
  <c r="G46" i="191"/>
  <c r="I46" i="191" s="1"/>
  <c r="G45" i="191"/>
  <c r="I45" i="191" s="1"/>
  <c r="G44" i="191"/>
  <c r="I44" i="191" s="1"/>
  <c r="G43" i="191"/>
  <c r="I43" i="191" s="1"/>
  <c r="G42" i="191"/>
  <c r="I42" i="191" s="1"/>
  <c r="G41" i="191"/>
  <c r="I41" i="191" s="1"/>
  <c r="I51" i="191" s="1"/>
  <c r="G37" i="191"/>
  <c r="I37" i="191" s="1"/>
  <c r="G36" i="191"/>
  <c r="I36" i="191" s="1"/>
  <c r="G34" i="191"/>
  <c r="I34" i="191" s="1"/>
  <c r="G33" i="191"/>
  <c r="I33" i="191" s="1"/>
  <c r="G32" i="191"/>
  <c r="I32" i="191" s="1"/>
  <c r="G31" i="191"/>
  <c r="I31" i="191" s="1"/>
  <c r="G30" i="191"/>
  <c r="I30" i="191" s="1"/>
  <c r="G29" i="191"/>
  <c r="I29" i="191" s="1"/>
  <c r="G27" i="191"/>
  <c r="I27" i="191" s="1"/>
  <c r="G26" i="191"/>
  <c r="I26" i="191" s="1"/>
  <c r="E8" i="191"/>
  <c r="H6" i="191"/>
  <c r="F1" i="190"/>
  <c r="Y500" i="190"/>
  <c r="X500" i="190"/>
  <c r="W500" i="190"/>
  <c r="V500" i="190"/>
  <c r="U500" i="190"/>
  <c r="T500" i="190"/>
  <c r="N500" i="190"/>
  <c r="M500" i="190"/>
  <c r="L500" i="190"/>
  <c r="K500" i="190"/>
  <c r="J500" i="190"/>
  <c r="P499" i="190"/>
  <c r="O499" i="190"/>
  <c r="P498" i="190"/>
  <c r="O498" i="190"/>
  <c r="P497" i="190"/>
  <c r="O497" i="190"/>
  <c r="P496" i="190"/>
  <c r="O496" i="190"/>
  <c r="P495" i="190"/>
  <c r="O495" i="190"/>
  <c r="P494" i="190"/>
  <c r="O494" i="190"/>
  <c r="P493" i="190"/>
  <c r="O493" i="190"/>
  <c r="P492" i="190"/>
  <c r="O492" i="190"/>
  <c r="P491" i="190"/>
  <c r="O491" i="190"/>
  <c r="P490" i="190"/>
  <c r="O490" i="190"/>
  <c r="P489" i="190"/>
  <c r="O489" i="190"/>
  <c r="P488" i="190"/>
  <c r="O488" i="190"/>
  <c r="P487" i="190"/>
  <c r="O487" i="190"/>
  <c r="P486" i="190"/>
  <c r="O486" i="190"/>
  <c r="P485" i="190"/>
  <c r="O485" i="190"/>
  <c r="P484" i="190"/>
  <c r="O484" i="190"/>
  <c r="P483" i="190"/>
  <c r="O483" i="190"/>
  <c r="P482" i="190"/>
  <c r="O482" i="190"/>
  <c r="P481" i="190"/>
  <c r="O481" i="190"/>
  <c r="P480" i="190"/>
  <c r="O480" i="190"/>
  <c r="P479" i="190"/>
  <c r="O479" i="190"/>
  <c r="P478" i="190"/>
  <c r="O478" i="190"/>
  <c r="P477" i="190"/>
  <c r="O477" i="190"/>
  <c r="P476" i="190"/>
  <c r="O476" i="190"/>
  <c r="P475" i="190"/>
  <c r="O475" i="190"/>
  <c r="P474" i="190"/>
  <c r="O474" i="190"/>
  <c r="P473" i="190"/>
  <c r="O473" i="190"/>
  <c r="P472" i="190"/>
  <c r="O472" i="190"/>
  <c r="P471" i="190"/>
  <c r="O471" i="190"/>
  <c r="P470" i="190"/>
  <c r="O470" i="190"/>
  <c r="P469" i="190"/>
  <c r="O469" i="190"/>
  <c r="P468" i="190"/>
  <c r="O468" i="190"/>
  <c r="P467" i="190"/>
  <c r="O467" i="190"/>
  <c r="P466" i="190"/>
  <c r="O466" i="190"/>
  <c r="P465" i="190"/>
  <c r="O465" i="190"/>
  <c r="P464" i="190"/>
  <c r="O464" i="190"/>
  <c r="P463" i="190"/>
  <c r="O463" i="190"/>
  <c r="P462" i="190"/>
  <c r="O462" i="190"/>
  <c r="P461" i="190"/>
  <c r="O461" i="190"/>
  <c r="P460" i="190"/>
  <c r="O460" i="190"/>
  <c r="P459" i="190"/>
  <c r="O459" i="190"/>
  <c r="P458" i="190"/>
  <c r="O458" i="190"/>
  <c r="P457" i="190"/>
  <c r="O457" i="190"/>
  <c r="P456" i="190"/>
  <c r="O456" i="190"/>
  <c r="P455" i="190"/>
  <c r="O455" i="190"/>
  <c r="P454" i="190"/>
  <c r="O454" i="190"/>
  <c r="P453" i="190"/>
  <c r="O453" i="190"/>
  <c r="P452" i="190"/>
  <c r="O452" i="190"/>
  <c r="P451" i="190"/>
  <c r="O451" i="190"/>
  <c r="P450" i="190"/>
  <c r="O450" i="190"/>
  <c r="P449" i="190"/>
  <c r="O449" i="190"/>
  <c r="P448" i="190"/>
  <c r="O448" i="190"/>
  <c r="P447" i="190"/>
  <c r="O447" i="190"/>
  <c r="P446" i="190"/>
  <c r="O446" i="190"/>
  <c r="P445" i="190"/>
  <c r="O445" i="190"/>
  <c r="P444" i="190"/>
  <c r="O444" i="190"/>
  <c r="P443" i="190"/>
  <c r="O443" i="190"/>
  <c r="P442" i="190"/>
  <c r="O442" i="190"/>
  <c r="P441" i="190"/>
  <c r="O441" i="190"/>
  <c r="P440" i="190"/>
  <c r="O440" i="190"/>
  <c r="P439" i="190"/>
  <c r="O439" i="190"/>
  <c r="P438" i="190"/>
  <c r="O438" i="190"/>
  <c r="P437" i="190"/>
  <c r="O437" i="190"/>
  <c r="P436" i="190"/>
  <c r="O436" i="190"/>
  <c r="P435" i="190"/>
  <c r="O435" i="190"/>
  <c r="P434" i="190"/>
  <c r="O434" i="190"/>
  <c r="P433" i="190"/>
  <c r="O433" i="190"/>
  <c r="P432" i="190"/>
  <c r="O432" i="190"/>
  <c r="P431" i="190"/>
  <c r="O431" i="190"/>
  <c r="P430" i="190"/>
  <c r="O430" i="190"/>
  <c r="P429" i="190"/>
  <c r="O429" i="190"/>
  <c r="P428" i="190"/>
  <c r="O428" i="190"/>
  <c r="P427" i="190"/>
  <c r="O427" i="190"/>
  <c r="P426" i="190"/>
  <c r="O426" i="190"/>
  <c r="P425" i="190"/>
  <c r="O425" i="190"/>
  <c r="P424" i="190"/>
  <c r="O424" i="190"/>
  <c r="P423" i="190"/>
  <c r="O423" i="190"/>
  <c r="P422" i="190"/>
  <c r="O422" i="190"/>
  <c r="P421" i="190"/>
  <c r="O421" i="190"/>
  <c r="P420" i="190"/>
  <c r="O420" i="190"/>
  <c r="P419" i="190"/>
  <c r="O419" i="190"/>
  <c r="P418" i="190"/>
  <c r="O418" i="190"/>
  <c r="P417" i="190"/>
  <c r="O417" i="190"/>
  <c r="P416" i="190"/>
  <c r="O416" i="190"/>
  <c r="P415" i="190"/>
  <c r="O415" i="190"/>
  <c r="P414" i="190"/>
  <c r="O414" i="190"/>
  <c r="P413" i="190"/>
  <c r="O413" i="190"/>
  <c r="P412" i="190"/>
  <c r="O412" i="190"/>
  <c r="P411" i="190"/>
  <c r="O411" i="190"/>
  <c r="P410" i="190"/>
  <c r="O410" i="190"/>
  <c r="P409" i="190"/>
  <c r="O409" i="190"/>
  <c r="P408" i="190"/>
  <c r="O408" i="190"/>
  <c r="P407" i="190"/>
  <c r="O407" i="190"/>
  <c r="P406" i="190"/>
  <c r="O406" i="190"/>
  <c r="P405" i="190"/>
  <c r="O405" i="190"/>
  <c r="P404" i="190"/>
  <c r="O404" i="190"/>
  <c r="P403" i="190"/>
  <c r="O403" i="190"/>
  <c r="P402" i="190"/>
  <c r="O402" i="190"/>
  <c r="P401" i="190"/>
  <c r="O401" i="190"/>
  <c r="P400" i="190"/>
  <c r="O400" i="190"/>
  <c r="P399" i="190"/>
  <c r="O399" i="190"/>
  <c r="P398" i="190"/>
  <c r="O398" i="190"/>
  <c r="P397" i="190"/>
  <c r="O397" i="190"/>
  <c r="P396" i="190"/>
  <c r="O396" i="190"/>
  <c r="P395" i="190"/>
  <c r="O395" i="190"/>
  <c r="P394" i="190"/>
  <c r="O394" i="190"/>
  <c r="P393" i="190"/>
  <c r="O393" i="190"/>
  <c r="P392" i="190"/>
  <c r="O392" i="190"/>
  <c r="P391" i="190"/>
  <c r="O391" i="190"/>
  <c r="P390" i="190"/>
  <c r="O390" i="190"/>
  <c r="P389" i="190"/>
  <c r="O389" i="190"/>
  <c r="P388" i="190"/>
  <c r="O388" i="190"/>
  <c r="P387" i="190"/>
  <c r="O387" i="190"/>
  <c r="P386" i="190"/>
  <c r="O386" i="190"/>
  <c r="P385" i="190"/>
  <c r="O385" i="190"/>
  <c r="P384" i="190"/>
  <c r="O384" i="190"/>
  <c r="P383" i="190"/>
  <c r="O383" i="190"/>
  <c r="P382" i="190"/>
  <c r="O382" i="190"/>
  <c r="P381" i="190"/>
  <c r="O381" i="190"/>
  <c r="P380" i="190"/>
  <c r="O380" i="190"/>
  <c r="P379" i="190"/>
  <c r="O379" i="190"/>
  <c r="P378" i="190"/>
  <c r="O378" i="190"/>
  <c r="P377" i="190"/>
  <c r="O377" i="190"/>
  <c r="P376" i="190"/>
  <c r="O376" i="190"/>
  <c r="P375" i="190"/>
  <c r="O375" i="190"/>
  <c r="P374" i="190"/>
  <c r="O374" i="190"/>
  <c r="P373" i="190"/>
  <c r="O373" i="190"/>
  <c r="P372" i="190"/>
  <c r="O372" i="190"/>
  <c r="P371" i="190"/>
  <c r="O371" i="190"/>
  <c r="P370" i="190"/>
  <c r="O370" i="190"/>
  <c r="P369" i="190"/>
  <c r="O369" i="190"/>
  <c r="P368" i="190"/>
  <c r="O368" i="190"/>
  <c r="P367" i="190"/>
  <c r="O367" i="190"/>
  <c r="P366" i="190"/>
  <c r="O366" i="190"/>
  <c r="P365" i="190"/>
  <c r="O365" i="190"/>
  <c r="P364" i="190"/>
  <c r="O364" i="190"/>
  <c r="P363" i="190"/>
  <c r="O363" i="190"/>
  <c r="P362" i="190"/>
  <c r="O362" i="190"/>
  <c r="P361" i="190"/>
  <c r="O361" i="190"/>
  <c r="P360" i="190"/>
  <c r="O360" i="190"/>
  <c r="P359" i="190"/>
  <c r="O359" i="190"/>
  <c r="P358" i="190"/>
  <c r="O358" i="190"/>
  <c r="P357" i="190"/>
  <c r="O357" i="190"/>
  <c r="P356" i="190"/>
  <c r="O356" i="190"/>
  <c r="P355" i="190"/>
  <c r="O355" i="190"/>
  <c r="P354" i="190"/>
  <c r="O354" i="190"/>
  <c r="P353" i="190"/>
  <c r="O353" i="190"/>
  <c r="P352" i="190"/>
  <c r="O352" i="190"/>
  <c r="P351" i="190"/>
  <c r="O351" i="190"/>
  <c r="P350" i="190"/>
  <c r="O350" i="190"/>
  <c r="P349" i="190"/>
  <c r="O349" i="190"/>
  <c r="P348" i="190"/>
  <c r="O348" i="190"/>
  <c r="P347" i="190"/>
  <c r="O347" i="190"/>
  <c r="P346" i="190"/>
  <c r="O346" i="190"/>
  <c r="P345" i="190"/>
  <c r="O345" i="190"/>
  <c r="P344" i="190"/>
  <c r="O344" i="190"/>
  <c r="P343" i="190"/>
  <c r="O343" i="190"/>
  <c r="P342" i="190"/>
  <c r="O342" i="190"/>
  <c r="P341" i="190"/>
  <c r="O341" i="190"/>
  <c r="P340" i="190"/>
  <c r="O340" i="190"/>
  <c r="P339" i="190"/>
  <c r="O339" i="190"/>
  <c r="P338" i="190"/>
  <c r="O338" i="190"/>
  <c r="P337" i="190"/>
  <c r="O337" i="190"/>
  <c r="P336" i="190"/>
  <c r="O336" i="190"/>
  <c r="P335" i="190"/>
  <c r="O335" i="190"/>
  <c r="P334" i="190"/>
  <c r="O334" i="190"/>
  <c r="P333" i="190"/>
  <c r="O333" i="190"/>
  <c r="P332" i="190"/>
  <c r="O332" i="190"/>
  <c r="P331" i="190"/>
  <c r="O331" i="190"/>
  <c r="P330" i="190"/>
  <c r="O330" i="190"/>
  <c r="P329" i="190"/>
  <c r="O329" i="190"/>
  <c r="P328" i="190"/>
  <c r="O328" i="190"/>
  <c r="P327" i="190"/>
  <c r="O327" i="190"/>
  <c r="P326" i="190"/>
  <c r="O326" i="190"/>
  <c r="P325" i="190"/>
  <c r="O325" i="190"/>
  <c r="P324" i="190"/>
  <c r="O324" i="190"/>
  <c r="P323" i="190"/>
  <c r="O323" i="190"/>
  <c r="P322" i="190"/>
  <c r="O322" i="190"/>
  <c r="P321" i="190"/>
  <c r="O321" i="190"/>
  <c r="P320" i="190"/>
  <c r="O320" i="190"/>
  <c r="P319" i="190"/>
  <c r="O319" i="190"/>
  <c r="P318" i="190"/>
  <c r="O318" i="190"/>
  <c r="P317" i="190"/>
  <c r="O317" i="190"/>
  <c r="P316" i="190"/>
  <c r="O316" i="190"/>
  <c r="P315" i="190"/>
  <c r="O315" i="190"/>
  <c r="P314" i="190"/>
  <c r="O314" i="190"/>
  <c r="P313" i="190"/>
  <c r="O313" i="190"/>
  <c r="P312" i="190"/>
  <c r="O312" i="190"/>
  <c r="P311" i="190"/>
  <c r="O311" i="190"/>
  <c r="P310" i="190"/>
  <c r="O310" i="190"/>
  <c r="P309" i="190"/>
  <c r="O309" i="190"/>
  <c r="P308" i="190"/>
  <c r="O308" i="190"/>
  <c r="P307" i="190"/>
  <c r="O307" i="190"/>
  <c r="P306" i="190"/>
  <c r="O306" i="190"/>
  <c r="P305" i="190"/>
  <c r="O305" i="190"/>
  <c r="P304" i="190"/>
  <c r="O304" i="190"/>
  <c r="P303" i="190"/>
  <c r="O303" i="190"/>
  <c r="P302" i="190"/>
  <c r="O302" i="190"/>
  <c r="P301" i="190"/>
  <c r="O301" i="190"/>
  <c r="P300" i="190"/>
  <c r="O300" i="190"/>
  <c r="P299" i="190"/>
  <c r="O299" i="190"/>
  <c r="P298" i="190"/>
  <c r="O298" i="190"/>
  <c r="P297" i="190"/>
  <c r="O297" i="190"/>
  <c r="P296" i="190"/>
  <c r="O296" i="190"/>
  <c r="P295" i="190"/>
  <c r="O295" i="190"/>
  <c r="P294" i="190"/>
  <c r="O294" i="190"/>
  <c r="P293" i="190"/>
  <c r="O293" i="190"/>
  <c r="P292" i="190"/>
  <c r="O292" i="190"/>
  <c r="P291" i="190"/>
  <c r="O291" i="190"/>
  <c r="P290" i="190"/>
  <c r="O290" i="190"/>
  <c r="P289" i="190"/>
  <c r="O289" i="190"/>
  <c r="P288" i="190"/>
  <c r="O288" i="190"/>
  <c r="P287" i="190"/>
  <c r="O287" i="190"/>
  <c r="P286" i="190"/>
  <c r="O286" i="190"/>
  <c r="P285" i="190"/>
  <c r="O285" i="190"/>
  <c r="P284" i="190"/>
  <c r="O284" i="190"/>
  <c r="P283" i="190"/>
  <c r="O283" i="190"/>
  <c r="P282" i="190"/>
  <c r="O282" i="190"/>
  <c r="P281" i="190"/>
  <c r="O281" i="190"/>
  <c r="P280" i="190"/>
  <c r="O280" i="190"/>
  <c r="P279" i="190"/>
  <c r="O279" i="190"/>
  <c r="P278" i="190"/>
  <c r="O278" i="190"/>
  <c r="P277" i="190"/>
  <c r="O277" i="190"/>
  <c r="P276" i="190"/>
  <c r="O276" i="190"/>
  <c r="P275" i="190"/>
  <c r="O275" i="190"/>
  <c r="P274" i="190"/>
  <c r="O274" i="190"/>
  <c r="P273" i="190"/>
  <c r="O273" i="190"/>
  <c r="P272" i="190"/>
  <c r="O272" i="190"/>
  <c r="P271" i="190"/>
  <c r="O271" i="190"/>
  <c r="P270" i="190"/>
  <c r="O270" i="190"/>
  <c r="P269" i="190"/>
  <c r="O269" i="190"/>
  <c r="P268" i="190"/>
  <c r="O268" i="190"/>
  <c r="P267" i="190"/>
  <c r="O267" i="190"/>
  <c r="P266" i="190"/>
  <c r="O266" i="190"/>
  <c r="P265" i="190"/>
  <c r="O265" i="190"/>
  <c r="P264" i="190"/>
  <c r="O264" i="190"/>
  <c r="P263" i="190"/>
  <c r="O263" i="190"/>
  <c r="P262" i="190"/>
  <c r="O262" i="190"/>
  <c r="P261" i="190"/>
  <c r="O261" i="190"/>
  <c r="P260" i="190"/>
  <c r="O260" i="190"/>
  <c r="P259" i="190"/>
  <c r="O259" i="190"/>
  <c r="P258" i="190"/>
  <c r="O258" i="190"/>
  <c r="P257" i="190"/>
  <c r="O257" i="190"/>
  <c r="P256" i="190"/>
  <c r="O256" i="190"/>
  <c r="P255" i="190"/>
  <c r="O255" i="190"/>
  <c r="P254" i="190"/>
  <c r="O254" i="190"/>
  <c r="P253" i="190"/>
  <c r="O253" i="190"/>
  <c r="P252" i="190"/>
  <c r="O252" i="190"/>
  <c r="P251" i="190"/>
  <c r="O251" i="190"/>
  <c r="P250" i="190"/>
  <c r="O250" i="190"/>
  <c r="P249" i="190"/>
  <c r="O249" i="190"/>
  <c r="P248" i="190"/>
  <c r="O248" i="190"/>
  <c r="P247" i="190"/>
  <c r="O247" i="190"/>
  <c r="P246" i="190"/>
  <c r="O246" i="190"/>
  <c r="P245" i="190"/>
  <c r="O245" i="190"/>
  <c r="P244" i="190"/>
  <c r="O244" i="190"/>
  <c r="P243" i="190"/>
  <c r="O243" i="190"/>
  <c r="P242" i="190"/>
  <c r="O242" i="190"/>
  <c r="P241" i="190"/>
  <c r="O241" i="190"/>
  <c r="P240" i="190"/>
  <c r="O240" i="190"/>
  <c r="P239" i="190"/>
  <c r="O239" i="190"/>
  <c r="P238" i="190"/>
  <c r="O238" i="190"/>
  <c r="P237" i="190"/>
  <c r="O237" i="190"/>
  <c r="P236" i="190"/>
  <c r="O236" i="190"/>
  <c r="P235" i="190"/>
  <c r="O235" i="190"/>
  <c r="P234" i="190"/>
  <c r="O234" i="190"/>
  <c r="P233" i="190"/>
  <c r="O233" i="190"/>
  <c r="P232" i="190"/>
  <c r="O232" i="190"/>
  <c r="P231" i="190"/>
  <c r="O231" i="190"/>
  <c r="P230" i="190"/>
  <c r="O230" i="190"/>
  <c r="P229" i="190"/>
  <c r="O229" i="190"/>
  <c r="P228" i="190"/>
  <c r="O228" i="190"/>
  <c r="P227" i="190"/>
  <c r="O227" i="190"/>
  <c r="P226" i="190"/>
  <c r="O226" i="190"/>
  <c r="P225" i="190"/>
  <c r="O225" i="190"/>
  <c r="P224" i="190"/>
  <c r="O224" i="190"/>
  <c r="P223" i="190"/>
  <c r="O223" i="190"/>
  <c r="P222" i="190"/>
  <c r="O222" i="190"/>
  <c r="P221" i="190"/>
  <c r="O221" i="190"/>
  <c r="P220" i="190"/>
  <c r="O220" i="190"/>
  <c r="P219" i="190"/>
  <c r="O219" i="190"/>
  <c r="P218" i="190"/>
  <c r="O218" i="190"/>
  <c r="P217" i="190"/>
  <c r="O217" i="190"/>
  <c r="P216" i="190"/>
  <c r="O216" i="190"/>
  <c r="P215" i="190"/>
  <c r="O215" i="190"/>
  <c r="P214" i="190"/>
  <c r="O214" i="190"/>
  <c r="P213" i="190"/>
  <c r="O213" i="190"/>
  <c r="P212" i="190"/>
  <c r="O212" i="190"/>
  <c r="P211" i="190"/>
  <c r="O211" i="190"/>
  <c r="P210" i="190"/>
  <c r="O210" i="190"/>
  <c r="P209" i="190"/>
  <c r="O209" i="190"/>
  <c r="P208" i="190"/>
  <c r="O208" i="190"/>
  <c r="P207" i="190"/>
  <c r="O207" i="190"/>
  <c r="P206" i="190"/>
  <c r="O206" i="190"/>
  <c r="P205" i="190"/>
  <c r="O205" i="190"/>
  <c r="P204" i="190"/>
  <c r="O204" i="190"/>
  <c r="P203" i="190"/>
  <c r="O203" i="190"/>
  <c r="P202" i="190"/>
  <c r="O202" i="190"/>
  <c r="P201" i="190"/>
  <c r="O201" i="190"/>
  <c r="P200" i="190"/>
  <c r="O200" i="190"/>
  <c r="P199" i="190"/>
  <c r="O199" i="190"/>
  <c r="P198" i="190"/>
  <c r="O198" i="190"/>
  <c r="P197" i="190"/>
  <c r="O197" i="190"/>
  <c r="P196" i="190"/>
  <c r="O196" i="190"/>
  <c r="P195" i="190"/>
  <c r="O195" i="190"/>
  <c r="P194" i="190"/>
  <c r="O194" i="190"/>
  <c r="P193" i="190"/>
  <c r="O193" i="190"/>
  <c r="P192" i="190"/>
  <c r="O192" i="190"/>
  <c r="P191" i="190"/>
  <c r="O191" i="190"/>
  <c r="P190" i="190"/>
  <c r="O190" i="190"/>
  <c r="P189" i="190"/>
  <c r="O189" i="190"/>
  <c r="P188" i="190"/>
  <c r="O188" i="190"/>
  <c r="P187" i="190"/>
  <c r="O187" i="190"/>
  <c r="P186" i="190"/>
  <c r="O186" i="190"/>
  <c r="P185" i="190"/>
  <c r="O185" i="190"/>
  <c r="P184" i="190"/>
  <c r="O184" i="190"/>
  <c r="P183" i="190"/>
  <c r="O183" i="190"/>
  <c r="P182" i="190"/>
  <c r="O182" i="190"/>
  <c r="P181" i="190"/>
  <c r="O181" i="190"/>
  <c r="P180" i="190"/>
  <c r="O180" i="190"/>
  <c r="P179" i="190"/>
  <c r="O179" i="190"/>
  <c r="P178" i="190"/>
  <c r="O178" i="190"/>
  <c r="P177" i="190"/>
  <c r="O177" i="190"/>
  <c r="P176" i="190"/>
  <c r="O176" i="190"/>
  <c r="P175" i="190"/>
  <c r="O175" i="190"/>
  <c r="P174" i="190"/>
  <c r="O174" i="190"/>
  <c r="P173" i="190"/>
  <c r="O173" i="190"/>
  <c r="P172" i="190"/>
  <c r="O172" i="190"/>
  <c r="P171" i="190"/>
  <c r="O171" i="190"/>
  <c r="P170" i="190"/>
  <c r="O170" i="190"/>
  <c r="P169" i="190"/>
  <c r="O169" i="190"/>
  <c r="P168" i="190"/>
  <c r="O168" i="190"/>
  <c r="P167" i="190"/>
  <c r="O167" i="190"/>
  <c r="P166" i="190"/>
  <c r="O166" i="190"/>
  <c r="P165" i="190"/>
  <c r="O165" i="190"/>
  <c r="P164" i="190"/>
  <c r="O164" i="190"/>
  <c r="P163" i="190"/>
  <c r="O163" i="190"/>
  <c r="P162" i="190"/>
  <c r="O162" i="190"/>
  <c r="P161" i="190"/>
  <c r="O161" i="190"/>
  <c r="P160" i="190"/>
  <c r="O160" i="190"/>
  <c r="P159" i="190"/>
  <c r="O159" i="190"/>
  <c r="P158" i="190"/>
  <c r="O158" i="190"/>
  <c r="P157" i="190"/>
  <c r="O157" i="190"/>
  <c r="P156" i="190"/>
  <c r="O156" i="190"/>
  <c r="P155" i="190"/>
  <c r="O155" i="190"/>
  <c r="P154" i="190"/>
  <c r="O154" i="190"/>
  <c r="P153" i="190"/>
  <c r="O153" i="190"/>
  <c r="P152" i="190"/>
  <c r="O152" i="190"/>
  <c r="P151" i="190"/>
  <c r="O151" i="190"/>
  <c r="P150" i="190"/>
  <c r="O150" i="190"/>
  <c r="P149" i="190"/>
  <c r="O149" i="190"/>
  <c r="P148" i="190"/>
  <c r="O148" i="190"/>
  <c r="P147" i="190"/>
  <c r="O147" i="190"/>
  <c r="P146" i="190"/>
  <c r="O146" i="190"/>
  <c r="P145" i="190"/>
  <c r="O145" i="190"/>
  <c r="P144" i="190"/>
  <c r="O144" i="190"/>
  <c r="P143" i="190"/>
  <c r="O143" i="190"/>
  <c r="P142" i="190"/>
  <c r="O142" i="190"/>
  <c r="P141" i="190"/>
  <c r="O141" i="190"/>
  <c r="P140" i="190"/>
  <c r="O140" i="190"/>
  <c r="P139" i="190"/>
  <c r="O139" i="190"/>
  <c r="P138" i="190"/>
  <c r="O138" i="190"/>
  <c r="P137" i="190"/>
  <c r="O137" i="190"/>
  <c r="P136" i="190"/>
  <c r="O136" i="190"/>
  <c r="P135" i="190"/>
  <c r="O135" i="190"/>
  <c r="P134" i="190"/>
  <c r="O134" i="190"/>
  <c r="P133" i="190"/>
  <c r="O133" i="190"/>
  <c r="P132" i="190"/>
  <c r="O132" i="190"/>
  <c r="P131" i="190"/>
  <c r="O131" i="190"/>
  <c r="P130" i="190"/>
  <c r="O130" i="190"/>
  <c r="P129" i="190"/>
  <c r="O129" i="190"/>
  <c r="P128" i="190"/>
  <c r="O128" i="190"/>
  <c r="S127" i="190"/>
  <c r="P127" i="190"/>
  <c r="O127" i="190"/>
  <c r="S126" i="190"/>
  <c r="P126" i="190"/>
  <c r="O126" i="190"/>
  <c r="S125" i="190"/>
  <c r="P125" i="190"/>
  <c r="O125" i="190"/>
  <c r="S124" i="190"/>
  <c r="P124" i="190"/>
  <c r="O124" i="190"/>
  <c r="S123" i="190"/>
  <c r="P123" i="190"/>
  <c r="O123" i="190"/>
  <c r="S122" i="190"/>
  <c r="P122" i="190"/>
  <c r="O122" i="190"/>
  <c r="S121" i="190"/>
  <c r="P121" i="190"/>
  <c r="O121" i="190"/>
  <c r="S120" i="190"/>
  <c r="P120" i="190"/>
  <c r="O120" i="190"/>
  <c r="S119" i="190"/>
  <c r="P119" i="190"/>
  <c r="O119" i="190"/>
  <c r="S118" i="190"/>
  <c r="P118" i="190"/>
  <c r="O118" i="190"/>
  <c r="S117" i="190"/>
  <c r="P117" i="190"/>
  <c r="O117" i="190"/>
  <c r="S116" i="190"/>
  <c r="P116" i="190"/>
  <c r="O116" i="190"/>
  <c r="S115" i="190"/>
  <c r="P115" i="190"/>
  <c r="O115" i="190"/>
  <c r="S114" i="190"/>
  <c r="P114" i="190"/>
  <c r="O114" i="190"/>
  <c r="S113" i="190"/>
  <c r="P113" i="190"/>
  <c r="O113" i="190"/>
  <c r="S112" i="190"/>
  <c r="P112" i="190"/>
  <c r="O112" i="190"/>
  <c r="S111" i="190"/>
  <c r="P111" i="190"/>
  <c r="O111" i="190"/>
  <c r="S110" i="190"/>
  <c r="P110" i="190"/>
  <c r="O110" i="190"/>
  <c r="S109" i="190"/>
  <c r="P109" i="190"/>
  <c r="O109" i="190"/>
  <c r="S108" i="190"/>
  <c r="P108" i="190"/>
  <c r="O108" i="190"/>
  <c r="S107" i="190"/>
  <c r="P107" i="190"/>
  <c r="O107" i="190"/>
  <c r="S106" i="190"/>
  <c r="P106" i="190"/>
  <c r="O106" i="190"/>
  <c r="S105" i="190"/>
  <c r="P105" i="190"/>
  <c r="O105" i="190"/>
  <c r="S104" i="190"/>
  <c r="P104" i="190"/>
  <c r="O104" i="190"/>
  <c r="S103" i="190"/>
  <c r="P103" i="190"/>
  <c r="O103" i="190"/>
  <c r="S102" i="190"/>
  <c r="P102" i="190"/>
  <c r="O102" i="190"/>
  <c r="S101" i="190"/>
  <c r="P101" i="190"/>
  <c r="O101" i="190"/>
  <c r="S100" i="190"/>
  <c r="P100" i="190"/>
  <c r="O100" i="190"/>
  <c r="S99" i="190"/>
  <c r="P99" i="190"/>
  <c r="O99" i="190"/>
  <c r="S98" i="190"/>
  <c r="P98" i="190"/>
  <c r="O98" i="190"/>
  <c r="S97" i="190"/>
  <c r="P97" i="190"/>
  <c r="O97" i="190"/>
  <c r="S96" i="190"/>
  <c r="P96" i="190"/>
  <c r="O96" i="190"/>
  <c r="S95" i="190"/>
  <c r="P95" i="190"/>
  <c r="O95" i="190"/>
  <c r="S94" i="190"/>
  <c r="P94" i="190"/>
  <c r="O94" i="190"/>
  <c r="S93" i="190"/>
  <c r="P93" i="190"/>
  <c r="O93" i="190"/>
  <c r="S92" i="190"/>
  <c r="P92" i="190"/>
  <c r="O92" i="190"/>
  <c r="S91" i="190"/>
  <c r="P91" i="190"/>
  <c r="O91" i="190"/>
  <c r="S90" i="190"/>
  <c r="P90" i="190"/>
  <c r="O90" i="190"/>
  <c r="S89" i="190"/>
  <c r="P89" i="190"/>
  <c r="O89" i="190"/>
  <c r="S88" i="190"/>
  <c r="P88" i="190"/>
  <c r="O88" i="190"/>
  <c r="S87" i="190"/>
  <c r="P87" i="190"/>
  <c r="O87" i="190"/>
  <c r="S86" i="190"/>
  <c r="P86" i="190"/>
  <c r="O86" i="190"/>
  <c r="S85" i="190"/>
  <c r="P85" i="190"/>
  <c r="O85" i="190"/>
  <c r="S84" i="190"/>
  <c r="P84" i="190"/>
  <c r="O84" i="190"/>
  <c r="S83" i="190"/>
  <c r="P83" i="190"/>
  <c r="O83" i="190"/>
  <c r="S82" i="190"/>
  <c r="P82" i="190"/>
  <c r="O82" i="190"/>
  <c r="S81" i="190"/>
  <c r="P81" i="190"/>
  <c r="O81" i="190"/>
  <c r="S80" i="190"/>
  <c r="P80" i="190"/>
  <c r="O80" i="190"/>
  <c r="S79" i="190"/>
  <c r="P79" i="190"/>
  <c r="O79" i="190"/>
  <c r="S78" i="190"/>
  <c r="P78" i="190"/>
  <c r="O78" i="190"/>
  <c r="S77" i="190"/>
  <c r="P77" i="190"/>
  <c r="O77" i="190"/>
  <c r="S76" i="190"/>
  <c r="P76" i="190"/>
  <c r="O76" i="190"/>
  <c r="S75" i="190"/>
  <c r="P75" i="190"/>
  <c r="O75" i="190"/>
  <c r="S74" i="190"/>
  <c r="P74" i="190"/>
  <c r="O74" i="190"/>
  <c r="S73" i="190"/>
  <c r="P73" i="190"/>
  <c r="O73" i="190"/>
  <c r="S72" i="190"/>
  <c r="P72" i="190"/>
  <c r="O72" i="190"/>
  <c r="S71" i="190"/>
  <c r="P71" i="190"/>
  <c r="O71" i="190"/>
  <c r="S70" i="190"/>
  <c r="P70" i="190"/>
  <c r="O70" i="190"/>
  <c r="S69" i="190"/>
  <c r="P69" i="190"/>
  <c r="O69" i="190"/>
  <c r="S68" i="190"/>
  <c r="P68" i="190"/>
  <c r="O68" i="190"/>
  <c r="S67" i="190"/>
  <c r="P67" i="190"/>
  <c r="O67" i="190"/>
  <c r="S66" i="190"/>
  <c r="P66" i="190"/>
  <c r="O66" i="190"/>
  <c r="S65" i="190"/>
  <c r="P65" i="190"/>
  <c r="O65" i="190"/>
  <c r="S64" i="190"/>
  <c r="P64" i="190"/>
  <c r="O64" i="190"/>
  <c r="S63" i="190"/>
  <c r="P63" i="190"/>
  <c r="O63" i="190"/>
  <c r="S62" i="190"/>
  <c r="P62" i="190"/>
  <c r="O62" i="190"/>
  <c r="S61" i="190"/>
  <c r="P61" i="190"/>
  <c r="O61" i="190"/>
  <c r="S60" i="190"/>
  <c r="P60" i="190"/>
  <c r="O60" i="190"/>
  <c r="S59" i="190"/>
  <c r="P59" i="190"/>
  <c r="O59" i="190"/>
  <c r="S58" i="190"/>
  <c r="P58" i="190"/>
  <c r="O58" i="190"/>
  <c r="S57" i="190"/>
  <c r="P57" i="190"/>
  <c r="O57" i="190"/>
  <c r="S56" i="190"/>
  <c r="P56" i="190"/>
  <c r="O56" i="190"/>
  <c r="S55" i="190"/>
  <c r="P55" i="190"/>
  <c r="O55" i="190"/>
  <c r="S54" i="190"/>
  <c r="P54" i="190"/>
  <c r="O54" i="190"/>
  <c r="S53" i="190"/>
  <c r="P53" i="190"/>
  <c r="O53" i="190"/>
  <c r="S52" i="190"/>
  <c r="P52" i="190"/>
  <c r="O52" i="190"/>
  <c r="S51" i="190"/>
  <c r="P51" i="190"/>
  <c r="O51" i="190"/>
  <c r="S50" i="190"/>
  <c r="P50" i="190"/>
  <c r="O50" i="190"/>
  <c r="S49" i="190"/>
  <c r="P49" i="190"/>
  <c r="O49" i="190"/>
  <c r="S48" i="190"/>
  <c r="P48" i="190"/>
  <c r="O48" i="190"/>
  <c r="S47" i="190"/>
  <c r="P47" i="190"/>
  <c r="O47" i="190"/>
  <c r="S46" i="190"/>
  <c r="P46" i="190"/>
  <c r="O46" i="190"/>
  <c r="S45" i="190"/>
  <c r="P45" i="190"/>
  <c r="O45" i="190"/>
  <c r="S44" i="190"/>
  <c r="P44" i="190"/>
  <c r="O44" i="190"/>
  <c r="S43" i="190"/>
  <c r="P43" i="190"/>
  <c r="O43" i="190"/>
  <c r="S42" i="190"/>
  <c r="P42" i="190"/>
  <c r="O42" i="190"/>
  <c r="S41" i="190"/>
  <c r="P41" i="190"/>
  <c r="O41" i="190"/>
  <c r="S40" i="190"/>
  <c r="P40" i="190"/>
  <c r="O40" i="190"/>
  <c r="S39" i="190"/>
  <c r="P39" i="190"/>
  <c r="O39" i="190"/>
  <c r="S38" i="190"/>
  <c r="P38" i="190"/>
  <c r="O38" i="190"/>
  <c r="S37" i="190"/>
  <c r="P37" i="190"/>
  <c r="O37" i="190"/>
  <c r="S36" i="190"/>
  <c r="P36" i="190"/>
  <c r="O36" i="190"/>
  <c r="S35" i="190"/>
  <c r="P35" i="190"/>
  <c r="O35" i="190"/>
  <c r="S34" i="190"/>
  <c r="P34" i="190"/>
  <c r="O34" i="190"/>
  <c r="S33" i="190"/>
  <c r="P33" i="190"/>
  <c r="O33" i="190"/>
  <c r="S32" i="190"/>
  <c r="P32" i="190"/>
  <c r="O32" i="190"/>
  <c r="S31" i="190"/>
  <c r="P31" i="190"/>
  <c r="O31" i="190"/>
  <c r="S30" i="190"/>
  <c r="P30" i="190"/>
  <c r="O30" i="190"/>
  <c r="S29" i="190"/>
  <c r="P29" i="190"/>
  <c r="O29" i="190"/>
  <c r="S28" i="190"/>
  <c r="P28" i="190"/>
  <c r="O28" i="190"/>
  <c r="S27" i="190"/>
  <c r="P27" i="190"/>
  <c r="O27" i="190"/>
  <c r="S26" i="190"/>
  <c r="P26" i="190"/>
  <c r="O26" i="190"/>
  <c r="S25" i="190"/>
  <c r="P25" i="190"/>
  <c r="O25" i="190"/>
  <c r="S24" i="190"/>
  <c r="P24" i="190"/>
  <c r="O24" i="190"/>
  <c r="S23" i="190"/>
  <c r="P23" i="190"/>
  <c r="O23" i="190"/>
  <c r="S22" i="190"/>
  <c r="P22" i="190"/>
  <c r="Q22" i="190" s="1"/>
  <c r="O22" i="190"/>
  <c r="S21" i="190"/>
  <c r="P21" i="190"/>
  <c r="O21" i="190"/>
  <c r="S20" i="190"/>
  <c r="P20" i="190"/>
  <c r="O20" i="190"/>
  <c r="S19" i="190"/>
  <c r="P19" i="190"/>
  <c r="O19" i="190"/>
  <c r="S18" i="190"/>
  <c r="P18" i="190"/>
  <c r="O18" i="190"/>
  <c r="S17" i="190"/>
  <c r="P17" i="190"/>
  <c r="O17" i="190"/>
  <c r="S16" i="190"/>
  <c r="P16" i="190"/>
  <c r="O16" i="190"/>
  <c r="S15" i="190"/>
  <c r="P15" i="190"/>
  <c r="O15" i="190"/>
  <c r="S14" i="190"/>
  <c r="P14" i="190"/>
  <c r="O14" i="190"/>
  <c r="S13" i="190"/>
  <c r="P13" i="190"/>
  <c r="O13" i="190"/>
  <c r="S12" i="190"/>
  <c r="P12" i="190"/>
  <c r="O12" i="190"/>
  <c r="S11" i="190"/>
  <c r="P11" i="190"/>
  <c r="O11" i="190"/>
  <c r="S10" i="190"/>
  <c r="P10" i="190"/>
  <c r="O10" i="190"/>
  <c r="S9" i="190"/>
  <c r="P9" i="190"/>
  <c r="O9" i="190"/>
  <c r="S8" i="190"/>
  <c r="P8" i="190"/>
  <c r="O8" i="190"/>
  <c r="S7" i="190"/>
  <c r="P7" i="190"/>
  <c r="O7" i="190"/>
  <c r="S6" i="190"/>
  <c r="P6" i="190"/>
  <c r="O6" i="190"/>
  <c r="S5" i="190"/>
  <c r="P5" i="190"/>
  <c r="O5" i="190"/>
  <c r="S4" i="190"/>
  <c r="P4" i="190"/>
  <c r="O4" i="190"/>
  <c r="E36" i="189"/>
  <c r="E31" i="189"/>
  <c r="E30" i="189"/>
  <c r="E29" i="189"/>
  <c r="E27" i="189"/>
  <c r="E26" i="189"/>
  <c r="E22" i="189"/>
  <c r="F13" i="189"/>
  <c r="N11" i="189"/>
  <c r="N10" i="189"/>
  <c r="N9" i="189"/>
  <c r="N8" i="189"/>
  <c r="N7" i="189"/>
  <c r="N6" i="189"/>
  <c r="N5" i="189"/>
  <c r="N4" i="189"/>
  <c r="N3" i="189"/>
  <c r="G50" i="189"/>
  <c r="I50" i="189" s="1"/>
  <c r="G49" i="189"/>
  <c r="I49" i="189" s="1"/>
  <c r="G48" i="189"/>
  <c r="I48" i="189" s="1"/>
  <c r="G47" i="189"/>
  <c r="I47" i="189" s="1"/>
  <c r="G46" i="189"/>
  <c r="I46" i="189" s="1"/>
  <c r="G45" i="189"/>
  <c r="I45" i="189" s="1"/>
  <c r="G44" i="189"/>
  <c r="I44" i="189" s="1"/>
  <c r="G43" i="189"/>
  <c r="I43" i="189" s="1"/>
  <c r="G42" i="189"/>
  <c r="I42" i="189" s="1"/>
  <c r="G41" i="189"/>
  <c r="I41" i="189" s="1"/>
  <c r="I51" i="189" s="1"/>
  <c r="G37" i="189"/>
  <c r="I37" i="189" s="1"/>
  <c r="G36" i="189"/>
  <c r="I36" i="189" s="1"/>
  <c r="G34" i="189"/>
  <c r="I34" i="189" s="1"/>
  <c r="G33" i="189"/>
  <c r="I33" i="189" s="1"/>
  <c r="G32" i="189"/>
  <c r="I32" i="189" s="1"/>
  <c r="G31" i="189"/>
  <c r="I31" i="189" s="1"/>
  <c r="G30" i="189"/>
  <c r="I30" i="189" s="1"/>
  <c r="G29" i="189"/>
  <c r="I29" i="189" s="1"/>
  <c r="G27" i="189"/>
  <c r="I27" i="189" s="1"/>
  <c r="G26" i="189"/>
  <c r="I26" i="189" s="1"/>
  <c r="H13" i="189"/>
  <c r="E8" i="189"/>
  <c r="H6" i="189"/>
  <c r="F1" i="188"/>
  <c r="Y500" i="188"/>
  <c r="X500" i="188"/>
  <c r="W500" i="188"/>
  <c r="V500" i="188"/>
  <c r="U500" i="188"/>
  <c r="T500" i="188"/>
  <c r="N500" i="188"/>
  <c r="M500" i="188"/>
  <c r="L500" i="188"/>
  <c r="K500" i="188"/>
  <c r="J500" i="188"/>
  <c r="P499" i="188"/>
  <c r="O499" i="188"/>
  <c r="P498" i="188"/>
  <c r="O498" i="188"/>
  <c r="P497" i="188"/>
  <c r="O497" i="188"/>
  <c r="P496" i="188"/>
  <c r="O496" i="188"/>
  <c r="P495" i="188"/>
  <c r="O495" i="188"/>
  <c r="P494" i="188"/>
  <c r="O494" i="188"/>
  <c r="P493" i="188"/>
  <c r="O493" i="188"/>
  <c r="P492" i="188"/>
  <c r="O492" i="188"/>
  <c r="P491" i="188"/>
  <c r="O491" i="188"/>
  <c r="P490" i="188"/>
  <c r="O490" i="188"/>
  <c r="P489" i="188"/>
  <c r="O489" i="188"/>
  <c r="P488" i="188"/>
  <c r="O488" i="188"/>
  <c r="P487" i="188"/>
  <c r="O487" i="188"/>
  <c r="P486" i="188"/>
  <c r="O486" i="188"/>
  <c r="P485" i="188"/>
  <c r="O485" i="188"/>
  <c r="P484" i="188"/>
  <c r="O484" i="188"/>
  <c r="P483" i="188"/>
  <c r="O483" i="188"/>
  <c r="P482" i="188"/>
  <c r="O482" i="188"/>
  <c r="P481" i="188"/>
  <c r="O481" i="188"/>
  <c r="P480" i="188"/>
  <c r="O480" i="188"/>
  <c r="P479" i="188"/>
  <c r="O479" i="188"/>
  <c r="P478" i="188"/>
  <c r="O478" i="188"/>
  <c r="P477" i="188"/>
  <c r="O477" i="188"/>
  <c r="P476" i="188"/>
  <c r="O476" i="188"/>
  <c r="P475" i="188"/>
  <c r="O475" i="188"/>
  <c r="P474" i="188"/>
  <c r="O474" i="188"/>
  <c r="P473" i="188"/>
  <c r="O473" i="188"/>
  <c r="P472" i="188"/>
  <c r="O472" i="188"/>
  <c r="P471" i="188"/>
  <c r="O471" i="188"/>
  <c r="P470" i="188"/>
  <c r="O470" i="188"/>
  <c r="P469" i="188"/>
  <c r="O469" i="188"/>
  <c r="P468" i="188"/>
  <c r="O468" i="188"/>
  <c r="P467" i="188"/>
  <c r="O467" i="188"/>
  <c r="P466" i="188"/>
  <c r="O466" i="188"/>
  <c r="P465" i="188"/>
  <c r="O465" i="188"/>
  <c r="P464" i="188"/>
  <c r="O464" i="188"/>
  <c r="P463" i="188"/>
  <c r="O463" i="188"/>
  <c r="P462" i="188"/>
  <c r="O462" i="188"/>
  <c r="P461" i="188"/>
  <c r="O461" i="188"/>
  <c r="P460" i="188"/>
  <c r="O460" i="188"/>
  <c r="P459" i="188"/>
  <c r="O459" i="188"/>
  <c r="P458" i="188"/>
  <c r="O458" i="188"/>
  <c r="P457" i="188"/>
  <c r="O457" i="188"/>
  <c r="P456" i="188"/>
  <c r="O456" i="188"/>
  <c r="P455" i="188"/>
  <c r="O455" i="188"/>
  <c r="P454" i="188"/>
  <c r="O454" i="188"/>
  <c r="P453" i="188"/>
  <c r="O453" i="188"/>
  <c r="P452" i="188"/>
  <c r="O452" i="188"/>
  <c r="P451" i="188"/>
  <c r="O451" i="188"/>
  <c r="P450" i="188"/>
  <c r="O450" i="188"/>
  <c r="P449" i="188"/>
  <c r="O449" i="188"/>
  <c r="P448" i="188"/>
  <c r="O448" i="188"/>
  <c r="P447" i="188"/>
  <c r="O447" i="188"/>
  <c r="P446" i="188"/>
  <c r="O446" i="188"/>
  <c r="P445" i="188"/>
  <c r="O445" i="188"/>
  <c r="P444" i="188"/>
  <c r="O444" i="188"/>
  <c r="P443" i="188"/>
  <c r="O443" i="188"/>
  <c r="P442" i="188"/>
  <c r="O442" i="188"/>
  <c r="P441" i="188"/>
  <c r="O441" i="188"/>
  <c r="P440" i="188"/>
  <c r="O440" i="188"/>
  <c r="P439" i="188"/>
  <c r="O439" i="188"/>
  <c r="P438" i="188"/>
  <c r="O438" i="188"/>
  <c r="P437" i="188"/>
  <c r="O437" i="188"/>
  <c r="P436" i="188"/>
  <c r="O436" i="188"/>
  <c r="P435" i="188"/>
  <c r="O435" i="188"/>
  <c r="P434" i="188"/>
  <c r="O434" i="188"/>
  <c r="P433" i="188"/>
  <c r="O433" i="188"/>
  <c r="P432" i="188"/>
  <c r="O432" i="188"/>
  <c r="P431" i="188"/>
  <c r="O431" i="188"/>
  <c r="P430" i="188"/>
  <c r="O430" i="188"/>
  <c r="P429" i="188"/>
  <c r="O429" i="188"/>
  <c r="P428" i="188"/>
  <c r="O428" i="188"/>
  <c r="P427" i="188"/>
  <c r="O427" i="188"/>
  <c r="P426" i="188"/>
  <c r="O426" i="188"/>
  <c r="P425" i="188"/>
  <c r="O425" i="188"/>
  <c r="P424" i="188"/>
  <c r="O424" i="188"/>
  <c r="P423" i="188"/>
  <c r="O423" i="188"/>
  <c r="P422" i="188"/>
  <c r="O422" i="188"/>
  <c r="P421" i="188"/>
  <c r="O421" i="188"/>
  <c r="P420" i="188"/>
  <c r="O420" i="188"/>
  <c r="P419" i="188"/>
  <c r="O419" i="188"/>
  <c r="P418" i="188"/>
  <c r="O418" i="188"/>
  <c r="P417" i="188"/>
  <c r="O417" i="188"/>
  <c r="P416" i="188"/>
  <c r="O416" i="188"/>
  <c r="P415" i="188"/>
  <c r="O415" i="188"/>
  <c r="P414" i="188"/>
  <c r="O414" i="188"/>
  <c r="P413" i="188"/>
  <c r="O413" i="188"/>
  <c r="P412" i="188"/>
  <c r="O412" i="188"/>
  <c r="P411" i="188"/>
  <c r="O411" i="188"/>
  <c r="P410" i="188"/>
  <c r="O410" i="188"/>
  <c r="P409" i="188"/>
  <c r="O409" i="188"/>
  <c r="P408" i="188"/>
  <c r="O408" i="188"/>
  <c r="P407" i="188"/>
  <c r="O407" i="188"/>
  <c r="P406" i="188"/>
  <c r="O406" i="188"/>
  <c r="P405" i="188"/>
  <c r="O405" i="188"/>
  <c r="P404" i="188"/>
  <c r="O404" i="188"/>
  <c r="P403" i="188"/>
  <c r="O403" i="188"/>
  <c r="P402" i="188"/>
  <c r="O402" i="188"/>
  <c r="P401" i="188"/>
  <c r="O401" i="188"/>
  <c r="P400" i="188"/>
  <c r="O400" i="188"/>
  <c r="P399" i="188"/>
  <c r="O399" i="188"/>
  <c r="P398" i="188"/>
  <c r="O398" i="188"/>
  <c r="P397" i="188"/>
  <c r="O397" i="188"/>
  <c r="P396" i="188"/>
  <c r="O396" i="188"/>
  <c r="P395" i="188"/>
  <c r="O395" i="188"/>
  <c r="P394" i="188"/>
  <c r="O394" i="188"/>
  <c r="P393" i="188"/>
  <c r="O393" i="188"/>
  <c r="P392" i="188"/>
  <c r="O392" i="188"/>
  <c r="P391" i="188"/>
  <c r="O391" i="188"/>
  <c r="P390" i="188"/>
  <c r="O390" i="188"/>
  <c r="P389" i="188"/>
  <c r="O389" i="188"/>
  <c r="P388" i="188"/>
  <c r="O388" i="188"/>
  <c r="P387" i="188"/>
  <c r="O387" i="188"/>
  <c r="P386" i="188"/>
  <c r="O386" i="188"/>
  <c r="P385" i="188"/>
  <c r="O385" i="188"/>
  <c r="P384" i="188"/>
  <c r="O384" i="188"/>
  <c r="P383" i="188"/>
  <c r="O383" i="188"/>
  <c r="P382" i="188"/>
  <c r="O382" i="188"/>
  <c r="P381" i="188"/>
  <c r="O381" i="188"/>
  <c r="P380" i="188"/>
  <c r="O380" i="188"/>
  <c r="P379" i="188"/>
  <c r="O379" i="188"/>
  <c r="P378" i="188"/>
  <c r="O378" i="188"/>
  <c r="P377" i="188"/>
  <c r="O377" i="188"/>
  <c r="P376" i="188"/>
  <c r="O376" i="188"/>
  <c r="P375" i="188"/>
  <c r="O375" i="188"/>
  <c r="P374" i="188"/>
  <c r="O374" i="188"/>
  <c r="P373" i="188"/>
  <c r="O373" i="188"/>
  <c r="P372" i="188"/>
  <c r="O372" i="188"/>
  <c r="P371" i="188"/>
  <c r="O371" i="188"/>
  <c r="P370" i="188"/>
  <c r="O370" i="188"/>
  <c r="P369" i="188"/>
  <c r="O369" i="188"/>
  <c r="P368" i="188"/>
  <c r="O368" i="188"/>
  <c r="P367" i="188"/>
  <c r="O367" i="188"/>
  <c r="P366" i="188"/>
  <c r="O366" i="188"/>
  <c r="P365" i="188"/>
  <c r="O365" i="188"/>
  <c r="P364" i="188"/>
  <c r="O364" i="188"/>
  <c r="P363" i="188"/>
  <c r="O363" i="188"/>
  <c r="P362" i="188"/>
  <c r="O362" i="188"/>
  <c r="P361" i="188"/>
  <c r="O361" i="188"/>
  <c r="P360" i="188"/>
  <c r="O360" i="188"/>
  <c r="P359" i="188"/>
  <c r="O359" i="188"/>
  <c r="P358" i="188"/>
  <c r="O358" i="188"/>
  <c r="P357" i="188"/>
  <c r="O357" i="188"/>
  <c r="P356" i="188"/>
  <c r="O356" i="188"/>
  <c r="P355" i="188"/>
  <c r="O355" i="188"/>
  <c r="P354" i="188"/>
  <c r="O354" i="188"/>
  <c r="P353" i="188"/>
  <c r="O353" i="188"/>
  <c r="P352" i="188"/>
  <c r="O352" i="188"/>
  <c r="P351" i="188"/>
  <c r="O351" i="188"/>
  <c r="P350" i="188"/>
  <c r="O350" i="188"/>
  <c r="P349" i="188"/>
  <c r="O349" i="188"/>
  <c r="P348" i="188"/>
  <c r="O348" i="188"/>
  <c r="P347" i="188"/>
  <c r="O347" i="188"/>
  <c r="P346" i="188"/>
  <c r="O346" i="188"/>
  <c r="P345" i="188"/>
  <c r="O345" i="188"/>
  <c r="P344" i="188"/>
  <c r="O344" i="188"/>
  <c r="P343" i="188"/>
  <c r="O343" i="188"/>
  <c r="P342" i="188"/>
  <c r="O342" i="188"/>
  <c r="P341" i="188"/>
  <c r="O341" i="188"/>
  <c r="P340" i="188"/>
  <c r="O340" i="188"/>
  <c r="P339" i="188"/>
  <c r="O339" i="188"/>
  <c r="P338" i="188"/>
  <c r="O338" i="188"/>
  <c r="P337" i="188"/>
  <c r="O337" i="188"/>
  <c r="P336" i="188"/>
  <c r="O336" i="188"/>
  <c r="P335" i="188"/>
  <c r="O335" i="188"/>
  <c r="P334" i="188"/>
  <c r="O334" i="188"/>
  <c r="P333" i="188"/>
  <c r="O333" i="188"/>
  <c r="P332" i="188"/>
  <c r="O332" i="188"/>
  <c r="P331" i="188"/>
  <c r="O331" i="188"/>
  <c r="P330" i="188"/>
  <c r="O330" i="188"/>
  <c r="P329" i="188"/>
  <c r="O329" i="188"/>
  <c r="P328" i="188"/>
  <c r="O328" i="188"/>
  <c r="P327" i="188"/>
  <c r="O327" i="188"/>
  <c r="P326" i="188"/>
  <c r="O326" i="188"/>
  <c r="P325" i="188"/>
  <c r="O325" i="188"/>
  <c r="P324" i="188"/>
  <c r="O324" i="188"/>
  <c r="P323" i="188"/>
  <c r="O323" i="188"/>
  <c r="P322" i="188"/>
  <c r="O322" i="188"/>
  <c r="P321" i="188"/>
  <c r="O321" i="188"/>
  <c r="P320" i="188"/>
  <c r="O320" i="188"/>
  <c r="P319" i="188"/>
  <c r="O319" i="188"/>
  <c r="P318" i="188"/>
  <c r="O318" i="188"/>
  <c r="P317" i="188"/>
  <c r="O317" i="188"/>
  <c r="P316" i="188"/>
  <c r="O316" i="188"/>
  <c r="P315" i="188"/>
  <c r="O315" i="188"/>
  <c r="P314" i="188"/>
  <c r="O314" i="188"/>
  <c r="P313" i="188"/>
  <c r="O313" i="188"/>
  <c r="P312" i="188"/>
  <c r="O312" i="188"/>
  <c r="P311" i="188"/>
  <c r="O311" i="188"/>
  <c r="P310" i="188"/>
  <c r="O310" i="188"/>
  <c r="P309" i="188"/>
  <c r="O309" i="188"/>
  <c r="P308" i="188"/>
  <c r="O308" i="188"/>
  <c r="P307" i="188"/>
  <c r="O307" i="188"/>
  <c r="P306" i="188"/>
  <c r="O306" i="188"/>
  <c r="P305" i="188"/>
  <c r="O305" i="188"/>
  <c r="P304" i="188"/>
  <c r="O304" i="188"/>
  <c r="P303" i="188"/>
  <c r="O303" i="188"/>
  <c r="P302" i="188"/>
  <c r="O302" i="188"/>
  <c r="P301" i="188"/>
  <c r="O301" i="188"/>
  <c r="P300" i="188"/>
  <c r="O300" i="188"/>
  <c r="P299" i="188"/>
  <c r="O299" i="188"/>
  <c r="P298" i="188"/>
  <c r="O298" i="188"/>
  <c r="P297" i="188"/>
  <c r="O297" i="188"/>
  <c r="P296" i="188"/>
  <c r="O296" i="188"/>
  <c r="P295" i="188"/>
  <c r="O295" i="188"/>
  <c r="P294" i="188"/>
  <c r="O294" i="188"/>
  <c r="P293" i="188"/>
  <c r="O293" i="188"/>
  <c r="P292" i="188"/>
  <c r="O292" i="188"/>
  <c r="P291" i="188"/>
  <c r="O291" i="188"/>
  <c r="P290" i="188"/>
  <c r="O290" i="188"/>
  <c r="P289" i="188"/>
  <c r="O289" i="188"/>
  <c r="P288" i="188"/>
  <c r="O288" i="188"/>
  <c r="P287" i="188"/>
  <c r="O287" i="188"/>
  <c r="P286" i="188"/>
  <c r="O286" i="188"/>
  <c r="P285" i="188"/>
  <c r="O285" i="188"/>
  <c r="P284" i="188"/>
  <c r="O284" i="188"/>
  <c r="P283" i="188"/>
  <c r="O283" i="188"/>
  <c r="P282" i="188"/>
  <c r="O282" i="188"/>
  <c r="P281" i="188"/>
  <c r="O281" i="188"/>
  <c r="P280" i="188"/>
  <c r="O280" i="188"/>
  <c r="P279" i="188"/>
  <c r="O279" i="188"/>
  <c r="P278" i="188"/>
  <c r="O278" i="188"/>
  <c r="P277" i="188"/>
  <c r="O277" i="188"/>
  <c r="P276" i="188"/>
  <c r="O276" i="188"/>
  <c r="P275" i="188"/>
  <c r="O275" i="188"/>
  <c r="P274" i="188"/>
  <c r="O274" i="188"/>
  <c r="P273" i="188"/>
  <c r="O273" i="188"/>
  <c r="P272" i="188"/>
  <c r="O272" i="188"/>
  <c r="P271" i="188"/>
  <c r="O271" i="188"/>
  <c r="P270" i="188"/>
  <c r="O270" i="188"/>
  <c r="P269" i="188"/>
  <c r="O269" i="188"/>
  <c r="P268" i="188"/>
  <c r="O268" i="188"/>
  <c r="P267" i="188"/>
  <c r="O267" i="188"/>
  <c r="P266" i="188"/>
  <c r="O266" i="188"/>
  <c r="P265" i="188"/>
  <c r="O265" i="188"/>
  <c r="P264" i="188"/>
  <c r="O264" i="188"/>
  <c r="P263" i="188"/>
  <c r="O263" i="188"/>
  <c r="P262" i="188"/>
  <c r="O262" i="188"/>
  <c r="P261" i="188"/>
  <c r="O261" i="188"/>
  <c r="P260" i="188"/>
  <c r="O260" i="188"/>
  <c r="P259" i="188"/>
  <c r="O259" i="188"/>
  <c r="P258" i="188"/>
  <c r="O258" i="188"/>
  <c r="P257" i="188"/>
  <c r="O257" i="188"/>
  <c r="P256" i="188"/>
  <c r="O256" i="188"/>
  <c r="P255" i="188"/>
  <c r="O255" i="188"/>
  <c r="P254" i="188"/>
  <c r="O254" i="188"/>
  <c r="P253" i="188"/>
  <c r="O253" i="188"/>
  <c r="P252" i="188"/>
  <c r="O252" i="188"/>
  <c r="P251" i="188"/>
  <c r="O251" i="188"/>
  <c r="P250" i="188"/>
  <c r="O250" i="188"/>
  <c r="P249" i="188"/>
  <c r="O249" i="188"/>
  <c r="P248" i="188"/>
  <c r="O248" i="188"/>
  <c r="P247" i="188"/>
  <c r="O247" i="188"/>
  <c r="P246" i="188"/>
  <c r="O246" i="188"/>
  <c r="P245" i="188"/>
  <c r="O245" i="188"/>
  <c r="P244" i="188"/>
  <c r="O244" i="188"/>
  <c r="P243" i="188"/>
  <c r="O243" i="188"/>
  <c r="P242" i="188"/>
  <c r="O242" i="188"/>
  <c r="P241" i="188"/>
  <c r="O241" i="188"/>
  <c r="P240" i="188"/>
  <c r="O240" i="188"/>
  <c r="P239" i="188"/>
  <c r="O239" i="188"/>
  <c r="P238" i="188"/>
  <c r="O238" i="188"/>
  <c r="P237" i="188"/>
  <c r="O237" i="188"/>
  <c r="P236" i="188"/>
  <c r="O236" i="188"/>
  <c r="P235" i="188"/>
  <c r="O235" i="188"/>
  <c r="P234" i="188"/>
  <c r="O234" i="188"/>
  <c r="P233" i="188"/>
  <c r="O233" i="188"/>
  <c r="P232" i="188"/>
  <c r="O232" i="188"/>
  <c r="P231" i="188"/>
  <c r="O231" i="188"/>
  <c r="P230" i="188"/>
  <c r="O230" i="188"/>
  <c r="P229" i="188"/>
  <c r="O229" i="188"/>
  <c r="P228" i="188"/>
  <c r="O228" i="188"/>
  <c r="P227" i="188"/>
  <c r="O227" i="188"/>
  <c r="P226" i="188"/>
  <c r="O226" i="188"/>
  <c r="P225" i="188"/>
  <c r="O225" i="188"/>
  <c r="P224" i="188"/>
  <c r="O224" i="188"/>
  <c r="P223" i="188"/>
  <c r="O223" i="188"/>
  <c r="P222" i="188"/>
  <c r="O222" i="188"/>
  <c r="P221" i="188"/>
  <c r="O221" i="188"/>
  <c r="P220" i="188"/>
  <c r="O220" i="188"/>
  <c r="P219" i="188"/>
  <c r="O219" i="188"/>
  <c r="P218" i="188"/>
  <c r="O218" i="188"/>
  <c r="P217" i="188"/>
  <c r="O217" i="188"/>
  <c r="P216" i="188"/>
  <c r="O216" i="188"/>
  <c r="P215" i="188"/>
  <c r="O215" i="188"/>
  <c r="P214" i="188"/>
  <c r="O214" i="188"/>
  <c r="P213" i="188"/>
  <c r="O213" i="188"/>
  <c r="P212" i="188"/>
  <c r="O212" i="188"/>
  <c r="P211" i="188"/>
  <c r="O211" i="188"/>
  <c r="P210" i="188"/>
  <c r="O210" i="188"/>
  <c r="P209" i="188"/>
  <c r="O209" i="188"/>
  <c r="P208" i="188"/>
  <c r="O208" i="188"/>
  <c r="P207" i="188"/>
  <c r="O207" i="188"/>
  <c r="P206" i="188"/>
  <c r="O206" i="188"/>
  <c r="P205" i="188"/>
  <c r="O205" i="188"/>
  <c r="P204" i="188"/>
  <c r="O204" i="188"/>
  <c r="P203" i="188"/>
  <c r="O203" i="188"/>
  <c r="P202" i="188"/>
  <c r="O202" i="188"/>
  <c r="P201" i="188"/>
  <c r="O201" i="188"/>
  <c r="P200" i="188"/>
  <c r="O200" i="188"/>
  <c r="P199" i="188"/>
  <c r="O199" i="188"/>
  <c r="P198" i="188"/>
  <c r="O198" i="188"/>
  <c r="P197" i="188"/>
  <c r="O197" i="188"/>
  <c r="P196" i="188"/>
  <c r="O196" i="188"/>
  <c r="P195" i="188"/>
  <c r="O195" i="188"/>
  <c r="P194" i="188"/>
  <c r="O194" i="188"/>
  <c r="P193" i="188"/>
  <c r="O193" i="188"/>
  <c r="P192" i="188"/>
  <c r="O192" i="188"/>
  <c r="P191" i="188"/>
  <c r="O191" i="188"/>
  <c r="P190" i="188"/>
  <c r="O190" i="188"/>
  <c r="P189" i="188"/>
  <c r="O189" i="188"/>
  <c r="P188" i="188"/>
  <c r="O188" i="188"/>
  <c r="P187" i="188"/>
  <c r="O187" i="188"/>
  <c r="P186" i="188"/>
  <c r="O186" i="188"/>
  <c r="P185" i="188"/>
  <c r="O185" i="188"/>
  <c r="P184" i="188"/>
  <c r="O184" i="188"/>
  <c r="P183" i="188"/>
  <c r="O183" i="188"/>
  <c r="P182" i="188"/>
  <c r="O182" i="188"/>
  <c r="P181" i="188"/>
  <c r="O181" i="188"/>
  <c r="P180" i="188"/>
  <c r="O180" i="188"/>
  <c r="P179" i="188"/>
  <c r="O179" i="188"/>
  <c r="P178" i="188"/>
  <c r="O178" i="188"/>
  <c r="P177" i="188"/>
  <c r="O177" i="188"/>
  <c r="P176" i="188"/>
  <c r="O176" i="188"/>
  <c r="P175" i="188"/>
  <c r="O175" i="188"/>
  <c r="P174" i="188"/>
  <c r="O174" i="188"/>
  <c r="P173" i="188"/>
  <c r="O173" i="188"/>
  <c r="P172" i="188"/>
  <c r="O172" i="188"/>
  <c r="P171" i="188"/>
  <c r="O171" i="188"/>
  <c r="P170" i="188"/>
  <c r="O170" i="188"/>
  <c r="P169" i="188"/>
  <c r="O169" i="188"/>
  <c r="P168" i="188"/>
  <c r="O168" i="188"/>
  <c r="P167" i="188"/>
  <c r="O167" i="188"/>
  <c r="P166" i="188"/>
  <c r="O166" i="188"/>
  <c r="P165" i="188"/>
  <c r="O165" i="188"/>
  <c r="P164" i="188"/>
  <c r="O164" i="188"/>
  <c r="P163" i="188"/>
  <c r="O163" i="188"/>
  <c r="P162" i="188"/>
  <c r="O162" i="188"/>
  <c r="P161" i="188"/>
  <c r="O161" i="188"/>
  <c r="P160" i="188"/>
  <c r="O160" i="188"/>
  <c r="P159" i="188"/>
  <c r="O159" i="188"/>
  <c r="P158" i="188"/>
  <c r="O158" i="188"/>
  <c r="P157" i="188"/>
  <c r="O157" i="188"/>
  <c r="P156" i="188"/>
  <c r="O156" i="188"/>
  <c r="P155" i="188"/>
  <c r="O155" i="188"/>
  <c r="P154" i="188"/>
  <c r="O154" i="188"/>
  <c r="P153" i="188"/>
  <c r="O153" i="188"/>
  <c r="P152" i="188"/>
  <c r="O152" i="188"/>
  <c r="P151" i="188"/>
  <c r="O151" i="188"/>
  <c r="P150" i="188"/>
  <c r="O150" i="188"/>
  <c r="P149" i="188"/>
  <c r="O149" i="188"/>
  <c r="P148" i="188"/>
  <c r="O148" i="188"/>
  <c r="P147" i="188"/>
  <c r="O147" i="188"/>
  <c r="P146" i="188"/>
  <c r="O146" i="188"/>
  <c r="P145" i="188"/>
  <c r="O145" i="188"/>
  <c r="P144" i="188"/>
  <c r="O144" i="188"/>
  <c r="P143" i="188"/>
  <c r="O143" i="188"/>
  <c r="P142" i="188"/>
  <c r="O142" i="188"/>
  <c r="P141" i="188"/>
  <c r="O141" i="188"/>
  <c r="P140" i="188"/>
  <c r="O140" i="188"/>
  <c r="P139" i="188"/>
  <c r="O139" i="188"/>
  <c r="P138" i="188"/>
  <c r="O138" i="188"/>
  <c r="P137" i="188"/>
  <c r="Q137" i="188" s="1"/>
  <c r="O137" i="188"/>
  <c r="S136" i="188"/>
  <c r="P136" i="188"/>
  <c r="O136" i="188"/>
  <c r="S135" i="188"/>
  <c r="P135" i="188"/>
  <c r="O135" i="188"/>
  <c r="S134" i="188"/>
  <c r="P134" i="188"/>
  <c r="O134" i="188"/>
  <c r="S133" i="188"/>
  <c r="P133" i="188"/>
  <c r="O133" i="188"/>
  <c r="S132" i="188"/>
  <c r="P132" i="188"/>
  <c r="O132" i="188"/>
  <c r="S131" i="188"/>
  <c r="P131" i="188"/>
  <c r="O131" i="188"/>
  <c r="S130" i="188"/>
  <c r="P130" i="188"/>
  <c r="O130" i="188"/>
  <c r="S129" i="188"/>
  <c r="P129" i="188"/>
  <c r="O129" i="188"/>
  <c r="S128" i="188"/>
  <c r="P128" i="188"/>
  <c r="O128" i="188"/>
  <c r="S127" i="188"/>
  <c r="P127" i="188"/>
  <c r="O127" i="188"/>
  <c r="S126" i="188"/>
  <c r="P126" i="188"/>
  <c r="O126" i="188"/>
  <c r="S125" i="188"/>
  <c r="P125" i="188"/>
  <c r="O125" i="188"/>
  <c r="S124" i="188"/>
  <c r="P124" i="188"/>
  <c r="O124" i="188"/>
  <c r="S123" i="188"/>
  <c r="P123" i="188"/>
  <c r="O123" i="188"/>
  <c r="S122" i="188"/>
  <c r="P122" i="188"/>
  <c r="O122" i="188"/>
  <c r="S121" i="188"/>
  <c r="P121" i="188"/>
  <c r="O121" i="188"/>
  <c r="S120" i="188"/>
  <c r="P120" i="188"/>
  <c r="O120" i="188"/>
  <c r="S119" i="188"/>
  <c r="P119" i="188"/>
  <c r="O119" i="188"/>
  <c r="S118" i="188"/>
  <c r="P118" i="188"/>
  <c r="O118" i="188"/>
  <c r="S117" i="188"/>
  <c r="P117" i="188"/>
  <c r="O117" i="188"/>
  <c r="S116" i="188"/>
  <c r="P116" i="188"/>
  <c r="O116" i="188"/>
  <c r="S115" i="188"/>
  <c r="P115" i="188"/>
  <c r="O115" i="188"/>
  <c r="S114" i="188"/>
  <c r="P114" i="188"/>
  <c r="O114" i="188"/>
  <c r="S113" i="188"/>
  <c r="P113" i="188"/>
  <c r="O113" i="188"/>
  <c r="S112" i="188"/>
  <c r="P112" i="188"/>
  <c r="O112" i="188"/>
  <c r="S111" i="188"/>
  <c r="P111" i="188"/>
  <c r="O111" i="188"/>
  <c r="S110" i="188"/>
  <c r="P110" i="188"/>
  <c r="O110" i="188"/>
  <c r="S109" i="188"/>
  <c r="P109" i="188"/>
  <c r="O109" i="188"/>
  <c r="S108" i="188"/>
  <c r="P108" i="188"/>
  <c r="O108" i="188"/>
  <c r="S107" i="188"/>
  <c r="P107" i="188"/>
  <c r="O107" i="188"/>
  <c r="S106" i="188"/>
  <c r="P106" i="188"/>
  <c r="O106" i="188"/>
  <c r="S105" i="188"/>
  <c r="P105" i="188"/>
  <c r="O105" i="188"/>
  <c r="S104" i="188"/>
  <c r="P104" i="188"/>
  <c r="O104" i="188"/>
  <c r="S103" i="188"/>
  <c r="P103" i="188"/>
  <c r="O103" i="188"/>
  <c r="S102" i="188"/>
  <c r="P102" i="188"/>
  <c r="O102" i="188"/>
  <c r="S101" i="188"/>
  <c r="P101" i="188"/>
  <c r="O101" i="188"/>
  <c r="S100" i="188"/>
  <c r="P100" i="188"/>
  <c r="O100" i="188"/>
  <c r="S99" i="188"/>
  <c r="P99" i="188"/>
  <c r="O99" i="188"/>
  <c r="S98" i="188"/>
  <c r="P98" i="188"/>
  <c r="O98" i="188"/>
  <c r="S97" i="188"/>
  <c r="P97" i="188"/>
  <c r="O97" i="188"/>
  <c r="S96" i="188"/>
  <c r="P96" i="188"/>
  <c r="O96" i="188"/>
  <c r="S95" i="188"/>
  <c r="P95" i="188"/>
  <c r="O95" i="188"/>
  <c r="S94" i="188"/>
  <c r="P94" i="188"/>
  <c r="O94" i="188"/>
  <c r="S93" i="188"/>
  <c r="P93" i="188"/>
  <c r="O93" i="188"/>
  <c r="S92" i="188"/>
  <c r="P92" i="188"/>
  <c r="O92" i="188"/>
  <c r="S91" i="188"/>
  <c r="P91" i="188"/>
  <c r="O91" i="188"/>
  <c r="S90" i="188"/>
  <c r="P90" i="188"/>
  <c r="O90" i="188"/>
  <c r="S89" i="188"/>
  <c r="P89" i="188"/>
  <c r="O89" i="188"/>
  <c r="S88" i="188"/>
  <c r="P88" i="188"/>
  <c r="O88" i="188"/>
  <c r="S87" i="188"/>
  <c r="P87" i="188"/>
  <c r="O87" i="188"/>
  <c r="S86" i="188"/>
  <c r="P86" i="188"/>
  <c r="O86" i="188"/>
  <c r="S85" i="188"/>
  <c r="P85" i="188"/>
  <c r="O85" i="188"/>
  <c r="S84" i="188"/>
  <c r="P84" i="188"/>
  <c r="O84" i="188"/>
  <c r="S83" i="188"/>
  <c r="P83" i="188"/>
  <c r="O83" i="188"/>
  <c r="S82" i="188"/>
  <c r="P82" i="188"/>
  <c r="O82" i="188"/>
  <c r="S81" i="188"/>
  <c r="P81" i="188"/>
  <c r="O81" i="188"/>
  <c r="S80" i="188"/>
  <c r="P80" i="188"/>
  <c r="O80" i="188"/>
  <c r="S79" i="188"/>
  <c r="P79" i="188"/>
  <c r="O79" i="188"/>
  <c r="S78" i="188"/>
  <c r="P78" i="188"/>
  <c r="O78" i="188"/>
  <c r="S77" i="188"/>
  <c r="P77" i="188"/>
  <c r="O77" i="188"/>
  <c r="S76" i="188"/>
  <c r="P76" i="188"/>
  <c r="O76" i="188"/>
  <c r="S75" i="188"/>
  <c r="P75" i="188"/>
  <c r="O75" i="188"/>
  <c r="S74" i="188"/>
  <c r="P74" i="188"/>
  <c r="O74" i="188"/>
  <c r="S73" i="188"/>
  <c r="P73" i="188"/>
  <c r="O73" i="188"/>
  <c r="S72" i="188"/>
  <c r="P72" i="188"/>
  <c r="O72" i="188"/>
  <c r="S71" i="188"/>
  <c r="P71" i="188"/>
  <c r="O71" i="188"/>
  <c r="S70" i="188"/>
  <c r="P70" i="188"/>
  <c r="O70" i="188"/>
  <c r="S69" i="188"/>
  <c r="P69" i="188"/>
  <c r="O69" i="188"/>
  <c r="S68" i="188"/>
  <c r="P68" i="188"/>
  <c r="O68" i="188"/>
  <c r="S67" i="188"/>
  <c r="P67" i="188"/>
  <c r="O67" i="188"/>
  <c r="S66" i="188"/>
  <c r="P66" i="188"/>
  <c r="O66" i="188"/>
  <c r="S65" i="188"/>
  <c r="P65" i="188"/>
  <c r="O65" i="188"/>
  <c r="S64" i="188"/>
  <c r="P64" i="188"/>
  <c r="O64" i="188"/>
  <c r="S63" i="188"/>
  <c r="P63" i="188"/>
  <c r="O63" i="188"/>
  <c r="S62" i="188"/>
  <c r="P62" i="188"/>
  <c r="O62" i="188"/>
  <c r="S61" i="188"/>
  <c r="P61" i="188"/>
  <c r="O61" i="188"/>
  <c r="S60" i="188"/>
  <c r="P60" i="188"/>
  <c r="O60" i="188"/>
  <c r="S59" i="188"/>
  <c r="P59" i="188"/>
  <c r="O59" i="188"/>
  <c r="S58" i="188"/>
  <c r="P58" i="188"/>
  <c r="O58" i="188"/>
  <c r="S57" i="188"/>
  <c r="P57" i="188"/>
  <c r="O57" i="188"/>
  <c r="S56" i="188"/>
  <c r="P56" i="188"/>
  <c r="O56" i="188"/>
  <c r="S55" i="188"/>
  <c r="P55" i="188"/>
  <c r="O55" i="188"/>
  <c r="S54" i="188"/>
  <c r="P54" i="188"/>
  <c r="O54" i="188"/>
  <c r="S53" i="188"/>
  <c r="P53" i="188"/>
  <c r="O53" i="188"/>
  <c r="S52" i="188"/>
  <c r="P52" i="188"/>
  <c r="O52" i="188"/>
  <c r="S51" i="188"/>
  <c r="P51" i="188"/>
  <c r="O51" i="188"/>
  <c r="S50" i="188"/>
  <c r="P50" i="188"/>
  <c r="O50" i="188"/>
  <c r="S49" i="188"/>
  <c r="P49" i="188"/>
  <c r="O49" i="188"/>
  <c r="S48" i="188"/>
  <c r="P48" i="188"/>
  <c r="O48" i="188"/>
  <c r="S47" i="188"/>
  <c r="P47" i="188"/>
  <c r="O47" i="188"/>
  <c r="S46" i="188"/>
  <c r="P46" i="188"/>
  <c r="O46" i="188"/>
  <c r="S45" i="188"/>
  <c r="P45" i="188"/>
  <c r="O45" i="188"/>
  <c r="S44" i="188"/>
  <c r="P44" i="188"/>
  <c r="O44" i="188"/>
  <c r="S43" i="188"/>
  <c r="P43" i="188"/>
  <c r="O43" i="188"/>
  <c r="S42" i="188"/>
  <c r="P42" i="188"/>
  <c r="O42" i="188"/>
  <c r="S41" i="188"/>
  <c r="P41" i="188"/>
  <c r="O41" i="188"/>
  <c r="S40" i="188"/>
  <c r="P40" i="188"/>
  <c r="O40" i="188"/>
  <c r="S39" i="188"/>
  <c r="P39" i="188"/>
  <c r="O39" i="188"/>
  <c r="S38" i="188"/>
  <c r="P38" i="188"/>
  <c r="O38" i="188"/>
  <c r="S37" i="188"/>
  <c r="P37" i="188"/>
  <c r="O37" i="188"/>
  <c r="S36" i="188"/>
  <c r="P36" i="188"/>
  <c r="O36" i="188"/>
  <c r="S35" i="188"/>
  <c r="P35" i="188"/>
  <c r="O35" i="188"/>
  <c r="S34" i="188"/>
  <c r="P34" i="188"/>
  <c r="O34" i="188"/>
  <c r="S33" i="188"/>
  <c r="P33" i="188"/>
  <c r="O33" i="188"/>
  <c r="S32" i="188"/>
  <c r="P32" i="188"/>
  <c r="O32" i="188"/>
  <c r="S31" i="188"/>
  <c r="P31" i="188"/>
  <c r="O31" i="188"/>
  <c r="S30" i="188"/>
  <c r="P30" i="188"/>
  <c r="O30" i="188"/>
  <c r="S29" i="188"/>
  <c r="P29" i="188"/>
  <c r="O29" i="188"/>
  <c r="S28" i="188"/>
  <c r="P28" i="188"/>
  <c r="O28" i="188"/>
  <c r="S27" i="188"/>
  <c r="P27" i="188"/>
  <c r="O27" i="188"/>
  <c r="S26" i="188"/>
  <c r="P26" i="188"/>
  <c r="O26" i="188"/>
  <c r="S25" i="188"/>
  <c r="P25" i="188"/>
  <c r="O25" i="188"/>
  <c r="S24" i="188"/>
  <c r="P24" i="188"/>
  <c r="O24" i="188"/>
  <c r="S23" i="188"/>
  <c r="P23" i="188"/>
  <c r="O23" i="188"/>
  <c r="S22" i="188"/>
  <c r="P22" i="188"/>
  <c r="O22" i="188"/>
  <c r="S21" i="188"/>
  <c r="P21" i="188"/>
  <c r="O21" i="188"/>
  <c r="S20" i="188"/>
  <c r="P20" i="188"/>
  <c r="O20" i="188"/>
  <c r="S19" i="188"/>
  <c r="P19" i="188"/>
  <c r="O19" i="188"/>
  <c r="S18" i="188"/>
  <c r="P18" i="188"/>
  <c r="O18" i="188"/>
  <c r="S17" i="188"/>
  <c r="P17" i="188"/>
  <c r="O17" i="188"/>
  <c r="S16" i="188"/>
  <c r="P16" i="188"/>
  <c r="O16" i="188"/>
  <c r="S15" i="188"/>
  <c r="P15" i="188"/>
  <c r="O15" i="188"/>
  <c r="S14" i="188"/>
  <c r="P14" i="188"/>
  <c r="O14" i="188"/>
  <c r="S13" i="188"/>
  <c r="P13" i="188"/>
  <c r="O13" i="188"/>
  <c r="S12" i="188"/>
  <c r="P12" i="188"/>
  <c r="O12" i="188"/>
  <c r="S11" i="188"/>
  <c r="P11" i="188"/>
  <c r="O11" i="188"/>
  <c r="S10" i="188"/>
  <c r="P10" i="188"/>
  <c r="O10" i="188"/>
  <c r="S9" i="188"/>
  <c r="P9" i="188"/>
  <c r="O9" i="188"/>
  <c r="S8" i="188"/>
  <c r="P8" i="188"/>
  <c r="O8" i="188"/>
  <c r="S7" i="188"/>
  <c r="P7" i="188"/>
  <c r="O7" i="188"/>
  <c r="S6" i="188"/>
  <c r="P6" i="188"/>
  <c r="O6" i="188"/>
  <c r="S5" i="188"/>
  <c r="P5" i="188"/>
  <c r="O5" i="188"/>
  <c r="S4" i="188"/>
  <c r="P4" i="188"/>
  <c r="O4" i="188"/>
  <c r="E36" i="187"/>
  <c r="E31" i="187"/>
  <c r="E30" i="187"/>
  <c r="E29" i="187"/>
  <c r="E27" i="187"/>
  <c r="E26" i="187"/>
  <c r="E22" i="187"/>
  <c r="F13" i="187"/>
  <c r="N11" i="187"/>
  <c r="N10" i="187"/>
  <c r="N9" i="187"/>
  <c r="N8" i="187"/>
  <c r="N7" i="187"/>
  <c r="N6" i="187"/>
  <c r="N5" i="187"/>
  <c r="N4" i="187"/>
  <c r="N3" i="187"/>
  <c r="G50" i="187"/>
  <c r="I50" i="187" s="1"/>
  <c r="G49" i="187"/>
  <c r="I49" i="187" s="1"/>
  <c r="G48" i="187"/>
  <c r="I48" i="187" s="1"/>
  <c r="G47" i="187"/>
  <c r="I47" i="187" s="1"/>
  <c r="G46" i="187"/>
  <c r="I46" i="187" s="1"/>
  <c r="G45" i="187"/>
  <c r="I45" i="187" s="1"/>
  <c r="G44" i="187"/>
  <c r="I44" i="187" s="1"/>
  <c r="G43" i="187"/>
  <c r="I43" i="187" s="1"/>
  <c r="G42" i="187"/>
  <c r="I42" i="187" s="1"/>
  <c r="G41" i="187"/>
  <c r="I41" i="187" s="1"/>
  <c r="I51" i="187" s="1"/>
  <c r="G37" i="187"/>
  <c r="I37" i="187" s="1"/>
  <c r="G36" i="187"/>
  <c r="I36" i="187" s="1"/>
  <c r="G34" i="187"/>
  <c r="I34" i="187" s="1"/>
  <c r="G33" i="187"/>
  <c r="I33" i="187" s="1"/>
  <c r="G32" i="187"/>
  <c r="I32" i="187" s="1"/>
  <c r="G31" i="187"/>
  <c r="I31" i="187" s="1"/>
  <c r="G30" i="187"/>
  <c r="I30" i="187" s="1"/>
  <c r="G29" i="187"/>
  <c r="I29" i="187" s="1"/>
  <c r="G27" i="187"/>
  <c r="I27" i="187" s="1"/>
  <c r="G26" i="187"/>
  <c r="I26" i="187" s="1"/>
  <c r="H13" i="187"/>
  <c r="E8" i="187"/>
  <c r="H6" i="187"/>
  <c r="F1" i="186"/>
  <c r="Y500" i="186"/>
  <c r="X500" i="186"/>
  <c r="W500" i="186"/>
  <c r="V500" i="186"/>
  <c r="U500" i="186"/>
  <c r="T500" i="186"/>
  <c r="N500" i="186"/>
  <c r="M500" i="186"/>
  <c r="L500" i="186"/>
  <c r="K500" i="186"/>
  <c r="J500" i="186"/>
  <c r="P499" i="186"/>
  <c r="O499" i="186"/>
  <c r="P498" i="186"/>
  <c r="O498" i="186"/>
  <c r="P497" i="186"/>
  <c r="O497" i="186"/>
  <c r="P496" i="186"/>
  <c r="O496" i="186"/>
  <c r="P495" i="186"/>
  <c r="O495" i="186"/>
  <c r="P494" i="186"/>
  <c r="O494" i="186"/>
  <c r="P493" i="186"/>
  <c r="O493" i="186"/>
  <c r="P492" i="186"/>
  <c r="O492" i="186"/>
  <c r="P491" i="186"/>
  <c r="O491" i="186"/>
  <c r="P490" i="186"/>
  <c r="O490" i="186"/>
  <c r="P489" i="186"/>
  <c r="O489" i="186"/>
  <c r="P488" i="186"/>
  <c r="O488" i="186"/>
  <c r="P487" i="186"/>
  <c r="O487" i="186"/>
  <c r="P486" i="186"/>
  <c r="O486" i="186"/>
  <c r="P485" i="186"/>
  <c r="O485" i="186"/>
  <c r="P484" i="186"/>
  <c r="O484" i="186"/>
  <c r="P483" i="186"/>
  <c r="O483" i="186"/>
  <c r="P482" i="186"/>
  <c r="O482" i="186"/>
  <c r="P481" i="186"/>
  <c r="O481" i="186"/>
  <c r="P480" i="186"/>
  <c r="O480" i="186"/>
  <c r="P479" i="186"/>
  <c r="O479" i="186"/>
  <c r="P478" i="186"/>
  <c r="O478" i="186"/>
  <c r="P477" i="186"/>
  <c r="O477" i="186"/>
  <c r="P476" i="186"/>
  <c r="O476" i="186"/>
  <c r="P475" i="186"/>
  <c r="O475" i="186"/>
  <c r="P474" i="186"/>
  <c r="O474" i="186"/>
  <c r="P473" i="186"/>
  <c r="O473" i="186"/>
  <c r="P472" i="186"/>
  <c r="O472" i="186"/>
  <c r="P471" i="186"/>
  <c r="O471" i="186"/>
  <c r="P470" i="186"/>
  <c r="O470" i="186"/>
  <c r="P469" i="186"/>
  <c r="O469" i="186"/>
  <c r="P468" i="186"/>
  <c r="O468" i="186"/>
  <c r="P467" i="186"/>
  <c r="O467" i="186"/>
  <c r="P466" i="186"/>
  <c r="O466" i="186"/>
  <c r="P465" i="186"/>
  <c r="O465" i="186"/>
  <c r="P464" i="186"/>
  <c r="O464" i="186"/>
  <c r="P463" i="186"/>
  <c r="O463" i="186"/>
  <c r="P462" i="186"/>
  <c r="O462" i="186"/>
  <c r="P461" i="186"/>
  <c r="O461" i="186"/>
  <c r="P460" i="186"/>
  <c r="O460" i="186"/>
  <c r="P459" i="186"/>
  <c r="O459" i="186"/>
  <c r="P458" i="186"/>
  <c r="O458" i="186"/>
  <c r="P457" i="186"/>
  <c r="O457" i="186"/>
  <c r="P456" i="186"/>
  <c r="O456" i="186"/>
  <c r="P455" i="186"/>
  <c r="O455" i="186"/>
  <c r="P454" i="186"/>
  <c r="O454" i="186"/>
  <c r="P453" i="186"/>
  <c r="O453" i="186"/>
  <c r="P452" i="186"/>
  <c r="O452" i="186"/>
  <c r="P451" i="186"/>
  <c r="O451" i="186"/>
  <c r="P450" i="186"/>
  <c r="O450" i="186"/>
  <c r="P449" i="186"/>
  <c r="O449" i="186"/>
  <c r="P448" i="186"/>
  <c r="O448" i="186"/>
  <c r="P447" i="186"/>
  <c r="O447" i="186"/>
  <c r="P446" i="186"/>
  <c r="O446" i="186"/>
  <c r="P445" i="186"/>
  <c r="O445" i="186"/>
  <c r="P444" i="186"/>
  <c r="O444" i="186"/>
  <c r="P443" i="186"/>
  <c r="O443" i="186"/>
  <c r="P442" i="186"/>
  <c r="O442" i="186"/>
  <c r="P441" i="186"/>
  <c r="O441" i="186"/>
  <c r="P440" i="186"/>
  <c r="O440" i="186"/>
  <c r="P439" i="186"/>
  <c r="O439" i="186"/>
  <c r="P438" i="186"/>
  <c r="O438" i="186"/>
  <c r="P437" i="186"/>
  <c r="O437" i="186"/>
  <c r="P436" i="186"/>
  <c r="O436" i="186"/>
  <c r="P435" i="186"/>
  <c r="O435" i="186"/>
  <c r="P434" i="186"/>
  <c r="O434" i="186"/>
  <c r="P433" i="186"/>
  <c r="O433" i="186"/>
  <c r="P432" i="186"/>
  <c r="O432" i="186"/>
  <c r="P431" i="186"/>
  <c r="O431" i="186"/>
  <c r="P430" i="186"/>
  <c r="O430" i="186"/>
  <c r="P429" i="186"/>
  <c r="O429" i="186"/>
  <c r="P428" i="186"/>
  <c r="O428" i="186"/>
  <c r="P427" i="186"/>
  <c r="O427" i="186"/>
  <c r="P426" i="186"/>
  <c r="O426" i="186"/>
  <c r="P425" i="186"/>
  <c r="O425" i="186"/>
  <c r="P424" i="186"/>
  <c r="O424" i="186"/>
  <c r="P423" i="186"/>
  <c r="O423" i="186"/>
  <c r="P422" i="186"/>
  <c r="O422" i="186"/>
  <c r="P421" i="186"/>
  <c r="O421" i="186"/>
  <c r="P420" i="186"/>
  <c r="O420" i="186"/>
  <c r="P419" i="186"/>
  <c r="O419" i="186"/>
  <c r="P418" i="186"/>
  <c r="O418" i="186"/>
  <c r="P417" i="186"/>
  <c r="O417" i="186"/>
  <c r="P416" i="186"/>
  <c r="O416" i="186"/>
  <c r="P415" i="186"/>
  <c r="O415" i="186"/>
  <c r="P414" i="186"/>
  <c r="O414" i="186"/>
  <c r="P413" i="186"/>
  <c r="O413" i="186"/>
  <c r="P412" i="186"/>
  <c r="O412" i="186"/>
  <c r="P411" i="186"/>
  <c r="O411" i="186"/>
  <c r="P410" i="186"/>
  <c r="O410" i="186"/>
  <c r="P409" i="186"/>
  <c r="O409" i="186"/>
  <c r="P408" i="186"/>
  <c r="O408" i="186"/>
  <c r="P407" i="186"/>
  <c r="O407" i="186"/>
  <c r="P406" i="186"/>
  <c r="O406" i="186"/>
  <c r="P405" i="186"/>
  <c r="O405" i="186"/>
  <c r="P404" i="186"/>
  <c r="O404" i="186"/>
  <c r="P403" i="186"/>
  <c r="O403" i="186"/>
  <c r="P402" i="186"/>
  <c r="O402" i="186"/>
  <c r="P401" i="186"/>
  <c r="O401" i="186"/>
  <c r="P400" i="186"/>
  <c r="O400" i="186"/>
  <c r="P399" i="186"/>
  <c r="O399" i="186"/>
  <c r="P398" i="186"/>
  <c r="O398" i="186"/>
  <c r="P397" i="186"/>
  <c r="O397" i="186"/>
  <c r="P396" i="186"/>
  <c r="O396" i="186"/>
  <c r="P395" i="186"/>
  <c r="O395" i="186"/>
  <c r="P394" i="186"/>
  <c r="O394" i="186"/>
  <c r="P393" i="186"/>
  <c r="O393" i="186"/>
  <c r="P392" i="186"/>
  <c r="O392" i="186"/>
  <c r="P391" i="186"/>
  <c r="O391" i="186"/>
  <c r="P390" i="186"/>
  <c r="O390" i="186"/>
  <c r="P389" i="186"/>
  <c r="O389" i="186"/>
  <c r="P388" i="186"/>
  <c r="O388" i="186"/>
  <c r="P387" i="186"/>
  <c r="O387" i="186"/>
  <c r="P386" i="186"/>
  <c r="O386" i="186"/>
  <c r="P385" i="186"/>
  <c r="O385" i="186"/>
  <c r="P384" i="186"/>
  <c r="O384" i="186"/>
  <c r="P383" i="186"/>
  <c r="O383" i="186"/>
  <c r="P382" i="186"/>
  <c r="O382" i="186"/>
  <c r="P381" i="186"/>
  <c r="O381" i="186"/>
  <c r="P380" i="186"/>
  <c r="O380" i="186"/>
  <c r="P379" i="186"/>
  <c r="O379" i="186"/>
  <c r="P378" i="186"/>
  <c r="O378" i="186"/>
  <c r="P377" i="186"/>
  <c r="O377" i="186"/>
  <c r="P376" i="186"/>
  <c r="O376" i="186"/>
  <c r="P375" i="186"/>
  <c r="O375" i="186"/>
  <c r="P374" i="186"/>
  <c r="O374" i="186"/>
  <c r="P373" i="186"/>
  <c r="O373" i="186"/>
  <c r="P372" i="186"/>
  <c r="O372" i="186"/>
  <c r="P371" i="186"/>
  <c r="O371" i="186"/>
  <c r="P370" i="186"/>
  <c r="O370" i="186"/>
  <c r="P369" i="186"/>
  <c r="O369" i="186"/>
  <c r="P368" i="186"/>
  <c r="O368" i="186"/>
  <c r="P367" i="186"/>
  <c r="O367" i="186"/>
  <c r="P366" i="186"/>
  <c r="O366" i="186"/>
  <c r="P365" i="186"/>
  <c r="O365" i="186"/>
  <c r="P364" i="186"/>
  <c r="O364" i="186"/>
  <c r="P363" i="186"/>
  <c r="O363" i="186"/>
  <c r="P362" i="186"/>
  <c r="O362" i="186"/>
  <c r="P361" i="186"/>
  <c r="O361" i="186"/>
  <c r="P360" i="186"/>
  <c r="O360" i="186"/>
  <c r="P359" i="186"/>
  <c r="O359" i="186"/>
  <c r="P358" i="186"/>
  <c r="O358" i="186"/>
  <c r="P357" i="186"/>
  <c r="O357" i="186"/>
  <c r="P356" i="186"/>
  <c r="O356" i="186"/>
  <c r="P355" i="186"/>
  <c r="O355" i="186"/>
  <c r="P354" i="186"/>
  <c r="O354" i="186"/>
  <c r="P353" i="186"/>
  <c r="O353" i="186"/>
  <c r="P352" i="186"/>
  <c r="O352" i="186"/>
  <c r="P351" i="186"/>
  <c r="O351" i="186"/>
  <c r="P350" i="186"/>
  <c r="O350" i="186"/>
  <c r="P349" i="186"/>
  <c r="O349" i="186"/>
  <c r="P348" i="186"/>
  <c r="O348" i="186"/>
  <c r="P347" i="186"/>
  <c r="O347" i="186"/>
  <c r="P346" i="186"/>
  <c r="O346" i="186"/>
  <c r="P345" i="186"/>
  <c r="O345" i="186"/>
  <c r="P344" i="186"/>
  <c r="O344" i="186"/>
  <c r="P343" i="186"/>
  <c r="O343" i="186"/>
  <c r="P342" i="186"/>
  <c r="O342" i="186"/>
  <c r="P341" i="186"/>
  <c r="O341" i="186"/>
  <c r="P340" i="186"/>
  <c r="O340" i="186"/>
  <c r="P339" i="186"/>
  <c r="O339" i="186"/>
  <c r="P338" i="186"/>
  <c r="O338" i="186"/>
  <c r="P337" i="186"/>
  <c r="O337" i="186"/>
  <c r="P336" i="186"/>
  <c r="O336" i="186"/>
  <c r="P335" i="186"/>
  <c r="O335" i="186"/>
  <c r="P334" i="186"/>
  <c r="O334" i="186"/>
  <c r="P333" i="186"/>
  <c r="O333" i="186"/>
  <c r="P332" i="186"/>
  <c r="O332" i="186"/>
  <c r="P331" i="186"/>
  <c r="O331" i="186"/>
  <c r="P330" i="186"/>
  <c r="O330" i="186"/>
  <c r="P329" i="186"/>
  <c r="O329" i="186"/>
  <c r="P328" i="186"/>
  <c r="O328" i="186"/>
  <c r="P327" i="186"/>
  <c r="O327" i="186"/>
  <c r="P326" i="186"/>
  <c r="O326" i="186"/>
  <c r="P325" i="186"/>
  <c r="O325" i="186"/>
  <c r="P324" i="186"/>
  <c r="O324" i="186"/>
  <c r="P323" i="186"/>
  <c r="O323" i="186"/>
  <c r="P322" i="186"/>
  <c r="O322" i="186"/>
  <c r="P321" i="186"/>
  <c r="O321" i="186"/>
  <c r="P320" i="186"/>
  <c r="O320" i="186"/>
  <c r="P319" i="186"/>
  <c r="O319" i="186"/>
  <c r="P318" i="186"/>
  <c r="O318" i="186"/>
  <c r="P317" i="186"/>
  <c r="O317" i="186"/>
  <c r="P316" i="186"/>
  <c r="O316" i="186"/>
  <c r="P315" i="186"/>
  <c r="O315" i="186"/>
  <c r="P314" i="186"/>
  <c r="O314" i="186"/>
  <c r="P313" i="186"/>
  <c r="O313" i="186"/>
  <c r="P312" i="186"/>
  <c r="O312" i="186"/>
  <c r="P311" i="186"/>
  <c r="O311" i="186"/>
  <c r="P310" i="186"/>
  <c r="O310" i="186"/>
  <c r="P309" i="186"/>
  <c r="O309" i="186"/>
  <c r="P308" i="186"/>
  <c r="O308" i="186"/>
  <c r="P307" i="186"/>
  <c r="O307" i="186"/>
  <c r="P306" i="186"/>
  <c r="O306" i="186"/>
  <c r="P305" i="186"/>
  <c r="O305" i="186"/>
  <c r="P304" i="186"/>
  <c r="O304" i="186"/>
  <c r="P303" i="186"/>
  <c r="O303" i="186"/>
  <c r="P302" i="186"/>
  <c r="O302" i="186"/>
  <c r="P301" i="186"/>
  <c r="O301" i="186"/>
  <c r="P300" i="186"/>
  <c r="O300" i="186"/>
  <c r="P299" i="186"/>
  <c r="O299" i="186"/>
  <c r="P298" i="186"/>
  <c r="O298" i="186"/>
  <c r="P297" i="186"/>
  <c r="O297" i="186"/>
  <c r="P296" i="186"/>
  <c r="O296" i="186"/>
  <c r="P295" i="186"/>
  <c r="O295" i="186"/>
  <c r="P294" i="186"/>
  <c r="O294" i="186"/>
  <c r="P293" i="186"/>
  <c r="O293" i="186"/>
  <c r="P292" i="186"/>
  <c r="O292" i="186"/>
  <c r="P291" i="186"/>
  <c r="O291" i="186"/>
  <c r="P290" i="186"/>
  <c r="O290" i="186"/>
  <c r="P289" i="186"/>
  <c r="O289" i="186"/>
  <c r="P288" i="186"/>
  <c r="O288" i="186"/>
  <c r="P287" i="186"/>
  <c r="O287" i="186"/>
  <c r="P286" i="186"/>
  <c r="O286" i="186"/>
  <c r="P285" i="186"/>
  <c r="O285" i="186"/>
  <c r="P284" i="186"/>
  <c r="O284" i="186"/>
  <c r="P283" i="186"/>
  <c r="O283" i="186"/>
  <c r="P282" i="186"/>
  <c r="O282" i="186"/>
  <c r="P281" i="186"/>
  <c r="O281" i="186"/>
  <c r="P280" i="186"/>
  <c r="O280" i="186"/>
  <c r="P279" i="186"/>
  <c r="O279" i="186"/>
  <c r="P278" i="186"/>
  <c r="O278" i="186"/>
  <c r="P277" i="186"/>
  <c r="O277" i="186"/>
  <c r="P276" i="186"/>
  <c r="O276" i="186"/>
  <c r="P275" i="186"/>
  <c r="O275" i="186"/>
  <c r="P274" i="186"/>
  <c r="O274" i="186"/>
  <c r="P273" i="186"/>
  <c r="O273" i="186"/>
  <c r="P272" i="186"/>
  <c r="O272" i="186"/>
  <c r="P271" i="186"/>
  <c r="O271" i="186"/>
  <c r="P270" i="186"/>
  <c r="O270" i="186"/>
  <c r="P269" i="186"/>
  <c r="O269" i="186"/>
  <c r="P268" i="186"/>
  <c r="O268" i="186"/>
  <c r="P267" i="186"/>
  <c r="O267" i="186"/>
  <c r="P266" i="186"/>
  <c r="O266" i="186"/>
  <c r="P265" i="186"/>
  <c r="O265" i="186"/>
  <c r="P264" i="186"/>
  <c r="O264" i="186"/>
  <c r="P263" i="186"/>
  <c r="O263" i="186"/>
  <c r="P262" i="186"/>
  <c r="O262" i="186"/>
  <c r="P261" i="186"/>
  <c r="O261" i="186"/>
  <c r="P260" i="186"/>
  <c r="O260" i="186"/>
  <c r="P259" i="186"/>
  <c r="O259" i="186"/>
  <c r="P258" i="186"/>
  <c r="O258" i="186"/>
  <c r="P257" i="186"/>
  <c r="O257" i="186"/>
  <c r="P256" i="186"/>
  <c r="O256" i="186"/>
  <c r="P255" i="186"/>
  <c r="O255" i="186"/>
  <c r="P254" i="186"/>
  <c r="O254" i="186"/>
  <c r="P253" i="186"/>
  <c r="O253" i="186"/>
  <c r="P252" i="186"/>
  <c r="O252" i="186"/>
  <c r="P251" i="186"/>
  <c r="O251" i="186"/>
  <c r="P250" i="186"/>
  <c r="O250" i="186"/>
  <c r="P249" i="186"/>
  <c r="O249" i="186"/>
  <c r="P248" i="186"/>
  <c r="O248" i="186"/>
  <c r="P247" i="186"/>
  <c r="O247" i="186"/>
  <c r="P246" i="186"/>
  <c r="O246" i="186"/>
  <c r="P245" i="186"/>
  <c r="O245" i="186"/>
  <c r="P244" i="186"/>
  <c r="O244" i="186"/>
  <c r="P243" i="186"/>
  <c r="O243" i="186"/>
  <c r="P242" i="186"/>
  <c r="O242" i="186"/>
  <c r="P241" i="186"/>
  <c r="O241" i="186"/>
  <c r="P240" i="186"/>
  <c r="O240" i="186"/>
  <c r="P239" i="186"/>
  <c r="O239" i="186"/>
  <c r="P238" i="186"/>
  <c r="O238" i="186"/>
  <c r="P237" i="186"/>
  <c r="O237" i="186"/>
  <c r="P236" i="186"/>
  <c r="O236" i="186"/>
  <c r="P235" i="186"/>
  <c r="O235" i="186"/>
  <c r="P234" i="186"/>
  <c r="O234" i="186"/>
  <c r="P233" i="186"/>
  <c r="O233" i="186"/>
  <c r="P232" i="186"/>
  <c r="O232" i="186"/>
  <c r="P231" i="186"/>
  <c r="O231" i="186"/>
  <c r="P230" i="186"/>
  <c r="O230" i="186"/>
  <c r="P229" i="186"/>
  <c r="O229" i="186"/>
  <c r="P228" i="186"/>
  <c r="O228" i="186"/>
  <c r="P227" i="186"/>
  <c r="O227" i="186"/>
  <c r="P226" i="186"/>
  <c r="O226" i="186"/>
  <c r="P225" i="186"/>
  <c r="O225" i="186"/>
  <c r="P224" i="186"/>
  <c r="O224" i="186"/>
  <c r="P223" i="186"/>
  <c r="O223" i="186"/>
  <c r="P222" i="186"/>
  <c r="O222" i="186"/>
  <c r="P221" i="186"/>
  <c r="O221" i="186"/>
  <c r="P220" i="186"/>
  <c r="O220" i="186"/>
  <c r="P219" i="186"/>
  <c r="O219" i="186"/>
  <c r="P218" i="186"/>
  <c r="O218" i="186"/>
  <c r="P217" i="186"/>
  <c r="O217" i="186"/>
  <c r="P216" i="186"/>
  <c r="O216" i="186"/>
  <c r="P215" i="186"/>
  <c r="O215" i="186"/>
  <c r="P214" i="186"/>
  <c r="O214" i="186"/>
  <c r="P213" i="186"/>
  <c r="O213" i="186"/>
  <c r="P212" i="186"/>
  <c r="O212" i="186"/>
  <c r="P211" i="186"/>
  <c r="O211" i="186"/>
  <c r="P210" i="186"/>
  <c r="O210" i="186"/>
  <c r="P209" i="186"/>
  <c r="O209" i="186"/>
  <c r="P208" i="186"/>
  <c r="O208" i="186"/>
  <c r="P207" i="186"/>
  <c r="O207" i="186"/>
  <c r="P206" i="186"/>
  <c r="O206" i="186"/>
  <c r="P205" i="186"/>
  <c r="O205" i="186"/>
  <c r="P204" i="186"/>
  <c r="O204" i="186"/>
  <c r="P203" i="186"/>
  <c r="O203" i="186"/>
  <c r="P202" i="186"/>
  <c r="O202" i="186"/>
  <c r="P201" i="186"/>
  <c r="O201" i="186"/>
  <c r="P200" i="186"/>
  <c r="O200" i="186"/>
  <c r="P199" i="186"/>
  <c r="O199" i="186"/>
  <c r="P198" i="186"/>
  <c r="O198" i="186"/>
  <c r="P197" i="186"/>
  <c r="O197" i="186"/>
  <c r="P196" i="186"/>
  <c r="O196" i="186"/>
  <c r="P195" i="186"/>
  <c r="O195" i="186"/>
  <c r="P194" i="186"/>
  <c r="O194" i="186"/>
  <c r="P193" i="186"/>
  <c r="O193" i="186"/>
  <c r="P192" i="186"/>
  <c r="O192" i="186"/>
  <c r="P191" i="186"/>
  <c r="O191" i="186"/>
  <c r="P190" i="186"/>
  <c r="O190" i="186"/>
  <c r="P189" i="186"/>
  <c r="O189" i="186"/>
  <c r="P188" i="186"/>
  <c r="O188" i="186"/>
  <c r="P187" i="186"/>
  <c r="O187" i="186"/>
  <c r="P186" i="186"/>
  <c r="O186" i="186"/>
  <c r="P185" i="186"/>
  <c r="O185" i="186"/>
  <c r="P184" i="186"/>
  <c r="O184" i="186"/>
  <c r="P183" i="186"/>
  <c r="O183" i="186"/>
  <c r="P182" i="186"/>
  <c r="O182" i="186"/>
  <c r="P181" i="186"/>
  <c r="O181" i="186"/>
  <c r="P180" i="186"/>
  <c r="O180" i="186"/>
  <c r="P179" i="186"/>
  <c r="O179" i="186"/>
  <c r="P178" i="186"/>
  <c r="O178" i="186"/>
  <c r="P177" i="186"/>
  <c r="O177" i="186"/>
  <c r="P176" i="186"/>
  <c r="O176" i="186"/>
  <c r="P175" i="186"/>
  <c r="O175" i="186"/>
  <c r="P174" i="186"/>
  <c r="O174" i="186"/>
  <c r="P173" i="186"/>
  <c r="O173" i="186"/>
  <c r="P172" i="186"/>
  <c r="O172" i="186"/>
  <c r="P171" i="186"/>
  <c r="O171" i="186"/>
  <c r="P170" i="186"/>
  <c r="O170" i="186"/>
  <c r="P169" i="186"/>
  <c r="O169" i="186"/>
  <c r="P168" i="186"/>
  <c r="O168" i="186"/>
  <c r="P167" i="186"/>
  <c r="O167" i="186"/>
  <c r="P166" i="186"/>
  <c r="O166" i="186"/>
  <c r="P165" i="186"/>
  <c r="O165" i="186"/>
  <c r="P164" i="186"/>
  <c r="O164" i="186"/>
  <c r="P163" i="186"/>
  <c r="O163" i="186"/>
  <c r="P162" i="186"/>
  <c r="O162" i="186"/>
  <c r="P161" i="186"/>
  <c r="O161" i="186"/>
  <c r="P160" i="186"/>
  <c r="O160" i="186"/>
  <c r="P159" i="186"/>
  <c r="O159" i="186"/>
  <c r="P158" i="186"/>
  <c r="O158" i="186"/>
  <c r="P157" i="186"/>
  <c r="O157" i="186"/>
  <c r="P156" i="186"/>
  <c r="O156" i="186"/>
  <c r="P155" i="186"/>
  <c r="O155" i="186"/>
  <c r="P154" i="186"/>
  <c r="O154" i="186"/>
  <c r="P153" i="186"/>
  <c r="O153" i="186"/>
  <c r="P152" i="186"/>
  <c r="O152" i="186"/>
  <c r="P151" i="186"/>
  <c r="O151" i="186"/>
  <c r="P150" i="186"/>
  <c r="Q150" i="186" s="1"/>
  <c r="O150" i="186"/>
  <c r="P149" i="186"/>
  <c r="O149" i="186"/>
  <c r="P148" i="186"/>
  <c r="O148" i="186"/>
  <c r="P147" i="186"/>
  <c r="O147" i="186"/>
  <c r="P146" i="186"/>
  <c r="O146" i="186"/>
  <c r="P145" i="186"/>
  <c r="O145" i="186"/>
  <c r="P144" i="186"/>
  <c r="O144" i="186"/>
  <c r="P143" i="186"/>
  <c r="O143" i="186"/>
  <c r="P142" i="186"/>
  <c r="O142" i="186"/>
  <c r="P141" i="186"/>
  <c r="O141" i="186"/>
  <c r="P140" i="186"/>
  <c r="O140" i="186"/>
  <c r="P139" i="186"/>
  <c r="O139" i="186"/>
  <c r="P138" i="186"/>
  <c r="O138" i="186"/>
  <c r="P137" i="186"/>
  <c r="O137" i="186"/>
  <c r="P136" i="186"/>
  <c r="O136" i="186"/>
  <c r="P135" i="186"/>
  <c r="O135" i="186"/>
  <c r="P134" i="186"/>
  <c r="O134" i="186"/>
  <c r="P133" i="186"/>
  <c r="O133" i="186"/>
  <c r="P132" i="186"/>
  <c r="O132" i="186"/>
  <c r="P131" i="186"/>
  <c r="O131" i="186"/>
  <c r="P130" i="186"/>
  <c r="O130" i="186"/>
  <c r="P129" i="186"/>
  <c r="O129" i="186"/>
  <c r="P128" i="186"/>
  <c r="O128" i="186"/>
  <c r="P127" i="186"/>
  <c r="O127" i="186"/>
  <c r="P126" i="186"/>
  <c r="O126" i="186"/>
  <c r="P125" i="186"/>
  <c r="O125" i="186"/>
  <c r="P124" i="186"/>
  <c r="O124" i="186"/>
  <c r="P123" i="186"/>
  <c r="O123" i="186"/>
  <c r="P122" i="186"/>
  <c r="O122" i="186"/>
  <c r="P121" i="186"/>
  <c r="O121" i="186"/>
  <c r="P120" i="186"/>
  <c r="O120" i="186"/>
  <c r="P119" i="186"/>
  <c r="O119" i="186"/>
  <c r="P118" i="186"/>
  <c r="O118" i="186"/>
  <c r="P117" i="186"/>
  <c r="O117" i="186"/>
  <c r="P116" i="186"/>
  <c r="O116" i="186"/>
  <c r="P115" i="186"/>
  <c r="O115" i="186"/>
  <c r="P114" i="186"/>
  <c r="O114" i="186"/>
  <c r="P113" i="186"/>
  <c r="O113" i="186"/>
  <c r="P112" i="186"/>
  <c r="O112" i="186"/>
  <c r="P111" i="186"/>
  <c r="O111" i="186"/>
  <c r="P110" i="186"/>
  <c r="O110" i="186"/>
  <c r="P109" i="186"/>
  <c r="O109" i="186"/>
  <c r="P108" i="186"/>
  <c r="O108" i="186"/>
  <c r="P107" i="186"/>
  <c r="O107" i="186"/>
  <c r="P106" i="186"/>
  <c r="O106" i="186"/>
  <c r="P105" i="186"/>
  <c r="O105" i="186"/>
  <c r="S104" i="186"/>
  <c r="P104" i="186"/>
  <c r="O104" i="186"/>
  <c r="S103" i="186"/>
  <c r="P103" i="186"/>
  <c r="O103" i="186"/>
  <c r="S102" i="186"/>
  <c r="P102" i="186"/>
  <c r="O102" i="186"/>
  <c r="S101" i="186"/>
  <c r="P101" i="186"/>
  <c r="O101" i="186"/>
  <c r="S100" i="186"/>
  <c r="P100" i="186"/>
  <c r="O100" i="186"/>
  <c r="S99" i="186"/>
  <c r="P99" i="186"/>
  <c r="O99" i="186"/>
  <c r="S98" i="186"/>
  <c r="P98" i="186"/>
  <c r="O98" i="186"/>
  <c r="S97" i="186"/>
  <c r="P97" i="186"/>
  <c r="O97" i="186"/>
  <c r="S96" i="186"/>
  <c r="P96" i="186"/>
  <c r="O96" i="186"/>
  <c r="S95" i="186"/>
  <c r="P95" i="186"/>
  <c r="O95" i="186"/>
  <c r="S94" i="186"/>
  <c r="P94" i="186"/>
  <c r="O94" i="186"/>
  <c r="S93" i="186"/>
  <c r="P93" i="186"/>
  <c r="O93" i="186"/>
  <c r="S92" i="186"/>
  <c r="P92" i="186"/>
  <c r="O92" i="186"/>
  <c r="S91" i="186"/>
  <c r="P91" i="186"/>
  <c r="O91" i="186"/>
  <c r="S90" i="186"/>
  <c r="P90" i="186"/>
  <c r="O90" i="186"/>
  <c r="S89" i="186"/>
  <c r="P89" i="186"/>
  <c r="O89" i="186"/>
  <c r="S88" i="186"/>
  <c r="P88" i="186"/>
  <c r="O88" i="186"/>
  <c r="S87" i="186"/>
  <c r="P87" i="186"/>
  <c r="O87" i="186"/>
  <c r="S86" i="186"/>
  <c r="P86" i="186"/>
  <c r="O86" i="186"/>
  <c r="S85" i="186"/>
  <c r="P85" i="186"/>
  <c r="O85" i="186"/>
  <c r="S84" i="186"/>
  <c r="P84" i="186"/>
  <c r="O84" i="186"/>
  <c r="S83" i="186"/>
  <c r="P83" i="186"/>
  <c r="O83" i="186"/>
  <c r="S82" i="186"/>
  <c r="P82" i="186"/>
  <c r="O82" i="186"/>
  <c r="S81" i="186"/>
  <c r="P81" i="186"/>
  <c r="O81" i="186"/>
  <c r="S80" i="186"/>
  <c r="P80" i="186"/>
  <c r="O80" i="186"/>
  <c r="S79" i="186"/>
  <c r="P79" i="186"/>
  <c r="O79" i="186"/>
  <c r="S78" i="186"/>
  <c r="P78" i="186"/>
  <c r="O78" i="186"/>
  <c r="S77" i="186"/>
  <c r="P77" i="186"/>
  <c r="O77" i="186"/>
  <c r="S76" i="186"/>
  <c r="P76" i="186"/>
  <c r="O76" i="186"/>
  <c r="S75" i="186"/>
  <c r="P75" i="186"/>
  <c r="O75" i="186"/>
  <c r="S74" i="186"/>
  <c r="P74" i="186"/>
  <c r="O74" i="186"/>
  <c r="S73" i="186"/>
  <c r="P73" i="186"/>
  <c r="O73" i="186"/>
  <c r="S72" i="186"/>
  <c r="P72" i="186"/>
  <c r="O72" i="186"/>
  <c r="S71" i="186"/>
  <c r="P71" i="186"/>
  <c r="O71" i="186"/>
  <c r="S70" i="186"/>
  <c r="P70" i="186"/>
  <c r="O70" i="186"/>
  <c r="S69" i="186"/>
  <c r="P69" i="186"/>
  <c r="O69" i="186"/>
  <c r="S68" i="186"/>
  <c r="P68" i="186"/>
  <c r="O68" i="186"/>
  <c r="S67" i="186"/>
  <c r="P67" i="186"/>
  <c r="O67" i="186"/>
  <c r="S66" i="186"/>
  <c r="P66" i="186"/>
  <c r="O66" i="186"/>
  <c r="S65" i="186"/>
  <c r="P65" i="186"/>
  <c r="O65" i="186"/>
  <c r="S64" i="186"/>
  <c r="P64" i="186"/>
  <c r="O64" i="186"/>
  <c r="S63" i="186"/>
  <c r="P63" i="186"/>
  <c r="O63" i="186"/>
  <c r="S62" i="186"/>
  <c r="P62" i="186"/>
  <c r="O62" i="186"/>
  <c r="S61" i="186"/>
  <c r="P61" i="186"/>
  <c r="O61" i="186"/>
  <c r="S60" i="186"/>
  <c r="P60" i="186"/>
  <c r="O60" i="186"/>
  <c r="S59" i="186"/>
  <c r="P59" i="186"/>
  <c r="O59" i="186"/>
  <c r="S58" i="186"/>
  <c r="P58" i="186"/>
  <c r="O58" i="186"/>
  <c r="S57" i="186"/>
  <c r="P57" i="186"/>
  <c r="O57" i="186"/>
  <c r="S56" i="186"/>
  <c r="P56" i="186"/>
  <c r="O56" i="186"/>
  <c r="S55" i="186"/>
  <c r="P55" i="186"/>
  <c r="O55" i="186"/>
  <c r="S54" i="186"/>
  <c r="P54" i="186"/>
  <c r="O54" i="186"/>
  <c r="S53" i="186"/>
  <c r="P53" i="186"/>
  <c r="O53" i="186"/>
  <c r="S52" i="186"/>
  <c r="P52" i="186"/>
  <c r="O52" i="186"/>
  <c r="S51" i="186"/>
  <c r="P51" i="186"/>
  <c r="O51" i="186"/>
  <c r="S50" i="186"/>
  <c r="P50" i="186"/>
  <c r="O50" i="186"/>
  <c r="S49" i="186"/>
  <c r="P49" i="186"/>
  <c r="O49" i="186"/>
  <c r="S48" i="186"/>
  <c r="P48" i="186"/>
  <c r="O48" i="186"/>
  <c r="S47" i="186"/>
  <c r="P47" i="186"/>
  <c r="O47" i="186"/>
  <c r="S46" i="186"/>
  <c r="P46" i="186"/>
  <c r="O46" i="186"/>
  <c r="S45" i="186"/>
  <c r="P45" i="186"/>
  <c r="O45" i="186"/>
  <c r="S44" i="186"/>
  <c r="P44" i="186"/>
  <c r="O44" i="186"/>
  <c r="S43" i="186"/>
  <c r="P43" i="186"/>
  <c r="O43" i="186"/>
  <c r="S42" i="186"/>
  <c r="P42" i="186"/>
  <c r="O42" i="186"/>
  <c r="S41" i="186"/>
  <c r="P41" i="186"/>
  <c r="O41" i="186"/>
  <c r="S40" i="186"/>
  <c r="P40" i="186"/>
  <c r="O40" i="186"/>
  <c r="S39" i="186"/>
  <c r="P39" i="186"/>
  <c r="O39" i="186"/>
  <c r="S38" i="186"/>
  <c r="P38" i="186"/>
  <c r="O38" i="186"/>
  <c r="S37" i="186"/>
  <c r="P37" i="186"/>
  <c r="O37" i="186"/>
  <c r="S36" i="186"/>
  <c r="P36" i="186"/>
  <c r="O36" i="186"/>
  <c r="S35" i="186"/>
  <c r="P35" i="186"/>
  <c r="O35" i="186"/>
  <c r="S34" i="186"/>
  <c r="P34" i="186"/>
  <c r="O34" i="186"/>
  <c r="S33" i="186"/>
  <c r="P33" i="186"/>
  <c r="O33" i="186"/>
  <c r="S32" i="186"/>
  <c r="P32" i="186"/>
  <c r="O32" i="186"/>
  <c r="S31" i="186"/>
  <c r="P31" i="186"/>
  <c r="O31" i="186"/>
  <c r="S30" i="186"/>
  <c r="P30" i="186"/>
  <c r="O30" i="186"/>
  <c r="S29" i="186"/>
  <c r="P29" i="186"/>
  <c r="O29" i="186"/>
  <c r="S28" i="186"/>
  <c r="P28" i="186"/>
  <c r="O28" i="186"/>
  <c r="S27" i="186"/>
  <c r="P27" i="186"/>
  <c r="O27" i="186"/>
  <c r="S26" i="186"/>
  <c r="P26" i="186"/>
  <c r="O26" i="186"/>
  <c r="S25" i="186"/>
  <c r="P25" i="186"/>
  <c r="O25" i="186"/>
  <c r="S24" i="186"/>
  <c r="P24" i="186"/>
  <c r="O24" i="186"/>
  <c r="S23" i="186"/>
  <c r="P23" i="186"/>
  <c r="O23" i="186"/>
  <c r="S22" i="186"/>
  <c r="P22" i="186"/>
  <c r="O22" i="186"/>
  <c r="S21" i="186"/>
  <c r="P21" i="186"/>
  <c r="O21" i="186"/>
  <c r="S20" i="186"/>
  <c r="P20" i="186"/>
  <c r="O20" i="186"/>
  <c r="S19" i="186"/>
  <c r="P19" i="186"/>
  <c r="O19" i="186"/>
  <c r="S18" i="186"/>
  <c r="P18" i="186"/>
  <c r="O18" i="186"/>
  <c r="S17" i="186"/>
  <c r="P17" i="186"/>
  <c r="O17" i="186"/>
  <c r="S16" i="186"/>
  <c r="P16" i="186"/>
  <c r="O16" i="186"/>
  <c r="S15" i="186"/>
  <c r="P15" i="186"/>
  <c r="O15" i="186"/>
  <c r="S14" i="186"/>
  <c r="P14" i="186"/>
  <c r="O14" i="186"/>
  <c r="S13" i="186"/>
  <c r="P13" i="186"/>
  <c r="O13" i="186"/>
  <c r="S12" i="186"/>
  <c r="P12" i="186"/>
  <c r="O12" i="186"/>
  <c r="S11" i="186"/>
  <c r="P11" i="186"/>
  <c r="O11" i="186"/>
  <c r="S10" i="186"/>
  <c r="P10" i="186"/>
  <c r="O10" i="186"/>
  <c r="S9" i="186"/>
  <c r="P9" i="186"/>
  <c r="O9" i="186"/>
  <c r="S8" i="186"/>
  <c r="P8" i="186"/>
  <c r="O8" i="186"/>
  <c r="S7" i="186"/>
  <c r="P7" i="186"/>
  <c r="O7" i="186"/>
  <c r="S6" i="186"/>
  <c r="P6" i="186"/>
  <c r="O6" i="186"/>
  <c r="S5" i="186"/>
  <c r="P5" i="186"/>
  <c r="O5" i="186"/>
  <c r="S4" i="186"/>
  <c r="P4" i="186"/>
  <c r="O4" i="186"/>
  <c r="E36" i="185"/>
  <c r="E31" i="185"/>
  <c r="E30" i="185"/>
  <c r="E29" i="185"/>
  <c r="E27" i="185"/>
  <c r="E26" i="185"/>
  <c r="E22" i="185"/>
  <c r="F13" i="185"/>
  <c r="N11" i="185"/>
  <c r="N10" i="185"/>
  <c r="N9" i="185"/>
  <c r="N8" i="185"/>
  <c r="N7" i="185"/>
  <c r="N6" i="185"/>
  <c r="N5" i="185"/>
  <c r="N4" i="185"/>
  <c r="N3" i="185"/>
  <c r="G50" i="185"/>
  <c r="I50" i="185" s="1"/>
  <c r="G49" i="185"/>
  <c r="I49" i="185" s="1"/>
  <c r="G48" i="185"/>
  <c r="I48" i="185" s="1"/>
  <c r="G47" i="185"/>
  <c r="I47" i="185" s="1"/>
  <c r="G46" i="185"/>
  <c r="I46" i="185" s="1"/>
  <c r="G45" i="185"/>
  <c r="I45" i="185" s="1"/>
  <c r="G44" i="185"/>
  <c r="I44" i="185" s="1"/>
  <c r="G43" i="185"/>
  <c r="I43" i="185" s="1"/>
  <c r="G42" i="185"/>
  <c r="I42" i="185" s="1"/>
  <c r="G41" i="185"/>
  <c r="I41" i="185" s="1"/>
  <c r="I51" i="185" s="1"/>
  <c r="G37" i="185"/>
  <c r="I37" i="185" s="1"/>
  <c r="G36" i="185"/>
  <c r="I36" i="185" s="1"/>
  <c r="G34" i="185"/>
  <c r="I34" i="185" s="1"/>
  <c r="G33" i="185"/>
  <c r="I33" i="185" s="1"/>
  <c r="G32" i="185"/>
  <c r="I32" i="185" s="1"/>
  <c r="G31" i="185"/>
  <c r="I31" i="185" s="1"/>
  <c r="G30" i="185"/>
  <c r="I30" i="185" s="1"/>
  <c r="G29" i="185"/>
  <c r="I29" i="185" s="1"/>
  <c r="G27" i="185"/>
  <c r="I27" i="185" s="1"/>
  <c r="G26" i="185"/>
  <c r="I26" i="185" s="1"/>
  <c r="H13" i="185"/>
  <c r="E8" i="185"/>
  <c r="H6" i="185"/>
  <c r="F1" i="184"/>
  <c r="Y500" i="184"/>
  <c r="X500" i="184"/>
  <c r="W500" i="184"/>
  <c r="V500" i="184"/>
  <c r="U500" i="184"/>
  <c r="T500" i="184"/>
  <c r="N500" i="184"/>
  <c r="M500" i="184"/>
  <c r="L500" i="184"/>
  <c r="K500" i="184"/>
  <c r="J500" i="184"/>
  <c r="P499" i="184"/>
  <c r="O499" i="184"/>
  <c r="P498" i="184"/>
  <c r="O498" i="184"/>
  <c r="P497" i="184"/>
  <c r="O497" i="184"/>
  <c r="P496" i="184"/>
  <c r="O496" i="184"/>
  <c r="P495" i="184"/>
  <c r="O495" i="184"/>
  <c r="P494" i="184"/>
  <c r="O494" i="184"/>
  <c r="P493" i="184"/>
  <c r="O493" i="184"/>
  <c r="P492" i="184"/>
  <c r="O492" i="184"/>
  <c r="P491" i="184"/>
  <c r="O491" i="184"/>
  <c r="P490" i="184"/>
  <c r="O490" i="184"/>
  <c r="P489" i="184"/>
  <c r="O489" i="184"/>
  <c r="P488" i="184"/>
  <c r="O488" i="184"/>
  <c r="P487" i="184"/>
  <c r="O487" i="184"/>
  <c r="P486" i="184"/>
  <c r="O486" i="184"/>
  <c r="P485" i="184"/>
  <c r="O485" i="184"/>
  <c r="P484" i="184"/>
  <c r="O484" i="184"/>
  <c r="P483" i="184"/>
  <c r="O483" i="184"/>
  <c r="P482" i="184"/>
  <c r="O482" i="184"/>
  <c r="P481" i="184"/>
  <c r="O481" i="184"/>
  <c r="P480" i="184"/>
  <c r="O480" i="184"/>
  <c r="P479" i="184"/>
  <c r="O479" i="184"/>
  <c r="P478" i="184"/>
  <c r="O478" i="184"/>
  <c r="P477" i="184"/>
  <c r="O477" i="184"/>
  <c r="P476" i="184"/>
  <c r="O476" i="184"/>
  <c r="P475" i="184"/>
  <c r="O475" i="184"/>
  <c r="P474" i="184"/>
  <c r="O474" i="184"/>
  <c r="P473" i="184"/>
  <c r="O473" i="184"/>
  <c r="P472" i="184"/>
  <c r="O472" i="184"/>
  <c r="P471" i="184"/>
  <c r="O471" i="184"/>
  <c r="P470" i="184"/>
  <c r="O470" i="184"/>
  <c r="P469" i="184"/>
  <c r="O469" i="184"/>
  <c r="P468" i="184"/>
  <c r="O468" i="184"/>
  <c r="P467" i="184"/>
  <c r="O467" i="184"/>
  <c r="P466" i="184"/>
  <c r="O466" i="184"/>
  <c r="P465" i="184"/>
  <c r="O465" i="184"/>
  <c r="P464" i="184"/>
  <c r="O464" i="184"/>
  <c r="P463" i="184"/>
  <c r="O463" i="184"/>
  <c r="P462" i="184"/>
  <c r="O462" i="184"/>
  <c r="P461" i="184"/>
  <c r="O461" i="184"/>
  <c r="P460" i="184"/>
  <c r="O460" i="184"/>
  <c r="P459" i="184"/>
  <c r="O459" i="184"/>
  <c r="P458" i="184"/>
  <c r="O458" i="184"/>
  <c r="P457" i="184"/>
  <c r="O457" i="184"/>
  <c r="P456" i="184"/>
  <c r="O456" i="184"/>
  <c r="P455" i="184"/>
  <c r="O455" i="184"/>
  <c r="P454" i="184"/>
  <c r="O454" i="184"/>
  <c r="P453" i="184"/>
  <c r="O453" i="184"/>
  <c r="P452" i="184"/>
  <c r="O452" i="184"/>
  <c r="P451" i="184"/>
  <c r="O451" i="184"/>
  <c r="P450" i="184"/>
  <c r="O450" i="184"/>
  <c r="P449" i="184"/>
  <c r="O449" i="184"/>
  <c r="P448" i="184"/>
  <c r="O448" i="184"/>
  <c r="P447" i="184"/>
  <c r="O447" i="184"/>
  <c r="P446" i="184"/>
  <c r="O446" i="184"/>
  <c r="P445" i="184"/>
  <c r="O445" i="184"/>
  <c r="P444" i="184"/>
  <c r="O444" i="184"/>
  <c r="P443" i="184"/>
  <c r="O443" i="184"/>
  <c r="P442" i="184"/>
  <c r="O442" i="184"/>
  <c r="P441" i="184"/>
  <c r="O441" i="184"/>
  <c r="P440" i="184"/>
  <c r="O440" i="184"/>
  <c r="P439" i="184"/>
  <c r="O439" i="184"/>
  <c r="P438" i="184"/>
  <c r="O438" i="184"/>
  <c r="P437" i="184"/>
  <c r="O437" i="184"/>
  <c r="P436" i="184"/>
  <c r="O436" i="184"/>
  <c r="P435" i="184"/>
  <c r="O435" i="184"/>
  <c r="P434" i="184"/>
  <c r="O434" i="184"/>
  <c r="P433" i="184"/>
  <c r="O433" i="184"/>
  <c r="P432" i="184"/>
  <c r="O432" i="184"/>
  <c r="P431" i="184"/>
  <c r="O431" i="184"/>
  <c r="P430" i="184"/>
  <c r="O430" i="184"/>
  <c r="P429" i="184"/>
  <c r="O429" i="184"/>
  <c r="P428" i="184"/>
  <c r="O428" i="184"/>
  <c r="P427" i="184"/>
  <c r="O427" i="184"/>
  <c r="P426" i="184"/>
  <c r="O426" i="184"/>
  <c r="P425" i="184"/>
  <c r="O425" i="184"/>
  <c r="P424" i="184"/>
  <c r="O424" i="184"/>
  <c r="P423" i="184"/>
  <c r="O423" i="184"/>
  <c r="P422" i="184"/>
  <c r="O422" i="184"/>
  <c r="P421" i="184"/>
  <c r="O421" i="184"/>
  <c r="P420" i="184"/>
  <c r="O420" i="184"/>
  <c r="P419" i="184"/>
  <c r="O419" i="184"/>
  <c r="P418" i="184"/>
  <c r="O418" i="184"/>
  <c r="P417" i="184"/>
  <c r="O417" i="184"/>
  <c r="P416" i="184"/>
  <c r="O416" i="184"/>
  <c r="P415" i="184"/>
  <c r="O415" i="184"/>
  <c r="P414" i="184"/>
  <c r="O414" i="184"/>
  <c r="P413" i="184"/>
  <c r="O413" i="184"/>
  <c r="P412" i="184"/>
  <c r="O412" i="184"/>
  <c r="P411" i="184"/>
  <c r="O411" i="184"/>
  <c r="P410" i="184"/>
  <c r="O410" i="184"/>
  <c r="P409" i="184"/>
  <c r="O409" i="184"/>
  <c r="P408" i="184"/>
  <c r="O408" i="184"/>
  <c r="P407" i="184"/>
  <c r="O407" i="184"/>
  <c r="P406" i="184"/>
  <c r="O406" i="184"/>
  <c r="P405" i="184"/>
  <c r="O405" i="184"/>
  <c r="P404" i="184"/>
  <c r="O404" i="184"/>
  <c r="P403" i="184"/>
  <c r="O403" i="184"/>
  <c r="P402" i="184"/>
  <c r="O402" i="184"/>
  <c r="P401" i="184"/>
  <c r="O401" i="184"/>
  <c r="P400" i="184"/>
  <c r="O400" i="184"/>
  <c r="P399" i="184"/>
  <c r="O399" i="184"/>
  <c r="P398" i="184"/>
  <c r="O398" i="184"/>
  <c r="P397" i="184"/>
  <c r="O397" i="184"/>
  <c r="P396" i="184"/>
  <c r="O396" i="184"/>
  <c r="P395" i="184"/>
  <c r="O395" i="184"/>
  <c r="P394" i="184"/>
  <c r="O394" i="184"/>
  <c r="P393" i="184"/>
  <c r="O393" i="184"/>
  <c r="P392" i="184"/>
  <c r="O392" i="184"/>
  <c r="P391" i="184"/>
  <c r="O391" i="184"/>
  <c r="P390" i="184"/>
  <c r="O390" i="184"/>
  <c r="P389" i="184"/>
  <c r="O389" i="184"/>
  <c r="P388" i="184"/>
  <c r="O388" i="184"/>
  <c r="P387" i="184"/>
  <c r="O387" i="184"/>
  <c r="P386" i="184"/>
  <c r="O386" i="184"/>
  <c r="P385" i="184"/>
  <c r="O385" i="184"/>
  <c r="P384" i="184"/>
  <c r="O384" i="184"/>
  <c r="P383" i="184"/>
  <c r="O383" i="184"/>
  <c r="P382" i="184"/>
  <c r="O382" i="184"/>
  <c r="P381" i="184"/>
  <c r="O381" i="184"/>
  <c r="P380" i="184"/>
  <c r="O380" i="184"/>
  <c r="P379" i="184"/>
  <c r="O379" i="184"/>
  <c r="P378" i="184"/>
  <c r="O378" i="184"/>
  <c r="P377" i="184"/>
  <c r="O377" i="184"/>
  <c r="P376" i="184"/>
  <c r="O376" i="184"/>
  <c r="P375" i="184"/>
  <c r="O375" i="184"/>
  <c r="P374" i="184"/>
  <c r="O374" i="184"/>
  <c r="P373" i="184"/>
  <c r="O373" i="184"/>
  <c r="P372" i="184"/>
  <c r="O372" i="184"/>
  <c r="P371" i="184"/>
  <c r="O371" i="184"/>
  <c r="P370" i="184"/>
  <c r="O370" i="184"/>
  <c r="P369" i="184"/>
  <c r="O369" i="184"/>
  <c r="P368" i="184"/>
  <c r="O368" i="184"/>
  <c r="P367" i="184"/>
  <c r="O367" i="184"/>
  <c r="P366" i="184"/>
  <c r="O366" i="184"/>
  <c r="P365" i="184"/>
  <c r="O365" i="184"/>
  <c r="P364" i="184"/>
  <c r="O364" i="184"/>
  <c r="P363" i="184"/>
  <c r="O363" i="184"/>
  <c r="P362" i="184"/>
  <c r="O362" i="184"/>
  <c r="P361" i="184"/>
  <c r="O361" i="184"/>
  <c r="P360" i="184"/>
  <c r="O360" i="184"/>
  <c r="P359" i="184"/>
  <c r="O359" i="184"/>
  <c r="P358" i="184"/>
  <c r="O358" i="184"/>
  <c r="P357" i="184"/>
  <c r="O357" i="184"/>
  <c r="P356" i="184"/>
  <c r="O356" i="184"/>
  <c r="P355" i="184"/>
  <c r="O355" i="184"/>
  <c r="P354" i="184"/>
  <c r="O354" i="184"/>
  <c r="P353" i="184"/>
  <c r="O353" i="184"/>
  <c r="P352" i="184"/>
  <c r="O352" i="184"/>
  <c r="P351" i="184"/>
  <c r="O351" i="184"/>
  <c r="P350" i="184"/>
  <c r="O350" i="184"/>
  <c r="P349" i="184"/>
  <c r="O349" i="184"/>
  <c r="P348" i="184"/>
  <c r="O348" i="184"/>
  <c r="P347" i="184"/>
  <c r="O347" i="184"/>
  <c r="P346" i="184"/>
  <c r="O346" i="184"/>
  <c r="P345" i="184"/>
  <c r="O345" i="184"/>
  <c r="P344" i="184"/>
  <c r="O344" i="184"/>
  <c r="P343" i="184"/>
  <c r="O343" i="184"/>
  <c r="P342" i="184"/>
  <c r="O342" i="184"/>
  <c r="P341" i="184"/>
  <c r="O341" i="184"/>
  <c r="P340" i="184"/>
  <c r="O340" i="184"/>
  <c r="P339" i="184"/>
  <c r="O339" i="184"/>
  <c r="P338" i="184"/>
  <c r="O338" i="184"/>
  <c r="P337" i="184"/>
  <c r="O337" i="184"/>
  <c r="P336" i="184"/>
  <c r="O336" i="184"/>
  <c r="P335" i="184"/>
  <c r="O335" i="184"/>
  <c r="P334" i="184"/>
  <c r="O334" i="184"/>
  <c r="P333" i="184"/>
  <c r="O333" i="184"/>
  <c r="P332" i="184"/>
  <c r="O332" i="184"/>
  <c r="P331" i="184"/>
  <c r="O331" i="184"/>
  <c r="P330" i="184"/>
  <c r="O330" i="184"/>
  <c r="P329" i="184"/>
  <c r="O329" i="184"/>
  <c r="P328" i="184"/>
  <c r="O328" i="184"/>
  <c r="P327" i="184"/>
  <c r="O327" i="184"/>
  <c r="P326" i="184"/>
  <c r="O326" i="184"/>
  <c r="P325" i="184"/>
  <c r="O325" i="184"/>
  <c r="P324" i="184"/>
  <c r="O324" i="184"/>
  <c r="P323" i="184"/>
  <c r="O323" i="184"/>
  <c r="P322" i="184"/>
  <c r="O322" i="184"/>
  <c r="P321" i="184"/>
  <c r="O321" i="184"/>
  <c r="P320" i="184"/>
  <c r="O320" i="184"/>
  <c r="P319" i="184"/>
  <c r="O319" i="184"/>
  <c r="P318" i="184"/>
  <c r="O318" i="184"/>
  <c r="P317" i="184"/>
  <c r="O317" i="184"/>
  <c r="P316" i="184"/>
  <c r="O316" i="184"/>
  <c r="P315" i="184"/>
  <c r="O315" i="184"/>
  <c r="P314" i="184"/>
  <c r="O314" i="184"/>
  <c r="P313" i="184"/>
  <c r="O313" i="184"/>
  <c r="P312" i="184"/>
  <c r="O312" i="184"/>
  <c r="P311" i="184"/>
  <c r="O311" i="184"/>
  <c r="P310" i="184"/>
  <c r="O310" i="184"/>
  <c r="P309" i="184"/>
  <c r="O309" i="184"/>
  <c r="P308" i="184"/>
  <c r="O308" i="184"/>
  <c r="P307" i="184"/>
  <c r="O307" i="184"/>
  <c r="P306" i="184"/>
  <c r="O306" i="184"/>
  <c r="P305" i="184"/>
  <c r="O305" i="184"/>
  <c r="P304" i="184"/>
  <c r="O304" i="184"/>
  <c r="P303" i="184"/>
  <c r="O303" i="184"/>
  <c r="P302" i="184"/>
  <c r="O302" i="184"/>
  <c r="P301" i="184"/>
  <c r="O301" i="184"/>
  <c r="P300" i="184"/>
  <c r="O300" i="184"/>
  <c r="P299" i="184"/>
  <c r="O299" i="184"/>
  <c r="P298" i="184"/>
  <c r="O298" i="184"/>
  <c r="P297" i="184"/>
  <c r="O297" i="184"/>
  <c r="P296" i="184"/>
  <c r="O296" i="184"/>
  <c r="P295" i="184"/>
  <c r="O295" i="184"/>
  <c r="P294" i="184"/>
  <c r="O294" i="184"/>
  <c r="P293" i="184"/>
  <c r="O293" i="184"/>
  <c r="P292" i="184"/>
  <c r="O292" i="184"/>
  <c r="P291" i="184"/>
  <c r="O291" i="184"/>
  <c r="P290" i="184"/>
  <c r="O290" i="184"/>
  <c r="P289" i="184"/>
  <c r="O289" i="184"/>
  <c r="P288" i="184"/>
  <c r="O288" i="184"/>
  <c r="P287" i="184"/>
  <c r="O287" i="184"/>
  <c r="P286" i="184"/>
  <c r="O286" i="184"/>
  <c r="P285" i="184"/>
  <c r="O285" i="184"/>
  <c r="P284" i="184"/>
  <c r="O284" i="184"/>
  <c r="P283" i="184"/>
  <c r="O283" i="184"/>
  <c r="P282" i="184"/>
  <c r="O282" i="184"/>
  <c r="P281" i="184"/>
  <c r="O281" i="184"/>
  <c r="P280" i="184"/>
  <c r="O280" i="184"/>
  <c r="P279" i="184"/>
  <c r="O279" i="184"/>
  <c r="P278" i="184"/>
  <c r="O278" i="184"/>
  <c r="P277" i="184"/>
  <c r="O277" i="184"/>
  <c r="P276" i="184"/>
  <c r="O276" i="184"/>
  <c r="P275" i="184"/>
  <c r="O275" i="184"/>
  <c r="P274" i="184"/>
  <c r="O274" i="184"/>
  <c r="P273" i="184"/>
  <c r="O273" i="184"/>
  <c r="P272" i="184"/>
  <c r="O272" i="184"/>
  <c r="P271" i="184"/>
  <c r="O271" i="184"/>
  <c r="P270" i="184"/>
  <c r="O270" i="184"/>
  <c r="P269" i="184"/>
  <c r="O269" i="184"/>
  <c r="P268" i="184"/>
  <c r="O268" i="184"/>
  <c r="P267" i="184"/>
  <c r="O267" i="184"/>
  <c r="P266" i="184"/>
  <c r="O266" i="184"/>
  <c r="P265" i="184"/>
  <c r="O265" i="184"/>
  <c r="P264" i="184"/>
  <c r="O264" i="184"/>
  <c r="P263" i="184"/>
  <c r="O263" i="184"/>
  <c r="P262" i="184"/>
  <c r="O262" i="184"/>
  <c r="P261" i="184"/>
  <c r="O261" i="184"/>
  <c r="P260" i="184"/>
  <c r="O260" i="184"/>
  <c r="P259" i="184"/>
  <c r="O259" i="184"/>
  <c r="P258" i="184"/>
  <c r="O258" i="184"/>
  <c r="P257" i="184"/>
  <c r="O257" i="184"/>
  <c r="P256" i="184"/>
  <c r="O256" i="184"/>
  <c r="P255" i="184"/>
  <c r="O255" i="184"/>
  <c r="P254" i="184"/>
  <c r="O254" i="184"/>
  <c r="P253" i="184"/>
  <c r="O253" i="184"/>
  <c r="P252" i="184"/>
  <c r="O252" i="184"/>
  <c r="P251" i="184"/>
  <c r="O251" i="184"/>
  <c r="P250" i="184"/>
  <c r="O250" i="184"/>
  <c r="P249" i="184"/>
  <c r="O249" i="184"/>
  <c r="P248" i="184"/>
  <c r="O248" i="184"/>
  <c r="P247" i="184"/>
  <c r="O247" i="184"/>
  <c r="P246" i="184"/>
  <c r="O246" i="184"/>
  <c r="P245" i="184"/>
  <c r="O245" i="184"/>
  <c r="P244" i="184"/>
  <c r="O244" i="184"/>
  <c r="P243" i="184"/>
  <c r="O243" i="184"/>
  <c r="P242" i="184"/>
  <c r="O242" i="184"/>
  <c r="P241" i="184"/>
  <c r="O241" i="184"/>
  <c r="P240" i="184"/>
  <c r="Q240" i="184" s="1"/>
  <c r="O240" i="184"/>
  <c r="P239" i="184"/>
  <c r="O239" i="184"/>
  <c r="P238" i="184"/>
  <c r="O238" i="184"/>
  <c r="P237" i="184"/>
  <c r="O237" i="184"/>
  <c r="P236" i="184"/>
  <c r="O236" i="184"/>
  <c r="P235" i="184"/>
  <c r="O235" i="184"/>
  <c r="P234" i="184"/>
  <c r="O234" i="184"/>
  <c r="P233" i="184"/>
  <c r="O233" i="184"/>
  <c r="P232" i="184"/>
  <c r="O232" i="184"/>
  <c r="P231" i="184"/>
  <c r="Q231" i="184" s="1"/>
  <c r="O231" i="184"/>
  <c r="P230" i="184"/>
  <c r="O230" i="184"/>
  <c r="P229" i="184"/>
  <c r="O229" i="184"/>
  <c r="P228" i="184"/>
  <c r="O228" i="184"/>
  <c r="P227" i="184"/>
  <c r="O227" i="184"/>
  <c r="P226" i="184"/>
  <c r="O226" i="184"/>
  <c r="P225" i="184"/>
  <c r="O225" i="184"/>
  <c r="P224" i="184"/>
  <c r="O224" i="184"/>
  <c r="P223" i="184"/>
  <c r="O223" i="184"/>
  <c r="P222" i="184"/>
  <c r="O222" i="184"/>
  <c r="P221" i="184"/>
  <c r="O221" i="184"/>
  <c r="P220" i="184"/>
  <c r="O220" i="184"/>
  <c r="P219" i="184"/>
  <c r="O219" i="184"/>
  <c r="P218" i="184"/>
  <c r="O218" i="184"/>
  <c r="P217" i="184"/>
  <c r="O217" i="184"/>
  <c r="P216" i="184"/>
  <c r="O216" i="184"/>
  <c r="P215" i="184"/>
  <c r="O215" i="184"/>
  <c r="P214" i="184"/>
  <c r="O214" i="184"/>
  <c r="P213" i="184"/>
  <c r="O213" i="184"/>
  <c r="P212" i="184"/>
  <c r="O212" i="184"/>
  <c r="P211" i="184"/>
  <c r="O211" i="184"/>
  <c r="P210" i="184"/>
  <c r="O210" i="184"/>
  <c r="P209" i="184"/>
  <c r="O209" i="184"/>
  <c r="P208" i="184"/>
  <c r="O208" i="184"/>
  <c r="P207" i="184"/>
  <c r="O207" i="184"/>
  <c r="P206" i="184"/>
  <c r="O206" i="184"/>
  <c r="P205" i="184"/>
  <c r="O205" i="184"/>
  <c r="P204" i="184"/>
  <c r="O204" i="184"/>
  <c r="P203" i="184"/>
  <c r="O203" i="184"/>
  <c r="P202" i="184"/>
  <c r="O202" i="184"/>
  <c r="P201" i="184"/>
  <c r="O201" i="184"/>
  <c r="P200" i="184"/>
  <c r="O200" i="184"/>
  <c r="P199" i="184"/>
  <c r="O199" i="184"/>
  <c r="P198" i="184"/>
  <c r="O198" i="184"/>
  <c r="P197" i="184"/>
  <c r="O197" i="184"/>
  <c r="P196" i="184"/>
  <c r="O196" i="184"/>
  <c r="P195" i="184"/>
  <c r="O195" i="184"/>
  <c r="P194" i="184"/>
  <c r="O194" i="184"/>
  <c r="P193" i="184"/>
  <c r="O193" i="184"/>
  <c r="P192" i="184"/>
  <c r="O192" i="184"/>
  <c r="P191" i="184"/>
  <c r="O191" i="184"/>
  <c r="P190" i="184"/>
  <c r="O190" i="184"/>
  <c r="P189" i="184"/>
  <c r="O189" i="184"/>
  <c r="P188" i="184"/>
  <c r="O188" i="184"/>
  <c r="P187" i="184"/>
  <c r="Q187" i="184" s="1"/>
  <c r="O187" i="184"/>
  <c r="P186" i="184"/>
  <c r="O186" i="184"/>
  <c r="P185" i="184"/>
  <c r="O185" i="184"/>
  <c r="P184" i="184"/>
  <c r="O184" i="184"/>
  <c r="P183" i="184"/>
  <c r="O183" i="184"/>
  <c r="P182" i="184"/>
  <c r="O182" i="184"/>
  <c r="P181" i="184"/>
  <c r="O181" i="184"/>
  <c r="P180" i="184"/>
  <c r="O180" i="184"/>
  <c r="P179" i="184"/>
  <c r="O179" i="184"/>
  <c r="P178" i="184"/>
  <c r="O178" i="184"/>
  <c r="P177" i="184"/>
  <c r="O177" i="184"/>
  <c r="P176" i="184"/>
  <c r="O176" i="184"/>
  <c r="P175" i="184"/>
  <c r="O175" i="184"/>
  <c r="P174" i="184"/>
  <c r="O174" i="184"/>
  <c r="P173" i="184"/>
  <c r="O173" i="184"/>
  <c r="P172" i="184"/>
  <c r="O172" i="184"/>
  <c r="P171" i="184"/>
  <c r="O171" i="184"/>
  <c r="P170" i="184"/>
  <c r="O170" i="184"/>
  <c r="P169" i="184"/>
  <c r="O169" i="184"/>
  <c r="P168" i="184"/>
  <c r="O168" i="184"/>
  <c r="P167" i="184"/>
  <c r="O167" i="184"/>
  <c r="P166" i="184"/>
  <c r="O166" i="184"/>
  <c r="P165" i="184"/>
  <c r="O165" i="184"/>
  <c r="P164" i="184"/>
  <c r="O164" i="184"/>
  <c r="P163" i="184"/>
  <c r="O163" i="184"/>
  <c r="P162" i="184"/>
  <c r="O162" i="184"/>
  <c r="P161" i="184"/>
  <c r="O161" i="184"/>
  <c r="P160" i="184"/>
  <c r="O160" i="184"/>
  <c r="P159" i="184"/>
  <c r="O159" i="184"/>
  <c r="P158" i="184"/>
  <c r="O158" i="184"/>
  <c r="P157" i="184"/>
  <c r="O157" i="184"/>
  <c r="P156" i="184"/>
  <c r="O156" i="184"/>
  <c r="P155" i="184"/>
  <c r="O155" i="184"/>
  <c r="P154" i="184"/>
  <c r="O154" i="184"/>
  <c r="P153" i="184"/>
  <c r="O153" i="184"/>
  <c r="P152" i="184"/>
  <c r="O152" i="184"/>
  <c r="P151" i="184"/>
  <c r="O151" i="184"/>
  <c r="P150" i="184"/>
  <c r="O150" i="184"/>
  <c r="P149" i="184"/>
  <c r="O149" i="184"/>
  <c r="P148" i="184"/>
  <c r="O148" i="184"/>
  <c r="P147" i="184"/>
  <c r="O147" i="184"/>
  <c r="P146" i="184"/>
  <c r="O146" i="184"/>
  <c r="P145" i="184"/>
  <c r="O145" i="184"/>
  <c r="P144" i="184"/>
  <c r="O144" i="184"/>
  <c r="P143" i="184"/>
  <c r="O143" i="184"/>
  <c r="P142" i="184"/>
  <c r="O142" i="184"/>
  <c r="S141" i="184"/>
  <c r="P141" i="184"/>
  <c r="O141" i="184"/>
  <c r="S140" i="184"/>
  <c r="P140" i="184"/>
  <c r="O140" i="184"/>
  <c r="S139" i="184"/>
  <c r="P139" i="184"/>
  <c r="O139" i="184"/>
  <c r="S138" i="184"/>
  <c r="P138" i="184"/>
  <c r="O138" i="184"/>
  <c r="S137" i="184"/>
  <c r="P137" i="184"/>
  <c r="O137" i="184"/>
  <c r="S136" i="184"/>
  <c r="P136" i="184"/>
  <c r="O136" i="184"/>
  <c r="S135" i="184"/>
  <c r="P135" i="184"/>
  <c r="O135" i="184"/>
  <c r="S134" i="184"/>
  <c r="P134" i="184"/>
  <c r="O134" i="184"/>
  <c r="S133" i="184"/>
  <c r="P133" i="184"/>
  <c r="O133" i="184"/>
  <c r="S132" i="184"/>
  <c r="P132" i="184"/>
  <c r="O132" i="184"/>
  <c r="S131" i="184"/>
  <c r="P131" i="184"/>
  <c r="O131" i="184"/>
  <c r="S130" i="184"/>
  <c r="P130" i="184"/>
  <c r="O130" i="184"/>
  <c r="S129" i="184"/>
  <c r="P129" i="184"/>
  <c r="O129" i="184"/>
  <c r="S128" i="184"/>
  <c r="P128" i="184"/>
  <c r="O128" i="184"/>
  <c r="S127" i="184"/>
  <c r="P127" i="184"/>
  <c r="O127" i="184"/>
  <c r="S126" i="184"/>
  <c r="P126" i="184"/>
  <c r="O126" i="184"/>
  <c r="S125" i="184"/>
  <c r="P125" i="184"/>
  <c r="O125" i="184"/>
  <c r="S124" i="184"/>
  <c r="P124" i="184"/>
  <c r="O124" i="184"/>
  <c r="S123" i="184"/>
  <c r="P123" i="184"/>
  <c r="O123" i="184"/>
  <c r="S122" i="184"/>
  <c r="P122" i="184"/>
  <c r="O122" i="184"/>
  <c r="S121" i="184"/>
  <c r="P121" i="184"/>
  <c r="O121" i="184"/>
  <c r="S120" i="184"/>
  <c r="P120" i="184"/>
  <c r="O120" i="184"/>
  <c r="S119" i="184"/>
  <c r="P119" i="184"/>
  <c r="O119" i="184"/>
  <c r="S118" i="184"/>
  <c r="P118" i="184"/>
  <c r="O118" i="184"/>
  <c r="S117" i="184"/>
  <c r="P117" i="184"/>
  <c r="O117" i="184"/>
  <c r="S116" i="184"/>
  <c r="P116" i="184"/>
  <c r="O116" i="184"/>
  <c r="S115" i="184"/>
  <c r="P115" i="184"/>
  <c r="O115" i="184"/>
  <c r="S114" i="184"/>
  <c r="P114" i="184"/>
  <c r="O114" i="184"/>
  <c r="S113" i="184"/>
  <c r="P113" i="184"/>
  <c r="O113" i="184"/>
  <c r="S112" i="184"/>
  <c r="P112" i="184"/>
  <c r="O112" i="184"/>
  <c r="S111" i="184"/>
  <c r="P111" i="184"/>
  <c r="O111" i="184"/>
  <c r="S110" i="184"/>
  <c r="P110" i="184"/>
  <c r="O110" i="184"/>
  <c r="S109" i="184"/>
  <c r="P109" i="184"/>
  <c r="O109" i="184"/>
  <c r="S108" i="184"/>
  <c r="P108" i="184"/>
  <c r="O108" i="184"/>
  <c r="S107" i="184"/>
  <c r="P107" i="184"/>
  <c r="O107" i="184"/>
  <c r="S106" i="184"/>
  <c r="P106" i="184"/>
  <c r="O106" i="184"/>
  <c r="S105" i="184"/>
  <c r="P105" i="184"/>
  <c r="O105" i="184"/>
  <c r="S104" i="184"/>
  <c r="P104" i="184"/>
  <c r="O104" i="184"/>
  <c r="S103" i="184"/>
  <c r="P103" i="184"/>
  <c r="O103" i="184"/>
  <c r="S102" i="184"/>
  <c r="P102" i="184"/>
  <c r="O102" i="184"/>
  <c r="S101" i="184"/>
  <c r="P101" i="184"/>
  <c r="O101" i="184"/>
  <c r="S100" i="184"/>
  <c r="P100" i="184"/>
  <c r="O100" i="184"/>
  <c r="S99" i="184"/>
  <c r="P99" i="184"/>
  <c r="O99" i="184"/>
  <c r="S98" i="184"/>
  <c r="P98" i="184"/>
  <c r="O98" i="184"/>
  <c r="S97" i="184"/>
  <c r="P97" i="184"/>
  <c r="O97" i="184"/>
  <c r="S96" i="184"/>
  <c r="P96" i="184"/>
  <c r="O96" i="184"/>
  <c r="S95" i="184"/>
  <c r="P95" i="184"/>
  <c r="O95" i="184"/>
  <c r="S94" i="184"/>
  <c r="P94" i="184"/>
  <c r="O94" i="184"/>
  <c r="S93" i="184"/>
  <c r="P93" i="184"/>
  <c r="O93" i="184"/>
  <c r="S92" i="184"/>
  <c r="P92" i="184"/>
  <c r="O92" i="184"/>
  <c r="S91" i="184"/>
  <c r="P91" i="184"/>
  <c r="O91" i="184"/>
  <c r="S90" i="184"/>
  <c r="P90" i="184"/>
  <c r="O90" i="184"/>
  <c r="S89" i="184"/>
  <c r="P89" i="184"/>
  <c r="O89" i="184"/>
  <c r="S88" i="184"/>
  <c r="P88" i="184"/>
  <c r="O88" i="184"/>
  <c r="S87" i="184"/>
  <c r="P87" i="184"/>
  <c r="O87" i="184"/>
  <c r="S86" i="184"/>
  <c r="P86" i="184"/>
  <c r="O86" i="184"/>
  <c r="S85" i="184"/>
  <c r="P85" i="184"/>
  <c r="O85" i="184"/>
  <c r="S84" i="184"/>
  <c r="P84" i="184"/>
  <c r="O84" i="184"/>
  <c r="S83" i="184"/>
  <c r="P83" i="184"/>
  <c r="O83" i="184"/>
  <c r="S82" i="184"/>
  <c r="P82" i="184"/>
  <c r="O82" i="184"/>
  <c r="S81" i="184"/>
  <c r="P81" i="184"/>
  <c r="O81" i="184"/>
  <c r="S80" i="184"/>
  <c r="P80" i="184"/>
  <c r="O80" i="184"/>
  <c r="S79" i="184"/>
  <c r="P79" i="184"/>
  <c r="O79" i="184"/>
  <c r="S78" i="184"/>
  <c r="P78" i="184"/>
  <c r="O78" i="184"/>
  <c r="S77" i="184"/>
  <c r="P77" i="184"/>
  <c r="O77" i="184"/>
  <c r="S76" i="184"/>
  <c r="P76" i="184"/>
  <c r="O76" i="184"/>
  <c r="S75" i="184"/>
  <c r="P75" i="184"/>
  <c r="O75" i="184"/>
  <c r="S74" i="184"/>
  <c r="P74" i="184"/>
  <c r="O74" i="184"/>
  <c r="S73" i="184"/>
  <c r="P73" i="184"/>
  <c r="O73" i="184"/>
  <c r="S72" i="184"/>
  <c r="P72" i="184"/>
  <c r="O72" i="184"/>
  <c r="S71" i="184"/>
  <c r="P71" i="184"/>
  <c r="O71" i="184"/>
  <c r="S70" i="184"/>
  <c r="P70" i="184"/>
  <c r="O70" i="184"/>
  <c r="S69" i="184"/>
  <c r="P69" i="184"/>
  <c r="O69" i="184"/>
  <c r="S68" i="184"/>
  <c r="P68" i="184"/>
  <c r="O68" i="184"/>
  <c r="S67" i="184"/>
  <c r="P67" i="184"/>
  <c r="O67" i="184"/>
  <c r="S66" i="184"/>
  <c r="P66" i="184"/>
  <c r="O66" i="184"/>
  <c r="S65" i="184"/>
  <c r="P65" i="184"/>
  <c r="O65" i="184"/>
  <c r="S64" i="184"/>
  <c r="P64" i="184"/>
  <c r="O64" i="184"/>
  <c r="S63" i="184"/>
  <c r="P63" i="184"/>
  <c r="O63" i="184"/>
  <c r="S62" i="184"/>
  <c r="P62" i="184"/>
  <c r="O62" i="184"/>
  <c r="S61" i="184"/>
  <c r="P61" i="184"/>
  <c r="O61" i="184"/>
  <c r="S60" i="184"/>
  <c r="P60" i="184"/>
  <c r="O60" i="184"/>
  <c r="S59" i="184"/>
  <c r="P59" i="184"/>
  <c r="O59" i="184"/>
  <c r="S58" i="184"/>
  <c r="P58" i="184"/>
  <c r="O58" i="184"/>
  <c r="S57" i="184"/>
  <c r="P57" i="184"/>
  <c r="O57" i="184"/>
  <c r="S56" i="184"/>
  <c r="P56" i="184"/>
  <c r="O56" i="184"/>
  <c r="S55" i="184"/>
  <c r="P55" i="184"/>
  <c r="O55" i="184"/>
  <c r="S54" i="184"/>
  <c r="P54" i="184"/>
  <c r="O54" i="184"/>
  <c r="S53" i="184"/>
  <c r="P53" i="184"/>
  <c r="O53" i="184"/>
  <c r="S52" i="184"/>
  <c r="P52" i="184"/>
  <c r="O52" i="184"/>
  <c r="S51" i="184"/>
  <c r="P51" i="184"/>
  <c r="O51" i="184"/>
  <c r="S50" i="184"/>
  <c r="P50" i="184"/>
  <c r="O50" i="184"/>
  <c r="S49" i="184"/>
  <c r="P49" i="184"/>
  <c r="O49" i="184"/>
  <c r="S48" i="184"/>
  <c r="P48" i="184"/>
  <c r="O48" i="184"/>
  <c r="S47" i="184"/>
  <c r="P47" i="184"/>
  <c r="O47" i="184"/>
  <c r="S46" i="184"/>
  <c r="P46" i="184"/>
  <c r="O46" i="184"/>
  <c r="S45" i="184"/>
  <c r="P45" i="184"/>
  <c r="O45" i="184"/>
  <c r="S44" i="184"/>
  <c r="P44" i="184"/>
  <c r="O44" i="184"/>
  <c r="S43" i="184"/>
  <c r="P43" i="184"/>
  <c r="O43" i="184"/>
  <c r="S42" i="184"/>
  <c r="P42" i="184"/>
  <c r="O42" i="184"/>
  <c r="S41" i="184"/>
  <c r="P41" i="184"/>
  <c r="O41" i="184"/>
  <c r="S40" i="184"/>
  <c r="P40" i="184"/>
  <c r="O40" i="184"/>
  <c r="S39" i="184"/>
  <c r="P39" i="184"/>
  <c r="O39" i="184"/>
  <c r="S38" i="184"/>
  <c r="P38" i="184"/>
  <c r="O38" i="184"/>
  <c r="S37" i="184"/>
  <c r="P37" i="184"/>
  <c r="O37" i="184"/>
  <c r="S36" i="184"/>
  <c r="P36" i="184"/>
  <c r="O36" i="184"/>
  <c r="S35" i="184"/>
  <c r="P35" i="184"/>
  <c r="O35" i="184"/>
  <c r="S34" i="184"/>
  <c r="P34" i="184"/>
  <c r="O34" i="184"/>
  <c r="S33" i="184"/>
  <c r="P33" i="184"/>
  <c r="O33" i="184"/>
  <c r="S32" i="184"/>
  <c r="P32" i="184"/>
  <c r="O32" i="184"/>
  <c r="S31" i="184"/>
  <c r="P31" i="184"/>
  <c r="O31" i="184"/>
  <c r="S30" i="184"/>
  <c r="P30" i="184"/>
  <c r="O30" i="184"/>
  <c r="S29" i="184"/>
  <c r="P29" i="184"/>
  <c r="O29" i="184"/>
  <c r="S28" i="184"/>
  <c r="P28" i="184"/>
  <c r="O28" i="184"/>
  <c r="S27" i="184"/>
  <c r="P27" i="184"/>
  <c r="O27" i="184"/>
  <c r="S26" i="184"/>
  <c r="P26" i="184"/>
  <c r="O26" i="184"/>
  <c r="S25" i="184"/>
  <c r="P25" i="184"/>
  <c r="O25" i="184"/>
  <c r="S24" i="184"/>
  <c r="P24" i="184"/>
  <c r="O24" i="184"/>
  <c r="S23" i="184"/>
  <c r="P23" i="184"/>
  <c r="O23" i="184"/>
  <c r="S22" i="184"/>
  <c r="P22" i="184"/>
  <c r="O22" i="184"/>
  <c r="S21" i="184"/>
  <c r="P21" i="184"/>
  <c r="O21" i="184"/>
  <c r="S20" i="184"/>
  <c r="P20" i="184"/>
  <c r="O20" i="184"/>
  <c r="S19" i="184"/>
  <c r="P19" i="184"/>
  <c r="O19" i="184"/>
  <c r="S18" i="184"/>
  <c r="P18" i="184"/>
  <c r="O18" i="184"/>
  <c r="S17" i="184"/>
  <c r="P17" i="184"/>
  <c r="O17" i="184"/>
  <c r="S16" i="184"/>
  <c r="P16" i="184"/>
  <c r="O16" i="184"/>
  <c r="S15" i="184"/>
  <c r="P15" i="184"/>
  <c r="O15" i="184"/>
  <c r="S14" i="184"/>
  <c r="P14" i="184"/>
  <c r="O14" i="184"/>
  <c r="S13" i="184"/>
  <c r="P13" i="184"/>
  <c r="O13" i="184"/>
  <c r="S12" i="184"/>
  <c r="P12" i="184"/>
  <c r="O12" i="184"/>
  <c r="S11" i="184"/>
  <c r="P11" i="184"/>
  <c r="O11" i="184"/>
  <c r="S10" i="184"/>
  <c r="P10" i="184"/>
  <c r="O10" i="184"/>
  <c r="S9" i="184"/>
  <c r="P9" i="184"/>
  <c r="O9" i="184"/>
  <c r="S8" i="184"/>
  <c r="P8" i="184"/>
  <c r="O8" i="184"/>
  <c r="S7" i="184"/>
  <c r="P7" i="184"/>
  <c r="O7" i="184"/>
  <c r="S6" i="184"/>
  <c r="P6" i="184"/>
  <c r="O6" i="184"/>
  <c r="S5" i="184"/>
  <c r="P5" i="184"/>
  <c r="O5" i="184"/>
  <c r="S4" i="184"/>
  <c r="P4" i="184"/>
  <c r="O4" i="184"/>
  <c r="E36" i="183"/>
  <c r="E31" i="183"/>
  <c r="E30" i="183"/>
  <c r="E29" i="183"/>
  <c r="E27" i="183"/>
  <c r="E26" i="183"/>
  <c r="E22" i="183"/>
  <c r="F13" i="183"/>
  <c r="H13" i="183" s="1"/>
  <c r="N11" i="183"/>
  <c r="N10" i="183"/>
  <c r="N9" i="183"/>
  <c r="N8" i="183"/>
  <c r="N7" i="183"/>
  <c r="N6" i="183"/>
  <c r="N5" i="183"/>
  <c r="N4" i="183"/>
  <c r="N3" i="183"/>
  <c r="G50" i="183"/>
  <c r="I50" i="183" s="1"/>
  <c r="G49" i="183"/>
  <c r="I49" i="183" s="1"/>
  <c r="G48" i="183"/>
  <c r="I48" i="183" s="1"/>
  <c r="G47" i="183"/>
  <c r="I47" i="183" s="1"/>
  <c r="G46" i="183"/>
  <c r="I46" i="183" s="1"/>
  <c r="G45" i="183"/>
  <c r="I45" i="183" s="1"/>
  <c r="G44" i="183"/>
  <c r="I44" i="183" s="1"/>
  <c r="G43" i="183"/>
  <c r="I43" i="183" s="1"/>
  <c r="G42" i="183"/>
  <c r="I42" i="183" s="1"/>
  <c r="G41" i="183"/>
  <c r="I41" i="183" s="1"/>
  <c r="I51" i="183" s="1"/>
  <c r="G37" i="183"/>
  <c r="I37" i="183" s="1"/>
  <c r="G36" i="183"/>
  <c r="I36" i="183" s="1"/>
  <c r="G34" i="183"/>
  <c r="I34" i="183" s="1"/>
  <c r="G33" i="183"/>
  <c r="I33" i="183" s="1"/>
  <c r="G32" i="183"/>
  <c r="I32" i="183" s="1"/>
  <c r="G31" i="183"/>
  <c r="I31" i="183" s="1"/>
  <c r="G30" i="183"/>
  <c r="I30" i="183" s="1"/>
  <c r="G29" i="183"/>
  <c r="I29" i="183" s="1"/>
  <c r="G27" i="183"/>
  <c r="I27" i="183" s="1"/>
  <c r="G26" i="183"/>
  <c r="I26" i="183" s="1"/>
  <c r="E8" i="183"/>
  <c r="H6" i="183"/>
  <c r="F1" i="182"/>
  <c r="Y500" i="182"/>
  <c r="X500" i="182"/>
  <c r="W500" i="182"/>
  <c r="V500" i="182"/>
  <c r="U500" i="182"/>
  <c r="T500" i="182"/>
  <c r="N500" i="182"/>
  <c r="M500" i="182"/>
  <c r="L500" i="182"/>
  <c r="K500" i="182"/>
  <c r="J500" i="182"/>
  <c r="P499" i="182"/>
  <c r="O499" i="182"/>
  <c r="P498" i="182"/>
  <c r="O498" i="182"/>
  <c r="P497" i="182"/>
  <c r="O497" i="182"/>
  <c r="P496" i="182"/>
  <c r="O496" i="182"/>
  <c r="P495" i="182"/>
  <c r="O495" i="182"/>
  <c r="P494" i="182"/>
  <c r="O494" i="182"/>
  <c r="P493" i="182"/>
  <c r="O493" i="182"/>
  <c r="P492" i="182"/>
  <c r="O492" i="182"/>
  <c r="P491" i="182"/>
  <c r="O491" i="182"/>
  <c r="P490" i="182"/>
  <c r="O490" i="182"/>
  <c r="P489" i="182"/>
  <c r="O489" i="182"/>
  <c r="P488" i="182"/>
  <c r="O488" i="182"/>
  <c r="P487" i="182"/>
  <c r="O487" i="182"/>
  <c r="P486" i="182"/>
  <c r="O486" i="182"/>
  <c r="P485" i="182"/>
  <c r="O485" i="182"/>
  <c r="P484" i="182"/>
  <c r="O484" i="182"/>
  <c r="P483" i="182"/>
  <c r="O483" i="182"/>
  <c r="P482" i="182"/>
  <c r="O482" i="182"/>
  <c r="P481" i="182"/>
  <c r="O481" i="182"/>
  <c r="P480" i="182"/>
  <c r="O480" i="182"/>
  <c r="P479" i="182"/>
  <c r="O479" i="182"/>
  <c r="P478" i="182"/>
  <c r="O478" i="182"/>
  <c r="P477" i="182"/>
  <c r="O477" i="182"/>
  <c r="P476" i="182"/>
  <c r="O476" i="182"/>
  <c r="P475" i="182"/>
  <c r="O475" i="182"/>
  <c r="P474" i="182"/>
  <c r="O474" i="182"/>
  <c r="P473" i="182"/>
  <c r="O473" i="182"/>
  <c r="P472" i="182"/>
  <c r="O472" i="182"/>
  <c r="P471" i="182"/>
  <c r="O471" i="182"/>
  <c r="P470" i="182"/>
  <c r="O470" i="182"/>
  <c r="P469" i="182"/>
  <c r="O469" i="182"/>
  <c r="P468" i="182"/>
  <c r="O468" i="182"/>
  <c r="P467" i="182"/>
  <c r="O467" i="182"/>
  <c r="P466" i="182"/>
  <c r="O466" i="182"/>
  <c r="P465" i="182"/>
  <c r="O465" i="182"/>
  <c r="P464" i="182"/>
  <c r="O464" i="182"/>
  <c r="P463" i="182"/>
  <c r="O463" i="182"/>
  <c r="P462" i="182"/>
  <c r="O462" i="182"/>
  <c r="P461" i="182"/>
  <c r="O461" i="182"/>
  <c r="P460" i="182"/>
  <c r="O460" i="182"/>
  <c r="P459" i="182"/>
  <c r="O459" i="182"/>
  <c r="P458" i="182"/>
  <c r="O458" i="182"/>
  <c r="P457" i="182"/>
  <c r="O457" i="182"/>
  <c r="P456" i="182"/>
  <c r="O456" i="182"/>
  <c r="P455" i="182"/>
  <c r="O455" i="182"/>
  <c r="P454" i="182"/>
  <c r="O454" i="182"/>
  <c r="P453" i="182"/>
  <c r="O453" i="182"/>
  <c r="P452" i="182"/>
  <c r="O452" i="182"/>
  <c r="P451" i="182"/>
  <c r="O451" i="182"/>
  <c r="P450" i="182"/>
  <c r="O450" i="182"/>
  <c r="P449" i="182"/>
  <c r="O449" i="182"/>
  <c r="P448" i="182"/>
  <c r="O448" i="182"/>
  <c r="P447" i="182"/>
  <c r="O447" i="182"/>
  <c r="P446" i="182"/>
  <c r="O446" i="182"/>
  <c r="P445" i="182"/>
  <c r="O445" i="182"/>
  <c r="P444" i="182"/>
  <c r="O444" i="182"/>
  <c r="P443" i="182"/>
  <c r="O443" i="182"/>
  <c r="P442" i="182"/>
  <c r="O442" i="182"/>
  <c r="P441" i="182"/>
  <c r="O441" i="182"/>
  <c r="P440" i="182"/>
  <c r="O440" i="182"/>
  <c r="P439" i="182"/>
  <c r="O439" i="182"/>
  <c r="P438" i="182"/>
  <c r="O438" i="182"/>
  <c r="P437" i="182"/>
  <c r="O437" i="182"/>
  <c r="P436" i="182"/>
  <c r="O436" i="182"/>
  <c r="P435" i="182"/>
  <c r="O435" i="182"/>
  <c r="P434" i="182"/>
  <c r="O434" i="182"/>
  <c r="P433" i="182"/>
  <c r="O433" i="182"/>
  <c r="P432" i="182"/>
  <c r="O432" i="182"/>
  <c r="P431" i="182"/>
  <c r="O431" i="182"/>
  <c r="P430" i="182"/>
  <c r="O430" i="182"/>
  <c r="P429" i="182"/>
  <c r="O429" i="182"/>
  <c r="P428" i="182"/>
  <c r="O428" i="182"/>
  <c r="P427" i="182"/>
  <c r="O427" i="182"/>
  <c r="P426" i="182"/>
  <c r="O426" i="182"/>
  <c r="P425" i="182"/>
  <c r="O425" i="182"/>
  <c r="P424" i="182"/>
  <c r="O424" i="182"/>
  <c r="P423" i="182"/>
  <c r="O423" i="182"/>
  <c r="P422" i="182"/>
  <c r="O422" i="182"/>
  <c r="P421" i="182"/>
  <c r="O421" i="182"/>
  <c r="P420" i="182"/>
  <c r="O420" i="182"/>
  <c r="P419" i="182"/>
  <c r="O419" i="182"/>
  <c r="P418" i="182"/>
  <c r="O418" i="182"/>
  <c r="P417" i="182"/>
  <c r="O417" i="182"/>
  <c r="P416" i="182"/>
  <c r="O416" i="182"/>
  <c r="P415" i="182"/>
  <c r="O415" i="182"/>
  <c r="P414" i="182"/>
  <c r="O414" i="182"/>
  <c r="P413" i="182"/>
  <c r="O413" i="182"/>
  <c r="P412" i="182"/>
  <c r="O412" i="182"/>
  <c r="P411" i="182"/>
  <c r="O411" i="182"/>
  <c r="P410" i="182"/>
  <c r="O410" i="182"/>
  <c r="P409" i="182"/>
  <c r="O409" i="182"/>
  <c r="P408" i="182"/>
  <c r="O408" i="182"/>
  <c r="P407" i="182"/>
  <c r="O407" i="182"/>
  <c r="P406" i="182"/>
  <c r="O406" i="182"/>
  <c r="P405" i="182"/>
  <c r="O405" i="182"/>
  <c r="P404" i="182"/>
  <c r="O404" i="182"/>
  <c r="P403" i="182"/>
  <c r="O403" i="182"/>
  <c r="P402" i="182"/>
  <c r="O402" i="182"/>
  <c r="P401" i="182"/>
  <c r="O401" i="182"/>
  <c r="P400" i="182"/>
  <c r="O400" i="182"/>
  <c r="P399" i="182"/>
  <c r="O399" i="182"/>
  <c r="P398" i="182"/>
  <c r="O398" i="182"/>
  <c r="P397" i="182"/>
  <c r="O397" i="182"/>
  <c r="P396" i="182"/>
  <c r="O396" i="182"/>
  <c r="P395" i="182"/>
  <c r="O395" i="182"/>
  <c r="P394" i="182"/>
  <c r="O394" i="182"/>
  <c r="P393" i="182"/>
  <c r="O393" i="182"/>
  <c r="P392" i="182"/>
  <c r="O392" i="182"/>
  <c r="P391" i="182"/>
  <c r="O391" i="182"/>
  <c r="P390" i="182"/>
  <c r="O390" i="182"/>
  <c r="P389" i="182"/>
  <c r="O389" i="182"/>
  <c r="P388" i="182"/>
  <c r="O388" i="182"/>
  <c r="P387" i="182"/>
  <c r="O387" i="182"/>
  <c r="P386" i="182"/>
  <c r="O386" i="182"/>
  <c r="P385" i="182"/>
  <c r="O385" i="182"/>
  <c r="P384" i="182"/>
  <c r="O384" i="182"/>
  <c r="P383" i="182"/>
  <c r="O383" i="182"/>
  <c r="P382" i="182"/>
  <c r="O382" i="182"/>
  <c r="P381" i="182"/>
  <c r="O381" i="182"/>
  <c r="P380" i="182"/>
  <c r="O380" i="182"/>
  <c r="P379" i="182"/>
  <c r="O379" i="182"/>
  <c r="P378" i="182"/>
  <c r="O378" i="182"/>
  <c r="P377" i="182"/>
  <c r="O377" i="182"/>
  <c r="P376" i="182"/>
  <c r="O376" i="182"/>
  <c r="P375" i="182"/>
  <c r="O375" i="182"/>
  <c r="P374" i="182"/>
  <c r="O374" i="182"/>
  <c r="P373" i="182"/>
  <c r="O373" i="182"/>
  <c r="P372" i="182"/>
  <c r="O372" i="182"/>
  <c r="P371" i="182"/>
  <c r="O371" i="182"/>
  <c r="P370" i="182"/>
  <c r="O370" i="182"/>
  <c r="P369" i="182"/>
  <c r="O369" i="182"/>
  <c r="P368" i="182"/>
  <c r="O368" i="182"/>
  <c r="P367" i="182"/>
  <c r="O367" i="182"/>
  <c r="P366" i="182"/>
  <c r="O366" i="182"/>
  <c r="P365" i="182"/>
  <c r="O365" i="182"/>
  <c r="P364" i="182"/>
  <c r="O364" i="182"/>
  <c r="P363" i="182"/>
  <c r="O363" i="182"/>
  <c r="P362" i="182"/>
  <c r="O362" i="182"/>
  <c r="P361" i="182"/>
  <c r="O361" i="182"/>
  <c r="P360" i="182"/>
  <c r="O360" i="182"/>
  <c r="P359" i="182"/>
  <c r="O359" i="182"/>
  <c r="P358" i="182"/>
  <c r="O358" i="182"/>
  <c r="P357" i="182"/>
  <c r="O357" i="182"/>
  <c r="P356" i="182"/>
  <c r="O356" i="182"/>
  <c r="P355" i="182"/>
  <c r="O355" i="182"/>
  <c r="P354" i="182"/>
  <c r="O354" i="182"/>
  <c r="P353" i="182"/>
  <c r="O353" i="182"/>
  <c r="P352" i="182"/>
  <c r="O352" i="182"/>
  <c r="P351" i="182"/>
  <c r="O351" i="182"/>
  <c r="P350" i="182"/>
  <c r="O350" i="182"/>
  <c r="P349" i="182"/>
  <c r="O349" i="182"/>
  <c r="P348" i="182"/>
  <c r="O348" i="182"/>
  <c r="P347" i="182"/>
  <c r="O347" i="182"/>
  <c r="P346" i="182"/>
  <c r="O346" i="182"/>
  <c r="P345" i="182"/>
  <c r="O345" i="182"/>
  <c r="P344" i="182"/>
  <c r="O344" i="182"/>
  <c r="P343" i="182"/>
  <c r="O343" i="182"/>
  <c r="P342" i="182"/>
  <c r="O342" i="182"/>
  <c r="P341" i="182"/>
  <c r="O341" i="182"/>
  <c r="P340" i="182"/>
  <c r="O340" i="182"/>
  <c r="P339" i="182"/>
  <c r="O339" i="182"/>
  <c r="P338" i="182"/>
  <c r="O338" i="182"/>
  <c r="P337" i="182"/>
  <c r="O337" i="182"/>
  <c r="P336" i="182"/>
  <c r="O336" i="182"/>
  <c r="P335" i="182"/>
  <c r="O335" i="182"/>
  <c r="P334" i="182"/>
  <c r="O334" i="182"/>
  <c r="P333" i="182"/>
  <c r="O333" i="182"/>
  <c r="P332" i="182"/>
  <c r="O332" i="182"/>
  <c r="P331" i="182"/>
  <c r="O331" i="182"/>
  <c r="P330" i="182"/>
  <c r="O330" i="182"/>
  <c r="P329" i="182"/>
  <c r="O329" i="182"/>
  <c r="P328" i="182"/>
  <c r="O328" i="182"/>
  <c r="P327" i="182"/>
  <c r="O327" i="182"/>
  <c r="P326" i="182"/>
  <c r="O326" i="182"/>
  <c r="P325" i="182"/>
  <c r="O325" i="182"/>
  <c r="P324" i="182"/>
  <c r="O324" i="182"/>
  <c r="P323" i="182"/>
  <c r="O323" i="182"/>
  <c r="P322" i="182"/>
  <c r="O322" i="182"/>
  <c r="P321" i="182"/>
  <c r="O321" i="182"/>
  <c r="P320" i="182"/>
  <c r="O320" i="182"/>
  <c r="P319" i="182"/>
  <c r="O319" i="182"/>
  <c r="P318" i="182"/>
  <c r="O318" i="182"/>
  <c r="P317" i="182"/>
  <c r="O317" i="182"/>
  <c r="P316" i="182"/>
  <c r="O316" i="182"/>
  <c r="P315" i="182"/>
  <c r="O315" i="182"/>
  <c r="P314" i="182"/>
  <c r="O314" i="182"/>
  <c r="P313" i="182"/>
  <c r="O313" i="182"/>
  <c r="P312" i="182"/>
  <c r="O312" i="182"/>
  <c r="P311" i="182"/>
  <c r="O311" i="182"/>
  <c r="P310" i="182"/>
  <c r="O310" i="182"/>
  <c r="P309" i="182"/>
  <c r="O309" i="182"/>
  <c r="P308" i="182"/>
  <c r="O308" i="182"/>
  <c r="P307" i="182"/>
  <c r="O307" i="182"/>
  <c r="P306" i="182"/>
  <c r="O306" i="182"/>
  <c r="P305" i="182"/>
  <c r="O305" i="182"/>
  <c r="P304" i="182"/>
  <c r="O304" i="182"/>
  <c r="P303" i="182"/>
  <c r="O303" i="182"/>
  <c r="P302" i="182"/>
  <c r="O302" i="182"/>
  <c r="P301" i="182"/>
  <c r="O301" i="182"/>
  <c r="P300" i="182"/>
  <c r="O300" i="182"/>
  <c r="P299" i="182"/>
  <c r="O299" i="182"/>
  <c r="P298" i="182"/>
  <c r="O298" i="182"/>
  <c r="P297" i="182"/>
  <c r="O297" i="182"/>
  <c r="P296" i="182"/>
  <c r="O296" i="182"/>
  <c r="P295" i="182"/>
  <c r="O295" i="182"/>
  <c r="P294" i="182"/>
  <c r="O294" i="182"/>
  <c r="P293" i="182"/>
  <c r="O293" i="182"/>
  <c r="P292" i="182"/>
  <c r="O292" i="182"/>
  <c r="P291" i="182"/>
  <c r="O291" i="182"/>
  <c r="P290" i="182"/>
  <c r="O290" i="182"/>
  <c r="P289" i="182"/>
  <c r="O289" i="182"/>
  <c r="P288" i="182"/>
  <c r="O288" i="182"/>
  <c r="P287" i="182"/>
  <c r="O287" i="182"/>
  <c r="P286" i="182"/>
  <c r="O286" i="182"/>
  <c r="P285" i="182"/>
  <c r="O285" i="182"/>
  <c r="P284" i="182"/>
  <c r="O284" i="182"/>
  <c r="P283" i="182"/>
  <c r="O283" i="182"/>
  <c r="P282" i="182"/>
  <c r="O282" i="182"/>
  <c r="P281" i="182"/>
  <c r="O281" i="182"/>
  <c r="P280" i="182"/>
  <c r="O280" i="182"/>
  <c r="P279" i="182"/>
  <c r="O279" i="182"/>
  <c r="P278" i="182"/>
  <c r="O278" i="182"/>
  <c r="P277" i="182"/>
  <c r="O277" i="182"/>
  <c r="P276" i="182"/>
  <c r="O276" i="182"/>
  <c r="P275" i="182"/>
  <c r="O275" i="182"/>
  <c r="P274" i="182"/>
  <c r="O274" i="182"/>
  <c r="P273" i="182"/>
  <c r="O273" i="182"/>
  <c r="P272" i="182"/>
  <c r="O272" i="182"/>
  <c r="P271" i="182"/>
  <c r="O271" i="182"/>
  <c r="P270" i="182"/>
  <c r="O270" i="182"/>
  <c r="P269" i="182"/>
  <c r="O269" i="182"/>
  <c r="P268" i="182"/>
  <c r="O268" i="182"/>
  <c r="P267" i="182"/>
  <c r="O267" i="182"/>
  <c r="P266" i="182"/>
  <c r="O266" i="182"/>
  <c r="P265" i="182"/>
  <c r="O265" i="182"/>
  <c r="P264" i="182"/>
  <c r="O264" i="182"/>
  <c r="P263" i="182"/>
  <c r="O263" i="182"/>
  <c r="P262" i="182"/>
  <c r="O262" i="182"/>
  <c r="P261" i="182"/>
  <c r="O261" i="182"/>
  <c r="P260" i="182"/>
  <c r="O260" i="182"/>
  <c r="P259" i="182"/>
  <c r="O259" i="182"/>
  <c r="P258" i="182"/>
  <c r="O258" i="182"/>
  <c r="P257" i="182"/>
  <c r="O257" i="182"/>
  <c r="P256" i="182"/>
  <c r="O256" i="182"/>
  <c r="P255" i="182"/>
  <c r="O255" i="182"/>
  <c r="P254" i="182"/>
  <c r="O254" i="182"/>
  <c r="P253" i="182"/>
  <c r="O253" i="182"/>
  <c r="P252" i="182"/>
  <c r="O252" i="182"/>
  <c r="P251" i="182"/>
  <c r="O251" i="182"/>
  <c r="P250" i="182"/>
  <c r="O250" i="182"/>
  <c r="P249" i="182"/>
  <c r="O249" i="182"/>
  <c r="P248" i="182"/>
  <c r="O248" i="182"/>
  <c r="P247" i="182"/>
  <c r="O247" i="182"/>
  <c r="P246" i="182"/>
  <c r="O246" i="182"/>
  <c r="P245" i="182"/>
  <c r="O245" i="182"/>
  <c r="P244" i="182"/>
  <c r="O244" i="182"/>
  <c r="P243" i="182"/>
  <c r="O243" i="182"/>
  <c r="P242" i="182"/>
  <c r="O242" i="182"/>
  <c r="P241" i="182"/>
  <c r="O241" i="182"/>
  <c r="P240" i="182"/>
  <c r="O240" i="182"/>
  <c r="P239" i="182"/>
  <c r="O239" i="182"/>
  <c r="P238" i="182"/>
  <c r="O238" i="182"/>
  <c r="P237" i="182"/>
  <c r="O237" i="182"/>
  <c r="P236" i="182"/>
  <c r="O236" i="182"/>
  <c r="P235" i="182"/>
  <c r="O235" i="182"/>
  <c r="P234" i="182"/>
  <c r="O234" i="182"/>
  <c r="P233" i="182"/>
  <c r="O233" i="182"/>
  <c r="P232" i="182"/>
  <c r="O232" i="182"/>
  <c r="P231" i="182"/>
  <c r="O231" i="182"/>
  <c r="P230" i="182"/>
  <c r="O230" i="182"/>
  <c r="P229" i="182"/>
  <c r="O229" i="182"/>
  <c r="P228" i="182"/>
  <c r="O228" i="182"/>
  <c r="P227" i="182"/>
  <c r="O227" i="182"/>
  <c r="P226" i="182"/>
  <c r="O226" i="182"/>
  <c r="P225" i="182"/>
  <c r="O225" i="182"/>
  <c r="P224" i="182"/>
  <c r="O224" i="182"/>
  <c r="P223" i="182"/>
  <c r="O223" i="182"/>
  <c r="P222" i="182"/>
  <c r="O222" i="182"/>
  <c r="P221" i="182"/>
  <c r="O221" i="182"/>
  <c r="P220" i="182"/>
  <c r="O220" i="182"/>
  <c r="P219" i="182"/>
  <c r="O219" i="182"/>
  <c r="P218" i="182"/>
  <c r="O218" i="182"/>
  <c r="P217" i="182"/>
  <c r="O217" i="182"/>
  <c r="P216" i="182"/>
  <c r="O216" i="182"/>
  <c r="P215" i="182"/>
  <c r="O215" i="182"/>
  <c r="P214" i="182"/>
  <c r="O214" i="182"/>
  <c r="P213" i="182"/>
  <c r="O213" i="182"/>
  <c r="P212" i="182"/>
  <c r="O212" i="182"/>
  <c r="P211" i="182"/>
  <c r="O211" i="182"/>
  <c r="P210" i="182"/>
  <c r="O210" i="182"/>
  <c r="P209" i="182"/>
  <c r="O209" i="182"/>
  <c r="P208" i="182"/>
  <c r="O208" i="182"/>
  <c r="P207" i="182"/>
  <c r="O207" i="182"/>
  <c r="P206" i="182"/>
  <c r="O206" i="182"/>
  <c r="P205" i="182"/>
  <c r="O205" i="182"/>
  <c r="P204" i="182"/>
  <c r="O204" i="182"/>
  <c r="P203" i="182"/>
  <c r="O203" i="182"/>
  <c r="P202" i="182"/>
  <c r="O202" i="182"/>
  <c r="P201" i="182"/>
  <c r="O201" i="182"/>
  <c r="P200" i="182"/>
  <c r="O200" i="182"/>
  <c r="P199" i="182"/>
  <c r="O199" i="182"/>
  <c r="P198" i="182"/>
  <c r="O198" i="182"/>
  <c r="P197" i="182"/>
  <c r="O197" i="182"/>
  <c r="P196" i="182"/>
  <c r="O196" i="182"/>
  <c r="P195" i="182"/>
  <c r="O195" i="182"/>
  <c r="P194" i="182"/>
  <c r="O194" i="182"/>
  <c r="P193" i="182"/>
  <c r="O193" i="182"/>
  <c r="P192" i="182"/>
  <c r="O192" i="182"/>
  <c r="P191" i="182"/>
  <c r="O191" i="182"/>
  <c r="P190" i="182"/>
  <c r="O190" i="182"/>
  <c r="P189" i="182"/>
  <c r="O189" i="182"/>
  <c r="P188" i="182"/>
  <c r="O188" i="182"/>
  <c r="P187" i="182"/>
  <c r="O187" i="182"/>
  <c r="P186" i="182"/>
  <c r="O186" i="182"/>
  <c r="P185" i="182"/>
  <c r="O185" i="182"/>
  <c r="P184" i="182"/>
  <c r="O184" i="182"/>
  <c r="P183" i="182"/>
  <c r="O183" i="182"/>
  <c r="P182" i="182"/>
  <c r="O182" i="182"/>
  <c r="P181" i="182"/>
  <c r="O181" i="182"/>
  <c r="P180" i="182"/>
  <c r="O180" i="182"/>
  <c r="P179" i="182"/>
  <c r="O179" i="182"/>
  <c r="P178" i="182"/>
  <c r="O178" i="182"/>
  <c r="P177" i="182"/>
  <c r="O177" i="182"/>
  <c r="P176" i="182"/>
  <c r="O176" i="182"/>
  <c r="P175" i="182"/>
  <c r="O175" i="182"/>
  <c r="P174" i="182"/>
  <c r="O174" i="182"/>
  <c r="P173" i="182"/>
  <c r="O173" i="182"/>
  <c r="P172" i="182"/>
  <c r="O172" i="182"/>
  <c r="P171" i="182"/>
  <c r="O171" i="182"/>
  <c r="P170" i="182"/>
  <c r="O170" i="182"/>
  <c r="P169" i="182"/>
  <c r="O169" i="182"/>
  <c r="P168" i="182"/>
  <c r="O168" i="182"/>
  <c r="P167" i="182"/>
  <c r="O167" i="182"/>
  <c r="P166" i="182"/>
  <c r="O166" i="182"/>
  <c r="P165" i="182"/>
  <c r="O165" i="182"/>
  <c r="P164" i="182"/>
  <c r="O164" i="182"/>
  <c r="P163" i="182"/>
  <c r="O163" i="182"/>
  <c r="P162" i="182"/>
  <c r="O162" i="182"/>
  <c r="P161" i="182"/>
  <c r="O161" i="182"/>
  <c r="P160" i="182"/>
  <c r="O160" i="182"/>
  <c r="P159" i="182"/>
  <c r="O159" i="182"/>
  <c r="P158" i="182"/>
  <c r="O158" i="182"/>
  <c r="P157" i="182"/>
  <c r="O157" i="182"/>
  <c r="P156" i="182"/>
  <c r="O156" i="182"/>
  <c r="P155" i="182"/>
  <c r="O155" i="182"/>
  <c r="P154" i="182"/>
  <c r="O154" i="182"/>
  <c r="P153" i="182"/>
  <c r="O153" i="182"/>
  <c r="P152" i="182"/>
  <c r="O152" i="182"/>
  <c r="P151" i="182"/>
  <c r="O151" i="182"/>
  <c r="P150" i="182"/>
  <c r="O150" i="182"/>
  <c r="P149" i="182"/>
  <c r="O149" i="182"/>
  <c r="P148" i="182"/>
  <c r="O148" i="182"/>
  <c r="P147" i="182"/>
  <c r="O147" i="182"/>
  <c r="P146" i="182"/>
  <c r="O146" i="182"/>
  <c r="P145" i="182"/>
  <c r="O145" i="182"/>
  <c r="P144" i="182"/>
  <c r="O144" i="182"/>
  <c r="P143" i="182"/>
  <c r="O143" i="182"/>
  <c r="P142" i="182"/>
  <c r="O142" i="182"/>
  <c r="P141" i="182"/>
  <c r="O141" i="182"/>
  <c r="P140" i="182"/>
  <c r="O140" i="182"/>
  <c r="P139" i="182"/>
  <c r="O139" i="182"/>
  <c r="P138" i="182"/>
  <c r="O138" i="182"/>
  <c r="P137" i="182"/>
  <c r="O137" i="182"/>
  <c r="P136" i="182"/>
  <c r="O136" i="182"/>
  <c r="P135" i="182"/>
  <c r="O135" i="182"/>
  <c r="P134" i="182"/>
  <c r="O134" i="182"/>
  <c r="P133" i="182"/>
  <c r="O133" i="182"/>
  <c r="P132" i="182"/>
  <c r="O132" i="182"/>
  <c r="P131" i="182"/>
  <c r="O131" i="182"/>
  <c r="P130" i="182"/>
  <c r="O130" i="182"/>
  <c r="P129" i="182"/>
  <c r="O129" i="182"/>
  <c r="P128" i="182"/>
  <c r="O128" i="182"/>
  <c r="P127" i="182"/>
  <c r="O127" i="182"/>
  <c r="P126" i="182"/>
  <c r="O126" i="182"/>
  <c r="P125" i="182"/>
  <c r="O125" i="182"/>
  <c r="P124" i="182"/>
  <c r="O124" i="182"/>
  <c r="P123" i="182"/>
  <c r="O123" i="182"/>
  <c r="P122" i="182"/>
  <c r="O122" i="182"/>
  <c r="S121" i="182"/>
  <c r="P121" i="182"/>
  <c r="O121" i="182"/>
  <c r="S120" i="182"/>
  <c r="P120" i="182"/>
  <c r="O120" i="182"/>
  <c r="S119" i="182"/>
  <c r="P119" i="182"/>
  <c r="O119" i="182"/>
  <c r="S118" i="182"/>
  <c r="P118" i="182"/>
  <c r="O118" i="182"/>
  <c r="S117" i="182"/>
  <c r="P117" i="182"/>
  <c r="O117" i="182"/>
  <c r="S116" i="182"/>
  <c r="P116" i="182"/>
  <c r="O116" i="182"/>
  <c r="S115" i="182"/>
  <c r="P115" i="182"/>
  <c r="O115" i="182"/>
  <c r="S114" i="182"/>
  <c r="P114" i="182"/>
  <c r="O114" i="182"/>
  <c r="S113" i="182"/>
  <c r="P113" i="182"/>
  <c r="O113" i="182"/>
  <c r="S112" i="182"/>
  <c r="P112" i="182"/>
  <c r="O112" i="182"/>
  <c r="S111" i="182"/>
  <c r="P111" i="182"/>
  <c r="O111" i="182"/>
  <c r="S110" i="182"/>
  <c r="P110" i="182"/>
  <c r="O110" i="182"/>
  <c r="S109" i="182"/>
  <c r="P109" i="182"/>
  <c r="O109" i="182"/>
  <c r="S108" i="182"/>
  <c r="P108" i="182"/>
  <c r="O108" i="182"/>
  <c r="S107" i="182"/>
  <c r="P107" i="182"/>
  <c r="O107" i="182"/>
  <c r="S106" i="182"/>
  <c r="P106" i="182"/>
  <c r="O106" i="182"/>
  <c r="S105" i="182"/>
  <c r="P105" i="182"/>
  <c r="O105" i="182"/>
  <c r="S104" i="182"/>
  <c r="P104" i="182"/>
  <c r="O104" i="182"/>
  <c r="S103" i="182"/>
  <c r="P103" i="182"/>
  <c r="O103" i="182"/>
  <c r="S102" i="182"/>
  <c r="P102" i="182"/>
  <c r="O102" i="182"/>
  <c r="S101" i="182"/>
  <c r="P101" i="182"/>
  <c r="O101" i="182"/>
  <c r="S100" i="182"/>
  <c r="P100" i="182"/>
  <c r="O100" i="182"/>
  <c r="S99" i="182"/>
  <c r="P99" i="182"/>
  <c r="O99" i="182"/>
  <c r="S98" i="182"/>
  <c r="P98" i="182"/>
  <c r="O98" i="182"/>
  <c r="S97" i="182"/>
  <c r="P97" i="182"/>
  <c r="O97" i="182"/>
  <c r="S96" i="182"/>
  <c r="P96" i="182"/>
  <c r="O96" i="182"/>
  <c r="S95" i="182"/>
  <c r="P95" i="182"/>
  <c r="O95" i="182"/>
  <c r="S94" i="182"/>
  <c r="P94" i="182"/>
  <c r="O94" i="182"/>
  <c r="S93" i="182"/>
  <c r="P93" i="182"/>
  <c r="O93" i="182"/>
  <c r="S92" i="182"/>
  <c r="P92" i="182"/>
  <c r="O92" i="182"/>
  <c r="S91" i="182"/>
  <c r="P91" i="182"/>
  <c r="O91" i="182"/>
  <c r="S90" i="182"/>
  <c r="P90" i="182"/>
  <c r="O90" i="182"/>
  <c r="S89" i="182"/>
  <c r="P89" i="182"/>
  <c r="O89" i="182"/>
  <c r="S88" i="182"/>
  <c r="P88" i="182"/>
  <c r="O88" i="182"/>
  <c r="S87" i="182"/>
  <c r="P87" i="182"/>
  <c r="O87" i="182"/>
  <c r="S86" i="182"/>
  <c r="P86" i="182"/>
  <c r="O86" i="182"/>
  <c r="S85" i="182"/>
  <c r="P85" i="182"/>
  <c r="O85" i="182"/>
  <c r="S84" i="182"/>
  <c r="P84" i="182"/>
  <c r="O84" i="182"/>
  <c r="S83" i="182"/>
  <c r="P83" i="182"/>
  <c r="O83" i="182"/>
  <c r="S82" i="182"/>
  <c r="P82" i="182"/>
  <c r="O82" i="182"/>
  <c r="S81" i="182"/>
  <c r="P81" i="182"/>
  <c r="O81" i="182"/>
  <c r="S80" i="182"/>
  <c r="P80" i="182"/>
  <c r="O80" i="182"/>
  <c r="S79" i="182"/>
  <c r="P79" i="182"/>
  <c r="O79" i="182"/>
  <c r="S78" i="182"/>
  <c r="P78" i="182"/>
  <c r="O78" i="182"/>
  <c r="S77" i="182"/>
  <c r="P77" i="182"/>
  <c r="O77" i="182"/>
  <c r="S76" i="182"/>
  <c r="P76" i="182"/>
  <c r="O76" i="182"/>
  <c r="S75" i="182"/>
  <c r="P75" i="182"/>
  <c r="O75" i="182"/>
  <c r="S74" i="182"/>
  <c r="P74" i="182"/>
  <c r="O74" i="182"/>
  <c r="S73" i="182"/>
  <c r="P73" i="182"/>
  <c r="O73" i="182"/>
  <c r="S72" i="182"/>
  <c r="P72" i="182"/>
  <c r="O72" i="182"/>
  <c r="S71" i="182"/>
  <c r="P71" i="182"/>
  <c r="O71" i="182"/>
  <c r="S70" i="182"/>
  <c r="P70" i="182"/>
  <c r="O70" i="182"/>
  <c r="S69" i="182"/>
  <c r="P69" i="182"/>
  <c r="O69" i="182"/>
  <c r="S68" i="182"/>
  <c r="P68" i="182"/>
  <c r="O68" i="182"/>
  <c r="S67" i="182"/>
  <c r="P67" i="182"/>
  <c r="O67" i="182"/>
  <c r="S66" i="182"/>
  <c r="P66" i="182"/>
  <c r="O66" i="182"/>
  <c r="S65" i="182"/>
  <c r="P65" i="182"/>
  <c r="O65" i="182"/>
  <c r="S64" i="182"/>
  <c r="P64" i="182"/>
  <c r="O64" i="182"/>
  <c r="S63" i="182"/>
  <c r="P63" i="182"/>
  <c r="O63" i="182"/>
  <c r="S62" i="182"/>
  <c r="P62" i="182"/>
  <c r="O62" i="182"/>
  <c r="S61" i="182"/>
  <c r="P61" i="182"/>
  <c r="O61" i="182"/>
  <c r="S60" i="182"/>
  <c r="P60" i="182"/>
  <c r="O60" i="182"/>
  <c r="S59" i="182"/>
  <c r="P59" i="182"/>
  <c r="O59" i="182"/>
  <c r="S58" i="182"/>
  <c r="P58" i="182"/>
  <c r="O58" i="182"/>
  <c r="S57" i="182"/>
  <c r="P57" i="182"/>
  <c r="O57" i="182"/>
  <c r="S56" i="182"/>
  <c r="P56" i="182"/>
  <c r="O56" i="182"/>
  <c r="S55" i="182"/>
  <c r="P55" i="182"/>
  <c r="O55" i="182"/>
  <c r="S54" i="182"/>
  <c r="P54" i="182"/>
  <c r="O54" i="182"/>
  <c r="S53" i="182"/>
  <c r="P53" i="182"/>
  <c r="O53" i="182"/>
  <c r="S52" i="182"/>
  <c r="P52" i="182"/>
  <c r="O52" i="182"/>
  <c r="S51" i="182"/>
  <c r="P51" i="182"/>
  <c r="O51" i="182"/>
  <c r="S50" i="182"/>
  <c r="P50" i="182"/>
  <c r="O50" i="182"/>
  <c r="S49" i="182"/>
  <c r="P49" i="182"/>
  <c r="O49" i="182"/>
  <c r="S48" i="182"/>
  <c r="P48" i="182"/>
  <c r="O48" i="182"/>
  <c r="S47" i="182"/>
  <c r="P47" i="182"/>
  <c r="O47" i="182"/>
  <c r="S46" i="182"/>
  <c r="P46" i="182"/>
  <c r="O46" i="182"/>
  <c r="S45" i="182"/>
  <c r="P45" i="182"/>
  <c r="O45" i="182"/>
  <c r="S44" i="182"/>
  <c r="P44" i="182"/>
  <c r="O44" i="182"/>
  <c r="S43" i="182"/>
  <c r="P43" i="182"/>
  <c r="O43" i="182"/>
  <c r="S42" i="182"/>
  <c r="P42" i="182"/>
  <c r="O42" i="182"/>
  <c r="S41" i="182"/>
  <c r="P41" i="182"/>
  <c r="O41" i="182"/>
  <c r="S40" i="182"/>
  <c r="P40" i="182"/>
  <c r="O40" i="182"/>
  <c r="S39" i="182"/>
  <c r="P39" i="182"/>
  <c r="O39" i="182"/>
  <c r="S38" i="182"/>
  <c r="P38" i="182"/>
  <c r="O38" i="182"/>
  <c r="S37" i="182"/>
  <c r="P37" i="182"/>
  <c r="O37" i="182"/>
  <c r="S36" i="182"/>
  <c r="P36" i="182"/>
  <c r="O36" i="182"/>
  <c r="S35" i="182"/>
  <c r="P35" i="182"/>
  <c r="O35" i="182"/>
  <c r="S34" i="182"/>
  <c r="P34" i="182"/>
  <c r="O34" i="182"/>
  <c r="S33" i="182"/>
  <c r="P33" i="182"/>
  <c r="O33" i="182"/>
  <c r="S32" i="182"/>
  <c r="P32" i="182"/>
  <c r="O32" i="182"/>
  <c r="S31" i="182"/>
  <c r="P31" i="182"/>
  <c r="O31" i="182"/>
  <c r="S30" i="182"/>
  <c r="P30" i="182"/>
  <c r="O30" i="182"/>
  <c r="S29" i="182"/>
  <c r="P29" i="182"/>
  <c r="O29" i="182"/>
  <c r="S28" i="182"/>
  <c r="P28" i="182"/>
  <c r="O28" i="182"/>
  <c r="S27" i="182"/>
  <c r="P27" i="182"/>
  <c r="O27" i="182"/>
  <c r="S26" i="182"/>
  <c r="P26" i="182"/>
  <c r="O26" i="182"/>
  <c r="S25" i="182"/>
  <c r="P25" i="182"/>
  <c r="O25" i="182"/>
  <c r="S24" i="182"/>
  <c r="P24" i="182"/>
  <c r="O24" i="182"/>
  <c r="S23" i="182"/>
  <c r="P23" i="182"/>
  <c r="O23" i="182"/>
  <c r="S22" i="182"/>
  <c r="P22" i="182"/>
  <c r="O22" i="182"/>
  <c r="S21" i="182"/>
  <c r="P21" i="182"/>
  <c r="O21" i="182"/>
  <c r="S20" i="182"/>
  <c r="P20" i="182"/>
  <c r="O20" i="182"/>
  <c r="S19" i="182"/>
  <c r="P19" i="182"/>
  <c r="O19" i="182"/>
  <c r="S18" i="182"/>
  <c r="P18" i="182"/>
  <c r="O18" i="182"/>
  <c r="S17" i="182"/>
  <c r="P17" i="182"/>
  <c r="O17" i="182"/>
  <c r="S16" i="182"/>
  <c r="P16" i="182"/>
  <c r="O16" i="182"/>
  <c r="S15" i="182"/>
  <c r="P15" i="182"/>
  <c r="O15" i="182"/>
  <c r="S14" i="182"/>
  <c r="P14" i="182"/>
  <c r="O14" i="182"/>
  <c r="S13" i="182"/>
  <c r="P13" i="182"/>
  <c r="O13" i="182"/>
  <c r="S12" i="182"/>
  <c r="P12" i="182"/>
  <c r="O12" i="182"/>
  <c r="S11" i="182"/>
  <c r="P11" i="182"/>
  <c r="O11" i="182"/>
  <c r="S10" i="182"/>
  <c r="P10" i="182"/>
  <c r="O10" i="182"/>
  <c r="S9" i="182"/>
  <c r="P9" i="182"/>
  <c r="O9" i="182"/>
  <c r="S8" i="182"/>
  <c r="P8" i="182"/>
  <c r="O8" i="182"/>
  <c r="S7" i="182"/>
  <c r="P7" i="182"/>
  <c r="O7" i="182"/>
  <c r="S6" i="182"/>
  <c r="P6" i="182"/>
  <c r="O6" i="182"/>
  <c r="S5" i="182"/>
  <c r="P5" i="182"/>
  <c r="O5" i="182"/>
  <c r="S4" i="182"/>
  <c r="P4" i="182"/>
  <c r="O4" i="182"/>
  <c r="E36" i="181"/>
  <c r="E31" i="181"/>
  <c r="E30" i="181"/>
  <c r="E29" i="181"/>
  <c r="E27" i="181"/>
  <c r="E26" i="181"/>
  <c r="E22" i="181"/>
  <c r="F13" i="181"/>
  <c r="H13" i="181" s="1"/>
  <c r="N11" i="181"/>
  <c r="N10" i="181"/>
  <c r="N9" i="181"/>
  <c r="N8" i="181"/>
  <c r="N7" i="181"/>
  <c r="N6" i="181"/>
  <c r="N5" i="181"/>
  <c r="N4" i="181"/>
  <c r="N3" i="181"/>
  <c r="G50" i="181"/>
  <c r="I50" i="181" s="1"/>
  <c r="G49" i="181"/>
  <c r="I49" i="181" s="1"/>
  <c r="G48" i="181"/>
  <c r="I48" i="181" s="1"/>
  <c r="G47" i="181"/>
  <c r="I47" i="181" s="1"/>
  <c r="G46" i="181"/>
  <c r="I46" i="181" s="1"/>
  <c r="G45" i="181"/>
  <c r="I45" i="181" s="1"/>
  <c r="G44" i="181"/>
  <c r="I44" i="181" s="1"/>
  <c r="G43" i="181"/>
  <c r="I43" i="181" s="1"/>
  <c r="G42" i="181"/>
  <c r="I42" i="181" s="1"/>
  <c r="G41" i="181"/>
  <c r="I41" i="181" s="1"/>
  <c r="I51" i="181" s="1"/>
  <c r="G37" i="181"/>
  <c r="I37" i="181" s="1"/>
  <c r="G36" i="181"/>
  <c r="I36" i="181" s="1"/>
  <c r="G34" i="181"/>
  <c r="I34" i="181" s="1"/>
  <c r="G33" i="181"/>
  <c r="I33" i="181" s="1"/>
  <c r="G32" i="181"/>
  <c r="I32" i="181" s="1"/>
  <c r="G31" i="181"/>
  <c r="I31" i="181" s="1"/>
  <c r="G30" i="181"/>
  <c r="I30" i="181" s="1"/>
  <c r="G29" i="181"/>
  <c r="I29" i="181" s="1"/>
  <c r="G27" i="181"/>
  <c r="I27" i="181" s="1"/>
  <c r="G26" i="181"/>
  <c r="I26" i="181" s="1"/>
  <c r="E8" i="181"/>
  <c r="H6" i="181"/>
  <c r="F1" i="180"/>
  <c r="Y500" i="180"/>
  <c r="X500" i="180"/>
  <c r="W500" i="180"/>
  <c r="V500" i="180"/>
  <c r="U500" i="180"/>
  <c r="T500" i="180"/>
  <c r="N500" i="180"/>
  <c r="M500" i="180"/>
  <c r="L500" i="180"/>
  <c r="K500" i="180"/>
  <c r="J500" i="180"/>
  <c r="P499" i="180"/>
  <c r="O499" i="180"/>
  <c r="P498" i="180"/>
  <c r="O498" i="180"/>
  <c r="P497" i="180"/>
  <c r="O497" i="180"/>
  <c r="P496" i="180"/>
  <c r="O496" i="180"/>
  <c r="P495" i="180"/>
  <c r="O495" i="180"/>
  <c r="P494" i="180"/>
  <c r="O494" i="180"/>
  <c r="P493" i="180"/>
  <c r="O493" i="180"/>
  <c r="P492" i="180"/>
  <c r="O492" i="180"/>
  <c r="P491" i="180"/>
  <c r="O491" i="180"/>
  <c r="P490" i="180"/>
  <c r="O490" i="180"/>
  <c r="P489" i="180"/>
  <c r="O489" i="180"/>
  <c r="P488" i="180"/>
  <c r="O488" i="180"/>
  <c r="P487" i="180"/>
  <c r="O487" i="180"/>
  <c r="P486" i="180"/>
  <c r="O486" i="180"/>
  <c r="P485" i="180"/>
  <c r="O485" i="180"/>
  <c r="P484" i="180"/>
  <c r="O484" i="180"/>
  <c r="P483" i="180"/>
  <c r="O483" i="180"/>
  <c r="P482" i="180"/>
  <c r="O482" i="180"/>
  <c r="P481" i="180"/>
  <c r="O481" i="180"/>
  <c r="P480" i="180"/>
  <c r="O480" i="180"/>
  <c r="P479" i="180"/>
  <c r="O479" i="180"/>
  <c r="P478" i="180"/>
  <c r="O478" i="180"/>
  <c r="P477" i="180"/>
  <c r="O477" i="180"/>
  <c r="P476" i="180"/>
  <c r="O476" i="180"/>
  <c r="P475" i="180"/>
  <c r="O475" i="180"/>
  <c r="P474" i="180"/>
  <c r="O474" i="180"/>
  <c r="P473" i="180"/>
  <c r="O473" i="180"/>
  <c r="P472" i="180"/>
  <c r="O472" i="180"/>
  <c r="P471" i="180"/>
  <c r="O471" i="180"/>
  <c r="P470" i="180"/>
  <c r="O470" i="180"/>
  <c r="P469" i="180"/>
  <c r="O469" i="180"/>
  <c r="P468" i="180"/>
  <c r="O468" i="180"/>
  <c r="P467" i="180"/>
  <c r="O467" i="180"/>
  <c r="P466" i="180"/>
  <c r="O466" i="180"/>
  <c r="P465" i="180"/>
  <c r="O465" i="180"/>
  <c r="P464" i="180"/>
  <c r="O464" i="180"/>
  <c r="P463" i="180"/>
  <c r="O463" i="180"/>
  <c r="P462" i="180"/>
  <c r="O462" i="180"/>
  <c r="P461" i="180"/>
  <c r="O461" i="180"/>
  <c r="P460" i="180"/>
  <c r="O460" i="180"/>
  <c r="P459" i="180"/>
  <c r="O459" i="180"/>
  <c r="P458" i="180"/>
  <c r="O458" i="180"/>
  <c r="P457" i="180"/>
  <c r="O457" i="180"/>
  <c r="P456" i="180"/>
  <c r="O456" i="180"/>
  <c r="P455" i="180"/>
  <c r="O455" i="180"/>
  <c r="P454" i="180"/>
  <c r="O454" i="180"/>
  <c r="P453" i="180"/>
  <c r="O453" i="180"/>
  <c r="P452" i="180"/>
  <c r="O452" i="180"/>
  <c r="P451" i="180"/>
  <c r="O451" i="180"/>
  <c r="P450" i="180"/>
  <c r="O450" i="180"/>
  <c r="P449" i="180"/>
  <c r="O449" i="180"/>
  <c r="P448" i="180"/>
  <c r="O448" i="180"/>
  <c r="P447" i="180"/>
  <c r="O447" i="180"/>
  <c r="P446" i="180"/>
  <c r="O446" i="180"/>
  <c r="P445" i="180"/>
  <c r="O445" i="180"/>
  <c r="P444" i="180"/>
  <c r="O444" i="180"/>
  <c r="P443" i="180"/>
  <c r="O443" i="180"/>
  <c r="P442" i="180"/>
  <c r="O442" i="180"/>
  <c r="P441" i="180"/>
  <c r="O441" i="180"/>
  <c r="P440" i="180"/>
  <c r="O440" i="180"/>
  <c r="P439" i="180"/>
  <c r="O439" i="180"/>
  <c r="P438" i="180"/>
  <c r="O438" i="180"/>
  <c r="P437" i="180"/>
  <c r="O437" i="180"/>
  <c r="P436" i="180"/>
  <c r="O436" i="180"/>
  <c r="P435" i="180"/>
  <c r="O435" i="180"/>
  <c r="P434" i="180"/>
  <c r="O434" i="180"/>
  <c r="P433" i="180"/>
  <c r="O433" i="180"/>
  <c r="P432" i="180"/>
  <c r="O432" i="180"/>
  <c r="P431" i="180"/>
  <c r="O431" i="180"/>
  <c r="P430" i="180"/>
  <c r="O430" i="180"/>
  <c r="P429" i="180"/>
  <c r="O429" i="180"/>
  <c r="P428" i="180"/>
  <c r="O428" i="180"/>
  <c r="P427" i="180"/>
  <c r="O427" i="180"/>
  <c r="P426" i="180"/>
  <c r="O426" i="180"/>
  <c r="P425" i="180"/>
  <c r="O425" i="180"/>
  <c r="P424" i="180"/>
  <c r="O424" i="180"/>
  <c r="P423" i="180"/>
  <c r="O423" i="180"/>
  <c r="P422" i="180"/>
  <c r="O422" i="180"/>
  <c r="P421" i="180"/>
  <c r="O421" i="180"/>
  <c r="P420" i="180"/>
  <c r="O420" i="180"/>
  <c r="P419" i="180"/>
  <c r="O419" i="180"/>
  <c r="P418" i="180"/>
  <c r="O418" i="180"/>
  <c r="P417" i="180"/>
  <c r="O417" i="180"/>
  <c r="P416" i="180"/>
  <c r="O416" i="180"/>
  <c r="P415" i="180"/>
  <c r="O415" i="180"/>
  <c r="P414" i="180"/>
  <c r="O414" i="180"/>
  <c r="P413" i="180"/>
  <c r="O413" i="180"/>
  <c r="P412" i="180"/>
  <c r="O412" i="180"/>
  <c r="P411" i="180"/>
  <c r="O411" i="180"/>
  <c r="P410" i="180"/>
  <c r="O410" i="180"/>
  <c r="P409" i="180"/>
  <c r="O409" i="180"/>
  <c r="P408" i="180"/>
  <c r="O408" i="180"/>
  <c r="P407" i="180"/>
  <c r="O407" i="180"/>
  <c r="P406" i="180"/>
  <c r="O406" i="180"/>
  <c r="P405" i="180"/>
  <c r="O405" i="180"/>
  <c r="P404" i="180"/>
  <c r="O404" i="180"/>
  <c r="P403" i="180"/>
  <c r="O403" i="180"/>
  <c r="P402" i="180"/>
  <c r="O402" i="180"/>
  <c r="P401" i="180"/>
  <c r="O401" i="180"/>
  <c r="P400" i="180"/>
  <c r="O400" i="180"/>
  <c r="P399" i="180"/>
  <c r="O399" i="180"/>
  <c r="P398" i="180"/>
  <c r="O398" i="180"/>
  <c r="P397" i="180"/>
  <c r="O397" i="180"/>
  <c r="P396" i="180"/>
  <c r="O396" i="180"/>
  <c r="P395" i="180"/>
  <c r="O395" i="180"/>
  <c r="P394" i="180"/>
  <c r="O394" i="180"/>
  <c r="P393" i="180"/>
  <c r="O393" i="180"/>
  <c r="P392" i="180"/>
  <c r="O392" i="180"/>
  <c r="P391" i="180"/>
  <c r="O391" i="180"/>
  <c r="P390" i="180"/>
  <c r="O390" i="180"/>
  <c r="P389" i="180"/>
  <c r="O389" i="180"/>
  <c r="P388" i="180"/>
  <c r="O388" i="180"/>
  <c r="P387" i="180"/>
  <c r="O387" i="180"/>
  <c r="P386" i="180"/>
  <c r="O386" i="180"/>
  <c r="P385" i="180"/>
  <c r="O385" i="180"/>
  <c r="P384" i="180"/>
  <c r="O384" i="180"/>
  <c r="P383" i="180"/>
  <c r="O383" i="180"/>
  <c r="P382" i="180"/>
  <c r="O382" i="180"/>
  <c r="P381" i="180"/>
  <c r="O381" i="180"/>
  <c r="P380" i="180"/>
  <c r="O380" i="180"/>
  <c r="P379" i="180"/>
  <c r="O379" i="180"/>
  <c r="P378" i="180"/>
  <c r="O378" i="180"/>
  <c r="P377" i="180"/>
  <c r="O377" i="180"/>
  <c r="P376" i="180"/>
  <c r="O376" i="180"/>
  <c r="P375" i="180"/>
  <c r="O375" i="180"/>
  <c r="P374" i="180"/>
  <c r="O374" i="180"/>
  <c r="P373" i="180"/>
  <c r="O373" i="180"/>
  <c r="P372" i="180"/>
  <c r="O372" i="180"/>
  <c r="P371" i="180"/>
  <c r="O371" i="180"/>
  <c r="P370" i="180"/>
  <c r="O370" i="180"/>
  <c r="P369" i="180"/>
  <c r="O369" i="180"/>
  <c r="P368" i="180"/>
  <c r="O368" i="180"/>
  <c r="P367" i="180"/>
  <c r="O367" i="180"/>
  <c r="P366" i="180"/>
  <c r="O366" i="180"/>
  <c r="P365" i="180"/>
  <c r="O365" i="180"/>
  <c r="P364" i="180"/>
  <c r="O364" i="180"/>
  <c r="P363" i="180"/>
  <c r="O363" i="180"/>
  <c r="P362" i="180"/>
  <c r="O362" i="180"/>
  <c r="P361" i="180"/>
  <c r="O361" i="180"/>
  <c r="P360" i="180"/>
  <c r="O360" i="180"/>
  <c r="P359" i="180"/>
  <c r="O359" i="180"/>
  <c r="P358" i="180"/>
  <c r="O358" i="180"/>
  <c r="P357" i="180"/>
  <c r="O357" i="180"/>
  <c r="P356" i="180"/>
  <c r="O356" i="180"/>
  <c r="P355" i="180"/>
  <c r="O355" i="180"/>
  <c r="P354" i="180"/>
  <c r="O354" i="180"/>
  <c r="P353" i="180"/>
  <c r="O353" i="180"/>
  <c r="P352" i="180"/>
  <c r="O352" i="180"/>
  <c r="P351" i="180"/>
  <c r="O351" i="180"/>
  <c r="P350" i="180"/>
  <c r="O350" i="180"/>
  <c r="P349" i="180"/>
  <c r="O349" i="180"/>
  <c r="P348" i="180"/>
  <c r="O348" i="180"/>
  <c r="P347" i="180"/>
  <c r="O347" i="180"/>
  <c r="P346" i="180"/>
  <c r="O346" i="180"/>
  <c r="P345" i="180"/>
  <c r="O345" i="180"/>
  <c r="P344" i="180"/>
  <c r="O344" i="180"/>
  <c r="P343" i="180"/>
  <c r="O343" i="180"/>
  <c r="P342" i="180"/>
  <c r="O342" i="180"/>
  <c r="P341" i="180"/>
  <c r="O341" i="180"/>
  <c r="P340" i="180"/>
  <c r="O340" i="180"/>
  <c r="P339" i="180"/>
  <c r="O339" i="180"/>
  <c r="P338" i="180"/>
  <c r="O338" i="180"/>
  <c r="P337" i="180"/>
  <c r="O337" i="180"/>
  <c r="P336" i="180"/>
  <c r="O336" i="180"/>
  <c r="P335" i="180"/>
  <c r="O335" i="180"/>
  <c r="P334" i="180"/>
  <c r="O334" i="180"/>
  <c r="P333" i="180"/>
  <c r="O333" i="180"/>
  <c r="P332" i="180"/>
  <c r="O332" i="180"/>
  <c r="P331" i="180"/>
  <c r="O331" i="180"/>
  <c r="P330" i="180"/>
  <c r="O330" i="180"/>
  <c r="P329" i="180"/>
  <c r="O329" i="180"/>
  <c r="P328" i="180"/>
  <c r="O328" i="180"/>
  <c r="P327" i="180"/>
  <c r="O327" i="180"/>
  <c r="P326" i="180"/>
  <c r="O326" i="180"/>
  <c r="P325" i="180"/>
  <c r="O325" i="180"/>
  <c r="P324" i="180"/>
  <c r="O324" i="180"/>
  <c r="P323" i="180"/>
  <c r="O323" i="180"/>
  <c r="P322" i="180"/>
  <c r="O322" i="180"/>
  <c r="P321" i="180"/>
  <c r="O321" i="180"/>
  <c r="P320" i="180"/>
  <c r="O320" i="180"/>
  <c r="P319" i="180"/>
  <c r="O319" i="180"/>
  <c r="P318" i="180"/>
  <c r="O318" i="180"/>
  <c r="P317" i="180"/>
  <c r="O317" i="180"/>
  <c r="P316" i="180"/>
  <c r="O316" i="180"/>
  <c r="P315" i="180"/>
  <c r="O315" i="180"/>
  <c r="P314" i="180"/>
  <c r="O314" i="180"/>
  <c r="P313" i="180"/>
  <c r="O313" i="180"/>
  <c r="P312" i="180"/>
  <c r="O312" i="180"/>
  <c r="P311" i="180"/>
  <c r="O311" i="180"/>
  <c r="P310" i="180"/>
  <c r="O310" i="180"/>
  <c r="P309" i="180"/>
  <c r="O309" i="180"/>
  <c r="P308" i="180"/>
  <c r="O308" i="180"/>
  <c r="P307" i="180"/>
  <c r="O307" i="180"/>
  <c r="P306" i="180"/>
  <c r="O306" i="180"/>
  <c r="P305" i="180"/>
  <c r="O305" i="180"/>
  <c r="P304" i="180"/>
  <c r="O304" i="180"/>
  <c r="P303" i="180"/>
  <c r="O303" i="180"/>
  <c r="P302" i="180"/>
  <c r="O302" i="180"/>
  <c r="P301" i="180"/>
  <c r="O301" i="180"/>
  <c r="P300" i="180"/>
  <c r="O300" i="180"/>
  <c r="P299" i="180"/>
  <c r="O299" i="180"/>
  <c r="P298" i="180"/>
  <c r="O298" i="180"/>
  <c r="P297" i="180"/>
  <c r="O297" i="180"/>
  <c r="P296" i="180"/>
  <c r="O296" i="180"/>
  <c r="P295" i="180"/>
  <c r="O295" i="180"/>
  <c r="P294" i="180"/>
  <c r="O294" i="180"/>
  <c r="P293" i="180"/>
  <c r="O293" i="180"/>
  <c r="P292" i="180"/>
  <c r="O292" i="180"/>
  <c r="P291" i="180"/>
  <c r="O291" i="180"/>
  <c r="P290" i="180"/>
  <c r="O290" i="180"/>
  <c r="P289" i="180"/>
  <c r="O289" i="180"/>
  <c r="P288" i="180"/>
  <c r="O288" i="180"/>
  <c r="P287" i="180"/>
  <c r="O287" i="180"/>
  <c r="P286" i="180"/>
  <c r="O286" i="180"/>
  <c r="P285" i="180"/>
  <c r="O285" i="180"/>
  <c r="P284" i="180"/>
  <c r="O284" i="180"/>
  <c r="P283" i="180"/>
  <c r="O283" i="180"/>
  <c r="P282" i="180"/>
  <c r="O282" i="180"/>
  <c r="P281" i="180"/>
  <c r="O281" i="180"/>
  <c r="P280" i="180"/>
  <c r="O280" i="180"/>
  <c r="P279" i="180"/>
  <c r="O279" i="180"/>
  <c r="P278" i="180"/>
  <c r="O278" i="180"/>
  <c r="P277" i="180"/>
  <c r="O277" i="180"/>
  <c r="P276" i="180"/>
  <c r="O276" i="180"/>
  <c r="P275" i="180"/>
  <c r="O275" i="180"/>
  <c r="P274" i="180"/>
  <c r="O274" i="180"/>
  <c r="P273" i="180"/>
  <c r="O273" i="180"/>
  <c r="P272" i="180"/>
  <c r="O272" i="180"/>
  <c r="P271" i="180"/>
  <c r="O271" i="180"/>
  <c r="P270" i="180"/>
  <c r="O270" i="180"/>
  <c r="P269" i="180"/>
  <c r="O269" i="180"/>
  <c r="P268" i="180"/>
  <c r="O268" i="180"/>
  <c r="P267" i="180"/>
  <c r="O267" i="180"/>
  <c r="P266" i="180"/>
  <c r="O266" i="180"/>
  <c r="P265" i="180"/>
  <c r="O265" i="180"/>
  <c r="P264" i="180"/>
  <c r="O264" i="180"/>
  <c r="P263" i="180"/>
  <c r="O263" i="180"/>
  <c r="P262" i="180"/>
  <c r="O262" i="180"/>
  <c r="P261" i="180"/>
  <c r="O261" i="180"/>
  <c r="P260" i="180"/>
  <c r="O260" i="180"/>
  <c r="P259" i="180"/>
  <c r="O259" i="180"/>
  <c r="P258" i="180"/>
  <c r="O258" i="180"/>
  <c r="P257" i="180"/>
  <c r="O257" i="180"/>
  <c r="P256" i="180"/>
  <c r="O256" i="180"/>
  <c r="P255" i="180"/>
  <c r="O255" i="180"/>
  <c r="P254" i="180"/>
  <c r="O254" i="180"/>
  <c r="P253" i="180"/>
  <c r="O253" i="180"/>
  <c r="P252" i="180"/>
  <c r="O252" i="180"/>
  <c r="P251" i="180"/>
  <c r="O251" i="180"/>
  <c r="P250" i="180"/>
  <c r="O250" i="180"/>
  <c r="P249" i="180"/>
  <c r="O249" i="180"/>
  <c r="P248" i="180"/>
  <c r="O248" i="180"/>
  <c r="P247" i="180"/>
  <c r="O247" i="180"/>
  <c r="P246" i="180"/>
  <c r="O246" i="180"/>
  <c r="P245" i="180"/>
  <c r="O245" i="180"/>
  <c r="P244" i="180"/>
  <c r="O244" i="180"/>
  <c r="P243" i="180"/>
  <c r="O243" i="180"/>
  <c r="P242" i="180"/>
  <c r="O242" i="180"/>
  <c r="P241" i="180"/>
  <c r="O241" i="180"/>
  <c r="P240" i="180"/>
  <c r="O240" i="180"/>
  <c r="P239" i="180"/>
  <c r="O239" i="180"/>
  <c r="P238" i="180"/>
  <c r="O238" i="180"/>
  <c r="P237" i="180"/>
  <c r="O237" i="180"/>
  <c r="P236" i="180"/>
  <c r="O236" i="180"/>
  <c r="P235" i="180"/>
  <c r="O235" i="180"/>
  <c r="P234" i="180"/>
  <c r="O234" i="180"/>
  <c r="P233" i="180"/>
  <c r="O233" i="180"/>
  <c r="P232" i="180"/>
  <c r="O232" i="180"/>
  <c r="P231" i="180"/>
  <c r="O231" i="180"/>
  <c r="P230" i="180"/>
  <c r="O230" i="180"/>
  <c r="P229" i="180"/>
  <c r="O229" i="180"/>
  <c r="P228" i="180"/>
  <c r="O228" i="180"/>
  <c r="P227" i="180"/>
  <c r="O227" i="180"/>
  <c r="P226" i="180"/>
  <c r="O226" i="180"/>
  <c r="P225" i="180"/>
  <c r="O225" i="180"/>
  <c r="P224" i="180"/>
  <c r="O224" i="180"/>
  <c r="P223" i="180"/>
  <c r="O223" i="180"/>
  <c r="P222" i="180"/>
  <c r="O222" i="180"/>
  <c r="P221" i="180"/>
  <c r="O221" i="180"/>
  <c r="P220" i="180"/>
  <c r="O220" i="180"/>
  <c r="P219" i="180"/>
  <c r="O219" i="180"/>
  <c r="P218" i="180"/>
  <c r="O218" i="180"/>
  <c r="P217" i="180"/>
  <c r="O217" i="180"/>
  <c r="P216" i="180"/>
  <c r="O216" i="180"/>
  <c r="P215" i="180"/>
  <c r="O215" i="180"/>
  <c r="P214" i="180"/>
  <c r="O214" i="180"/>
  <c r="P213" i="180"/>
  <c r="O213" i="180"/>
  <c r="P212" i="180"/>
  <c r="O212" i="180"/>
  <c r="P211" i="180"/>
  <c r="O211" i="180"/>
  <c r="P210" i="180"/>
  <c r="O210" i="180"/>
  <c r="P209" i="180"/>
  <c r="O209" i="180"/>
  <c r="P208" i="180"/>
  <c r="O208" i="180"/>
  <c r="P207" i="180"/>
  <c r="O207" i="180"/>
  <c r="P206" i="180"/>
  <c r="O206" i="180"/>
  <c r="P205" i="180"/>
  <c r="O205" i="180"/>
  <c r="P204" i="180"/>
  <c r="O204" i="180"/>
  <c r="P203" i="180"/>
  <c r="O203" i="180"/>
  <c r="P202" i="180"/>
  <c r="O202" i="180"/>
  <c r="P201" i="180"/>
  <c r="O201" i="180"/>
  <c r="P200" i="180"/>
  <c r="O200" i="180"/>
  <c r="P199" i="180"/>
  <c r="O199" i="180"/>
  <c r="P198" i="180"/>
  <c r="O198" i="180"/>
  <c r="P197" i="180"/>
  <c r="O197" i="180"/>
  <c r="P196" i="180"/>
  <c r="O196" i="180"/>
  <c r="P195" i="180"/>
  <c r="O195" i="180"/>
  <c r="P194" i="180"/>
  <c r="O194" i="180"/>
  <c r="P193" i="180"/>
  <c r="O193" i="180"/>
  <c r="P192" i="180"/>
  <c r="O192" i="180"/>
  <c r="P191" i="180"/>
  <c r="O191" i="180"/>
  <c r="P190" i="180"/>
  <c r="O190" i="180"/>
  <c r="P189" i="180"/>
  <c r="O189" i="180"/>
  <c r="P188" i="180"/>
  <c r="O188" i="180"/>
  <c r="P187" i="180"/>
  <c r="O187" i="180"/>
  <c r="P186" i="180"/>
  <c r="O186" i="180"/>
  <c r="P185" i="180"/>
  <c r="O185" i="180"/>
  <c r="P184" i="180"/>
  <c r="O184" i="180"/>
  <c r="P183" i="180"/>
  <c r="O183" i="180"/>
  <c r="P182" i="180"/>
  <c r="O182" i="180"/>
  <c r="P181" i="180"/>
  <c r="O181" i="180"/>
  <c r="P180" i="180"/>
  <c r="O180" i="180"/>
  <c r="P179" i="180"/>
  <c r="O179" i="180"/>
  <c r="P178" i="180"/>
  <c r="O178" i="180"/>
  <c r="P177" i="180"/>
  <c r="O177" i="180"/>
  <c r="P176" i="180"/>
  <c r="O176" i="180"/>
  <c r="P175" i="180"/>
  <c r="O175" i="180"/>
  <c r="P174" i="180"/>
  <c r="O174" i="180"/>
  <c r="P173" i="180"/>
  <c r="O173" i="180"/>
  <c r="P172" i="180"/>
  <c r="O172" i="180"/>
  <c r="P171" i="180"/>
  <c r="O171" i="180"/>
  <c r="P170" i="180"/>
  <c r="O170" i="180"/>
  <c r="P169" i="180"/>
  <c r="O169" i="180"/>
  <c r="P168" i="180"/>
  <c r="O168" i="180"/>
  <c r="P167" i="180"/>
  <c r="O167" i="180"/>
  <c r="P166" i="180"/>
  <c r="O166" i="180"/>
  <c r="P165" i="180"/>
  <c r="O165" i="180"/>
  <c r="P164" i="180"/>
  <c r="O164" i="180"/>
  <c r="P163" i="180"/>
  <c r="O163" i="180"/>
  <c r="P162" i="180"/>
  <c r="O162" i="180"/>
  <c r="P161" i="180"/>
  <c r="O161" i="180"/>
  <c r="P160" i="180"/>
  <c r="O160" i="180"/>
  <c r="P159" i="180"/>
  <c r="O159" i="180"/>
  <c r="P158" i="180"/>
  <c r="O158" i="180"/>
  <c r="P157" i="180"/>
  <c r="O157" i="180"/>
  <c r="P156" i="180"/>
  <c r="O156" i="180"/>
  <c r="P155" i="180"/>
  <c r="O155" i="180"/>
  <c r="P154" i="180"/>
  <c r="O154" i="180"/>
  <c r="P153" i="180"/>
  <c r="O153" i="180"/>
  <c r="P152" i="180"/>
  <c r="O152" i="180"/>
  <c r="P151" i="180"/>
  <c r="O151" i="180"/>
  <c r="P150" i="180"/>
  <c r="O150" i="180"/>
  <c r="P149" i="180"/>
  <c r="O149" i="180"/>
  <c r="P148" i="180"/>
  <c r="O148" i="180"/>
  <c r="P147" i="180"/>
  <c r="O147" i="180"/>
  <c r="P146" i="180"/>
  <c r="O146" i="180"/>
  <c r="P145" i="180"/>
  <c r="O145" i="180"/>
  <c r="P144" i="180"/>
  <c r="O144" i="180"/>
  <c r="P143" i="180"/>
  <c r="O143" i="180"/>
  <c r="P142" i="180"/>
  <c r="O142" i="180"/>
  <c r="P141" i="180"/>
  <c r="O141" i="180"/>
  <c r="P140" i="180"/>
  <c r="O140" i="180"/>
  <c r="P139" i="180"/>
  <c r="O139" i="180"/>
  <c r="P138" i="180"/>
  <c r="O138" i="180"/>
  <c r="P137" i="180"/>
  <c r="O137" i="180"/>
  <c r="P136" i="180"/>
  <c r="O136" i="180"/>
  <c r="P135" i="180"/>
  <c r="O135" i="180"/>
  <c r="P134" i="180"/>
  <c r="O134" i="180"/>
  <c r="P133" i="180"/>
  <c r="O133" i="180"/>
  <c r="P132" i="180"/>
  <c r="O132" i="180"/>
  <c r="P131" i="180"/>
  <c r="O131" i="180"/>
  <c r="P130" i="180"/>
  <c r="O130" i="180"/>
  <c r="P129" i="180"/>
  <c r="O129" i="180"/>
  <c r="P128" i="180"/>
  <c r="O128" i="180"/>
  <c r="P127" i="180"/>
  <c r="O127" i="180"/>
  <c r="P126" i="180"/>
  <c r="O126" i="180"/>
  <c r="P125" i="180"/>
  <c r="O125" i="180"/>
  <c r="P124" i="180"/>
  <c r="O124" i="180"/>
  <c r="P123" i="180"/>
  <c r="O123" i="180"/>
  <c r="P122" i="180"/>
  <c r="O122" i="180"/>
  <c r="P121" i="180"/>
  <c r="O121" i="180"/>
  <c r="P120" i="180"/>
  <c r="O120" i="180"/>
  <c r="P119" i="180"/>
  <c r="O119" i="180"/>
  <c r="P118" i="180"/>
  <c r="O118" i="180"/>
  <c r="P117" i="180"/>
  <c r="O117" i="180"/>
  <c r="P116" i="180"/>
  <c r="O116" i="180"/>
  <c r="P115" i="180"/>
  <c r="O115" i="180"/>
  <c r="P114" i="180"/>
  <c r="O114" i="180"/>
  <c r="S113" i="180"/>
  <c r="P113" i="180"/>
  <c r="O113" i="180"/>
  <c r="S112" i="180"/>
  <c r="P112" i="180"/>
  <c r="O112" i="180"/>
  <c r="S111" i="180"/>
  <c r="P111" i="180"/>
  <c r="O111" i="180"/>
  <c r="S110" i="180"/>
  <c r="P110" i="180"/>
  <c r="O110" i="180"/>
  <c r="S109" i="180"/>
  <c r="P109" i="180"/>
  <c r="O109" i="180"/>
  <c r="S108" i="180"/>
  <c r="P108" i="180"/>
  <c r="O108" i="180"/>
  <c r="S107" i="180"/>
  <c r="P107" i="180"/>
  <c r="O107" i="180"/>
  <c r="S106" i="180"/>
  <c r="P106" i="180"/>
  <c r="O106" i="180"/>
  <c r="S105" i="180"/>
  <c r="P105" i="180"/>
  <c r="O105" i="180"/>
  <c r="S104" i="180"/>
  <c r="P104" i="180"/>
  <c r="O104" i="180"/>
  <c r="S103" i="180"/>
  <c r="P103" i="180"/>
  <c r="O103" i="180"/>
  <c r="S102" i="180"/>
  <c r="P102" i="180"/>
  <c r="O102" i="180"/>
  <c r="S101" i="180"/>
  <c r="P101" i="180"/>
  <c r="O101" i="180"/>
  <c r="S100" i="180"/>
  <c r="P100" i="180"/>
  <c r="O100" i="180"/>
  <c r="S99" i="180"/>
  <c r="P99" i="180"/>
  <c r="O99" i="180"/>
  <c r="S98" i="180"/>
  <c r="P98" i="180"/>
  <c r="O98" i="180"/>
  <c r="S97" i="180"/>
  <c r="P97" i="180"/>
  <c r="O97" i="180"/>
  <c r="S96" i="180"/>
  <c r="P96" i="180"/>
  <c r="O96" i="180"/>
  <c r="S95" i="180"/>
  <c r="P95" i="180"/>
  <c r="O95" i="180"/>
  <c r="S94" i="180"/>
  <c r="P94" i="180"/>
  <c r="O94" i="180"/>
  <c r="S93" i="180"/>
  <c r="P93" i="180"/>
  <c r="O93" i="180"/>
  <c r="S92" i="180"/>
  <c r="P92" i="180"/>
  <c r="O92" i="180"/>
  <c r="S91" i="180"/>
  <c r="P91" i="180"/>
  <c r="O91" i="180"/>
  <c r="S90" i="180"/>
  <c r="P90" i="180"/>
  <c r="O90" i="180"/>
  <c r="S89" i="180"/>
  <c r="P89" i="180"/>
  <c r="O89" i="180"/>
  <c r="S88" i="180"/>
  <c r="P88" i="180"/>
  <c r="O88" i="180"/>
  <c r="S87" i="180"/>
  <c r="P87" i="180"/>
  <c r="O87" i="180"/>
  <c r="S86" i="180"/>
  <c r="P86" i="180"/>
  <c r="O86" i="180"/>
  <c r="S85" i="180"/>
  <c r="P85" i="180"/>
  <c r="O85" i="180"/>
  <c r="S84" i="180"/>
  <c r="P84" i="180"/>
  <c r="O84" i="180"/>
  <c r="S83" i="180"/>
  <c r="P83" i="180"/>
  <c r="O83" i="180"/>
  <c r="S82" i="180"/>
  <c r="P82" i="180"/>
  <c r="O82" i="180"/>
  <c r="S81" i="180"/>
  <c r="P81" i="180"/>
  <c r="O81" i="180"/>
  <c r="S80" i="180"/>
  <c r="P80" i="180"/>
  <c r="O80" i="180"/>
  <c r="S79" i="180"/>
  <c r="P79" i="180"/>
  <c r="O79" i="180"/>
  <c r="S78" i="180"/>
  <c r="P78" i="180"/>
  <c r="O78" i="180"/>
  <c r="S77" i="180"/>
  <c r="P77" i="180"/>
  <c r="O77" i="180"/>
  <c r="S76" i="180"/>
  <c r="P76" i="180"/>
  <c r="O76" i="180"/>
  <c r="S75" i="180"/>
  <c r="P75" i="180"/>
  <c r="O75" i="180"/>
  <c r="S74" i="180"/>
  <c r="P74" i="180"/>
  <c r="O74" i="180"/>
  <c r="S73" i="180"/>
  <c r="P73" i="180"/>
  <c r="O73" i="180"/>
  <c r="S72" i="180"/>
  <c r="P72" i="180"/>
  <c r="O72" i="180"/>
  <c r="S71" i="180"/>
  <c r="P71" i="180"/>
  <c r="O71" i="180"/>
  <c r="S70" i="180"/>
  <c r="P70" i="180"/>
  <c r="O70" i="180"/>
  <c r="S69" i="180"/>
  <c r="P69" i="180"/>
  <c r="O69" i="180"/>
  <c r="S68" i="180"/>
  <c r="P68" i="180"/>
  <c r="O68" i="180"/>
  <c r="S67" i="180"/>
  <c r="P67" i="180"/>
  <c r="O67" i="180"/>
  <c r="S66" i="180"/>
  <c r="P66" i="180"/>
  <c r="O66" i="180"/>
  <c r="S65" i="180"/>
  <c r="P65" i="180"/>
  <c r="O65" i="180"/>
  <c r="S64" i="180"/>
  <c r="P64" i="180"/>
  <c r="O64" i="180"/>
  <c r="S63" i="180"/>
  <c r="P63" i="180"/>
  <c r="O63" i="180"/>
  <c r="S62" i="180"/>
  <c r="P62" i="180"/>
  <c r="O62" i="180"/>
  <c r="S61" i="180"/>
  <c r="P61" i="180"/>
  <c r="O61" i="180"/>
  <c r="S60" i="180"/>
  <c r="P60" i="180"/>
  <c r="O60" i="180"/>
  <c r="S59" i="180"/>
  <c r="P59" i="180"/>
  <c r="O59" i="180"/>
  <c r="S58" i="180"/>
  <c r="P58" i="180"/>
  <c r="O58" i="180"/>
  <c r="S57" i="180"/>
  <c r="P57" i="180"/>
  <c r="O57" i="180"/>
  <c r="S56" i="180"/>
  <c r="P56" i="180"/>
  <c r="O56" i="180"/>
  <c r="S55" i="180"/>
  <c r="P55" i="180"/>
  <c r="O55" i="180"/>
  <c r="S54" i="180"/>
  <c r="P54" i="180"/>
  <c r="O54" i="180"/>
  <c r="S53" i="180"/>
  <c r="P53" i="180"/>
  <c r="O53" i="180"/>
  <c r="S52" i="180"/>
  <c r="P52" i="180"/>
  <c r="O52" i="180"/>
  <c r="S51" i="180"/>
  <c r="P51" i="180"/>
  <c r="O51" i="180"/>
  <c r="S50" i="180"/>
  <c r="P50" i="180"/>
  <c r="O50" i="180"/>
  <c r="S49" i="180"/>
  <c r="P49" i="180"/>
  <c r="O49" i="180"/>
  <c r="S48" i="180"/>
  <c r="P48" i="180"/>
  <c r="O48" i="180"/>
  <c r="S47" i="180"/>
  <c r="P47" i="180"/>
  <c r="O47" i="180"/>
  <c r="S46" i="180"/>
  <c r="P46" i="180"/>
  <c r="O46" i="180"/>
  <c r="S45" i="180"/>
  <c r="P45" i="180"/>
  <c r="O45" i="180"/>
  <c r="S44" i="180"/>
  <c r="P44" i="180"/>
  <c r="O44" i="180"/>
  <c r="S43" i="180"/>
  <c r="P43" i="180"/>
  <c r="O43" i="180"/>
  <c r="S42" i="180"/>
  <c r="P42" i="180"/>
  <c r="O42" i="180"/>
  <c r="S41" i="180"/>
  <c r="P41" i="180"/>
  <c r="O41" i="180"/>
  <c r="S40" i="180"/>
  <c r="P40" i="180"/>
  <c r="O40" i="180"/>
  <c r="S39" i="180"/>
  <c r="P39" i="180"/>
  <c r="O39" i="180"/>
  <c r="S38" i="180"/>
  <c r="P38" i="180"/>
  <c r="O38" i="180"/>
  <c r="S37" i="180"/>
  <c r="P37" i="180"/>
  <c r="O37" i="180"/>
  <c r="S36" i="180"/>
  <c r="P36" i="180"/>
  <c r="O36" i="180"/>
  <c r="S35" i="180"/>
  <c r="P35" i="180"/>
  <c r="O35" i="180"/>
  <c r="S34" i="180"/>
  <c r="P34" i="180"/>
  <c r="O34" i="180"/>
  <c r="S33" i="180"/>
  <c r="P33" i="180"/>
  <c r="O33" i="180"/>
  <c r="S32" i="180"/>
  <c r="P32" i="180"/>
  <c r="O32" i="180"/>
  <c r="S31" i="180"/>
  <c r="P31" i="180"/>
  <c r="O31" i="180"/>
  <c r="S30" i="180"/>
  <c r="P30" i="180"/>
  <c r="O30" i="180"/>
  <c r="S29" i="180"/>
  <c r="P29" i="180"/>
  <c r="O29" i="180"/>
  <c r="S28" i="180"/>
  <c r="P28" i="180"/>
  <c r="O28" i="180"/>
  <c r="S27" i="180"/>
  <c r="P27" i="180"/>
  <c r="O27" i="180"/>
  <c r="S26" i="180"/>
  <c r="P26" i="180"/>
  <c r="O26" i="180"/>
  <c r="S25" i="180"/>
  <c r="P25" i="180"/>
  <c r="O25" i="180"/>
  <c r="S24" i="180"/>
  <c r="P24" i="180"/>
  <c r="O24" i="180"/>
  <c r="S23" i="180"/>
  <c r="P23" i="180"/>
  <c r="O23" i="180"/>
  <c r="S22" i="180"/>
  <c r="P22" i="180"/>
  <c r="O22" i="180"/>
  <c r="S21" i="180"/>
  <c r="P21" i="180"/>
  <c r="O21" i="180"/>
  <c r="S20" i="180"/>
  <c r="P20" i="180"/>
  <c r="O20" i="180"/>
  <c r="S19" i="180"/>
  <c r="P19" i="180"/>
  <c r="O19" i="180"/>
  <c r="S18" i="180"/>
  <c r="P18" i="180"/>
  <c r="O18" i="180"/>
  <c r="S17" i="180"/>
  <c r="P17" i="180"/>
  <c r="O17" i="180"/>
  <c r="S16" i="180"/>
  <c r="P16" i="180"/>
  <c r="O16" i="180"/>
  <c r="S15" i="180"/>
  <c r="P15" i="180"/>
  <c r="O15" i="180"/>
  <c r="S14" i="180"/>
  <c r="P14" i="180"/>
  <c r="O14" i="180"/>
  <c r="S13" i="180"/>
  <c r="P13" i="180"/>
  <c r="O13" i="180"/>
  <c r="S12" i="180"/>
  <c r="P12" i="180"/>
  <c r="O12" i="180"/>
  <c r="S11" i="180"/>
  <c r="P11" i="180"/>
  <c r="O11" i="180"/>
  <c r="S10" i="180"/>
  <c r="P10" i="180"/>
  <c r="O10" i="180"/>
  <c r="S9" i="180"/>
  <c r="P9" i="180"/>
  <c r="O9" i="180"/>
  <c r="S8" i="180"/>
  <c r="P8" i="180"/>
  <c r="O8" i="180"/>
  <c r="S7" i="180"/>
  <c r="P7" i="180"/>
  <c r="O7" i="180"/>
  <c r="S6" i="180"/>
  <c r="P6" i="180"/>
  <c r="O6" i="180"/>
  <c r="S5" i="180"/>
  <c r="P5" i="180"/>
  <c r="O5" i="180"/>
  <c r="S4" i="180"/>
  <c r="P4" i="180"/>
  <c r="O4" i="180"/>
  <c r="E36" i="179"/>
  <c r="E31" i="179"/>
  <c r="E30" i="179"/>
  <c r="E29" i="179"/>
  <c r="E27" i="179"/>
  <c r="E26" i="179"/>
  <c r="E22" i="179"/>
  <c r="F13" i="179"/>
  <c r="N11" i="179"/>
  <c r="N10" i="179"/>
  <c r="N9" i="179"/>
  <c r="N8" i="179"/>
  <c r="N7" i="179"/>
  <c r="N6" i="179"/>
  <c r="N5" i="179"/>
  <c r="N4" i="179"/>
  <c r="N3" i="179"/>
  <c r="G50" i="179"/>
  <c r="I50" i="179" s="1"/>
  <c r="G49" i="179"/>
  <c r="I49" i="179" s="1"/>
  <c r="G48" i="179"/>
  <c r="I48" i="179" s="1"/>
  <c r="G47" i="179"/>
  <c r="I47" i="179" s="1"/>
  <c r="G46" i="179"/>
  <c r="I46" i="179" s="1"/>
  <c r="G45" i="179"/>
  <c r="I45" i="179" s="1"/>
  <c r="G44" i="179"/>
  <c r="I44" i="179" s="1"/>
  <c r="G43" i="179"/>
  <c r="I43" i="179" s="1"/>
  <c r="G42" i="179"/>
  <c r="I42" i="179" s="1"/>
  <c r="G41" i="179"/>
  <c r="I41" i="179" s="1"/>
  <c r="I51" i="179" s="1"/>
  <c r="G37" i="179"/>
  <c r="I37" i="179" s="1"/>
  <c r="G36" i="179"/>
  <c r="I36" i="179" s="1"/>
  <c r="G34" i="179"/>
  <c r="I34" i="179" s="1"/>
  <c r="G32" i="179"/>
  <c r="I32" i="179" s="1"/>
  <c r="G31" i="179"/>
  <c r="I31" i="179" s="1"/>
  <c r="G30" i="179"/>
  <c r="I30" i="179" s="1"/>
  <c r="G29" i="179"/>
  <c r="I29" i="179" s="1"/>
  <c r="G27" i="179"/>
  <c r="I27" i="179" s="1"/>
  <c r="G26" i="179"/>
  <c r="I26" i="179" s="1"/>
  <c r="H13" i="179"/>
  <c r="E8" i="179"/>
  <c r="H6" i="179"/>
  <c r="F1" i="178"/>
  <c r="Y500" i="178"/>
  <c r="X500" i="178"/>
  <c r="W500" i="178"/>
  <c r="V500" i="178"/>
  <c r="U500" i="178"/>
  <c r="T500" i="178"/>
  <c r="N500" i="178"/>
  <c r="M500" i="178"/>
  <c r="L500" i="178"/>
  <c r="K500" i="178"/>
  <c r="J500" i="178"/>
  <c r="P499" i="178"/>
  <c r="O499" i="178"/>
  <c r="P498" i="178"/>
  <c r="O498" i="178"/>
  <c r="P497" i="178"/>
  <c r="O497" i="178"/>
  <c r="P496" i="178"/>
  <c r="O496" i="178"/>
  <c r="P495" i="178"/>
  <c r="O495" i="178"/>
  <c r="P494" i="178"/>
  <c r="O494" i="178"/>
  <c r="P493" i="178"/>
  <c r="O493" i="178"/>
  <c r="P492" i="178"/>
  <c r="O492" i="178"/>
  <c r="P491" i="178"/>
  <c r="O491" i="178"/>
  <c r="P490" i="178"/>
  <c r="O490" i="178"/>
  <c r="P489" i="178"/>
  <c r="O489" i="178"/>
  <c r="P488" i="178"/>
  <c r="O488" i="178"/>
  <c r="P487" i="178"/>
  <c r="O487" i="178"/>
  <c r="P486" i="178"/>
  <c r="O486" i="178"/>
  <c r="P485" i="178"/>
  <c r="O485" i="178"/>
  <c r="P484" i="178"/>
  <c r="O484" i="178"/>
  <c r="P483" i="178"/>
  <c r="O483" i="178"/>
  <c r="P482" i="178"/>
  <c r="O482" i="178"/>
  <c r="P481" i="178"/>
  <c r="O481" i="178"/>
  <c r="P480" i="178"/>
  <c r="O480" i="178"/>
  <c r="P479" i="178"/>
  <c r="O479" i="178"/>
  <c r="P478" i="178"/>
  <c r="O478" i="178"/>
  <c r="P477" i="178"/>
  <c r="O477" i="178"/>
  <c r="P476" i="178"/>
  <c r="O476" i="178"/>
  <c r="P475" i="178"/>
  <c r="O475" i="178"/>
  <c r="P474" i="178"/>
  <c r="O474" i="178"/>
  <c r="P473" i="178"/>
  <c r="O473" i="178"/>
  <c r="P472" i="178"/>
  <c r="O472" i="178"/>
  <c r="P471" i="178"/>
  <c r="O471" i="178"/>
  <c r="P470" i="178"/>
  <c r="O470" i="178"/>
  <c r="P469" i="178"/>
  <c r="O469" i="178"/>
  <c r="P468" i="178"/>
  <c r="O468" i="178"/>
  <c r="P467" i="178"/>
  <c r="O467" i="178"/>
  <c r="P466" i="178"/>
  <c r="O466" i="178"/>
  <c r="P465" i="178"/>
  <c r="O465" i="178"/>
  <c r="P464" i="178"/>
  <c r="O464" i="178"/>
  <c r="P463" i="178"/>
  <c r="O463" i="178"/>
  <c r="P462" i="178"/>
  <c r="O462" i="178"/>
  <c r="P461" i="178"/>
  <c r="O461" i="178"/>
  <c r="P460" i="178"/>
  <c r="O460" i="178"/>
  <c r="P459" i="178"/>
  <c r="O459" i="178"/>
  <c r="P458" i="178"/>
  <c r="O458" i="178"/>
  <c r="P457" i="178"/>
  <c r="O457" i="178"/>
  <c r="P456" i="178"/>
  <c r="O456" i="178"/>
  <c r="P455" i="178"/>
  <c r="O455" i="178"/>
  <c r="P454" i="178"/>
  <c r="O454" i="178"/>
  <c r="P453" i="178"/>
  <c r="O453" i="178"/>
  <c r="P452" i="178"/>
  <c r="O452" i="178"/>
  <c r="P451" i="178"/>
  <c r="O451" i="178"/>
  <c r="P450" i="178"/>
  <c r="O450" i="178"/>
  <c r="P449" i="178"/>
  <c r="O449" i="178"/>
  <c r="P448" i="178"/>
  <c r="O448" i="178"/>
  <c r="P447" i="178"/>
  <c r="O447" i="178"/>
  <c r="P446" i="178"/>
  <c r="O446" i="178"/>
  <c r="P445" i="178"/>
  <c r="O445" i="178"/>
  <c r="P444" i="178"/>
  <c r="O444" i="178"/>
  <c r="P443" i="178"/>
  <c r="O443" i="178"/>
  <c r="P442" i="178"/>
  <c r="O442" i="178"/>
  <c r="P441" i="178"/>
  <c r="O441" i="178"/>
  <c r="P440" i="178"/>
  <c r="O440" i="178"/>
  <c r="P439" i="178"/>
  <c r="O439" i="178"/>
  <c r="P438" i="178"/>
  <c r="O438" i="178"/>
  <c r="P437" i="178"/>
  <c r="O437" i="178"/>
  <c r="P436" i="178"/>
  <c r="O436" i="178"/>
  <c r="P435" i="178"/>
  <c r="O435" i="178"/>
  <c r="P434" i="178"/>
  <c r="O434" i="178"/>
  <c r="P433" i="178"/>
  <c r="O433" i="178"/>
  <c r="P432" i="178"/>
  <c r="O432" i="178"/>
  <c r="P431" i="178"/>
  <c r="O431" i="178"/>
  <c r="P430" i="178"/>
  <c r="O430" i="178"/>
  <c r="P429" i="178"/>
  <c r="O429" i="178"/>
  <c r="P428" i="178"/>
  <c r="O428" i="178"/>
  <c r="P427" i="178"/>
  <c r="O427" i="178"/>
  <c r="P426" i="178"/>
  <c r="O426" i="178"/>
  <c r="P425" i="178"/>
  <c r="O425" i="178"/>
  <c r="P424" i="178"/>
  <c r="O424" i="178"/>
  <c r="P423" i="178"/>
  <c r="O423" i="178"/>
  <c r="P422" i="178"/>
  <c r="O422" i="178"/>
  <c r="P421" i="178"/>
  <c r="O421" i="178"/>
  <c r="P420" i="178"/>
  <c r="O420" i="178"/>
  <c r="P419" i="178"/>
  <c r="O419" i="178"/>
  <c r="P418" i="178"/>
  <c r="O418" i="178"/>
  <c r="P417" i="178"/>
  <c r="O417" i="178"/>
  <c r="P416" i="178"/>
  <c r="O416" i="178"/>
  <c r="P415" i="178"/>
  <c r="O415" i="178"/>
  <c r="P414" i="178"/>
  <c r="O414" i="178"/>
  <c r="P413" i="178"/>
  <c r="O413" i="178"/>
  <c r="P412" i="178"/>
  <c r="O412" i="178"/>
  <c r="P411" i="178"/>
  <c r="O411" i="178"/>
  <c r="P410" i="178"/>
  <c r="O410" i="178"/>
  <c r="P409" i="178"/>
  <c r="O409" i="178"/>
  <c r="P408" i="178"/>
  <c r="O408" i="178"/>
  <c r="P407" i="178"/>
  <c r="O407" i="178"/>
  <c r="P406" i="178"/>
  <c r="O406" i="178"/>
  <c r="P405" i="178"/>
  <c r="O405" i="178"/>
  <c r="P404" i="178"/>
  <c r="O404" i="178"/>
  <c r="P403" i="178"/>
  <c r="O403" i="178"/>
  <c r="P402" i="178"/>
  <c r="O402" i="178"/>
  <c r="P401" i="178"/>
  <c r="O401" i="178"/>
  <c r="P400" i="178"/>
  <c r="O400" i="178"/>
  <c r="P399" i="178"/>
  <c r="O399" i="178"/>
  <c r="P398" i="178"/>
  <c r="O398" i="178"/>
  <c r="P397" i="178"/>
  <c r="O397" i="178"/>
  <c r="P396" i="178"/>
  <c r="O396" i="178"/>
  <c r="P395" i="178"/>
  <c r="O395" i="178"/>
  <c r="P394" i="178"/>
  <c r="O394" i="178"/>
  <c r="P393" i="178"/>
  <c r="O393" i="178"/>
  <c r="P392" i="178"/>
  <c r="O392" i="178"/>
  <c r="P391" i="178"/>
  <c r="O391" i="178"/>
  <c r="P390" i="178"/>
  <c r="O390" i="178"/>
  <c r="P389" i="178"/>
  <c r="O389" i="178"/>
  <c r="P388" i="178"/>
  <c r="O388" i="178"/>
  <c r="P387" i="178"/>
  <c r="O387" i="178"/>
  <c r="P386" i="178"/>
  <c r="O386" i="178"/>
  <c r="P385" i="178"/>
  <c r="O385" i="178"/>
  <c r="P384" i="178"/>
  <c r="O384" i="178"/>
  <c r="P383" i="178"/>
  <c r="O383" i="178"/>
  <c r="P382" i="178"/>
  <c r="O382" i="178"/>
  <c r="P381" i="178"/>
  <c r="O381" i="178"/>
  <c r="P380" i="178"/>
  <c r="O380" i="178"/>
  <c r="P379" i="178"/>
  <c r="O379" i="178"/>
  <c r="P378" i="178"/>
  <c r="O378" i="178"/>
  <c r="P377" i="178"/>
  <c r="O377" i="178"/>
  <c r="P376" i="178"/>
  <c r="O376" i="178"/>
  <c r="P375" i="178"/>
  <c r="O375" i="178"/>
  <c r="P374" i="178"/>
  <c r="O374" i="178"/>
  <c r="P373" i="178"/>
  <c r="O373" i="178"/>
  <c r="P372" i="178"/>
  <c r="O372" i="178"/>
  <c r="P371" i="178"/>
  <c r="O371" i="178"/>
  <c r="P370" i="178"/>
  <c r="O370" i="178"/>
  <c r="P369" i="178"/>
  <c r="O369" i="178"/>
  <c r="P368" i="178"/>
  <c r="O368" i="178"/>
  <c r="P367" i="178"/>
  <c r="O367" i="178"/>
  <c r="P366" i="178"/>
  <c r="O366" i="178"/>
  <c r="P365" i="178"/>
  <c r="O365" i="178"/>
  <c r="P364" i="178"/>
  <c r="O364" i="178"/>
  <c r="P363" i="178"/>
  <c r="O363" i="178"/>
  <c r="P362" i="178"/>
  <c r="O362" i="178"/>
  <c r="P361" i="178"/>
  <c r="O361" i="178"/>
  <c r="P360" i="178"/>
  <c r="O360" i="178"/>
  <c r="P359" i="178"/>
  <c r="O359" i="178"/>
  <c r="P358" i="178"/>
  <c r="O358" i="178"/>
  <c r="P357" i="178"/>
  <c r="O357" i="178"/>
  <c r="P356" i="178"/>
  <c r="O356" i="178"/>
  <c r="P355" i="178"/>
  <c r="O355" i="178"/>
  <c r="P354" i="178"/>
  <c r="O354" i="178"/>
  <c r="P353" i="178"/>
  <c r="O353" i="178"/>
  <c r="P352" i="178"/>
  <c r="O352" i="178"/>
  <c r="P351" i="178"/>
  <c r="O351" i="178"/>
  <c r="P350" i="178"/>
  <c r="O350" i="178"/>
  <c r="P349" i="178"/>
  <c r="O349" i="178"/>
  <c r="P348" i="178"/>
  <c r="O348" i="178"/>
  <c r="P347" i="178"/>
  <c r="O347" i="178"/>
  <c r="P346" i="178"/>
  <c r="O346" i="178"/>
  <c r="P345" i="178"/>
  <c r="O345" i="178"/>
  <c r="P344" i="178"/>
  <c r="O344" i="178"/>
  <c r="P343" i="178"/>
  <c r="O343" i="178"/>
  <c r="P342" i="178"/>
  <c r="O342" i="178"/>
  <c r="P341" i="178"/>
  <c r="O341" i="178"/>
  <c r="P340" i="178"/>
  <c r="O340" i="178"/>
  <c r="P339" i="178"/>
  <c r="O339" i="178"/>
  <c r="P338" i="178"/>
  <c r="O338" i="178"/>
  <c r="P337" i="178"/>
  <c r="O337" i="178"/>
  <c r="P336" i="178"/>
  <c r="O336" i="178"/>
  <c r="P335" i="178"/>
  <c r="O335" i="178"/>
  <c r="P334" i="178"/>
  <c r="O334" i="178"/>
  <c r="P333" i="178"/>
  <c r="O333" i="178"/>
  <c r="P332" i="178"/>
  <c r="O332" i="178"/>
  <c r="P331" i="178"/>
  <c r="O331" i="178"/>
  <c r="P330" i="178"/>
  <c r="O330" i="178"/>
  <c r="P329" i="178"/>
  <c r="O329" i="178"/>
  <c r="P328" i="178"/>
  <c r="O328" i="178"/>
  <c r="P327" i="178"/>
  <c r="O327" i="178"/>
  <c r="P326" i="178"/>
  <c r="O326" i="178"/>
  <c r="P325" i="178"/>
  <c r="O325" i="178"/>
  <c r="P324" i="178"/>
  <c r="O324" i="178"/>
  <c r="P323" i="178"/>
  <c r="O323" i="178"/>
  <c r="P322" i="178"/>
  <c r="O322" i="178"/>
  <c r="P321" i="178"/>
  <c r="O321" i="178"/>
  <c r="P320" i="178"/>
  <c r="O320" i="178"/>
  <c r="P319" i="178"/>
  <c r="O319" i="178"/>
  <c r="P318" i="178"/>
  <c r="O318" i="178"/>
  <c r="P317" i="178"/>
  <c r="O317" i="178"/>
  <c r="P316" i="178"/>
  <c r="O316" i="178"/>
  <c r="P315" i="178"/>
  <c r="O315" i="178"/>
  <c r="P314" i="178"/>
  <c r="O314" i="178"/>
  <c r="P313" i="178"/>
  <c r="O313" i="178"/>
  <c r="P312" i="178"/>
  <c r="O312" i="178"/>
  <c r="P311" i="178"/>
  <c r="O311" i="178"/>
  <c r="P310" i="178"/>
  <c r="O310" i="178"/>
  <c r="P309" i="178"/>
  <c r="O309" i="178"/>
  <c r="P308" i="178"/>
  <c r="O308" i="178"/>
  <c r="P307" i="178"/>
  <c r="O307" i="178"/>
  <c r="P306" i="178"/>
  <c r="O306" i="178"/>
  <c r="P305" i="178"/>
  <c r="O305" i="178"/>
  <c r="P304" i="178"/>
  <c r="O304" i="178"/>
  <c r="P303" i="178"/>
  <c r="O303" i="178"/>
  <c r="P302" i="178"/>
  <c r="O302" i="178"/>
  <c r="P301" i="178"/>
  <c r="O301" i="178"/>
  <c r="P300" i="178"/>
  <c r="O300" i="178"/>
  <c r="P299" i="178"/>
  <c r="O299" i="178"/>
  <c r="P298" i="178"/>
  <c r="O298" i="178"/>
  <c r="P297" i="178"/>
  <c r="O297" i="178"/>
  <c r="P296" i="178"/>
  <c r="O296" i="178"/>
  <c r="P295" i="178"/>
  <c r="O295" i="178"/>
  <c r="P294" i="178"/>
  <c r="O294" i="178"/>
  <c r="P293" i="178"/>
  <c r="O293" i="178"/>
  <c r="P292" i="178"/>
  <c r="O292" i="178"/>
  <c r="P291" i="178"/>
  <c r="O291" i="178"/>
  <c r="P290" i="178"/>
  <c r="O290" i="178"/>
  <c r="P289" i="178"/>
  <c r="O289" i="178"/>
  <c r="P288" i="178"/>
  <c r="O288" i="178"/>
  <c r="P287" i="178"/>
  <c r="O287" i="178"/>
  <c r="P286" i="178"/>
  <c r="O286" i="178"/>
  <c r="P285" i="178"/>
  <c r="O285" i="178"/>
  <c r="P284" i="178"/>
  <c r="O284" i="178"/>
  <c r="P283" i="178"/>
  <c r="O283" i="178"/>
  <c r="P282" i="178"/>
  <c r="O282" i="178"/>
  <c r="P281" i="178"/>
  <c r="O281" i="178"/>
  <c r="P280" i="178"/>
  <c r="O280" i="178"/>
  <c r="P279" i="178"/>
  <c r="O279" i="178"/>
  <c r="P278" i="178"/>
  <c r="O278" i="178"/>
  <c r="P277" i="178"/>
  <c r="O277" i="178"/>
  <c r="P276" i="178"/>
  <c r="O276" i="178"/>
  <c r="P275" i="178"/>
  <c r="O275" i="178"/>
  <c r="P274" i="178"/>
  <c r="O274" i="178"/>
  <c r="P273" i="178"/>
  <c r="O273" i="178"/>
  <c r="P272" i="178"/>
  <c r="O272" i="178"/>
  <c r="P271" i="178"/>
  <c r="O271" i="178"/>
  <c r="P270" i="178"/>
  <c r="O270" i="178"/>
  <c r="P269" i="178"/>
  <c r="O269" i="178"/>
  <c r="P268" i="178"/>
  <c r="O268" i="178"/>
  <c r="P267" i="178"/>
  <c r="O267" i="178"/>
  <c r="P266" i="178"/>
  <c r="O266" i="178"/>
  <c r="P265" i="178"/>
  <c r="O265" i="178"/>
  <c r="P264" i="178"/>
  <c r="O264" i="178"/>
  <c r="P263" i="178"/>
  <c r="O263" i="178"/>
  <c r="P262" i="178"/>
  <c r="O262" i="178"/>
  <c r="P261" i="178"/>
  <c r="O261" i="178"/>
  <c r="P260" i="178"/>
  <c r="O260" i="178"/>
  <c r="P259" i="178"/>
  <c r="O259" i="178"/>
  <c r="P258" i="178"/>
  <c r="O258" i="178"/>
  <c r="P257" i="178"/>
  <c r="O257" i="178"/>
  <c r="P256" i="178"/>
  <c r="O256" i="178"/>
  <c r="P255" i="178"/>
  <c r="O255" i="178"/>
  <c r="P254" i="178"/>
  <c r="O254" i="178"/>
  <c r="P253" i="178"/>
  <c r="O253" i="178"/>
  <c r="P252" i="178"/>
  <c r="O252" i="178"/>
  <c r="P251" i="178"/>
  <c r="O251" i="178"/>
  <c r="P250" i="178"/>
  <c r="O250" i="178"/>
  <c r="P249" i="178"/>
  <c r="O249" i="178"/>
  <c r="P248" i="178"/>
  <c r="O248" i="178"/>
  <c r="P247" i="178"/>
  <c r="O247" i="178"/>
  <c r="P246" i="178"/>
  <c r="O246" i="178"/>
  <c r="P245" i="178"/>
  <c r="O245" i="178"/>
  <c r="P244" i="178"/>
  <c r="O244" i="178"/>
  <c r="P243" i="178"/>
  <c r="O243" i="178"/>
  <c r="P242" i="178"/>
  <c r="O242" i="178"/>
  <c r="P241" i="178"/>
  <c r="O241" i="178"/>
  <c r="P240" i="178"/>
  <c r="O240" i="178"/>
  <c r="P239" i="178"/>
  <c r="O239" i="178"/>
  <c r="P238" i="178"/>
  <c r="O238" i="178"/>
  <c r="P237" i="178"/>
  <c r="O237" i="178"/>
  <c r="P236" i="178"/>
  <c r="O236" i="178"/>
  <c r="P235" i="178"/>
  <c r="O235" i="178"/>
  <c r="P234" i="178"/>
  <c r="O234" i="178"/>
  <c r="P233" i="178"/>
  <c r="O233" i="178"/>
  <c r="P232" i="178"/>
  <c r="O232" i="178"/>
  <c r="P231" i="178"/>
  <c r="O231" i="178"/>
  <c r="P230" i="178"/>
  <c r="O230" i="178"/>
  <c r="P229" i="178"/>
  <c r="O229" i="178"/>
  <c r="P228" i="178"/>
  <c r="O228" i="178"/>
  <c r="P227" i="178"/>
  <c r="O227" i="178"/>
  <c r="P226" i="178"/>
  <c r="O226" i="178"/>
  <c r="P225" i="178"/>
  <c r="O225" i="178"/>
  <c r="P224" i="178"/>
  <c r="O224" i="178"/>
  <c r="P223" i="178"/>
  <c r="O223" i="178"/>
  <c r="P222" i="178"/>
  <c r="O222" i="178"/>
  <c r="P221" i="178"/>
  <c r="O221" i="178"/>
  <c r="P220" i="178"/>
  <c r="O220" i="178"/>
  <c r="P219" i="178"/>
  <c r="O219" i="178"/>
  <c r="P218" i="178"/>
  <c r="O218" i="178"/>
  <c r="P217" i="178"/>
  <c r="O217" i="178"/>
  <c r="P216" i="178"/>
  <c r="O216" i="178"/>
  <c r="P215" i="178"/>
  <c r="O215" i="178"/>
  <c r="P214" i="178"/>
  <c r="O214" i="178"/>
  <c r="P213" i="178"/>
  <c r="O213" i="178"/>
  <c r="P212" i="178"/>
  <c r="O212" i="178"/>
  <c r="P211" i="178"/>
  <c r="O211" i="178"/>
  <c r="P210" i="178"/>
  <c r="O210" i="178"/>
  <c r="P209" i="178"/>
  <c r="O209" i="178"/>
  <c r="P208" i="178"/>
  <c r="O208" i="178"/>
  <c r="P207" i="178"/>
  <c r="O207" i="178"/>
  <c r="P206" i="178"/>
  <c r="O206" i="178"/>
  <c r="P205" i="178"/>
  <c r="O205" i="178"/>
  <c r="P204" i="178"/>
  <c r="O204" i="178"/>
  <c r="P203" i="178"/>
  <c r="O203" i="178"/>
  <c r="P202" i="178"/>
  <c r="O202" i="178"/>
  <c r="P201" i="178"/>
  <c r="O201" i="178"/>
  <c r="P200" i="178"/>
  <c r="O200" i="178"/>
  <c r="P199" i="178"/>
  <c r="O199" i="178"/>
  <c r="P198" i="178"/>
  <c r="O198" i="178"/>
  <c r="P197" i="178"/>
  <c r="O197" i="178"/>
  <c r="P196" i="178"/>
  <c r="O196" i="178"/>
  <c r="P195" i="178"/>
  <c r="O195" i="178"/>
  <c r="P194" i="178"/>
  <c r="O194" i="178"/>
  <c r="P193" i="178"/>
  <c r="O193" i="178"/>
  <c r="P192" i="178"/>
  <c r="O192" i="178"/>
  <c r="P191" i="178"/>
  <c r="O191" i="178"/>
  <c r="P190" i="178"/>
  <c r="O190" i="178"/>
  <c r="P189" i="178"/>
  <c r="O189" i="178"/>
  <c r="P188" i="178"/>
  <c r="O188" i="178"/>
  <c r="P187" i="178"/>
  <c r="O187" i="178"/>
  <c r="P186" i="178"/>
  <c r="O186" i="178"/>
  <c r="P185" i="178"/>
  <c r="O185" i="178"/>
  <c r="P184" i="178"/>
  <c r="O184" i="178"/>
  <c r="P183" i="178"/>
  <c r="O183" i="178"/>
  <c r="P182" i="178"/>
  <c r="O182" i="178"/>
  <c r="P181" i="178"/>
  <c r="O181" i="178"/>
  <c r="P180" i="178"/>
  <c r="O180" i="178"/>
  <c r="P179" i="178"/>
  <c r="O179" i="178"/>
  <c r="P178" i="178"/>
  <c r="O178" i="178"/>
  <c r="P177" i="178"/>
  <c r="O177" i="178"/>
  <c r="P176" i="178"/>
  <c r="O176" i="178"/>
  <c r="P175" i="178"/>
  <c r="O175" i="178"/>
  <c r="P174" i="178"/>
  <c r="O174" i="178"/>
  <c r="P173" i="178"/>
  <c r="O173" i="178"/>
  <c r="P172" i="178"/>
  <c r="O172" i="178"/>
  <c r="P171" i="178"/>
  <c r="O171" i="178"/>
  <c r="P170" i="178"/>
  <c r="O170" i="178"/>
  <c r="P169" i="178"/>
  <c r="Q169" i="178" s="1"/>
  <c r="O169" i="178"/>
  <c r="P168" i="178"/>
  <c r="O168" i="178"/>
  <c r="P167" i="178"/>
  <c r="O167" i="178"/>
  <c r="P166" i="178"/>
  <c r="O166" i="178"/>
  <c r="P165" i="178"/>
  <c r="O165" i="178"/>
  <c r="P164" i="178"/>
  <c r="O164" i="178"/>
  <c r="P163" i="178"/>
  <c r="O163" i="178"/>
  <c r="P162" i="178"/>
  <c r="O162" i="178"/>
  <c r="P161" i="178"/>
  <c r="O161" i="178"/>
  <c r="P160" i="178"/>
  <c r="O160" i="178"/>
  <c r="P159" i="178"/>
  <c r="O159" i="178"/>
  <c r="P158" i="178"/>
  <c r="O158" i="178"/>
  <c r="P157" i="178"/>
  <c r="O157" i="178"/>
  <c r="P156" i="178"/>
  <c r="O156" i="178"/>
  <c r="P155" i="178"/>
  <c r="O155" i="178"/>
  <c r="P154" i="178"/>
  <c r="O154" i="178"/>
  <c r="P153" i="178"/>
  <c r="O153" i="178"/>
  <c r="P152" i="178"/>
  <c r="O152" i="178"/>
  <c r="P151" i="178"/>
  <c r="O151" i="178"/>
  <c r="P150" i="178"/>
  <c r="O150" i="178"/>
  <c r="P149" i="178"/>
  <c r="O149" i="178"/>
  <c r="P148" i="178"/>
  <c r="O148" i="178"/>
  <c r="P147" i="178"/>
  <c r="O147" i="178"/>
  <c r="P146" i="178"/>
  <c r="O146" i="178"/>
  <c r="P145" i="178"/>
  <c r="O145" i="178"/>
  <c r="P144" i="178"/>
  <c r="O144" i="178"/>
  <c r="P143" i="178"/>
  <c r="O143" i="178"/>
  <c r="P142" i="178"/>
  <c r="O142" i="178"/>
  <c r="P141" i="178"/>
  <c r="O141" i="178"/>
  <c r="P140" i="178"/>
  <c r="O140" i="178"/>
  <c r="P139" i="178"/>
  <c r="O139" i="178"/>
  <c r="P138" i="178"/>
  <c r="O138" i="178"/>
  <c r="P137" i="178"/>
  <c r="O137" i="178"/>
  <c r="P136" i="178"/>
  <c r="O136" i="178"/>
  <c r="P135" i="178"/>
  <c r="O135" i="178"/>
  <c r="P134" i="178"/>
  <c r="O134" i="178"/>
  <c r="P133" i="178"/>
  <c r="O133" i="178"/>
  <c r="P132" i="178"/>
  <c r="O132" i="178"/>
  <c r="P131" i="178"/>
  <c r="O131" i="178"/>
  <c r="P130" i="178"/>
  <c r="O130" i="178"/>
  <c r="P129" i="178"/>
  <c r="O129" i="178"/>
  <c r="P128" i="178"/>
  <c r="O128" i="178"/>
  <c r="P127" i="178"/>
  <c r="O127" i="178"/>
  <c r="P126" i="178"/>
  <c r="O126" i="178"/>
  <c r="P125" i="178"/>
  <c r="O125" i="178"/>
  <c r="P124" i="178"/>
  <c r="O124" i="178"/>
  <c r="P123" i="178"/>
  <c r="O123" i="178"/>
  <c r="P122" i="178"/>
  <c r="O122" i="178"/>
  <c r="P121" i="178"/>
  <c r="O121" i="178"/>
  <c r="P120" i="178"/>
  <c r="O120" i="178"/>
  <c r="S119" i="178"/>
  <c r="P119" i="178"/>
  <c r="O119" i="178"/>
  <c r="S118" i="178"/>
  <c r="P118" i="178"/>
  <c r="O118" i="178"/>
  <c r="S117" i="178"/>
  <c r="P117" i="178"/>
  <c r="O117" i="178"/>
  <c r="S116" i="178"/>
  <c r="P116" i="178"/>
  <c r="O116" i="178"/>
  <c r="S115" i="178"/>
  <c r="P115" i="178"/>
  <c r="O115" i="178"/>
  <c r="S114" i="178"/>
  <c r="P114" i="178"/>
  <c r="O114" i="178"/>
  <c r="S113" i="178"/>
  <c r="P113" i="178"/>
  <c r="O113" i="178"/>
  <c r="S112" i="178"/>
  <c r="P112" i="178"/>
  <c r="O112" i="178"/>
  <c r="S111" i="178"/>
  <c r="P111" i="178"/>
  <c r="O111" i="178"/>
  <c r="S110" i="178"/>
  <c r="P110" i="178"/>
  <c r="O110" i="178"/>
  <c r="S109" i="178"/>
  <c r="P109" i="178"/>
  <c r="O109" i="178"/>
  <c r="S108" i="178"/>
  <c r="P108" i="178"/>
  <c r="O108" i="178"/>
  <c r="S107" i="178"/>
  <c r="P107" i="178"/>
  <c r="O107" i="178"/>
  <c r="S106" i="178"/>
  <c r="P106" i="178"/>
  <c r="O106" i="178"/>
  <c r="S105" i="178"/>
  <c r="P105" i="178"/>
  <c r="O105" i="178"/>
  <c r="S104" i="178"/>
  <c r="P104" i="178"/>
  <c r="O104" i="178"/>
  <c r="S103" i="178"/>
  <c r="P103" i="178"/>
  <c r="O103" i="178"/>
  <c r="S102" i="178"/>
  <c r="P102" i="178"/>
  <c r="O102" i="178"/>
  <c r="S101" i="178"/>
  <c r="P101" i="178"/>
  <c r="O101" i="178"/>
  <c r="S100" i="178"/>
  <c r="P100" i="178"/>
  <c r="O100" i="178"/>
  <c r="S99" i="178"/>
  <c r="P99" i="178"/>
  <c r="O99" i="178"/>
  <c r="S98" i="178"/>
  <c r="P98" i="178"/>
  <c r="O98" i="178"/>
  <c r="S97" i="178"/>
  <c r="P97" i="178"/>
  <c r="O97" i="178"/>
  <c r="S96" i="178"/>
  <c r="P96" i="178"/>
  <c r="O96" i="178"/>
  <c r="S95" i="178"/>
  <c r="P95" i="178"/>
  <c r="O95" i="178"/>
  <c r="S94" i="178"/>
  <c r="P94" i="178"/>
  <c r="O94" i="178"/>
  <c r="S93" i="178"/>
  <c r="P93" i="178"/>
  <c r="O93" i="178"/>
  <c r="S92" i="178"/>
  <c r="P92" i="178"/>
  <c r="O92" i="178"/>
  <c r="S91" i="178"/>
  <c r="P91" i="178"/>
  <c r="O91" i="178"/>
  <c r="S90" i="178"/>
  <c r="P90" i="178"/>
  <c r="O90" i="178"/>
  <c r="S89" i="178"/>
  <c r="P89" i="178"/>
  <c r="O89" i="178"/>
  <c r="S88" i="178"/>
  <c r="P88" i="178"/>
  <c r="O88" i="178"/>
  <c r="S87" i="178"/>
  <c r="P87" i="178"/>
  <c r="O87" i="178"/>
  <c r="S86" i="178"/>
  <c r="P86" i="178"/>
  <c r="O86" i="178"/>
  <c r="S85" i="178"/>
  <c r="P85" i="178"/>
  <c r="O85" i="178"/>
  <c r="S84" i="178"/>
  <c r="P84" i="178"/>
  <c r="O84" i="178"/>
  <c r="S83" i="178"/>
  <c r="P83" i="178"/>
  <c r="O83" i="178"/>
  <c r="S82" i="178"/>
  <c r="P82" i="178"/>
  <c r="O82" i="178"/>
  <c r="S81" i="178"/>
  <c r="P81" i="178"/>
  <c r="O81" i="178"/>
  <c r="S80" i="178"/>
  <c r="P80" i="178"/>
  <c r="O80" i="178"/>
  <c r="S79" i="178"/>
  <c r="P79" i="178"/>
  <c r="O79" i="178"/>
  <c r="S78" i="178"/>
  <c r="P78" i="178"/>
  <c r="O78" i="178"/>
  <c r="S77" i="178"/>
  <c r="P77" i="178"/>
  <c r="O77" i="178"/>
  <c r="S76" i="178"/>
  <c r="P76" i="178"/>
  <c r="O76" i="178"/>
  <c r="S75" i="178"/>
  <c r="P75" i="178"/>
  <c r="O75" i="178"/>
  <c r="S74" i="178"/>
  <c r="P74" i="178"/>
  <c r="O74" i="178"/>
  <c r="S73" i="178"/>
  <c r="P73" i="178"/>
  <c r="O73" i="178"/>
  <c r="S72" i="178"/>
  <c r="P72" i="178"/>
  <c r="O72" i="178"/>
  <c r="S71" i="178"/>
  <c r="P71" i="178"/>
  <c r="O71" i="178"/>
  <c r="S70" i="178"/>
  <c r="P70" i="178"/>
  <c r="O70" i="178"/>
  <c r="S69" i="178"/>
  <c r="P69" i="178"/>
  <c r="O69" i="178"/>
  <c r="S68" i="178"/>
  <c r="P68" i="178"/>
  <c r="O68" i="178"/>
  <c r="S67" i="178"/>
  <c r="P67" i="178"/>
  <c r="O67" i="178"/>
  <c r="S66" i="178"/>
  <c r="P66" i="178"/>
  <c r="O66" i="178"/>
  <c r="S65" i="178"/>
  <c r="P65" i="178"/>
  <c r="O65" i="178"/>
  <c r="S64" i="178"/>
  <c r="P64" i="178"/>
  <c r="O64" i="178"/>
  <c r="S63" i="178"/>
  <c r="P63" i="178"/>
  <c r="O63" i="178"/>
  <c r="S62" i="178"/>
  <c r="P62" i="178"/>
  <c r="O62" i="178"/>
  <c r="S61" i="178"/>
  <c r="P61" i="178"/>
  <c r="O61" i="178"/>
  <c r="S60" i="178"/>
  <c r="P60" i="178"/>
  <c r="O60" i="178"/>
  <c r="S59" i="178"/>
  <c r="P59" i="178"/>
  <c r="O59" i="178"/>
  <c r="S58" i="178"/>
  <c r="P58" i="178"/>
  <c r="O58" i="178"/>
  <c r="S57" i="178"/>
  <c r="P57" i="178"/>
  <c r="O57" i="178"/>
  <c r="S56" i="178"/>
  <c r="P56" i="178"/>
  <c r="O56" i="178"/>
  <c r="S55" i="178"/>
  <c r="P55" i="178"/>
  <c r="O55" i="178"/>
  <c r="S54" i="178"/>
  <c r="P54" i="178"/>
  <c r="O54" i="178"/>
  <c r="S53" i="178"/>
  <c r="P53" i="178"/>
  <c r="O53" i="178"/>
  <c r="S52" i="178"/>
  <c r="P52" i="178"/>
  <c r="O52" i="178"/>
  <c r="S51" i="178"/>
  <c r="P51" i="178"/>
  <c r="O51" i="178"/>
  <c r="S50" i="178"/>
  <c r="P50" i="178"/>
  <c r="O50" i="178"/>
  <c r="S49" i="178"/>
  <c r="P49" i="178"/>
  <c r="O49" i="178"/>
  <c r="S48" i="178"/>
  <c r="P48" i="178"/>
  <c r="O48" i="178"/>
  <c r="S47" i="178"/>
  <c r="P47" i="178"/>
  <c r="O47" i="178"/>
  <c r="S46" i="178"/>
  <c r="P46" i="178"/>
  <c r="O46" i="178"/>
  <c r="S45" i="178"/>
  <c r="P45" i="178"/>
  <c r="O45" i="178"/>
  <c r="S44" i="178"/>
  <c r="P44" i="178"/>
  <c r="O44" i="178"/>
  <c r="S43" i="178"/>
  <c r="P43" i="178"/>
  <c r="O43" i="178"/>
  <c r="S42" i="178"/>
  <c r="P42" i="178"/>
  <c r="O42" i="178"/>
  <c r="S41" i="178"/>
  <c r="P41" i="178"/>
  <c r="O41" i="178"/>
  <c r="S40" i="178"/>
  <c r="P40" i="178"/>
  <c r="O40" i="178"/>
  <c r="S39" i="178"/>
  <c r="P39" i="178"/>
  <c r="O39" i="178"/>
  <c r="S38" i="178"/>
  <c r="P38" i="178"/>
  <c r="O38" i="178"/>
  <c r="S37" i="178"/>
  <c r="P37" i="178"/>
  <c r="O37" i="178"/>
  <c r="S36" i="178"/>
  <c r="P36" i="178"/>
  <c r="O36" i="178"/>
  <c r="S35" i="178"/>
  <c r="P35" i="178"/>
  <c r="O35" i="178"/>
  <c r="S34" i="178"/>
  <c r="P34" i="178"/>
  <c r="O34" i="178"/>
  <c r="S33" i="178"/>
  <c r="P33" i="178"/>
  <c r="O33" i="178"/>
  <c r="S32" i="178"/>
  <c r="P32" i="178"/>
  <c r="O32" i="178"/>
  <c r="S31" i="178"/>
  <c r="P31" i="178"/>
  <c r="O31" i="178"/>
  <c r="S30" i="178"/>
  <c r="P30" i="178"/>
  <c r="O30" i="178"/>
  <c r="S29" i="178"/>
  <c r="P29" i="178"/>
  <c r="O29" i="178"/>
  <c r="S28" i="178"/>
  <c r="P28" i="178"/>
  <c r="O28" i="178"/>
  <c r="S27" i="178"/>
  <c r="P27" i="178"/>
  <c r="O27" i="178"/>
  <c r="S26" i="178"/>
  <c r="P26" i="178"/>
  <c r="O26" i="178"/>
  <c r="S25" i="178"/>
  <c r="P25" i="178"/>
  <c r="O25" i="178"/>
  <c r="S24" i="178"/>
  <c r="P24" i="178"/>
  <c r="O24" i="178"/>
  <c r="S23" i="178"/>
  <c r="P23" i="178"/>
  <c r="O23" i="178"/>
  <c r="S22" i="178"/>
  <c r="P22" i="178"/>
  <c r="O22" i="178"/>
  <c r="S21" i="178"/>
  <c r="P21" i="178"/>
  <c r="O21" i="178"/>
  <c r="S20" i="178"/>
  <c r="P20" i="178"/>
  <c r="O20" i="178"/>
  <c r="S19" i="178"/>
  <c r="P19" i="178"/>
  <c r="O19" i="178"/>
  <c r="S18" i="178"/>
  <c r="P18" i="178"/>
  <c r="O18" i="178"/>
  <c r="S17" i="178"/>
  <c r="P17" i="178"/>
  <c r="O17" i="178"/>
  <c r="S16" i="178"/>
  <c r="P16" i="178"/>
  <c r="O16" i="178"/>
  <c r="S15" i="178"/>
  <c r="P15" i="178"/>
  <c r="O15" i="178"/>
  <c r="S14" i="178"/>
  <c r="P14" i="178"/>
  <c r="O14" i="178"/>
  <c r="S13" i="178"/>
  <c r="P13" i="178"/>
  <c r="O13" i="178"/>
  <c r="S12" i="178"/>
  <c r="P12" i="178"/>
  <c r="O12" i="178"/>
  <c r="S11" i="178"/>
  <c r="P11" i="178"/>
  <c r="O11" i="178"/>
  <c r="S10" i="178"/>
  <c r="P10" i="178"/>
  <c r="O10" i="178"/>
  <c r="S9" i="178"/>
  <c r="P9" i="178"/>
  <c r="O9" i="178"/>
  <c r="S8" i="178"/>
  <c r="P8" i="178"/>
  <c r="O8" i="178"/>
  <c r="S7" i="178"/>
  <c r="P7" i="178"/>
  <c r="O7" i="178"/>
  <c r="S6" i="178"/>
  <c r="P6" i="178"/>
  <c r="O6" i="178"/>
  <c r="S5" i="178"/>
  <c r="P5" i="178"/>
  <c r="O5" i="178"/>
  <c r="S4" i="178"/>
  <c r="P4" i="178"/>
  <c r="O4" i="178"/>
  <c r="E36" i="177"/>
  <c r="E31" i="177"/>
  <c r="E30" i="177"/>
  <c r="E29" i="177"/>
  <c r="E27" i="177"/>
  <c r="E26" i="177"/>
  <c r="E22" i="177"/>
  <c r="F13" i="177"/>
  <c r="N11" i="177"/>
  <c r="N10" i="177"/>
  <c r="N9" i="177"/>
  <c r="N8" i="177"/>
  <c r="N7" i="177"/>
  <c r="N6" i="177"/>
  <c r="N5" i="177"/>
  <c r="N4" i="177"/>
  <c r="N3" i="177"/>
  <c r="G50" i="177"/>
  <c r="I50" i="177" s="1"/>
  <c r="G49" i="177"/>
  <c r="I49" i="177" s="1"/>
  <c r="G48" i="177"/>
  <c r="I48" i="177" s="1"/>
  <c r="G47" i="177"/>
  <c r="I47" i="177" s="1"/>
  <c r="G46" i="177"/>
  <c r="I46" i="177" s="1"/>
  <c r="G45" i="177"/>
  <c r="I45" i="177" s="1"/>
  <c r="G44" i="177"/>
  <c r="I44" i="177" s="1"/>
  <c r="G43" i="177"/>
  <c r="I43" i="177" s="1"/>
  <c r="G42" i="177"/>
  <c r="I42" i="177" s="1"/>
  <c r="G41" i="177"/>
  <c r="I41" i="177" s="1"/>
  <c r="I51" i="177" s="1"/>
  <c r="G37" i="177"/>
  <c r="I37" i="177" s="1"/>
  <c r="G36" i="177"/>
  <c r="I36" i="177" s="1"/>
  <c r="G34" i="177"/>
  <c r="I34" i="177" s="1"/>
  <c r="G33" i="177"/>
  <c r="I33" i="177" s="1"/>
  <c r="G32" i="177"/>
  <c r="I32" i="177" s="1"/>
  <c r="G31" i="177"/>
  <c r="I31" i="177" s="1"/>
  <c r="G30" i="177"/>
  <c r="I30" i="177" s="1"/>
  <c r="G29" i="177"/>
  <c r="I29" i="177" s="1"/>
  <c r="G27" i="177"/>
  <c r="I27" i="177" s="1"/>
  <c r="G26" i="177"/>
  <c r="I26" i="177" s="1"/>
  <c r="H13" i="177"/>
  <c r="E8" i="177"/>
  <c r="H6" i="177"/>
  <c r="F1" i="176"/>
  <c r="Y500" i="176"/>
  <c r="X500" i="176"/>
  <c r="W500" i="176"/>
  <c r="V500" i="176"/>
  <c r="U500" i="176"/>
  <c r="T500" i="176"/>
  <c r="N500" i="176"/>
  <c r="M500" i="176"/>
  <c r="L500" i="176"/>
  <c r="K500" i="176"/>
  <c r="J500" i="176"/>
  <c r="P499" i="176"/>
  <c r="O499" i="176"/>
  <c r="P498" i="176"/>
  <c r="O498" i="176"/>
  <c r="P497" i="176"/>
  <c r="O497" i="176"/>
  <c r="P496" i="176"/>
  <c r="O496" i="176"/>
  <c r="P495" i="176"/>
  <c r="O495" i="176"/>
  <c r="P494" i="176"/>
  <c r="O494" i="176"/>
  <c r="P493" i="176"/>
  <c r="O493" i="176"/>
  <c r="P492" i="176"/>
  <c r="O492" i="176"/>
  <c r="P491" i="176"/>
  <c r="O491" i="176"/>
  <c r="P490" i="176"/>
  <c r="O490" i="176"/>
  <c r="P489" i="176"/>
  <c r="O489" i="176"/>
  <c r="P488" i="176"/>
  <c r="O488" i="176"/>
  <c r="P487" i="176"/>
  <c r="O487" i="176"/>
  <c r="P486" i="176"/>
  <c r="O486" i="176"/>
  <c r="P485" i="176"/>
  <c r="O485" i="176"/>
  <c r="P484" i="176"/>
  <c r="O484" i="176"/>
  <c r="P483" i="176"/>
  <c r="O483" i="176"/>
  <c r="P482" i="176"/>
  <c r="O482" i="176"/>
  <c r="P481" i="176"/>
  <c r="O481" i="176"/>
  <c r="P480" i="176"/>
  <c r="O480" i="176"/>
  <c r="P479" i="176"/>
  <c r="O479" i="176"/>
  <c r="P478" i="176"/>
  <c r="O478" i="176"/>
  <c r="P477" i="176"/>
  <c r="O477" i="176"/>
  <c r="P476" i="176"/>
  <c r="O476" i="176"/>
  <c r="P475" i="176"/>
  <c r="O475" i="176"/>
  <c r="P474" i="176"/>
  <c r="O474" i="176"/>
  <c r="P473" i="176"/>
  <c r="O473" i="176"/>
  <c r="P472" i="176"/>
  <c r="O472" i="176"/>
  <c r="P471" i="176"/>
  <c r="O471" i="176"/>
  <c r="P470" i="176"/>
  <c r="O470" i="176"/>
  <c r="P469" i="176"/>
  <c r="O469" i="176"/>
  <c r="P468" i="176"/>
  <c r="O468" i="176"/>
  <c r="P467" i="176"/>
  <c r="O467" i="176"/>
  <c r="P466" i="176"/>
  <c r="O466" i="176"/>
  <c r="P465" i="176"/>
  <c r="O465" i="176"/>
  <c r="P464" i="176"/>
  <c r="O464" i="176"/>
  <c r="P463" i="176"/>
  <c r="O463" i="176"/>
  <c r="P462" i="176"/>
  <c r="O462" i="176"/>
  <c r="P461" i="176"/>
  <c r="O461" i="176"/>
  <c r="P460" i="176"/>
  <c r="O460" i="176"/>
  <c r="P459" i="176"/>
  <c r="O459" i="176"/>
  <c r="P458" i="176"/>
  <c r="O458" i="176"/>
  <c r="P457" i="176"/>
  <c r="O457" i="176"/>
  <c r="P456" i="176"/>
  <c r="O456" i="176"/>
  <c r="P455" i="176"/>
  <c r="O455" i="176"/>
  <c r="P454" i="176"/>
  <c r="O454" i="176"/>
  <c r="P453" i="176"/>
  <c r="O453" i="176"/>
  <c r="P452" i="176"/>
  <c r="O452" i="176"/>
  <c r="P451" i="176"/>
  <c r="O451" i="176"/>
  <c r="P450" i="176"/>
  <c r="O450" i="176"/>
  <c r="P449" i="176"/>
  <c r="O449" i="176"/>
  <c r="P448" i="176"/>
  <c r="O448" i="176"/>
  <c r="P447" i="176"/>
  <c r="O447" i="176"/>
  <c r="P446" i="176"/>
  <c r="O446" i="176"/>
  <c r="P445" i="176"/>
  <c r="O445" i="176"/>
  <c r="P444" i="176"/>
  <c r="O444" i="176"/>
  <c r="P443" i="176"/>
  <c r="O443" i="176"/>
  <c r="P442" i="176"/>
  <c r="O442" i="176"/>
  <c r="P441" i="176"/>
  <c r="O441" i="176"/>
  <c r="P440" i="176"/>
  <c r="O440" i="176"/>
  <c r="P439" i="176"/>
  <c r="O439" i="176"/>
  <c r="P438" i="176"/>
  <c r="O438" i="176"/>
  <c r="P437" i="176"/>
  <c r="O437" i="176"/>
  <c r="P436" i="176"/>
  <c r="O436" i="176"/>
  <c r="P435" i="176"/>
  <c r="O435" i="176"/>
  <c r="P434" i="176"/>
  <c r="O434" i="176"/>
  <c r="P433" i="176"/>
  <c r="O433" i="176"/>
  <c r="P432" i="176"/>
  <c r="O432" i="176"/>
  <c r="P431" i="176"/>
  <c r="O431" i="176"/>
  <c r="P430" i="176"/>
  <c r="O430" i="176"/>
  <c r="P429" i="176"/>
  <c r="O429" i="176"/>
  <c r="P428" i="176"/>
  <c r="O428" i="176"/>
  <c r="P427" i="176"/>
  <c r="O427" i="176"/>
  <c r="P426" i="176"/>
  <c r="O426" i="176"/>
  <c r="P425" i="176"/>
  <c r="O425" i="176"/>
  <c r="P424" i="176"/>
  <c r="O424" i="176"/>
  <c r="P423" i="176"/>
  <c r="O423" i="176"/>
  <c r="P422" i="176"/>
  <c r="O422" i="176"/>
  <c r="P421" i="176"/>
  <c r="O421" i="176"/>
  <c r="P420" i="176"/>
  <c r="O420" i="176"/>
  <c r="P419" i="176"/>
  <c r="O419" i="176"/>
  <c r="P418" i="176"/>
  <c r="O418" i="176"/>
  <c r="P417" i="176"/>
  <c r="O417" i="176"/>
  <c r="P416" i="176"/>
  <c r="O416" i="176"/>
  <c r="P415" i="176"/>
  <c r="O415" i="176"/>
  <c r="P414" i="176"/>
  <c r="O414" i="176"/>
  <c r="P413" i="176"/>
  <c r="O413" i="176"/>
  <c r="P412" i="176"/>
  <c r="O412" i="176"/>
  <c r="P411" i="176"/>
  <c r="O411" i="176"/>
  <c r="P410" i="176"/>
  <c r="O410" i="176"/>
  <c r="P409" i="176"/>
  <c r="O409" i="176"/>
  <c r="P408" i="176"/>
  <c r="O408" i="176"/>
  <c r="P407" i="176"/>
  <c r="O407" i="176"/>
  <c r="P406" i="176"/>
  <c r="O406" i="176"/>
  <c r="P405" i="176"/>
  <c r="O405" i="176"/>
  <c r="P404" i="176"/>
  <c r="O404" i="176"/>
  <c r="P403" i="176"/>
  <c r="O403" i="176"/>
  <c r="P402" i="176"/>
  <c r="O402" i="176"/>
  <c r="P401" i="176"/>
  <c r="O401" i="176"/>
  <c r="P400" i="176"/>
  <c r="O400" i="176"/>
  <c r="P399" i="176"/>
  <c r="O399" i="176"/>
  <c r="P398" i="176"/>
  <c r="O398" i="176"/>
  <c r="P397" i="176"/>
  <c r="O397" i="176"/>
  <c r="P396" i="176"/>
  <c r="O396" i="176"/>
  <c r="P395" i="176"/>
  <c r="O395" i="176"/>
  <c r="P394" i="176"/>
  <c r="O394" i="176"/>
  <c r="P393" i="176"/>
  <c r="O393" i="176"/>
  <c r="P392" i="176"/>
  <c r="O392" i="176"/>
  <c r="P391" i="176"/>
  <c r="O391" i="176"/>
  <c r="P390" i="176"/>
  <c r="O390" i="176"/>
  <c r="P389" i="176"/>
  <c r="O389" i="176"/>
  <c r="P388" i="176"/>
  <c r="O388" i="176"/>
  <c r="P387" i="176"/>
  <c r="O387" i="176"/>
  <c r="P386" i="176"/>
  <c r="O386" i="176"/>
  <c r="P385" i="176"/>
  <c r="O385" i="176"/>
  <c r="P384" i="176"/>
  <c r="O384" i="176"/>
  <c r="P383" i="176"/>
  <c r="O383" i="176"/>
  <c r="P382" i="176"/>
  <c r="O382" i="176"/>
  <c r="P381" i="176"/>
  <c r="O381" i="176"/>
  <c r="P380" i="176"/>
  <c r="O380" i="176"/>
  <c r="P379" i="176"/>
  <c r="O379" i="176"/>
  <c r="P378" i="176"/>
  <c r="O378" i="176"/>
  <c r="P377" i="176"/>
  <c r="O377" i="176"/>
  <c r="P376" i="176"/>
  <c r="O376" i="176"/>
  <c r="P375" i="176"/>
  <c r="O375" i="176"/>
  <c r="P374" i="176"/>
  <c r="O374" i="176"/>
  <c r="P373" i="176"/>
  <c r="O373" i="176"/>
  <c r="P372" i="176"/>
  <c r="O372" i="176"/>
  <c r="P371" i="176"/>
  <c r="O371" i="176"/>
  <c r="P370" i="176"/>
  <c r="O370" i="176"/>
  <c r="P369" i="176"/>
  <c r="O369" i="176"/>
  <c r="P368" i="176"/>
  <c r="O368" i="176"/>
  <c r="P367" i="176"/>
  <c r="O367" i="176"/>
  <c r="P366" i="176"/>
  <c r="O366" i="176"/>
  <c r="P365" i="176"/>
  <c r="O365" i="176"/>
  <c r="P364" i="176"/>
  <c r="O364" i="176"/>
  <c r="P363" i="176"/>
  <c r="O363" i="176"/>
  <c r="P362" i="176"/>
  <c r="O362" i="176"/>
  <c r="P361" i="176"/>
  <c r="O361" i="176"/>
  <c r="P360" i="176"/>
  <c r="O360" i="176"/>
  <c r="P359" i="176"/>
  <c r="O359" i="176"/>
  <c r="P358" i="176"/>
  <c r="O358" i="176"/>
  <c r="P357" i="176"/>
  <c r="O357" i="176"/>
  <c r="P356" i="176"/>
  <c r="O356" i="176"/>
  <c r="P355" i="176"/>
  <c r="O355" i="176"/>
  <c r="P354" i="176"/>
  <c r="O354" i="176"/>
  <c r="P353" i="176"/>
  <c r="O353" i="176"/>
  <c r="P352" i="176"/>
  <c r="O352" i="176"/>
  <c r="P351" i="176"/>
  <c r="O351" i="176"/>
  <c r="P350" i="176"/>
  <c r="O350" i="176"/>
  <c r="P349" i="176"/>
  <c r="O349" i="176"/>
  <c r="P348" i="176"/>
  <c r="O348" i="176"/>
  <c r="P347" i="176"/>
  <c r="O347" i="176"/>
  <c r="P346" i="176"/>
  <c r="O346" i="176"/>
  <c r="P345" i="176"/>
  <c r="O345" i="176"/>
  <c r="P344" i="176"/>
  <c r="O344" i="176"/>
  <c r="P343" i="176"/>
  <c r="O343" i="176"/>
  <c r="P342" i="176"/>
  <c r="O342" i="176"/>
  <c r="P341" i="176"/>
  <c r="O341" i="176"/>
  <c r="P340" i="176"/>
  <c r="O340" i="176"/>
  <c r="P339" i="176"/>
  <c r="O339" i="176"/>
  <c r="P338" i="176"/>
  <c r="O338" i="176"/>
  <c r="P337" i="176"/>
  <c r="O337" i="176"/>
  <c r="P336" i="176"/>
  <c r="O336" i="176"/>
  <c r="P335" i="176"/>
  <c r="O335" i="176"/>
  <c r="P334" i="176"/>
  <c r="O334" i="176"/>
  <c r="P333" i="176"/>
  <c r="O333" i="176"/>
  <c r="P332" i="176"/>
  <c r="O332" i="176"/>
  <c r="P331" i="176"/>
  <c r="O331" i="176"/>
  <c r="P330" i="176"/>
  <c r="O330" i="176"/>
  <c r="P329" i="176"/>
  <c r="O329" i="176"/>
  <c r="P328" i="176"/>
  <c r="O328" i="176"/>
  <c r="P327" i="176"/>
  <c r="O327" i="176"/>
  <c r="P326" i="176"/>
  <c r="O326" i="176"/>
  <c r="P325" i="176"/>
  <c r="O325" i="176"/>
  <c r="P324" i="176"/>
  <c r="O324" i="176"/>
  <c r="P323" i="176"/>
  <c r="O323" i="176"/>
  <c r="P322" i="176"/>
  <c r="O322" i="176"/>
  <c r="P321" i="176"/>
  <c r="O321" i="176"/>
  <c r="P320" i="176"/>
  <c r="O320" i="176"/>
  <c r="P319" i="176"/>
  <c r="O319" i="176"/>
  <c r="P318" i="176"/>
  <c r="O318" i="176"/>
  <c r="P317" i="176"/>
  <c r="O317" i="176"/>
  <c r="P316" i="176"/>
  <c r="O316" i="176"/>
  <c r="P315" i="176"/>
  <c r="O315" i="176"/>
  <c r="P314" i="176"/>
  <c r="O314" i="176"/>
  <c r="P313" i="176"/>
  <c r="O313" i="176"/>
  <c r="P312" i="176"/>
  <c r="O312" i="176"/>
  <c r="P311" i="176"/>
  <c r="O311" i="176"/>
  <c r="P310" i="176"/>
  <c r="O310" i="176"/>
  <c r="P309" i="176"/>
  <c r="O309" i="176"/>
  <c r="P308" i="176"/>
  <c r="O308" i="176"/>
  <c r="P307" i="176"/>
  <c r="O307" i="176"/>
  <c r="P306" i="176"/>
  <c r="O306" i="176"/>
  <c r="P305" i="176"/>
  <c r="O305" i="176"/>
  <c r="P304" i="176"/>
  <c r="O304" i="176"/>
  <c r="P303" i="176"/>
  <c r="O303" i="176"/>
  <c r="P302" i="176"/>
  <c r="O302" i="176"/>
  <c r="P301" i="176"/>
  <c r="O301" i="176"/>
  <c r="P300" i="176"/>
  <c r="O300" i="176"/>
  <c r="P299" i="176"/>
  <c r="O299" i="176"/>
  <c r="P298" i="176"/>
  <c r="O298" i="176"/>
  <c r="P297" i="176"/>
  <c r="O297" i="176"/>
  <c r="P296" i="176"/>
  <c r="O296" i="176"/>
  <c r="P295" i="176"/>
  <c r="O295" i="176"/>
  <c r="P294" i="176"/>
  <c r="O294" i="176"/>
  <c r="P293" i="176"/>
  <c r="O293" i="176"/>
  <c r="P292" i="176"/>
  <c r="O292" i="176"/>
  <c r="P291" i="176"/>
  <c r="O291" i="176"/>
  <c r="P290" i="176"/>
  <c r="O290" i="176"/>
  <c r="P289" i="176"/>
  <c r="O289" i="176"/>
  <c r="P288" i="176"/>
  <c r="O288" i="176"/>
  <c r="P287" i="176"/>
  <c r="O287" i="176"/>
  <c r="P286" i="176"/>
  <c r="O286" i="176"/>
  <c r="P285" i="176"/>
  <c r="O285" i="176"/>
  <c r="P284" i="176"/>
  <c r="O284" i="176"/>
  <c r="P283" i="176"/>
  <c r="O283" i="176"/>
  <c r="P282" i="176"/>
  <c r="O282" i="176"/>
  <c r="P281" i="176"/>
  <c r="O281" i="176"/>
  <c r="P280" i="176"/>
  <c r="O280" i="176"/>
  <c r="P279" i="176"/>
  <c r="O279" i="176"/>
  <c r="P278" i="176"/>
  <c r="O278" i="176"/>
  <c r="P277" i="176"/>
  <c r="O277" i="176"/>
  <c r="P276" i="176"/>
  <c r="O276" i="176"/>
  <c r="P275" i="176"/>
  <c r="O275" i="176"/>
  <c r="P274" i="176"/>
  <c r="O274" i="176"/>
  <c r="P273" i="176"/>
  <c r="O273" i="176"/>
  <c r="P272" i="176"/>
  <c r="O272" i="176"/>
  <c r="P271" i="176"/>
  <c r="O271" i="176"/>
  <c r="P270" i="176"/>
  <c r="O270" i="176"/>
  <c r="P269" i="176"/>
  <c r="O269" i="176"/>
  <c r="P268" i="176"/>
  <c r="O268" i="176"/>
  <c r="P267" i="176"/>
  <c r="O267" i="176"/>
  <c r="P266" i="176"/>
  <c r="O266" i="176"/>
  <c r="P265" i="176"/>
  <c r="O265" i="176"/>
  <c r="P264" i="176"/>
  <c r="O264" i="176"/>
  <c r="P263" i="176"/>
  <c r="O263" i="176"/>
  <c r="P262" i="176"/>
  <c r="O262" i="176"/>
  <c r="P261" i="176"/>
  <c r="O261" i="176"/>
  <c r="P260" i="176"/>
  <c r="O260" i="176"/>
  <c r="P259" i="176"/>
  <c r="O259" i="176"/>
  <c r="P258" i="176"/>
  <c r="O258" i="176"/>
  <c r="P257" i="176"/>
  <c r="O257" i="176"/>
  <c r="P256" i="176"/>
  <c r="O256" i="176"/>
  <c r="P255" i="176"/>
  <c r="O255" i="176"/>
  <c r="P254" i="176"/>
  <c r="O254" i="176"/>
  <c r="P253" i="176"/>
  <c r="O253" i="176"/>
  <c r="P252" i="176"/>
  <c r="O252" i="176"/>
  <c r="P251" i="176"/>
  <c r="O251" i="176"/>
  <c r="P250" i="176"/>
  <c r="O250" i="176"/>
  <c r="P249" i="176"/>
  <c r="O249" i="176"/>
  <c r="P248" i="176"/>
  <c r="O248" i="176"/>
  <c r="P247" i="176"/>
  <c r="O247" i="176"/>
  <c r="P246" i="176"/>
  <c r="O246" i="176"/>
  <c r="P245" i="176"/>
  <c r="O245" i="176"/>
  <c r="P244" i="176"/>
  <c r="O244" i="176"/>
  <c r="P243" i="176"/>
  <c r="O243" i="176"/>
  <c r="P242" i="176"/>
  <c r="O242" i="176"/>
  <c r="P241" i="176"/>
  <c r="O241" i="176"/>
  <c r="P240" i="176"/>
  <c r="O240" i="176"/>
  <c r="P239" i="176"/>
  <c r="O239" i="176"/>
  <c r="P238" i="176"/>
  <c r="O238" i="176"/>
  <c r="P237" i="176"/>
  <c r="O237" i="176"/>
  <c r="P236" i="176"/>
  <c r="O236" i="176"/>
  <c r="P235" i="176"/>
  <c r="O235" i="176"/>
  <c r="P234" i="176"/>
  <c r="O234" i="176"/>
  <c r="P233" i="176"/>
  <c r="O233" i="176"/>
  <c r="P232" i="176"/>
  <c r="O232" i="176"/>
  <c r="P231" i="176"/>
  <c r="O231" i="176"/>
  <c r="P230" i="176"/>
  <c r="O230" i="176"/>
  <c r="P229" i="176"/>
  <c r="O229" i="176"/>
  <c r="P228" i="176"/>
  <c r="O228" i="176"/>
  <c r="P227" i="176"/>
  <c r="O227" i="176"/>
  <c r="P226" i="176"/>
  <c r="O226" i="176"/>
  <c r="P225" i="176"/>
  <c r="O225" i="176"/>
  <c r="P224" i="176"/>
  <c r="O224" i="176"/>
  <c r="P223" i="176"/>
  <c r="O223" i="176"/>
  <c r="P222" i="176"/>
  <c r="O222" i="176"/>
  <c r="P221" i="176"/>
  <c r="O221" i="176"/>
  <c r="P220" i="176"/>
  <c r="O220" i="176"/>
  <c r="P219" i="176"/>
  <c r="O219" i="176"/>
  <c r="P218" i="176"/>
  <c r="O218" i="176"/>
  <c r="P217" i="176"/>
  <c r="O217" i="176"/>
  <c r="P216" i="176"/>
  <c r="O216" i="176"/>
  <c r="P215" i="176"/>
  <c r="O215" i="176"/>
  <c r="P214" i="176"/>
  <c r="O214" i="176"/>
  <c r="P213" i="176"/>
  <c r="O213" i="176"/>
  <c r="P212" i="176"/>
  <c r="O212" i="176"/>
  <c r="P211" i="176"/>
  <c r="O211" i="176"/>
  <c r="P210" i="176"/>
  <c r="O210" i="176"/>
  <c r="P209" i="176"/>
  <c r="O209" i="176"/>
  <c r="P208" i="176"/>
  <c r="O208" i="176"/>
  <c r="P207" i="176"/>
  <c r="O207" i="176"/>
  <c r="P206" i="176"/>
  <c r="O206" i="176"/>
  <c r="P205" i="176"/>
  <c r="O205" i="176"/>
  <c r="P204" i="176"/>
  <c r="O204" i="176"/>
  <c r="P203" i="176"/>
  <c r="O203" i="176"/>
  <c r="P202" i="176"/>
  <c r="O202" i="176"/>
  <c r="P201" i="176"/>
  <c r="O201" i="176"/>
  <c r="P200" i="176"/>
  <c r="O200" i="176"/>
  <c r="P199" i="176"/>
  <c r="O199" i="176"/>
  <c r="P198" i="176"/>
  <c r="O198" i="176"/>
  <c r="P197" i="176"/>
  <c r="O197" i="176"/>
  <c r="P196" i="176"/>
  <c r="O196" i="176"/>
  <c r="P195" i="176"/>
  <c r="O195" i="176"/>
  <c r="P194" i="176"/>
  <c r="O194" i="176"/>
  <c r="P193" i="176"/>
  <c r="O193" i="176"/>
  <c r="P192" i="176"/>
  <c r="O192" i="176"/>
  <c r="P191" i="176"/>
  <c r="O191" i="176"/>
  <c r="P190" i="176"/>
  <c r="O190" i="176"/>
  <c r="P189" i="176"/>
  <c r="O189" i="176"/>
  <c r="P188" i="176"/>
  <c r="Q188" i="176" s="1"/>
  <c r="O188" i="176"/>
  <c r="P187" i="176"/>
  <c r="O187" i="176"/>
  <c r="P186" i="176"/>
  <c r="O186" i="176"/>
  <c r="P185" i="176"/>
  <c r="O185" i="176"/>
  <c r="P184" i="176"/>
  <c r="O184" i="176"/>
  <c r="P183" i="176"/>
  <c r="O183" i="176"/>
  <c r="P182" i="176"/>
  <c r="O182" i="176"/>
  <c r="P181" i="176"/>
  <c r="O181" i="176"/>
  <c r="P180" i="176"/>
  <c r="O180" i="176"/>
  <c r="P179" i="176"/>
  <c r="O179" i="176"/>
  <c r="P178" i="176"/>
  <c r="O178" i="176"/>
  <c r="P177" i="176"/>
  <c r="O177" i="176"/>
  <c r="P176" i="176"/>
  <c r="O176" i="176"/>
  <c r="P175" i="176"/>
  <c r="O175" i="176"/>
  <c r="P174" i="176"/>
  <c r="O174" i="176"/>
  <c r="P173" i="176"/>
  <c r="O173" i="176"/>
  <c r="P172" i="176"/>
  <c r="O172" i="176"/>
  <c r="P171" i="176"/>
  <c r="O171" i="176"/>
  <c r="P170" i="176"/>
  <c r="O170" i="176"/>
  <c r="P169" i="176"/>
  <c r="O169" i="176"/>
  <c r="P168" i="176"/>
  <c r="O168" i="176"/>
  <c r="P167" i="176"/>
  <c r="O167" i="176"/>
  <c r="P166" i="176"/>
  <c r="O166" i="176"/>
  <c r="P165" i="176"/>
  <c r="O165" i="176"/>
  <c r="P164" i="176"/>
  <c r="O164" i="176"/>
  <c r="P163" i="176"/>
  <c r="O163" i="176"/>
  <c r="P162" i="176"/>
  <c r="O162" i="176"/>
  <c r="P161" i="176"/>
  <c r="O161" i="176"/>
  <c r="P160" i="176"/>
  <c r="O160" i="176"/>
  <c r="P159" i="176"/>
  <c r="O159" i="176"/>
  <c r="P158" i="176"/>
  <c r="O158" i="176"/>
  <c r="P157" i="176"/>
  <c r="O157" i="176"/>
  <c r="P156" i="176"/>
  <c r="O156" i="176"/>
  <c r="S155" i="176"/>
  <c r="P155" i="176"/>
  <c r="O155" i="176"/>
  <c r="S154" i="176"/>
  <c r="P154" i="176"/>
  <c r="O154" i="176"/>
  <c r="S153" i="176"/>
  <c r="P153" i="176"/>
  <c r="O153" i="176"/>
  <c r="S152" i="176"/>
  <c r="P152" i="176"/>
  <c r="O152" i="176"/>
  <c r="S151" i="176"/>
  <c r="P151" i="176"/>
  <c r="O151" i="176"/>
  <c r="S150" i="176"/>
  <c r="P150" i="176"/>
  <c r="O150" i="176"/>
  <c r="S149" i="176"/>
  <c r="P149" i="176"/>
  <c r="O149" i="176"/>
  <c r="S148" i="176"/>
  <c r="P148" i="176"/>
  <c r="O148" i="176"/>
  <c r="S147" i="176"/>
  <c r="P147" i="176"/>
  <c r="O147" i="176"/>
  <c r="S146" i="176"/>
  <c r="P146" i="176"/>
  <c r="O146" i="176"/>
  <c r="S145" i="176"/>
  <c r="P145" i="176"/>
  <c r="O145" i="176"/>
  <c r="S144" i="176"/>
  <c r="P144" i="176"/>
  <c r="O144" i="176"/>
  <c r="S143" i="176"/>
  <c r="P143" i="176"/>
  <c r="O143" i="176"/>
  <c r="S142" i="176"/>
  <c r="P142" i="176"/>
  <c r="O142" i="176"/>
  <c r="S141" i="176"/>
  <c r="P141" i="176"/>
  <c r="O141" i="176"/>
  <c r="S140" i="176"/>
  <c r="P140" i="176"/>
  <c r="O140" i="176"/>
  <c r="S139" i="176"/>
  <c r="P139" i="176"/>
  <c r="O139" i="176"/>
  <c r="P138" i="176"/>
  <c r="O138" i="176"/>
  <c r="P137" i="176"/>
  <c r="O137" i="176"/>
  <c r="P136" i="176"/>
  <c r="O136" i="176"/>
  <c r="P135" i="176"/>
  <c r="O135" i="176"/>
  <c r="P134" i="176"/>
  <c r="O134" i="176"/>
  <c r="P133" i="176"/>
  <c r="O133" i="176"/>
  <c r="P132" i="176"/>
  <c r="O132" i="176"/>
  <c r="P131" i="176"/>
  <c r="O131" i="176"/>
  <c r="P130" i="176"/>
  <c r="O130" i="176"/>
  <c r="P129" i="176"/>
  <c r="O129" i="176"/>
  <c r="P128" i="176"/>
  <c r="O128" i="176"/>
  <c r="P127" i="176"/>
  <c r="O127" i="176"/>
  <c r="P126" i="176"/>
  <c r="O126" i="176"/>
  <c r="P125" i="176"/>
  <c r="O125" i="176"/>
  <c r="P124" i="176"/>
  <c r="O124" i="176"/>
  <c r="P123" i="176"/>
  <c r="O123" i="176"/>
  <c r="P122" i="176"/>
  <c r="O122" i="176"/>
  <c r="P121" i="176"/>
  <c r="O121" i="176"/>
  <c r="P120" i="176"/>
  <c r="O120" i="176"/>
  <c r="P119" i="176"/>
  <c r="O119" i="176"/>
  <c r="P118" i="176"/>
  <c r="O118" i="176"/>
  <c r="P117" i="176"/>
  <c r="O117" i="176"/>
  <c r="P116" i="176"/>
  <c r="O116" i="176"/>
  <c r="P115" i="176"/>
  <c r="O115" i="176"/>
  <c r="P114" i="176"/>
  <c r="O114" i="176"/>
  <c r="P113" i="176"/>
  <c r="O113" i="176"/>
  <c r="P112" i="176"/>
  <c r="O112" i="176"/>
  <c r="P111" i="176"/>
  <c r="O111" i="176"/>
  <c r="P110" i="176"/>
  <c r="O110" i="176"/>
  <c r="P109" i="176"/>
  <c r="O109" i="176"/>
  <c r="P108" i="176"/>
  <c r="O108" i="176"/>
  <c r="P107" i="176"/>
  <c r="O107" i="176"/>
  <c r="P106" i="176"/>
  <c r="O106" i="176"/>
  <c r="P105" i="176"/>
  <c r="O105" i="176"/>
  <c r="P104" i="176"/>
  <c r="O104" i="176"/>
  <c r="P103" i="176"/>
  <c r="O103" i="176"/>
  <c r="P102" i="176"/>
  <c r="O102" i="176"/>
  <c r="P101" i="176"/>
  <c r="O101" i="176"/>
  <c r="P100" i="176"/>
  <c r="O100" i="176"/>
  <c r="P99" i="176"/>
  <c r="O99" i="176"/>
  <c r="P98" i="176"/>
  <c r="O98" i="176"/>
  <c r="P97" i="176"/>
  <c r="O97" i="176"/>
  <c r="P96" i="176"/>
  <c r="O96" i="176"/>
  <c r="P95" i="176"/>
  <c r="O95" i="176"/>
  <c r="P94" i="176"/>
  <c r="O94" i="176"/>
  <c r="P93" i="176"/>
  <c r="O93" i="176"/>
  <c r="P92" i="176"/>
  <c r="O92" i="176"/>
  <c r="P91" i="176"/>
  <c r="O91" i="176"/>
  <c r="P90" i="176"/>
  <c r="O90" i="176"/>
  <c r="P89" i="176"/>
  <c r="O89" i="176"/>
  <c r="P88" i="176"/>
  <c r="O88" i="176"/>
  <c r="P87" i="176"/>
  <c r="O87" i="176"/>
  <c r="P86" i="176"/>
  <c r="O86" i="176"/>
  <c r="P85" i="176"/>
  <c r="O85" i="176"/>
  <c r="P84" i="176"/>
  <c r="O84" i="176"/>
  <c r="P83" i="176"/>
  <c r="O83" i="176"/>
  <c r="P82" i="176"/>
  <c r="O82" i="176"/>
  <c r="P81" i="176"/>
  <c r="O81" i="176"/>
  <c r="P80" i="176"/>
  <c r="O80" i="176"/>
  <c r="P79" i="176"/>
  <c r="O79" i="176"/>
  <c r="P78" i="176"/>
  <c r="O78" i="176"/>
  <c r="P77" i="176"/>
  <c r="O77" i="176"/>
  <c r="P76" i="176"/>
  <c r="O76" i="176"/>
  <c r="P75" i="176"/>
  <c r="O75" i="176"/>
  <c r="P74" i="176"/>
  <c r="O74" i="176"/>
  <c r="P73" i="176"/>
  <c r="O73" i="176"/>
  <c r="P72" i="176"/>
  <c r="O72" i="176"/>
  <c r="P71" i="176"/>
  <c r="O71" i="176"/>
  <c r="P70" i="176"/>
  <c r="O70" i="176"/>
  <c r="P69" i="176"/>
  <c r="O69" i="176"/>
  <c r="P68" i="176"/>
  <c r="O68" i="176"/>
  <c r="P67" i="176"/>
  <c r="O67" i="176"/>
  <c r="P66" i="176"/>
  <c r="O66" i="176"/>
  <c r="P65" i="176"/>
  <c r="O65" i="176"/>
  <c r="P64" i="176"/>
  <c r="O64" i="176"/>
  <c r="P63" i="176"/>
  <c r="O63" i="176"/>
  <c r="P62" i="176"/>
  <c r="O62" i="176"/>
  <c r="P61" i="176"/>
  <c r="O61" i="176"/>
  <c r="P60" i="176"/>
  <c r="O60" i="176"/>
  <c r="P59" i="176"/>
  <c r="O59" i="176"/>
  <c r="P58" i="176"/>
  <c r="O58" i="176"/>
  <c r="P57" i="176"/>
  <c r="O57" i="176"/>
  <c r="P56" i="176"/>
  <c r="O56" i="176"/>
  <c r="P55" i="176"/>
  <c r="O55" i="176"/>
  <c r="P54" i="176"/>
  <c r="O54" i="176"/>
  <c r="P53" i="176"/>
  <c r="O53" i="176"/>
  <c r="P52" i="176"/>
  <c r="O52" i="176"/>
  <c r="P51" i="176"/>
  <c r="O51" i="176"/>
  <c r="P50" i="176"/>
  <c r="O50" i="176"/>
  <c r="P49" i="176"/>
  <c r="O49" i="176"/>
  <c r="P48" i="176"/>
  <c r="O48" i="176"/>
  <c r="P47" i="176"/>
  <c r="O47" i="176"/>
  <c r="P46" i="176"/>
  <c r="O46" i="176"/>
  <c r="P45" i="176"/>
  <c r="O45" i="176"/>
  <c r="P44" i="176"/>
  <c r="O44" i="176"/>
  <c r="P43" i="176"/>
  <c r="O43" i="176"/>
  <c r="P42" i="176"/>
  <c r="O42" i="176"/>
  <c r="P41" i="176"/>
  <c r="O41" i="176"/>
  <c r="P40" i="176"/>
  <c r="O40" i="176"/>
  <c r="P39" i="176"/>
  <c r="O39" i="176"/>
  <c r="P38" i="176"/>
  <c r="O38" i="176"/>
  <c r="P37" i="176"/>
  <c r="O37" i="176"/>
  <c r="P36" i="176"/>
  <c r="O36" i="176"/>
  <c r="P35" i="176"/>
  <c r="O35" i="176"/>
  <c r="P34" i="176"/>
  <c r="O34" i="176"/>
  <c r="P33" i="176"/>
  <c r="O33" i="176"/>
  <c r="P32" i="176"/>
  <c r="O32" i="176"/>
  <c r="P31" i="176"/>
  <c r="O31" i="176"/>
  <c r="S30" i="176"/>
  <c r="P30" i="176"/>
  <c r="O30" i="176"/>
  <c r="S29" i="176"/>
  <c r="P29" i="176"/>
  <c r="O29" i="176"/>
  <c r="S28" i="176"/>
  <c r="P28" i="176"/>
  <c r="O28" i="176"/>
  <c r="S27" i="176"/>
  <c r="P27" i="176"/>
  <c r="O27" i="176"/>
  <c r="S26" i="176"/>
  <c r="P26" i="176"/>
  <c r="O26" i="176"/>
  <c r="S25" i="176"/>
  <c r="P25" i="176"/>
  <c r="O25" i="176"/>
  <c r="S24" i="176"/>
  <c r="P24" i="176"/>
  <c r="O24" i="176"/>
  <c r="S23" i="176"/>
  <c r="P23" i="176"/>
  <c r="O23" i="176"/>
  <c r="S22" i="176"/>
  <c r="P22" i="176"/>
  <c r="O22" i="176"/>
  <c r="S21" i="176"/>
  <c r="P21" i="176"/>
  <c r="O21" i="176"/>
  <c r="S20" i="176"/>
  <c r="P20" i="176"/>
  <c r="O20" i="176"/>
  <c r="S19" i="176"/>
  <c r="P19" i="176"/>
  <c r="O19" i="176"/>
  <c r="S18" i="176"/>
  <c r="P18" i="176"/>
  <c r="O18" i="176"/>
  <c r="S17" i="176"/>
  <c r="P17" i="176"/>
  <c r="O17" i="176"/>
  <c r="S16" i="176"/>
  <c r="P16" i="176"/>
  <c r="O16" i="176"/>
  <c r="S15" i="176"/>
  <c r="P15" i="176"/>
  <c r="O15" i="176"/>
  <c r="S14" i="176"/>
  <c r="P14" i="176"/>
  <c r="O14" i="176"/>
  <c r="S13" i="176"/>
  <c r="P13" i="176"/>
  <c r="O13" i="176"/>
  <c r="S12" i="176"/>
  <c r="P12" i="176"/>
  <c r="O12" i="176"/>
  <c r="S11" i="176"/>
  <c r="P11" i="176"/>
  <c r="O11" i="176"/>
  <c r="S10" i="176"/>
  <c r="P10" i="176"/>
  <c r="O10" i="176"/>
  <c r="S9" i="176"/>
  <c r="P9" i="176"/>
  <c r="O9" i="176"/>
  <c r="S8" i="176"/>
  <c r="P8" i="176"/>
  <c r="O8" i="176"/>
  <c r="S7" i="176"/>
  <c r="P7" i="176"/>
  <c r="O7" i="176"/>
  <c r="S6" i="176"/>
  <c r="P6" i="176"/>
  <c r="O6" i="176"/>
  <c r="S5" i="176"/>
  <c r="P5" i="176"/>
  <c r="O5" i="176"/>
  <c r="S4" i="176"/>
  <c r="P4" i="176"/>
  <c r="O4" i="176"/>
  <c r="E36" i="175"/>
  <c r="E31" i="175"/>
  <c r="E30" i="175"/>
  <c r="E29" i="175"/>
  <c r="E27" i="175"/>
  <c r="E26" i="175"/>
  <c r="E22" i="175"/>
  <c r="F13" i="175"/>
  <c r="N11" i="175"/>
  <c r="N10" i="175"/>
  <c r="N9" i="175"/>
  <c r="N8" i="175"/>
  <c r="N7" i="175"/>
  <c r="N6" i="175"/>
  <c r="N5" i="175"/>
  <c r="N4" i="175"/>
  <c r="N3" i="175"/>
  <c r="G50" i="175"/>
  <c r="I50" i="175" s="1"/>
  <c r="G49" i="175"/>
  <c r="I49" i="175" s="1"/>
  <c r="G48" i="175"/>
  <c r="I48" i="175" s="1"/>
  <c r="G47" i="175"/>
  <c r="I47" i="175" s="1"/>
  <c r="G46" i="175"/>
  <c r="I46" i="175" s="1"/>
  <c r="G45" i="175"/>
  <c r="I45" i="175" s="1"/>
  <c r="G44" i="175"/>
  <c r="I44" i="175" s="1"/>
  <c r="G43" i="175"/>
  <c r="I43" i="175" s="1"/>
  <c r="G42" i="175"/>
  <c r="I42" i="175" s="1"/>
  <c r="G41" i="175"/>
  <c r="I41" i="175" s="1"/>
  <c r="I51" i="175" s="1"/>
  <c r="G37" i="175"/>
  <c r="I37" i="175" s="1"/>
  <c r="G36" i="175"/>
  <c r="I36" i="175" s="1"/>
  <c r="G34" i="175"/>
  <c r="I34" i="175" s="1"/>
  <c r="G33" i="175"/>
  <c r="I33" i="175" s="1"/>
  <c r="G32" i="175"/>
  <c r="I32" i="175" s="1"/>
  <c r="G31" i="175"/>
  <c r="I31" i="175" s="1"/>
  <c r="G30" i="175"/>
  <c r="I30" i="175" s="1"/>
  <c r="G29" i="175"/>
  <c r="I29" i="175" s="1"/>
  <c r="G27" i="175"/>
  <c r="I27" i="175" s="1"/>
  <c r="G26" i="175"/>
  <c r="I26" i="175" s="1"/>
  <c r="H13" i="175"/>
  <c r="E8" i="175"/>
  <c r="H6" i="175"/>
  <c r="F1" i="174"/>
  <c r="Y500" i="174"/>
  <c r="X500" i="174"/>
  <c r="W500" i="174"/>
  <c r="V500" i="174"/>
  <c r="U500" i="174"/>
  <c r="T500" i="174"/>
  <c r="O500" i="174"/>
  <c r="N500" i="174"/>
  <c r="M500" i="174"/>
  <c r="L500" i="174"/>
  <c r="K500" i="174"/>
  <c r="J500" i="174"/>
  <c r="P499" i="174"/>
  <c r="O499" i="174"/>
  <c r="P498" i="174"/>
  <c r="O498" i="174"/>
  <c r="P497" i="174"/>
  <c r="O497" i="174"/>
  <c r="P496" i="174"/>
  <c r="O496" i="174"/>
  <c r="P495" i="174"/>
  <c r="O495" i="174"/>
  <c r="P494" i="174"/>
  <c r="O494" i="174"/>
  <c r="P493" i="174"/>
  <c r="O493" i="174"/>
  <c r="P492" i="174"/>
  <c r="O492" i="174"/>
  <c r="P491" i="174"/>
  <c r="O491" i="174"/>
  <c r="P490" i="174"/>
  <c r="O490" i="174"/>
  <c r="P489" i="174"/>
  <c r="O489" i="174"/>
  <c r="P488" i="174"/>
  <c r="O488" i="174"/>
  <c r="P487" i="174"/>
  <c r="O487" i="174"/>
  <c r="P486" i="174"/>
  <c r="O486" i="174"/>
  <c r="P485" i="174"/>
  <c r="O485" i="174"/>
  <c r="P484" i="174"/>
  <c r="O484" i="174"/>
  <c r="P483" i="174"/>
  <c r="O483" i="174"/>
  <c r="P482" i="174"/>
  <c r="O482" i="174"/>
  <c r="P481" i="174"/>
  <c r="O481" i="174"/>
  <c r="P480" i="174"/>
  <c r="O480" i="174"/>
  <c r="P479" i="174"/>
  <c r="O479" i="174"/>
  <c r="P478" i="174"/>
  <c r="O478" i="174"/>
  <c r="P477" i="174"/>
  <c r="O477" i="174"/>
  <c r="P476" i="174"/>
  <c r="O476" i="174"/>
  <c r="P475" i="174"/>
  <c r="O475" i="174"/>
  <c r="P474" i="174"/>
  <c r="O474" i="174"/>
  <c r="P473" i="174"/>
  <c r="O473" i="174"/>
  <c r="P472" i="174"/>
  <c r="O472" i="174"/>
  <c r="P471" i="174"/>
  <c r="O471" i="174"/>
  <c r="P470" i="174"/>
  <c r="O470" i="174"/>
  <c r="P469" i="174"/>
  <c r="O469" i="174"/>
  <c r="P468" i="174"/>
  <c r="O468" i="174"/>
  <c r="P467" i="174"/>
  <c r="O467" i="174"/>
  <c r="P466" i="174"/>
  <c r="O466" i="174"/>
  <c r="P465" i="174"/>
  <c r="O465" i="174"/>
  <c r="P464" i="174"/>
  <c r="O464" i="174"/>
  <c r="P463" i="174"/>
  <c r="O463" i="174"/>
  <c r="P462" i="174"/>
  <c r="O462" i="174"/>
  <c r="P461" i="174"/>
  <c r="O461" i="174"/>
  <c r="P460" i="174"/>
  <c r="O460" i="174"/>
  <c r="P459" i="174"/>
  <c r="O459" i="174"/>
  <c r="P458" i="174"/>
  <c r="O458" i="174"/>
  <c r="P457" i="174"/>
  <c r="O457" i="174"/>
  <c r="P456" i="174"/>
  <c r="O456" i="174"/>
  <c r="P455" i="174"/>
  <c r="O455" i="174"/>
  <c r="P454" i="174"/>
  <c r="O454" i="174"/>
  <c r="P453" i="174"/>
  <c r="O453" i="174"/>
  <c r="P452" i="174"/>
  <c r="O452" i="174"/>
  <c r="P451" i="174"/>
  <c r="O451" i="174"/>
  <c r="P450" i="174"/>
  <c r="O450" i="174"/>
  <c r="P449" i="174"/>
  <c r="O449" i="174"/>
  <c r="P448" i="174"/>
  <c r="O448" i="174"/>
  <c r="P447" i="174"/>
  <c r="O447" i="174"/>
  <c r="P446" i="174"/>
  <c r="O446" i="174"/>
  <c r="P445" i="174"/>
  <c r="O445" i="174"/>
  <c r="P444" i="174"/>
  <c r="O444" i="174"/>
  <c r="P443" i="174"/>
  <c r="O443" i="174"/>
  <c r="P442" i="174"/>
  <c r="O442" i="174"/>
  <c r="P441" i="174"/>
  <c r="O441" i="174"/>
  <c r="P440" i="174"/>
  <c r="O440" i="174"/>
  <c r="P439" i="174"/>
  <c r="O439" i="174"/>
  <c r="P438" i="174"/>
  <c r="O438" i="174"/>
  <c r="P437" i="174"/>
  <c r="O437" i="174"/>
  <c r="P436" i="174"/>
  <c r="O436" i="174"/>
  <c r="P435" i="174"/>
  <c r="O435" i="174"/>
  <c r="P434" i="174"/>
  <c r="O434" i="174"/>
  <c r="P433" i="174"/>
  <c r="O433" i="174"/>
  <c r="P432" i="174"/>
  <c r="O432" i="174"/>
  <c r="P431" i="174"/>
  <c r="O431" i="174"/>
  <c r="P430" i="174"/>
  <c r="O430" i="174"/>
  <c r="P429" i="174"/>
  <c r="O429" i="174"/>
  <c r="P428" i="174"/>
  <c r="O428" i="174"/>
  <c r="P427" i="174"/>
  <c r="O427" i="174"/>
  <c r="P426" i="174"/>
  <c r="O426" i="174"/>
  <c r="P425" i="174"/>
  <c r="O425" i="174"/>
  <c r="P424" i="174"/>
  <c r="O424" i="174"/>
  <c r="P423" i="174"/>
  <c r="O423" i="174"/>
  <c r="P422" i="174"/>
  <c r="O422" i="174"/>
  <c r="P421" i="174"/>
  <c r="O421" i="174"/>
  <c r="P420" i="174"/>
  <c r="O420" i="174"/>
  <c r="P419" i="174"/>
  <c r="O419" i="174"/>
  <c r="P418" i="174"/>
  <c r="O418" i="174"/>
  <c r="P417" i="174"/>
  <c r="O417" i="174"/>
  <c r="P416" i="174"/>
  <c r="O416" i="174"/>
  <c r="P415" i="174"/>
  <c r="O415" i="174"/>
  <c r="P414" i="174"/>
  <c r="O414" i="174"/>
  <c r="P413" i="174"/>
  <c r="O413" i="174"/>
  <c r="P412" i="174"/>
  <c r="O412" i="174"/>
  <c r="P411" i="174"/>
  <c r="O411" i="174"/>
  <c r="P410" i="174"/>
  <c r="O410" i="174"/>
  <c r="P409" i="174"/>
  <c r="O409" i="174"/>
  <c r="P408" i="174"/>
  <c r="O408" i="174"/>
  <c r="P407" i="174"/>
  <c r="O407" i="174"/>
  <c r="P406" i="174"/>
  <c r="O406" i="174"/>
  <c r="P405" i="174"/>
  <c r="O405" i="174"/>
  <c r="P404" i="174"/>
  <c r="O404" i="174"/>
  <c r="P403" i="174"/>
  <c r="O403" i="174"/>
  <c r="P402" i="174"/>
  <c r="O402" i="174"/>
  <c r="P401" i="174"/>
  <c r="O401" i="174"/>
  <c r="P400" i="174"/>
  <c r="O400" i="174"/>
  <c r="P399" i="174"/>
  <c r="O399" i="174"/>
  <c r="P398" i="174"/>
  <c r="O398" i="174"/>
  <c r="P397" i="174"/>
  <c r="O397" i="174"/>
  <c r="P396" i="174"/>
  <c r="O396" i="174"/>
  <c r="P395" i="174"/>
  <c r="O395" i="174"/>
  <c r="P394" i="174"/>
  <c r="O394" i="174"/>
  <c r="P393" i="174"/>
  <c r="O393" i="174"/>
  <c r="P392" i="174"/>
  <c r="O392" i="174"/>
  <c r="P391" i="174"/>
  <c r="O391" i="174"/>
  <c r="P390" i="174"/>
  <c r="O390" i="174"/>
  <c r="P389" i="174"/>
  <c r="O389" i="174"/>
  <c r="P388" i="174"/>
  <c r="O388" i="174"/>
  <c r="P387" i="174"/>
  <c r="O387" i="174"/>
  <c r="P386" i="174"/>
  <c r="O386" i="174"/>
  <c r="P385" i="174"/>
  <c r="O385" i="174"/>
  <c r="P384" i="174"/>
  <c r="O384" i="174"/>
  <c r="P383" i="174"/>
  <c r="O383" i="174"/>
  <c r="P382" i="174"/>
  <c r="O382" i="174"/>
  <c r="P381" i="174"/>
  <c r="O381" i="174"/>
  <c r="P380" i="174"/>
  <c r="O380" i="174"/>
  <c r="P379" i="174"/>
  <c r="O379" i="174"/>
  <c r="P378" i="174"/>
  <c r="O378" i="174"/>
  <c r="P377" i="174"/>
  <c r="O377" i="174"/>
  <c r="P376" i="174"/>
  <c r="O376" i="174"/>
  <c r="P375" i="174"/>
  <c r="O375" i="174"/>
  <c r="P374" i="174"/>
  <c r="O374" i="174"/>
  <c r="P373" i="174"/>
  <c r="O373" i="174"/>
  <c r="P372" i="174"/>
  <c r="O372" i="174"/>
  <c r="P371" i="174"/>
  <c r="O371" i="174"/>
  <c r="P370" i="174"/>
  <c r="O370" i="174"/>
  <c r="P369" i="174"/>
  <c r="O369" i="174"/>
  <c r="P368" i="174"/>
  <c r="O368" i="174"/>
  <c r="P367" i="174"/>
  <c r="O367" i="174"/>
  <c r="P366" i="174"/>
  <c r="O366" i="174"/>
  <c r="P365" i="174"/>
  <c r="O365" i="174"/>
  <c r="P364" i="174"/>
  <c r="O364" i="174"/>
  <c r="P363" i="174"/>
  <c r="O363" i="174"/>
  <c r="P362" i="174"/>
  <c r="O362" i="174"/>
  <c r="P361" i="174"/>
  <c r="O361" i="174"/>
  <c r="P360" i="174"/>
  <c r="O360" i="174"/>
  <c r="P359" i="174"/>
  <c r="O359" i="174"/>
  <c r="P358" i="174"/>
  <c r="O358" i="174"/>
  <c r="P357" i="174"/>
  <c r="O357" i="174"/>
  <c r="P356" i="174"/>
  <c r="O356" i="174"/>
  <c r="P355" i="174"/>
  <c r="O355" i="174"/>
  <c r="P354" i="174"/>
  <c r="O354" i="174"/>
  <c r="P353" i="174"/>
  <c r="O353" i="174"/>
  <c r="P352" i="174"/>
  <c r="O352" i="174"/>
  <c r="P351" i="174"/>
  <c r="O351" i="174"/>
  <c r="P350" i="174"/>
  <c r="O350" i="174"/>
  <c r="P349" i="174"/>
  <c r="O349" i="174"/>
  <c r="P348" i="174"/>
  <c r="O348" i="174"/>
  <c r="P347" i="174"/>
  <c r="O347" i="174"/>
  <c r="P346" i="174"/>
  <c r="O346" i="174"/>
  <c r="P345" i="174"/>
  <c r="O345" i="174"/>
  <c r="P344" i="174"/>
  <c r="O344" i="174"/>
  <c r="P343" i="174"/>
  <c r="O343" i="174"/>
  <c r="P342" i="174"/>
  <c r="O342" i="174"/>
  <c r="P341" i="174"/>
  <c r="O341" i="174"/>
  <c r="P340" i="174"/>
  <c r="O340" i="174"/>
  <c r="P339" i="174"/>
  <c r="O339" i="174"/>
  <c r="P338" i="174"/>
  <c r="O338" i="174"/>
  <c r="P337" i="174"/>
  <c r="O337" i="174"/>
  <c r="P336" i="174"/>
  <c r="O336" i="174"/>
  <c r="P335" i="174"/>
  <c r="O335" i="174"/>
  <c r="P334" i="174"/>
  <c r="O334" i="174"/>
  <c r="P333" i="174"/>
  <c r="O333" i="174"/>
  <c r="P332" i="174"/>
  <c r="O332" i="174"/>
  <c r="P331" i="174"/>
  <c r="O331" i="174"/>
  <c r="P330" i="174"/>
  <c r="O330" i="174"/>
  <c r="P329" i="174"/>
  <c r="O329" i="174"/>
  <c r="P328" i="174"/>
  <c r="O328" i="174"/>
  <c r="P327" i="174"/>
  <c r="O327" i="174"/>
  <c r="P326" i="174"/>
  <c r="O326" i="174"/>
  <c r="P325" i="174"/>
  <c r="O325" i="174"/>
  <c r="P324" i="174"/>
  <c r="O324" i="174"/>
  <c r="P323" i="174"/>
  <c r="O323" i="174"/>
  <c r="P322" i="174"/>
  <c r="O322" i="174"/>
  <c r="P321" i="174"/>
  <c r="O321" i="174"/>
  <c r="P320" i="174"/>
  <c r="O320" i="174"/>
  <c r="P319" i="174"/>
  <c r="O319" i="174"/>
  <c r="P318" i="174"/>
  <c r="O318" i="174"/>
  <c r="P317" i="174"/>
  <c r="O317" i="174"/>
  <c r="P316" i="174"/>
  <c r="O316" i="174"/>
  <c r="P315" i="174"/>
  <c r="O315" i="174"/>
  <c r="P314" i="174"/>
  <c r="O314" i="174"/>
  <c r="P313" i="174"/>
  <c r="O313" i="174"/>
  <c r="P312" i="174"/>
  <c r="O312" i="174"/>
  <c r="P311" i="174"/>
  <c r="O311" i="174"/>
  <c r="P310" i="174"/>
  <c r="O310" i="174"/>
  <c r="P309" i="174"/>
  <c r="O309" i="174"/>
  <c r="P308" i="174"/>
  <c r="O308" i="174"/>
  <c r="P307" i="174"/>
  <c r="O307" i="174"/>
  <c r="P306" i="174"/>
  <c r="O306" i="174"/>
  <c r="P305" i="174"/>
  <c r="O305" i="174"/>
  <c r="P304" i="174"/>
  <c r="O304" i="174"/>
  <c r="P303" i="174"/>
  <c r="O303" i="174"/>
  <c r="P302" i="174"/>
  <c r="O302" i="174"/>
  <c r="P301" i="174"/>
  <c r="O301" i="174"/>
  <c r="P300" i="174"/>
  <c r="O300" i="174"/>
  <c r="P299" i="174"/>
  <c r="O299" i="174"/>
  <c r="P298" i="174"/>
  <c r="O298" i="174"/>
  <c r="P297" i="174"/>
  <c r="O297" i="174"/>
  <c r="P296" i="174"/>
  <c r="O296" i="174"/>
  <c r="P295" i="174"/>
  <c r="O295" i="174"/>
  <c r="P294" i="174"/>
  <c r="O294" i="174"/>
  <c r="P293" i="174"/>
  <c r="O293" i="174"/>
  <c r="P292" i="174"/>
  <c r="O292" i="174"/>
  <c r="P291" i="174"/>
  <c r="O291" i="174"/>
  <c r="P290" i="174"/>
  <c r="O290" i="174"/>
  <c r="P289" i="174"/>
  <c r="O289" i="174"/>
  <c r="P288" i="174"/>
  <c r="O288" i="174"/>
  <c r="P287" i="174"/>
  <c r="O287" i="174"/>
  <c r="P286" i="174"/>
  <c r="O286" i="174"/>
  <c r="P285" i="174"/>
  <c r="O285" i="174"/>
  <c r="P284" i="174"/>
  <c r="O284" i="174"/>
  <c r="P283" i="174"/>
  <c r="O283" i="174"/>
  <c r="P282" i="174"/>
  <c r="O282" i="174"/>
  <c r="P281" i="174"/>
  <c r="O281" i="174"/>
  <c r="P280" i="174"/>
  <c r="O280" i="174"/>
  <c r="P279" i="174"/>
  <c r="O279" i="174"/>
  <c r="P278" i="174"/>
  <c r="O278" i="174"/>
  <c r="P277" i="174"/>
  <c r="O277" i="174"/>
  <c r="P276" i="174"/>
  <c r="O276" i="174"/>
  <c r="P275" i="174"/>
  <c r="O275" i="174"/>
  <c r="P274" i="174"/>
  <c r="O274" i="174"/>
  <c r="P273" i="174"/>
  <c r="O273" i="174"/>
  <c r="P272" i="174"/>
  <c r="O272" i="174"/>
  <c r="P271" i="174"/>
  <c r="O271" i="174"/>
  <c r="P270" i="174"/>
  <c r="O270" i="174"/>
  <c r="P269" i="174"/>
  <c r="O269" i="174"/>
  <c r="P268" i="174"/>
  <c r="O268" i="174"/>
  <c r="P267" i="174"/>
  <c r="O267" i="174"/>
  <c r="P266" i="174"/>
  <c r="O266" i="174"/>
  <c r="P265" i="174"/>
  <c r="O265" i="174"/>
  <c r="P264" i="174"/>
  <c r="O264" i="174"/>
  <c r="P263" i="174"/>
  <c r="O263" i="174"/>
  <c r="P262" i="174"/>
  <c r="O262" i="174"/>
  <c r="P261" i="174"/>
  <c r="O261" i="174"/>
  <c r="P260" i="174"/>
  <c r="O260" i="174"/>
  <c r="P259" i="174"/>
  <c r="O259" i="174"/>
  <c r="P258" i="174"/>
  <c r="O258" i="174"/>
  <c r="P257" i="174"/>
  <c r="O257" i="174"/>
  <c r="P256" i="174"/>
  <c r="O256" i="174"/>
  <c r="P255" i="174"/>
  <c r="O255" i="174"/>
  <c r="P254" i="174"/>
  <c r="O254" i="174"/>
  <c r="P253" i="174"/>
  <c r="O253" i="174"/>
  <c r="P252" i="174"/>
  <c r="O252" i="174"/>
  <c r="P251" i="174"/>
  <c r="O251" i="174"/>
  <c r="P250" i="174"/>
  <c r="O250" i="174"/>
  <c r="P249" i="174"/>
  <c r="O249" i="174"/>
  <c r="P248" i="174"/>
  <c r="O248" i="174"/>
  <c r="P247" i="174"/>
  <c r="O247" i="174"/>
  <c r="P246" i="174"/>
  <c r="O246" i="174"/>
  <c r="P245" i="174"/>
  <c r="O245" i="174"/>
  <c r="P244" i="174"/>
  <c r="O244" i="174"/>
  <c r="P243" i="174"/>
  <c r="O243" i="174"/>
  <c r="P242" i="174"/>
  <c r="O242" i="174"/>
  <c r="P241" i="174"/>
  <c r="O241" i="174"/>
  <c r="P240" i="174"/>
  <c r="O240" i="174"/>
  <c r="P239" i="174"/>
  <c r="O239" i="174"/>
  <c r="P238" i="174"/>
  <c r="O238" i="174"/>
  <c r="P237" i="174"/>
  <c r="O237" i="174"/>
  <c r="P236" i="174"/>
  <c r="O236" i="174"/>
  <c r="P235" i="174"/>
  <c r="O235" i="174"/>
  <c r="P234" i="174"/>
  <c r="O234" i="174"/>
  <c r="P233" i="174"/>
  <c r="O233" i="174"/>
  <c r="P232" i="174"/>
  <c r="O232" i="174"/>
  <c r="P231" i="174"/>
  <c r="O231" i="174"/>
  <c r="P230" i="174"/>
  <c r="O230" i="174"/>
  <c r="P229" i="174"/>
  <c r="O229" i="174"/>
  <c r="P228" i="174"/>
  <c r="O228" i="174"/>
  <c r="P227" i="174"/>
  <c r="O227" i="174"/>
  <c r="P226" i="174"/>
  <c r="O226" i="174"/>
  <c r="P225" i="174"/>
  <c r="O225" i="174"/>
  <c r="P224" i="174"/>
  <c r="O224" i="174"/>
  <c r="P223" i="174"/>
  <c r="O223" i="174"/>
  <c r="P222" i="174"/>
  <c r="O222" i="174"/>
  <c r="P221" i="174"/>
  <c r="O221" i="174"/>
  <c r="P220" i="174"/>
  <c r="O220" i="174"/>
  <c r="P219" i="174"/>
  <c r="O219" i="174"/>
  <c r="P218" i="174"/>
  <c r="O218" i="174"/>
  <c r="P217" i="174"/>
  <c r="O217" i="174"/>
  <c r="P216" i="174"/>
  <c r="O216" i="174"/>
  <c r="P215" i="174"/>
  <c r="O215" i="174"/>
  <c r="P214" i="174"/>
  <c r="O214" i="174"/>
  <c r="P213" i="174"/>
  <c r="O213" i="174"/>
  <c r="P212" i="174"/>
  <c r="O212" i="174"/>
  <c r="P211" i="174"/>
  <c r="O211" i="174"/>
  <c r="P210" i="174"/>
  <c r="O210" i="174"/>
  <c r="P209" i="174"/>
  <c r="O209" i="174"/>
  <c r="P208" i="174"/>
  <c r="O208" i="174"/>
  <c r="P207" i="174"/>
  <c r="O207" i="174"/>
  <c r="P206" i="174"/>
  <c r="O206" i="174"/>
  <c r="P205" i="174"/>
  <c r="O205" i="174"/>
  <c r="P204" i="174"/>
  <c r="O204" i="174"/>
  <c r="P203" i="174"/>
  <c r="O203" i="174"/>
  <c r="P202" i="174"/>
  <c r="O202" i="174"/>
  <c r="P201" i="174"/>
  <c r="O201" i="174"/>
  <c r="P200" i="174"/>
  <c r="O200" i="174"/>
  <c r="P199" i="174"/>
  <c r="O199" i="174"/>
  <c r="P198" i="174"/>
  <c r="O198" i="174"/>
  <c r="P197" i="174"/>
  <c r="O197" i="174"/>
  <c r="P196" i="174"/>
  <c r="O196" i="174"/>
  <c r="P195" i="174"/>
  <c r="O195" i="174"/>
  <c r="P194" i="174"/>
  <c r="O194" i="174"/>
  <c r="P193" i="174"/>
  <c r="O193" i="174"/>
  <c r="P192" i="174"/>
  <c r="O192" i="174"/>
  <c r="P191" i="174"/>
  <c r="O191" i="174"/>
  <c r="P190" i="174"/>
  <c r="O190" i="174"/>
  <c r="P189" i="174"/>
  <c r="O189" i="174"/>
  <c r="P188" i="174"/>
  <c r="O188" i="174"/>
  <c r="P187" i="174"/>
  <c r="O187" i="174"/>
  <c r="P186" i="174"/>
  <c r="O186" i="174"/>
  <c r="P185" i="174"/>
  <c r="O185" i="174"/>
  <c r="P184" i="174"/>
  <c r="O184" i="174"/>
  <c r="P183" i="174"/>
  <c r="O183" i="174"/>
  <c r="P182" i="174"/>
  <c r="O182" i="174"/>
  <c r="P181" i="174"/>
  <c r="O181" i="174"/>
  <c r="P180" i="174"/>
  <c r="O180" i="174"/>
  <c r="P179" i="174"/>
  <c r="O179" i="174"/>
  <c r="P178" i="174"/>
  <c r="O178" i="174"/>
  <c r="P177" i="174"/>
  <c r="O177" i="174"/>
  <c r="P176" i="174"/>
  <c r="O176" i="174"/>
  <c r="P175" i="174"/>
  <c r="O175" i="174"/>
  <c r="P174" i="174"/>
  <c r="O174" i="174"/>
  <c r="P173" i="174"/>
  <c r="O173" i="174"/>
  <c r="P172" i="174"/>
  <c r="O172" i="174"/>
  <c r="P171" i="174"/>
  <c r="O171" i="174"/>
  <c r="P170" i="174"/>
  <c r="O170" i="174"/>
  <c r="P169" i="174"/>
  <c r="O169" i="174"/>
  <c r="P168" i="174"/>
  <c r="O168" i="174"/>
  <c r="P167" i="174"/>
  <c r="O167" i="174"/>
  <c r="P166" i="174"/>
  <c r="O166" i="174"/>
  <c r="P165" i="174"/>
  <c r="O165" i="174"/>
  <c r="P164" i="174"/>
  <c r="O164" i="174"/>
  <c r="P163" i="174"/>
  <c r="O163" i="174"/>
  <c r="P162" i="174"/>
  <c r="O162" i="174"/>
  <c r="P161" i="174"/>
  <c r="O161" i="174"/>
  <c r="P160" i="174"/>
  <c r="O160" i="174"/>
  <c r="P159" i="174"/>
  <c r="O159" i="174"/>
  <c r="P158" i="174"/>
  <c r="O158" i="174"/>
  <c r="P157" i="174"/>
  <c r="O157" i="174"/>
  <c r="P156" i="174"/>
  <c r="O156" i="174"/>
  <c r="P155" i="174"/>
  <c r="O155" i="174"/>
  <c r="P154" i="174"/>
  <c r="O154" i="174"/>
  <c r="P153" i="174"/>
  <c r="O153" i="174"/>
  <c r="P152" i="174"/>
  <c r="O152" i="174"/>
  <c r="S151" i="174"/>
  <c r="P151" i="174"/>
  <c r="O151" i="174"/>
  <c r="S150" i="174"/>
  <c r="P150" i="174"/>
  <c r="O150" i="174"/>
  <c r="S149" i="174"/>
  <c r="P149" i="174"/>
  <c r="O149" i="174"/>
  <c r="S148" i="174"/>
  <c r="P148" i="174"/>
  <c r="O148" i="174"/>
  <c r="S147" i="174"/>
  <c r="P147" i="174"/>
  <c r="O147" i="174"/>
  <c r="S146" i="174"/>
  <c r="P146" i="174"/>
  <c r="O146" i="174"/>
  <c r="S145" i="174"/>
  <c r="P145" i="174"/>
  <c r="O145" i="174"/>
  <c r="S144" i="174"/>
  <c r="P144" i="174"/>
  <c r="O144" i="174"/>
  <c r="S143" i="174"/>
  <c r="P143" i="174"/>
  <c r="O143" i="174"/>
  <c r="S142" i="174"/>
  <c r="P142" i="174"/>
  <c r="O142" i="174"/>
  <c r="S141" i="174"/>
  <c r="P141" i="174"/>
  <c r="O141" i="174"/>
  <c r="S140" i="174"/>
  <c r="P140" i="174"/>
  <c r="O140" i="174"/>
  <c r="S139" i="174"/>
  <c r="P139" i="174"/>
  <c r="O139" i="174"/>
  <c r="S138" i="174"/>
  <c r="P138" i="174"/>
  <c r="O138" i="174"/>
  <c r="S137" i="174"/>
  <c r="P137" i="174"/>
  <c r="O137" i="174"/>
  <c r="S136" i="174"/>
  <c r="P136" i="174"/>
  <c r="O136" i="174"/>
  <c r="S135" i="174"/>
  <c r="P135" i="174"/>
  <c r="O135" i="174"/>
  <c r="S134" i="174"/>
  <c r="P134" i="174"/>
  <c r="O134" i="174"/>
  <c r="S133" i="174"/>
  <c r="P133" i="174"/>
  <c r="O133" i="174"/>
  <c r="S132" i="174"/>
  <c r="P132" i="174"/>
  <c r="O132" i="174"/>
  <c r="S131" i="174"/>
  <c r="P131" i="174"/>
  <c r="O131" i="174"/>
  <c r="S130" i="174"/>
  <c r="P130" i="174"/>
  <c r="O130" i="174"/>
  <c r="S129" i="174"/>
  <c r="P129" i="174"/>
  <c r="O129" i="174"/>
  <c r="S128" i="174"/>
  <c r="P128" i="174"/>
  <c r="O128" i="174"/>
  <c r="S127" i="174"/>
  <c r="P127" i="174"/>
  <c r="O127" i="174"/>
  <c r="S126" i="174"/>
  <c r="P126" i="174"/>
  <c r="O126" i="174"/>
  <c r="S125" i="174"/>
  <c r="P125" i="174"/>
  <c r="O125" i="174"/>
  <c r="S124" i="174"/>
  <c r="P124" i="174"/>
  <c r="O124" i="174"/>
  <c r="S123" i="174"/>
  <c r="P123" i="174"/>
  <c r="O123" i="174"/>
  <c r="S122" i="174"/>
  <c r="P122" i="174"/>
  <c r="O122" i="174"/>
  <c r="S121" i="174"/>
  <c r="P121" i="174"/>
  <c r="O121" i="174"/>
  <c r="S120" i="174"/>
  <c r="P120" i="174"/>
  <c r="O120" i="174"/>
  <c r="S119" i="174"/>
  <c r="P119" i="174"/>
  <c r="O119" i="174"/>
  <c r="S118" i="174"/>
  <c r="P118" i="174"/>
  <c r="O118" i="174"/>
  <c r="S117" i="174"/>
  <c r="P117" i="174"/>
  <c r="O117" i="174"/>
  <c r="S116" i="174"/>
  <c r="P116" i="174"/>
  <c r="O116" i="174"/>
  <c r="S115" i="174"/>
  <c r="P115" i="174"/>
  <c r="O115" i="174"/>
  <c r="S114" i="174"/>
  <c r="P114" i="174"/>
  <c r="O114" i="174"/>
  <c r="S113" i="174"/>
  <c r="P113" i="174"/>
  <c r="O113" i="174"/>
  <c r="S112" i="174"/>
  <c r="P112" i="174"/>
  <c r="O112" i="174"/>
  <c r="S111" i="174"/>
  <c r="P111" i="174"/>
  <c r="O111" i="174"/>
  <c r="S110" i="174"/>
  <c r="P110" i="174"/>
  <c r="O110" i="174"/>
  <c r="S109" i="174"/>
  <c r="P109" i="174"/>
  <c r="O109" i="174"/>
  <c r="S108" i="174"/>
  <c r="P108" i="174"/>
  <c r="O108" i="174"/>
  <c r="S107" i="174"/>
  <c r="P107" i="174"/>
  <c r="O107" i="174"/>
  <c r="S106" i="174"/>
  <c r="P106" i="174"/>
  <c r="O106" i="174"/>
  <c r="S105" i="174"/>
  <c r="P105" i="174"/>
  <c r="O105" i="174"/>
  <c r="S104" i="174"/>
  <c r="P104" i="174"/>
  <c r="O104" i="174"/>
  <c r="S103" i="174"/>
  <c r="P103" i="174"/>
  <c r="O103" i="174"/>
  <c r="S102" i="174"/>
  <c r="P102" i="174"/>
  <c r="O102" i="174"/>
  <c r="S101" i="174"/>
  <c r="P101" i="174"/>
  <c r="O101" i="174"/>
  <c r="S100" i="174"/>
  <c r="P100" i="174"/>
  <c r="O100" i="174"/>
  <c r="S99" i="174"/>
  <c r="P99" i="174"/>
  <c r="O99" i="174"/>
  <c r="S98" i="174"/>
  <c r="P98" i="174"/>
  <c r="O98" i="174"/>
  <c r="S97" i="174"/>
  <c r="P97" i="174"/>
  <c r="O97" i="174"/>
  <c r="S96" i="174"/>
  <c r="P96" i="174"/>
  <c r="O96" i="174"/>
  <c r="S95" i="174"/>
  <c r="P95" i="174"/>
  <c r="O95" i="174"/>
  <c r="S94" i="174"/>
  <c r="P94" i="174"/>
  <c r="O94" i="174"/>
  <c r="S93" i="174"/>
  <c r="P93" i="174"/>
  <c r="O93" i="174"/>
  <c r="S92" i="174"/>
  <c r="P92" i="174"/>
  <c r="O92" i="174"/>
  <c r="S91" i="174"/>
  <c r="P91" i="174"/>
  <c r="O91" i="174"/>
  <c r="S90" i="174"/>
  <c r="P90" i="174"/>
  <c r="O90" i="174"/>
  <c r="S89" i="174"/>
  <c r="P89" i="174"/>
  <c r="O89" i="174"/>
  <c r="S88" i="174"/>
  <c r="P88" i="174"/>
  <c r="O88" i="174"/>
  <c r="S87" i="174"/>
  <c r="P87" i="174"/>
  <c r="O87" i="174"/>
  <c r="S86" i="174"/>
  <c r="P86" i="174"/>
  <c r="O86" i="174"/>
  <c r="S85" i="174"/>
  <c r="P85" i="174"/>
  <c r="O85" i="174"/>
  <c r="S84" i="174"/>
  <c r="P84" i="174"/>
  <c r="O84" i="174"/>
  <c r="S83" i="174"/>
  <c r="P83" i="174"/>
  <c r="O83" i="174"/>
  <c r="S82" i="174"/>
  <c r="P82" i="174"/>
  <c r="O82" i="174"/>
  <c r="S81" i="174"/>
  <c r="P81" i="174"/>
  <c r="O81" i="174"/>
  <c r="S80" i="174"/>
  <c r="P80" i="174"/>
  <c r="O80" i="174"/>
  <c r="S79" i="174"/>
  <c r="P79" i="174"/>
  <c r="O79" i="174"/>
  <c r="S78" i="174"/>
  <c r="P78" i="174"/>
  <c r="O78" i="174"/>
  <c r="S77" i="174"/>
  <c r="P77" i="174"/>
  <c r="O77" i="174"/>
  <c r="S76" i="174"/>
  <c r="P76" i="174"/>
  <c r="O76" i="174"/>
  <c r="S75" i="174"/>
  <c r="P75" i="174"/>
  <c r="O75" i="174"/>
  <c r="S74" i="174"/>
  <c r="P74" i="174"/>
  <c r="O74" i="174"/>
  <c r="S73" i="174"/>
  <c r="P73" i="174"/>
  <c r="O73" i="174"/>
  <c r="S72" i="174"/>
  <c r="P72" i="174"/>
  <c r="O72" i="174"/>
  <c r="S71" i="174"/>
  <c r="P71" i="174"/>
  <c r="O71" i="174"/>
  <c r="S70" i="174"/>
  <c r="P70" i="174"/>
  <c r="O70" i="174"/>
  <c r="S69" i="174"/>
  <c r="P69" i="174"/>
  <c r="O69" i="174"/>
  <c r="S68" i="174"/>
  <c r="P68" i="174"/>
  <c r="O68" i="174"/>
  <c r="S67" i="174"/>
  <c r="P67" i="174"/>
  <c r="O67" i="174"/>
  <c r="S66" i="174"/>
  <c r="P66" i="174"/>
  <c r="O66" i="174"/>
  <c r="S65" i="174"/>
  <c r="P65" i="174"/>
  <c r="O65" i="174"/>
  <c r="S64" i="174"/>
  <c r="P64" i="174"/>
  <c r="O64" i="174"/>
  <c r="S63" i="174"/>
  <c r="P63" i="174"/>
  <c r="O63" i="174"/>
  <c r="S62" i="174"/>
  <c r="P62" i="174"/>
  <c r="O62" i="174"/>
  <c r="S61" i="174"/>
  <c r="P61" i="174"/>
  <c r="O61" i="174"/>
  <c r="S60" i="174"/>
  <c r="P60" i="174"/>
  <c r="O60" i="174"/>
  <c r="S59" i="174"/>
  <c r="P59" i="174"/>
  <c r="O59" i="174"/>
  <c r="S58" i="174"/>
  <c r="P58" i="174"/>
  <c r="O58" i="174"/>
  <c r="S57" i="174"/>
  <c r="P57" i="174"/>
  <c r="O57" i="174"/>
  <c r="S56" i="174"/>
  <c r="P56" i="174"/>
  <c r="O56" i="174"/>
  <c r="S55" i="174"/>
  <c r="P55" i="174"/>
  <c r="O55" i="174"/>
  <c r="S54" i="174"/>
  <c r="P54" i="174"/>
  <c r="O54" i="174"/>
  <c r="S53" i="174"/>
  <c r="P53" i="174"/>
  <c r="O53" i="174"/>
  <c r="S52" i="174"/>
  <c r="P52" i="174"/>
  <c r="O52" i="174"/>
  <c r="S51" i="174"/>
  <c r="P51" i="174"/>
  <c r="O51" i="174"/>
  <c r="S50" i="174"/>
  <c r="P50" i="174"/>
  <c r="O50" i="174"/>
  <c r="S49" i="174"/>
  <c r="P49" i="174"/>
  <c r="O49" i="174"/>
  <c r="S48" i="174"/>
  <c r="P48" i="174"/>
  <c r="O48" i="174"/>
  <c r="S47" i="174"/>
  <c r="P47" i="174"/>
  <c r="O47" i="174"/>
  <c r="S46" i="174"/>
  <c r="P46" i="174"/>
  <c r="O46" i="174"/>
  <c r="S45" i="174"/>
  <c r="P45" i="174"/>
  <c r="O45" i="174"/>
  <c r="S44" i="174"/>
  <c r="P44" i="174"/>
  <c r="O44" i="174"/>
  <c r="S43" i="174"/>
  <c r="P43" i="174"/>
  <c r="O43" i="174"/>
  <c r="S42" i="174"/>
  <c r="P42" i="174"/>
  <c r="O42" i="174"/>
  <c r="S41" i="174"/>
  <c r="P41" i="174"/>
  <c r="O41" i="174"/>
  <c r="S40" i="174"/>
  <c r="P40" i="174"/>
  <c r="O40" i="174"/>
  <c r="S39" i="174"/>
  <c r="P39" i="174"/>
  <c r="O39" i="174"/>
  <c r="S38" i="174"/>
  <c r="P38" i="174"/>
  <c r="O38" i="174"/>
  <c r="S37" i="174"/>
  <c r="P37" i="174"/>
  <c r="O37" i="174"/>
  <c r="S36" i="174"/>
  <c r="P36" i="174"/>
  <c r="O36" i="174"/>
  <c r="S35" i="174"/>
  <c r="P35" i="174"/>
  <c r="O35" i="174"/>
  <c r="S34" i="174"/>
  <c r="P34" i="174"/>
  <c r="O34" i="174"/>
  <c r="S33" i="174"/>
  <c r="P33" i="174"/>
  <c r="O33" i="174"/>
  <c r="S32" i="174"/>
  <c r="P32" i="174"/>
  <c r="O32" i="174"/>
  <c r="S31" i="174"/>
  <c r="P31" i="174"/>
  <c r="O31" i="174"/>
  <c r="S30" i="174"/>
  <c r="P30" i="174"/>
  <c r="O30" i="174"/>
  <c r="S29" i="174"/>
  <c r="P29" i="174"/>
  <c r="O29" i="174"/>
  <c r="S28" i="174"/>
  <c r="P28" i="174"/>
  <c r="O28" i="174"/>
  <c r="S27" i="174"/>
  <c r="P27" i="174"/>
  <c r="O27" i="174"/>
  <c r="S26" i="174"/>
  <c r="P26" i="174"/>
  <c r="O26" i="174"/>
  <c r="S25" i="174"/>
  <c r="P25" i="174"/>
  <c r="O25" i="174"/>
  <c r="S24" i="174"/>
  <c r="P24" i="174"/>
  <c r="O24" i="174"/>
  <c r="S23" i="174"/>
  <c r="P23" i="174"/>
  <c r="O23" i="174"/>
  <c r="S22" i="174"/>
  <c r="P22" i="174"/>
  <c r="O22" i="174"/>
  <c r="S21" i="174"/>
  <c r="P21" i="174"/>
  <c r="O21" i="174"/>
  <c r="S20" i="174"/>
  <c r="P20" i="174"/>
  <c r="O20" i="174"/>
  <c r="S19" i="174"/>
  <c r="P19" i="174"/>
  <c r="O19" i="174"/>
  <c r="S18" i="174"/>
  <c r="P18" i="174"/>
  <c r="O18" i="174"/>
  <c r="S17" i="174"/>
  <c r="P17" i="174"/>
  <c r="O17" i="174"/>
  <c r="S16" i="174"/>
  <c r="P16" i="174"/>
  <c r="O16" i="174"/>
  <c r="S15" i="174"/>
  <c r="P15" i="174"/>
  <c r="O15" i="174"/>
  <c r="S14" i="174"/>
  <c r="P14" i="174"/>
  <c r="O14" i="174"/>
  <c r="S13" i="174"/>
  <c r="P13" i="174"/>
  <c r="O13" i="174"/>
  <c r="S12" i="174"/>
  <c r="P12" i="174"/>
  <c r="O12" i="174"/>
  <c r="S11" i="174"/>
  <c r="P11" i="174"/>
  <c r="O11" i="174"/>
  <c r="S10" i="174"/>
  <c r="P10" i="174"/>
  <c r="O10" i="174"/>
  <c r="S9" i="174"/>
  <c r="P9" i="174"/>
  <c r="O9" i="174"/>
  <c r="S8" i="174"/>
  <c r="P8" i="174"/>
  <c r="O8" i="174"/>
  <c r="S7" i="174"/>
  <c r="P7" i="174"/>
  <c r="O7" i="174"/>
  <c r="S6" i="174"/>
  <c r="P6" i="174"/>
  <c r="O6" i="174"/>
  <c r="S5" i="174"/>
  <c r="P5" i="174"/>
  <c r="O5" i="174"/>
  <c r="P4" i="174"/>
  <c r="O4" i="174"/>
  <c r="E36" i="173"/>
  <c r="E31" i="173"/>
  <c r="E30" i="173"/>
  <c r="E29" i="173"/>
  <c r="E27" i="173"/>
  <c r="E26" i="173"/>
  <c r="E22" i="173"/>
  <c r="F13" i="173"/>
  <c r="N11" i="173"/>
  <c r="N10" i="173"/>
  <c r="N9" i="173"/>
  <c r="N8" i="173"/>
  <c r="N7" i="173"/>
  <c r="N6" i="173"/>
  <c r="N5" i="173"/>
  <c r="N4" i="173"/>
  <c r="N3" i="173"/>
  <c r="G50" i="173"/>
  <c r="I50" i="173" s="1"/>
  <c r="G49" i="173"/>
  <c r="I49" i="173" s="1"/>
  <c r="G48" i="173"/>
  <c r="I48" i="173" s="1"/>
  <c r="G47" i="173"/>
  <c r="I47" i="173" s="1"/>
  <c r="G46" i="173"/>
  <c r="I46" i="173" s="1"/>
  <c r="G45" i="173"/>
  <c r="I45" i="173" s="1"/>
  <c r="G44" i="173"/>
  <c r="I44" i="173" s="1"/>
  <c r="G43" i="173"/>
  <c r="I43" i="173" s="1"/>
  <c r="G42" i="173"/>
  <c r="I42" i="173" s="1"/>
  <c r="G41" i="173"/>
  <c r="I41" i="173" s="1"/>
  <c r="I51" i="173" s="1"/>
  <c r="G37" i="173"/>
  <c r="I37" i="173" s="1"/>
  <c r="G36" i="173"/>
  <c r="I36" i="173" s="1"/>
  <c r="G34" i="173"/>
  <c r="I34" i="173" s="1"/>
  <c r="G33" i="173"/>
  <c r="I33" i="173" s="1"/>
  <c r="G32" i="173"/>
  <c r="I32" i="173" s="1"/>
  <c r="G31" i="173"/>
  <c r="I31" i="173" s="1"/>
  <c r="G30" i="173"/>
  <c r="I30" i="173" s="1"/>
  <c r="G29" i="173"/>
  <c r="I29" i="173" s="1"/>
  <c r="G27" i="173"/>
  <c r="I27" i="173" s="1"/>
  <c r="G26" i="173"/>
  <c r="I26" i="173" s="1"/>
  <c r="H13" i="173"/>
  <c r="E8" i="173"/>
  <c r="H6" i="173"/>
  <c r="F1" i="172"/>
  <c r="Y500" i="172"/>
  <c r="X500" i="172"/>
  <c r="W500" i="172"/>
  <c r="V500" i="172"/>
  <c r="U500" i="172"/>
  <c r="T500" i="172"/>
  <c r="N500" i="172"/>
  <c r="M500" i="172"/>
  <c r="L500" i="172"/>
  <c r="K500" i="172"/>
  <c r="J500" i="172"/>
  <c r="P499" i="172"/>
  <c r="O499" i="172"/>
  <c r="P498" i="172"/>
  <c r="O498" i="172"/>
  <c r="P497" i="172"/>
  <c r="O497" i="172"/>
  <c r="P496" i="172"/>
  <c r="O496" i="172"/>
  <c r="P495" i="172"/>
  <c r="O495" i="172"/>
  <c r="P494" i="172"/>
  <c r="O494" i="172"/>
  <c r="P493" i="172"/>
  <c r="O493" i="172"/>
  <c r="P492" i="172"/>
  <c r="O492" i="172"/>
  <c r="P491" i="172"/>
  <c r="O491" i="172"/>
  <c r="P490" i="172"/>
  <c r="O490" i="172"/>
  <c r="P489" i="172"/>
  <c r="O489" i="172"/>
  <c r="P488" i="172"/>
  <c r="O488" i="172"/>
  <c r="P487" i="172"/>
  <c r="O487" i="172"/>
  <c r="P486" i="172"/>
  <c r="O486" i="172"/>
  <c r="P485" i="172"/>
  <c r="O485" i="172"/>
  <c r="P484" i="172"/>
  <c r="O484" i="172"/>
  <c r="P483" i="172"/>
  <c r="O483" i="172"/>
  <c r="P482" i="172"/>
  <c r="O482" i="172"/>
  <c r="P481" i="172"/>
  <c r="O481" i="172"/>
  <c r="P480" i="172"/>
  <c r="O480" i="172"/>
  <c r="P479" i="172"/>
  <c r="O479" i="172"/>
  <c r="P478" i="172"/>
  <c r="O478" i="172"/>
  <c r="P477" i="172"/>
  <c r="O477" i="172"/>
  <c r="P476" i="172"/>
  <c r="O476" i="172"/>
  <c r="P475" i="172"/>
  <c r="O475" i="172"/>
  <c r="P474" i="172"/>
  <c r="O474" i="172"/>
  <c r="P473" i="172"/>
  <c r="O473" i="172"/>
  <c r="P472" i="172"/>
  <c r="O472" i="172"/>
  <c r="P471" i="172"/>
  <c r="O471" i="172"/>
  <c r="P470" i="172"/>
  <c r="O470" i="172"/>
  <c r="P469" i="172"/>
  <c r="O469" i="172"/>
  <c r="P468" i="172"/>
  <c r="O468" i="172"/>
  <c r="P467" i="172"/>
  <c r="O467" i="172"/>
  <c r="P466" i="172"/>
  <c r="O466" i="172"/>
  <c r="P465" i="172"/>
  <c r="O465" i="172"/>
  <c r="P464" i="172"/>
  <c r="O464" i="172"/>
  <c r="P463" i="172"/>
  <c r="O463" i="172"/>
  <c r="P462" i="172"/>
  <c r="O462" i="172"/>
  <c r="P461" i="172"/>
  <c r="O461" i="172"/>
  <c r="P460" i="172"/>
  <c r="O460" i="172"/>
  <c r="P459" i="172"/>
  <c r="O459" i="172"/>
  <c r="P458" i="172"/>
  <c r="O458" i="172"/>
  <c r="P457" i="172"/>
  <c r="O457" i="172"/>
  <c r="P456" i="172"/>
  <c r="O456" i="172"/>
  <c r="P455" i="172"/>
  <c r="O455" i="172"/>
  <c r="P454" i="172"/>
  <c r="O454" i="172"/>
  <c r="P453" i="172"/>
  <c r="O453" i="172"/>
  <c r="P452" i="172"/>
  <c r="O452" i="172"/>
  <c r="P451" i="172"/>
  <c r="O451" i="172"/>
  <c r="P450" i="172"/>
  <c r="O450" i="172"/>
  <c r="P449" i="172"/>
  <c r="O449" i="172"/>
  <c r="P448" i="172"/>
  <c r="O448" i="172"/>
  <c r="P447" i="172"/>
  <c r="O447" i="172"/>
  <c r="P446" i="172"/>
  <c r="O446" i="172"/>
  <c r="P445" i="172"/>
  <c r="O445" i="172"/>
  <c r="P444" i="172"/>
  <c r="O444" i="172"/>
  <c r="P443" i="172"/>
  <c r="O443" i="172"/>
  <c r="P442" i="172"/>
  <c r="O442" i="172"/>
  <c r="P441" i="172"/>
  <c r="O441" i="172"/>
  <c r="P440" i="172"/>
  <c r="O440" i="172"/>
  <c r="P439" i="172"/>
  <c r="O439" i="172"/>
  <c r="P438" i="172"/>
  <c r="O438" i="172"/>
  <c r="P437" i="172"/>
  <c r="O437" i="172"/>
  <c r="P436" i="172"/>
  <c r="O436" i="172"/>
  <c r="P435" i="172"/>
  <c r="O435" i="172"/>
  <c r="P434" i="172"/>
  <c r="O434" i="172"/>
  <c r="P433" i="172"/>
  <c r="O433" i="172"/>
  <c r="P432" i="172"/>
  <c r="O432" i="172"/>
  <c r="P431" i="172"/>
  <c r="O431" i="172"/>
  <c r="P430" i="172"/>
  <c r="O430" i="172"/>
  <c r="P429" i="172"/>
  <c r="O429" i="172"/>
  <c r="P428" i="172"/>
  <c r="O428" i="172"/>
  <c r="P427" i="172"/>
  <c r="O427" i="172"/>
  <c r="P426" i="172"/>
  <c r="O426" i="172"/>
  <c r="P425" i="172"/>
  <c r="O425" i="172"/>
  <c r="P424" i="172"/>
  <c r="O424" i="172"/>
  <c r="P423" i="172"/>
  <c r="O423" i="172"/>
  <c r="P422" i="172"/>
  <c r="O422" i="172"/>
  <c r="P421" i="172"/>
  <c r="O421" i="172"/>
  <c r="P420" i="172"/>
  <c r="O420" i="172"/>
  <c r="P419" i="172"/>
  <c r="O419" i="172"/>
  <c r="P418" i="172"/>
  <c r="O418" i="172"/>
  <c r="P417" i="172"/>
  <c r="O417" i="172"/>
  <c r="P416" i="172"/>
  <c r="O416" i="172"/>
  <c r="P415" i="172"/>
  <c r="O415" i="172"/>
  <c r="P414" i="172"/>
  <c r="O414" i="172"/>
  <c r="P413" i="172"/>
  <c r="O413" i="172"/>
  <c r="P412" i="172"/>
  <c r="O412" i="172"/>
  <c r="P411" i="172"/>
  <c r="O411" i="172"/>
  <c r="P410" i="172"/>
  <c r="O410" i="172"/>
  <c r="P409" i="172"/>
  <c r="O409" i="172"/>
  <c r="P408" i="172"/>
  <c r="O408" i="172"/>
  <c r="P407" i="172"/>
  <c r="O407" i="172"/>
  <c r="P406" i="172"/>
  <c r="O406" i="172"/>
  <c r="P405" i="172"/>
  <c r="O405" i="172"/>
  <c r="P404" i="172"/>
  <c r="O404" i="172"/>
  <c r="P403" i="172"/>
  <c r="O403" i="172"/>
  <c r="P402" i="172"/>
  <c r="O402" i="172"/>
  <c r="P401" i="172"/>
  <c r="O401" i="172"/>
  <c r="P400" i="172"/>
  <c r="O400" i="172"/>
  <c r="P399" i="172"/>
  <c r="O399" i="172"/>
  <c r="P398" i="172"/>
  <c r="O398" i="172"/>
  <c r="P397" i="172"/>
  <c r="O397" i="172"/>
  <c r="P396" i="172"/>
  <c r="O396" i="172"/>
  <c r="P395" i="172"/>
  <c r="O395" i="172"/>
  <c r="P394" i="172"/>
  <c r="O394" i="172"/>
  <c r="P393" i="172"/>
  <c r="O393" i="172"/>
  <c r="P392" i="172"/>
  <c r="O392" i="172"/>
  <c r="P391" i="172"/>
  <c r="O391" i="172"/>
  <c r="P390" i="172"/>
  <c r="O390" i="172"/>
  <c r="P389" i="172"/>
  <c r="O389" i="172"/>
  <c r="P388" i="172"/>
  <c r="O388" i="172"/>
  <c r="P387" i="172"/>
  <c r="O387" i="172"/>
  <c r="P386" i="172"/>
  <c r="O386" i="172"/>
  <c r="P385" i="172"/>
  <c r="O385" i="172"/>
  <c r="P384" i="172"/>
  <c r="O384" i="172"/>
  <c r="P383" i="172"/>
  <c r="O383" i="172"/>
  <c r="P382" i="172"/>
  <c r="O382" i="172"/>
  <c r="P381" i="172"/>
  <c r="O381" i="172"/>
  <c r="P380" i="172"/>
  <c r="O380" i="172"/>
  <c r="P379" i="172"/>
  <c r="O379" i="172"/>
  <c r="P378" i="172"/>
  <c r="O378" i="172"/>
  <c r="P377" i="172"/>
  <c r="O377" i="172"/>
  <c r="P376" i="172"/>
  <c r="O376" i="172"/>
  <c r="P375" i="172"/>
  <c r="O375" i="172"/>
  <c r="P374" i="172"/>
  <c r="O374" i="172"/>
  <c r="P373" i="172"/>
  <c r="O373" i="172"/>
  <c r="P372" i="172"/>
  <c r="O372" i="172"/>
  <c r="P371" i="172"/>
  <c r="O371" i="172"/>
  <c r="P370" i="172"/>
  <c r="O370" i="172"/>
  <c r="P369" i="172"/>
  <c r="O369" i="172"/>
  <c r="P368" i="172"/>
  <c r="O368" i="172"/>
  <c r="P367" i="172"/>
  <c r="O367" i="172"/>
  <c r="P366" i="172"/>
  <c r="O366" i="172"/>
  <c r="P365" i="172"/>
  <c r="O365" i="172"/>
  <c r="P364" i="172"/>
  <c r="O364" i="172"/>
  <c r="P363" i="172"/>
  <c r="O363" i="172"/>
  <c r="P362" i="172"/>
  <c r="O362" i="172"/>
  <c r="P361" i="172"/>
  <c r="O361" i="172"/>
  <c r="P360" i="172"/>
  <c r="O360" i="172"/>
  <c r="P359" i="172"/>
  <c r="O359" i="172"/>
  <c r="P358" i="172"/>
  <c r="O358" i="172"/>
  <c r="P357" i="172"/>
  <c r="O357" i="172"/>
  <c r="P356" i="172"/>
  <c r="O356" i="172"/>
  <c r="P355" i="172"/>
  <c r="O355" i="172"/>
  <c r="P354" i="172"/>
  <c r="O354" i="172"/>
  <c r="P353" i="172"/>
  <c r="O353" i="172"/>
  <c r="P352" i="172"/>
  <c r="O352" i="172"/>
  <c r="P351" i="172"/>
  <c r="O351" i="172"/>
  <c r="P350" i="172"/>
  <c r="O350" i="172"/>
  <c r="P349" i="172"/>
  <c r="O349" i="172"/>
  <c r="P348" i="172"/>
  <c r="O348" i="172"/>
  <c r="P347" i="172"/>
  <c r="O347" i="172"/>
  <c r="P346" i="172"/>
  <c r="O346" i="172"/>
  <c r="P345" i="172"/>
  <c r="O345" i="172"/>
  <c r="P344" i="172"/>
  <c r="O344" i="172"/>
  <c r="P343" i="172"/>
  <c r="O343" i="172"/>
  <c r="P342" i="172"/>
  <c r="O342" i="172"/>
  <c r="P341" i="172"/>
  <c r="O341" i="172"/>
  <c r="P340" i="172"/>
  <c r="O340" i="172"/>
  <c r="P339" i="172"/>
  <c r="O339" i="172"/>
  <c r="P338" i="172"/>
  <c r="O338" i="172"/>
  <c r="P337" i="172"/>
  <c r="O337" i="172"/>
  <c r="P336" i="172"/>
  <c r="O336" i="172"/>
  <c r="P335" i="172"/>
  <c r="O335" i="172"/>
  <c r="P334" i="172"/>
  <c r="O334" i="172"/>
  <c r="P333" i="172"/>
  <c r="O333" i="172"/>
  <c r="P332" i="172"/>
  <c r="O332" i="172"/>
  <c r="P331" i="172"/>
  <c r="O331" i="172"/>
  <c r="P330" i="172"/>
  <c r="O330" i="172"/>
  <c r="P329" i="172"/>
  <c r="O329" i="172"/>
  <c r="P328" i="172"/>
  <c r="O328" i="172"/>
  <c r="P327" i="172"/>
  <c r="O327" i="172"/>
  <c r="P326" i="172"/>
  <c r="O326" i="172"/>
  <c r="P325" i="172"/>
  <c r="O325" i="172"/>
  <c r="P324" i="172"/>
  <c r="O324" i="172"/>
  <c r="P323" i="172"/>
  <c r="O323" i="172"/>
  <c r="P322" i="172"/>
  <c r="O322" i="172"/>
  <c r="P321" i="172"/>
  <c r="O321" i="172"/>
  <c r="P320" i="172"/>
  <c r="O320" i="172"/>
  <c r="P319" i="172"/>
  <c r="O319" i="172"/>
  <c r="P318" i="172"/>
  <c r="O318" i="172"/>
  <c r="P317" i="172"/>
  <c r="O317" i="172"/>
  <c r="P316" i="172"/>
  <c r="O316" i="172"/>
  <c r="P315" i="172"/>
  <c r="O315" i="172"/>
  <c r="P314" i="172"/>
  <c r="O314" i="172"/>
  <c r="P313" i="172"/>
  <c r="O313" i="172"/>
  <c r="P312" i="172"/>
  <c r="O312" i="172"/>
  <c r="P311" i="172"/>
  <c r="O311" i="172"/>
  <c r="P310" i="172"/>
  <c r="O310" i="172"/>
  <c r="P309" i="172"/>
  <c r="O309" i="172"/>
  <c r="P308" i="172"/>
  <c r="O308" i="172"/>
  <c r="P307" i="172"/>
  <c r="O307" i="172"/>
  <c r="P306" i="172"/>
  <c r="O306" i="172"/>
  <c r="P305" i="172"/>
  <c r="O305" i="172"/>
  <c r="P304" i="172"/>
  <c r="O304" i="172"/>
  <c r="P303" i="172"/>
  <c r="O303" i="172"/>
  <c r="P302" i="172"/>
  <c r="O302" i="172"/>
  <c r="P301" i="172"/>
  <c r="O301" i="172"/>
  <c r="P300" i="172"/>
  <c r="O300" i="172"/>
  <c r="P299" i="172"/>
  <c r="O299" i="172"/>
  <c r="P298" i="172"/>
  <c r="O298" i="172"/>
  <c r="P297" i="172"/>
  <c r="O297" i="172"/>
  <c r="P296" i="172"/>
  <c r="O296" i="172"/>
  <c r="P295" i="172"/>
  <c r="O295" i="172"/>
  <c r="P294" i="172"/>
  <c r="O294" i="172"/>
  <c r="P293" i="172"/>
  <c r="O293" i="172"/>
  <c r="P292" i="172"/>
  <c r="O292" i="172"/>
  <c r="P291" i="172"/>
  <c r="O291" i="172"/>
  <c r="P290" i="172"/>
  <c r="O290" i="172"/>
  <c r="P289" i="172"/>
  <c r="O289" i="172"/>
  <c r="P288" i="172"/>
  <c r="O288" i="172"/>
  <c r="P287" i="172"/>
  <c r="O287" i="172"/>
  <c r="P286" i="172"/>
  <c r="O286" i="172"/>
  <c r="P285" i="172"/>
  <c r="O285" i="172"/>
  <c r="P284" i="172"/>
  <c r="O284" i="172"/>
  <c r="P283" i="172"/>
  <c r="O283" i="172"/>
  <c r="P282" i="172"/>
  <c r="O282" i="172"/>
  <c r="P281" i="172"/>
  <c r="O281" i="172"/>
  <c r="P280" i="172"/>
  <c r="O280" i="172"/>
  <c r="P279" i="172"/>
  <c r="O279" i="172"/>
  <c r="P278" i="172"/>
  <c r="O278" i="172"/>
  <c r="P277" i="172"/>
  <c r="O277" i="172"/>
  <c r="P276" i="172"/>
  <c r="O276" i="172"/>
  <c r="P275" i="172"/>
  <c r="O275" i="172"/>
  <c r="P274" i="172"/>
  <c r="O274" i="172"/>
  <c r="P273" i="172"/>
  <c r="O273" i="172"/>
  <c r="P272" i="172"/>
  <c r="O272" i="172"/>
  <c r="P271" i="172"/>
  <c r="O271" i="172"/>
  <c r="P270" i="172"/>
  <c r="O270" i="172"/>
  <c r="P269" i="172"/>
  <c r="O269" i="172"/>
  <c r="P268" i="172"/>
  <c r="O268" i="172"/>
  <c r="P267" i="172"/>
  <c r="O267" i="172"/>
  <c r="P266" i="172"/>
  <c r="O266" i="172"/>
  <c r="P265" i="172"/>
  <c r="O265" i="172"/>
  <c r="P264" i="172"/>
  <c r="O264" i="172"/>
  <c r="P263" i="172"/>
  <c r="O263" i="172"/>
  <c r="P262" i="172"/>
  <c r="O262" i="172"/>
  <c r="P261" i="172"/>
  <c r="O261" i="172"/>
  <c r="P260" i="172"/>
  <c r="O260" i="172"/>
  <c r="P259" i="172"/>
  <c r="O259" i="172"/>
  <c r="P258" i="172"/>
  <c r="O258" i="172"/>
  <c r="P257" i="172"/>
  <c r="O257" i="172"/>
  <c r="P256" i="172"/>
  <c r="O256" i="172"/>
  <c r="P255" i="172"/>
  <c r="O255" i="172"/>
  <c r="P254" i="172"/>
  <c r="O254" i="172"/>
  <c r="P253" i="172"/>
  <c r="O253" i="172"/>
  <c r="P252" i="172"/>
  <c r="O252" i="172"/>
  <c r="P251" i="172"/>
  <c r="O251" i="172"/>
  <c r="P250" i="172"/>
  <c r="O250" i="172"/>
  <c r="P249" i="172"/>
  <c r="O249" i="172"/>
  <c r="P248" i="172"/>
  <c r="O248" i="172"/>
  <c r="P247" i="172"/>
  <c r="O247" i="172"/>
  <c r="P246" i="172"/>
  <c r="O246" i="172"/>
  <c r="P245" i="172"/>
  <c r="O245" i="172"/>
  <c r="P244" i="172"/>
  <c r="O244" i="172"/>
  <c r="P243" i="172"/>
  <c r="O243" i="172"/>
  <c r="P242" i="172"/>
  <c r="O242" i="172"/>
  <c r="P241" i="172"/>
  <c r="O241" i="172"/>
  <c r="P240" i="172"/>
  <c r="O240" i="172"/>
  <c r="P239" i="172"/>
  <c r="O239" i="172"/>
  <c r="P238" i="172"/>
  <c r="O238" i="172"/>
  <c r="P237" i="172"/>
  <c r="O237" i="172"/>
  <c r="P236" i="172"/>
  <c r="O236" i="172"/>
  <c r="P235" i="172"/>
  <c r="O235" i="172"/>
  <c r="P234" i="172"/>
  <c r="O234" i="172"/>
  <c r="P233" i="172"/>
  <c r="O233" i="172"/>
  <c r="P232" i="172"/>
  <c r="O232" i="172"/>
  <c r="P231" i="172"/>
  <c r="O231" i="172"/>
  <c r="P230" i="172"/>
  <c r="O230" i="172"/>
  <c r="P229" i="172"/>
  <c r="O229" i="172"/>
  <c r="P228" i="172"/>
  <c r="O228" i="172"/>
  <c r="P227" i="172"/>
  <c r="O227" i="172"/>
  <c r="P226" i="172"/>
  <c r="O226" i="172"/>
  <c r="P225" i="172"/>
  <c r="O225" i="172"/>
  <c r="P224" i="172"/>
  <c r="O224" i="172"/>
  <c r="P223" i="172"/>
  <c r="O223" i="172"/>
  <c r="P222" i="172"/>
  <c r="O222" i="172"/>
  <c r="P221" i="172"/>
  <c r="O221" i="172"/>
  <c r="P220" i="172"/>
  <c r="O220" i="172"/>
  <c r="P219" i="172"/>
  <c r="O219" i="172"/>
  <c r="P218" i="172"/>
  <c r="O218" i="172"/>
  <c r="P217" i="172"/>
  <c r="O217" i="172"/>
  <c r="P216" i="172"/>
  <c r="O216" i="172"/>
  <c r="P215" i="172"/>
  <c r="O215" i="172"/>
  <c r="P214" i="172"/>
  <c r="O214" i="172"/>
  <c r="P213" i="172"/>
  <c r="O213" i="172"/>
  <c r="P212" i="172"/>
  <c r="O212" i="172"/>
  <c r="P211" i="172"/>
  <c r="O211" i="172"/>
  <c r="P210" i="172"/>
  <c r="O210" i="172"/>
  <c r="P209" i="172"/>
  <c r="O209" i="172"/>
  <c r="P208" i="172"/>
  <c r="O208" i="172"/>
  <c r="P207" i="172"/>
  <c r="O207" i="172"/>
  <c r="P206" i="172"/>
  <c r="O206" i="172"/>
  <c r="P205" i="172"/>
  <c r="O205" i="172"/>
  <c r="P204" i="172"/>
  <c r="O204" i="172"/>
  <c r="P203" i="172"/>
  <c r="O203" i="172"/>
  <c r="P202" i="172"/>
  <c r="O202" i="172"/>
  <c r="P201" i="172"/>
  <c r="O201" i="172"/>
  <c r="P200" i="172"/>
  <c r="O200" i="172"/>
  <c r="P199" i="172"/>
  <c r="O199" i="172"/>
  <c r="P198" i="172"/>
  <c r="O198" i="172"/>
  <c r="P197" i="172"/>
  <c r="O197" i="172"/>
  <c r="P196" i="172"/>
  <c r="O196" i="172"/>
  <c r="P195" i="172"/>
  <c r="O195" i="172"/>
  <c r="P194" i="172"/>
  <c r="O194" i="172"/>
  <c r="P193" i="172"/>
  <c r="O193" i="172"/>
  <c r="P192" i="172"/>
  <c r="O192" i="172"/>
  <c r="P191" i="172"/>
  <c r="O191" i="172"/>
  <c r="P190" i="172"/>
  <c r="O190" i="172"/>
  <c r="P189" i="172"/>
  <c r="O189" i="172"/>
  <c r="P188" i="172"/>
  <c r="O188" i="172"/>
  <c r="P187" i="172"/>
  <c r="O187" i="172"/>
  <c r="P186" i="172"/>
  <c r="O186" i="172"/>
  <c r="P185" i="172"/>
  <c r="O185" i="172"/>
  <c r="P184" i="172"/>
  <c r="O184" i="172"/>
  <c r="P183" i="172"/>
  <c r="O183" i="172"/>
  <c r="P182" i="172"/>
  <c r="O182" i="172"/>
  <c r="P181" i="172"/>
  <c r="O181" i="172"/>
  <c r="P180" i="172"/>
  <c r="O180" i="172"/>
  <c r="P179" i="172"/>
  <c r="O179" i="172"/>
  <c r="P178" i="172"/>
  <c r="O178" i="172"/>
  <c r="P177" i="172"/>
  <c r="O177" i="172"/>
  <c r="P176" i="172"/>
  <c r="O176" i="172"/>
  <c r="P175" i="172"/>
  <c r="O175" i="172"/>
  <c r="P174" i="172"/>
  <c r="O174" i="172"/>
  <c r="P173" i="172"/>
  <c r="O173" i="172"/>
  <c r="P172" i="172"/>
  <c r="O172" i="172"/>
  <c r="P171" i="172"/>
  <c r="O171" i="172"/>
  <c r="P170" i="172"/>
  <c r="O170" i="172"/>
  <c r="P169" i="172"/>
  <c r="O169" i="172"/>
  <c r="P168" i="172"/>
  <c r="O168" i="172"/>
  <c r="P167" i="172"/>
  <c r="O167" i="172"/>
  <c r="P166" i="172"/>
  <c r="O166" i="172"/>
  <c r="P165" i="172"/>
  <c r="O165" i="172"/>
  <c r="P164" i="172"/>
  <c r="O164" i="172"/>
  <c r="P163" i="172"/>
  <c r="O163" i="172"/>
  <c r="P162" i="172"/>
  <c r="O162" i="172"/>
  <c r="P161" i="172"/>
  <c r="O161" i="172"/>
  <c r="P160" i="172"/>
  <c r="O160" i="172"/>
  <c r="P159" i="172"/>
  <c r="O159" i="172"/>
  <c r="P158" i="172"/>
  <c r="O158" i="172"/>
  <c r="P157" i="172"/>
  <c r="O157" i="172"/>
  <c r="P156" i="172"/>
  <c r="O156" i="172"/>
  <c r="P155" i="172"/>
  <c r="O155" i="172"/>
  <c r="P154" i="172"/>
  <c r="O154" i="172"/>
  <c r="P153" i="172"/>
  <c r="O153" i="172"/>
  <c r="P152" i="172"/>
  <c r="O152" i="172"/>
  <c r="P151" i="172"/>
  <c r="O151" i="172"/>
  <c r="P150" i="172"/>
  <c r="O150" i="172"/>
  <c r="P149" i="172"/>
  <c r="O149" i="172"/>
  <c r="P148" i="172"/>
  <c r="O148" i="172"/>
  <c r="P147" i="172"/>
  <c r="O147" i="172"/>
  <c r="P146" i="172"/>
  <c r="O146" i="172"/>
  <c r="P145" i="172"/>
  <c r="O145" i="172"/>
  <c r="P144" i="172"/>
  <c r="O144" i="172"/>
  <c r="P143" i="172"/>
  <c r="O143" i="172"/>
  <c r="P142" i="172"/>
  <c r="O142" i="172"/>
  <c r="P141" i="172"/>
  <c r="O141" i="172"/>
  <c r="P140" i="172"/>
  <c r="O140" i="172"/>
  <c r="P139" i="172"/>
  <c r="O139" i="172"/>
  <c r="P138" i="172"/>
  <c r="O138" i="172"/>
  <c r="P137" i="172"/>
  <c r="O137" i="172"/>
  <c r="P136" i="172"/>
  <c r="O136" i="172"/>
  <c r="P135" i="172"/>
  <c r="O135" i="172"/>
  <c r="P134" i="172"/>
  <c r="O134" i="172"/>
  <c r="P133" i="172"/>
  <c r="O133" i="172"/>
  <c r="P132" i="172"/>
  <c r="O132" i="172"/>
  <c r="P131" i="172"/>
  <c r="O131" i="172"/>
  <c r="P130" i="172"/>
  <c r="O130" i="172"/>
  <c r="P129" i="172"/>
  <c r="O129" i="172"/>
  <c r="P128" i="172"/>
  <c r="O128" i="172"/>
  <c r="P127" i="172"/>
  <c r="O127" i="172"/>
  <c r="P126" i="172"/>
  <c r="O126" i="172"/>
  <c r="P125" i="172"/>
  <c r="O125" i="172"/>
  <c r="P124" i="172"/>
  <c r="O124" i="172"/>
  <c r="P123" i="172"/>
  <c r="O123" i="172"/>
  <c r="P122" i="172"/>
  <c r="O122" i="172"/>
  <c r="P121" i="172"/>
  <c r="O121" i="172"/>
  <c r="P120" i="172"/>
  <c r="O120" i="172"/>
  <c r="P119" i="172"/>
  <c r="O119" i="172"/>
  <c r="P118" i="172"/>
  <c r="O118" i="172"/>
  <c r="P117" i="172"/>
  <c r="O117" i="172"/>
  <c r="P116" i="172"/>
  <c r="O116" i="172"/>
  <c r="P115" i="172"/>
  <c r="O115" i="172"/>
  <c r="P114" i="172"/>
  <c r="O114" i="172"/>
  <c r="P113" i="172"/>
  <c r="O113" i="172"/>
  <c r="P112" i="172"/>
  <c r="O112" i="172"/>
  <c r="P111" i="172"/>
  <c r="O111" i="172"/>
  <c r="P110" i="172"/>
  <c r="O110" i="172"/>
  <c r="P109" i="172"/>
  <c r="O109" i="172"/>
  <c r="P108" i="172"/>
  <c r="O108" i="172"/>
  <c r="P107" i="172"/>
  <c r="O107" i="172"/>
  <c r="P106" i="172"/>
  <c r="O106" i="172"/>
  <c r="P105" i="172"/>
  <c r="O105" i="172"/>
  <c r="P104" i="172"/>
  <c r="O104" i="172"/>
  <c r="P103" i="172"/>
  <c r="O103" i="172"/>
  <c r="P102" i="172"/>
  <c r="O102" i="172"/>
  <c r="P101" i="172"/>
  <c r="O101" i="172"/>
  <c r="P100" i="172"/>
  <c r="O100" i="172"/>
  <c r="P99" i="172"/>
  <c r="O99" i="172"/>
  <c r="P98" i="172"/>
  <c r="O98" i="172"/>
  <c r="P97" i="172"/>
  <c r="O97" i="172"/>
  <c r="P96" i="172"/>
  <c r="O96" i="172"/>
  <c r="P95" i="172"/>
  <c r="O95" i="172"/>
  <c r="P94" i="172"/>
  <c r="O94" i="172"/>
  <c r="P93" i="172"/>
  <c r="O93" i="172"/>
  <c r="P92" i="172"/>
  <c r="O92" i="172"/>
  <c r="P91" i="172"/>
  <c r="O91" i="172"/>
  <c r="P90" i="172"/>
  <c r="O90" i="172"/>
  <c r="P89" i="172"/>
  <c r="O89" i="172"/>
  <c r="P88" i="172"/>
  <c r="O88" i="172"/>
  <c r="S87" i="172"/>
  <c r="P87" i="172"/>
  <c r="O87" i="172"/>
  <c r="S86" i="172"/>
  <c r="P86" i="172"/>
  <c r="O86" i="172"/>
  <c r="S85" i="172"/>
  <c r="P85" i="172"/>
  <c r="O85" i="172"/>
  <c r="S84" i="172"/>
  <c r="P84" i="172"/>
  <c r="O84" i="172"/>
  <c r="S83" i="172"/>
  <c r="P83" i="172"/>
  <c r="O83" i="172"/>
  <c r="S82" i="172"/>
  <c r="P82" i="172"/>
  <c r="O82" i="172"/>
  <c r="S81" i="172"/>
  <c r="P81" i="172"/>
  <c r="O81" i="172"/>
  <c r="S80" i="172"/>
  <c r="P80" i="172"/>
  <c r="O80" i="172"/>
  <c r="S79" i="172"/>
  <c r="P79" i="172"/>
  <c r="O79" i="172"/>
  <c r="S78" i="172"/>
  <c r="P78" i="172"/>
  <c r="O78" i="172"/>
  <c r="S77" i="172"/>
  <c r="P77" i="172"/>
  <c r="O77" i="172"/>
  <c r="S76" i="172"/>
  <c r="P76" i="172"/>
  <c r="O76" i="172"/>
  <c r="S75" i="172"/>
  <c r="P75" i="172"/>
  <c r="O75" i="172"/>
  <c r="S74" i="172"/>
  <c r="P74" i="172"/>
  <c r="O74" i="172"/>
  <c r="S73" i="172"/>
  <c r="P73" i="172"/>
  <c r="O73" i="172"/>
  <c r="S72" i="172"/>
  <c r="P72" i="172"/>
  <c r="O72" i="172"/>
  <c r="S71" i="172"/>
  <c r="P71" i="172"/>
  <c r="O71" i="172"/>
  <c r="S70" i="172"/>
  <c r="P70" i="172"/>
  <c r="O70" i="172"/>
  <c r="S69" i="172"/>
  <c r="P69" i="172"/>
  <c r="O69" i="172"/>
  <c r="S68" i="172"/>
  <c r="P68" i="172"/>
  <c r="O68" i="172"/>
  <c r="S67" i="172"/>
  <c r="P67" i="172"/>
  <c r="O67" i="172"/>
  <c r="S66" i="172"/>
  <c r="P66" i="172"/>
  <c r="O66" i="172"/>
  <c r="S65" i="172"/>
  <c r="P65" i="172"/>
  <c r="O65" i="172"/>
  <c r="S64" i="172"/>
  <c r="P64" i="172"/>
  <c r="O64" i="172"/>
  <c r="S63" i="172"/>
  <c r="P63" i="172"/>
  <c r="O63" i="172"/>
  <c r="S62" i="172"/>
  <c r="P62" i="172"/>
  <c r="O62" i="172"/>
  <c r="S61" i="172"/>
  <c r="P61" i="172"/>
  <c r="O61" i="172"/>
  <c r="S60" i="172"/>
  <c r="P60" i="172"/>
  <c r="O60" i="172"/>
  <c r="S59" i="172"/>
  <c r="P59" i="172"/>
  <c r="O59" i="172"/>
  <c r="S58" i="172"/>
  <c r="P58" i="172"/>
  <c r="O58" i="172"/>
  <c r="S57" i="172"/>
  <c r="P57" i="172"/>
  <c r="O57" i="172"/>
  <c r="S56" i="172"/>
  <c r="P56" i="172"/>
  <c r="O56" i="172"/>
  <c r="S55" i="172"/>
  <c r="P55" i="172"/>
  <c r="O55" i="172"/>
  <c r="S54" i="172"/>
  <c r="P54" i="172"/>
  <c r="O54" i="172"/>
  <c r="S53" i="172"/>
  <c r="P53" i="172"/>
  <c r="O53" i="172"/>
  <c r="S52" i="172"/>
  <c r="P52" i="172"/>
  <c r="O52" i="172"/>
  <c r="S51" i="172"/>
  <c r="P51" i="172"/>
  <c r="O51" i="172"/>
  <c r="S50" i="172"/>
  <c r="P50" i="172"/>
  <c r="O50" i="172"/>
  <c r="S49" i="172"/>
  <c r="P49" i="172"/>
  <c r="O49" i="172"/>
  <c r="S48" i="172"/>
  <c r="P48" i="172"/>
  <c r="O48" i="172"/>
  <c r="S47" i="172"/>
  <c r="P47" i="172"/>
  <c r="O47" i="172"/>
  <c r="S46" i="172"/>
  <c r="P46" i="172"/>
  <c r="O46" i="172"/>
  <c r="S45" i="172"/>
  <c r="P45" i="172"/>
  <c r="O45" i="172"/>
  <c r="S44" i="172"/>
  <c r="P44" i="172"/>
  <c r="O44" i="172"/>
  <c r="S43" i="172"/>
  <c r="P43" i="172"/>
  <c r="O43" i="172"/>
  <c r="S42" i="172"/>
  <c r="P42" i="172"/>
  <c r="O42" i="172"/>
  <c r="S41" i="172"/>
  <c r="P41" i="172"/>
  <c r="O41" i="172"/>
  <c r="S40" i="172"/>
  <c r="P40" i="172"/>
  <c r="O40" i="172"/>
  <c r="S39" i="172"/>
  <c r="P39" i="172"/>
  <c r="O39" i="172"/>
  <c r="S38" i="172"/>
  <c r="P38" i="172"/>
  <c r="O38" i="172"/>
  <c r="S37" i="172"/>
  <c r="P37" i="172"/>
  <c r="O37" i="172"/>
  <c r="S36" i="172"/>
  <c r="P36" i="172"/>
  <c r="O36" i="172"/>
  <c r="S35" i="172"/>
  <c r="P35" i="172"/>
  <c r="O35" i="172"/>
  <c r="S34" i="172"/>
  <c r="P34" i="172"/>
  <c r="O34" i="172"/>
  <c r="S33" i="172"/>
  <c r="P33" i="172"/>
  <c r="O33" i="172"/>
  <c r="S32" i="172"/>
  <c r="P32" i="172"/>
  <c r="O32" i="172"/>
  <c r="S31" i="172"/>
  <c r="P31" i="172"/>
  <c r="O31" i="172"/>
  <c r="S30" i="172"/>
  <c r="P30" i="172"/>
  <c r="O30" i="172"/>
  <c r="S29" i="172"/>
  <c r="P29" i="172"/>
  <c r="O29" i="172"/>
  <c r="S28" i="172"/>
  <c r="P28" i="172"/>
  <c r="O28" i="172"/>
  <c r="S27" i="172"/>
  <c r="P27" i="172"/>
  <c r="O27" i="172"/>
  <c r="S26" i="172"/>
  <c r="P26" i="172"/>
  <c r="O26" i="172"/>
  <c r="S25" i="172"/>
  <c r="P25" i="172"/>
  <c r="O25" i="172"/>
  <c r="S24" i="172"/>
  <c r="P24" i="172"/>
  <c r="O24" i="172"/>
  <c r="S23" i="172"/>
  <c r="P23" i="172"/>
  <c r="O23" i="172"/>
  <c r="S22" i="172"/>
  <c r="P22" i="172"/>
  <c r="O22" i="172"/>
  <c r="S21" i="172"/>
  <c r="P21" i="172"/>
  <c r="O21" i="172"/>
  <c r="S20" i="172"/>
  <c r="P20" i="172"/>
  <c r="O20" i="172"/>
  <c r="S19" i="172"/>
  <c r="P19" i="172"/>
  <c r="O19" i="172"/>
  <c r="S18" i="172"/>
  <c r="P18" i="172"/>
  <c r="O18" i="172"/>
  <c r="S17" i="172"/>
  <c r="P17" i="172"/>
  <c r="O17" i="172"/>
  <c r="S16" i="172"/>
  <c r="P16" i="172"/>
  <c r="O16" i="172"/>
  <c r="S15" i="172"/>
  <c r="P15" i="172"/>
  <c r="O15" i="172"/>
  <c r="S14" i="172"/>
  <c r="P14" i="172"/>
  <c r="O14" i="172"/>
  <c r="S13" i="172"/>
  <c r="P13" i="172"/>
  <c r="O13" i="172"/>
  <c r="S12" i="172"/>
  <c r="P12" i="172"/>
  <c r="O12" i="172"/>
  <c r="S11" i="172"/>
  <c r="P11" i="172"/>
  <c r="O11" i="172"/>
  <c r="S10" i="172"/>
  <c r="P10" i="172"/>
  <c r="O10" i="172"/>
  <c r="S9" i="172"/>
  <c r="P9" i="172"/>
  <c r="O9" i="172"/>
  <c r="S8" i="172"/>
  <c r="P8" i="172"/>
  <c r="O8" i="172"/>
  <c r="S7" i="172"/>
  <c r="P7" i="172"/>
  <c r="O7" i="172"/>
  <c r="S6" i="172"/>
  <c r="P6" i="172"/>
  <c r="O6" i="172"/>
  <c r="S5" i="172"/>
  <c r="P5" i="172"/>
  <c r="O5" i="172"/>
  <c r="P4" i="172"/>
  <c r="O4" i="172"/>
  <c r="E36" i="171"/>
  <c r="E31" i="171"/>
  <c r="E30" i="171"/>
  <c r="E29" i="171"/>
  <c r="E27" i="171"/>
  <c r="E26" i="171"/>
  <c r="E22" i="171"/>
  <c r="F13" i="171"/>
  <c r="N11" i="171"/>
  <c r="N10" i="171"/>
  <c r="N9" i="171"/>
  <c r="N8" i="171"/>
  <c r="N7" i="171"/>
  <c r="N6" i="171"/>
  <c r="N5" i="171"/>
  <c r="N4" i="171"/>
  <c r="N3" i="171"/>
  <c r="G50" i="171"/>
  <c r="I50" i="171" s="1"/>
  <c r="G49" i="171"/>
  <c r="I49" i="171" s="1"/>
  <c r="G48" i="171"/>
  <c r="I48" i="171" s="1"/>
  <c r="G47" i="171"/>
  <c r="I47" i="171" s="1"/>
  <c r="G46" i="171"/>
  <c r="I46" i="171" s="1"/>
  <c r="G45" i="171"/>
  <c r="I45" i="171" s="1"/>
  <c r="G44" i="171"/>
  <c r="I44" i="171" s="1"/>
  <c r="G43" i="171"/>
  <c r="I43" i="171" s="1"/>
  <c r="G42" i="171"/>
  <c r="I42" i="171" s="1"/>
  <c r="G41" i="171"/>
  <c r="I41" i="171" s="1"/>
  <c r="I51" i="171" s="1"/>
  <c r="G37" i="171"/>
  <c r="I37" i="171" s="1"/>
  <c r="G36" i="171"/>
  <c r="I36" i="171" s="1"/>
  <c r="G34" i="171"/>
  <c r="I34" i="171" s="1"/>
  <c r="G33" i="171"/>
  <c r="I33" i="171" s="1"/>
  <c r="G32" i="171"/>
  <c r="I32" i="171" s="1"/>
  <c r="G31" i="171"/>
  <c r="I31" i="171" s="1"/>
  <c r="G30" i="171"/>
  <c r="I30" i="171" s="1"/>
  <c r="G29" i="171"/>
  <c r="I29" i="171" s="1"/>
  <c r="G27" i="171"/>
  <c r="I27" i="171" s="1"/>
  <c r="G26" i="171"/>
  <c r="I26" i="171" s="1"/>
  <c r="H13" i="171"/>
  <c r="E8" i="171"/>
  <c r="H6" i="171"/>
  <c r="F1" i="170"/>
  <c r="Y500" i="170"/>
  <c r="X500" i="170"/>
  <c r="W500" i="170"/>
  <c r="V500" i="170"/>
  <c r="U500" i="170"/>
  <c r="T500" i="170"/>
  <c r="N500" i="170"/>
  <c r="M500" i="170"/>
  <c r="L500" i="170"/>
  <c r="K500" i="170"/>
  <c r="J500" i="170"/>
  <c r="P499" i="170"/>
  <c r="O499" i="170"/>
  <c r="P498" i="170"/>
  <c r="O498" i="170"/>
  <c r="P497" i="170"/>
  <c r="O497" i="170"/>
  <c r="P496" i="170"/>
  <c r="O496" i="170"/>
  <c r="P495" i="170"/>
  <c r="O495" i="170"/>
  <c r="P494" i="170"/>
  <c r="O494" i="170"/>
  <c r="P493" i="170"/>
  <c r="O493" i="170"/>
  <c r="P492" i="170"/>
  <c r="O492" i="170"/>
  <c r="P491" i="170"/>
  <c r="O491" i="170"/>
  <c r="P490" i="170"/>
  <c r="O490" i="170"/>
  <c r="P489" i="170"/>
  <c r="O489" i="170"/>
  <c r="P488" i="170"/>
  <c r="O488" i="170"/>
  <c r="P487" i="170"/>
  <c r="O487" i="170"/>
  <c r="P486" i="170"/>
  <c r="O486" i="170"/>
  <c r="P485" i="170"/>
  <c r="O485" i="170"/>
  <c r="P484" i="170"/>
  <c r="O484" i="170"/>
  <c r="P483" i="170"/>
  <c r="O483" i="170"/>
  <c r="P482" i="170"/>
  <c r="O482" i="170"/>
  <c r="P481" i="170"/>
  <c r="O481" i="170"/>
  <c r="P480" i="170"/>
  <c r="O480" i="170"/>
  <c r="P479" i="170"/>
  <c r="O479" i="170"/>
  <c r="P478" i="170"/>
  <c r="O478" i="170"/>
  <c r="P477" i="170"/>
  <c r="O477" i="170"/>
  <c r="P476" i="170"/>
  <c r="O476" i="170"/>
  <c r="P475" i="170"/>
  <c r="O475" i="170"/>
  <c r="P474" i="170"/>
  <c r="O474" i="170"/>
  <c r="P473" i="170"/>
  <c r="O473" i="170"/>
  <c r="P472" i="170"/>
  <c r="O472" i="170"/>
  <c r="P471" i="170"/>
  <c r="O471" i="170"/>
  <c r="P470" i="170"/>
  <c r="O470" i="170"/>
  <c r="P469" i="170"/>
  <c r="O469" i="170"/>
  <c r="P468" i="170"/>
  <c r="O468" i="170"/>
  <c r="P467" i="170"/>
  <c r="O467" i="170"/>
  <c r="P466" i="170"/>
  <c r="O466" i="170"/>
  <c r="P465" i="170"/>
  <c r="O465" i="170"/>
  <c r="P464" i="170"/>
  <c r="O464" i="170"/>
  <c r="P463" i="170"/>
  <c r="O463" i="170"/>
  <c r="P462" i="170"/>
  <c r="O462" i="170"/>
  <c r="P461" i="170"/>
  <c r="O461" i="170"/>
  <c r="P460" i="170"/>
  <c r="O460" i="170"/>
  <c r="P459" i="170"/>
  <c r="O459" i="170"/>
  <c r="P458" i="170"/>
  <c r="O458" i="170"/>
  <c r="P457" i="170"/>
  <c r="O457" i="170"/>
  <c r="P456" i="170"/>
  <c r="O456" i="170"/>
  <c r="P455" i="170"/>
  <c r="O455" i="170"/>
  <c r="P454" i="170"/>
  <c r="O454" i="170"/>
  <c r="P453" i="170"/>
  <c r="O453" i="170"/>
  <c r="P452" i="170"/>
  <c r="O452" i="170"/>
  <c r="P451" i="170"/>
  <c r="O451" i="170"/>
  <c r="P450" i="170"/>
  <c r="O450" i="170"/>
  <c r="P449" i="170"/>
  <c r="O449" i="170"/>
  <c r="P448" i="170"/>
  <c r="O448" i="170"/>
  <c r="P447" i="170"/>
  <c r="O447" i="170"/>
  <c r="P446" i="170"/>
  <c r="O446" i="170"/>
  <c r="P445" i="170"/>
  <c r="O445" i="170"/>
  <c r="P444" i="170"/>
  <c r="O444" i="170"/>
  <c r="P443" i="170"/>
  <c r="O443" i="170"/>
  <c r="P442" i="170"/>
  <c r="O442" i="170"/>
  <c r="P441" i="170"/>
  <c r="O441" i="170"/>
  <c r="P440" i="170"/>
  <c r="O440" i="170"/>
  <c r="P439" i="170"/>
  <c r="O439" i="170"/>
  <c r="P438" i="170"/>
  <c r="O438" i="170"/>
  <c r="P437" i="170"/>
  <c r="O437" i="170"/>
  <c r="P436" i="170"/>
  <c r="O436" i="170"/>
  <c r="P435" i="170"/>
  <c r="O435" i="170"/>
  <c r="P434" i="170"/>
  <c r="O434" i="170"/>
  <c r="P433" i="170"/>
  <c r="O433" i="170"/>
  <c r="P432" i="170"/>
  <c r="O432" i="170"/>
  <c r="P431" i="170"/>
  <c r="O431" i="170"/>
  <c r="P430" i="170"/>
  <c r="O430" i="170"/>
  <c r="P429" i="170"/>
  <c r="O429" i="170"/>
  <c r="P428" i="170"/>
  <c r="O428" i="170"/>
  <c r="P427" i="170"/>
  <c r="O427" i="170"/>
  <c r="P426" i="170"/>
  <c r="O426" i="170"/>
  <c r="P425" i="170"/>
  <c r="O425" i="170"/>
  <c r="P424" i="170"/>
  <c r="O424" i="170"/>
  <c r="P423" i="170"/>
  <c r="O423" i="170"/>
  <c r="P422" i="170"/>
  <c r="O422" i="170"/>
  <c r="P421" i="170"/>
  <c r="O421" i="170"/>
  <c r="P420" i="170"/>
  <c r="O420" i="170"/>
  <c r="P419" i="170"/>
  <c r="O419" i="170"/>
  <c r="P418" i="170"/>
  <c r="O418" i="170"/>
  <c r="P417" i="170"/>
  <c r="O417" i="170"/>
  <c r="P416" i="170"/>
  <c r="O416" i="170"/>
  <c r="P415" i="170"/>
  <c r="O415" i="170"/>
  <c r="P414" i="170"/>
  <c r="O414" i="170"/>
  <c r="P413" i="170"/>
  <c r="O413" i="170"/>
  <c r="P412" i="170"/>
  <c r="O412" i="170"/>
  <c r="P411" i="170"/>
  <c r="O411" i="170"/>
  <c r="P410" i="170"/>
  <c r="O410" i="170"/>
  <c r="P409" i="170"/>
  <c r="O409" i="170"/>
  <c r="P408" i="170"/>
  <c r="O408" i="170"/>
  <c r="P407" i="170"/>
  <c r="O407" i="170"/>
  <c r="P406" i="170"/>
  <c r="O406" i="170"/>
  <c r="P405" i="170"/>
  <c r="O405" i="170"/>
  <c r="P404" i="170"/>
  <c r="O404" i="170"/>
  <c r="P403" i="170"/>
  <c r="O403" i="170"/>
  <c r="P402" i="170"/>
  <c r="O402" i="170"/>
  <c r="P401" i="170"/>
  <c r="O401" i="170"/>
  <c r="P400" i="170"/>
  <c r="O400" i="170"/>
  <c r="P399" i="170"/>
  <c r="O399" i="170"/>
  <c r="P398" i="170"/>
  <c r="O398" i="170"/>
  <c r="P397" i="170"/>
  <c r="O397" i="170"/>
  <c r="P396" i="170"/>
  <c r="O396" i="170"/>
  <c r="P395" i="170"/>
  <c r="O395" i="170"/>
  <c r="P394" i="170"/>
  <c r="O394" i="170"/>
  <c r="P393" i="170"/>
  <c r="O393" i="170"/>
  <c r="P392" i="170"/>
  <c r="O392" i="170"/>
  <c r="P391" i="170"/>
  <c r="O391" i="170"/>
  <c r="P390" i="170"/>
  <c r="O390" i="170"/>
  <c r="P389" i="170"/>
  <c r="O389" i="170"/>
  <c r="P388" i="170"/>
  <c r="O388" i="170"/>
  <c r="P387" i="170"/>
  <c r="O387" i="170"/>
  <c r="P386" i="170"/>
  <c r="O386" i="170"/>
  <c r="P385" i="170"/>
  <c r="O385" i="170"/>
  <c r="P384" i="170"/>
  <c r="O384" i="170"/>
  <c r="P383" i="170"/>
  <c r="O383" i="170"/>
  <c r="P382" i="170"/>
  <c r="O382" i="170"/>
  <c r="P381" i="170"/>
  <c r="O381" i="170"/>
  <c r="P380" i="170"/>
  <c r="O380" i="170"/>
  <c r="P379" i="170"/>
  <c r="O379" i="170"/>
  <c r="P378" i="170"/>
  <c r="O378" i="170"/>
  <c r="P377" i="170"/>
  <c r="O377" i="170"/>
  <c r="P376" i="170"/>
  <c r="O376" i="170"/>
  <c r="P375" i="170"/>
  <c r="O375" i="170"/>
  <c r="P374" i="170"/>
  <c r="O374" i="170"/>
  <c r="P373" i="170"/>
  <c r="O373" i="170"/>
  <c r="P372" i="170"/>
  <c r="O372" i="170"/>
  <c r="P371" i="170"/>
  <c r="O371" i="170"/>
  <c r="P370" i="170"/>
  <c r="O370" i="170"/>
  <c r="P369" i="170"/>
  <c r="O369" i="170"/>
  <c r="P368" i="170"/>
  <c r="O368" i="170"/>
  <c r="P367" i="170"/>
  <c r="O367" i="170"/>
  <c r="P366" i="170"/>
  <c r="O366" i="170"/>
  <c r="P365" i="170"/>
  <c r="O365" i="170"/>
  <c r="P364" i="170"/>
  <c r="O364" i="170"/>
  <c r="P363" i="170"/>
  <c r="O363" i="170"/>
  <c r="P362" i="170"/>
  <c r="O362" i="170"/>
  <c r="P361" i="170"/>
  <c r="O361" i="170"/>
  <c r="P360" i="170"/>
  <c r="O360" i="170"/>
  <c r="P359" i="170"/>
  <c r="O359" i="170"/>
  <c r="P358" i="170"/>
  <c r="O358" i="170"/>
  <c r="P357" i="170"/>
  <c r="O357" i="170"/>
  <c r="P356" i="170"/>
  <c r="O356" i="170"/>
  <c r="P355" i="170"/>
  <c r="O355" i="170"/>
  <c r="P354" i="170"/>
  <c r="O354" i="170"/>
  <c r="P353" i="170"/>
  <c r="O353" i="170"/>
  <c r="P352" i="170"/>
  <c r="O352" i="170"/>
  <c r="P351" i="170"/>
  <c r="O351" i="170"/>
  <c r="P350" i="170"/>
  <c r="O350" i="170"/>
  <c r="P349" i="170"/>
  <c r="O349" i="170"/>
  <c r="P348" i="170"/>
  <c r="O348" i="170"/>
  <c r="P347" i="170"/>
  <c r="O347" i="170"/>
  <c r="P346" i="170"/>
  <c r="O346" i="170"/>
  <c r="P345" i="170"/>
  <c r="O345" i="170"/>
  <c r="P344" i="170"/>
  <c r="O344" i="170"/>
  <c r="P343" i="170"/>
  <c r="O343" i="170"/>
  <c r="P342" i="170"/>
  <c r="O342" i="170"/>
  <c r="P341" i="170"/>
  <c r="O341" i="170"/>
  <c r="P340" i="170"/>
  <c r="O340" i="170"/>
  <c r="P339" i="170"/>
  <c r="O339" i="170"/>
  <c r="P338" i="170"/>
  <c r="O338" i="170"/>
  <c r="P337" i="170"/>
  <c r="O337" i="170"/>
  <c r="P336" i="170"/>
  <c r="O336" i="170"/>
  <c r="P335" i="170"/>
  <c r="O335" i="170"/>
  <c r="P334" i="170"/>
  <c r="O334" i="170"/>
  <c r="P333" i="170"/>
  <c r="O333" i="170"/>
  <c r="P332" i="170"/>
  <c r="O332" i="170"/>
  <c r="P331" i="170"/>
  <c r="O331" i="170"/>
  <c r="P330" i="170"/>
  <c r="O330" i="170"/>
  <c r="P329" i="170"/>
  <c r="O329" i="170"/>
  <c r="P328" i="170"/>
  <c r="O328" i="170"/>
  <c r="P327" i="170"/>
  <c r="O327" i="170"/>
  <c r="P326" i="170"/>
  <c r="O326" i="170"/>
  <c r="P325" i="170"/>
  <c r="O325" i="170"/>
  <c r="P324" i="170"/>
  <c r="O324" i="170"/>
  <c r="P323" i="170"/>
  <c r="O323" i="170"/>
  <c r="P322" i="170"/>
  <c r="O322" i="170"/>
  <c r="P321" i="170"/>
  <c r="O321" i="170"/>
  <c r="P320" i="170"/>
  <c r="O320" i="170"/>
  <c r="P319" i="170"/>
  <c r="O319" i="170"/>
  <c r="P318" i="170"/>
  <c r="O318" i="170"/>
  <c r="P317" i="170"/>
  <c r="O317" i="170"/>
  <c r="P316" i="170"/>
  <c r="O316" i="170"/>
  <c r="P315" i="170"/>
  <c r="O315" i="170"/>
  <c r="P314" i="170"/>
  <c r="O314" i="170"/>
  <c r="P313" i="170"/>
  <c r="O313" i="170"/>
  <c r="P312" i="170"/>
  <c r="O312" i="170"/>
  <c r="P311" i="170"/>
  <c r="O311" i="170"/>
  <c r="P310" i="170"/>
  <c r="O310" i="170"/>
  <c r="P309" i="170"/>
  <c r="O309" i="170"/>
  <c r="P308" i="170"/>
  <c r="O308" i="170"/>
  <c r="P307" i="170"/>
  <c r="O307" i="170"/>
  <c r="P306" i="170"/>
  <c r="O306" i="170"/>
  <c r="P305" i="170"/>
  <c r="O305" i="170"/>
  <c r="P304" i="170"/>
  <c r="O304" i="170"/>
  <c r="P303" i="170"/>
  <c r="O303" i="170"/>
  <c r="P302" i="170"/>
  <c r="O302" i="170"/>
  <c r="P301" i="170"/>
  <c r="O301" i="170"/>
  <c r="P300" i="170"/>
  <c r="O300" i="170"/>
  <c r="P299" i="170"/>
  <c r="O299" i="170"/>
  <c r="P298" i="170"/>
  <c r="O298" i="170"/>
  <c r="P297" i="170"/>
  <c r="O297" i="170"/>
  <c r="P296" i="170"/>
  <c r="O296" i="170"/>
  <c r="P295" i="170"/>
  <c r="O295" i="170"/>
  <c r="P294" i="170"/>
  <c r="O294" i="170"/>
  <c r="P293" i="170"/>
  <c r="O293" i="170"/>
  <c r="P292" i="170"/>
  <c r="O292" i="170"/>
  <c r="P291" i="170"/>
  <c r="O291" i="170"/>
  <c r="P290" i="170"/>
  <c r="O290" i="170"/>
  <c r="P289" i="170"/>
  <c r="O289" i="170"/>
  <c r="P288" i="170"/>
  <c r="O288" i="170"/>
  <c r="P287" i="170"/>
  <c r="O287" i="170"/>
  <c r="P286" i="170"/>
  <c r="O286" i="170"/>
  <c r="P285" i="170"/>
  <c r="O285" i="170"/>
  <c r="P284" i="170"/>
  <c r="O284" i="170"/>
  <c r="P283" i="170"/>
  <c r="O283" i="170"/>
  <c r="P282" i="170"/>
  <c r="O282" i="170"/>
  <c r="P281" i="170"/>
  <c r="O281" i="170"/>
  <c r="P280" i="170"/>
  <c r="O280" i="170"/>
  <c r="P279" i="170"/>
  <c r="O279" i="170"/>
  <c r="P278" i="170"/>
  <c r="O278" i="170"/>
  <c r="P277" i="170"/>
  <c r="O277" i="170"/>
  <c r="P276" i="170"/>
  <c r="O276" i="170"/>
  <c r="P275" i="170"/>
  <c r="O275" i="170"/>
  <c r="P274" i="170"/>
  <c r="O274" i="170"/>
  <c r="P273" i="170"/>
  <c r="O273" i="170"/>
  <c r="P272" i="170"/>
  <c r="O272" i="170"/>
  <c r="P271" i="170"/>
  <c r="O271" i="170"/>
  <c r="P270" i="170"/>
  <c r="O270" i="170"/>
  <c r="P269" i="170"/>
  <c r="O269" i="170"/>
  <c r="P268" i="170"/>
  <c r="O268" i="170"/>
  <c r="P267" i="170"/>
  <c r="O267" i="170"/>
  <c r="P266" i="170"/>
  <c r="O266" i="170"/>
  <c r="P265" i="170"/>
  <c r="O265" i="170"/>
  <c r="P264" i="170"/>
  <c r="O264" i="170"/>
  <c r="P263" i="170"/>
  <c r="O263" i="170"/>
  <c r="P262" i="170"/>
  <c r="O262" i="170"/>
  <c r="P261" i="170"/>
  <c r="O261" i="170"/>
  <c r="P260" i="170"/>
  <c r="O260" i="170"/>
  <c r="P259" i="170"/>
  <c r="O259" i="170"/>
  <c r="P258" i="170"/>
  <c r="O258" i="170"/>
  <c r="P257" i="170"/>
  <c r="O257" i="170"/>
  <c r="P256" i="170"/>
  <c r="O256" i="170"/>
  <c r="P255" i="170"/>
  <c r="O255" i="170"/>
  <c r="P254" i="170"/>
  <c r="O254" i="170"/>
  <c r="P253" i="170"/>
  <c r="O253" i="170"/>
  <c r="P252" i="170"/>
  <c r="O252" i="170"/>
  <c r="P251" i="170"/>
  <c r="O251" i="170"/>
  <c r="P250" i="170"/>
  <c r="O250" i="170"/>
  <c r="P249" i="170"/>
  <c r="O249" i="170"/>
  <c r="P248" i="170"/>
  <c r="O248" i="170"/>
  <c r="P247" i="170"/>
  <c r="O247" i="170"/>
  <c r="P246" i="170"/>
  <c r="O246" i="170"/>
  <c r="P245" i="170"/>
  <c r="O245" i="170"/>
  <c r="P244" i="170"/>
  <c r="O244" i="170"/>
  <c r="P243" i="170"/>
  <c r="O243" i="170"/>
  <c r="P242" i="170"/>
  <c r="O242" i="170"/>
  <c r="P241" i="170"/>
  <c r="O241" i="170"/>
  <c r="P240" i="170"/>
  <c r="O240" i="170"/>
  <c r="P239" i="170"/>
  <c r="O239" i="170"/>
  <c r="P238" i="170"/>
  <c r="O238" i="170"/>
  <c r="P237" i="170"/>
  <c r="O237" i="170"/>
  <c r="P236" i="170"/>
  <c r="O236" i="170"/>
  <c r="P235" i="170"/>
  <c r="O235" i="170"/>
  <c r="P234" i="170"/>
  <c r="O234" i="170"/>
  <c r="P233" i="170"/>
  <c r="O233" i="170"/>
  <c r="P232" i="170"/>
  <c r="O232" i="170"/>
  <c r="P231" i="170"/>
  <c r="O231" i="170"/>
  <c r="P230" i="170"/>
  <c r="O230" i="170"/>
  <c r="P229" i="170"/>
  <c r="O229" i="170"/>
  <c r="P228" i="170"/>
  <c r="O228" i="170"/>
  <c r="P227" i="170"/>
  <c r="O227" i="170"/>
  <c r="P226" i="170"/>
  <c r="O226" i="170"/>
  <c r="P225" i="170"/>
  <c r="O225" i="170"/>
  <c r="P224" i="170"/>
  <c r="O224" i="170"/>
  <c r="P223" i="170"/>
  <c r="O223" i="170"/>
  <c r="P222" i="170"/>
  <c r="O222" i="170"/>
  <c r="P221" i="170"/>
  <c r="O221" i="170"/>
  <c r="P220" i="170"/>
  <c r="O220" i="170"/>
  <c r="P219" i="170"/>
  <c r="O219" i="170"/>
  <c r="P218" i="170"/>
  <c r="O218" i="170"/>
  <c r="P217" i="170"/>
  <c r="O217" i="170"/>
  <c r="P216" i="170"/>
  <c r="O216" i="170"/>
  <c r="P215" i="170"/>
  <c r="O215" i="170"/>
  <c r="P214" i="170"/>
  <c r="O214" i="170"/>
  <c r="P213" i="170"/>
  <c r="O213" i="170"/>
  <c r="P212" i="170"/>
  <c r="O212" i="170"/>
  <c r="P211" i="170"/>
  <c r="O211" i="170"/>
  <c r="P210" i="170"/>
  <c r="O210" i="170"/>
  <c r="P209" i="170"/>
  <c r="O209" i="170"/>
  <c r="P208" i="170"/>
  <c r="O208" i="170"/>
  <c r="P207" i="170"/>
  <c r="O207" i="170"/>
  <c r="P206" i="170"/>
  <c r="O206" i="170"/>
  <c r="P205" i="170"/>
  <c r="O205" i="170"/>
  <c r="P204" i="170"/>
  <c r="O204" i="170"/>
  <c r="P203" i="170"/>
  <c r="O203" i="170"/>
  <c r="P202" i="170"/>
  <c r="O202" i="170"/>
  <c r="P201" i="170"/>
  <c r="O201" i="170"/>
  <c r="P200" i="170"/>
  <c r="O200" i="170"/>
  <c r="P199" i="170"/>
  <c r="O199" i="170"/>
  <c r="P198" i="170"/>
  <c r="O198" i="170"/>
  <c r="P197" i="170"/>
  <c r="O197" i="170"/>
  <c r="P196" i="170"/>
  <c r="O196" i="170"/>
  <c r="P195" i="170"/>
  <c r="O195" i="170"/>
  <c r="P194" i="170"/>
  <c r="O194" i="170"/>
  <c r="P193" i="170"/>
  <c r="O193" i="170"/>
  <c r="P192" i="170"/>
  <c r="O192" i="170"/>
  <c r="P191" i="170"/>
  <c r="O191" i="170"/>
  <c r="P190" i="170"/>
  <c r="O190" i="170"/>
  <c r="P189" i="170"/>
  <c r="O189" i="170"/>
  <c r="P188" i="170"/>
  <c r="O188" i="170"/>
  <c r="P187" i="170"/>
  <c r="O187" i="170"/>
  <c r="P186" i="170"/>
  <c r="O186" i="170"/>
  <c r="P185" i="170"/>
  <c r="O185" i="170"/>
  <c r="P184" i="170"/>
  <c r="O184" i="170"/>
  <c r="P183" i="170"/>
  <c r="O183" i="170"/>
  <c r="P182" i="170"/>
  <c r="O182" i="170"/>
  <c r="P181" i="170"/>
  <c r="O181" i="170"/>
  <c r="P180" i="170"/>
  <c r="O180" i="170"/>
  <c r="P179" i="170"/>
  <c r="O179" i="170"/>
  <c r="P178" i="170"/>
  <c r="O178" i="170"/>
  <c r="P177" i="170"/>
  <c r="O177" i="170"/>
  <c r="P176" i="170"/>
  <c r="O176" i="170"/>
  <c r="P175" i="170"/>
  <c r="O175" i="170"/>
  <c r="P174" i="170"/>
  <c r="O174" i="170"/>
  <c r="P173" i="170"/>
  <c r="O173" i="170"/>
  <c r="P172" i="170"/>
  <c r="O172" i="170"/>
  <c r="P171" i="170"/>
  <c r="O171" i="170"/>
  <c r="P170" i="170"/>
  <c r="O170" i="170"/>
  <c r="P169" i="170"/>
  <c r="O169" i="170"/>
  <c r="P168" i="170"/>
  <c r="O168" i="170"/>
  <c r="P167" i="170"/>
  <c r="O167" i="170"/>
  <c r="P166" i="170"/>
  <c r="O166" i="170"/>
  <c r="P165" i="170"/>
  <c r="O165" i="170"/>
  <c r="P164" i="170"/>
  <c r="O164" i="170"/>
  <c r="P163" i="170"/>
  <c r="O163" i="170"/>
  <c r="P162" i="170"/>
  <c r="O162" i="170"/>
  <c r="P161" i="170"/>
  <c r="O161" i="170"/>
  <c r="P160" i="170"/>
  <c r="O160" i="170"/>
  <c r="P159" i="170"/>
  <c r="O159" i="170"/>
  <c r="P158" i="170"/>
  <c r="O158" i="170"/>
  <c r="P157" i="170"/>
  <c r="O157" i="170"/>
  <c r="P156" i="170"/>
  <c r="O156" i="170"/>
  <c r="P155" i="170"/>
  <c r="O155" i="170"/>
  <c r="P154" i="170"/>
  <c r="O154" i="170"/>
  <c r="P153" i="170"/>
  <c r="O153" i="170"/>
  <c r="P152" i="170"/>
  <c r="O152" i="170"/>
  <c r="P151" i="170"/>
  <c r="O151" i="170"/>
  <c r="P150" i="170"/>
  <c r="O150" i="170"/>
  <c r="P149" i="170"/>
  <c r="O149" i="170"/>
  <c r="P148" i="170"/>
  <c r="O148" i="170"/>
  <c r="P147" i="170"/>
  <c r="O147" i="170"/>
  <c r="P146" i="170"/>
  <c r="O146" i="170"/>
  <c r="P145" i="170"/>
  <c r="O145" i="170"/>
  <c r="P144" i="170"/>
  <c r="O144" i="170"/>
  <c r="P143" i="170"/>
  <c r="O143" i="170"/>
  <c r="P142" i="170"/>
  <c r="O142" i="170"/>
  <c r="P141" i="170"/>
  <c r="O141" i="170"/>
  <c r="P140" i="170"/>
  <c r="O140" i="170"/>
  <c r="P139" i="170"/>
  <c r="O139" i="170"/>
  <c r="P138" i="170"/>
  <c r="O138" i="170"/>
  <c r="P137" i="170"/>
  <c r="O137" i="170"/>
  <c r="P136" i="170"/>
  <c r="O136" i="170"/>
  <c r="P135" i="170"/>
  <c r="O135" i="170"/>
  <c r="P134" i="170"/>
  <c r="O134" i="170"/>
  <c r="P133" i="170"/>
  <c r="O133" i="170"/>
  <c r="P132" i="170"/>
  <c r="O132" i="170"/>
  <c r="P131" i="170"/>
  <c r="O131" i="170"/>
  <c r="P130" i="170"/>
  <c r="O130" i="170"/>
  <c r="P129" i="170"/>
  <c r="O129" i="170"/>
  <c r="P128" i="170"/>
  <c r="O128" i="170"/>
  <c r="P127" i="170"/>
  <c r="O127" i="170"/>
  <c r="P126" i="170"/>
  <c r="O126" i="170"/>
  <c r="P125" i="170"/>
  <c r="O125" i="170"/>
  <c r="P124" i="170"/>
  <c r="O124" i="170"/>
  <c r="P123" i="170"/>
  <c r="O123" i="170"/>
  <c r="P122" i="170"/>
  <c r="O122" i="170"/>
  <c r="P121" i="170"/>
  <c r="O121" i="170"/>
  <c r="P120" i="170"/>
  <c r="O120" i="170"/>
  <c r="P119" i="170"/>
  <c r="O119" i="170"/>
  <c r="P118" i="170"/>
  <c r="O118" i="170"/>
  <c r="P117" i="170"/>
  <c r="O117" i="170"/>
  <c r="P116" i="170"/>
  <c r="O116" i="170"/>
  <c r="P115" i="170"/>
  <c r="O115" i="170"/>
  <c r="P114" i="170"/>
  <c r="O114" i="170"/>
  <c r="P113" i="170"/>
  <c r="O113" i="170"/>
  <c r="P112" i="170"/>
  <c r="O112" i="170"/>
  <c r="P111" i="170"/>
  <c r="O111" i="170"/>
  <c r="P110" i="170"/>
  <c r="O110" i="170"/>
  <c r="P109" i="170"/>
  <c r="O109" i="170"/>
  <c r="P108" i="170"/>
  <c r="O108" i="170"/>
  <c r="P107" i="170"/>
  <c r="O107" i="170"/>
  <c r="P106" i="170"/>
  <c r="O106" i="170"/>
  <c r="P105" i="170"/>
  <c r="O105" i="170"/>
  <c r="P104" i="170"/>
  <c r="O104" i="170"/>
  <c r="P103" i="170"/>
  <c r="O103" i="170"/>
  <c r="P102" i="170"/>
  <c r="O102" i="170"/>
  <c r="P101" i="170"/>
  <c r="O101" i="170"/>
  <c r="P100" i="170"/>
  <c r="O100" i="170"/>
  <c r="P99" i="170"/>
  <c r="O99" i="170"/>
  <c r="P98" i="170"/>
  <c r="O98" i="170"/>
  <c r="P97" i="170"/>
  <c r="O97" i="170"/>
  <c r="P96" i="170"/>
  <c r="O96" i="170"/>
  <c r="P95" i="170"/>
  <c r="O95" i="170"/>
  <c r="P94" i="170"/>
  <c r="O94" i="170"/>
  <c r="P93" i="170"/>
  <c r="O93" i="170"/>
  <c r="P92" i="170"/>
  <c r="O92" i="170"/>
  <c r="P91" i="170"/>
  <c r="O91" i="170"/>
  <c r="P90" i="170"/>
  <c r="O90" i="170"/>
  <c r="P89" i="170"/>
  <c r="O89" i="170"/>
  <c r="P88" i="170"/>
  <c r="O88" i="170"/>
  <c r="P87" i="170"/>
  <c r="O87" i="170"/>
  <c r="P86" i="170"/>
  <c r="O86" i="170"/>
  <c r="P85" i="170"/>
  <c r="O85" i="170"/>
  <c r="P84" i="170"/>
  <c r="O84" i="170"/>
  <c r="S83" i="170"/>
  <c r="P83" i="170"/>
  <c r="O83" i="170"/>
  <c r="S82" i="170"/>
  <c r="P82" i="170"/>
  <c r="O82" i="170"/>
  <c r="S81" i="170"/>
  <c r="P81" i="170"/>
  <c r="O81" i="170"/>
  <c r="S80" i="170"/>
  <c r="P80" i="170"/>
  <c r="O80" i="170"/>
  <c r="S79" i="170"/>
  <c r="P79" i="170"/>
  <c r="O79" i="170"/>
  <c r="S78" i="170"/>
  <c r="P78" i="170"/>
  <c r="O78" i="170"/>
  <c r="S77" i="170"/>
  <c r="P77" i="170"/>
  <c r="O77" i="170"/>
  <c r="S76" i="170"/>
  <c r="P76" i="170"/>
  <c r="O76" i="170"/>
  <c r="S75" i="170"/>
  <c r="P75" i="170"/>
  <c r="O75" i="170"/>
  <c r="S74" i="170"/>
  <c r="P74" i="170"/>
  <c r="O74" i="170"/>
  <c r="S73" i="170"/>
  <c r="P73" i="170"/>
  <c r="O73" i="170"/>
  <c r="S72" i="170"/>
  <c r="P72" i="170"/>
  <c r="O72" i="170"/>
  <c r="S71" i="170"/>
  <c r="P71" i="170"/>
  <c r="O71" i="170"/>
  <c r="S70" i="170"/>
  <c r="P70" i="170"/>
  <c r="O70" i="170"/>
  <c r="S69" i="170"/>
  <c r="P69" i="170"/>
  <c r="O69" i="170"/>
  <c r="S68" i="170"/>
  <c r="P68" i="170"/>
  <c r="O68" i="170"/>
  <c r="S67" i="170"/>
  <c r="P67" i="170"/>
  <c r="O67" i="170"/>
  <c r="S66" i="170"/>
  <c r="P66" i="170"/>
  <c r="O66" i="170"/>
  <c r="S65" i="170"/>
  <c r="P65" i="170"/>
  <c r="O65" i="170"/>
  <c r="S64" i="170"/>
  <c r="P64" i="170"/>
  <c r="O64" i="170"/>
  <c r="S63" i="170"/>
  <c r="P63" i="170"/>
  <c r="O63" i="170"/>
  <c r="S62" i="170"/>
  <c r="P62" i="170"/>
  <c r="O62" i="170"/>
  <c r="S61" i="170"/>
  <c r="P61" i="170"/>
  <c r="O61" i="170"/>
  <c r="S60" i="170"/>
  <c r="P60" i="170"/>
  <c r="O60" i="170"/>
  <c r="S59" i="170"/>
  <c r="P59" i="170"/>
  <c r="O59" i="170"/>
  <c r="S58" i="170"/>
  <c r="P58" i="170"/>
  <c r="O58" i="170"/>
  <c r="S57" i="170"/>
  <c r="P57" i="170"/>
  <c r="O57" i="170"/>
  <c r="S56" i="170"/>
  <c r="P56" i="170"/>
  <c r="O56" i="170"/>
  <c r="S55" i="170"/>
  <c r="P55" i="170"/>
  <c r="O55" i="170"/>
  <c r="S54" i="170"/>
  <c r="P54" i="170"/>
  <c r="O54" i="170"/>
  <c r="S53" i="170"/>
  <c r="P53" i="170"/>
  <c r="O53" i="170"/>
  <c r="S52" i="170"/>
  <c r="P52" i="170"/>
  <c r="O52" i="170"/>
  <c r="S51" i="170"/>
  <c r="P51" i="170"/>
  <c r="O51" i="170"/>
  <c r="S50" i="170"/>
  <c r="P50" i="170"/>
  <c r="O50" i="170"/>
  <c r="S49" i="170"/>
  <c r="P49" i="170"/>
  <c r="O49" i="170"/>
  <c r="S48" i="170"/>
  <c r="P48" i="170"/>
  <c r="O48" i="170"/>
  <c r="S47" i="170"/>
  <c r="P47" i="170"/>
  <c r="O47" i="170"/>
  <c r="S46" i="170"/>
  <c r="P46" i="170"/>
  <c r="O46" i="170"/>
  <c r="S45" i="170"/>
  <c r="P45" i="170"/>
  <c r="O45" i="170"/>
  <c r="S44" i="170"/>
  <c r="P44" i="170"/>
  <c r="O44" i="170"/>
  <c r="S43" i="170"/>
  <c r="P43" i="170"/>
  <c r="O43" i="170"/>
  <c r="S42" i="170"/>
  <c r="P42" i="170"/>
  <c r="O42" i="170"/>
  <c r="S41" i="170"/>
  <c r="P41" i="170"/>
  <c r="O41" i="170"/>
  <c r="S40" i="170"/>
  <c r="P40" i="170"/>
  <c r="O40" i="170"/>
  <c r="S39" i="170"/>
  <c r="P39" i="170"/>
  <c r="O39" i="170"/>
  <c r="S38" i="170"/>
  <c r="P38" i="170"/>
  <c r="O38" i="170"/>
  <c r="S37" i="170"/>
  <c r="P37" i="170"/>
  <c r="O37" i="170"/>
  <c r="S36" i="170"/>
  <c r="P36" i="170"/>
  <c r="O36" i="170"/>
  <c r="S35" i="170"/>
  <c r="P35" i="170"/>
  <c r="O35" i="170"/>
  <c r="S34" i="170"/>
  <c r="P34" i="170"/>
  <c r="O34" i="170"/>
  <c r="S33" i="170"/>
  <c r="P33" i="170"/>
  <c r="O33" i="170"/>
  <c r="S32" i="170"/>
  <c r="P32" i="170"/>
  <c r="O32" i="170"/>
  <c r="S31" i="170"/>
  <c r="P31" i="170"/>
  <c r="O31" i="170"/>
  <c r="S30" i="170"/>
  <c r="P30" i="170"/>
  <c r="O30" i="170"/>
  <c r="S29" i="170"/>
  <c r="P29" i="170"/>
  <c r="O29" i="170"/>
  <c r="S28" i="170"/>
  <c r="P28" i="170"/>
  <c r="O28" i="170"/>
  <c r="S27" i="170"/>
  <c r="P27" i="170"/>
  <c r="O27" i="170"/>
  <c r="S26" i="170"/>
  <c r="P26" i="170"/>
  <c r="O26" i="170"/>
  <c r="S25" i="170"/>
  <c r="P25" i="170"/>
  <c r="O25" i="170"/>
  <c r="S24" i="170"/>
  <c r="P24" i="170"/>
  <c r="O24" i="170"/>
  <c r="S23" i="170"/>
  <c r="P23" i="170"/>
  <c r="O23" i="170"/>
  <c r="S22" i="170"/>
  <c r="P22" i="170"/>
  <c r="O22" i="170"/>
  <c r="S21" i="170"/>
  <c r="P21" i="170"/>
  <c r="O21" i="170"/>
  <c r="S20" i="170"/>
  <c r="P20" i="170"/>
  <c r="O20" i="170"/>
  <c r="S19" i="170"/>
  <c r="P19" i="170"/>
  <c r="O19" i="170"/>
  <c r="S18" i="170"/>
  <c r="P18" i="170"/>
  <c r="O18" i="170"/>
  <c r="S17" i="170"/>
  <c r="P17" i="170"/>
  <c r="O17" i="170"/>
  <c r="S16" i="170"/>
  <c r="P16" i="170"/>
  <c r="O16" i="170"/>
  <c r="S15" i="170"/>
  <c r="P15" i="170"/>
  <c r="O15" i="170"/>
  <c r="S14" i="170"/>
  <c r="P14" i="170"/>
  <c r="O14" i="170"/>
  <c r="S13" i="170"/>
  <c r="P13" i="170"/>
  <c r="O13" i="170"/>
  <c r="S12" i="170"/>
  <c r="P12" i="170"/>
  <c r="O12" i="170"/>
  <c r="S11" i="170"/>
  <c r="P11" i="170"/>
  <c r="O11" i="170"/>
  <c r="S10" i="170"/>
  <c r="P10" i="170"/>
  <c r="O10" i="170"/>
  <c r="S9" i="170"/>
  <c r="P9" i="170"/>
  <c r="O9" i="170"/>
  <c r="S8" i="170"/>
  <c r="P8" i="170"/>
  <c r="O8" i="170"/>
  <c r="S7" i="170"/>
  <c r="P7" i="170"/>
  <c r="O7" i="170"/>
  <c r="S6" i="170"/>
  <c r="P6" i="170"/>
  <c r="O6" i="170"/>
  <c r="S5" i="170"/>
  <c r="P5" i="170"/>
  <c r="O5" i="170"/>
  <c r="P4" i="170"/>
  <c r="O4" i="170"/>
  <c r="E36" i="169"/>
  <c r="E31" i="169"/>
  <c r="E30" i="169"/>
  <c r="E29" i="169"/>
  <c r="E27" i="169"/>
  <c r="E26" i="169"/>
  <c r="E22" i="169"/>
  <c r="F13" i="169"/>
  <c r="H13" i="169" s="1"/>
  <c r="N11" i="169"/>
  <c r="N10" i="169"/>
  <c r="N9" i="169"/>
  <c r="N8" i="169"/>
  <c r="N7" i="169"/>
  <c r="N6" i="169"/>
  <c r="N5" i="169"/>
  <c r="N4" i="169"/>
  <c r="N3" i="169"/>
  <c r="G50" i="169"/>
  <c r="I50" i="169" s="1"/>
  <c r="G49" i="169"/>
  <c r="I49" i="169" s="1"/>
  <c r="G48" i="169"/>
  <c r="I48" i="169" s="1"/>
  <c r="G47" i="169"/>
  <c r="I47" i="169" s="1"/>
  <c r="G46" i="169"/>
  <c r="I46" i="169" s="1"/>
  <c r="G45" i="169"/>
  <c r="I45" i="169" s="1"/>
  <c r="G44" i="169"/>
  <c r="I44" i="169" s="1"/>
  <c r="G43" i="169"/>
  <c r="I43" i="169" s="1"/>
  <c r="G42" i="169"/>
  <c r="I42" i="169" s="1"/>
  <c r="G41" i="169"/>
  <c r="I41" i="169" s="1"/>
  <c r="I51" i="169" s="1"/>
  <c r="G37" i="169"/>
  <c r="I37" i="169" s="1"/>
  <c r="G36" i="169"/>
  <c r="I36" i="169" s="1"/>
  <c r="G34" i="169"/>
  <c r="I34" i="169" s="1"/>
  <c r="G33" i="169"/>
  <c r="I33" i="169" s="1"/>
  <c r="G32" i="169"/>
  <c r="I32" i="169" s="1"/>
  <c r="G31" i="169"/>
  <c r="I31" i="169" s="1"/>
  <c r="G30" i="169"/>
  <c r="I30" i="169" s="1"/>
  <c r="G29" i="169"/>
  <c r="I29" i="169" s="1"/>
  <c r="G27" i="169"/>
  <c r="I27" i="169" s="1"/>
  <c r="G26" i="169"/>
  <c r="I26" i="169" s="1"/>
  <c r="E8" i="169"/>
  <c r="H6" i="169"/>
  <c r="F1" i="168"/>
  <c r="Y500" i="168"/>
  <c r="X500" i="168"/>
  <c r="W500" i="168"/>
  <c r="V500" i="168"/>
  <c r="U500" i="168"/>
  <c r="T500" i="168"/>
  <c r="N500" i="168"/>
  <c r="M500" i="168"/>
  <c r="L500" i="168"/>
  <c r="K500" i="168"/>
  <c r="J500" i="168"/>
  <c r="P499" i="168"/>
  <c r="O499" i="168"/>
  <c r="P498" i="168"/>
  <c r="O498" i="168"/>
  <c r="P497" i="168"/>
  <c r="O497" i="168"/>
  <c r="P496" i="168"/>
  <c r="O496" i="168"/>
  <c r="P495" i="168"/>
  <c r="O495" i="168"/>
  <c r="P494" i="168"/>
  <c r="O494" i="168"/>
  <c r="P493" i="168"/>
  <c r="O493" i="168"/>
  <c r="P492" i="168"/>
  <c r="O492" i="168"/>
  <c r="P491" i="168"/>
  <c r="O491" i="168"/>
  <c r="P490" i="168"/>
  <c r="O490" i="168"/>
  <c r="P489" i="168"/>
  <c r="O489" i="168"/>
  <c r="P488" i="168"/>
  <c r="O488" i="168"/>
  <c r="P487" i="168"/>
  <c r="O487" i="168"/>
  <c r="P486" i="168"/>
  <c r="O486" i="168"/>
  <c r="P485" i="168"/>
  <c r="O485" i="168"/>
  <c r="P484" i="168"/>
  <c r="O484" i="168"/>
  <c r="P483" i="168"/>
  <c r="O483" i="168"/>
  <c r="P482" i="168"/>
  <c r="O482" i="168"/>
  <c r="P481" i="168"/>
  <c r="O481" i="168"/>
  <c r="P480" i="168"/>
  <c r="O480" i="168"/>
  <c r="P479" i="168"/>
  <c r="O479" i="168"/>
  <c r="P478" i="168"/>
  <c r="O478" i="168"/>
  <c r="P477" i="168"/>
  <c r="O477" i="168"/>
  <c r="P476" i="168"/>
  <c r="O476" i="168"/>
  <c r="P475" i="168"/>
  <c r="O475" i="168"/>
  <c r="P474" i="168"/>
  <c r="O474" i="168"/>
  <c r="P473" i="168"/>
  <c r="O473" i="168"/>
  <c r="P472" i="168"/>
  <c r="O472" i="168"/>
  <c r="P471" i="168"/>
  <c r="O471" i="168"/>
  <c r="P470" i="168"/>
  <c r="O470" i="168"/>
  <c r="P469" i="168"/>
  <c r="O469" i="168"/>
  <c r="P468" i="168"/>
  <c r="O468" i="168"/>
  <c r="P467" i="168"/>
  <c r="O467" i="168"/>
  <c r="P466" i="168"/>
  <c r="O466" i="168"/>
  <c r="P465" i="168"/>
  <c r="O465" i="168"/>
  <c r="P464" i="168"/>
  <c r="O464" i="168"/>
  <c r="P463" i="168"/>
  <c r="O463" i="168"/>
  <c r="P462" i="168"/>
  <c r="O462" i="168"/>
  <c r="P461" i="168"/>
  <c r="O461" i="168"/>
  <c r="P460" i="168"/>
  <c r="O460" i="168"/>
  <c r="P459" i="168"/>
  <c r="O459" i="168"/>
  <c r="P458" i="168"/>
  <c r="O458" i="168"/>
  <c r="P457" i="168"/>
  <c r="O457" i="168"/>
  <c r="P456" i="168"/>
  <c r="O456" i="168"/>
  <c r="P455" i="168"/>
  <c r="O455" i="168"/>
  <c r="P454" i="168"/>
  <c r="O454" i="168"/>
  <c r="P453" i="168"/>
  <c r="O453" i="168"/>
  <c r="P452" i="168"/>
  <c r="O452" i="168"/>
  <c r="P451" i="168"/>
  <c r="O451" i="168"/>
  <c r="P450" i="168"/>
  <c r="O450" i="168"/>
  <c r="P449" i="168"/>
  <c r="O449" i="168"/>
  <c r="P448" i="168"/>
  <c r="O448" i="168"/>
  <c r="P447" i="168"/>
  <c r="O447" i="168"/>
  <c r="P446" i="168"/>
  <c r="O446" i="168"/>
  <c r="P445" i="168"/>
  <c r="O445" i="168"/>
  <c r="P444" i="168"/>
  <c r="O444" i="168"/>
  <c r="P443" i="168"/>
  <c r="O443" i="168"/>
  <c r="P442" i="168"/>
  <c r="O442" i="168"/>
  <c r="P441" i="168"/>
  <c r="O441" i="168"/>
  <c r="P440" i="168"/>
  <c r="O440" i="168"/>
  <c r="P439" i="168"/>
  <c r="O439" i="168"/>
  <c r="P438" i="168"/>
  <c r="O438" i="168"/>
  <c r="P437" i="168"/>
  <c r="O437" i="168"/>
  <c r="P436" i="168"/>
  <c r="O436" i="168"/>
  <c r="P435" i="168"/>
  <c r="O435" i="168"/>
  <c r="P434" i="168"/>
  <c r="O434" i="168"/>
  <c r="P433" i="168"/>
  <c r="O433" i="168"/>
  <c r="P432" i="168"/>
  <c r="O432" i="168"/>
  <c r="P431" i="168"/>
  <c r="O431" i="168"/>
  <c r="P430" i="168"/>
  <c r="O430" i="168"/>
  <c r="P429" i="168"/>
  <c r="O429" i="168"/>
  <c r="P428" i="168"/>
  <c r="O428" i="168"/>
  <c r="P427" i="168"/>
  <c r="O427" i="168"/>
  <c r="P426" i="168"/>
  <c r="O426" i="168"/>
  <c r="P425" i="168"/>
  <c r="O425" i="168"/>
  <c r="P424" i="168"/>
  <c r="O424" i="168"/>
  <c r="P423" i="168"/>
  <c r="O423" i="168"/>
  <c r="P422" i="168"/>
  <c r="O422" i="168"/>
  <c r="P421" i="168"/>
  <c r="O421" i="168"/>
  <c r="P420" i="168"/>
  <c r="O420" i="168"/>
  <c r="P419" i="168"/>
  <c r="O419" i="168"/>
  <c r="P418" i="168"/>
  <c r="O418" i="168"/>
  <c r="P417" i="168"/>
  <c r="O417" i="168"/>
  <c r="P416" i="168"/>
  <c r="O416" i="168"/>
  <c r="P415" i="168"/>
  <c r="O415" i="168"/>
  <c r="P414" i="168"/>
  <c r="O414" i="168"/>
  <c r="P413" i="168"/>
  <c r="O413" i="168"/>
  <c r="P412" i="168"/>
  <c r="O412" i="168"/>
  <c r="P411" i="168"/>
  <c r="O411" i="168"/>
  <c r="P410" i="168"/>
  <c r="O410" i="168"/>
  <c r="P409" i="168"/>
  <c r="O409" i="168"/>
  <c r="P408" i="168"/>
  <c r="O408" i="168"/>
  <c r="P407" i="168"/>
  <c r="O407" i="168"/>
  <c r="P406" i="168"/>
  <c r="O406" i="168"/>
  <c r="P405" i="168"/>
  <c r="O405" i="168"/>
  <c r="P404" i="168"/>
  <c r="O404" i="168"/>
  <c r="P403" i="168"/>
  <c r="O403" i="168"/>
  <c r="P402" i="168"/>
  <c r="O402" i="168"/>
  <c r="P401" i="168"/>
  <c r="O401" i="168"/>
  <c r="P400" i="168"/>
  <c r="O400" i="168"/>
  <c r="P399" i="168"/>
  <c r="O399" i="168"/>
  <c r="P398" i="168"/>
  <c r="O398" i="168"/>
  <c r="P397" i="168"/>
  <c r="O397" i="168"/>
  <c r="P396" i="168"/>
  <c r="O396" i="168"/>
  <c r="P395" i="168"/>
  <c r="O395" i="168"/>
  <c r="P394" i="168"/>
  <c r="O394" i="168"/>
  <c r="P393" i="168"/>
  <c r="O393" i="168"/>
  <c r="P392" i="168"/>
  <c r="O392" i="168"/>
  <c r="P391" i="168"/>
  <c r="O391" i="168"/>
  <c r="P390" i="168"/>
  <c r="O390" i="168"/>
  <c r="P389" i="168"/>
  <c r="O389" i="168"/>
  <c r="P388" i="168"/>
  <c r="O388" i="168"/>
  <c r="P387" i="168"/>
  <c r="O387" i="168"/>
  <c r="P386" i="168"/>
  <c r="O386" i="168"/>
  <c r="P385" i="168"/>
  <c r="O385" i="168"/>
  <c r="P384" i="168"/>
  <c r="O384" i="168"/>
  <c r="P383" i="168"/>
  <c r="O383" i="168"/>
  <c r="P382" i="168"/>
  <c r="O382" i="168"/>
  <c r="P381" i="168"/>
  <c r="O381" i="168"/>
  <c r="P380" i="168"/>
  <c r="O380" i="168"/>
  <c r="P379" i="168"/>
  <c r="O379" i="168"/>
  <c r="P378" i="168"/>
  <c r="O378" i="168"/>
  <c r="P377" i="168"/>
  <c r="O377" i="168"/>
  <c r="P376" i="168"/>
  <c r="O376" i="168"/>
  <c r="P375" i="168"/>
  <c r="O375" i="168"/>
  <c r="P374" i="168"/>
  <c r="O374" i="168"/>
  <c r="P373" i="168"/>
  <c r="O373" i="168"/>
  <c r="P372" i="168"/>
  <c r="O372" i="168"/>
  <c r="P371" i="168"/>
  <c r="O371" i="168"/>
  <c r="P370" i="168"/>
  <c r="O370" i="168"/>
  <c r="P369" i="168"/>
  <c r="O369" i="168"/>
  <c r="P368" i="168"/>
  <c r="O368" i="168"/>
  <c r="P367" i="168"/>
  <c r="O367" i="168"/>
  <c r="P366" i="168"/>
  <c r="O366" i="168"/>
  <c r="P365" i="168"/>
  <c r="O365" i="168"/>
  <c r="P364" i="168"/>
  <c r="O364" i="168"/>
  <c r="P363" i="168"/>
  <c r="O363" i="168"/>
  <c r="P362" i="168"/>
  <c r="O362" i="168"/>
  <c r="P361" i="168"/>
  <c r="O361" i="168"/>
  <c r="P360" i="168"/>
  <c r="O360" i="168"/>
  <c r="P359" i="168"/>
  <c r="O359" i="168"/>
  <c r="P358" i="168"/>
  <c r="O358" i="168"/>
  <c r="P357" i="168"/>
  <c r="O357" i="168"/>
  <c r="P356" i="168"/>
  <c r="O356" i="168"/>
  <c r="P355" i="168"/>
  <c r="O355" i="168"/>
  <c r="P354" i="168"/>
  <c r="O354" i="168"/>
  <c r="P353" i="168"/>
  <c r="O353" i="168"/>
  <c r="P352" i="168"/>
  <c r="O352" i="168"/>
  <c r="P351" i="168"/>
  <c r="O351" i="168"/>
  <c r="P350" i="168"/>
  <c r="O350" i="168"/>
  <c r="P349" i="168"/>
  <c r="O349" i="168"/>
  <c r="P348" i="168"/>
  <c r="O348" i="168"/>
  <c r="P347" i="168"/>
  <c r="O347" i="168"/>
  <c r="P346" i="168"/>
  <c r="O346" i="168"/>
  <c r="P345" i="168"/>
  <c r="O345" i="168"/>
  <c r="P344" i="168"/>
  <c r="O344" i="168"/>
  <c r="P343" i="168"/>
  <c r="O343" i="168"/>
  <c r="P342" i="168"/>
  <c r="O342" i="168"/>
  <c r="P341" i="168"/>
  <c r="O341" i="168"/>
  <c r="P340" i="168"/>
  <c r="O340" i="168"/>
  <c r="P339" i="168"/>
  <c r="O339" i="168"/>
  <c r="P338" i="168"/>
  <c r="O338" i="168"/>
  <c r="P337" i="168"/>
  <c r="O337" i="168"/>
  <c r="P336" i="168"/>
  <c r="O336" i="168"/>
  <c r="P335" i="168"/>
  <c r="O335" i="168"/>
  <c r="P334" i="168"/>
  <c r="O334" i="168"/>
  <c r="P333" i="168"/>
  <c r="O333" i="168"/>
  <c r="P332" i="168"/>
  <c r="O332" i="168"/>
  <c r="P331" i="168"/>
  <c r="O331" i="168"/>
  <c r="P330" i="168"/>
  <c r="O330" i="168"/>
  <c r="P329" i="168"/>
  <c r="O329" i="168"/>
  <c r="P328" i="168"/>
  <c r="O328" i="168"/>
  <c r="P327" i="168"/>
  <c r="O327" i="168"/>
  <c r="P326" i="168"/>
  <c r="O326" i="168"/>
  <c r="P325" i="168"/>
  <c r="O325" i="168"/>
  <c r="P324" i="168"/>
  <c r="O324" i="168"/>
  <c r="P323" i="168"/>
  <c r="O323" i="168"/>
  <c r="P322" i="168"/>
  <c r="O322" i="168"/>
  <c r="P321" i="168"/>
  <c r="O321" i="168"/>
  <c r="P320" i="168"/>
  <c r="O320" i="168"/>
  <c r="P319" i="168"/>
  <c r="O319" i="168"/>
  <c r="P318" i="168"/>
  <c r="O318" i="168"/>
  <c r="P317" i="168"/>
  <c r="O317" i="168"/>
  <c r="P316" i="168"/>
  <c r="O316" i="168"/>
  <c r="P315" i="168"/>
  <c r="O315" i="168"/>
  <c r="P314" i="168"/>
  <c r="O314" i="168"/>
  <c r="P313" i="168"/>
  <c r="O313" i="168"/>
  <c r="P312" i="168"/>
  <c r="O312" i="168"/>
  <c r="P311" i="168"/>
  <c r="O311" i="168"/>
  <c r="P310" i="168"/>
  <c r="O310" i="168"/>
  <c r="P309" i="168"/>
  <c r="O309" i="168"/>
  <c r="P308" i="168"/>
  <c r="O308" i="168"/>
  <c r="P307" i="168"/>
  <c r="O307" i="168"/>
  <c r="P306" i="168"/>
  <c r="O306" i="168"/>
  <c r="P305" i="168"/>
  <c r="O305" i="168"/>
  <c r="P304" i="168"/>
  <c r="O304" i="168"/>
  <c r="P303" i="168"/>
  <c r="O303" i="168"/>
  <c r="P302" i="168"/>
  <c r="O302" i="168"/>
  <c r="P301" i="168"/>
  <c r="O301" i="168"/>
  <c r="P300" i="168"/>
  <c r="O300" i="168"/>
  <c r="P299" i="168"/>
  <c r="O299" i="168"/>
  <c r="P298" i="168"/>
  <c r="O298" i="168"/>
  <c r="P297" i="168"/>
  <c r="O297" i="168"/>
  <c r="P296" i="168"/>
  <c r="O296" i="168"/>
  <c r="P295" i="168"/>
  <c r="O295" i="168"/>
  <c r="P294" i="168"/>
  <c r="O294" i="168"/>
  <c r="P293" i="168"/>
  <c r="O293" i="168"/>
  <c r="P292" i="168"/>
  <c r="O292" i="168"/>
  <c r="P291" i="168"/>
  <c r="O291" i="168"/>
  <c r="P290" i="168"/>
  <c r="O290" i="168"/>
  <c r="P289" i="168"/>
  <c r="O289" i="168"/>
  <c r="P288" i="168"/>
  <c r="O288" i="168"/>
  <c r="P287" i="168"/>
  <c r="O287" i="168"/>
  <c r="P286" i="168"/>
  <c r="O286" i="168"/>
  <c r="P285" i="168"/>
  <c r="O285" i="168"/>
  <c r="P284" i="168"/>
  <c r="O284" i="168"/>
  <c r="P283" i="168"/>
  <c r="O283" i="168"/>
  <c r="P282" i="168"/>
  <c r="O282" i="168"/>
  <c r="P281" i="168"/>
  <c r="O281" i="168"/>
  <c r="P280" i="168"/>
  <c r="O280" i="168"/>
  <c r="P279" i="168"/>
  <c r="O279" i="168"/>
  <c r="P278" i="168"/>
  <c r="O278" i="168"/>
  <c r="P277" i="168"/>
  <c r="O277" i="168"/>
  <c r="P276" i="168"/>
  <c r="O276" i="168"/>
  <c r="P275" i="168"/>
  <c r="O275" i="168"/>
  <c r="P274" i="168"/>
  <c r="O274" i="168"/>
  <c r="P273" i="168"/>
  <c r="O273" i="168"/>
  <c r="P272" i="168"/>
  <c r="O272" i="168"/>
  <c r="P271" i="168"/>
  <c r="O271" i="168"/>
  <c r="P270" i="168"/>
  <c r="O270" i="168"/>
  <c r="P269" i="168"/>
  <c r="O269" i="168"/>
  <c r="P268" i="168"/>
  <c r="O268" i="168"/>
  <c r="P267" i="168"/>
  <c r="O267" i="168"/>
  <c r="P266" i="168"/>
  <c r="O266" i="168"/>
  <c r="P265" i="168"/>
  <c r="O265" i="168"/>
  <c r="P264" i="168"/>
  <c r="O264" i="168"/>
  <c r="P263" i="168"/>
  <c r="O263" i="168"/>
  <c r="P262" i="168"/>
  <c r="O262" i="168"/>
  <c r="P261" i="168"/>
  <c r="O261" i="168"/>
  <c r="P260" i="168"/>
  <c r="O260" i="168"/>
  <c r="P259" i="168"/>
  <c r="O259" i="168"/>
  <c r="P258" i="168"/>
  <c r="O258" i="168"/>
  <c r="P257" i="168"/>
  <c r="O257" i="168"/>
  <c r="P256" i="168"/>
  <c r="O256" i="168"/>
  <c r="P255" i="168"/>
  <c r="O255" i="168"/>
  <c r="P254" i="168"/>
  <c r="O254" i="168"/>
  <c r="P253" i="168"/>
  <c r="O253" i="168"/>
  <c r="P252" i="168"/>
  <c r="O252" i="168"/>
  <c r="P251" i="168"/>
  <c r="O251" i="168"/>
  <c r="P250" i="168"/>
  <c r="O250" i="168"/>
  <c r="P249" i="168"/>
  <c r="O249" i="168"/>
  <c r="P248" i="168"/>
  <c r="O248" i="168"/>
  <c r="P247" i="168"/>
  <c r="O247" i="168"/>
  <c r="P246" i="168"/>
  <c r="O246" i="168"/>
  <c r="P245" i="168"/>
  <c r="O245" i="168"/>
  <c r="P244" i="168"/>
  <c r="O244" i="168"/>
  <c r="P243" i="168"/>
  <c r="O243" i="168"/>
  <c r="P242" i="168"/>
  <c r="O242" i="168"/>
  <c r="P241" i="168"/>
  <c r="O241" i="168"/>
  <c r="P240" i="168"/>
  <c r="O240" i="168"/>
  <c r="P239" i="168"/>
  <c r="O239" i="168"/>
  <c r="P238" i="168"/>
  <c r="O238" i="168"/>
  <c r="P237" i="168"/>
  <c r="O237" i="168"/>
  <c r="P236" i="168"/>
  <c r="O236" i="168"/>
  <c r="P235" i="168"/>
  <c r="O235" i="168"/>
  <c r="P234" i="168"/>
  <c r="O234" i="168"/>
  <c r="P233" i="168"/>
  <c r="O233" i="168"/>
  <c r="P232" i="168"/>
  <c r="O232" i="168"/>
  <c r="P231" i="168"/>
  <c r="O231" i="168"/>
  <c r="P230" i="168"/>
  <c r="O230" i="168"/>
  <c r="P229" i="168"/>
  <c r="O229" i="168"/>
  <c r="P228" i="168"/>
  <c r="O228" i="168"/>
  <c r="P227" i="168"/>
  <c r="O227" i="168"/>
  <c r="P226" i="168"/>
  <c r="O226" i="168"/>
  <c r="P225" i="168"/>
  <c r="O225" i="168"/>
  <c r="P224" i="168"/>
  <c r="O224" i="168"/>
  <c r="P223" i="168"/>
  <c r="O223" i="168"/>
  <c r="P222" i="168"/>
  <c r="O222" i="168"/>
  <c r="P221" i="168"/>
  <c r="O221" i="168"/>
  <c r="P220" i="168"/>
  <c r="O220" i="168"/>
  <c r="P219" i="168"/>
  <c r="O219" i="168"/>
  <c r="P218" i="168"/>
  <c r="O218" i="168"/>
  <c r="P217" i="168"/>
  <c r="O217" i="168"/>
  <c r="P216" i="168"/>
  <c r="O216" i="168"/>
  <c r="P215" i="168"/>
  <c r="O215" i="168"/>
  <c r="P214" i="168"/>
  <c r="O214" i="168"/>
  <c r="P213" i="168"/>
  <c r="O213" i="168"/>
  <c r="P212" i="168"/>
  <c r="O212" i="168"/>
  <c r="P211" i="168"/>
  <c r="O211" i="168"/>
  <c r="P210" i="168"/>
  <c r="O210" i="168"/>
  <c r="P209" i="168"/>
  <c r="O209" i="168"/>
  <c r="P208" i="168"/>
  <c r="O208" i="168"/>
  <c r="P207" i="168"/>
  <c r="O207" i="168"/>
  <c r="P206" i="168"/>
  <c r="O206" i="168"/>
  <c r="P205" i="168"/>
  <c r="O205" i="168"/>
  <c r="P204" i="168"/>
  <c r="O204" i="168"/>
  <c r="P203" i="168"/>
  <c r="O203" i="168"/>
  <c r="P202" i="168"/>
  <c r="O202" i="168"/>
  <c r="P201" i="168"/>
  <c r="O201" i="168"/>
  <c r="P200" i="168"/>
  <c r="O200" i="168"/>
  <c r="P199" i="168"/>
  <c r="O199" i="168"/>
  <c r="P198" i="168"/>
  <c r="O198" i="168"/>
  <c r="P197" i="168"/>
  <c r="O197" i="168"/>
  <c r="P196" i="168"/>
  <c r="O196" i="168"/>
  <c r="P195" i="168"/>
  <c r="O195" i="168"/>
  <c r="P194" i="168"/>
  <c r="O194" i="168"/>
  <c r="P193" i="168"/>
  <c r="O193" i="168"/>
  <c r="P192" i="168"/>
  <c r="O192" i="168"/>
  <c r="P191" i="168"/>
  <c r="O191" i="168"/>
  <c r="P190" i="168"/>
  <c r="O190" i="168"/>
  <c r="P189" i="168"/>
  <c r="O189" i="168"/>
  <c r="P188" i="168"/>
  <c r="O188" i="168"/>
  <c r="P187" i="168"/>
  <c r="O187" i="168"/>
  <c r="P186" i="168"/>
  <c r="O186" i="168"/>
  <c r="P185" i="168"/>
  <c r="O185" i="168"/>
  <c r="P184" i="168"/>
  <c r="O184" i="168"/>
  <c r="P183" i="168"/>
  <c r="O183" i="168"/>
  <c r="P182" i="168"/>
  <c r="O182" i="168"/>
  <c r="P181" i="168"/>
  <c r="O181" i="168"/>
  <c r="P180" i="168"/>
  <c r="O180" i="168"/>
  <c r="P179" i="168"/>
  <c r="O179" i="168"/>
  <c r="P178" i="168"/>
  <c r="O178" i="168"/>
  <c r="P177" i="168"/>
  <c r="O177" i="168"/>
  <c r="P176" i="168"/>
  <c r="O176" i="168"/>
  <c r="P175" i="168"/>
  <c r="O175" i="168"/>
  <c r="P174" i="168"/>
  <c r="O174" i="168"/>
  <c r="P173" i="168"/>
  <c r="O173" i="168"/>
  <c r="P172" i="168"/>
  <c r="O172" i="168"/>
  <c r="P171" i="168"/>
  <c r="O171" i="168"/>
  <c r="P170" i="168"/>
  <c r="O170" i="168"/>
  <c r="P169" i="168"/>
  <c r="O169" i="168"/>
  <c r="P168" i="168"/>
  <c r="O168" i="168"/>
  <c r="P167" i="168"/>
  <c r="O167" i="168"/>
  <c r="P166" i="168"/>
  <c r="O166" i="168"/>
  <c r="P165" i="168"/>
  <c r="O165" i="168"/>
  <c r="P164" i="168"/>
  <c r="O164" i="168"/>
  <c r="P163" i="168"/>
  <c r="O163" i="168"/>
  <c r="P162" i="168"/>
  <c r="O162" i="168"/>
  <c r="P161" i="168"/>
  <c r="O161" i="168"/>
  <c r="P160" i="168"/>
  <c r="O160" i="168"/>
  <c r="P159" i="168"/>
  <c r="O159" i="168"/>
  <c r="P158" i="168"/>
  <c r="O158" i="168"/>
  <c r="P157" i="168"/>
  <c r="O157" i="168"/>
  <c r="P156" i="168"/>
  <c r="O156" i="168"/>
  <c r="P155" i="168"/>
  <c r="O155" i="168"/>
  <c r="P154" i="168"/>
  <c r="O154" i="168"/>
  <c r="P153" i="168"/>
  <c r="O153" i="168"/>
  <c r="P152" i="168"/>
  <c r="O152" i="168"/>
  <c r="P151" i="168"/>
  <c r="O151" i="168"/>
  <c r="P150" i="168"/>
  <c r="O150" i="168"/>
  <c r="P149" i="168"/>
  <c r="O149" i="168"/>
  <c r="P148" i="168"/>
  <c r="O148" i="168"/>
  <c r="P147" i="168"/>
  <c r="O147" i="168"/>
  <c r="P146" i="168"/>
  <c r="O146" i="168"/>
  <c r="P145" i="168"/>
  <c r="O145" i="168"/>
  <c r="P144" i="168"/>
  <c r="O144" i="168"/>
  <c r="P143" i="168"/>
  <c r="O143" i="168"/>
  <c r="P142" i="168"/>
  <c r="O142" i="168"/>
  <c r="P141" i="168"/>
  <c r="O141" i="168"/>
  <c r="P140" i="168"/>
  <c r="O140" i="168"/>
  <c r="P139" i="168"/>
  <c r="O139" i="168"/>
  <c r="P138" i="168"/>
  <c r="O138" i="168"/>
  <c r="P137" i="168"/>
  <c r="O137" i="168"/>
  <c r="P136" i="168"/>
  <c r="O136" i="168"/>
  <c r="P135" i="168"/>
  <c r="O135" i="168"/>
  <c r="P134" i="168"/>
  <c r="O134" i="168"/>
  <c r="P133" i="168"/>
  <c r="O133" i="168"/>
  <c r="P132" i="168"/>
  <c r="O132" i="168"/>
  <c r="P131" i="168"/>
  <c r="O131" i="168"/>
  <c r="P130" i="168"/>
  <c r="O130" i="168"/>
  <c r="P129" i="168"/>
  <c r="O129" i="168"/>
  <c r="P128" i="168"/>
  <c r="O128" i="168"/>
  <c r="P127" i="168"/>
  <c r="O127" i="168"/>
  <c r="P126" i="168"/>
  <c r="O126" i="168"/>
  <c r="P125" i="168"/>
  <c r="O125" i="168"/>
  <c r="P124" i="168"/>
  <c r="O124" i="168"/>
  <c r="P123" i="168"/>
  <c r="O123" i="168"/>
  <c r="P122" i="168"/>
  <c r="O122" i="168"/>
  <c r="P121" i="168"/>
  <c r="O121" i="168"/>
  <c r="P120" i="168"/>
  <c r="O120" i="168"/>
  <c r="P119" i="168"/>
  <c r="O119" i="168"/>
  <c r="P118" i="168"/>
  <c r="O118" i="168"/>
  <c r="P117" i="168"/>
  <c r="O117" i="168"/>
  <c r="P116" i="168"/>
  <c r="O116" i="168"/>
  <c r="P115" i="168"/>
  <c r="O115" i="168"/>
  <c r="P114" i="168"/>
  <c r="O114" i="168"/>
  <c r="P113" i="168"/>
  <c r="O113" i="168"/>
  <c r="P112" i="168"/>
  <c r="O112" i="168"/>
  <c r="P111" i="168"/>
  <c r="O111" i="168"/>
  <c r="P110" i="168"/>
  <c r="O110" i="168"/>
  <c r="P109" i="168"/>
  <c r="O109" i="168"/>
  <c r="P108" i="168"/>
  <c r="O108" i="168"/>
  <c r="P107" i="168"/>
  <c r="O107" i="168"/>
  <c r="P106" i="168"/>
  <c r="O106" i="168"/>
  <c r="P105" i="168"/>
  <c r="O105" i="168"/>
  <c r="P104" i="168"/>
  <c r="O104" i="168"/>
  <c r="P103" i="168"/>
  <c r="O103" i="168"/>
  <c r="P102" i="168"/>
  <c r="O102" i="168"/>
  <c r="P101" i="168"/>
  <c r="O101" i="168"/>
  <c r="P100" i="168"/>
  <c r="O100" i="168"/>
  <c r="P99" i="168"/>
  <c r="O99" i="168"/>
  <c r="P98" i="168"/>
  <c r="O98" i="168"/>
  <c r="P97" i="168"/>
  <c r="O97" i="168"/>
  <c r="P96" i="168"/>
  <c r="O96" i="168"/>
  <c r="P95" i="168"/>
  <c r="O95" i="168"/>
  <c r="P94" i="168"/>
  <c r="O94" i="168"/>
  <c r="P93" i="168"/>
  <c r="O93" i="168"/>
  <c r="P92" i="168"/>
  <c r="O92" i="168"/>
  <c r="P91" i="168"/>
  <c r="O91" i="168"/>
  <c r="P90" i="168"/>
  <c r="O90" i="168"/>
  <c r="P89" i="168"/>
  <c r="O89" i="168"/>
  <c r="P88" i="168"/>
  <c r="O88" i="168"/>
  <c r="P87" i="168"/>
  <c r="O87" i="168"/>
  <c r="P86" i="168"/>
  <c r="O86" i="168"/>
  <c r="P85" i="168"/>
  <c r="O85" i="168"/>
  <c r="P84" i="168"/>
  <c r="O84" i="168"/>
  <c r="S83" i="168"/>
  <c r="P83" i="168"/>
  <c r="O83" i="168"/>
  <c r="S82" i="168"/>
  <c r="P82" i="168"/>
  <c r="O82" i="168"/>
  <c r="S81" i="168"/>
  <c r="P81" i="168"/>
  <c r="O81" i="168"/>
  <c r="S80" i="168"/>
  <c r="P80" i="168"/>
  <c r="O80" i="168"/>
  <c r="S79" i="168"/>
  <c r="P79" i="168"/>
  <c r="O79" i="168"/>
  <c r="S78" i="168"/>
  <c r="P78" i="168"/>
  <c r="O78" i="168"/>
  <c r="S77" i="168"/>
  <c r="P77" i="168"/>
  <c r="O77" i="168"/>
  <c r="S76" i="168"/>
  <c r="P76" i="168"/>
  <c r="O76" i="168"/>
  <c r="S75" i="168"/>
  <c r="P75" i="168"/>
  <c r="O75" i="168"/>
  <c r="S74" i="168"/>
  <c r="P74" i="168"/>
  <c r="O74" i="168"/>
  <c r="S73" i="168"/>
  <c r="P73" i="168"/>
  <c r="O73" i="168"/>
  <c r="S72" i="168"/>
  <c r="P72" i="168"/>
  <c r="O72" i="168"/>
  <c r="S71" i="168"/>
  <c r="P71" i="168"/>
  <c r="O71" i="168"/>
  <c r="S70" i="168"/>
  <c r="P70" i="168"/>
  <c r="O70" i="168"/>
  <c r="S69" i="168"/>
  <c r="P69" i="168"/>
  <c r="O69" i="168"/>
  <c r="S68" i="168"/>
  <c r="P68" i="168"/>
  <c r="O68" i="168"/>
  <c r="S67" i="168"/>
  <c r="P67" i="168"/>
  <c r="O67" i="168"/>
  <c r="S66" i="168"/>
  <c r="P66" i="168"/>
  <c r="O66" i="168"/>
  <c r="S65" i="168"/>
  <c r="P65" i="168"/>
  <c r="O65" i="168"/>
  <c r="S64" i="168"/>
  <c r="P64" i="168"/>
  <c r="O64" i="168"/>
  <c r="S63" i="168"/>
  <c r="P63" i="168"/>
  <c r="O63" i="168"/>
  <c r="S62" i="168"/>
  <c r="P62" i="168"/>
  <c r="O62" i="168"/>
  <c r="S61" i="168"/>
  <c r="P61" i="168"/>
  <c r="O61" i="168"/>
  <c r="S60" i="168"/>
  <c r="P60" i="168"/>
  <c r="O60" i="168"/>
  <c r="S59" i="168"/>
  <c r="P59" i="168"/>
  <c r="O59" i="168"/>
  <c r="S58" i="168"/>
  <c r="P58" i="168"/>
  <c r="O58" i="168"/>
  <c r="S57" i="168"/>
  <c r="P57" i="168"/>
  <c r="O57" i="168"/>
  <c r="S56" i="168"/>
  <c r="P56" i="168"/>
  <c r="O56" i="168"/>
  <c r="S55" i="168"/>
  <c r="P55" i="168"/>
  <c r="O55" i="168"/>
  <c r="S54" i="168"/>
  <c r="P54" i="168"/>
  <c r="O54" i="168"/>
  <c r="S53" i="168"/>
  <c r="P53" i="168"/>
  <c r="O53" i="168"/>
  <c r="S52" i="168"/>
  <c r="P52" i="168"/>
  <c r="O52" i="168"/>
  <c r="S51" i="168"/>
  <c r="P51" i="168"/>
  <c r="O51" i="168"/>
  <c r="S50" i="168"/>
  <c r="P50" i="168"/>
  <c r="O50" i="168"/>
  <c r="S49" i="168"/>
  <c r="P49" i="168"/>
  <c r="O49" i="168"/>
  <c r="S48" i="168"/>
  <c r="P48" i="168"/>
  <c r="O48" i="168"/>
  <c r="S47" i="168"/>
  <c r="P47" i="168"/>
  <c r="O47" i="168"/>
  <c r="S46" i="168"/>
  <c r="P46" i="168"/>
  <c r="O46" i="168"/>
  <c r="S45" i="168"/>
  <c r="P45" i="168"/>
  <c r="O45" i="168"/>
  <c r="S44" i="168"/>
  <c r="P44" i="168"/>
  <c r="O44" i="168"/>
  <c r="S43" i="168"/>
  <c r="P43" i="168"/>
  <c r="O43" i="168"/>
  <c r="S42" i="168"/>
  <c r="P42" i="168"/>
  <c r="O42" i="168"/>
  <c r="S41" i="168"/>
  <c r="P41" i="168"/>
  <c r="O41" i="168"/>
  <c r="S40" i="168"/>
  <c r="P40" i="168"/>
  <c r="O40" i="168"/>
  <c r="S39" i="168"/>
  <c r="P39" i="168"/>
  <c r="O39" i="168"/>
  <c r="S38" i="168"/>
  <c r="P38" i="168"/>
  <c r="O38" i="168"/>
  <c r="S37" i="168"/>
  <c r="P37" i="168"/>
  <c r="O37" i="168"/>
  <c r="S36" i="168"/>
  <c r="P36" i="168"/>
  <c r="O36" i="168"/>
  <c r="S35" i="168"/>
  <c r="P35" i="168"/>
  <c r="O35" i="168"/>
  <c r="S34" i="168"/>
  <c r="P34" i="168"/>
  <c r="O34" i="168"/>
  <c r="S33" i="168"/>
  <c r="P33" i="168"/>
  <c r="O33" i="168"/>
  <c r="S32" i="168"/>
  <c r="P32" i="168"/>
  <c r="O32" i="168"/>
  <c r="S31" i="168"/>
  <c r="P31" i="168"/>
  <c r="O31" i="168"/>
  <c r="S30" i="168"/>
  <c r="P30" i="168"/>
  <c r="O30" i="168"/>
  <c r="S29" i="168"/>
  <c r="P29" i="168"/>
  <c r="O29" i="168"/>
  <c r="S28" i="168"/>
  <c r="P28" i="168"/>
  <c r="O28" i="168"/>
  <c r="S27" i="168"/>
  <c r="P27" i="168"/>
  <c r="O27" i="168"/>
  <c r="S26" i="168"/>
  <c r="P26" i="168"/>
  <c r="O26" i="168"/>
  <c r="S25" i="168"/>
  <c r="P25" i="168"/>
  <c r="O25" i="168"/>
  <c r="S24" i="168"/>
  <c r="P24" i="168"/>
  <c r="O24" i="168"/>
  <c r="S23" i="168"/>
  <c r="P23" i="168"/>
  <c r="O23" i="168"/>
  <c r="S22" i="168"/>
  <c r="P22" i="168"/>
  <c r="O22" i="168"/>
  <c r="S21" i="168"/>
  <c r="P21" i="168"/>
  <c r="O21" i="168"/>
  <c r="S20" i="168"/>
  <c r="P20" i="168"/>
  <c r="O20" i="168"/>
  <c r="S19" i="168"/>
  <c r="P19" i="168"/>
  <c r="O19" i="168"/>
  <c r="S18" i="168"/>
  <c r="P18" i="168"/>
  <c r="O18" i="168"/>
  <c r="S17" i="168"/>
  <c r="P17" i="168"/>
  <c r="O17" i="168"/>
  <c r="S16" i="168"/>
  <c r="P16" i="168"/>
  <c r="O16" i="168"/>
  <c r="S15" i="168"/>
  <c r="P15" i="168"/>
  <c r="O15" i="168"/>
  <c r="S14" i="168"/>
  <c r="P14" i="168"/>
  <c r="O14" i="168"/>
  <c r="S13" i="168"/>
  <c r="P13" i="168"/>
  <c r="O13" i="168"/>
  <c r="S12" i="168"/>
  <c r="P12" i="168"/>
  <c r="O12" i="168"/>
  <c r="S11" i="168"/>
  <c r="P11" i="168"/>
  <c r="O11" i="168"/>
  <c r="S10" i="168"/>
  <c r="P10" i="168"/>
  <c r="O10" i="168"/>
  <c r="S9" i="168"/>
  <c r="P9" i="168"/>
  <c r="O9" i="168"/>
  <c r="S8" i="168"/>
  <c r="P8" i="168"/>
  <c r="O8" i="168"/>
  <c r="S7" i="168"/>
  <c r="P7" i="168"/>
  <c r="O7" i="168"/>
  <c r="S6" i="168"/>
  <c r="P6" i="168"/>
  <c r="O6" i="168"/>
  <c r="S5" i="168"/>
  <c r="P5" i="168"/>
  <c r="O5" i="168"/>
  <c r="S4" i="168"/>
  <c r="P4" i="168"/>
  <c r="O4" i="168"/>
  <c r="E36" i="167"/>
  <c r="E31" i="167"/>
  <c r="E30" i="167"/>
  <c r="E29" i="167"/>
  <c r="E27" i="167"/>
  <c r="E26" i="167"/>
  <c r="E22" i="167"/>
  <c r="F13" i="167"/>
  <c r="H13" i="167" s="1"/>
  <c r="N11" i="167"/>
  <c r="N10" i="167"/>
  <c r="N9" i="167"/>
  <c r="N8" i="167"/>
  <c r="N7" i="167"/>
  <c r="N6" i="167"/>
  <c r="N5" i="167"/>
  <c r="N4" i="167"/>
  <c r="N3" i="167"/>
  <c r="G50" i="167"/>
  <c r="I50" i="167" s="1"/>
  <c r="G49" i="167"/>
  <c r="I49" i="167" s="1"/>
  <c r="G48" i="167"/>
  <c r="I48" i="167" s="1"/>
  <c r="G47" i="167"/>
  <c r="I47" i="167" s="1"/>
  <c r="G46" i="167"/>
  <c r="I46" i="167" s="1"/>
  <c r="G45" i="167"/>
  <c r="I45" i="167" s="1"/>
  <c r="G44" i="167"/>
  <c r="I44" i="167" s="1"/>
  <c r="G43" i="167"/>
  <c r="I43" i="167" s="1"/>
  <c r="G42" i="167"/>
  <c r="I42" i="167" s="1"/>
  <c r="G41" i="167"/>
  <c r="I41" i="167" s="1"/>
  <c r="I51" i="167" s="1"/>
  <c r="G37" i="167"/>
  <c r="I37" i="167" s="1"/>
  <c r="G36" i="167"/>
  <c r="I36" i="167" s="1"/>
  <c r="G34" i="167"/>
  <c r="I34" i="167" s="1"/>
  <c r="G33" i="167"/>
  <c r="I33" i="167" s="1"/>
  <c r="G32" i="167"/>
  <c r="I32" i="167" s="1"/>
  <c r="G31" i="167"/>
  <c r="I31" i="167" s="1"/>
  <c r="G30" i="167"/>
  <c r="I30" i="167" s="1"/>
  <c r="G29" i="167"/>
  <c r="I29" i="167" s="1"/>
  <c r="G27" i="167"/>
  <c r="I27" i="167" s="1"/>
  <c r="G26" i="167"/>
  <c r="I26" i="167" s="1"/>
  <c r="E8" i="167"/>
  <c r="H6" i="167"/>
  <c r="F1" i="166"/>
  <c r="Y500" i="166"/>
  <c r="X500" i="166"/>
  <c r="W500" i="166"/>
  <c r="V500" i="166"/>
  <c r="U500" i="166"/>
  <c r="T500" i="166"/>
  <c r="N500" i="166"/>
  <c r="M500" i="166"/>
  <c r="L500" i="166"/>
  <c r="K500" i="166"/>
  <c r="J500" i="166"/>
  <c r="P499" i="166"/>
  <c r="O499" i="166"/>
  <c r="P498" i="166"/>
  <c r="O498" i="166"/>
  <c r="P497" i="166"/>
  <c r="O497" i="166"/>
  <c r="P496" i="166"/>
  <c r="O496" i="166"/>
  <c r="P495" i="166"/>
  <c r="O495" i="166"/>
  <c r="P494" i="166"/>
  <c r="O494" i="166"/>
  <c r="P493" i="166"/>
  <c r="O493" i="166"/>
  <c r="P492" i="166"/>
  <c r="O492" i="166"/>
  <c r="P491" i="166"/>
  <c r="O491" i="166"/>
  <c r="P490" i="166"/>
  <c r="O490" i="166"/>
  <c r="P489" i="166"/>
  <c r="O489" i="166"/>
  <c r="P488" i="166"/>
  <c r="O488" i="166"/>
  <c r="P487" i="166"/>
  <c r="O487" i="166"/>
  <c r="P486" i="166"/>
  <c r="O486" i="166"/>
  <c r="P485" i="166"/>
  <c r="O485" i="166"/>
  <c r="P484" i="166"/>
  <c r="O484" i="166"/>
  <c r="P483" i="166"/>
  <c r="O483" i="166"/>
  <c r="P482" i="166"/>
  <c r="O482" i="166"/>
  <c r="P481" i="166"/>
  <c r="O481" i="166"/>
  <c r="P480" i="166"/>
  <c r="O480" i="166"/>
  <c r="P479" i="166"/>
  <c r="O479" i="166"/>
  <c r="P478" i="166"/>
  <c r="O478" i="166"/>
  <c r="P477" i="166"/>
  <c r="O477" i="166"/>
  <c r="P476" i="166"/>
  <c r="O476" i="166"/>
  <c r="P475" i="166"/>
  <c r="O475" i="166"/>
  <c r="P474" i="166"/>
  <c r="O474" i="166"/>
  <c r="P473" i="166"/>
  <c r="O473" i="166"/>
  <c r="P472" i="166"/>
  <c r="O472" i="166"/>
  <c r="P471" i="166"/>
  <c r="O471" i="166"/>
  <c r="P470" i="166"/>
  <c r="O470" i="166"/>
  <c r="P469" i="166"/>
  <c r="O469" i="166"/>
  <c r="P468" i="166"/>
  <c r="O468" i="166"/>
  <c r="P467" i="166"/>
  <c r="O467" i="166"/>
  <c r="P466" i="166"/>
  <c r="O466" i="166"/>
  <c r="P465" i="166"/>
  <c r="O465" i="166"/>
  <c r="P464" i="166"/>
  <c r="O464" i="166"/>
  <c r="P463" i="166"/>
  <c r="O463" i="166"/>
  <c r="P462" i="166"/>
  <c r="O462" i="166"/>
  <c r="P461" i="166"/>
  <c r="O461" i="166"/>
  <c r="P460" i="166"/>
  <c r="O460" i="166"/>
  <c r="P459" i="166"/>
  <c r="O459" i="166"/>
  <c r="P458" i="166"/>
  <c r="O458" i="166"/>
  <c r="P457" i="166"/>
  <c r="O457" i="166"/>
  <c r="P456" i="166"/>
  <c r="O456" i="166"/>
  <c r="P455" i="166"/>
  <c r="O455" i="166"/>
  <c r="P454" i="166"/>
  <c r="O454" i="166"/>
  <c r="P453" i="166"/>
  <c r="O453" i="166"/>
  <c r="P452" i="166"/>
  <c r="O452" i="166"/>
  <c r="P451" i="166"/>
  <c r="O451" i="166"/>
  <c r="P450" i="166"/>
  <c r="O450" i="166"/>
  <c r="P449" i="166"/>
  <c r="O449" i="166"/>
  <c r="P448" i="166"/>
  <c r="O448" i="166"/>
  <c r="P447" i="166"/>
  <c r="O447" i="166"/>
  <c r="P446" i="166"/>
  <c r="O446" i="166"/>
  <c r="P445" i="166"/>
  <c r="O445" i="166"/>
  <c r="P444" i="166"/>
  <c r="O444" i="166"/>
  <c r="P443" i="166"/>
  <c r="O443" i="166"/>
  <c r="P442" i="166"/>
  <c r="O442" i="166"/>
  <c r="P441" i="166"/>
  <c r="O441" i="166"/>
  <c r="P440" i="166"/>
  <c r="O440" i="166"/>
  <c r="P439" i="166"/>
  <c r="O439" i="166"/>
  <c r="P438" i="166"/>
  <c r="O438" i="166"/>
  <c r="P437" i="166"/>
  <c r="O437" i="166"/>
  <c r="P436" i="166"/>
  <c r="O436" i="166"/>
  <c r="P435" i="166"/>
  <c r="O435" i="166"/>
  <c r="P434" i="166"/>
  <c r="O434" i="166"/>
  <c r="P433" i="166"/>
  <c r="O433" i="166"/>
  <c r="P432" i="166"/>
  <c r="O432" i="166"/>
  <c r="P431" i="166"/>
  <c r="O431" i="166"/>
  <c r="P430" i="166"/>
  <c r="O430" i="166"/>
  <c r="P429" i="166"/>
  <c r="O429" i="166"/>
  <c r="P428" i="166"/>
  <c r="O428" i="166"/>
  <c r="P427" i="166"/>
  <c r="O427" i="166"/>
  <c r="P426" i="166"/>
  <c r="O426" i="166"/>
  <c r="P425" i="166"/>
  <c r="O425" i="166"/>
  <c r="P424" i="166"/>
  <c r="O424" i="166"/>
  <c r="P423" i="166"/>
  <c r="O423" i="166"/>
  <c r="P422" i="166"/>
  <c r="O422" i="166"/>
  <c r="P421" i="166"/>
  <c r="O421" i="166"/>
  <c r="P420" i="166"/>
  <c r="O420" i="166"/>
  <c r="P419" i="166"/>
  <c r="O419" i="166"/>
  <c r="P418" i="166"/>
  <c r="O418" i="166"/>
  <c r="P417" i="166"/>
  <c r="O417" i="166"/>
  <c r="P416" i="166"/>
  <c r="O416" i="166"/>
  <c r="P415" i="166"/>
  <c r="O415" i="166"/>
  <c r="P414" i="166"/>
  <c r="O414" i="166"/>
  <c r="P413" i="166"/>
  <c r="O413" i="166"/>
  <c r="P412" i="166"/>
  <c r="O412" i="166"/>
  <c r="P411" i="166"/>
  <c r="O411" i="166"/>
  <c r="P410" i="166"/>
  <c r="O410" i="166"/>
  <c r="P409" i="166"/>
  <c r="O409" i="166"/>
  <c r="P408" i="166"/>
  <c r="O408" i="166"/>
  <c r="P407" i="166"/>
  <c r="O407" i="166"/>
  <c r="P406" i="166"/>
  <c r="O406" i="166"/>
  <c r="P405" i="166"/>
  <c r="O405" i="166"/>
  <c r="P404" i="166"/>
  <c r="O404" i="166"/>
  <c r="P403" i="166"/>
  <c r="O403" i="166"/>
  <c r="P402" i="166"/>
  <c r="O402" i="166"/>
  <c r="P401" i="166"/>
  <c r="O401" i="166"/>
  <c r="P400" i="166"/>
  <c r="O400" i="166"/>
  <c r="P399" i="166"/>
  <c r="O399" i="166"/>
  <c r="P398" i="166"/>
  <c r="O398" i="166"/>
  <c r="P397" i="166"/>
  <c r="O397" i="166"/>
  <c r="P396" i="166"/>
  <c r="O396" i="166"/>
  <c r="P395" i="166"/>
  <c r="O395" i="166"/>
  <c r="P394" i="166"/>
  <c r="O394" i="166"/>
  <c r="P393" i="166"/>
  <c r="O393" i="166"/>
  <c r="P392" i="166"/>
  <c r="O392" i="166"/>
  <c r="P391" i="166"/>
  <c r="O391" i="166"/>
  <c r="P390" i="166"/>
  <c r="O390" i="166"/>
  <c r="P389" i="166"/>
  <c r="O389" i="166"/>
  <c r="P388" i="166"/>
  <c r="O388" i="166"/>
  <c r="P387" i="166"/>
  <c r="O387" i="166"/>
  <c r="P386" i="166"/>
  <c r="O386" i="166"/>
  <c r="P385" i="166"/>
  <c r="O385" i="166"/>
  <c r="P384" i="166"/>
  <c r="O384" i="166"/>
  <c r="P383" i="166"/>
  <c r="O383" i="166"/>
  <c r="P382" i="166"/>
  <c r="O382" i="166"/>
  <c r="P381" i="166"/>
  <c r="O381" i="166"/>
  <c r="P380" i="166"/>
  <c r="O380" i="166"/>
  <c r="P379" i="166"/>
  <c r="O379" i="166"/>
  <c r="P378" i="166"/>
  <c r="O378" i="166"/>
  <c r="P377" i="166"/>
  <c r="O377" i="166"/>
  <c r="P376" i="166"/>
  <c r="O376" i="166"/>
  <c r="P375" i="166"/>
  <c r="O375" i="166"/>
  <c r="P374" i="166"/>
  <c r="O374" i="166"/>
  <c r="P373" i="166"/>
  <c r="O373" i="166"/>
  <c r="P372" i="166"/>
  <c r="O372" i="166"/>
  <c r="P371" i="166"/>
  <c r="O371" i="166"/>
  <c r="P370" i="166"/>
  <c r="O370" i="166"/>
  <c r="P369" i="166"/>
  <c r="O369" i="166"/>
  <c r="P368" i="166"/>
  <c r="O368" i="166"/>
  <c r="P367" i="166"/>
  <c r="O367" i="166"/>
  <c r="P366" i="166"/>
  <c r="O366" i="166"/>
  <c r="P365" i="166"/>
  <c r="O365" i="166"/>
  <c r="P364" i="166"/>
  <c r="O364" i="166"/>
  <c r="P363" i="166"/>
  <c r="O363" i="166"/>
  <c r="P362" i="166"/>
  <c r="O362" i="166"/>
  <c r="P361" i="166"/>
  <c r="O361" i="166"/>
  <c r="P360" i="166"/>
  <c r="O360" i="166"/>
  <c r="P359" i="166"/>
  <c r="O359" i="166"/>
  <c r="P358" i="166"/>
  <c r="O358" i="166"/>
  <c r="P357" i="166"/>
  <c r="O357" i="166"/>
  <c r="P356" i="166"/>
  <c r="O356" i="166"/>
  <c r="P355" i="166"/>
  <c r="O355" i="166"/>
  <c r="P354" i="166"/>
  <c r="O354" i="166"/>
  <c r="P353" i="166"/>
  <c r="O353" i="166"/>
  <c r="P352" i="166"/>
  <c r="O352" i="166"/>
  <c r="P351" i="166"/>
  <c r="O351" i="166"/>
  <c r="P350" i="166"/>
  <c r="O350" i="166"/>
  <c r="P349" i="166"/>
  <c r="O349" i="166"/>
  <c r="P348" i="166"/>
  <c r="O348" i="166"/>
  <c r="P347" i="166"/>
  <c r="O347" i="166"/>
  <c r="P346" i="166"/>
  <c r="O346" i="166"/>
  <c r="P345" i="166"/>
  <c r="O345" i="166"/>
  <c r="P344" i="166"/>
  <c r="O344" i="166"/>
  <c r="P343" i="166"/>
  <c r="O343" i="166"/>
  <c r="P342" i="166"/>
  <c r="O342" i="166"/>
  <c r="P341" i="166"/>
  <c r="O341" i="166"/>
  <c r="P340" i="166"/>
  <c r="O340" i="166"/>
  <c r="P339" i="166"/>
  <c r="O339" i="166"/>
  <c r="P338" i="166"/>
  <c r="O338" i="166"/>
  <c r="P337" i="166"/>
  <c r="O337" i="166"/>
  <c r="P336" i="166"/>
  <c r="O336" i="166"/>
  <c r="P335" i="166"/>
  <c r="O335" i="166"/>
  <c r="P334" i="166"/>
  <c r="O334" i="166"/>
  <c r="P333" i="166"/>
  <c r="O333" i="166"/>
  <c r="P332" i="166"/>
  <c r="O332" i="166"/>
  <c r="P331" i="166"/>
  <c r="O331" i="166"/>
  <c r="P330" i="166"/>
  <c r="O330" i="166"/>
  <c r="P329" i="166"/>
  <c r="O329" i="166"/>
  <c r="P328" i="166"/>
  <c r="O328" i="166"/>
  <c r="P327" i="166"/>
  <c r="O327" i="166"/>
  <c r="P326" i="166"/>
  <c r="O326" i="166"/>
  <c r="P325" i="166"/>
  <c r="O325" i="166"/>
  <c r="P324" i="166"/>
  <c r="O324" i="166"/>
  <c r="P323" i="166"/>
  <c r="O323" i="166"/>
  <c r="P322" i="166"/>
  <c r="O322" i="166"/>
  <c r="P321" i="166"/>
  <c r="O321" i="166"/>
  <c r="P320" i="166"/>
  <c r="O320" i="166"/>
  <c r="P319" i="166"/>
  <c r="O319" i="166"/>
  <c r="P318" i="166"/>
  <c r="O318" i="166"/>
  <c r="P317" i="166"/>
  <c r="O317" i="166"/>
  <c r="P316" i="166"/>
  <c r="O316" i="166"/>
  <c r="P315" i="166"/>
  <c r="O315" i="166"/>
  <c r="P314" i="166"/>
  <c r="O314" i="166"/>
  <c r="P313" i="166"/>
  <c r="O313" i="166"/>
  <c r="P312" i="166"/>
  <c r="O312" i="166"/>
  <c r="P311" i="166"/>
  <c r="O311" i="166"/>
  <c r="P310" i="166"/>
  <c r="O310" i="166"/>
  <c r="P309" i="166"/>
  <c r="O309" i="166"/>
  <c r="P308" i="166"/>
  <c r="O308" i="166"/>
  <c r="P307" i="166"/>
  <c r="O307" i="166"/>
  <c r="P306" i="166"/>
  <c r="O306" i="166"/>
  <c r="P305" i="166"/>
  <c r="O305" i="166"/>
  <c r="P304" i="166"/>
  <c r="O304" i="166"/>
  <c r="P303" i="166"/>
  <c r="O303" i="166"/>
  <c r="P302" i="166"/>
  <c r="O302" i="166"/>
  <c r="P301" i="166"/>
  <c r="O301" i="166"/>
  <c r="P300" i="166"/>
  <c r="O300" i="166"/>
  <c r="P299" i="166"/>
  <c r="O299" i="166"/>
  <c r="P298" i="166"/>
  <c r="O298" i="166"/>
  <c r="P297" i="166"/>
  <c r="O297" i="166"/>
  <c r="P296" i="166"/>
  <c r="O296" i="166"/>
  <c r="P295" i="166"/>
  <c r="O295" i="166"/>
  <c r="P294" i="166"/>
  <c r="O294" i="166"/>
  <c r="P293" i="166"/>
  <c r="O293" i="166"/>
  <c r="P292" i="166"/>
  <c r="O292" i="166"/>
  <c r="P291" i="166"/>
  <c r="O291" i="166"/>
  <c r="P290" i="166"/>
  <c r="O290" i="166"/>
  <c r="P289" i="166"/>
  <c r="O289" i="166"/>
  <c r="P288" i="166"/>
  <c r="O288" i="166"/>
  <c r="P287" i="166"/>
  <c r="O287" i="166"/>
  <c r="P286" i="166"/>
  <c r="O286" i="166"/>
  <c r="P285" i="166"/>
  <c r="O285" i="166"/>
  <c r="P284" i="166"/>
  <c r="O284" i="166"/>
  <c r="P283" i="166"/>
  <c r="O283" i="166"/>
  <c r="P282" i="166"/>
  <c r="O282" i="166"/>
  <c r="P281" i="166"/>
  <c r="O281" i="166"/>
  <c r="P280" i="166"/>
  <c r="O280" i="166"/>
  <c r="P279" i="166"/>
  <c r="O279" i="166"/>
  <c r="P278" i="166"/>
  <c r="O278" i="166"/>
  <c r="P277" i="166"/>
  <c r="O277" i="166"/>
  <c r="P276" i="166"/>
  <c r="O276" i="166"/>
  <c r="P275" i="166"/>
  <c r="O275" i="166"/>
  <c r="P274" i="166"/>
  <c r="O274" i="166"/>
  <c r="P273" i="166"/>
  <c r="O273" i="166"/>
  <c r="P272" i="166"/>
  <c r="O272" i="166"/>
  <c r="P271" i="166"/>
  <c r="O271" i="166"/>
  <c r="P270" i="166"/>
  <c r="O270" i="166"/>
  <c r="P269" i="166"/>
  <c r="O269" i="166"/>
  <c r="P268" i="166"/>
  <c r="O268" i="166"/>
  <c r="P267" i="166"/>
  <c r="O267" i="166"/>
  <c r="P266" i="166"/>
  <c r="O266" i="166"/>
  <c r="P265" i="166"/>
  <c r="O265" i="166"/>
  <c r="P264" i="166"/>
  <c r="O264" i="166"/>
  <c r="P263" i="166"/>
  <c r="O263" i="166"/>
  <c r="P262" i="166"/>
  <c r="O262" i="166"/>
  <c r="P261" i="166"/>
  <c r="O261" i="166"/>
  <c r="P260" i="166"/>
  <c r="O260" i="166"/>
  <c r="P259" i="166"/>
  <c r="O259" i="166"/>
  <c r="P258" i="166"/>
  <c r="O258" i="166"/>
  <c r="P257" i="166"/>
  <c r="O257" i="166"/>
  <c r="P256" i="166"/>
  <c r="O256" i="166"/>
  <c r="P255" i="166"/>
  <c r="O255" i="166"/>
  <c r="P254" i="166"/>
  <c r="O254" i="166"/>
  <c r="P253" i="166"/>
  <c r="O253" i="166"/>
  <c r="P252" i="166"/>
  <c r="O252" i="166"/>
  <c r="P251" i="166"/>
  <c r="O251" i="166"/>
  <c r="P250" i="166"/>
  <c r="O250" i="166"/>
  <c r="P249" i="166"/>
  <c r="O249" i="166"/>
  <c r="P248" i="166"/>
  <c r="O248" i="166"/>
  <c r="P247" i="166"/>
  <c r="O247" i="166"/>
  <c r="P246" i="166"/>
  <c r="Q246" i="166" s="1"/>
  <c r="O246" i="166"/>
  <c r="P245" i="166"/>
  <c r="O245" i="166"/>
  <c r="P244" i="166"/>
  <c r="O244" i="166"/>
  <c r="P243" i="166"/>
  <c r="O243" i="166"/>
  <c r="P242" i="166"/>
  <c r="O242" i="166"/>
  <c r="P241" i="166"/>
  <c r="O241" i="166"/>
  <c r="P240" i="166"/>
  <c r="O240" i="166"/>
  <c r="P239" i="166"/>
  <c r="O239" i="166"/>
  <c r="P238" i="166"/>
  <c r="O238" i="166"/>
  <c r="P237" i="166"/>
  <c r="O237" i="166"/>
  <c r="P236" i="166"/>
  <c r="O236" i="166"/>
  <c r="P235" i="166"/>
  <c r="O235" i="166"/>
  <c r="P234" i="166"/>
  <c r="O234" i="166"/>
  <c r="P233" i="166"/>
  <c r="O233" i="166"/>
  <c r="P232" i="166"/>
  <c r="O232" i="166"/>
  <c r="P231" i="166"/>
  <c r="O231" i="166"/>
  <c r="P230" i="166"/>
  <c r="O230" i="166"/>
  <c r="P229" i="166"/>
  <c r="O229" i="166"/>
  <c r="P228" i="166"/>
  <c r="O228" i="166"/>
  <c r="P227" i="166"/>
  <c r="O227" i="166"/>
  <c r="P226" i="166"/>
  <c r="O226" i="166"/>
  <c r="P225" i="166"/>
  <c r="O225" i="166"/>
  <c r="P224" i="166"/>
  <c r="O224" i="166"/>
  <c r="P223" i="166"/>
  <c r="O223" i="166"/>
  <c r="P222" i="166"/>
  <c r="O222" i="166"/>
  <c r="P221" i="166"/>
  <c r="O221" i="166"/>
  <c r="P220" i="166"/>
  <c r="O220" i="166"/>
  <c r="P219" i="166"/>
  <c r="O219" i="166"/>
  <c r="P218" i="166"/>
  <c r="O218" i="166"/>
  <c r="P217" i="166"/>
  <c r="O217" i="166"/>
  <c r="P216" i="166"/>
  <c r="O216" i="166"/>
  <c r="P215" i="166"/>
  <c r="O215" i="166"/>
  <c r="P214" i="166"/>
  <c r="O214" i="166"/>
  <c r="P213" i="166"/>
  <c r="O213" i="166"/>
  <c r="P212" i="166"/>
  <c r="O212" i="166"/>
  <c r="P211" i="166"/>
  <c r="O211" i="166"/>
  <c r="P210" i="166"/>
  <c r="O210" i="166"/>
  <c r="P209" i="166"/>
  <c r="O209" i="166"/>
  <c r="P208" i="166"/>
  <c r="O208" i="166"/>
  <c r="P207" i="166"/>
  <c r="O207" i="166"/>
  <c r="P206" i="166"/>
  <c r="O206" i="166"/>
  <c r="P205" i="166"/>
  <c r="O205" i="166"/>
  <c r="P204" i="166"/>
  <c r="O204" i="166"/>
  <c r="P203" i="166"/>
  <c r="O203" i="166"/>
  <c r="P202" i="166"/>
  <c r="O202" i="166"/>
  <c r="P201" i="166"/>
  <c r="O201" i="166"/>
  <c r="P200" i="166"/>
  <c r="O200" i="166"/>
  <c r="P199" i="166"/>
  <c r="O199" i="166"/>
  <c r="P198" i="166"/>
  <c r="O198" i="166"/>
  <c r="P197" i="166"/>
  <c r="O197" i="166"/>
  <c r="P196" i="166"/>
  <c r="O196" i="166"/>
  <c r="P195" i="166"/>
  <c r="O195" i="166"/>
  <c r="P194" i="166"/>
  <c r="O194" i="166"/>
  <c r="P193" i="166"/>
  <c r="O193" i="166"/>
  <c r="P192" i="166"/>
  <c r="O192" i="166"/>
  <c r="P191" i="166"/>
  <c r="O191" i="166"/>
  <c r="P190" i="166"/>
  <c r="O190" i="166"/>
  <c r="P189" i="166"/>
  <c r="O189" i="166"/>
  <c r="P188" i="166"/>
  <c r="O188" i="166"/>
  <c r="P187" i="166"/>
  <c r="O187" i="166"/>
  <c r="P186" i="166"/>
  <c r="O186" i="166"/>
  <c r="P185" i="166"/>
  <c r="O185" i="166"/>
  <c r="P184" i="166"/>
  <c r="O184" i="166"/>
  <c r="P183" i="166"/>
  <c r="O183" i="166"/>
  <c r="P182" i="166"/>
  <c r="O182" i="166"/>
  <c r="P181" i="166"/>
  <c r="O181" i="166"/>
  <c r="P180" i="166"/>
  <c r="O180" i="166"/>
  <c r="P179" i="166"/>
  <c r="O179" i="166"/>
  <c r="P178" i="166"/>
  <c r="O178" i="166"/>
  <c r="P177" i="166"/>
  <c r="O177" i="166"/>
  <c r="P176" i="166"/>
  <c r="O176" i="166"/>
  <c r="P175" i="166"/>
  <c r="O175" i="166"/>
  <c r="P174" i="166"/>
  <c r="O174" i="166"/>
  <c r="P173" i="166"/>
  <c r="O173" i="166"/>
  <c r="P172" i="166"/>
  <c r="O172" i="166"/>
  <c r="P171" i="166"/>
  <c r="O171" i="166"/>
  <c r="P170" i="166"/>
  <c r="O170" i="166"/>
  <c r="P169" i="166"/>
  <c r="O169" i="166"/>
  <c r="P168" i="166"/>
  <c r="O168" i="166"/>
  <c r="P167" i="166"/>
  <c r="O167" i="166"/>
  <c r="P166" i="166"/>
  <c r="O166" i="166"/>
  <c r="P165" i="166"/>
  <c r="O165" i="166"/>
  <c r="P164" i="166"/>
  <c r="O164" i="166"/>
  <c r="P163" i="166"/>
  <c r="O163" i="166"/>
  <c r="P162" i="166"/>
  <c r="O162" i="166"/>
  <c r="P161" i="166"/>
  <c r="O161" i="166"/>
  <c r="P160" i="166"/>
  <c r="O160" i="166"/>
  <c r="P159" i="166"/>
  <c r="O159" i="166"/>
  <c r="P158" i="166"/>
  <c r="O158" i="166"/>
  <c r="P157" i="166"/>
  <c r="O157" i="166"/>
  <c r="P156" i="166"/>
  <c r="O156" i="166"/>
  <c r="P155" i="166"/>
  <c r="O155" i="166"/>
  <c r="P154" i="166"/>
  <c r="O154" i="166"/>
  <c r="P153" i="166"/>
  <c r="O153" i="166"/>
  <c r="P152" i="166"/>
  <c r="O152" i="166"/>
  <c r="P151" i="166"/>
  <c r="O151" i="166"/>
  <c r="P150" i="166"/>
  <c r="O150" i="166"/>
  <c r="P149" i="166"/>
  <c r="O149" i="166"/>
  <c r="P148" i="166"/>
  <c r="O148" i="166"/>
  <c r="P147" i="166"/>
  <c r="O147" i="166"/>
  <c r="P146" i="166"/>
  <c r="O146" i="166"/>
  <c r="P145" i="166"/>
  <c r="O145" i="166"/>
  <c r="P144" i="166"/>
  <c r="O144" i="166"/>
  <c r="P143" i="166"/>
  <c r="O143" i="166"/>
  <c r="P142" i="166"/>
  <c r="O142" i="166"/>
  <c r="P141" i="166"/>
  <c r="O141" i="166"/>
  <c r="P140" i="166"/>
  <c r="O140" i="166"/>
  <c r="P139" i="166"/>
  <c r="O139" i="166"/>
  <c r="P138" i="166"/>
  <c r="O138" i="166"/>
  <c r="P137" i="166"/>
  <c r="O137" i="166"/>
  <c r="P136" i="166"/>
  <c r="O136" i="166"/>
  <c r="P135" i="166"/>
  <c r="O135" i="166"/>
  <c r="P134" i="166"/>
  <c r="O134" i="166"/>
  <c r="P133" i="166"/>
  <c r="O133" i="166"/>
  <c r="P132" i="166"/>
  <c r="O132" i="166"/>
  <c r="P131" i="166"/>
  <c r="O131" i="166"/>
  <c r="P130" i="166"/>
  <c r="O130" i="166"/>
  <c r="P129" i="166"/>
  <c r="O129" i="166"/>
  <c r="P128" i="166"/>
  <c r="O128" i="166"/>
  <c r="P127" i="166"/>
  <c r="O127" i="166"/>
  <c r="P126" i="166"/>
  <c r="O126" i="166"/>
  <c r="P125" i="166"/>
  <c r="O125" i="166"/>
  <c r="P124" i="166"/>
  <c r="O124" i="166"/>
  <c r="P123" i="166"/>
  <c r="O123" i="166"/>
  <c r="P122" i="166"/>
  <c r="O122" i="166"/>
  <c r="P121" i="166"/>
  <c r="O121" i="166"/>
  <c r="P120" i="166"/>
  <c r="O120" i="166"/>
  <c r="P119" i="166"/>
  <c r="O119" i="166"/>
  <c r="P118" i="166"/>
  <c r="O118" i="166"/>
  <c r="P117" i="166"/>
  <c r="O117" i="166"/>
  <c r="P116" i="166"/>
  <c r="O116" i="166"/>
  <c r="P115" i="166"/>
  <c r="O115" i="166"/>
  <c r="P114" i="166"/>
  <c r="O114" i="166"/>
  <c r="P113" i="166"/>
  <c r="O113" i="166"/>
  <c r="P112" i="166"/>
  <c r="O112" i="166"/>
  <c r="P111" i="166"/>
  <c r="O111" i="166"/>
  <c r="P110" i="166"/>
  <c r="O110" i="166"/>
  <c r="P109" i="166"/>
  <c r="O109" i="166"/>
  <c r="P108" i="166"/>
  <c r="O108" i="166"/>
  <c r="P107" i="166"/>
  <c r="O107" i="166"/>
  <c r="P106" i="166"/>
  <c r="O106" i="166"/>
  <c r="P105" i="166"/>
  <c r="O105" i="166"/>
  <c r="P104" i="166"/>
  <c r="O104" i="166"/>
  <c r="P103" i="166"/>
  <c r="O103" i="166"/>
  <c r="P102" i="166"/>
  <c r="O102" i="166"/>
  <c r="P101" i="166"/>
  <c r="O101" i="166"/>
  <c r="P100" i="166"/>
  <c r="O100" i="166"/>
  <c r="P99" i="166"/>
  <c r="O99" i="166"/>
  <c r="P98" i="166"/>
  <c r="O98" i="166"/>
  <c r="P97" i="166"/>
  <c r="O97" i="166"/>
  <c r="P96" i="166"/>
  <c r="O96" i="166"/>
  <c r="P95" i="166"/>
  <c r="O95" i="166"/>
  <c r="P94" i="166"/>
  <c r="O94" i="166"/>
  <c r="P93" i="166"/>
  <c r="O93" i="166"/>
  <c r="P92" i="166"/>
  <c r="O92" i="166"/>
  <c r="P91" i="166"/>
  <c r="O91" i="166"/>
  <c r="P90" i="166"/>
  <c r="O90" i="166"/>
  <c r="P89" i="166"/>
  <c r="O89" i="166"/>
  <c r="P88" i="166"/>
  <c r="O88" i="166"/>
  <c r="P87" i="166"/>
  <c r="O87" i="166"/>
  <c r="P86" i="166"/>
  <c r="O86" i="166"/>
  <c r="P85" i="166"/>
  <c r="O85" i="166"/>
  <c r="P84" i="166"/>
  <c r="O84" i="166"/>
  <c r="P83" i="166"/>
  <c r="O83" i="166"/>
  <c r="S82" i="166"/>
  <c r="P82" i="166"/>
  <c r="O82" i="166"/>
  <c r="S81" i="166"/>
  <c r="P81" i="166"/>
  <c r="O81" i="166"/>
  <c r="S80" i="166"/>
  <c r="P80" i="166"/>
  <c r="O80" i="166"/>
  <c r="S79" i="166"/>
  <c r="P79" i="166"/>
  <c r="O79" i="166"/>
  <c r="S78" i="166"/>
  <c r="P78" i="166"/>
  <c r="O78" i="166"/>
  <c r="S77" i="166"/>
  <c r="P77" i="166"/>
  <c r="O77" i="166"/>
  <c r="S76" i="166"/>
  <c r="P76" i="166"/>
  <c r="O76" i="166"/>
  <c r="S75" i="166"/>
  <c r="P75" i="166"/>
  <c r="O75" i="166"/>
  <c r="S74" i="166"/>
  <c r="P74" i="166"/>
  <c r="O74" i="166"/>
  <c r="S73" i="166"/>
  <c r="P73" i="166"/>
  <c r="O73" i="166"/>
  <c r="S72" i="166"/>
  <c r="P72" i="166"/>
  <c r="O72" i="166"/>
  <c r="S71" i="166"/>
  <c r="P71" i="166"/>
  <c r="O71" i="166"/>
  <c r="S70" i="166"/>
  <c r="P70" i="166"/>
  <c r="O70" i="166"/>
  <c r="S69" i="166"/>
  <c r="P69" i="166"/>
  <c r="O69" i="166"/>
  <c r="S68" i="166"/>
  <c r="P68" i="166"/>
  <c r="O68" i="166"/>
  <c r="S67" i="166"/>
  <c r="P67" i="166"/>
  <c r="O67" i="166"/>
  <c r="S66" i="166"/>
  <c r="P66" i="166"/>
  <c r="O66" i="166"/>
  <c r="S65" i="166"/>
  <c r="P65" i="166"/>
  <c r="O65" i="166"/>
  <c r="S64" i="166"/>
  <c r="P64" i="166"/>
  <c r="O64" i="166"/>
  <c r="S63" i="166"/>
  <c r="P63" i="166"/>
  <c r="O63" i="166"/>
  <c r="S62" i="166"/>
  <c r="P62" i="166"/>
  <c r="O62" i="166"/>
  <c r="S61" i="166"/>
  <c r="P61" i="166"/>
  <c r="O61" i="166"/>
  <c r="S60" i="166"/>
  <c r="P60" i="166"/>
  <c r="O60" i="166"/>
  <c r="S59" i="166"/>
  <c r="P59" i="166"/>
  <c r="O59" i="166"/>
  <c r="S58" i="166"/>
  <c r="P58" i="166"/>
  <c r="O58" i="166"/>
  <c r="S57" i="166"/>
  <c r="P57" i="166"/>
  <c r="O57" i="166"/>
  <c r="S56" i="166"/>
  <c r="P56" i="166"/>
  <c r="O56" i="166"/>
  <c r="S55" i="166"/>
  <c r="P55" i="166"/>
  <c r="O55" i="166"/>
  <c r="S54" i="166"/>
  <c r="P54" i="166"/>
  <c r="O54" i="166"/>
  <c r="S53" i="166"/>
  <c r="P53" i="166"/>
  <c r="O53" i="166"/>
  <c r="S52" i="166"/>
  <c r="P52" i="166"/>
  <c r="O52" i="166"/>
  <c r="S51" i="166"/>
  <c r="P51" i="166"/>
  <c r="O51" i="166"/>
  <c r="S50" i="166"/>
  <c r="P50" i="166"/>
  <c r="O50" i="166"/>
  <c r="S49" i="166"/>
  <c r="P49" i="166"/>
  <c r="O49" i="166"/>
  <c r="S48" i="166"/>
  <c r="P48" i="166"/>
  <c r="O48" i="166"/>
  <c r="S47" i="166"/>
  <c r="P47" i="166"/>
  <c r="O47" i="166"/>
  <c r="S46" i="166"/>
  <c r="P46" i="166"/>
  <c r="O46" i="166"/>
  <c r="S45" i="166"/>
  <c r="P45" i="166"/>
  <c r="O45" i="166"/>
  <c r="S44" i="166"/>
  <c r="P44" i="166"/>
  <c r="O44" i="166"/>
  <c r="S43" i="166"/>
  <c r="P43" i="166"/>
  <c r="O43" i="166"/>
  <c r="S42" i="166"/>
  <c r="P42" i="166"/>
  <c r="O42" i="166"/>
  <c r="S41" i="166"/>
  <c r="P41" i="166"/>
  <c r="O41" i="166"/>
  <c r="S40" i="166"/>
  <c r="P40" i="166"/>
  <c r="O40" i="166"/>
  <c r="S39" i="166"/>
  <c r="P39" i="166"/>
  <c r="O39" i="166"/>
  <c r="S38" i="166"/>
  <c r="P38" i="166"/>
  <c r="O38" i="166"/>
  <c r="S37" i="166"/>
  <c r="P37" i="166"/>
  <c r="O37" i="166"/>
  <c r="S36" i="166"/>
  <c r="P36" i="166"/>
  <c r="O36" i="166"/>
  <c r="S35" i="166"/>
  <c r="P35" i="166"/>
  <c r="O35" i="166"/>
  <c r="S34" i="166"/>
  <c r="P34" i="166"/>
  <c r="O34" i="166"/>
  <c r="S33" i="166"/>
  <c r="P33" i="166"/>
  <c r="O33" i="166"/>
  <c r="S32" i="166"/>
  <c r="P32" i="166"/>
  <c r="O32" i="166"/>
  <c r="S31" i="166"/>
  <c r="P31" i="166"/>
  <c r="O31" i="166"/>
  <c r="S30" i="166"/>
  <c r="P30" i="166"/>
  <c r="O30" i="166"/>
  <c r="S29" i="166"/>
  <c r="P29" i="166"/>
  <c r="O29" i="166"/>
  <c r="S28" i="166"/>
  <c r="P28" i="166"/>
  <c r="O28" i="166"/>
  <c r="S27" i="166"/>
  <c r="P27" i="166"/>
  <c r="O27" i="166"/>
  <c r="S26" i="166"/>
  <c r="P26" i="166"/>
  <c r="O26" i="166"/>
  <c r="S25" i="166"/>
  <c r="P25" i="166"/>
  <c r="O25" i="166"/>
  <c r="S24" i="166"/>
  <c r="P24" i="166"/>
  <c r="O24" i="166"/>
  <c r="S23" i="166"/>
  <c r="P23" i="166"/>
  <c r="O23" i="166"/>
  <c r="S22" i="166"/>
  <c r="P22" i="166"/>
  <c r="O22" i="166"/>
  <c r="S21" i="166"/>
  <c r="P21" i="166"/>
  <c r="O21" i="166"/>
  <c r="S20" i="166"/>
  <c r="P20" i="166"/>
  <c r="O20" i="166"/>
  <c r="S19" i="166"/>
  <c r="P19" i="166"/>
  <c r="O19" i="166"/>
  <c r="S18" i="166"/>
  <c r="P18" i="166"/>
  <c r="O18" i="166"/>
  <c r="S17" i="166"/>
  <c r="P17" i="166"/>
  <c r="O17" i="166"/>
  <c r="S16" i="166"/>
  <c r="P16" i="166"/>
  <c r="O16" i="166"/>
  <c r="S15" i="166"/>
  <c r="P15" i="166"/>
  <c r="O15" i="166"/>
  <c r="S14" i="166"/>
  <c r="P14" i="166"/>
  <c r="O14" i="166"/>
  <c r="S13" i="166"/>
  <c r="P13" i="166"/>
  <c r="O13" i="166"/>
  <c r="S12" i="166"/>
  <c r="P12" i="166"/>
  <c r="O12" i="166"/>
  <c r="S11" i="166"/>
  <c r="P11" i="166"/>
  <c r="O11" i="166"/>
  <c r="S10" i="166"/>
  <c r="P10" i="166"/>
  <c r="O10" i="166"/>
  <c r="S9" i="166"/>
  <c r="P9" i="166"/>
  <c r="O9" i="166"/>
  <c r="S8" i="166"/>
  <c r="P8" i="166"/>
  <c r="O8" i="166"/>
  <c r="S7" i="166"/>
  <c r="P7" i="166"/>
  <c r="O7" i="166"/>
  <c r="S6" i="166"/>
  <c r="P6" i="166"/>
  <c r="O6" i="166"/>
  <c r="S5" i="166"/>
  <c r="P5" i="166"/>
  <c r="O5" i="166"/>
  <c r="S4" i="166"/>
  <c r="P4" i="166"/>
  <c r="O4" i="166"/>
  <c r="E36" i="165"/>
  <c r="E31" i="165"/>
  <c r="E30" i="165"/>
  <c r="E29" i="165"/>
  <c r="E27" i="165"/>
  <c r="E26" i="165"/>
  <c r="E22" i="165"/>
  <c r="F13" i="165"/>
  <c r="H13" i="165" s="1"/>
  <c r="N11" i="165"/>
  <c r="N10" i="165"/>
  <c r="N9" i="165"/>
  <c r="N8" i="165"/>
  <c r="N7" i="165"/>
  <c r="N6" i="165"/>
  <c r="N5" i="165"/>
  <c r="N4" i="165"/>
  <c r="N3" i="165"/>
  <c r="G50" i="165"/>
  <c r="I50" i="165" s="1"/>
  <c r="G49" i="165"/>
  <c r="I49" i="165" s="1"/>
  <c r="G48" i="165"/>
  <c r="I48" i="165" s="1"/>
  <c r="G47" i="165"/>
  <c r="I47" i="165" s="1"/>
  <c r="G46" i="165"/>
  <c r="I46" i="165" s="1"/>
  <c r="G45" i="165"/>
  <c r="I45" i="165" s="1"/>
  <c r="G44" i="165"/>
  <c r="I44" i="165" s="1"/>
  <c r="G43" i="165"/>
  <c r="I43" i="165" s="1"/>
  <c r="G42" i="165"/>
  <c r="I42" i="165" s="1"/>
  <c r="G41" i="165"/>
  <c r="I41" i="165" s="1"/>
  <c r="I51" i="165" s="1"/>
  <c r="G37" i="165"/>
  <c r="I37" i="165" s="1"/>
  <c r="G36" i="165"/>
  <c r="I36" i="165" s="1"/>
  <c r="G34" i="165"/>
  <c r="I34" i="165" s="1"/>
  <c r="G33" i="165"/>
  <c r="I33" i="165" s="1"/>
  <c r="G32" i="165"/>
  <c r="I32" i="165" s="1"/>
  <c r="G31" i="165"/>
  <c r="I31" i="165" s="1"/>
  <c r="G30" i="165"/>
  <c r="I30" i="165" s="1"/>
  <c r="G29" i="165"/>
  <c r="I29" i="165" s="1"/>
  <c r="G27" i="165"/>
  <c r="I27" i="165" s="1"/>
  <c r="G26" i="165"/>
  <c r="I26" i="165" s="1"/>
  <c r="E8" i="165"/>
  <c r="H6" i="165"/>
  <c r="F1" i="164"/>
  <c r="Y500" i="164"/>
  <c r="X500" i="164"/>
  <c r="W500" i="164"/>
  <c r="V500" i="164"/>
  <c r="U500" i="164"/>
  <c r="T500" i="164"/>
  <c r="N500" i="164"/>
  <c r="M500" i="164"/>
  <c r="L500" i="164"/>
  <c r="K500" i="164"/>
  <c r="J500" i="164"/>
  <c r="P499" i="164"/>
  <c r="O499" i="164"/>
  <c r="P498" i="164"/>
  <c r="O498" i="164"/>
  <c r="P497" i="164"/>
  <c r="O497" i="164"/>
  <c r="P496" i="164"/>
  <c r="O496" i="164"/>
  <c r="P495" i="164"/>
  <c r="O495" i="164"/>
  <c r="P494" i="164"/>
  <c r="O494" i="164"/>
  <c r="P493" i="164"/>
  <c r="O493" i="164"/>
  <c r="P492" i="164"/>
  <c r="O492" i="164"/>
  <c r="P491" i="164"/>
  <c r="O491" i="164"/>
  <c r="P490" i="164"/>
  <c r="O490" i="164"/>
  <c r="P489" i="164"/>
  <c r="O489" i="164"/>
  <c r="P488" i="164"/>
  <c r="O488" i="164"/>
  <c r="P487" i="164"/>
  <c r="O487" i="164"/>
  <c r="P486" i="164"/>
  <c r="O486" i="164"/>
  <c r="P485" i="164"/>
  <c r="O485" i="164"/>
  <c r="P484" i="164"/>
  <c r="O484" i="164"/>
  <c r="P483" i="164"/>
  <c r="O483" i="164"/>
  <c r="P482" i="164"/>
  <c r="O482" i="164"/>
  <c r="P481" i="164"/>
  <c r="O481" i="164"/>
  <c r="P480" i="164"/>
  <c r="O480" i="164"/>
  <c r="P479" i="164"/>
  <c r="O479" i="164"/>
  <c r="P478" i="164"/>
  <c r="O478" i="164"/>
  <c r="P477" i="164"/>
  <c r="O477" i="164"/>
  <c r="P476" i="164"/>
  <c r="O476" i="164"/>
  <c r="P475" i="164"/>
  <c r="O475" i="164"/>
  <c r="P474" i="164"/>
  <c r="O474" i="164"/>
  <c r="P473" i="164"/>
  <c r="O473" i="164"/>
  <c r="P472" i="164"/>
  <c r="O472" i="164"/>
  <c r="P471" i="164"/>
  <c r="O471" i="164"/>
  <c r="P470" i="164"/>
  <c r="O470" i="164"/>
  <c r="P469" i="164"/>
  <c r="O469" i="164"/>
  <c r="P468" i="164"/>
  <c r="O468" i="164"/>
  <c r="P467" i="164"/>
  <c r="O467" i="164"/>
  <c r="P466" i="164"/>
  <c r="O466" i="164"/>
  <c r="P465" i="164"/>
  <c r="O465" i="164"/>
  <c r="P464" i="164"/>
  <c r="O464" i="164"/>
  <c r="P463" i="164"/>
  <c r="O463" i="164"/>
  <c r="P462" i="164"/>
  <c r="O462" i="164"/>
  <c r="P461" i="164"/>
  <c r="O461" i="164"/>
  <c r="P460" i="164"/>
  <c r="O460" i="164"/>
  <c r="P459" i="164"/>
  <c r="O459" i="164"/>
  <c r="P458" i="164"/>
  <c r="O458" i="164"/>
  <c r="P457" i="164"/>
  <c r="O457" i="164"/>
  <c r="P456" i="164"/>
  <c r="O456" i="164"/>
  <c r="P455" i="164"/>
  <c r="O455" i="164"/>
  <c r="P454" i="164"/>
  <c r="O454" i="164"/>
  <c r="P453" i="164"/>
  <c r="O453" i="164"/>
  <c r="P452" i="164"/>
  <c r="O452" i="164"/>
  <c r="P451" i="164"/>
  <c r="O451" i="164"/>
  <c r="P450" i="164"/>
  <c r="O450" i="164"/>
  <c r="P449" i="164"/>
  <c r="O449" i="164"/>
  <c r="P448" i="164"/>
  <c r="O448" i="164"/>
  <c r="P447" i="164"/>
  <c r="O447" i="164"/>
  <c r="P446" i="164"/>
  <c r="O446" i="164"/>
  <c r="P445" i="164"/>
  <c r="O445" i="164"/>
  <c r="P444" i="164"/>
  <c r="O444" i="164"/>
  <c r="P443" i="164"/>
  <c r="O443" i="164"/>
  <c r="P442" i="164"/>
  <c r="O442" i="164"/>
  <c r="P441" i="164"/>
  <c r="O441" i="164"/>
  <c r="P440" i="164"/>
  <c r="O440" i="164"/>
  <c r="P439" i="164"/>
  <c r="O439" i="164"/>
  <c r="P438" i="164"/>
  <c r="O438" i="164"/>
  <c r="P437" i="164"/>
  <c r="O437" i="164"/>
  <c r="P436" i="164"/>
  <c r="O436" i="164"/>
  <c r="P435" i="164"/>
  <c r="O435" i="164"/>
  <c r="P434" i="164"/>
  <c r="O434" i="164"/>
  <c r="P433" i="164"/>
  <c r="O433" i="164"/>
  <c r="P432" i="164"/>
  <c r="O432" i="164"/>
  <c r="P431" i="164"/>
  <c r="O431" i="164"/>
  <c r="P430" i="164"/>
  <c r="O430" i="164"/>
  <c r="P429" i="164"/>
  <c r="O429" i="164"/>
  <c r="P428" i="164"/>
  <c r="O428" i="164"/>
  <c r="P427" i="164"/>
  <c r="O427" i="164"/>
  <c r="P426" i="164"/>
  <c r="O426" i="164"/>
  <c r="P425" i="164"/>
  <c r="O425" i="164"/>
  <c r="P424" i="164"/>
  <c r="O424" i="164"/>
  <c r="P423" i="164"/>
  <c r="O423" i="164"/>
  <c r="P422" i="164"/>
  <c r="O422" i="164"/>
  <c r="P421" i="164"/>
  <c r="O421" i="164"/>
  <c r="P420" i="164"/>
  <c r="O420" i="164"/>
  <c r="P419" i="164"/>
  <c r="O419" i="164"/>
  <c r="P418" i="164"/>
  <c r="O418" i="164"/>
  <c r="P417" i="164"/>
  <c r="O417" i="164"/>
  <c r="P416" i="164"/>
  <c r="O416" i="164"/>
  <c r="P415" i="164"/>
  <c r="O415" i="164"/>
  <c r="P414" i="164"/>
  <c r="O414" i="164"/>
  <c r="P413" i="164"/>
  <c r="O413" i="164"/>
  <c r="P412" i="164"/>
  <c r="O412" i="164"/>
  <c r="P411" i="164"/>
  <c r="O411" i="164"/>
  <c r="P410" i="164"/>
  <c r="O410" i="164"/>
  <c r="P409" i="164"/>
  <c r="O409" i="164"/>
  <c r="P408" i="164"/>
  <c r="O408" i="164"/>
  <c r="P407" i="164"/>
  <c r="O407" i="164"/>
  <c r="P406" i="164"/>
  <c r="O406" i="164"/>
  <c r="P405" i="164"/>
  <c r="O405" i="164"/>
  <c r="P404" i="164"/>
  <c r="O404" i="164"/>
  <c r="P403" i="164"/>
  <c r="O403" i="164"/>
  <c r="P402" i="164"/>
  <c r="O402" i="164"/>
  <c r="P401" i="164"/>
  <c r="O401" i="164"/>
  <c r="P400" i="164"/>
  <c r="O400" i="164"/>
  <c r="P399" i="164"/>
  <c r="O399" i="164"/>
  <c r="P398" i="164"/>
  <c r="O398" i="164"/>
  <c r="P397" i="164"/>
  <c r="O397" i="164"/>
  <c r="P396" i="164"/>
  <c r="O396" i="164"/>
  <c r="P395" i="164"/>
  <c r="O395" i="164"/>
  <c r="P394" i="164"/>
  <c r="O394" i="164"/>
  <c r="P393" i="164"/>
  <c r="O393" i="164"/>
  <c r="P392" i="164"/>
  <c r="O392" i="164"/>
  <c r="P391" i="164"/>
  <c r="O391" i="164"/>
  <c r="P390" i="164"/>
  <c r="O390" i="164"/>
  <c r="P389" i="164"/>
  <c r="O389" i="164"/>
  <c r="P388" i="164"/>
  <c r="O388" i="164"/>
  <c r="P387" i="164"/>
  <c r="O387" i="164"/>
  <c r="P386" i="164"/>
  <c r="O386" i="164"/>
  <c r="P385" i="164"/>
  <c r="O385" i="164"/>
  <c r="P384" i="164"/>
  <c r="O384" i="164"/>
  <c r="P383" i="164"/>
  <c r="O383" i="164"/>
  <c r="P382" i="164"/>
  <c r="O382" i="164"/>
  <c r="P381" i="164"/>
  <c r="O381" i="164"/>
  <c r="P380" i="164"/>
  <c r="O380" i="164"/>
  <c r="P379" i="164"/>
  <c r="O379" i="164"/>
  <c r="P378" i="164"/>
  <c r="O378" i="164"/>
  <c r="P377" i="164"/>
  <c r="O377" i="164"/>
  <c r="P376" i="164"/>
  <c r="O376" i="164"/>
  <c r="P375" i="164"/>
  <c r="O375" i="164"/>
  <c r="P374" i="164"/>
  <c r="O374" i="164"/>
  <c r="P373" i="164"/>
  <c r="O373" i="164"/>
  <c r="P372" i="164"/>
  <c r="O372" i="164"/>
  <c r="P371" i="164"/>
  <c r="O371" i="164"/>
  <c r="P370" i="164"/>
  <c r="O370" i="164"/>
  <c r="P369" i="164"/>
  <c r="O369" i="164"/>
  <c r="P368" i="164"/>
  <c r="O368" i="164"/>
  <c r="P367" i="164"/>
  <c r="O367" i="164"/>
  <c r="P366" i="164"/>
  <c r="O366" i="164"/>
  <c r="P365" i="164"/>
  <c r="O365" i="164"/>
  <c r="P364" i="164"/>
  <c r="O364" i="164"/>
  <c r="P363" i="164"/>
  <c r="O363" i="164"/>
  <c r="P362" i="164"/>
  <c r="O362" i="164"/>
  <c r="P361" i="164"/>
  <c r="O361" i="164"/>
  <c r="P360" i="164"/>
  <c r="O360" i="164"/>
  <c r="P359" i="164"/>
  <c r="O359" i="164"/>
  <c r="P358" i="164"/>
  <c r="O358" i="164"/>
  <c r="P357" i="164"/>
  <c r="O357" i="164"/>
  <c r="P356" i="164"/>
  <c r="O356" i="164"/>
  <c r="P355" i="164"/>
  <c r="O355" i="164"/>
  <c r="P354" i="164"/>
  <c r="O354" i="164"/>
  <c r="P353" i="164"/>
  <c r="O353" i="164"/>
  <c r="P352" i="164"/>
  <c r="O352" i="164"/>
  <c r="P351" i="164"/>
  <c r="O351" i="164"/>
  <c r="P350" i="164"/>
  <c r="O350" i="164"/>
  <c r="P349" i="164"/>
  <c r="O349" i="164"/>
  <c r="P348" i="164"/>
  <c r="O348" i="164"/>
  <c r="P347" i="164"/>
  <c r="O347" i="164"/>
  <c r="P346" i="164"/>
  <c r="O346" i="164"/>
  <c r="P345" i="164"/>
  <c r="O345" i="164"/>
  <c r="P344" i="164"/>
  <c r="O344" i="164"/>
  <c r="P343" i="164"/>
  <c r="O343" i="164"/>
  <c r="P342" i="164"/>
  <c r="O342" i="164"/>
  <c r="P341" i="164"/>
  <c r="O341" i="164"/>
  <c r="P340" i="164"/>
  <c r="O340" i="164"/>
  <c r="P339" i="164"/>
  <c r="O339" i="164"/>
  <c r="P338" i="164"/>
  <c r="O338" i="164"/>
  <c r="P337" i="164"/>
  <c r="O337" i="164"/>
  <c r="P336" i="164"/>
  <c r="O336" i="164"/>
  <c r="P335" i="164"/>
  <c r="O335" i="164"/>
  <c r="P334" i="164"/>
  <c r="O334" i="164"/>
  <c r="P333" i="164"/>
  <c r="O333" i="164"/>
  <c r="P332" i="164"/>
  <c r="O332" i="164"/>
  <c r="P331" i="164"/>
  <c r="O331" i="164"/>
  <c r="P330" i="164"/>
  <c r="O330" i="164"/>
  <c r="P329" i="164"/>
  <c r="O329" i="164"/>
  <c r="P328" i="164"/>
  <c r="O328" i="164"/>
  <c r="P327" i="164"/>
  <c r="O327" i="164"/>
  <c r="P326" i="164"/>
  <c r="O326" i="164"/>
  <c r="P325" i="164"/>
  <c r="O325" i="164"/>
  <c r="P324" i="164"/>
  <c r="O324" i="164"/>
  <c r="P323" i="164"/>
  <c r="O323" i="164"/>
  <c r="P322" i="164"/>
  <c r="O322" i="164"/>
  <c r="P321" i="164"/>
  <c r="O321" i="164"/>
  <c r="P320" i="164"/>
  <c r="O320" i="164"/>
  <c r="P319" i="164"/>
  <c r="O319" i="164"/>
  <c r="P318" i="164"/>
  <c r="O318" i="164"/>
  <c r="P317" i="164"/>
  <c r="O317" i="164"/>
  <c r="P316" i="164"/>
  <c r="O316" i="164"/>
  <c r="P315" i="164"/>
  <c r="O315" i="164"/>
  <c r="P314" i="164"/>
  <c r="O314" i="164"/>
  <c r="P313" i="164"/>
  <c r="O313" i="164"/>
  <c r="P312" i="164"/>
  <c r="O312" i="164"/>
  <c r="P311" i="164"/>
  <c r="O311" i="164"/>
  <c r="P310" i="164"/>
  <c r="O310" i="164"/>
  <c r="P309" i="164"/>
  <c r="O309" i="164"/>
  <c r="P308" i="164"/>
  <c r="O308" i="164"/>
  <c r="P307" i="164"/>
  <c r="O307" i="164"/>
  <c r="P306" i="164"/>
  <c r="O306" i="164"/>
  <c r="P305" i="164"/>
  <c r="O305" i="164"/>
  <c r="P304" i="164"/>
  <c r="O304" i="164"/>
  <c r="P303" i="164"/>
  <c r="O303" i="164"/>
  <c r="P302" i="164"/>
  <c r="O302" i="164"/>
  <c r="P301" i="164"/>
  <c r="O301" i="164"/>
  <c r="P300" i="164"/>
  <c r="O300" i="164"/>
  <c r="P299" i="164"/>
  <c r="O299" i="164"/>
  <c r="P298" i="164"/>
  <c r="O298" i="164"/>
  <c r="P297" i="164"/>
  <c r="O297" i="164"/>
  <c r="P296" i="164"/>
  <c r="O296" i="164"/>
  <c r="P295" i="164"/>
  <c r="O295" i="164"/>
  <c r="P294" i="164"/>
  <c r="O294" i="164"/>
  <c r="P293" i="164"/>
  <c r="O293" i="164"/>
  <c r="P292" i="164"/>
  <c r="O292" i="164"/>
  <c r="P291" i="164"/>
  <c r="O291" i="164"/>
  <c r="P290" i="164"/>
  <c r="O290" i="164"/>
  <c r="P289" i="164"/>
  <c r="O289" i="164"/>
  <c r="P288" i="164"/>
  <c r="O288" i="164"/>
  <c r="P287" i="164"/>
  <c r="O287" i="164"/>
  <c r="P286" i="164"/>
  <c r="O286" i="164"/>
  <c r="P285" i="164"/>
  <c r="O285" i="164"/>
  <c r="P284" i="164"/>
  <c r="O284" i="164"/>
  <c r="P283" i="164"/>
  <c r="O283" i="164"/>
  <c r="P282" i="164"/>
  <c r="O282" i="164"/>
  <c r="P281" i="164"/>
  <c r="O281" i="164"/>
  <c r="P280" i="164"/>
  <c r="O280" i="164"/>
  <c r="P279" i="164"/>
  <c r="O279" i="164"/>
  <c r="P278" i="164"/>
  <c r="O278" i="164"/>
  <c r="P277" i="164"/>
  <c r="O277" i="164"/>
  <c r="P276" i="164"/>
  <c r="O276" i="164"/>
  <c r="P275" i="164"/>
  <c r="O275" i="164"/>
  <c r="P274" i="164"/>
  <c r="O274" i="164"/>
  <c r="P273" i="164"/>
  <c r="O273" i="164"/>
  <c r="P272" i="164"/>
  <c r="O272" i="164"/>
  <c r="P271" i="164"/>
  <c r="O271" i="164"/>
  <c r="P270" i="164"/>
  <c r="O270" i="164"/>
  <c r="P269" i="164"/>
  <c r="O269" i="164"/>
  <c r="P268" i="164"/>
  <c r="O268" i="164"/>
  <c r="P267" i="164"/>
  <c r="O267" i="164"/>
  <c r="P266" i="164"/>
  <c r="O266" i="164"/>
  <c r="P265" i="164"/>
  <c r="O265" i="164"/>
  <c r="P264" i="164"/>
  <c r="O264" i="164"/>
  <c r="P263" i="164"/>
  <c r="O263" i="164"/>
  <c r="P262" i="164"/>
  <c r="O262" i="164"/>
  <c r="P261" i="164"/>
  <c r="O261" i="164"/>
  <c r="P260" i="164"/>
  <c r="O260" i="164"/>
  <c r="P259" i="164"/>
  <c r="O259" i="164"/>
  <c r="P258" i="164"/>
  <c r="O258" i="164"/>
  <c r="P257" i="164"/>
  <c r="O257" i="164"/>
  <c r="P256" i="164"/>
  <c r="O256" i="164"/>
  <c r="P255" i="164"/>
  <c r="O255" i="164"/>
  <c r="P254" i="164"/>
  <c r="O254" i="164"/>
  <c r="P253" i="164"/>
  <c r="O253" i="164"/>
  <c r="P252" i="164"/>
  <c r="O252" i="164"/>
  <c r="P251" i="164"/>
  <c r="O251" i="164"/>
  <c r="P250" i="164"/>
  <c r="O250" i="164"/>
  <c r="P249" i="164"/>
  <c r="O249" i="164"/>
  <c r="P248" i="164"/>
  <c r="O248" i="164"/>
  <c r="P247" i="164"/>
  <c r="O247" i="164"/>
  <c r="P246" i="164"/>
  <c r="O246" i="164"/>
  <c r="P245" i="164"/>
  <c r="O245" i="164"/>
  <c r="P244" i="164"/>
  <c r="O244" i="164"/>
  <c r="P243" i="164"/>
  <c r="O243" i="164"/>
  <c r="P242" i="164"/>
  <c r="O242" i="164"/>
  <c r="P241" i="164"/>
  <c r="O241" i="164"/>
  <c r="P240" i="164"/>
  <c r="O240" i="164"/>
  <c r="P239" i="164"/>
  <c r="O239" i="164"/>
  <c r="P238" i="164"/>
  <c r="O238" i="164"/>
  <c r="P237" i="164"/>
  <c r="O237" i="164"/>
  <c r="P236" i="164"/>
  <c r="O236" i="164"/>
  <c r="P235" i="164"/>
  <c r="O235" i="164"/>
  <c r="P234" i="164"/>
  <c r="O234" i="164"/>
  <c r="P233" i="164"/>
  <c r="O233" i="164"/>
  <c r="P232" i="164"/>
  <c r="O232" i="164"/>
  <c r="P231" i="164"/>
  <c r="O231" i="164"/>
  <c r="P230" i="164"/>
  <c r="O230" i="164"/>
  <c r="P229" i="164"/>
  <c r="O229" i="164"/>
  <c r="P228" i="164"/>
  <c r="O228" i="164"/>
  <c r="P227" i="164"/>
  <c r="O227" i="164"/>
  <c r="P226" i="164"/>
  <c r="O226" i="164"/>
  <c r="P225" i="164"/>
  <c r="O225" i="164"/>
  <c r="P224" i="164"/>
  <c r="O224" i="164"/>
  <c r="P223" i="164"/>
  <c r="O223" i="164"/>
  <c r="P222" i="164"/>
  <c r="O222" i="164"/>
  <c r="P221" i="164"/>
  <c r="O221" i="164"/>
  <c r="P220" i="164"/>
  <c r="O220" i="164"/>
  <c r="P219" i="164"/>
  <c r="O219" i="164"/>
  <c r="P218" i="164"/>
  <c r="O218" i="164"/>
  <c r="P217" i="164"/>
  <c r="O217" i="164"/>
  <c r="P216" i="164"/>
  <c r="O216" i="164"/>
  <c r="P215" i="164"/>
  <c r="O215" i="164"/>
  <c r="P214" i="164"/>
  <c r="O214" i="164"/>
  <c r="P213" i="164"/>
  <c r="O213" i="164"/>
  <c r="P212" i="164"/>
  <c r="O212" i="164"/>
  <c r="P211" i="164"/>
  <c r="O211" i="164"/>
  <c r="P210" i="164"/>
  <c r="O210" i="164"/>
  <c r="P209" i="164"/>
  <c r="O209" i="164"/>
  <c r="P208" i="164"/>
  <c r="O208" i="164"/>
  <c r="P207" i="164"/>
  <c r="O207" i="164"/>
  <c r="P206" i="164"/>
  <c r="O206" i="164"/>
  <c r="P205" i="164"/>
  <c r="O205" i="164"/>
  <c r="P204" i="164"/>
  <c r="O204" i="164"/>
  <c r="P203" i="164"/>
  <c r="O203" i="164"/>
  <c r="P202" i="164"/>
  <c r="O202" i="164"/>
  <c r="P201" i="164"/>
  <c r="O201" i="164"/>
  <c r="P200" i="164"/>
  <c r="O200" i="164"/>
  <c r="P199" i="164"/>
  <c r="O199" i="164"/>
  <c r="P198" i="164"/>
  <c r="O198" i="164"/>
  <c r="P197" i="164"/>
  <c r="O197" i="164"/>
  <c r="P196" i="164"/>
  <c r="O196" i="164"/>
  <c r="P195" i="164"/>
  <c r="O195" i="164"/>
  <c r="P194" i="164"/>
  <c r="O194" i="164"/>
  <c r="P193" i="164"/>
  <c r="O193" i="164"/>
  <c r="P192" i="164"/>
  <c r="O192" i="164"/>
  <c r="P191" i="164"/>
  <c r="O191" i="164"/>
  <c r="P190" i="164"/>
  <c r="O190" i="164"/>
  <c r="P189" i="164"/>
  <c r="O189" i="164"/>
  <c r="P188" i="164"/>
  <c r="O188" i="164"/>
  <c r="P187" i="164"/>
  <c r="O187" i="164"/>
  <c r="P186" i="164"/>
  <c r="O186" i="164"/>
  <c r="P185" i="164"/>
  <c r="O185" i="164"/>
  <c r="P184" i="164"/>
  <c r="O184" i="164"/>
  <c r="P183" i="164"/>
  <c r="O183" i="164"/>
  <c r="P182" i="164"/>
  <c r="O182" i="164"/>
  <c r="P181" i="164"/>
  <c r="O181" i="164"/>
  <c r="P180" i="164"/>
  <c r="O180" i="164"/>
  <c r="P179" i="164"/>
  <c r="O179" i="164"/>
  <c r="P178" i="164"/>
  <c r="O178" i="164"/>
  <c r="P177" i="164"/>
  <c r="O177" i="164"/>
  <c r="P176" i="164"/>
  <c r="O176" i="164"/>
  <c r="P175" i="164"/>
  <c r="O175" i="164"/>
  <c r="P174" i="164"/>
  <c r="O174" i="164"/>
  <c r="P173" i="164"/>
  <c r="O173" i="164"/>
  <c r="P172" i="164"/>
  <c r="O172" i="164"/>
  <c r="P171" i="164"/>
  <c r="O171" i="164"/>
  <c r="P170" i="164"/>
  <c r="O170" i="164"/>
  <c r="P169" i="164"/>
  <c r="O169" i="164"/>
  <c r="P168" i="164"/>
  <c r="O168" i="164"/>
  <c r="P167" i="164"/>
  <c r="O167" i="164"/>
  <c r="P166" i="164"/>
  <c r="O166" i="164"/>
  <c r="P165" i="164"/>
  <c r="O165" i="164"/>
  <c r="P164" i="164"/>
  <c r="O164" i="164"/>
  <c r="P163" i="164"/>
  <c r="O163" i="164"/>
  <c r="S162" i="164"/>
  <c r="P162" i="164"/>
  <c r="O162" i="164"/>
  <c r="S161" i="164"/>
  <c r="P161" i="164"/>
  <c r="O161" i="164"/>
  <c r="S160" i="164"/>
  <c r="P160" i="164"/>
  <c r="O160" i="164"/>
  <c r="S159" i="164"/>
  <c r="P159" i="164"/>
  <c r="O159" i="164"/>
  <c r="S158" i="164"/>
  <c r="P158" i="164"/>
  <c r="O158" i="164"/>
  <c r="S157" i="164"/>
  <c r="P157" i="164"/>
  <c r="O157" i="164"/>
  <c r="S156" i="164"/>
  <c r="P156" i="164"/>
  <c r="O156" i="164"/>
  <c r="S155" i="164"/>
  <c r="P155" i="164"/>
  <c r="O155" i="164"/>
  <c r="S154" i="164"/>
  <c r="P154" i="164"/>
  <c r="O154" i="164"/>
  <c r="S153" i="164"/>
  <c r="P153" i="164"/>
  <c r="O153" i="164"/>
  <c r="S152" i="164"/>
  <c r="P152" i="164"/>
  <c r="O152" i="164"/>
  <c r="S151" i="164"/>
  <c r="P151" i="164"/>
  <c r="O151" i="164"/>
  <c r="S150" i="164"/>
  <c r="P150" i="164"/>
  <c r="O150" i="164"/>
  <c r="S149" i="164"/>
  <c r="P149" i="164"/>
  <c r="O149" i="164"/>
  <c r="S148" i="164"/>
  <c r="P148" i="164"/>
  <c r="O148" i="164"/>
  <c r="S147" i="164"/>
  <c r="P147" i="164"/>
  <c r="O147" i="164"/>
  <c r="S146" i="164"/>
  <c r="P146" i="164"/>
  <c r="O146" i="164"/>
  <c r="S145" i="164"/>
  <c r="P145" i="164"/>
  <c r="O145" i="164"/>
  <c r="S144" i="164"/>
  <c r="P144" i="164"/>
  <c r="O144" i="164"/>
  <c r="S143" i="164"/>
  <c r="P143" i="164"/>
  <c r="O143" i="164"/>
  <c r="S142" i="164"/>
  <c r="P142" i="164"/>
  <c r="O142" i="164"/>
  <c r="S141" i="164"/>
  <c r="P141" i="164"/>
  <c r="O141" i="164"/>
  <c r="S140" i="164"/>
  <c r="P140" i="164"/>
  <c r="O140" i="164"/>
  <c r="S139" i="164"/>
  <c r="P139" i="164"/>
  <c r="O139" i="164"/>
  <c r="S138" i="164"/>
  <c r="P138" i="164"/>
  <c r="O138" i="164"/>
  <c r="S137" i="164"/>
  <c r="P137" i="164"/>
  <c r="O137" i="164"/>
  <c r="S136" i="164"/>
  <c r="P136" i="164"/>
  <c r="O136" i="164"/>
  <c r="S135" i="164"/>
  <c r="P135" i="164"/>
  <c r="Q135" i="164" s="1"/>
  <c r="O135" i="164"/>
  <c r="S134" i="164"/>
  <c r="P134" i="164"/>
  <c r="O134" i="164"/>
  <c r="S133" i="164"/>
  <c r="P133" i="164"/>
  <c r="O133" i="164"/>
  <c r="S132" i="164"/>
  <c r="P132" i="164"/>
  <c r="O132" i="164"/>
  <c r="S131" i="164"/>
  <c r="P131" i="164"/>
  <c r="O131" i="164"/>
  <c r="S130" i="164"/>
  <c r="P130" i="164"/>
  <c r="O130" i="164"/>
  <c r="S129" i="164"/>
  <c r="P129" i="164"/>
  <c r="O129" i="164"/>
  <c r="S128" i="164"/>
  <c r="P128" i="164"/>
  <c r="O128" i="164"/>
  <c r="S127" i="164"/>
  <c r="P127" i="164"/>
  <c r="O127" i="164"/>
  <c r="S126" i="164"/>
  <c r="P126" i="164"/>
  <c r="O126" i="164"/>
  <c r="S125" i="164"/>
  <c r="P125" i="164"/>
  <c r="O125" i="164"/>
  <c r="S124" i="164"/>
  <c r="P124" i="164"/>
  <c r="O124" i="164"/>
  <c r="S123" i="164"/>
  <c r="P123" i="164"/>
  <c r="O123" i="164"/>
  <c r="S122" i="164"/>
  <c r="P122" i="164"/>
  <c r="O122" i="164"/>
  <c r="S121" i="164"/>
  <c r="P121" i="164"/>
  <c r="O121" i="164"/>
  <c r="S120" i="164"/>
  <c r="P120" i="164"/>
  <c r="O120" i="164"/>
  <c r="S119" i="164"/>
  <c r="P119" i="164"/>
  <c r="O119" i="164"/>
  <c r="S118" i="164"/>
  <c r="P118" i="164"/>
  <c r="O118" i="164"/>
  <c r="S117" i="164"/>
  <c r="P117" i="164"/>
  <c r="O117" i="164"/>
  <c r="S116" i="164"/>
  <c r="P116" i="164"/>
  <c r="O116" i="164"/>
  <c r="S115" i="164"/>
  <c r="P115" i="164"/>
  <c r="O115" i="164"/>
  <c r="S114" i="164"/>
  <c r="P114" i="164"/>
  <c r="O114" i="164"/>
  <c r="S113" i="164"/>
  <c r="P113" i="164"/>
  <c r="O113" i="164"/>
  <c r="S112" i="164"/>
  <c r="P112" i="164"/>
  <c r="O112" i="164"/>
  <c r="S111" i="164"/>
  <c r="P111" i="164"/>
  <c r="O111" i="164"/>
  <c r="S110" i="164"/>
  <c r="P110" i="164"/>
  <c r="O110" i="164"/>
  <c r="S109" i="164"/>
  <c r="P109" i="164"/>
  <c r="O109" i="164"/>
  <c r="S108" i="164"/>
  <c r="P108" i="164"/>
  <c r="O108" i="164"/>
  <c r="S107" i="164"/>
  <c r="P107" i="164"/>
  <c r="O107" i="164"/>
  <c r="S106" i="164"/>
  <c r="P106" i="164"/>
  <c r="O106" i="164"/>
  <c r="S105" i="164"/>
  <c r="P105" i="164"/>
  <c r="O105" i="164"/>
  <c r="S104" i="164"/>
  <c r="P104" i="164"/>
  <c r="O104" i="164"/>
  <c r="S103" i="164"/>
  <c r="P103" i="164"/>
  <c r="O103" i="164"/>
  <c r="S102" i="164"/>
  <c r="P102" i="164"/>
  <c r="O102" i="164"/>
  <c r="S101" i="164"/>
  <c r="P101" i="164"/>
  <c r="O101" i="164"/>
  <c r="S100" i="164"/>
  <c r="P100" i="164"/>
  <c r="O100" i="164"/>
  <c r="S99" i="164"/>
  <c r="P99" i="164"/>
  <c r="O99" i="164"/>
  <c r="S98" i="164"/>
  <c r="P98" i="164"/>
  <c r="O98" i="164"/>
  <c r="S97" i="164"/>
  <c r="P97" i="164"/>
  <c r="O97" i="164"/>
  <c r="S96" i="164"/>
  <c r="P96" i="164"/>
  <c r="O96" i="164"/>
  <c r="S95" i="164"/>
  <c r="P95" i="164"/>
  <c r="O95" i="164"/>
  <c r="S94" i="164"/>
  <c r="P94" i="164"/>
  <c r="O94" i="164"/>
  <c r="S93" i="164"/>
  <c r="P93" i="164"/>
  <c r="O93" i="164"/>
  <c r="S92" i="164"/>
  <c r="P92" i="164"/>
  <c r="O92" i="164"/>
  <c r="S91" i="164"/>
  <c r="P91" i="164"/>
  <c r="O91" i="164"/>
  <c r="S90" i="164"/>
  <c r="P90" i="164"/>
  <c r="O90" i="164"/>
  <c r="S89" i="164"/>
  <c r="P89" i="164"/>
  <c r="O89" i="164"/>
  <c r="S88" i="164"/>
  <c r="P88" i="164"/>
  <c r="O88" i="164"/>
  <c r="S87" i="164"/>
  <c r="P87" i="164"/>
  <c r="O87" i="164"/>
  <c r="S86" i="164"/>
  <c r="P86" i="164"/>
  <c r="O86" i="164"/>
  <c r="S85" i="164"/>
  <c r="P85" i="164"/>
  <c r="O85" i="164"/>
  <c r="S84" i="164"/>
  <c r="P84" i="164"/>
  <c r="O84" i="164"/>
  <c r="S83" i="164"/>
  <c r="P83" i="164"/>
  <c r="O83" i="164"/>
  <c r="S82" i="164"/>
  <c r="P82" i="164"/>
  <c r="O82" i="164"/>
  <c r="S81" i="164"/>
  <c r="P81" i="164"/>
  <c r="O81" i="164"/>
  <c r="S80" i="164"/>
  <c r="P80" i="164"/>
  <c r="O80" i="164"/>
  <c r="S79" i="164"/>
  <c r="P79" i="164"/>
  <c r="O79" i="164"/>
  <c r="S78" i="164"/>
  <c r="P78" i="164"/>
  <c r="O78" i="164"/>
  <c r="S77" i="164"/>
  <c r="P77" i="164"/>
  <c r="O77" i="164"/>
  <c r="S76" i="164"/>
  <c r="P76" i="164"/>
  <c r="O76" i="164"/>
  <c r="S75" i="164"/>
  <c r="P75" i="164"/>
  <c r="O75" i="164"/>
  <c r="S74" i="164"/>
  <c r="P74" i="164"/>
  <c r="O74" i="164"/>
  <c r="S73" i="164"/>
  <c r="P73" i="164"/>
  <c r="O73" i="164"/>
  <c r="S72" i="164"/>
  <c r="P72" i="164"/>
  <c r="O72" i="164"/>
  <c r="S71" i="164"/>
  <c r="P71" i="164"/>
  <c r="O71" i="164"/>
  <c r="S70" i="164"/>
  <c r="P70" i="164"/>
  <c r="O70" i="164"/>
  <c r="S69" i="164"/>
  <c r="P69" i="164"/>
  <c r="O69" i="164"/>
  <c r="S68" i="164"/>
  <c r="P68" i="164"/>
  <c r="O68" i="164"/>
  <c r="S67" i="164"/>
  <c r="P67" i="164"/>
  <c r="O67" i="164"/>
  <c r="S66" i="164"/>
  <c r="P66" i="164"/>
  <c r="O66" i="164"/>
  <c r="S65" i="164"/>
  <c r="P65" i="164"/>
  <c r="O65" i="164"/>
  <c r="S64" i="164"/>
  <c r="P64" i="164"/>
  <c r="O64" i="164"/>
  <c r="S63" i="164"/>
  <c r="P63" i="164"/>
  <c r="O63" i="164"/>
  <c r="S62" i="164"/>
  <c r="P62" i="164"/>
  <c r="O62" i="164"/>
  <c r="S61" i="164"/>
  <c r="P61" i="164"/>
  <c r="O61" i="164"/>
  <c r="S60" i="164"/>
  <c r="P60" i="164"/>
  <c r="O60" i="164"/>
  <c r="S59" i="164"/>
  <c r="P59" i="164"/>
  <c r="O59" i="164"/>
  <c r="S58" i="164"/>
  <c r="P58" i="164"/>
  <c r="O58" i="164"/>
  <c r="S57" i="164"/>
  <c r="P57" i="164"/>
  <c r="O57" i="164"/>
  <c r="S56" i="164"/>
  <c r="P56" i="164"/>
  <c r="O56" i="164"/>
  <c r="S55" i="164"/>
  <c r="P55" i="164"/>
  <c r="O55" i="164"/>
  <c r="S54" i="164"/>
  <c r="P54" i="164"/>
  <c r="O54" i="164"/>
  <c r="S53" i="164"/>
  <c r="P53" i="164"/>
  <c r="O53" i="164"/>
  <c r="S52" i="164"/>
  <c r="P52" i="164"/>
  <c r="O52" i="164"/>
  <c r="S51" i="164"/>
  <c r="P51" i="164"/>
  <c r="O51" i="164"/>
  <c r="S50" i="164"/>
  <c r="P50" i="164"/>
  <c r="O50" i="164"/>
  <c r="S49" i="164"/>
  <c r="P49" i="164"/>
  <c r="O49" i="164"/>
  <c r="S48" i="164"/>
  <c r="P48" i="164"/>
  <c r="O48" i="164"/>
  <c r="S47" i="164"/>
  <c r="P47" i="164"/>
  <c r="O47" i="164"/>
  <c r="S46" i="164"/>
  <c r="P46" i="164"/>
  <c r="O46" i="164"/>
  <c r="S45" i="164"/>
  <c r="P45" i="164"/>
  <c r="O45" i="164"/>
  <c r="S44" i="164"/>
  <c r="P44" i="164"/>
  <c r="O44" i="164"/>
  <c r="S43" i="164"/>
  <c r="P43" i="164"/>
  <c r="O43" i="164"/>
  <c r="S42" i="164"/>
  <c r="P42" i="164"/>
  <c r="O42" i="164"/>
  <c r="S41" i="164"/>
  <c r="P41" i="164"/>
  <c r="O41" i="164"/>
  <c r="S40" i="164"/>
  <c r="P40" i="164"/>
  <c r="O40" i="164"/>
  <c r="S39" i="164"/>
  <c r="P39" i="164"/>
  <c r="O39" i="164"/>
  <c r="S38" i="164"/>
  <c r="P38" i="164"/>
  <c r="O38" i="164"/>
  <c r="S37" i="164"/>
  <c r="P37" i="164"/>
  <c r="O37" i="164"/>
  <c r="S36" i="164"/>
  <c r="P36" i="164"/>
  <c r="O36" i="164"/>
  <c r="S35" i="164"/>
  <c r="P35" i="164"/>
  <c r="O35" i="164"/>
  <c r="S34" i="164"/>
  <c r="P34" i="164"/>
  <c r="O34" i="164"/>
  <c r="S33" i="164"/>
  <c r="P33" i="164"/>
  <c r="O33" i="164"/>
  <c r="S32" i="164"/>
  <c r="P32" i="164"/>
  <c r="O32" i="164"/>
  <c r="S31" i="164"/>
  <c r="P31" i="164"/>
  <c r="O31" i="164"/>
  <c r="S30" i="164"/>
  <c r="P30" i="164"/>
  <c r="O30" i="164"/>
  <c r="S29" i="164"/>
  <c r="P29" i="164"/>
  <c r="O29" i="164"/>
  <c r="S28" i="164"/>
  <c r="P28" i="164"/>
  <c r="O28" i="164"/>
  <c r="S27" i="164"/>
  <c r="P27" i="164"/>
  <c r="O27" i="164"/>
  <c r="S26" i="164"/>
  <c r="P26" i="164"/>
  <c r="O26" i="164"/>
  <c r="S25" i="164"/>
  <c r="P25" i="164"/>
  <c r="O25" i="164"/>
  <c r="S24" i="164"/>
  <c r="P24" i="164"/>
  <c r="O24" i="164"/>
  <c r="S23" i="164"/>
  <c r="P23" i="164"/>
  <c r="O23" i="164"/>
  <c r="S22" i="164"/>
  <c r="P22" i="164"/>
  <c r="O22" i="164"/>
  <c r="S21" i="164"/>
  <c r="P21" i="164"/>
  <c r="O21" i="164"/>
  <c r="S20" i="164"/>
  <c r="P20" i="164"/>
  <c r="O20" i="164"/>
  <c r="S19" i="164"/>
  <c r="P19" i="164"/>
  <c r="O19" i="164"/>
  <c r="S18" i="164"/>
  <c r="P18" i="164"/>
  <c r="O18" i="164"/>
  <c r="S17" i="164"/>
  <c r="P17" i="164"/>
  <c r="O17" i="164"/>
  <c r="S16" i="164"/>
  <c r="P16" i="164"/>
  <c r="O16" i="164"/>
  <c r="S15" i="164"/>
  <c r="P15" i="164"/>
  <c r="O15" i="164"/>
  <c r="S14" i="164"/>
  <c r="P14" i="164"/>
  <c r="O14" i="164"/>
  <c r="S13" i="164"/>
  <c r="P13" i="164"/>
  <c r="O13" i="164"/>
  <c r="S12" i="164"/>
  <c r="P12" i="164"/>
  <c r="O12" i="164"/>
  <c r="S11" i="164"/>
  <c r="P11" i="164"/>
  <c r="O11" i="164"/>
  <c r="S10" i="164"/>
  <c r="P10" i="164"/>
  <c r="O10" i="164"/>
  <c r="S9" i="164"/>
  <c r="P9" i="164"/>
  <c r="O9" i="164"/>
  <c r="S8" i="164"/>
  <c r="P8" i="164"/>
  <c r="O8" i="164"/>
  <c r="S7" i="164"/>
  <c r="P7" i="164"/>
  <c r="O7" i="164"/>
  <c r="S6" i="164"/>
  <c r="P6" i="164"/>
  <c r="O6" i="164"/>
  <c r="S5" i="164"/>
  <c r="P5" i="164"/>
  <c r="O5" i="164"/>
  <c r="S4" i="164"/>
  <c r="P4" i="164"/>
  <c r="O4" i="164"/>
  <c r="E36" i="163"/>
  <c r="E31" i="163"/>
  <c r="E30" i="163"/>
  <c r="E29" i="163"/>
  <c r="E27" i="163"/>
  <c r="E26" i="163"/>
  <c r="E22" i="163"/>
  <c r="F13" i="163"/>
  <c r="H13" i="163" s="1"/>
  <c r="N11" i="163"/>
  <c r="N10" i="163"/>
  <c r="N9" i="163"/>
  <c r="N8" i="163"/>
  <c r="N7" i="163"/>
  <c r="N6" i="163"/>
  <c r="N5" i="163"/>
  <c r="N4" i="163"/>
  <c r="N3" i="163"/>
  <c r="G50" i="163"/>
  <c r="I50" i="163" s="1"/>
  <c r="G49" i="163"/>
  <c r="I49" i="163" s="1"/>
  <c r="G48" i="163"/>
  <c r="I48" i="163" s="1"/>
  <c r="G47" i="163"/>
  <c r="I47" i="163" s="1"/>
  <c r="G46" i="163"/>
  <c r="I46" i="163" s="1"/>
  <c r="G45" i="163"/>
  <c r="I45" i="163" s="1"/>
  <c r="G44" i="163"/>
  <c r="I44" i="163" s="1"/>
  <c r="G43" i="163"/>
  <c r="I43" i="163" s="1"/>
  <c r="G42" i="163"/>
  <c r="I42" i="163" s="1"/>
  <c r="G41" i="163"/>
  <c r="I41" i="163" s="1"/>
  <c r="I51" i="163" s="1"/>
  <c r="G37" i="163"/>
  <c r="I37" i="163" s="1"/>
  <c r="G36" i="163"/>
  <c r="I36" i="163" s="1"/>
  <c r="G34" i="163"/>
  <c r="I34" i="163" s="1"/>
  <c r="G33" i="163"/>
  <c r="I33" i="163" s="1"/>
  <c r="G32" i="163"/>
  <c r="I32" i="163" s="1"/>
  <c r="G31" i="163"/>
  <c r="I31" i="163" s="1"/>
  <c r="G30" i="163"/>
  <c r="I30" i="163" s="1"/>
  <c r="G29" i="163"/>
  <c r="I29" i="163" s="1"/>
  <c r="G27" i="163"/>
  <c r="I27" i="163" s="1"/>
  <c r="G26" i="163"/>
  <c r="I26" i="163" s="1"/>
  <c r="E8" i="163"/>
  <c r="H6" i="163"/>
  <c r="F1" i="162"/>
  <c r="Y500" i="162"/>
  <c r="X500" i="162"/>
  <c r="W500" i="162"/>
  <c r="V500" i="162"/>
  <c r="U500" i="162"/>
  <c r="T500" i="162"/>
  <c r="N500" i="162"/>
  <c r="M500" i="162"/>
  <c r="L500" i="162"/>
  <c r="K500" i="162"/>
  <c r="J500" i="162"/>
  <c r="P499" i="162"/>
  <c r="O499" i="162"/>
  <c r="P498" i="162"/>
  <c r="O498" i="162"/>
  <c r="P497" i="162"/>
  <c r="O497" i="162"/>
  <c r="P496" i="162"/>
  <c r="O496" i="162"/>
  <c r="P495" i="162"/>
  <c r="O495" i="162"/>
  <c r="P494" i="162"/>
  <c r="O494" i="162"/>
  <c r="P493" i="162"/>
  <c r="O493" i="162"/>
  <c r="P492" i="162"/>
  <c r="O492" i="162"/>
  <c r="P491" i="162"/>
  <c r="O491" i="162"/>
  <c r="P490" i="162"/>
  <c r="O490" i="162"/>
  <c r="P489" i="162"/>
  <c r="O489" i="162"/>
  <c r="P488" i="162"/>
  <c r="O488" i="162"/>
  <c r="P487" i="162"/>
  <c r="O487" i="162"/>
  <c r="P486" i="162"/>
  <c r="O486" i="162"/>
  <c r="P485" i="162"/>
  <c r="O485" i="162"/>
  <c r="P484" i="162"/>
  <c r="O484" i="162"/>
  <c r="P483" i="162"/>
  <c r="O483" i="162"/>
  <c r="P482" i="162"/>
  <c r="O482" i="162"/>
  <c r="P481" i="162"/>
  <c r="O481" i="162"/>
  <c r="P480" i="162"/>
  <c r="O480" i="162"/>
  <c r="P479" i="162"/>
  <c r="O479" i="162"/>
  <c r="P478" i="162"/>
  <c r="O478" i="162"/>
  <c r="P477" i="162"/>
  <c r="O477" i="162"/>
  <c r="P476" i="162"/>
  <c r="O476" i="162"/>
  <c r="P475" i="162"/>
  <c r="O475" i="162"/>
  <c r="P474" i="162"/>
  <c r="O474" i="162"/>
  <c r="P473" i="162"/>
  <c r="O473" i="162"/>
  <c r="P472" i="162"/>
  <c r="O472" i="162"/>
  <c r="P471" i="162"/>
  <c r="O471" i="162"/>
  <c r="P470" i="162"/>
  <c r="O470" i="162"/>
  <c r="P469" i="162"/>
  <c r="O469" i="162"/>
  <c r="P468" i="162"/>
  <c r="O468" i="162"/>
  <c r="P467" i="162"/>
  <c r="O467" i="162"/>
  <c r="P466" i="162"/>
  <c r="O466" i="162"/>
  <c r="P465" i="162"/>
  <c r="O465" i="162"/>
  <c r="P464" i="162"/>
  <c r="O464" i="162"/>
  <c r="P463" i="162"/>
  <c r="O463" i="162"/>
  <c r="P462" i="162"/>
  <c r="O462" i="162"/>
  <c r="P461" i="162"/>
  <c r="O461" i="162"/>
  <c r="P460" i="162"/>
  <c r="O460" i="162"/>
  <c r="P459" i="162"/>
  <c r="O459" i="162"/>
  <c r="P458" i="162"/>
  <c r="O458" i="162"/>
  <c r="P457" i="162"/>
  <c r="O457" i="162"/>
  <c r="P456" i="162"/>
  <c r="O456" i="162"/>
  <c r="P455" i="162"/>
  <c r="O455" i="162"/>
  <c r="P454" i="162"/>
  <c r="O454" i="162"/>
  <c r="P453" i="162"/>
  <c r="O453" i="162"/>
  <c r="P452" i="162"/>
  <c r="O452" i="162"/>
  <c r="P451" i="162"/>
  <c r="O451" i="162"/>
  <c r="P450" i="162"/>
  <c r="O450" i="162"/>
  <c r="P449" i="162"/>
  <c r="O449" i="162"/>
  <c r="P448" i="162"/>
  <c r="O448" i="162"/>
  <c r="P447" i="162"/>
  <c r="O447" i="162"/>
  <c r="P446" i="162"/>
  <c r="O446" i="162"/>
  <c r="P445" i="162"/>
  <c r="O445" i="162"/>
  <c r="P444" i="162"/>
  <c r="O444" i="162"/>
  <c r="P443" i="162"/>
  <c r="O443" i="162"/>
  <c r="P442" i="162"/>
  <c r="O442" i="162"/>
  <c r="P441" i="162"/>
  <c r="O441" i="162"/>
  <c r="P440" i="162"/>
  <c r="O440" i="162"/>
  <c r="P439" i="162"/>
  <c r="O439" i="162"/>
  <c r="P438" i="162"/>
  <c r="O438" i="162"/>
  <c r="P437" i="162"/>
  <c r="O437" i="162"/>
  <c r="P436" i="162"/>
  <c r="O436" i="162"/>
  <c r="P435" i="162"/>
  <c r="O435" i="162"/>
  <c r="P434" i="162"/>
  <c r="O434" i="162"/>
  <c r="P433" i="162"/>
  <c r="O433" i="162"/>
  <c r="P432" i="162"/>
  <c r="O432" i="162"/>
  <c r="P431" i="162"/>
  <c r="O431" i="162"/>
  <c r="P430" i="162"/>
  <c r="O430" i="162"/>
  <c r="P429" i="162"/>
  <c r="O429" i="162"/>
  <c r="P428" i="162"/>
  <c r="O428" i="162"/>
  <c r="P427" i="162"/>
  <c r="O427" i="162"/>
  <c r="P426" i="162"/>
  <c r="O426" i="162"/>
  <c r="P425" i="162"/>
  <c r="O425" i="162"/>
  <c r="P424" i="162"/>
  <c r="O424" i="162"/>
  <c r="P423" i="162"/>
  <c r="O423" i="162"/>
  <c r="P422" i="162"/>
  <c r="O422" i="162"/>
  <c r="P421" i="162"/>
  <c r="O421" i="162"/>
  <c r="P420" i="162"/>
  <c r="O420" i="162"/>
  <c r="P419" i="162"/>
  <c r="O419" i="162"/>
  <c r="P418" i="162"/>
  <c r="O418" i="162"/>
  <c r="P417" i="162"/>
  <c r="O417" i="162"/>
  <c r="P416" i="162"/>
  <c r="O416" i="162"/>
  <c r="P415" i="162"/>
  <c r="O415" i="162"/>
  <c r="P414" i="162"/>
  <c r="O414" i="162"/>
  <c r="P413" i="162"/>
  <c r="O413" i="162"/>
  <c r="P412" i="162"/>
  <c r="O412" i="162"/>
  <c r="P411" i="162"/>
  <c r="O411" i="162"/>
  <c r="P410" i="162"/>
  <c r="O410" i="162"/>
  <c r="P409" i="162"/>
  <c r="O409" i="162"/>
  <c r="P408" i="162"/>
  <c r="O408" i="162"/>
  <c r="P407" i="162"/>
  <c r="O407" i="162"/>
  <c r="P406" i="162"/>
  <c r="O406" i="162"/>
  <c r="P405" i="162"/>
  <c r="O405" i="162"/>
  <c r="P404" i="162"/>
  <c r="O404" i="162"/>
  <c r="P403" i="162"/>
  <c r="O403" i="162"/>
  <c r="P402" i="162"/>
  <c r="O402" i="162"/>
  <c r="P401" i="162"/>
  <c r="O401" i="162"/>
  <c r="P400" i="162"/>
  <c r="O400" i="162"/>
  <c r="P399" i="162"/>
  <c r="O399" i="162"/>
  <c r="P398" i="162"/>
  <c r="O398" i="162"/>
  <c r="P397" i="162"/>
  <c r="O397" i="162"/>
  <c r="P396" i="162"/>
  <c r="O396" i="162"/>
  <c r="P395" i="162"/>
  <c r="O395" i="162"/>
  <c r="P394" i="162"/>
  <c r="O394" i="162"/>
  <c r="P393" i="162"/>
  <c r="O393" i="162"/>
  <c r="P392" i="162"/>
  <c r="O392" i="162"/>
  <c r="P391" i="162"/>
  <c r="O391" i="162"/>
  <c r="P390" i="162"/>
  <c r="O390" i="162"/>
  <c r="P389" i="162"/>
  <c r="O389" i="162"/>
  <c r="P388" i="162"/>
  <c r="O388" i="162"/>
  <c r="P387" i="162"/>
  <c r="O387" i="162"/>
  <c r="P386" i="162"/>
  <c r="O386" i="162"/>
  <c r="P385" i="162"/>
  <c r="O385" i="162"/>
  <c r="P384" i="162"/>
  <c r="O384" i="162"/>
  <c r="P383" i="162"/>
  <c r="O383" i="162"/>
  <c r="P382" i="162"/>
  <c r="O382" i="162"/>
  <c r="P381" i="162"/>
  <c r="O381" i="162"/>
  <c r="P380" i="162"/>
  <c r="O380" i="162"/>
  <c r="P379" i="162"/>
  <c r="O379" i="162"/>
  <c r="P378" i="162"/>
  <c r="O378" i="162"/>
  <c r="P377" i="162"/>
  <c r="O377" i="162"/>
  <c r="P376" i="162"/>
  <c r="O376" i="162"/>
  <c r="P375" i="162"/>
  <c r="O375" i="162"/>
  <c r="P374" i="162"/>
  <c r="O374" i="162"/>
  <c r="P373" i="162"/>
  <c r="O373" i="162"/>
  <c r="P372" i="162"/>
  <c r="O372" i="162"/>
  <c r="P371" i="162"/>
  <c r="O371" i="162"/>
  <c r="P370" i="162"/>
  <c r="O370" i="162"/>
  <c r="P369" i="162"/>
  <c r="O369" i="162"/>
  <c r="P368" i="162"/>
  <c r="O368" i="162"/>
  <c r="P367" i="162"/>
  <c r="O367" i="162"/>
  <c r="P366" i="162"/>
  <c r="O366" i="162"/>
  <c r="P365" i="162"/>
  <c r="O365" i="162"/>
  <c r="P364" i="162"/>
  <c r="O364" i="162"/>
  <c r="P363" i="162"/>
  <c r="O363" i="162"/>
  <c r="P362" i="162"/>
  <c r="O362" i="162"/>
  <c r="P361" i="162"/>
  <c r="O361" i="162"/>
  <c r="P360" i="162"/>
  <c r="O360" i="162"/>
  <c r="P359" i="162"/>
  <c r="O359" i="162"/>
  <c r="P358" i="162"/>
  <c r="O358" i="162"/>
  <c r="P357" i="162"/>
  <c r="O357" i="162"/>
  <c r="P356" i="162"/>
  <c r="O356" i="162"/>
  <c r="P355" i="162"/>
  <c r="O355" i="162"/>
  <c r="P354" i="162"/>
  <c r="O354" i="162"/>
  <c r="P353" i="162"/>
  <c r="O353" i="162"/>
  <c r="P352" i="162"/>
  <c r="O352" i="162"/>
  <c r="P351" i="162"/>
  <c r="O351" i="162"/>
  <c r="P350" i="162"/>
  <c r="O350" i="162"/>
  <c r="P349" i="162"/>
  <c r="O349" i="162"/>
  <c r="P348" i="162"/>
  <c r="O348" i="162"/>
  <c r="P347" i="162"/>
  <c r="O347" i="162"/>
  <c r="P346" i="162"/>
  <c r="O346" i="162"/>
  <c r="P345" i="162"/>
  <c r="O345" i="162"/>
  <c r="P344" i="162"/>
  <c r="O344" i="162"/>
  <c r="P343" i="162"/>
  <c r="O343" i="162"/>
  <c r="P342" i="162"/>
  <c r="O342" i="162"/>
  <c r="P341" i="162"/>
  <c r="O341" i="162"/>
  <c r="P340" i="162"/>
  <c r="O340" i="162"/>
  <c r="P339" i="162"/>
  <c r="O339" i="162"/>
  <c r="P338" i="162"/>
  <c r="O338" i="162"/>
  <c r="P337" i="162"/>
  <c r="O337" i="162"/>
  <c r="P336" i="162"/>
  <c r="O336" i="162"/>
  <c r="P335" i="162"/>
  <c r="O335" i="162"/>
  <c r="P334" i="162"/>
  <c r="O334" i="162"/>
  <c r="P333" i="162"/>
  <c r="O333" i="162"/>
  <c r="P332" i="162"/>
  <c r="O332" i="162"/>
  <c r="P331" i="162"/>
  <c r="O331" i="162"/>
  <c r="P330" i="162"/>
  <c r="O330" i="162"/>
  <c r="P329" i="162"/>
  <c r="O329" i="162"/>
  <c r="P328" i="162"/>
  <c r="O328" i="162"/>
  <c r="P327" i="162"/>
  <c r="O327" i="162"/>
  <c r="P326" i="162"/>
  <c r="O326" i="162"/>
  <c r="P325" i="162"/>
  <c r="O325" i="162"/>
  <c r="P324" i="162"/>
  <c r="O324" i="162"/>
  <c r="P323" i="162"/>
  <c r="O323" i="162"/>
  <c r="P322" i="162"/>
  <c r="O322" i="162"/>
  <c r="P321" i="162"/>
  <c r="O321" i="162"/>
  <c r="P320" i="162"/>
  <c r="O320" i="162"/>
  <c r="P319" i="162"/>
  <c r="O319" i="162"/>
  <c r="P318" i="162"/>
  <c r="O318" i="162"/>
  <c r="P317" i="162"/>
  <c r="O317" i="162"/>
  <c r="P316" i="162"/>
  <c r="O316" i="162"/>
  <c r="P315" i="162"/>
  <c r="O315" i="162"/>
  <c r="P314" i="162"/>
  <c r="O314" i="162"/>
  <c r="P313" i="162"/>
  <c r="O313" i="162"/>
  <c r="P312" i="162"/>
  <c r="O312" i="162"/>
  <c r="P311" i="162"/>
  <c r="O311" i="162"/>
  <c r="P310" i="162"/>
  <c r="O310" i="162"/>
  <c r="P309" i="162"/>
  <c r="O309" i="162"/>
  <c r="P308" i="162"/>
  <c r="O308" i="162"/>
  <c r="P307" i="162"/>
  <c r="O307" i="162"/>
  <c r="P306" i="162"/>
  <c r="O306" i="162"/>
  <c r="P305" i="162"/>
  <c r="O305" i="162"/>
  <c r="P304" i="162"/>
  <c r="O304" i="162"/>
  <c r="P303" i="162"/>
  <c r="O303" i="162"/>
  <c r="P302" i="162"/>
  <c r="O302" i="162"/>
  <c r="P301" i="162"/>
  <c r="O301" i="162"/>
  <c r="P300" i="162"/>
  <c r="O300" i="162"/>
  <c r="P299" i="162"/>
  <c r="O299" i="162"/>
  <c r="P298" i="162"/>
  <c r="O298" i="162"/>
  <c r="P297" i="162"/>
  <c r="O297" i="162"/>
  <c r="P296" i="162"/>
  <c r="O296" i="162"/>
  <c r="P295" i="162"/>
  <c r="O295" i="162"/>
  <c r="P294" i="162"/>
  <c r="O294" i="162"/>
  <c r="P293" i="162"/>
  <c r="O293" i="162"/>
  <c r="P292" i="162"/>
  <c r="O292" i="162"/>
  <c r="P291" i="162"/>
  <c r="O291" i="162"/>
  <c r="P290" i="162"/>
  <c r="O290" i="162"/>
  <c r="P289" i="162"/>
  <c r="O289" i="162"/>
  <c r="P288" i="162"/>
  <c r="O288" i="162"/>
  <c r="P287" i="162"/>
  <c r="O287" i="162"/>
  <c r="P286" i="162"/>
  <c r="O286" i="162"/>
  <c r="P285" i="162"/>
  <c r="O285" i="162"/>
  <c r="P284" i="162"/>
  <c r="O284" i="162"/>
  <c r="P283" i="162"/>
  <c r="O283" i="162"/>
  <c r="P282" i="162"/>
  <c r="O282" i="162"/>
  <c r="P281" i="162"/>
  <c r="O281" i="162"/>
  <c r="P280" i="162"/>
  <c r="O280" i="162"/>
  <c r="P279" i="162"/>
  <c r="O279" i="162"/>
  <c r="P278" i="162"/>
  <c r="O278" i="162"/>
  <c r="P277" i="162"/>
  <c r="O277" i="162"/>
  <c r="P276" i="162"/>
  <c r="O276" i="162"/>
  <c r="P275" i="162"/>
  <c r="O275" i="162"/>
  <c r="P274" i="162"/>
  <c r="O274" i="162"/>
  <c r="P273" i="162"/>
  <c r="O273" i="162"/>
  <c r="P272" i="162"/>
  <c r="O272" i="162"/>
  <c r="P271" i="162"/>
  <c r="O271" i="162"/>
  <c r="P270" i="162"/>
  <c r="O270" i="162"/>
  <c r="P269" i="162"/>
  <c r="O269" i="162"/>
  <c r="P268" i="162"/>
  <c r="O268" i="162"/>
  <c r="P267" i="162"/>
  <c r="O267" i="162"/>
  <c r="P266" i="162"/>
  <c r="O266" i="162"/>
  <c r="P265" i="162"/>
  <c r="O265" i="162"/>
  <c r="P264" i="162"/>
  <c r="O264" i="162"/>
  <c r="P263" i="162"/>
  <c r="O263" i="162"/>
  <c r="P262" i="162"/>
  <c r="O262" i="162"/>
  <c r="P261" i="162"/>
  <c r="O261" i="162"/>
  <c r="P260" i="162"/>
  <c r="O260" i="162"/>
  <c r="P259" i="162"/>
  <c r="O259" i="162"/>
  <c r="P258" i="162"/>
  <c r="O258" i="162"/>
  <c r="P257" i="162"/>
  <c r="O257" i="162"/>
  <c r="P256" i="162"/>
  <c r="O256" i="162"/>
  <c r="P255" i="162"/>
  <c r="O255" i="162"/>
  <c r="P254" i="162"/>
  <c r="O254" i="162"/>
  <c r="P253" i="162"/>
  <c r="O253" i="162"/>
  <c r="P252" i="162"/>
  <c r="O252" i="162"/>
  <c r="P251" i="162"/>
  <c r="O251" i="162"/>
  <c r="P250" i="162"/>
  <c r="O250" i="162"/>
  <c r="P249" i="162"/>
  <c r="O249" i="162"/>
  <c r="P248" i="162"/>
  <c r="O248" i="162"/>
  <c r="P247" i="162"/>
  <c r="O247" i="162"/>
  <c r="P246" i="162"/>
  <c r="O246" i="162"/>
  <c r="P245" i="162"/>
  <c r="O245" i="162"/>
  <c r="P244" i="162"/>
  <c r="O244" i="162"/>
  <c r="P243" i="162"/>
  <c r="O243" i="162"/>
  <c r="P242" i="162"/>
  <c r="O242" i="162"/>
  <c r="P241" i="162"/>
  <c r="O241" i="162"/>
  <c r="P240" i="162"/>
  <c r="O240" i="162"/>
  <c r="P239" i="162"/>
  <c r="O239" i="162"/>
  <c r="P238" i="162"/>
  <c r="O238" i="162"/>
  <c r="P237" i="162"/>
  <c r="O237" i="162"/>
  <c r="P236" i="162"/>
  <c r="O236" i="162"/>
  <c r="P235" i="162"/>
  <c r="O235" i="162"/>
  <c r="P234" i="162"/>
  <c r="O234" i="162"/>
  <c r="P233" i="162"/>
  <c r="O233" i="162"/>
  <c r="P232" i="162"/>
  <c r="O232" i="162"/>
  <c r="P231" i="162"/>
  <c r="O231" i="162"/>
  <c r="P230" i="162"/>
  <c r="O230" i="162"/>
  <c r="P229" i="162"/>
  <c r="O229" i="162"/>
  <c r="P228" i="162"/>
  <c r="O228" i="162"/>
  <c r="P227" i="162"/>
  <c r="O227" i="162"/>
  <c r="P226" i="162"/>
  <c r="O226" i="162"/>
  <c r="P225" i="162"/>
  <c r="O225" i="162"/>
  <c r="P224" i="162"/>
  <c r="O224" i="162"/>
  <c r="P223" i="162"/>
  <c r="O223" i="162"/>
  <c r="P222" i="162"/>
  <c r="O222" i="162"/>
  <c r="P221" i="162"/>
  <c r="O221" i="162"/>
  <c r="P220" i="162"/>
  <c r="O220" i="162"/>
  <c r="P219" i="162"/>
  <c r="O219" i="162"/>
  <c r="P218" i="162"/>
  <c r="O218" i="162"/>
  <c r="P217" i="162"/>
  <c r="O217" i="162"/>
  <c r="P216" i="162"/>
  <c r="O216" i="162"/>
  <c r="P215" i="162"/>
  <c r="O215" i="162"/>
  <c r="P214" i="162"/>
  <c r="O214" i="162"/>
  <c r="P213" i="162"/>
  <c r="O213" i="162"/>
  <c r="P212" i="162"/>
  <c r="O212" i="162"/>
  <c r="P211" i="162"/>
  <c r="O211" i="162"/>
  <c r="P210" i="162"/>
  <c r="O210" i="162"/>
  <c r="P209" i="162"/>
  <c r="O209" i="162"/>
  <c r="P208" i="162"/>
  <c r="O208" i="162"/>
  <c r="P207" i="162"/>
  <c r="O207" i="162"/>
  <c r="P206" i="162"/>
  <c r="O206" i="162"/>
  <c r="P205" i="162"/>
  <c r="O205" i="162"/>
  <c r="P204" i="162"/>
  <c r="O204" i="162"/>
  <c r="P203" i="162"/>
  <c r="O203" i="162"/>
  <c r="P202" i="162"/>
  <c r="O202" i="162"/>
  <c r="P201" i="162"/>
  <c r="O201" i="162"/>
  <c r="P200" i="162"/>
  <c r="O200" i="162"/>
  <c r="P199" i="162"/>
  <c r="O199" i="162"/>
  <c r="P198" i="162"/>
  <c r="O198" i="162"/>
  <c r="P197" i="162"/>
  <c r="O197" i="162"/>
  <c r="P196" i="162"/>
  <c r="O196" i="162"/>
  <c r="P195" i="162"/>
  <c r="O195" i="162"/>
  <c r="P194" i="162"/>
  <c r="O194" i="162"/>
  <c r="P193" i="162"/>
  <c r="O193" i="162"/>
  <c r="P192" i="162"/>
  <c r="O192" i="162"/>
  <c r="P191" i="162"/>
  <c r="O191" i="162"/>
  <c r="P190" i="162"/>
  <c r="O190" i="162"/>
  <c r="P189" i="162"/>
  <c r="O189" i="162"/>
  <c r="P188" i="162"/>
  <c r="O188" i="162"/>
  <c r="P187" i="162"/>
  <c r="O187" i="162"/>
  <c r="P186" i="162"/>
  <c r="O186" i="162"/>
  <c r="P185" i="162"/>
  <c r="O185" i="162"/>
  <c r="P184" i="162"/>
  <c r="O184" i="162"/>
  <c r="P183" i="162"/>
  <c r="O183" i="162"/>
  <c r="P182" i="162"/>
  <c r="O182" i="162"/>
  <c r="P181" i="162"/>
  <c r="O181" i="162"/>
  <c r="P180" i="162"/>
  <c r="O180" i="162"/>
  <c r="P179" i="162"/>
  <c r="O179" i="162"/>
  <c r="P178" i="162"/>
  <c r="O178" i="162"/>
  <c r="P177" i="162"/>
  <c r="O177" i="162"/>
  <c r="P176" i="162"/>
  <c r="O176" i="162"/>
  <c r="P175" i="162"/>
  <c r="O175" i="162"/>
  <c r="P174" i="162"/>
  <c r="O174" i="162"/>
  <c r="P173" i="162"/>
  <c r="O173" i="162"/>
  <c r="P172" i="162"/>
  <c r="O172" i="162"/>
  <c r="P171" i="162"/>
  <c r="O171" i="162"/>
  <c r="P170" i="162"/>
  <c r="O170" i="162"/>
  <c r="P169" i="162"/>
  <c r="O169" i="162"/>
  <c r="P168" i="162"/>
  <c r="O168" i="162"/>
  <c r="P167" i="162"/>
  <c r="O167" i="162"/>
  <c r="P166" i="162"/>
  <c r="O166" i="162"/>
  <c r="P165" i="162"/>
  <c r="O165" i="162"/>
  <c r="P164" i="162"/>
  <c r="O164" i="162"/>
  <c r="P163" i="162"/>
  <c r="O163" i="162"/>
  <c r="P162" i="162"/>
  <c r="O162" i="162"/>
  <c r="P161" i="162"/>
  <c r="O161" i="162"/>
  <c r="P160" i="162"/>
  <c r="O160" i="162"/>
  <c r="P159" i="162"/>
  <c r="O159" i="162"/>
  <c r="P158" i="162"/>
  <c r="O158" i="162"/>
  <c r="P157" i="162"/>
  <c r="O157" i="162"/>
  <c r="P156" i="162"/>
  <c r="O156" i="162"/>
  <c r="P155" i="162"/>
  <c r="O155" i="162"/>
  <c r="P154" i="162"/>
  <c r="O154" i="162"/>
  <c r="P153" i="162"/>
  <c r="O153" i="162"/>
  <c r="P152" i="162"/>
  <c r="O152" i="162"/>
  <c r="P151" i="162"/>
  <c r="O151" i="162"/>
  <c r="P150" i="162"/>
  <c r="O150" i="162"/>
  <c r="P149" i="162"/>
  <c r="O149" i="162"/>
  <c r="P148" i="162"/>
  <c r="O148" i="162"/>
  <c r="P147" i="162"/>
  <c r="O147" i="162"/>
  <c r="P146" i="162"/>
  <c r="O146" i="162"/>
  <c r="P145" i="162"/>
  <c r="O145" i="162"/>
  <c r="P144" i="162"/>
  <c r="O144" i="162"/>
  <c r="P143" i="162"/>
  <c r="O143" i="162"/>
  <c r="P142" i="162"/>
  <c r="O142" i="162"/>
  <c r="P141" i="162"/>
  <c r="O141" i="162"/>
  <c r="P140" i="162"/>
  <c r="O140" i="162"/>
  <c r="P139" i="162"/>
  <c r="O139" i="162"/>
  <c r="P138" i="162"/>
  <c r="O138" i="162"/>
  <c r="P137" i="162"/>
  <c r="O137" i="162"/>
  <c r="P136" i="162"/>
  <c r="O136" i="162"/>
  <c r="P135" i="162"/>
  <c r="O135" i="162"/>
  <c r="P134" i="162"/>
  <c r="O134" i="162"/>
  <c r="P133" i="162"/>
  <c r="O133" i="162"/>
  <c r="P132" i="162"/>
  <c r="O132" i="162"/>
  <c r="P131" i="162"/>
  <c r="O131" i="162"/>
  <c r="P130" i="162"/>
  <c r="O130" i="162"/>
  <c r="P129" i="162"/>
  <c r="O129" i="162"/>
  <c r="P128" i="162"/>
  <c r="O128" i="162"/>
  <c r="P127" i="162"/>
  <c r="O127" i="162"/>
  <c r="P126" i="162"/>
  <c r="O126" i="162"/>
  <c r="S125" i="162"/>
  <c r="P125" i="162"/>
  <c r="O125" i="162"/>
  <c r="S124" i="162"/>
  <c r="P124" i="162"/>
  <c r="O124" i="162"/>
  <c r="S123" i="162"/>
  <c r="P123" i="162"/>
  <c r="O123" i="162"/>
  <c r="S122" i="162"/>
  <c r="P122" i="162"/>
  <c r="O122" i="162"/>
  <c r="S121" i="162"/>
  <c r="P121" i="162"/>
  <c r="O121" i="162"/>
  <c r="S120" i="162"/>
  <c r="P120" i="162"/>
  <c r="O120" i="162"/>
  <c r="S119" i="162"/>
  <c r="P119" i="162"/>
  <c r="O119" i="162"/>
  <c r="S118" i="162"/>
  <c r="P118" i="162"/>
  <c r="O118" i="162"/>
  <c r="S117" i="162"/>
  <c r="P117" i="162"/>
  <c r="O117" i="162"/>
  <c r="S116" i="162"/>
  <c r="P116" i="162"/>
  <c r="O116" i="162"/>
  <c r="S115" i="162"/>
  <c r="P115" i="162"/>
  <c r="O115" i="162"/>
  <c r="S114" i="162"/>
  <c r="P114" i="162"/>
  <c r="O114" i="162"/>
  <c r="S113" i="162"/>
  <c r="P113" i="162"/>
  <c r="O113" i="162"/>
  <c r="S112" i="162"/>
  <c r="P112" i="162"/>
  <c r="O112" i="162"/>
  <c r="S111" i="162"/>
  <c r="P111" i="162"/>
  <c r="O111" i="162"/>
  <c r="S110" i="162"/>
  <c r="P110" i="162"/>
  <c r="O110" i="162"/>
  <c r="S109" i="162"/>
  <c r="P109" i="162"/>
  <c r="O109" i="162"/>
  <c r="S108" i="162"/>
  <c r="P108" i="162"/>
  <c r="O108" i="162"/>
  <c r="S107" i="162"/>
  <c r="P107" i="162"/>
  <c r="O107" i="162"/>
  <c r="S106" i="162"/>
  <c r="P106" i="162"/>
  <c r="O106" i="162"/>
  <c r="S105" i="162"/>
  <c r="P105" i="162"/>
  <c r="O105" i="162"/>
  <c r="S104" i="162"/>
  <c r="P104" i="162"/>
  <c r="O104" i="162"/>
  <c r="S103" i="162"/>
  <c r="P103" i="162"/>
  <c r="O103" i="162"/>
  <c r="S102" i="162"/>
  <c r="P102" i="162"/>
  <c r="O102" i="162"/>
  <c r="S101" i="162"/>
  <c r="P101" i="162"/>
  <c r="O101" i="162"/>
  <c r="S100" i="162"/>
  <c r="P100" i="162"/>
  <c r="O100" i="162"/>
  <c r="S99" i="162"/>
  <c r="P99" i="162"/>
  <c r="O99" i="162"/>
  <c r="S98" i="162"/>
  <c r="P98" i="162"/>
  <c r="O98" i="162"/>
  <c r="S97" i="162"/>
  <c r="P97" i="162"/>
  <c r="O97" i="162"/>
  <c r="S96" i="162"/>
  <c r="P96" i="162"/>
  <c r="O96" i="162"/>
  <c r="S95" i="162"/>
  <c r="P95" i="162"/>
  <c r="O95" i="162"/>
  <c r="S94" i="162"/>
  <c r="P94" i="162"/>
  <c r="O94" i="162"/>
  <c r="S93" i="162"/>
  <c r="P93" i="162"/>
  <c r="O93" i="162"/>
  <c r="S92" i="162"/>
  <c r="P92" i="162"/>
  <c r="O92" i="162"/>
  <c r="S91" i="162"/>
  <c r="P91" i="162"/>
  <c r="O91" i="162"/>
  <c r="S90" i="162"/>
  <c r="P90" i="162"/>
  <c r="O90" i="162"/>
  <c r="S89" i="162"/>
  <c r="P89" i="162"/>
  <c r="O89" i="162"/>
  <c r="S88" i="162"/>
  <c r="P88" i="162"/>
  <c r="O88" i="162"/>
  <c r="S87" i="162"/>
  <c r="P87" i="162"/>
  <c r="O87" i="162"/>
  <c r="S86" i="162"/>
  <c r="P86" i="162"/>
  <c r="O86" i="162"/>
  <c r="S85" i="162"/>
  <c r="P85" i="162"/>
  <c r="O85" i="162"/>
  <c r="S84" i="162"/>
  <c r="P84" i="162"/>
  <c r="O84" i="162"/>
  <c r="S83" i="162"/>
  <c r="P83" i="162"/>
  <c r="O83" i="162"/>
  <c r="S82" i="162"/>
  <c r="P82" i="162"/>
  <c r="O82" i="162"/>
  <c r="S81" i="162"/>
  <c r="P81" i="162"/>
  <c r="O81" i="162"/>
  <c r="S80" i="162"/>
  <c r="P80" i="162"/>
  <c r="O80" i="162"/>
  <c r="S79" i="162"/>
  <c r="P79" i="162"/>
  <c r="O79" i="162"/>
  <c r="S78" i="162"/>
  <c r="P78" i="162"/>
  <c r="O78" i="162"/>
  <c r="S77" i="162"/>
  <c r="P77" i="162"/>
  <c r="O77" i="162"/>
  <c r="S76" i="162"/>
  <c r="P76" i="162"/>
  <c r="O76" i="162"/>
  <c r="S75" i="162"/>
  <c r="P75" i="162"/>
  <c r="O75" i="162"/>
  <c r="S74" i="162"/>
  <c r="P74" i="162"/>
  <c r="O74" i="162"/>
  <c r="S73" i="162"/>
  <c r="P73" i="162"/>
  <c r="O73" i="162"/>
  <c r="S72" i="162"/>
  <c r="P72" i="162"/>
  <c r="O72" i="162"/>
  <c r="S71" i="162"/>
  <c r="P71" i="162"/>
  <c r="O71" i="162"/>
  <c r="S70" i="162"/>
  <c r="P70" i="162"/>
  <c r="O70" i="162"/>
  <c r="S69" i="162"/>
  <c r="P69" i="162"/>
  <c r="O69" i="162"/>
  <c r="S68" i="162"/>
  <c r="P68" i="162"/>
  <c r="O68" i="162"/>
  <c r="S67" i="162"/>
  <c r="P67" i="162"/>
  <c r="O67" i="162"/>
  <c r="S66" i="162"/>
  <c r="P66" i="162"/>
  <c r="O66" i="162"/>
  <c r="S65" i="162"/>
  <c r="P65" i="162"/>
  <c r="O65" i="162"/>
  <c r="S64" i="162"/>
  <c r="P64" i="162"/>
  <c r="O64" i="162"/>
  <c r="S63" i="162"/>
  <c r="P63" i="162"/>
  <c r="O63" i="162"/>
  <c r="S62" i="162"/>
  <c r="P62" i="162"/>
  <c r="O62" i="162"/>
  <c r="S61" i="162"/>
  <c r="P61" i="162"/>
  <c r="O61" i="162"/>
  <c r="S60" i="162"/>
  <c r="P60" i="162"/>
  <c r="O60" i="162"/>
  <c r="S59" i="162"/>
  <c r="P59" i="162"/>
  <c r="O59" i="162"/>
  <c r="S58" i="162"/>
  <c r="P58" i="162"/>
  <c r="O58" i="162"/>
  <c r="S57" i="162"/>
  <c r="P57" i="162"/>
  <c r="O57" i="162"/>
  <c r="S56" i="162"/>
  <c r="P56" i="162"/>
  <c r="O56" i="162"/>
  <c r="S55" i="162"/>
  <c r="P55" i="162"/>
  <c r="O55" i="162"/>
  <c r="S54" i="162"/>
  <c r="P54" i="162"/>
  <c r="O54" i="162"/>
  <c r="S53" i="162"/>
  <c r="P53" i="162"/>
  <c r="O53" i="162"/>
  <c r="S52" i="162"/>
  <c r="P52" i="162"/>
  <c r="O52" i="162"/>
  <c r="S51" i="162"/>
  <c r="P51" i="162"/>
  <c r="O51" i="162"/>
  <c r="S50" i="162"/>
  <c r="P50" i="162"/>
  <c r="O50" i="162"/>
  <c r="S49" i="162"/>
  <c r="P49" i="162"/>
  <c r="O49" i="162"/>
  <c r="S48" i="162"/>
  <c r="P48" i="162"/>
  <c r="O48" i="162"/>
  <c r="S47" i="162"/>
  <c r="P47" i="162"/>
  <c r="O47" i="162"/>
  <c r="S46" i="162"/>
  <c r="P46" i="162"/>
  <c r="O46" i="162"/>
  <c r="S45" i="162"/>
  <c r="P45" i="162"/>
  <c r="O45" i="162"/>
  <c r="S44" i="162"/>
  <c r="P44" i="162"/>
  <c r="O44" i="162"/>
  <c r="S43" i="162"/>
  <c r="P43" i="162"/>
  <c r="O43" i="162"/>
  <c r="S42" i="162"/>
  <c r="P42" i="162"/>
  <c r="O42" i="162"/>
  <c r="S41" i="162"/>
  <c r="P41" i="162"/>
  <c r="O41" i="162"/>
  <c r="S40" i="162"/>
  <c r="P40" i="162"/>
  <c r="O40" i="162"/>
  <c r="S39" i="162"/>
  <c r="P39" i="162"/>
  <c r="O39" i="162"/>
  <c r="S38" i="162"/>
  <c r="P38" i="162"/>
  <c r="O38" i="162"/>
  <c r="S37" i="162"/>
  <c r="P37" i="162"/>
  <c r="O37" i="162"/>
  <c r="S36" i="162"/>
  <c r="P36" i="162"/>
  <c r="O36" i="162"/>
  <c r="S35" i="162"/>
  <c r="P35" i="162"/>
  <c r="O35" i="162"/>
  <c r="S34" i="162"/>
  <c r="P34" i="162"/>
  <c r="O34" i="162"/>
  <c r="S33" i="162"/>
  <c r="P33" i="162"/>
  <c r="O33" i="162"/>
  <c r="S32" i="162"/>
  <c r="P32" i="162"/>
  <c r="O32" i="162"/>
  <c r="S31" i="162"/>
  <c r="P31" i="162"/>
  <c r="O31" i="162"/>
  <c r="S30" i="162"/>
  <c r="P30" i="162"/>
  <c r="O30" i="162"/>
  <c r="S29" i="162"/>
  <c r="P29" i="162"/>
  <c r="O29" i="162"/>
  <c r="S28" i="162"/>
  <c r="P28" i="162"/>
  <c r="O28" i="162"/>
  <c r="S27" i="162"/>
  <c r="P27" i="162"/>
  <c r="O27" i="162"/>
  <c r="S26" i="162"/>
  <c r="P26" i="162"/>
  <c r="O26" i="162"/>
  <c r="S25" i="162"/>
  <c r="P25" i="162"/>
  <c r="O25" i="162"/>
  <c r="S24" i="162"/>
  <c r="P24" i="162"/>
  <c r="O24" i="162"/>
  <c r="S23" i="162"/>
  <c r="P23" i="162"/>
  <c r="O23" i="162"/>
  <c r="S22" i="162"/>
  <c r="P22" i="162"/>
  <c r="O22" i="162"/>
  <c r="S21" i="162"/>
  <c r="P21" i="162"/>
  <c r="O21" i="162"/>
  <c r="S20" i="162"/>
  <c r="P20" i="162"/>
  <c r="O20" i="162"/>
  <c r="S19" i="162"/>
  <c r="P19" i="162"/>
  <c r="O19" i="162"/>
  <c r="S18" i="162"/>
  <c r="P18" i="162"/>
  <c r="O18" i="162"/>
  <c r="S17" i="162"/>
  <c r="P17" i="162"/>
  <c r="O17" i="162"/>
  <c r="S16" i="162"/>
  <c r="P16" i="162"/>
  <c r="O16" i="162"/>
  <c r="S15" i="162"/>
  <c r="P15" i="162"/>
  <c r="O15" i="162"/>
  <c r="S14" i="162"/>
  <c r="P14" i="162"/>
  <c r="O14" i="162"/>
  <c r="S13" i="162"/>
  <c r="P13" i="162"/>
  <c r="O13" i="162"/>
  <c r="S12" i="162"/>
  <c r="P12" i="162"/>
  <c r="O12" i="162"/>
  <c r="S11" i="162"/>
  <c r="P11" i="162"/>
  <c r="O11" i="162"/>
  <c r="S10" i="162"/>
  <c r="P10" i="162"/>
  <c r="O10" i="162"/>
  <c r="S9" i="162"/>
  <c r="P9" i="162"/>
  <c r="O9" i="162"/>
  <c r="S8" i="162"/>
  <c r="P8" i="162"/>
  <c r="O8" i="162"/>
  <c r="S7" i="162"/>
  <c r="P7" i="162"/>
  <c r="O7" i="162"/>
  <c r="S6" i="162"/>
  <c r="P6" i="162"/>
  <c r="O6" i="162"/>
  <c r="S5" i="162"/>
  <c r="P5" i="162"/>
  <c r="O5" i="162"/>
  <c r="S4" i="162"/>
  <c r="P4" i="162"/>
  <c r="O4" i="162"/>
  <c r="E36" i="161"/>
  <c r="E31" i="161"/>
  <c r="E30" i="161"/>
  <c r="E29" i="161"/>
  <c r="E27" i="161"/>
  <c r="E26" i="161"/>
  <c r="E22" i="161"/>
  <c r="F13" i="161"/>
  <c r="N11" i="161"/>
  <c r="N10" i="161"/>
  <c r="N9" i="161"/>
  <c r="N8" i="161"/>
  <c r="N7" i="161"/>
  <c r="N6" i="161"/>
  <c r="N5" i="161"/>
  <c r="N4" i="161"/>
  <c r="N3" i="161"/>
  <c r="G50" i="161"/>
  <c r="I50" i="161" s="1"/>
  <c r="G49" i="161"/>
  <c r="I49" i="161" s="1"/>
  <c r="G48" i="161"/>
  <c r="I48" i="161" s="1"/>
  <c r="G47" i="161"/>
  <c r="I47" i="161" s="1"/>
  <c r="G46" i="161"/>
  <c r="I46" i="161" s="1"/>
  <c r="G45" i="161"/>
  <c r="I45" i="161" s="1"/>
  <c r="G44" i="161"/>
  <c r="I44" i="161" s="1"/>
  <c r="G43" i="161"/>
  <c r="I43" i="161" s="1"/>
  <c r="G42" i="161"/>
  <c r="I42" i="161" s="1"/>
  <c r="G41" i="161"/>
  <c r="I41" i="161" s="1"/>
  <c r="I51" i="161" s="1"/>
  <c r="G37" i="161"/>
  <c r="I37" i="161" s="1"/>
  <c r="G36" i="161"/>
  <c r="I36" i="161" s="1"/>
  <c r="G34" i="161"/>
  <c r="I34" i="161" s="1"/>
  <c r="G33" i="161"/>
  <c r="I33" i="161" s="1"/>
  <c r="G32" i="161"/>
  <c r="I32" i="161" s="1"/>
  <c r="G31" i="161"/>
  <c r="I31" i="161" s="1"/>
  <c r="G30" i="161"/>
  <c r="I30" i="161" s="1"/>
  <c r="G29" i="161"/>
  <c r="I29" i="161" s="1"/>
  <c r="G27" i="161"/>
  <c r="I27" i="161" s="1"/>
  <c r="G26" i="161"/>
  <c r="I26" i="161" s="1"/>
  <c r="H13" i="161"/>
  <c r="E8" i="161"/>
  <c r="H6" i="161"/>
  <c r="F1" i="160"/>
  <c r="Y500" i="160"/>
  <c r="X500" i="160"/>
  <c r="W500" i="160"/>
  <c r="V500" i="160"/>
  <c r="U500" i="160"/>
  <c r="T500" i="160"/>
  <c r="N500" i="160"/>
  <c r="M500" i="160"/>
  <c r="L500" i="160"/>
  <c r="K500" i="160"/>
  <c r="J500" i="160"/>
  <c r="P499" i="160"/>
  <c r="O499" i="160"/>
  <c r="P498" i="160"/>
  <c r="O498" i="160"/>
  <c r="P497" i="160"/>
  <c r="O497" i="160"/>
  <c r="P496" i="160"/>
  <c r="O496" i="160"/>
  <c r="P495" i="160"/>
  <c r="O495" i="160"/>
  <c r="P494" i="160"/>
  <c r="O494" i="160"/>
  <c r="P493" i="160"/>
  <c r="O493" i="160"/>
  <c r="P492" i="160"/>
  <c r="O492" i="160"/>
  <c r="P491" i="160"/>
  <c r="O491" i="160"/>
  <c r="P490" i="160"/>
  <c r="O490" i="160"/>
  <c r="P489" i="160"/>
  <c r="O489" i="160"/>
  <c r="P488" i="160"/>
  <c r="O488" i="160"/>
  <c r="P487" i="160"/>
  <c r="O487" i="160"/>
  <c r="P486" i="160"/>
  <c r="O486" i="160"/>
  <c r="P485" i="160"/>
  <c r="O485" i="160"/>
  <c r="P484" i="160"/>
  <c r="O484" i="160"/>
  <c r="P483" i="160"/>
  <c r="O483" i="160"/>
  <c r="P482" i="160"/>
  <c r="O482" i="160"/>
  <c r="P481" i="160"/>
  <c r="O481" i="160"/>
  <c r="P480" i="160"/>
  <c r="O480" i="160"/>
  <c r="P479" i="160"/>
  <c r="O479" i="160"/>
  <c r="P478" i="160"/>
  <c r="O478" i="160"/>
  <c r="P477" i="160"/>
  <c r="O477" i="160"/>
  <c r="P476" i="160"/>
  <c r="O476" i="160"/>
  <c r="P475" i="160"/>
  <c r="O475" i="160"/>
  <c r="P474" i="160"/>
  <c r="O474" i="160"/>
  <c r="P473" i="160"/>
  <c r="O473" i="160"/>
  <c r="P472" i="160"/>
  <c r="O472" i="160"/>
  <c r="P471" i="160"/>
  <c r="O471" i="160"/>
  <c r="P470" i="160"/>
  <c r="O470" i="160"/>
  <c r="P469" i="160"/>
  <c r="O469" i="160"/>
  <c r="P468" i="160"/>
  <c r="O468" i="160"/>
  <c r="P467" i="160"/>
  <c r="O467" i="160"/>
  <c r="P466" i="160"/>
  <c r="O466" i="160"/>
  <c r="P465" i="160"/>
  <c r="O465" i="160"/>
  <c r="P464" i="160"/>
  <c r="O464" i="160"/>
  <c r="P463" i="160"/>
  <c r="O463" i="160"/>
  <c r="P462" i="160"/>
  <c r="O462" i="160"/>
  <c r="P461" i="160"/>
  <c r="O461" i="160"/>
  <c r="P460" i="160"/>
  <c r="O460" i="160"/>
  <c r="P459" i="160"/>
  <c r="O459" i="160"/>
  <c r="P458" i="160"/>
  <c r="O458" i="160"/>
  <c r="P457" i="160"/>
  <c r="O457" i="160"/>
  <c r="P456" i="160"/>
  <c r="O456" i="160"/>
  <c r="P455" i="160"/>
  <c r="O455" i="160"/>
  <c r="P454" i="160"/>
  <c r="O454" i="160"/>
  <c r="P453" i="160"/>
  <c r="O453" i="160"/>
  <c r="P452" i="160"/>
  <c r="O452" i="160"/>
  <c r="P451" i="160"/>
  <c r="O451" i="160"/>
  <c r="P450" i="160"/>
  <c r="O450" i="160"/>
  <c r="P449" i="160"/>
  <c r="O449" i="160"/>
  <c r="P448" i="160"/>
  <c r="O448" i="160"/>
  <c r="P447" i="160"/>
  <c r="O447" i="160"/>
  <c r="P446" i="160"/>
  <c r="O446" i="160"/>
  <c r="P445" i="160"/>
  <c r="O445" i="160"/>
  <c r="P444" i="160"/>
  <c r="O444" i="160"/>
  <c r="P443" i="160"/>
  <c r="O443" i="160"/>
  <c r="P442" i="160"/>
  <c r="O442" i="160"/>
  <c r="P441" i="160"/>
  <c r="O441" i="160"/>
  <c r="P440" i="160"/>
  <c r="O440" i="160"/>
  <c r="P439" i="160"/>
  <c r="O439" i="160"/>
  <c r="P438" i="160"/>
  <c r="O438" i="160"/>
  <c r="P437" i="160"/>
  <c r="O437" i="160"/>
  <c r="P436" i="160"/>
  <c r="O436" i="160"/>
  <c r="P435" i="160"/>
  <c r="O435" i="160"/>
  <c r="P434" i="160"/>
  <c r="O434" i="160"/>
  <c r="P433" i="160"/>
  <c r="O433" i="160"/>
  <c r="P432" i="160"/>
  <c r="O432" i="160"/>
  <c r="P431" i="160"/>
  <c r="O431" i="160"/>
  <c r="P430" i="160"/>
  <c r="O430" i="160"/>
  <c r="P429" i="160"/>
  <c r="O429" i="160"/>
  <c r="P428" i="160"/>
  <c r="O428" i="160"/>
  <c r="P427" i="160"/>
  <c r="O427" i="160"/>
  <c r="P426" i="160"/>
  <c r="O426" i="160"/>
  <c r="P425" i="160"/>
  <c r="O425" i="160"/>
  <c r="P424" i="160"/>
  <c r="O424" i="160"/>
  <c r="P423" i="160"/>
  <c r="O423" i="160"/>
  <c r="P422" i="160"/>
  <c r="O422" i="160"/>
  <c r="P421" i="160"/>
  <c r="O421" i="160"/>
  <c r="P420" i="160"/>
  <c r="O420" i="160"/>
  <c r="P419" i="160"/>
  <c r="O419" i="160"/>
  <c r="P418" i="160"/>
  <c r="O418" i="160"/>
  <c r="P417" i="160"/>
  <c r="O417" i="160"/>
  <c r="P416" i="160"/>
  <c r="O416" i="160"/>
  <c r="P415" i="160"/>
  <c r="O415" i="160"/>
  <c r="P414" i="160"/>
  <c r="O414" i="160"/>
  <c r="P413" i="160"/>
  <c r="O413" i="160"/>
  <c r="P412" i="160"/>
  <c r="O412" i="160"/>
  <c r="P411" i="160"/>
  <c r="O411" i="160"/>
  <c r="P410" i="160"/>
  <c r="O410" i="160"/>
  <c r="P409" i="160"/>
  <c r="O409" i="160"/>
  <c r="P408" i="160"/>
  <c r="O408" i="160"/>
  <c r="P407" i="160"/>
  <c r="O407" i="160"/>
  <c r="P406" i="160"/>
  <c r="O406" i="160"/>
  <c r="P405" i="160"/>
  <c r="O405" i="160"/>
  <c r="P404" i="160"/>
  <c r="O404" i="160"/>
  <c r="P403" i="160"/>
  <c r="O403" i="160"/>
  <c r="P402" i="160"/>
  <c r="O402" i="160"/>
  <c r="P401" i="160"/>
  <c r="O401" i="160"/>
  <c r="P400" i="160"/>
  <c r="O400" i="160"/>
  <c r="P399" i="160"/>
  <c r="O399" i="160"/>
  <c r="P398" i="160"/>
  <c r="O398" i="160"/>
  <c r="P397" i="160"/>
  <c r="O397" i="160"/>
  <c r="P396" i="160"/>
  <c r="O396" i="160"/>
  <c r="P395" i="160"/>
  <c r="O395" i="160"/>
  <c r="P394" i="160"/>
  <c r="O394" i="160"/>
  <c r="P393" i="160"/>
  <c r="O393" i="160"/>
  <c r="P392" i="160"/>
  <c r="O392" i="160"/>
  <c r="P391" i="160"/>
  <c r="O391" i="160"/>
  <c r="P390" i="160"/>
  <c r="O390" i="160"/>
  <c r="P389" i="160"/>
  <c r="O389" i="160"/>
  <c r="P388" i="160"/>
  <c r="O388" i="160"/>
  <c r="P387" i="160"/>
  <c r="O387" i="160"/>
  <c r="P386" i="160"/>
  <c r="O386" i="160"/>
  <c r="P385" i="160"/>
  <c r="O385" i="160"/>
  <c r="P384" i="160"/>
  <c r="O384" i="160"/>
  <c r="P383" i="160"/>
  <c r="O383" i="160"/>
  <c r="P382" i="160"/>
  <c r="O382" i="160"/>
  <c r="P381" i="160"/>
  <c r="O381" i="160"/>
  <c r="P380" i="160"/>
  <c r="O380" i="160"/>
  <c r="P379" i="160"/>
  <c r="O379" i="160"/>
  <c r="P378" i="160"/>
  <c r="O378" i="160"/>
  <c r="P377" i="160"/>
  <c r="O377" i="160"/>
  <c r="P376" i="160"/>
  <c r="O376" i="160"/>
  <c r="P375" i="160"/>
  <c r="O375" i="160"/>
  <c r="P374" i="160"/>
  <c r="O374" i="160"/>
  <c r="P373" i="160"/>
  <c r="O373" i="160"/>
  <c r="P372" i="160"/>
  <c r="O372" i="160"/>
  <c r="P371" i="160"/>
  <c r="O371" i="160"/>
  <c r="P370" i="160"/>
  <c r="O370" i="160"/>
  <c r="P369" i="160"/>
  <c r="O369" i="160"/>
  <c r="P368" i="160"/>
  <c r="O368" i="160"/>
  <c r="P367" i="160"/>
  <c r="O367" i="160"/>
  <c r="P366" i="160"/>
  <c r="O366" i="160"/>
  <c r="P365" i="160"/>
  <c r="O365" i="160"/>
  <c r="P364" i="160"/>
  <c r="O364" i="160"/>
  <c r="P363" i="160"/>
  <c r="O363" i="160"/>
  <c r="P362" i="160"/>
  <c r="O362" i="160"/>
  <c r="P361" i="160"/>
  <c r="O361" i="160"/>
  <c r="P360" i="160"/>
  <c r="O360" i="160"/>
  <c r="P359" i="160"/>
  <c r="O359" i="160"/>
  <c r="P358" i="160"/>
  <c r="O358" i="160"/>
  <c r="P357" i="160"/>
  <c r="O357" i="160"/>
  <c r="P356" i="160"/>
  <c r="O356" i="160"/>
  <c r="P355" i="160"/>
  <c r="O355" i="160"/>
  <c r="P354" i="160"/>
  <c r="O354" i="160"/>
  <c r="P353" i="160"/>
  <c r="O353" i="160"/>
  <c r="P352" i="160"/>
  <c r="O352" i="160"/>
  <c r="P351" i="160"/>
  <c r="O351" i="160"/>
  <c r="P350" i="160"/>
  <c r="O350" i="160"/>
  <c r="P349" i="160"/>
  <c r="O349" i="160"/>
  <c r="P348" i="160"/>
  <c r="O348" i="160"/>
  <c r="P347" i="160"/>
  <c r="O347" i="160"/>
  <c r="P346" i="160"/>
  <c r="O346" i="160"/>
  <c r="P345" i="160"/>
  <c r="O345" i="160"/>
  <c r="P344" i="160"/>
  <c r="O344" i="160"/>
  <c r="P343" i="160"/>
  <c r="O343" i="160"/>
  <c r="P342" i="160"/>
  <c r="O342" i="160"/>
  <c r="P341" i="160"/>
  <c r="O341" i="160"/>
  <c r="P340" i="160"/>
  <c r="O340" i="160"/>
  <c r="P339" i="160"/>
  <c r="O339" i="160"/>
  <c r="P338" i="160"/>
  <c r="O338" i="160"/>
  <c r="P337" i="160"/>
  <c r="O337" i="160"/>
  <c r="P336" i="160"/>
  <c r="O336" i="160"/>
  <c r="P335" i="160"/>
  <c r="O335" i="160"/>
  <c r="P334" i="160"/>
  <c r="O334" i="160"/>
  <c r="P333" i="160"/>
  <c r="O333" i="160"/>
  <c r="P332" i="160"/>
  <c r="O332" i="160"/>
  <c r="P331" i="160"/>
  <c r="O331" i="160"/>
  <c r="P330" i="160"/>
  <c r="O330" i="160"/>
  <c r="P329" i="160"/>
  <c r="O329" i="160"/>
  <c r="P328" i="160"/>
  <c r="O328" i="160"/>
  <c r="P327" i="160"/>
  <c r="O327" i="160"/>
  <c r="P326" i="160"/>
  <c r="O326" i="160"/>
  <c r="P325" i="160"/>
  <c r="O325" i="160"/>
  <c r="P324" i="160"/>
  <c r="O324" i="160"/>
  <c r="P323" i="160"/>
  <c r="O323" i="160"/>
  <c r="P322" i="160"/>
  <c r="O322" i="160"/>
  <c r="P321" i="160"/>
  <c r="O321" i="160"/>
  <c r="P320" i="160"/>
  <c r="O320" i="160"/>
  <c r="P319" i="160"/>
  <c r="O319" i="160"/>
  <c r="P318" i="160"/>
  <c r="O318" i="160"/>
  <c r="P317" i="160"/>
  <c r="O317" i="160"/>
  <c r="P316" i="160"/>
  <c r="O316" i="160"/>
  <c r="P315" i="160"/>
  <c r="O315" i="160"/>
  <c r="P314" i="160"/>
  <c r="O314" i="160"/>
  <c r="P313" i="160"/>
  <c r="O313" i="160"/>
  <c r="P312" i="160"/>
  <c r="O312" i="160"/>
  <c r="P311" i="160"/>
  <c r="O311" i="160"/>
  <c r="P310" i="160"/>
  <c r="O310" i="160"/>
  <c r="P309" i="160"/>
  <c r="O309" i="160"/>
  <c r="P308" i="160"/>
  <c r="O308" i="160"/>
  <c r="P307" i="160"/>
  <c r="O307" i="160"/>
  <c r="P306" i="160"/>
  <c r="O306" i="160"/>
  <c r="P305" i="160"/>
  <c r="O305" i="160"/>
  <c r="P304" i="160"/>
  <c r="O304" i="160"/>
  <c r="P303" i="160"/>
  <c r="O303" i="160"/>
  <c r="P302" i="160"/>
  <c r="O302" i="160"/>
  <c r="P301" i="160"/>
  <c r="O301" i="160"/>
  <c r="P300" i="160"/>
  <c r="O300" i="160"/>
  <c r="P299" i="160"/>
  <c r="O299" i="160"/>
  <c r="P298" i="160"/>
  <c r="O298" i="160"/>
  <c r="P297" i="160"/>
  <c r="O297" i="160"/>
  <c r="P296" i="160"/>
  <c r="O296" i="160"/>
  <c r="P295" i="160"/>
  <c r="O295" i="160"/>
  <c r="P294" i="160"/>
  <c r="O294" i="160"/>
  <c r="P293" i="160"/>
  <c r="O293" i="160"/>
  <c r="P292" i="160"/>
  <c r="O292" i="160"/>
  <c r="P291" i="160"/>
  <c r="O291" i="160"/>
  <c r="P290" i="160"/>
  <c r="O290" i="160"/>
  <c r="P289" i="160"/>
  <c r="O289" i="160"/>
  <c r="P288" i="160"/>
  <c r="O288" i="160"/>
  <c r="P287" i="160"/>
  <c r="O287" i="160"/>
  <c r="P286" i="160"/>
  <c r="O286" i="160"/>
  <c r="P285" i="160"/>
  <c r="O285" i="160"/>
  <c r="P284" i="160"/>
  <c r="O284" i="160"/>
  <c r="P283" i="160"/>
  <c r="O283" i="160"/>
  <c r="P282" i="160"/>
  <c r="O282" i="160"/>
  <c r="P281" i="160"/>
  <c r="O281" i="160"/>
  <c r="P280" i="160"/>
  <c r="O280" i="160"/>
  <c r="P279" i="160"/>
  <c r="O279" i="160"/>
  <c r="P278" i="160"/>
  <c r="O278" i="160"/>
  <c r="P277" i="160"/>
  <c r="O277" i="160"/>
  <c r="P276" i="160"/>
  <c r="O276" i="160"/>
  <c r="P275" i="160"/>
  <c r="O275" i="160"/>
  <c r="P274" i="160"/>
  <c r="O274" i="160"/>
  <c r="P273" i="160"/>
  <c r="O273" i="160"/>
  <c r="P272" i="160"/>
  <c r="O272" i="160"/>
  <c r="P271" i="160"/>
  <c r="O271" i="160"/>
  <c r="P270" i="160"/>
  <c r="O270" i="160"/>
  <c r="P269" i="160"/>
  <c r="O269" i="160"/>
  <c r="P268" i="160"/>
  <c r="O268" i="160"/>
  <c r="P267" i="160"/>
  <c r="O267" i="160"/>
  <c r="P266" i="160"/>
  <c r="O266" i="160"/>
  <c r="P265" i="160"/>
  <c r="O265" i="160"/>
  <c r="P264" i="160"/>
  <c r="O264" i="160"/>
  <c r="P263" i="160"/>
  <c r="O263" i="160"/>
  <c r="P262" i="160"/>
  <c r="O262" i="160"/>
  <c r="P261" i="160"/>
  <c r="O261" i="160"/>
  <c r="P260" i="160"/>
  <c r="O260" i="160"/>
  <c r="P259" i="160"/>
  <c r="O259" i="160"/>
  <c r="P258" i="160"/>
  <c r="O258" i="160"/>
  <c r="P257" i="160"/>
  <c r="O257" i="160"/>
  <c r="P256" i="160"/>
  <c r="O256" i="160"/>
  <c r="P255" i="160"/>
  <c r="O255" i="160"/>
  <c r="P254" i="160"/>
  <c r="O254" i="160"/>
  <c r="P253" i="160"/>
  <c r="O253" i="160"/>
  <c r="P252" i="160"/>
  <c r="O252" i="160"/>
  <c r="P251" i="160"/>
  <c r="O251" i="160"/>
  <c r="P250" i="160"/>
  <c r="O250" i="160"/>
  <c r="P249" i="160"/>
  <c r="O249" i="160"/>
  <c r="P248" i="160"/>
  <c r="O248" i="160"/>
  <c r="P247" i="160"/>
  <c r="O247" i="160"/>
  <c r="P246" i="160"/>
  <c r="O246" i="160"/>
  <c r="P245" i="160"/>
  <c r="O245" i="160"/>
  <c r="P244" i="160"/>
  <c r="O244" i="160"/>
  <c r="P243" i="160"/>
  <c r="O243" i="160"/>
  <c r="P242" i="160"/>
  <c r="O242" i="160"/>
  <c r="P241" i="160"/>
  <c r="O241" i="160"/>
  <c r="P240" i="160"/>
  <c r="O240" i="160"/>
  <c r="P239" i="160"/>
  <c r="O239" i="160"/>
  <c r="P238" i="160"/>
  <c r="O238" i="160"/>
  <c r="P237" i="160"/>
  <c r="O237" i="160"/>
  <c r="P236" i="160"/>
  <c r="O236" i="160"/>
  <c r="P235" i="160"/>
  <c r="O235" i="160"/>
  <c r="P234" i="160"/>
  <c r="O234" i="160"/>
  <c r="P233" i="160"/>
  <c r="O233" i="160"/>
  <c r="P232" i="160"/>
  <c r="O232" i="160"/>
  <c r="P231" i="160"/>
  <c r="O231" i="160"/>
  <c r="P230" i="160"/>
  <c r="O230" i="160"/>
  <c r="P229" i="160"/>
  <c r="O229" i="160"/>
  <c r="P228" i="160"/>
  <c r="O228" i="160"/>
  <c r="P227" i="160"/>
  <c r="O227" i="160"/>
  <c r="P226" i="160"/>
  <c r="O226" i="160"/>
  <c r="P225" i="160"/>
  <c r="O225" i="160"/>
  <c r="P224" i="160"/>
  <c r="O224" i="160"/>
  <c r="P223" i="160"/>
  <c r="O223" i="160"/>
  <c r="P222" i="160"/>
  <c r="O222" i="160"/>
  <c r="P221" i="160"/>
  <c r="O221" i="160"/>
  <c r="P220" i="160"/>
  <c r="O220" i="160"/>
  <c r="P219" i="160"/>
  <c r="O219" i="160"/>
  <c r="P218" i="160"/>
  <c r="O218" i="160"/>
  <c r="P217" i="160"/>
  <c r="O217" i="160"/>
  <c r="P216" i="160"/>
  <c r="O216" i="160"/>
  <c r="P215" i="160"/>
  <c r="O215" i="160"/>
  <c r="P214" i="160"/>
  <c r="O214" i="160"/>
  <c r="P213" i="160"/>
  <c r="O213" i="160"/>
  <c r="P212" i="160"/>
  <c r="O212" i="160"/>
  <c r="P211" i="160"/>
  <c r="O211" i="160"/>
  <c r="P210" i="160"/>
  <c r="O210" i="160"/>
  <c r="P209" i="160"/>
  <c r="O209" i="160"/>
  <c r="P208" i="160"/>
  <c r="O208" i="160"/>
  <c r="P207" i="160"/>
  <c r="O207" i="160"/>
  <c r="P206" i="160"/>
  <c r="O206" i="160"/>
  <c r="P205" i="160"/>
  <c r="O205" i="160"/>
  <c r="P204" i="160"/>
  <c r="O204" i="160"/>
  <c r="P203" i="160"/>
  <c r="O203" i="160"/>
  <c r="P202" i="160"/>
  <c r="O202" i="160"/>
  <c r="P201" i="160"/>
  <c r="O201" i="160"/>
  <c r="P200" i="160"/>
  <c r="O200" i="160"/>
  <c r="P199" i="160"/>
  <c r="O199" i="160"/>
  <c r="P198" i="160"/>
  <c r="O198" i="160"/>
  <c r="P197" i="160"/>
  <c r="O197" i="160"/>
  <c r="P196" i="160"/>
  <c r="O196" i="160"/>
  <c r="P195" i="160"/>
  <c r="O195" i="160"/>
  <c r="P194" i="160"/>
  <c r="O194" i="160"/>
  <c r="P193" i="160"/>
  <c r="O193" i="160"/>
  <c r="P192" i="160"/>
  <c r="O192" i="160"/>
  <c r="P191" i="160"/>
  <c r="O191" i="160"/>
  <c r="P190" i="160"/>
  <c r="O190" i="160"/>
  <c r="P189" i="160"/>
  <c r="O189" i="160"/>
  <c r="P188" i="160"/>
  <c r="O188" i="160"/>
  <c r="P187" i="160"/>
  <c r="O187" i="160"/>
  <c r="P186" i="160"/>
  <c r="O186" i="160"/>
  <c r="P185" i="160"/>
  <c r="O185" i="160"/>
  <c r="P184" i="160"/>
  <c r="O184" i="160"/>
  <c r="P183" i="160"/>
  <c r="O183" i="160"/>
  <c r="P182" i="160"/>
  <c r="O182" i="160"/>
  <c r="P181" i="160"/>
  <c r="O181" i="160"/>
  <c r="P180" i="160"/>
  <c r="O180" i="160"/>
  <c r="P179" i="160"/>
  <c r="O179" i="160"/>
  <c r="P178" i="160"/>
  <c r="O178" i="160"/>
  <c r="P177" i="160"/>
  <c r="O177" i="160"/>
  <c r="P176" i="160"/>
  <c r="O176" i="160"/>
  <c r="P175" i="160"/>
  <c r="O175" i="160"/>
  <c r="P174" i="160"/>
  <c r="O174" i="160"/>
  <c r="P173" i="160"/>
  <c r="O173" i="160"/>
  <c r="P172" i="160"/>
  <c r="O172" i="160"/>
  <c r="P171" i="160"/>
  <c r="O171" i="160"/>
  <c r="P170" i="160"/>
  <c r="O170" i="160"/>
  <c r="P169" i="160"/>
  <c r="O169" i="160"/>
  <c r="P168" i="160"/>
  <c r="O168" i="160"/>
  <c r="P167" i="160"/>
  <c r="O167" i="160"/>
  <c r="P166" i="160"/>
  <c r="O166" i="160"/>
  <c r="P165" i="160"/>
  <c r="O165" i="160"/>
  <c r="P164" i="160"/>
  <c r="O164" i="160"/>
  <c r="P163" i="160"/>
  <c r="O163" i="160"/>
  <c r="P162" i="160"/>
  <c r="O162" i="160"/>
  <c r="P161" i="160"/>
  <c r="O161" i="160"/>
  <c r="P160" i="160"/>
  <c r="O160" i="160"/>
  <c r="P159" i="160"/>
  <c r="O159" i="160"/>
  <c r="P158" i="160"/>
  <c r="O158" i="160"/>
  <c r="P157" i="160"/>
  <c r="O157" i="160"/>
  <c r="P156" i="160"/>
  <c r="O156" i="160"/>
  <c r="P155" i="160"/>
  <c r="O155" i="160"/>
  <c r="P154" i="160"/>
  <c r="O154" i="160"/>
  <c r="P153" i="160"/>
  <c r="O153" i="160"/>
  <c r="P152" i="160"/>
  <c r="O152" i="160"/>
  <c r="P151" i="160"/>
  <c r="O151" i="160"/>
  <c r="P150" i="160"/>
  <c r="O150" i="160"/>
  <c r="P149" i="160"/>
  <c r="O149" i="160"/>
  <c r="P148" i="160"/>
  <c r="O148" i="160"/>
  <c r="P147" i="160"/>
  <c r="O147" i="160"/>
  <c r="P146" i="160"/>
  <c r="O146" i="160"/>
  <c r="P145" i="160"/>
  <c r="O145" i="160"/>
  <c r="P144" i="160"/>
  <c r="O144" i="160"/>
  <c r="P143" i="160"/>
  <c r="O143" i="160"/>
  <c r="P142" i="160"/>
  <c r="O142" i="160"/>
  <c r="P141" i="160"/>
  <c r="O141" i="160"/>
  <c r="P140" i="160"/>
  <c r="O140" i="160"/>
  <c r="P139" i="160"/>
  <c r="O139" i="160"/>
  <c r="P138" i="160"/>
  <c r="O138" i="160"/>
  <c r="P137" i="160"/>
  <c r="O137" i="160"/>
  <c r="P136" i="160"/>
  <c r="O136" i="160"/>
  <c r="P135" i="160"/>
  <c r="O135" i="160"/>
  <c r="P134" i="160"/>
  <c r="O134" i="160"/>
  <c r="P133" i="160"/>
  <c r="O133" i="160"/>
  <c r="P132" i="160"/>
  <c r="O132" i="160"/>
  <c r="P131" i="160"/>
  <c r="O131" i="160"/>
  <c r="P130" i="160"/>
  <c r="O130" i="160"/>
  <c r="P129" i="160"/>
  <c r="O129" i="160"/>
  <c r="P128" i="160"/>
  <c r="O128" i="160"/>
  <c r="P127" i="160"/>
  <c r="O127" i="160"/>
  <c r="P126" i="160"/>
  <c r="O126" i="160"/>
  <c r="P125" i="160"/>
  <c r="O125" i="160"/>
  <c r="P124" i="160"/>
  <c r="O124" i="160"/>
  <c r="P123" i="160"/>
  <c r="O123" i="160"/>
  <c r="P122" i="160"/>
  <c r="O122" i="160"/>
  <c r="P121" i="160"/>
  <c r="O121" i="160"/>
  <c r="P120" i="160"/>
  <c r="O120" i="160"/>
  <c r="P119" i="160"/>
  <c r="O119" i="160"/>
  <c r="P118" i="160"/>
  <c r="O118" i="160"/>
  <c r="P117" i="160"/>
  <c r="O117" i="160"/>
  <c r="P116" i="160"/>
  <c r="O116" i="160"/>
  <c r="P115" i="160"/>
  <c r="O115" i="160"/>
  <c r="P114" i="160"/>
  <c r="O114" i="160"/>
  <c r="P113" i="160"/>
  <c r="O113" i="160"/>
  <c r="P112" i="160"/>
  <c r="O112" i="160"/>
  <c r="P111" i="160"/>
  <c r="O111" i="160"/>
  <c r="P110" i="160"/>
  <c r="O110" i="160"/>
  <c r="P109" i="160"/>
  <c r="O109" i="160"/>
  <c r="P108" i="160"/>
  <c r="O108" i="160"/>
  <c r="P107" i="160"/>
  <c r="O107" i="160"/>
  <c r="P106" i="160"/>
  <c r="O106" i="160"/>
  <c r="P105" i="160"/>
  <c r="O105" i="160"/>
  <c r="P104" i="160"/>
  <c r="O104" i="160"/>
  <c r="P103" i="160"/>
  <c r="O103" i="160"/>
  <c r="P102" i="160"/>
  <c r="O102" i="160"/>
  <c r="P101" i="160"/>
  <c r="O101" i="160"/>
  <c r="P100" i="160"/>
  <c r="O100" i="160"/>
  <c r="P99" i="160"/>
  <c r="O99" i="160"/>
  <c r="P98" i="160"/>
  <c r="O98" i="160"/>
  <c r="P97" i="160"/>
  <c r="O97" i="160"/>
  <c r="P96" i="160"/>
  <c r="O96" i="160"/>
  <c r="S95" i="160"/>
  <c r="P95" i="160"/>
  <c r="O95" i="160"/>
  <c r="S94" i="160"/>
  <c r="P94" i="160"/>
  <c r="O94" i="160"/>
  <c r="S93" i="160"/>
  <c r="P93" i="160"/>
  <c r="O93" i="160"/>
  <c r="S92" i="160"/>
  <c r="P92" i="160"/>
  <c r="O92" i="160"/>
  <c r="S91" i="160"/>
  <c r="P91" i="160"/>
  <c r="O91" i="160"/>
  <c r="S90" i="160"/>
  <c r="P90" i="160"/>
  <c r="O90" i="160"/>
  <c r="S89" i="160"/>
  <c r="P89" i="160"/>
  <c r="O89" i="160"/>
  <c r="S88" i="160"/>
  <c r="P88" i="160"/>
  <c r="O88" i="160"/>
  <c r="S87" i="160"/>
  <c r="P87" i="160"/>
  <c r="O87" i="160"/>
  <c r="S86" i="160"/>
  <c r="P86" i="160"/>
  <c r="O86" i="160"/>
  <c r="S85" i="160"/>
  <c r="P85" i="160"/>
  <c r="O85" i="160"/>
  <c r="S84" i="160"/>
  <c r="P84" i="160"/>
  <c r="O84" i="160"/>
  <c r="S83" i="160"/>
  <c r="P83" i="160"/>
  <c r="O83" i="160"/>
  <c r="S82" i="160"/>
  <c r="P82" i="160"/>
  <c r="O82" i="160"/>
  <c r="S81" i="160"/>
  <c r="P81" i="160"/>
  <c r="O81" i="160"/>
  <c r="S80" i="160"/>
  <c r="P80" i="160"/>
  <c r="O80" i="160"/>
  <c r="S79" i="160"/>
  <c r="P79" i="160"/>
  <c r="O79" i="160"/>
  <c r="S78" i="160"/>
  <c r="P78" i="160"/>
  <c r="O78" i="160"/>
  <c r="S77" i="160"/>
  <c r="P77" i="160"/>
  <c r="O77" i="160"/>
  <c r="S76" i="160"/>
  <c r="P76" i="160"/>
  <c r="O76" i="160"/>
  <c r="S75" i="160"/>
  <c r="P75" i="160"/>
  <c r="O75" i="160"/>
  <c r="S74" i="160"/>
  <c r="P74" i="160"/>
  <c r="O74" i="160"/>
  <c r="S73" i="160"/>
  <c r="P73" i="160"/>
  <c r="O73" i="160"/>
  <c r="S72" i="160"/>
  <c r="P72" i="160"/>
  <c r="O72" i="160"/>
  <c r="S71" i="160"/>
  <c r="P71" i="160"/>
  <c r="O71" i="160"/>
  <c r="S70" i="160"/>
  <c r="P70" i="160"/>
  <c r="O70" i="160"/>
  <c r="S69" i="160"/>
  <c r="P69" i="160"/>
  <c r="O69" i="160"/>
  <c r="S68" i="160"/>
  <c r="P68" i="160"/>
  <c r="O68" i="160"/>
  <c r="S67" i="160"/>
  <c r="P67" i="160"/>
  <c r="O67" i="160"/>
  <c r="S66" i="160"/>
  <c r="P66" i="160"/>
  <c r="O66" i="160"/>
  <c r="S65" i="160"/>
  <c r="P65" i="160"/>
  <c r="O65" i="160"/>
  <c r="S64" i="160"/>
  <c r="P64" i="160"/>
  <c r="O64" i="160"/>
  <c r="S63" i="160"/>
  <c r="P63" i="160"/>
  <c r="O63" i="160"/>
  <c r="S62" i="160"/>
  <c r="P62" i="160"/>
  <c r="O62" i="160"/>
  <c r="S61" i="160"/>
  <c r="P61" i="160"/>
  <c r="O61" i="160"/>
  <c r="S60" i="160"/>
  <c r="P60" i="160"/>
  <c r="O60" i="160"/>
  <c r="S59" i="160"/>
  <c r="P59" i="160"/>
  <c r="O59" i="160"/>
  <c r="S58" i="160"/>
  <c r="P58" i="160"/>
  <c r="O58" i="160"/>
  <c r="S57" i="160"/>
  <c r="P57" i="160"/>
  <c r="O57" i="160"/>
  <c r="S56" i="160"/>
  <c r="P56" i="160"/>
  <c r="O56" i="160"/>
  <c r="S55" i="160"/>
  <c r="P55" i="160"/>
  <c r="O55" i="160"/>
  <c r="S54" i="160"/>
  <c r="P54" i="160"/>
  <c r="O54" i="160"/>
  <c r="S53" i="160"/>
  <c r="P53" i="160"/>
  <c r="O53" i="160"/>
  <c r="S52" i="160"/>
  <c r="P52" i="160"/>
  <c r="O52" i="160"/>
  <c r="S51" i="160"/>
  <c r="P51" i="160"/>
  <c r="O51" i="160"/>
  <c r="S50" i="160"/>
  <c r="P50" i="160"/>
  <c r="O50" i="160"/>
  <c r="S49" i="160"/>
  <c r="P49" i="160"/>
  <c r="O49" i="160"/>
  <c r="S48" i="160"/>
  <c r="P48" i="160"/>
  <c r="O48" i="160"/>
  <c r="S47" i="160"/>
  <c r="P47" i="160"/>
  <c r="O47" i="160"/>
  <c r="S46" i="160"/>
  <c r="P46" i="160"/>
  <c r="O46" i="160"/>
  <c r="S45" i="160"/>
  <c r="P45" i="160"/>
  <c r="O45" i="160"/>
  <c r="S44" i="160"/>
  <c r="P44" i="160"/>
  <c r="O44" i="160"/>
  <c r="S43" i="160"/>
  <c r="P43" i="160"/>
  <c r="O43" i="160"/>
  <c r="S42" i="160"/>
  <c r="P42" i="160"/>
  <c r="O42" i="160"/>
  <c r="S41" i="160"/>
  <c r="P41" i="160"/>
  <c r="O41" i="160"/>
  <c r="S40" i="160"/>
  <c r="P40" i="160"/>
  <c r="O40" i="160"/>
  <c r="S39" i="160"/>
  <c r="P39" i="160"/>
  <c r="O39" i="160"/>
  <c r="S38" i="160"/>
  <c r="P38" i="160"/>
  <c r="O38" i="160"/>
  <c r="S37" i="160"/>
  <c r="P37" i="160"/>
  <c r="O37" i="160"/>
  <c r="S36" i="160"/>
  <c r="P36" i="160"/>
  <c r="O36" i="160"/>
  <c r="S35" i="160"/>
  <c r="P35" i="160"/>
  <c r="O35" i="160"/>
  <c r="S34" i="160"/>
  <c r="P34" i="160"/>
  <c r="O34" i="160"/>
  <c r="S33" i="160"/>
  <c r="P33" i="160"/>
  <c r="O33" i="160"/>
  <c r="S32" i="160"/>
  <c r="P32" i="160"/>
  <c r="O32" i="160"/>
  <c r="S31" i="160"/>
  <c r="P31" i="160"/>
  <c r="O31" i="160"/>
  <c r="S30" i="160"/>
  <c r="P30" i="160"/>
  <c r="O30" i="160"/>
  <c r="S29" i="160"/>
  <c r="P29" i="160"/>
  <c r="O29" i="160"/>
  <c r="S28" i="160"/>
  <c r="P28" i="160"/>
  <c r="O28" i="160"/>
  <c r="S27" i="160"/>
  <c r="P27" i="160"/>
  <c r="O27" i="160"/>
  <c r="S26" i="160"/>
  <c r="P26" i="160"/>
  <c r="O26" i="160"/>
  <c r="S25" i="160"/>
  <c r="P25" i="160"/>
  <c r="O25" i="160"/>
  <c r="S24" i="160"/>
  <c r="P24" i="160"/>
  <c r="O24" i="160"/>
  <c r="S23" i="160"/>
  <c r="P23" i="160"/>
  <c r="O23" i="160"/>
  <c r="S22" i="160"/>
  <c r="P22" i="160"/>
  <c r="O22" i="160"/>
  <c r="S21" i="160"/>
  <c r="P21" i="160"/>
  <c r="O21" i="160"/>
  <c r="S20" i="160"/>
  <c r="P20" i="160"/>
  <c r="O20" i="160"/>
  <c r="S19" i="160"/>
  <c r="P19" i="160"/>
  <c r="O19" i="160"/>
  <c r="S18" i="160"/>
  <c r="P18" i="160"/>
  <c r="O18" i="160"/>
  <c r="S17" i="160"/>
  <c r="P17" i="160"/>
  <c r="O17" i="160"/>
  <c r="S16" i="160"/>
  <c r="P16" i="160"/>
  <c r="O16" i="160"/>
  <c r="S15" i="160"/>
  <c r="P15" i="160"/>
  <c r="O15" i="160"/>
  <c r="S14" i="160"/>
  <c r="P14" i="160"/>
  <c r="O14" i="160"/>
  <c r="S13" i="160"/>
  <c r="P13" i="160"/>
  <c r="O13" i="160"/>
  <c r="S12" i="160"/>
  <c r="P12" i="160"/>
  <c r="O12" i="160"/>
  <c r="S11" i="160"/>
  <c r="P11" i="160"/>
  <c r="O11" i="160"/>
  <c r="S10" i="160"/>
  <c r="P10" i="160"/>
  <c r="O10" i="160"/>
  <c r="S9" i="160"/>
  <c r="P9" i="160"/>
  <c r="O9" i="160"/>
  <c r="S8" i="160"/>
  <c r="P8" i="160"/>
  <c r="O8" i="160"/>
  <c r="S7" i="160"/>
  <c r="P7" i="160"/>
  <c r="O7" i="160"/>
  <c r="S6" i="160"/>
  <c r="P6" i="160"/>
  <c r="O6" i="160"/>
  <c r="S5" i="160"/>
  <c r="P5" i="160"/>
  <c r="O5" i="160"/>
  <c r="S4" i="160"/>
  <c r="P4" i="160"/>
  <c r="O4" i="160"/>
  <c r="E36" i="159"/>
  <c r="E31" i="159"/>
  <c r="E30" i="159"/>
  <c r="E29" i="159"/>
  <c r="E27" i="159"/>
  <c r="E26" i="159"/>
  <c r="E22" i="159"/>
  <c r="F13" i="159"/>
  <c r="N11" i="159"/>
  <c r="N10" i="159"/>
  <c r="N9" i="159"/>
  <c r="N8" i="159"/>
  <c r="N7" i="159"/>
  <c r="N6" i="159"/>
  <c r="N5" i="159"/>
  <c r="N4" i="159"/>
  <c r="N3" i="159"/>
  <c r="G50" i="159"/>
  <c r="I50" i="159" s="1"/>
  <c r="G49" i="159"/>
  <c r="I49" i="159" s="1"/>
  <c r="G48" i="159"/>
  <c r="I48" i="159" s="1"/>
  <c r="G47" i="159"/>
  <c r="I47" i="159" s="1"/>
  <c r="G46" i="159"/>
  <c r="I46" i="159" s="1"/>
  <c r="G45" i="159"/>
  <c r="I45" i="159" s="1"/>
  <c r="G44" i="159"/>
  <c r="I44" i="159" s="1"/>
  <c r="G43" i="159"/>
  <c r="I43" i="159" s="1"/>
  <c r="G42" i="159"/>
  <c r="I42" i="159" s="1"/>
  <c r="G41" i="159"/>
  <c r="I41" i="159" s="1"/>
  <c r="I51" i="159" s="1"/>
  <c r="G37" i="159"/>
  <c r="I37" i="159" s="1"/>
  <c r="G36" i="159"/>
  <c r="I36" i="159" s="1"/>
  <c r="G34" i="159"/>
  <c r="I34" i="159" s="1"/>
  <c r="G33" i="159"/>
  <c r="I33" i="159" s="1"/>
  <c r="G32" i="159"/>
  <c r="I32" i="159" s="1"/>
  <c r="G31" i="159"/>
  <c r="I31" i="159" s="1"/>
  <c r="G30" i="159"/>
  <c r="I30" i="159" s="1"/>
  <c r="G29" i="159"/>
  <c r="I29" i="159" s="1"/>
  <c r="G27" i="159"/>
  <c r="I27" i="159" s="1"/>
  <c r="G26" i="159"/>
  <c r="I26" i="159" s="1"/>
  <c r="H13" i="159"/>
  <c r="E8" i="159"/>
  <c r="H6" i="159"/>
  <c r="F1" i="158"/>
  <c r="Y500" i="158"/>
  <c r="X500" i="158"/>
  <c r="W500" i="158"/>
  <c r="V500" i="158"/>
  <c r="U500" i="158"/>
  <c r="T500" i="158"/>
  <c r="N500" i="158"/>
  <c r="M500" i="158"/>
  <c r="L500" i="158"/>
  <c r="K500" i="158"/>
  <c r="J500" i="158"/>
  <c r="P499" i="158"/>
  <c r="O499" i="158"/>
  <c r="P498" i="158"/>
  <c r="O498" i="158"/>
  <c r="P497" i="158"/>
  <c r="O497" i="158"/>
  <c r="P496" i="158"/>
  <c r="O496" i="158"/>
  <c r="P495" i="158"/>
  <c r="O495" i="158"/>
  <c r="P494" i="158"/>
  <c r="O494" i="158"/>
  <c r="P493" i="158"/>
  <c r="O493" i="158"/>
  <c r="P492" i="158"/>
  <c r="O492" i="158"/>
  <c r="P491" i="158"/>
  <c r="O491" i="158"/>
  <c r="P490" i="158"/>
  <c r="O490" i="158"/>
  <c r="P489" i="158"/>
  <c r="O489" i="158"/>
  <c r="P488" i="158"/>
  <c r="O488" i="158"/>
  <c r="P487" i="158"/>
  <c r="O487" i="158"/>
  <c r="P486" i="158"/>
  <c r="O486" i="158"/>
  <c r="P485" i="158"/>
  <c r="O485" i="158"/>
  <c r="P484" i="158"/>
  <c r="O484" i="158"/>
  <c r="P483" i="158"/>
  <c r="O483" i="158"/>
  <c r="P482" i="158"/>
  <c r="O482" i="158"/>
  <c r="P481" i="158"/>
  <c r="O481" i="158"/>
  <c r="P480" i="158"/>
  <c r="O480" i="158"/>
  <c r="P479" i="158"/>
  <c r="O479" i="158"/>
  <c r="P478" i="158"/>
  <c r="O478" i="158"/>
  <c r="P477" i="158"/>
  <c r="O477" i="158"/>
  <c r="P476" i="158"/>
  <c r="O476" i="158"/>
  <c r="P475" i="158"/>
  <c r="O475" i="158"/>
  <c r="P474" i="158"/>
  <c r="O474" i="158"/>
  <c r="P473" i="158"/>
  <c r="O473" i="158"/>
  <c r="P472" i="158"/>
  <c r="O472" i="158"/>
  <c r="P471" i="158"/>
  <c r="O471" i="158"/>
  <c r="P470" i="158"/>
  <c r="O470" i="158"/>
  <c r="P469" i="158"/>
  <c r="O469" i="158"/>
  <c r="P468" i="158"/>
  <c r="O468" i="158"/>
  <c r="P467" i="158"/>
  <c r="O467" i="158"/>
  <c r="P466" i="158"/>
  <c r="O466" i="158"/>
  <c r="P465" i="158"/>
  <c r="O465" i="158"/>
  <c r="P464" i="158"/>
  <c r="O464" i="158"/>
  <c r="P463" i="158"/>
  <c r="O463" i="158"/>
  <c r="P462" i="158"/>
  <c r="O462" i="158"/>
  <c r="P461" i="158"/>
  <c r="O461" i="158"/>
  <c r="P460" i="158"/>
  <c r="O460" i="158"/>
  <c r="P459" i="158"/>
  <c r="O459" i="158"/>
  <c r="P458" i="158"/>
  <c r="O458" i="158"/>
  <c r="P457" i="158"/>
  <c r="O457" i="158"/>
  <c r="P456" i="158"/>
  <c r="O456" i="158"/>
  <c r="P455" i="158"/>
  <c r="O455" i="158"/>
  <c r="P454" i="158"/>
  <c r="O454" i="158"/>
  <c r="P453" i="158"/>
  <c r="O453" i="158"/>
  <c r="P452" i="158"/>
  <c r="O452" i="158"/>
  <c r="P451" i="158"/>
  <c r="O451" i="158"/>
  <c r="P450" i="158"/>
  <c r="O450" i="158"/>
  <c r="P449" i="158"/>
  <c r="O449" i="158"/>
  <c r="P448" i="158"/>
  <c r="O448" i="158"/>
  <c r="P447" i="158"/>
  <c r="O447" i="158"/>
  <c r="P446" i="158"/>
  <c r="O446" i="158"/>
  <c r="P445" i="158"/>
  <c r="O445" i="158"/>
  <c r="P444" i="158"/>
  <c r="O444" i="158"/>
  <c r="P443" i="158"/>
  <c r="O443" i="158"/>
  <c r="P442" i="158"/>
  <c r="O442" i="158"/>
  <c r="P441" i="158"/>
  <c r="O441" i="158"/>
  <c r="P440" i="158"/>
  <c r="O440" i="158"/>
  <c r="P439" i="158"/>
  <c r="O439" i="158"/>
  <c r="P438" i="158"/>
  <c r="O438" i="158"/>
  <c r="P437" i="158"/>
  <c r="O437" i="158"/>
  <c r="P436" i="158"/>
  <c r="O436" i="158"/>
  <c r="P435" i="158"/>
  <c r="O435" i="158"/>
  <c r="P434" i="158"/>
  <c r="O434" i="158"/>
  <c r="P433" i="158"/>
  <c r="O433" i="158"/>
  <c r="P432" i="158"/>
  <c r="O432" i="158"/>
  <c r="P431" i="158"/>
  <c r="O431" i="158"/>
  <c r="P430" i="158"/>
  <c r="O430" i="158"/>
  <c r="P429" i="158"/>
  <c r="O429" i="158"/>
  <c r="P428" i="158"/>
  <c r="O428" i="158"/>
  <c r="P427" i="158"/>
  <c r="O427" i="158"/>
  <c r="P426" i="158"/>
  <c r="O426" i="158"/>
  <c r="P425" i="158"/>
  <c r="O425" i="158"/>
  <c r="P424" i="158"/>
  <c r="O424" i="158"/>
  <c r="P423" i="158"/>
  <c r="O423" i="158"/>
  <c r="P422" i="158"/>
  <c r="O422" i="158"/>
  <c r="P421" i="158"/>
  <c r="O421" i="158"/>
  <c r="P420" i="158"/>
  <c r="O420" i="158"/>
  <c r="P419" i="158"/>
  <c r="O419" i="158"/>
  <c r="P418" i="158"/>
  <c r="O418" i="158"/>
  <c r="P417" i="158"/>
  <c r="O417" i="158"/>
  <c r="P416" i="158"/>
  <c r="O416" i="158"/>
  <c r="P415" i="158"/>
  <c r="O415" i="158"/>
  <c r="P414" i="158"/>
  <c r="O414" i="158"/>
  <c r="P413" i="158"/>
  <c r="O413" i="158"/>
  <c r="P412" i="158"/>
  <c r="O412" i="158"/>
  <c r="P411" i="158"/>
  <c r="O411" i="158"/>
  <c r="P410" i="158"/>
  <c r="O410" i="158"/>
  <c r="P409" i="158"/>
  <c r="O409" i="158"/>
  <c r="P408" i="158"/>
  <c r="O408" i="158"/>
  <c r="P407" i="158"/>
  <c r="O407" i="158"/>
  <c r="P406" i="158"/>
  <c r="O406" i="158"/>
  <c r="P405" i="158"/>
  <c r="O405" i="158"/>
  <c r="P404" i="158"/>
  <c r="O404" i="158"/>
  <c r="P403" i="158"/>
  <c r="O403" i="158"/>
  <c r="P402" i="158"/>
  <c r="O402" i="158"/>
  <c r="P401" i="158"/>
  <c r="O401" i="158"/>
  <c r="P400" i="158"/>
  <c r="O400" i="158"/>
  <c r="P399" i="158"/>
  <c r="O399" i="158"/>
  <c r="P398" i="158"/>
  <c r="O398" i="158"/>
  <c r="P397" i="158"/>
  <c r="O397" i="158"/>
  <c r="P396" i="158"/>
  <c r="O396" i="158"/>
  <c r="P395" i="158"/>
  <c r="O395" i="158"/>
  <c r="P394" i="158"/>
  <c r="O394" i="158"/>
  <c r="P393" i="158"/>
  <c r="O393" i="158"/>
  <c r="P392" i="158"/>
  <c r="O392" i="158"/>
  <c r="P391" i="158"/>
  <c r="O391" i="158"/>
  <c r="P390" i="158"/>
  <c r="O390" i="158"/>
  <c r="P389" i="158"/>
  <c r="O389" i="158"/>
  <c r="P388" i="158"/>
  <c r="O388" i="158"/>
  <c r="P387" i="158"/>
  <c r="O387" i="158"/>
  <c r="P386" i="158"/>
  <c r="O386" i="158"/>
  <c r="P385" i="158"/>
  <c r="O385" i="158"/>
  <c r="P384" i="158"/>
  <c r="O384" i="158"/>
  <c r="P383" i="158"/>
  <c r="O383" i="158"/>
  <c r="P382" i="158"/>
  <c r="O382" i="158"/>
  <c r="P381" i="158"/>
  <c r="O381" i="158"/>
  <c r="P380" i="158"/>
  <c r="O380" i="158"/>
  <c r="P379" i="158"/>
  <c r="O379" i="158"/>
  <c r="P378" i="158"/>
  <c r="O378" i="158"/>
  <c r="P377" i="158"/>
  <c r="O377" i="158"/>
  <c r="P376" i="158"/>
  <c r="O376" i="158"/>
  <c r="P375" i="158"/>
  <c r="O375" i="158"/>
  <c r="P374" i="158"/>
  <c r="O374" i="158"/>
  <c r="P373" i="158"/>
  <c r="O373" i="158"/>
  <c r="P372" i="158"/>
  <c r="O372" i="158"/>
  <c r="P371" i="158"/>
  <c r="O371" i="158"/>
  <c r="P370" i="158"/>
  <c r="O370" i="158"/>
  <c r="P369" i="158"/>
  <c r="O369" i="158"/>
  <c r="P368" i="158"/>
  <c r="O368" i="158"/>
  <c r="P367" i="158"/>
  <c r="O367" i="158"/>
  <c r="P366" i="158"/>
  <c r="O366" i="158"/>
  <c r="P365" i="158"/>
  <c r="O365" i="158"/>
  <c r="P364" i="158"/>
  <c r="O364" i="158"/>
  <c r="P363" i="158"/>
  <c r="O363" i="158"/>
  <c r="P362" i="158"/>
  <c r="O362" i="158"/>
  <c r="P361" i="158"/>
  <c r="O361" i="158"/>
  <c r="P360" i="158"/>
  <c r="O360" i="158"/>
  <c r="P359" i="158"/>
  <c r="O359" i="158"/>
  <c r="P358" i="158"/>
  <c r="O358" i="158"/>
  <c r="P357" i="158"/>
  <c r="O357" i="158"/>
  <c r="P356" i="158"/>
  <c r="O356" i="158"/>
  <c r="P355" i="158"/>
  <c r="O355" i="158"/>
  <c r="P354" i="158"/>
  <c r="O354" i="158"/>
  <c r="P353" i="158"/>
  <c r="O353" i="158"/>
  <c r="P352" i="158"/>
  <c r="O352" i="158"/>
  <c r="P351" i="158"/>
  <c r="O351" i="158"/>
  <c r="P350" i="158"/>
  <c r="O350" i="158"/>
  <c r="P349" i="158"/>
  <c r="O349" i="158"/>
  <c r="P348" i="158"/>
  <c r="O348" i="158"/>
  <c r="P347" i="158"/>
  <c r="O347" i="158"/>
  <c r="P346" i="158"/>
  <c r="O346" i="158"/>
  <c r="P345" i="158"/>
  <c r="O345" i="158"/>
  <c r="P344" i="158"/>
  <c r="O344" i="158"/>
  <c r="P343" i="158"/>
  <c r="O343" i="158"/>
  <c r="P342" i="158"/>
  <c r="O342" i="158"/>
  <c r="P341" i="158"/>
  <c r="O341" i="158"/>
  <c r="P340" i="158"/>
  <c r="O340" i="158"/>
  <c r="P339" i="158"/>
  <c r="O339" i="158"/>
  <c r="P338" i="158"/>
  <c r="O338" i="158"/>
  <c r="P337" i="158"/>
  <c r="O337" i="158"/>
  <c r="P336" i="158"/>
  <c r="O336" i="158"/>
  <c r="P335" i="158"/>
  <c r="O335" i="158"/>
  <c r="P334" i="158"/>
  <c r="O334" i="158"/>
  <c r="P333" i="158"/>
  <c r="O333" i="158"/>
  <c r="P332" i="158"/>
  <c r="O332" i="158"/>
  <c r="P331" i="158"/>
  <c r="O331" i="158"/>
  <c r="P330" i="158"/>
  <c r="O330" i="158"/>
  <c r="P329" i="158"/>
  <c r="O329" i="158"/>
  <c r="P328" i="158"/>
  <c r="O328" i="158"/>
  <c r="P327" i="158"/>
  <c r="O327" i="158"/>
  <c r="P326" i="158"/>
  <c r="O326" i="158"/>
  <c r="P325" i="158"/>
  <c r="O325" i="158"/>
  <c r="P324" i="158"/>
  <c r="O324" i="158"/>
  <c r="P323" i="158"/>
  <c r="O323" i="158"/>
  <c r="P322" i="158"/>
  <c r="O322" i="158"/>
  <c r="P321" i="158"/>
  <c r="O321" i="158"/>
  <c r="P320" i="158"/>
  <c r="O320" i="158"/>
  <c r="P319" i="158"/>
  <c r="O319" i="158"/>
  <c r="P318" i="158"/>
  <c r="O318" i="158"/>
  <c r="P317" i="158"/>
  <c r="O317" i="158"/>
  <c r="P316" i="158"/>
  <c r="O316" i="158"/>
  <c r="P315" i="158"/>
  <c r="O315" i="158"/>
  <c r="P314" i="158"/>
  <c r="O314" i="158"/>
  <c r="P313" i="158"/>
  <c r="O313" i="158"/>
  <c r="P312" i="158"/>
  <c r="O312" i="158"/>
  <c r="P311" i="158"/>
  <c r="O311" i="158"/>
  <c r="P310" i="158"/>
  <c r="O310" i="158"/>
  <c r="P309" i="158"/>
  <c r="O309" i="158"/>
  <c r="P308" i="158"/>
  <c r="O308" i="158"/>
  <c r="P307" i="158"/>
  <c r="O307" i="158"/>
  <c r="P306" i="158"/>
  <c r="O306" i="158"/>
  <c r="P305" i="158"/>
  <c r="O305" i="158"/>
  <c r="P304" i="158"/>
  <c r="O304" i="158"/>
  <c r="P303" i="158"/>
  <c r="O303" i="158"/>
  <c r="P302" i="158"/>
  <c r="O302" i="158"/>
  <c r="P301" i="158"/>
  <c r="O301" i="158"/>
  <c r="P300" i="158"/>
  <c r="O300" i="158"/>
  <c r="P299" i="158"/>
  <c r="O299" i="158"/>
  <c r="P298" i="158"/>
  <c r="O298" i="158"/>
  <c r="P297" i="158"/>
  <c r="O297" i="158"/>
  <c r="P296" i="158"/>
  <c r="O296" i="158"/>
  <c r="P295" i="158"/>
  <c r="O295" i="158"/>
  <c r="P294" i="158"/>
  <c r="O294" i="158"/>
  <c r="P293" i="158"/>
  <c r="O293" i="158"/>
  <c r="P292" i="158"/>
  <c r="O292" i="158"/>
  <c r="P291" i="158"/>
  <c r="O291" i="158"/>
  <c r="P290" i="158"/>
  <c r="O290" i="158"/>
  <c r="P289" i="158"/>
  <c r="O289" i="158"/>
  <c r="P288" i="158"/>
  <c r="O288" i="158"/>
  <c r="P287" i="158"/>
  <c r="O287" i="158"/>
  <c r="P286" i="158"/>
  <c r="O286" i="158"/>
  <c r="P285" i="158"/>
  <c r="O285" i="158"/>
  <c r="P284" i="158"/>
  <c r="O284" i="158"/>
  <c r="P283" i="158"/>
  <c r="O283" i="158"/>
  <c r="P282" i="158"/>
  <c r="O282" i="158"/>
  <c r="P281" i="158"/>
  <c r="O281" i="158"/>
  <c r="P280" i="158"/>
  <c r="O280" i="158"/>
  <c r="P279" i="158"/>
  <c r="O279" i="158"/>
  <c r="P278" i="158"/>
  <c r="O278" i="158"/>
  <c r="P277" i="158"/>
  <c r="O277" i="158"/>
  <c r="P276" i="158"/>
  <c r="O276" i="158"/>
  <c r="P275" i="158"/>
  <c r="O275" i="158"/>
  <c r="P274" i="158"/>
  <c r="O274" i="158"/>
  <c r="P273" i="158"/>
  <c r="O273" i="158"/>
  <c r="P272" i="158"/>
  <c r="O272" i="158"/>
  <c r="P271" i="158"/>
  <c r="O271" i="158"/>
  <c r="P270" i="158"/>
  <c r="O270" i="158"/>
  <c r="P269" i="158"/>
  <c r="O269" i="158"/>
  <c r="P268" i="158"/>
  <c r="O268" i="158"/>
  <c r="P267" i="158"/>
  <c r="O267" i="158"/>
  <c r="P266" i="158"/>
  <c r="O266" i="158"/>
  <c r="P265" i="158"/>
  <c r="O265" i="158"/>
  <c r="P264" i="158"/>
  <c r="O264" i="158"/>
  <c r="P263" i="158"/>
  <c r="O263" i="158"/>
  <c r="P262" i="158"/>
  <c r="O262" i="158"/>
  <c r="P261" i="158"/>
  <c r="O261" i="158"/>
  <c r="P260" i="158"/>
  <c r="O260" i="158"/>
  <c r="P259" i="158"/>
  <c r="O259" i="158"/>
  <c r="P258" i="158"/>
  <c r="O258" i="158"/>
  <c r="P257" i="158"/>
  <c r="O257" i="158"/>
  <c r="P256" i="158"/>
  <c r="O256" i="158"/>
  <c r="P255" i="158"/>
  <c r="O255" i="158"/>
  <c r="P254" i="158"/>
  <c r="O254" i="158"/>
  <c r="P253" i="158"/>
  <c r="O253" i="158"/>
  <c r="P252" i="158"/>
  <c r="O252" i="158"/>
  <c r="P251" i="158"/>
  <c r="O251" i="158"/>
  <c r="P250" i="158"/>
  <c r="O250" i="158"/>
  <c r="P249" i="158"/>
  <c r="O249" i="158"/>
  <c r="P248" i="158"/>
  <c r="O248" i="158"/>
  <c r="P247" i="158"/>
  <c r="O247" i="158"/>
  <c r="P246" i="158"/>
  <c r="O246" i="158"/>
  <c r="P245" i="158"/>
  <c r="O245" i="158"/>
  <c r="P244" i="158"/>
  <c r="O244" i="158"/>
  <c r="P243" i="158"/>
  <c r="O243" i="158"/>
  <c r="P242" i="158"/>
  <c r="O242" i="158"/>
  <c r="P241" i="158"/>
  <c r="O241" i="158"/>
  <c r="P240" i="158"/>
  <c r="O240" i="158"/>
  <c r="P239" i="158"/>
  <c r="O239" i="158"/>
  <c r="P238" i="158"/>
  <c r="O238" i="158"/>
  <c r="P237" i="158"/>
  <c r="O237" i="158"/>
  <c r="P236" i="158"/>
  <c r="O236" i="158"/>
  <c r="P235" i="158"/>
  <c r="O235" i="158"/>
  <c r="P234" i="158"/>
  <c r="O234" i="158"/>
  <c r="P233" i="158"/>
  <c r="O233" i="158"/>
  <c r="P232" i="158"/>
  <c r="O232" i="158"/>
  <c r="P231" i="158"/>
  <c r="O231" i="158"/>
  <c r="P230" i="158"/>
  <c r="O230" i="158"/>
  <c r="P229" i="158"/>
  <c r="O229" i="158"/>
  <c r="P228" i="158"/>
  <c r="O228" i="158"/>
  <c r="P227" i="158"/>
  <c r="O227" i="158"/>
  <c r="P226" i="158"/>
  <c r="O226" i="158"/>
  <c r="P225" i="158"/>
  <c r="O225" i="158"/>
  <c r="P224" i="158"/>
  <c r="O224" i="158"/>
  <c r="P223" i="158"/>
  <c r="O223" i="158"/>
  <c r="P222" i="158"/>
  <c r="O222" i="158"/>
  <c r="P221" i="158"/>
  <c r="O221" i="158"/>
  <c r="P220" i="158"/>
  <c r="O220" i="158"/>
  <c r="P219" i="158"/>
  <c r="O219" i="158"/>
  <c r="P218" i="158"/>
  <c r="O218" i="158"/>
  <c r="P217" i="158"/>
  <c r="O217" i="158"/>
  <c r="P216" i="158"/>
  <c r="O216" i="158"/>
  <c r="P215" i="158"/>
  <c r="O215" i="158"/>
  <c r="P214" i="158"/>
  <c r="O214" i="158"/>
  <c r="P213" i="158"/>
  <c r="O213" i="158"/>
  <c r="P212" i="158"/>
  <c r="O212" i="158"/>
  <c r="P211" i="158"/>
  <c r="O211" i="158"/>
  <c r="P210" i="158"/>
  <c r="O210" i="158"/>
  <c r="P209" i="158"/>
  <c r="O209" i="158"/>
  <c r="P208" i="158"/>
  <c r="O208" i="158"/>
  <c r="P207" i="158"/>
  <c r="O207" i="158"/>
  <c r="P206" i="158"/>
  <c r="O206" i="158"/>
  <c r="S205" i="158"/>
  <c r="P205" i="158"/>
  <c r="O205" i="158"/>
  <c r="S204" i="158"/>
  <c r="P204" i="158"/>
  <c r="O204" i="158"/>
  <c r="S203" i="158"/>
  <c r="P203" i="158"/>
  <c r="O203" i="158"/>
  <c r="S202" i="158"/>
  <c r="P202" i="158"/>
  <c r="O202" i="158"/>
  <c r="S201" i="158"/>
  <c r="P201" i="158"/>
  <c r="O201" i="158"/>
  <c r="S200" i="158"/>
  <c r="P200" i="158"/>
  <c r="O200" i="158"/>
  <c r="S199" i="158"/>
  <c r="P199" i="158"/>
  <c r="O199" i="158"/>
  <c r="S198" i="158"/>
  <c r="P198" i="158"/>
  <c r="O198" i="158"/>
  <c r="S197" i="158"/>
  <c r="P197" i="158"/>
  <c r="O197" i="158"/>
  <c r="S196" i="158"/>
  <c r="P196" i="158"/>
  <c r="O196" i="158"/>
  <c r="S195" i="158"/>
  <c r="P195" i="158"/>
  <c r="O195" i="158"/>
  <c r="S194" i="158"/>
  <c r="P194" i="158"/>
  <c r="O194" i="158"/>
  <c r="S193" i="158"/>
  <c r="P193" i="158"/>
  <c r="O193" i="158"/>
  <c r="S192" i="158"/>
  <c r="P192" i="158"/>
  <c r="O192" i="158"/>
  <c r="S191" i="158"/>
  <c r="P191" i="158"/>
  <c r="O191" i="158"/>
  <c r="S190" i="158"/>
  <c r="P190" i="158"/>
  <c r="O190" i="158"/>
  <c r="S189" i="158"/>
  <c r="P189" i="158"/>
  <c r="O189" i="158"/>
  <c r="S188" i="158"/>
  <c r="P188" i="158"/>
  <c r="O188" i="158"/>
  <c r="S187" i="158"/>
  <c r="P187" i="158"/>
  <c r="O187" i="158"/>
  <c r="S186" i="158"/>
  <c r="P186" i="158"/>
  <c r="O186" i="158"/>
  <c r="S185" i="158"/>
  <c r="P185" i="158"/>
  <c r="O185" i="158"/>
  <c r="S184" i="158"/>
  <c r="P184" i="158"/>
  <c r="O184" i="158"/>
  <c r="S183" i="158"/>
  <c r="P183" i="158"/>
  <c r="O183" i="158"/>
  <c r="S182" i="158"/>
  <c r="P182" i="158"/>
  <c r="O182" i="158"/>
  <c r="S181" i="158"/>
  <c r="P181" i="158"/>
  <c r="O181" i="158"/>
  <c r="S180" i="158"/>
  <c r="P180" i="158"/>
  <c r="O180" i="158"/>
  <c r="S179" i="158"/>
  <c r="P179" i="158"/>
  <c r="O179" i="158"/>
  <c r="S178" i="158"/>
  <c r="P178" i="158"/>
  <c r="O178" i="158"/>
  <c r="S177" i="158"/>
  <c r="P177" i="158"/>
  <c r="O177" i="158"/>
  <c r="S176" i="158"/>
  <c r="P176" i="158"/>
  <c r="O176" i="158"/>
  <c r="S175" i="158"/>
  <c r="P175" i="158"/>
  <c r="O175" i="158"/>
  <c r="S174" i="158"/>
  <c r="P174" i="158"/>
  <c r="O174" i="158"/>
  <c r="S173" i="158"/>
  <c r="P173" i="158"/>
  <c r="O173" i="158"/>
  <c r="S172" i="158"/>
  <c r="P172" i="158"/>
  <c r="O172" i="158"/>
  <c r="S171" i="158"/>
  <c r="P171" i="158"/>
  <c r="O171" i="158"/>
  <c r="S170" i="158"/>
  <c r="P170" i="158"/>
  <c r="O170" i="158"/>
  <c r="S169" i="158"/>
  <c r="P169" i="158"/>
  <c r="O169" i="158"/>
  <c r="S168" i="158"/>
  <c r="P168" i="158"/>
  <c r="O168" i="158"/>
  <c r="S167" i="158"/>
  <c r="P167" i="158"/>
  <c r="O167" i="158"/>
  <c r="S166" i="158"/>
  <c r="P166" i="158"/>
  <c r="O166" i="158"/>
  <c r="S165" i="158"/>
  <c r="P165" i="158"/>
  <c r="O165" i="158"/>
  <c r="S164" i="158"/>
  <c r="P164" i="158"/>
  <c r="O164" i="158"/>
  <c r="S163" i="158"/>
  <c r="P163" i="158"/>
  <c r="O163" i="158"/>
  <c r="S162" i="158"/>
  <c r="P162" i="158"/>
  <c r="O162" i="158"/>
  <c r="S161" i="158"/>
  <c r="P161" i="158"/>
  <c r="O161" i="158"/>
  <c r="S160" i="158"/>
  <c r="P160" i="158"/>
  <c r="O160" i="158"/>
  <c r="S159" i="158"/>
  <c r="P159" i="158"/>
  <c r="O159" i="158"/>
  <c r="S158" i="158"/>
  <c r="P158" i="158"/>
  <c r="O158" i="158"/>
  <c r="S157" i="158"/>
  <c r="P157" i="158"/>
  <c r="O157" i="158"/>
  <c r="S156" i="158"/>
  <c r="P156" i="158"/>
  <c r="O156" i="158"/>
  <c r="S155" i="158"/>
  <c r="P155" i="158"/>
  <c r="O155" i="158"/>
  <c r="S154" i="158"/>
  <c r="P154" i="158"/>
  <c r="O154" i="158"/>
  <c r="S153" i="158"/>
  <c r="P153" i="158"/>
  <c r="O153" i="158"/>
  <c r="S152" i="158"/>
  <c r="P152" i="158"/>
  <c r="O152" i="158"/>
  <c r="S151" i="158"/>
  <c r="P151" i="158"/>
  <c r="O151" i="158"/>
  <c r="S150" i="158"/>
  <c r="P150" i="158"/>
  <c r="O150" i="158"/>
  <c r="S149" i="158"/>
  <c r="P149" i="158"/>
  <c r="O149" i="158"/>
  <c r="S148" i="158"/>
  <c r="P148" i="158"/>
  <c r="O148" i="158"/>
  <c r="S147" i="158"/>
  <c r="P147" i="158"/>
  <c r="O147" i="158"/>
  <c r="S146" i="158"/>
  <c r="P146" i="158"/>
  <c r="O146" i="158"/>
  <c r="S145" i="158"/>
  <c r="P145" i="158"/>
  <c r="O145" i="158"/>
  <c r="S144" i="158"/>
  <c r="P144" i="158"/>
  <c r="O144" i="158"/>
  <c r="S143" i="158"/>
  <c r="P143" i="158"/>
  <c r="O143" i="158"/>
  <c r="S142" i="158"/>
  <c r="P142" i="158"/>
  <c r="O142" i="158"/>
  <c r="S141" i="158"/>
  <c r="P141" i="158"/>
  <c r="O141" i="158"/>
  <c r="S140" i="158"/>
  <c r="P140" i="158"/>
  <c r="O140" i="158"/>
  <c r="S139" i="158"/>
  <c r="P139" i="158"/>
  <c r="O139" i="158"/>
  <c r="S138" i="158"/>
  <c r="P138" i="158"/>
  <c r="O138" i="158"/>
  <c r="S137" i="158"/>
  <c r="P137" i="158"/>
  <c r="O137" i="158"/>
  <c r="S136" i="158"/>
  <c r="P136" i="158"/>
  <c r="O136" i="158"/>
  <c r="S135" i="158"/>
  <c r="P135" i="158"/>
  <c r="O135" i="158"/>
  <c r="S134" i="158"/>
  <c r="P134" i="158"/>
  <c r="O134" i="158"/>
  <c r="S133" i="158"/>
  <c r="P133" i="158"/>
  <c r="O133" i="158"/>
  <c r="S132" i="158"/>
  <c r="P132" i="158"/>
  <c r="O132" i="158"/>
  <c r="S131" i="158"/>
  <c r="P131" i="158"/>
  <c r="O131" i="158"/>
  <c r="S130" i="158"/>
  <c r="P130" i="158"/>
  <c r="O130" i="158"/>
  <c r="S129" i="158"/>
  <c r="P129" i="158"/>
  <c r="O129" i="158"/>
  <c r="S128" i="158"/>
  <c r="P128" i="158"/>
  <c r="O128" i="158"/>
  <c r="S127" i="158"/>
  <c r="P127" i="158"/>
  <c r="O127" i="158"/>
  <c r="S126" i="158"/>
  <c r="P126" i="158"/>
  <c r="O126" i="158"/>
  <c r="S125" i="158"/>
  <c r="P125" i="158"/>
  <c r="O125" i="158"/>
  <c r="S124" i="158"/>
  <c r="P124" i="158"/>
  <c r="O124" i="158"/>
  <c r="S123" i="158"/>
  <c r="P123" i="158"/>
  <c r="O123" i="158"/>
  <c r="S122" i="158"/>
  <c r="P122" i="158"/>
  <c r="O122" i="158"/>
  <c r="S121" i="158"/>
  <c r="P121" i="158"/>
  <c r="O121" i="158"/>
  <c r="S120" i="158"/>
  <c r="P120" i="158"/>
  <c r="O120" i="158"/>
  <c r="S119" i="158"/>
  <c r="P119" i="158"/>
  <c r="O119" i="158"/>
  <c r="S118" i="158"/>
  <c r="P118" i="158"/>
  <c r="O118" i="158"/>
  <c r="S117" i="158"/>
  <c r="P117" i="158"/>
  <c r="O117" i="158"/>
  <c r="S116" i="158"/>
  <c r="P116" i="158"/>
  <c r="O116" i="158"/>
  <c r="S115" i="158"/>
  <c r="P115" i="158"/>
  <c r="O115" i="158"/>
  <c r="S114" i="158"/>
  <c r="P114" i="158"/>
  <c r="O114" i="158"/>
  <c r="S113" i="158"/>
  <c r="P113" i="158"/>
  <c r="O113" i="158"/>
  <c r="S112" i="158"/>
  <c r="P112" i="158"/>
  <c r="O112" i="158"/>
  <c r="S111" i="158"/>
  <c r="P111" i="158"/>
  <c r="O111" i="158"/>
  <c r="S110" i="158"/>
  <c r="P110" i="158"/>
  <c r="O110" i="158"/>
  <c r="S109" i="158"/>
  <c r="P109" i="158"/>
  <c r="O109" i="158"/>
  <c r="S108" i="158"/>
  <c r="P108" i="158"/>
  <c r="O108" i="158"/>
  <c r="S107" i="158"/>
  <c r="P107" i="158"/>
  <c r="O107" i="158"/>
  <c r="S106" i="158"/>
  <c r="P106" i="158"/>
  <c r="O106" i="158"/>
  <c r="S105" i="158"/>
  <c r="P105" i="158"/>
  <c r="O105" i="158"/>
  <c r="S104" i="158"/>
  <c r="P104" i="158"/>
  <c r="O104" i="158"/>
  <c r="S103" i="158"/>
  <c r="P103" i="158"/>
  <c r="O103" i="158"/>
  <c r="S102" i="158"/>
  <c r="P102" i="158"/>
  <c r="O102" i="158"/>
  <c r="S101" i="158"/>
  <c r="P101" i="158"/>
  <c r="O101" i="158"/>
  <c r="S100" i="158"/>
  <c r="P100" i="158"/>
  <c r="O100" i="158"/>
  <c r="S99" i="158"/>
  <c r="P99" i="158"/>
  <c r="O99" i="158"/>
  <c r="S98" i="158"/>
  <c r="P98" i="158"/>
  <c r="O98" i="158"/>
  <c r="S97" i="158"/>
  <c r="P97" i="158"/>
  <c r="O97" i="158"/>
  <c r="S96" i="158"/>
  <c r="P96" i="158"/>
  <c r="O96" i="158"/>
  <c r="S95" i="158"/>
  <c r="P95" i="158"/>
  <c r="O95" i="158"/>
  <c r="S94" i="158"/>
  <c r="P94" i="158"/>
  <c r="O94" i="158"/>
  <c r="S93" i="158"/>
  <c r="P93" i="158"/>
  <c r="O93" i="158"/>
  <c r="S92" i="158"/>
  <c r="P92" i="158"/>
  <c r="O92" i="158"/>
  <c r="S91" i="158"/>
  <c r="P91" i="158"/>
  <c r="O91" i="158"/>
  <c r="S90" i="158"/>
  <c r="P90" i="158"/>
  <c r="O90" i="158"/>
  <c r="S89" i="158"/>
  <c r="P89" i="158"/>
  <c r="O89" i="158"/>
  <c r="S88" i="158"/>
  <c r="P88" i="158"/>
  <c r="O88" i="158"/>
  <c r="S87" i="158"/>
  <c r="P87" i="158"/>
  <c r="O87" i="158"/>
  <c r="S86" i="158"/>
  <c r="P86" i="158"/>
  <c r="O86" i="158"/>
  <c r="S85" i="158"/>
  <c r="P85" i="158"/>
  <c r="O85" i="158"/>
  <c r="S84" i="158"/>
  <c r="P84" i="158"/>
  <c r="O84" i="158"/>
  <c r="S83" i="158"/>
  <c r="P83" i="158"/>
  <c r="O83" i="158"/>
  <c r="S82" i="158"/>
  <c r="P82" i="158"/>
  <c r="O82" i="158"/>
  <c r="S81" i="158"/>
  <c r="P81" i="158"/>
  <c r="O81" i="158"/>
  <c r="S80" i="158"/>
  <c r="P80" i="158"/>
  <c r="O80" i="158"/>
  <c r="S79" i="158"/>
  <c r="P79" i="158"/>
  <c r="O79" i="158"/>
  <c r="S78" i="158"/>
  <c r="P78" i="158"/>
  <c r="O78" i="158"/>
  <c r="S77" i="158"/>
  <c r="P77" i="158"/>
  <c r="O77" i="158"/>
  <c r="S76" i="158"/>
  <c r="P76" i="158"/>
  <c r="O76" i="158"/>
  <c r="S75" i="158"/>
  <c r="P75" i="158"/>
  <c r="O75" i="158"/>
  <c r="S74" i="158"/>
  <c r="P74" i="158"/>
  <c r="O74" i="158"/>
  <c r="S73" i="158"/>
  <c r="P73" i="158"/>
  <c r="O73" i="158"/>
  <c r="S72" i="158"/>
  <c r="P72" i="158"/>
  <c r="O72" i="158"/>
  <c r="S71" i="158"/>
  <c r="P71" i="158"/>
  <c r="O71" i="158"/>
  <c r="S70" i="158"/>
  <c r="P70" i="158"/>
  <c r="O70" i="158"/>
  <c r="S69" i="158"/>
  <c r="P69" i="158"/>
  <c r="O69" i="158"/>
  <c r="S68" i="158"/>
  <c r="P68" i="158"/>
  <c r="O68" i="158"/>
  <c r="S67" i="158"/>
  <c r="P67" i="158"/>
  <c r="O67" i="158"/>
  <c r="S66" i="158"/>
  <c r="P66" i="158"/>
  <c r="O66" i="158"/>
  <c r="S65" i="158"/>
  <c r="P65" i="158"/>
  <c r="O65" i="158"/>
  <c r="S64" i="158"/>
  <c r="P64" i="158"/>
  <c r="O64" i="158"/>
  <c r="S63" i="158"/>
  <c r="P63" i="158"/>
  <c r="O63" i="158"/>
  <c r="S62" i="158"/>
  <c r="P62" i="158"/>
  <c r="O62" i="158"/>
  <c r="S61" i="158"/>
  <c r="P61" i="158"/>
  <c r="O61" i="158"/>
  <c r="S60" i="158"/>
  <c r="P60" i="158"/>
  <c r="O60" i="158"/>
  <c r="S59" i="158"/>
  <c r="P59" i="158"/>
  <c r="O59" i="158"/>
  <c r="S58" i="158"/>
  <c r="P58" i="158"/>
  <c r="O58" i="158"/>
  <c r="S57" i="158"/>
  <c r="P57" i="158"/>
  <c r="O57" i="158"/>
  <c r="S56" i="158"/>
  <c r="P56" i="158"/>
  <c r="O56" i="158"/>
  <c r="S55" i="158"/>
  <c r="P55" i="158"/>
  <c r="O55" i="158"/>
  <c r="S54" i="158"/>
  <c r="P54" i="158"/>
  <c r="O54" i="158"/>
  <c r="S53" i="158"/>
  <c r="P53" i="158"/>
  <c r="O53" i="158"/>
  <c r="S52" i="158"/>
  <c r="P52" i="158"/>
  <c r="O52" i="158"/>
  <c r="S51" i="158"/>
  <c r="P51" i="158"/>
  <c r="O51" i="158"/>
  <c r="S50" i="158"/>
  <c r="P50" i="158"/>
  <c r="O50" i="158"/>
  <c r="S49" i="158"/>
  <c r="P49" i="158"/>
  <c r="O49" i="158"/>
  <c r="S48" i="158"/>
  <c r="P48" i="158"/>
  <c r="O48" i="158"/>
  <c r="S47" i="158"/>
  <c r="P47" i="158"/>
  <c r="O47" i="158"/>
  <c r="S46" i="158"/>
  <c r="P46" i="158"/>
  <c r="O46" i="158"/>
  <c r="S45" i="158"/>
  <c r="P45" i="158"/>
  <c r="O45" i="158"/>
  <c r="S44" i="158"/>
  <c r="P44" i="158"/>
  <c r="O44" i="158"/>
  <c r="S43" i="158"/>
  <c r="P43" i="158"/>
  <c r="O43" i="158"/>
  <c r="S42" i="158"/>
  <c r="P42" i="158"/>
  <c r="O42" i="158"/>
  <c r="S41" i="158"/>
  <c r="P41" i="158"/>
  <c r="O41" i="158"/>
  <c r="S40" i="158"/>
  <c r="P40" i="158"/>
  <c r="O40" i="158"/>
  <c r="S39" i="158"/>
  <c r="P39" i="158"/>
  <c r="O39" i="158"/>
  <c r="S38" i="158"/>
  <c r="P38" i="158"/>
  <c r="O38" i="158"/>
  <c r="S37" i="158"/>
  <c r="P37" i="158"/>
  <c r="O37" i="158"/>
  <c r="S36" i="158"/>
  <c r="P36" i="158"/>
  <c r="O36" i="158"/>
  <c r="S35" i="158"/>
  <c r="P35" i="158"/>
  <c r="O35" i="158"/>
  <c r="S34" i="158"/>
  <c r="P34" i="158"/>
  <c r="O34" i="158"/>
  <c r="S33" i="158"/>
  <c r="P33" i="158"/>
  <c r="O33" i="158"/>
  <c r="S32" i="158"/>
  <c r="P32" i="158"/>
  <c r="O32" i="158"/>
  <c r="S31" i="158"/>
  <c r="P31" i="158"/>
  <c r="O31" i="158"/>
  <c r="S30" i="158"/>
  <c r="P30" i="158"/>
  <c r="O30" i="158"/>
  <c r="S29" i="158"/>
  <c r="P29" i="158"/>
  <c r="O29" i="158"/>
  <c r="S28" i="158"/>
  <c r="P28" i="158"/>
  <c r="O28" i="158"/>
  <c r="S27" i="158"/>
  <c r="P27" i="158"/>
  <c r="O27" i="158"/>
  <c r="S26" i="158"/>
  <c r="P26" i="158"/>
  <c r="O26" i="158"/>
  <c r="S25" i="158"/>
  <c r="P25" i="158"/>
  <c r="O25" i="158"/>
  <c r="S24" i="158"/>
  <c r="P24" i="158"/>
  <c r="O24" i="158"/>
  <c r="S23" i="158"/>
  <c r="P23" i="158"/>
  <c r="O23" i="158"/>
  <c r="S22" i="158"/>
  <c r="P22" i="158"/>
  <c r="O22" i="158"/>
  <c r="S21" i="158"/>
  <c r="P21" i="158"/>
  <c r="O21" i="158"/>
  <c r="S20" i="158"/>
  <c r="P20" i="158"/>
  <c r="O20" i="158"/>
  <c r="S19" i="158"/>
  <c r="P19" i="158"/>
  <c r="O19" i="158"/>
  <c r="S18" i="158"/>
  <c r="P18" i="158"/>
  <c r="O18" i="158"/>
  <c r="S17" i="158"/>
  <c r="P17" i="158"/>
  <c r="O17" i="158"/>
  <c r="S16" i="158"/>
  <c r="P16" i="158"/>
  <c r="O16" i="158"/>
  <c r="S15" i="158"/>
  <c r="P15" i="158"/>
  <c r="O15" i="158"/>
  <c r="S14" i="158"/>
  <c r="P14" i="158"/>
  <c r="O14" i="158"/>
  <c r="S13" i="158"/>
  <c r="P13" i="158"/>
  <c r="O13" i="158"/>
  <c r="S12" i="158"/>
  <c r="P12" i="158"/>
  <c r="O12" i="158"/>
  <c r="S11" i="158"/>
  <c r="P11" i="158"/>
  <c r="O11" i="158"/>
  <c r="S10" i="158"/>
  <c r="P10" i="158"/>
  <c r="O10" i="158"/>
  <c r="S9" i="158"/>
  <c r="P9" i="158"/>
  <c r="O9" i="158"/>
  <c r="S8" i="158"/>
  <c r="P8" i="158"/>
  <c r="O8" i="158"/>
  <c r="S7" i="158"/>
  <c r="P7" i="158"/>
  <c r="O7" i="158"/>
  <c r="S6" i="158"/>
  <c r="P6" i="158"/>
  <c r="O6" i="158"/>
  <c r="S5" i="158"/>
  <c r="P5" i="158"/>
  <c r="O5" i="158"/>
  <c r="S4" i="158"/>
  <c r="P4" i="158"/>
  <c r="O4" i="158"/>
  <c r="E36" i="157"/>
  <c r="E31" i="157"/>
  <c r="E30" i="157"/>
  <c r="E29" i="157"/>
  <c r="E27" i="157"/>
  <c r="E26" i="157"/>
  <c r="E22" i="157"/>
  <c r="F13" i="157"/>
  <c r="N11" i="157"/>
  <c r="N10" i="157"/>
  <c r="N9" i="157"/>
  <c r="N8" i="157"/>
  <c r="N7" i="157"/>
  <c r="N6" i="157"/>
  <c r="N5" i="157"/>
  <c r="N4" i="157"/>
  <c r="N3" i="157"/>
  <c r="G50" i="157"/>
  <c r="I50" i="157" s="1"/>
  <c r="G49" i="157"/>
  <c r="I49" i="157" s="1"/>
  <c r="G48" i="157"/>
  <c r="I48" i="157" s="1"/>
  <c r="G47" i="157"/>
  <c r="I47" i="157" s="1"/>
  <c r="G46" i="157"/>
  <c r="I46" i="157" s="1"/>
  <c r="G45" i="157"/>
  <c r="I45" i="157" s="1"/>
  <c r="G44" i="157"/>
  <c r="I44" i="157" s="1"/>
  <c r="G43" i="157"/>
  <c r="I43" i="157" s="1"/>
  <c r="G42" i="157"/>
  <c r="I42" i="157" s="1"/>
  <c r="G41" i="157"/>
  <c r="I41" i="157" s="1"/>
  <c r="I51" i="157" s="1"/>
  <c r="G37" i="157"/>
  <c r="I37" i="157" s="1"/>
  <c r="G36" i="157"/>
  <c r="I36" i="157" s="1"/>
  <c r="G34" i="157"/>
  <c r="I34" i="157" s="1"/>
  <c r="G33" i="157"/>
  <c r="I33" i="157" s="1"/>
  <c r="G32" i="157"/>
  <c r="I32" i="157" s="1"/>
  <c r="G31" i="157"/>
  <c r="I31" i="157" s="1"/>
  <c r="G30" i="157"/>
  <c r="I30" i="157" s="1"/>
  <c r="G29" i="157"/>
  <c r="I29" i="157" s="1"/>
  <c r="G27" i="157"/>
  <c r="I27" i="157" s="1"/>
  <c r="G26" i="157"/>
  <c r="I26" i="157" s="1"/>
  <c r="H13" i="157"/>
  <c r="E8" i="157"/>
  <c r="H6" i="157"/>
  <c r="F1" i="156"/>
  <c r="Y500" i="156"/>
  <c r="X500" i="156"/>
  <c r="W500" i="156"/>
  <c r="V500" i="156"/>
  <c r="U500" i="156"/>
  <c r="T500" i="156"/>
  <c r="N500" i="156"/>
  <c r="M500" i="156"/>
  <c r="L500" i="156"/>
  <c r="K500" i="156"/>
  <c r="J500" i="156"/>
  <c r="P499" i="156"/>
  <c r="O499" i="156"/>
  <c r="P498" i="156"/>
  <c r="O498" i="156"/>
  <c r="P497" i="156"/>
  <c r="O497" i="156"/>
  <c r="P496" i="156"/>
  <c r="O496" i="156"/>
  <c r="P495" i="156"/>
  <c r="O495" i="156"/>
  <c r="P494" i="156"/>
  <c r="O494" i="156"/>
  <c r="P493" i="156"/>
  <c r="O493" i="156"/>
  <c r="P492" i="156"/>
  <c r="O492" i="156"/>
  <c r="P491" i="156"/>
  <c r="O491" i="156"/>
  <c r="P490" i="156"/>
  <c r="O490" i="156"/>
  <c r="P489" i="156"/>
  <c r="O489" i="156"/>
  <c r="P488" i="156"/>
  <c r="O488" i="156"/>
  <c r="P487" i="156"/>
  <c r="O487" i="156"/>
  <c r="P486" i="156"/>
  <c r="O486" i="156"/>
  <c r="P485" i="156"/>
  <c r="O485" i="156"/>
  <c r="P484" i="156"/>
  <c r="O484" i="156"/>
  <c r="P483" i="156"/>
  <c r="O483" i="156"/>
  <c r="P482" i="156"/>
  <c r="O482" i="156"/>
  <c r="P481" i="156"/>
  <c r="O481" i="156"/>
  <c r="P480" i="156"/>
  <c r="O480" i="156"/>
  <c r="P479" i="156"/>
  <c r="O479" i="156"/>
  <c r="P478" i="156"/>
  <c r="O478" i="156"/>
  <c r="P477" i="156"/>
  <c r="O477" i="156"/>
  <c r="P476" i="156"/>
  <c r="O476" i="156"/>
  <c r="P475" i="156"/>
  <c r="O475" i="156"/>
  <c r="P474" i="156"/>
  <c r="O474" i="156"/>
  <c r="P473" i="156"/>
  <c r="O473" i="156"/>
  <c r="P472" i="156"/>
  <c r="O472" i="156"/>
  <c r="P471" i="156"/>
  <c r="O471" i="156"/>
  <c r="P470" i="156"/>
  <c r="O470" i="156"/>
  <c r="P469" i="156"/>
  <c r="O469" i="156"/>
  <c r="P468" i="156"/>
  <c r="O468" i="156"/>
  <c r="P467" i="156"/>
  <c r="O467" i="156"/>
  <c r="P466" i="156"/>
  <c r="O466" i="156"/>
  <c r="P465" i="156"/>
  <c r="O465" i="156"/>
  <c r="P464" i="156"/>
  <c r="O464" i="156"/>
  <c r="P463" i="156"/>
  <c r="O463" i="156"/>
  <c r="P462" i="156"/>
  <c r="O462" i="156"/>
  <c r="P461" i="156"/>
  <c r="O461" i="156"/>
  <c r="P460" i="156"/>
  <c r="O460" i="156"/>
  <c r="P459" i="156"/>
  <c r="O459" i="156"/>
  <c r="P458" i="156"/>
  <c r="O458" i="156"/>
  <c r="P457" i="156"/>
  <c r="O457" i="156"/>
  <c r="P456" i="156"/>
  <c r="O456" i="156"/>
  <c r="P455" i="156"/>
  <c r="O455" i="156"/>
  <c r="P454" i="156"/>
  <c r="O454" i="156"/>
  <c r="P453" i="156"/>
  <c r="O453" i="156"/>
  <c r="P452" i="156"/>
  <c r="O452" i="156"/>
  <c r="P451" i="156"/>
  <c r="O451" i="156"/>
  <c r="P450" i="156"/>
  <c r="O450" i="156"/>
  <c r="P449" i="156"/>
  <c r="O449" i="156"/>
  <c r="P448" i="156"/>
  <c r="O448" i="156"/>
  <c r="P447" i="156"/>
  <c r="O447" i="156"/>
  <c r="P446" i="156"/>
  <c r="O446" i="156"/>
  <c r="P445" i="156"/>
  <c r="O445" i="156"/>
  <c r="P444" i="156"/>
  <c r="O444" i="156"/>
  <c r="P443" i="156"/>
  <c r="O443" i="156"/>
  <c r="P442" i="156"/>
  <c r="O442" i="156"/>
  <c r="P441" i="156"/>
  <c r="O441" i="156"/>
  <c r="P440" i="156"/>
  <c r="O440" i="156"/>
  <c r="P439" i="156"/>
  <c r="O439" i="156"/>
  <c r="P438" i="156"/>
  <c r="O438" i="156"/>
  <c r="P437" i="156"/>
  <c r="O437" i="156"/>
  <c r="P436" i="156"/>
  <c r="O436" i="156"/>
  <c r="P435" i="156"/>
  <c r="O435" i="156"/>
  <c r="P434" i="156"/>
  <c r="O434" i="156"/>
  <c r="P433" i="156"/>
  <c r="O433" i="156"/>
  <c r="P432" i="156"/>
  <c r="O432" i="156"/>
  <c r="P431" i="156"/>
  <c r="O431" i="156"/>
  <c r="P430" i="156"/>
  <c r="O430" i="156"/>
  <c r="P429" i="156"/>
  <c r="O429" i="156"/>
  <c r="P428" i="156"/>
  <c r="O428" i="156"/>
  <c r="P427" i="156"/>
  <c r="O427" i="156"/>
  <c r="P426" i="156"/>
  <c r="O426" i="156"/>
  <c r="P425" i="156"/>
  <c r="O425" i="156"/>
  <c r="P424" i="156"/>
  <c r="O424" i="156"/>
  <c r="P423" i="156"/>
  <c r="O423" i="156"/>
  <c r="P422" i="156"/>
  <c r="O422" i="156"/>
  <c r="P421" i="156"/>
  <c r="O421" i="156"/>
  <c r="P420" i="156"/>
  <c r="O420" i="156"/>
  <c r="P419" i="156"/>
  <c r="O419" i="156"/>
  <c r="P418" i="156"/>
  <c r="O418" i="156"/>
  <c r="P417" i="156"/>
  <c r="O417" i="156"/>
  <c r="P416" i="156"/>
  <c r="O416" i="156"/>
  <c r="P415" i="156"/>
  <c r="O415" i="156"/>
  <c r="P414" i="156"/>
  <c r="O414" i="156"/>
  <c r="P413" i="156"/>
  <c r="O413" i="156"/>
  <c r="P412" i="156"/>
  <c r="O412" i="156"/>
  <c r="P411" i="156"/>
  <c r="O411" i="156"/>
  <c r="P410" i="156"/>
  <c r="O410" i="156"/>
  <c r="P409" i="156"/>
  <c r="O409" i="156"/>
  <c r="P408" i="156"/>
  <c r="O408" i="156"/>
  <c r="P407" i="156"/>
  <c r="O407" i="156"/>
  <c r="P406" i="156"/>
  <c r="O406" i="156"/>
  <c r="P405" i="156"/>
  <c r="O405" i="156"/>
  <c r="P404" i="156"/>
  <c r="O404" i="156"/>
  <c r="P403" i="156"/>
  <c r="O403" i="156"/>
  <c r="P402" i="156"/>
  <c r="O402" i="156"/>
  <c r="P401" i="156"/>
  <c r="O401" i="156"/>
  <c r="P400" i="156"/>
  <c r="O400" i="156"/>
  <c r="P399" i="156"/>
  <c r="O399" i="156"/>
  <c r="P398" i="156"/>
  <c r="O398" i="156"/>
  <c r="P397" i="156"/>
  <c r="O397" i="156"/>
  <c r="P396" i="156"/>
  <c r="O396" i="156"/>
  <c r="P395" i="156"/>
  <c r="O395" i="156"/>
  <c r="P394" i="156"/>
  <c r="O394" i="156"/>
  <c r="P393" i="156"/>
  <c r="O393" i="156"/>
  <c r="P392" i="156"/>
  <c r="O392" i="156"/>
  <c r="P391" i="156"/>
  <c r="O391" i="156"/>
  <c r="P390" i="156"/>
  <c r="O390" i="156"/>
  <c r="P389" i="156"/>
  <c r="O389" i="156"/>
  <c r="P388" i="156"/>
  <c r="O388" i="156"/>
  <c r="P387" i="156"/>
  <c r="O387" i="156"/>
  <c r="P386" i="156"/>
  <c r="O386" i="156"/>
  <c r="P385" i="156"/>
  <c r="O385" i="156"/>
  <c r="P384" i="156"/>
  <c r="O384" i="156"/>
  <c r="P383" i="156"/>
  <c r="O383" i="156"/>
  <c r="P382" i="156"/>
  <c r="O382" i="156"/>
  <c r="P381" i="156"/>
  <c r="O381" i="156"/>
  <c r="P380" i="156"/>
  <c r="O380" i="156"/>
  <c r="P379" i="156"/>
  <c r="O379" i="156"/>
  <c r="P378" i="156"/>
  <c r="O378" i="156"/>
  <c r="P377" i="156"/>
  <c r="O377" i="156"/>
  <c r="P376" i="156"/>
  <c r="O376" i="156"/>
  <c r="P375" i="156"/>
  <c r="O375" i="156"/>
  <c r="P374" i="156"/>
  <c r="O374" i="156"/>
  <c r="P373" i="156"/>
  <c r="O373" i="156"/>
  <c r="P372" i="156"/>
  <c r="O372" i="156"/>
  <c r="P371" i="156"/>
  <c r="O371" i="156"/>
  <c r="P370" i="156"/>
  <c r="O370" i="156"/>
  <c r="P369" i="156"/>
  <c r="O369" i="156"/>
  <c r="P368" i="156"/>
  <c r="O368" i="156"/>
  <c r="P367" i="156"/>
  <c r="O367" i="156"/>
  <c r="P366" i="156"/>
  <c r="O366" i="156"/>
  <c r="P365" i="156"/>
  <c r="O365" i="156"/>
  <c r="P364" i="156"/>
  <c r="O364" i="156"/>
  <c r="P363" i="156"/>
  <c r="O363" i="156"/>
  <c r="P362" i="156"/>
  <c r="O362" i="156"/>
  <c r="P361" i="156"/>
  <c r="O361" i="156"/>
  <c r="P360" i="156"/>
  <c r="O360" i="156"/>
  <c r="P359" i="156"/>
  <c r="O359" i="156"/>
  <c r="P358" i="156"/>
  <c r="O358" i="156"/>
  <c r="P357" i="156"/>
  <c r="O357" i="156"/>
  <c r="P356" i="156"/>
  <c r="O356" i="156"/>
  <c r="P355" i="156"/>
  <c r="O355" i="156"/>
  <c r="P354" i="156"/>
  <c r="O354" i="156"/>
  <c r="P353" i="156"/>
  <c r="O353" i="156"/>
  <c r="P352" i="156"/>
  <c r="O352" i="156"/>
  <c r="P351" i="156"/>
  <c r="O351" i="156"/>
  <c r="P350" i="156"/>
  <c r="O350" i="156"/>
  <c r="P349" i="156"/>
  <c r="O349" i="156"/>
  <c r="P348" i="156"/>
  <c r="O348" i="156"/>
  <c r="P347" i="156"/>
  <c r="O347" i="156"/>
  <c r="P346" i="156"/>
  <c r="O346" i="156"/>
  <c r="P345" i="156"/>
  <c r="O345" i="156"/>
  <c r="P344" i="156"/>
  <c r="O344" i="156"/>
  <c r="P343" i="156"/>
  <c r="O343" i="156"/>
  <c r="P342" i="156"/>
  <c r="O342" i="156"/>
  <c r="P341" i="156"/>
  <c r="O341" i="156"/>
  <c r="P340" i="156"/>
  <c r="O340" i="156"/>
  <c r="P339" i="156"/>
  <c r="O339" i="156"/>
  <c r="P338" i="156"/>
  <c r="O338" i="156"/>
  <c r="P337" i="156"/>
  <c r="O337" i="156"/>
  <c r="P336" i="156"/>
  <c r="O336" i="156"/>
  <c r="P335" i="156"/>
  <c r="O335" i="156"/>
  <c r="P334" i="156"/>
  <c r="O334" i="156"/>
  <c r="P333" i="156"/>
  <c r="O333" i="156"/>
  <c r="P332" i="156"/>
  <c r="O332" i="156"/>
  <c r="P331" i="156"/>
  <c r="O331" i="156"/>
  <c r="P330" i="156"/>
  <c r="O330" i="156"/>
  <c r="P329" i="156"/>
  <c r="O329" i="156"/>
  <c r="P328" i="156"/>
  <c r="O328" i="156"/>
  <c r="P327" i="156"/>
  <c r="O327" i="156"/>
  <c r="P326" i="156"/>
  <c r="O326" i="156"/>
  <c r="P325" i="156"/>
  <c r="O325" i="156"/>
  <c r="P324" i="156"/>
  <c r="O324" i="156"/>
  <c r="P323" i="156"/>
  <c r="O323" i="156"/>
  <c r="P322" i="156"/>
  <c r="O322" i="156"/>
  <c r="P321" i="156"/>
  <c r="O321" i="156"/>
  <c r="P320" i="156"/>
  <c r="O320" i="156"/>
  <c r="P319" i="156"/>
  <c r="O319" i="156"/>
  <c r="P318" i="156"/>
  <c r="O318" i="156"/>
  <c r="P317" i="156"/>
  <c r="O317" i="156"/>
  <c r="P316" i="156"/>
  <c r="O316" i="156"/>
  <c r="P315" i="156"/>
  <c r="O315" i="156"/>
  <c r="P314" i="156"/>
  <c r="O314" i="156"/>
  <c r="P313" i="156"/>
  <c r="O313" i="156"/>
  <c r="P312" i="156"/>
  <c r="O312" i="156"/>
  <c r="P311" i="156"/>
  <c r="O311" i="156"/>
  <c r="P310" i="156"/>
  <c r="O310" i="156"/>
  <c r="P309" i="156"/>
  <c r="O309" i="156"/>
  <c r="P308" i="156"/>
  <c r="O308" i="156"/>
  <c r="P307" i="156"/>
  <c r="O307" i="156"/>
  <c r="P306" i="156"/>
  <c r="O306" i="156"/>
  <c r="P305" i="156"/>
  <c r="O305" i="156"/>
  <c r="P304" i="156"/>
  <c r="O304" i="156"/>
  <c r="P303" i="156"/>
  <c r="O303" i="156"/>
  <c r="P302" i="156"/>
  <c r="O302" i="156"/>
  <c r="P301" i="156"/>
  <c r="O301" i="156"/>
  <c r="P300" i="156"/>
  <c r="O300" i="156"/>
  <c r="P299" i="156"/>
  <c r="O299" i="156"/>
  <c r="P298" i="156"/>
  <c r="O298" i="156"/>
  <c r="P297" i="156"/>
  <c r="O297" i="156"/>
  <c r="P296" i="156"/>
  <c r="O296" i="156"/>
  <c r="P295" i="156"/>
  <c r="O295" i="156"/>
  <c r="P294" i="156"/>
  <c r="O294" i="156"/>
  <c r="P293" i="156"/>
  <c r="O293" i="156"/>
  <c r="P292" i="156"/>
  <c r="O292" i="156"/>
  <c r="P291" i="156"/>
  <c r="O291" i="156"/>
  <c r="P290" i="156"/>
  <c r="O290" i="156"/>
  <c r="P289" i="156"/>
  <c r="O289" i="156"/>
  <c r="P288" i="156"/>
  <c r="O288" i="156"/>
  <c r="P287" i="156"/>
  <c r="O287" i="156"/>
  <c r="P286" i="156"/>
  <c r="O286" i="156"/>
  <c r="P285" i="156"/>
  <c r="O285" i="156"/>
  <c r="P284" i="156"/>
  <c r="O284" i="156"/>
  <c r="P283" i="156"/>
  <c r="O283" i="156"/>
  <c r="P282" i="156"/>
  <c r="O282" i="156"/>
  <c r="P281" i="156"/>
  <c r="O281" i="156"/>
  <c r="P280" i="156"/>
  <c r="O280" i="156"/>
  <c r="P279" i="156"/>
  <c r="O279" i="156"/>
  <c r="P278" i="156"/>
  <c r="O278" i="156"/>
  <c r="P277" i="156"/>
  <c r="O277" i="156"/>
  <c r="P276" i="156"/>
  <c r="O276" i="156"/>
  <c r="P275" i="156"/>
  <c r="O275" i="156"/>
  <c r="P274" i="156"/>
  <c r="O274" i="156"/>
  <c r="P273" i="156"/>
  <c r="O273" i="156"/>
  <c r="P272" i="156"/>
  <c r="O272" i="156"/>
  <c r="P271" i="156"/>
  <c r="O271" i="156"/>
  <c r="P270" i="156"/>
  <c r="O270" i="156"/>
  <c r="P269" i="156"/>
  <c r="O269" i="156"/>
  <c r="P268" i="156"/>
  <c r="O268" i="156"/>
  <c r="P267" i="156"/>
  <c r="O267" i="156"/>
  <c r="P266" i="156"/>
  <c r="O266" i="156"/>
  <c r="P265" i="156"/>
  <c r="O265" i="156"/>
  <c r="P264" i="156"/>
  <c r="O264" i="156"/>
  <c r="P263" i="156"/>
  <c r="O263" i="156"/>
  <c r="P262" i="156"/>
  <c r="O262" i="156"/>
  <c r="P261" i="156"/>
  <c r="O261" i="156"/>
  <c r="P260" i="156"/>
  <c r="O260" i="156"/>
  <c r="P259" i="156"/>
  <c r="O259" i="156"/>
  <c r="P258" i="156"/>
  <c r="O258" i="156"/>
  <c r="P257" i="156"/>
  <c r="O257" i="156"/>
  <c r="P256" i="156"/>
  <c r="O256" i="156"/>
  <c r="P255" i="156"/>
  <c r="O255" i="156"/>
  <c r="P254" i="156"/>
  <c r="O254" i="156"/>
  <c r="P253" i="156"/>
  <c r="O253" i="156"/>
  <c r="P252" i="156"/>
  <c r="O252" i="156"/>
  <c r="P251" i="156"/>
  <c r="O251" i="156"/>
  <c r="P250" i="156"/>
  <c r="O250" i="156"/>
  <c r="P249" i="156"/>
  <c r="O249" i="156"/>
  <c r="P248" i="156"/>
  <c r="O248" i="156"/>
  <c r="P247" i="156"/>
  <c r="O247" i="156"/>
  <c r="P246" i="156"/>
  <c r="O246" i="156"/>
  <c r="P245" i="156"/>
  <c r="O245" i="156"/>
  <c r="P244" i="156"/>
  <c r="O244" i="156"/>
  <c r="P243" i="156"/>
  <c r="O243" i="156"/>
  <c r="P242" i="156"/>
  <c r="O242" i="156"/>
  <c r="P241" i="156"/>
  <c r="O241" i="156"/>
  <c r="P240" i="156"/>
  <c r="O240" i="156"/>
  <c r="P239" i="156"/>
  <c r="O239" i="156"/>
  <c r="P238" i="156"/>
  <c r="O238" i="156"/>
  <c r="P237" i="156"/>
  <c r="O237" i="156"/>
  <c r="P236" i="156"/>
  <c r="O236" i="156"/>
  <c r="P235" i="156"/>
  <c r="O235" i="156"/>
  <c r="P234" i="156"/>
  <c r="O234" i="156"/>
  <c r="P233" i="156"/>
  <c r="O233" i="156"/>
  <c r="P232" i="156"/>
  <c r="O232" i="156"/>
  <c r="P231" i="156"/>
  <c r="O231" i="156"/>
  <c r="P230" i="156"/>
  <c r="O230" i="156"/>
  <c r="P229" i="156"/>
  <c r="O229" i="156"/>
  <c r="P228" i="156"/>
  <c r="O228" i="156"/>
  <c r="P227" i="156"/>
  <c r="O227" i="156"/>
  <c r="P226" i="156"/>
  <c r="O226" i="156"/>
  <c r="P225" i="156"/>
  <c r="O225" i="156"/>
  <c r="P224" i="156"/>
  <c r="O224" i="156"/>
  <c r="P223" i="156"/>
  <c r="O223" i="156"/>
  <c r="P222" i="156"/>
  <c r="O222" i="156"/>
  <c r="P221" i="156"/>
  <c r="O221" i="156"/>
  <c r="P220" i="156"/>
  <c r="O220" i="156"/>
  <c r="P219" i="156"/>
  <c r="O219" i="156"/>
  <c r="P218" i="156"/>
  <c r="O218" i="156"/>
  <c r="P217" i="156"/>
  <c r="O217" i="156"/>
  <c r="P216" i="156"/>
  <c r="O216" i="156"/>
  <c r="P215" i="156"/>
  <c r="O215" i="156"/>
  <c r="P214" i="156"/>
  <c r="O214" i="156"/>
  <c r="P213" i="156"/>
  <c r="O213" i="156"/>
  <c r="P212" i="156"/>
  <c r="O212" i="156"/>
  <c r="P211" i="156"/>
  <c r="O211" i="156"/>
  <c r="P210" i="156"/>
  <c r="O210" i="156"/>
  <c r="P209" i="156"/>
  <c r="O209" i="156"/>
  <c r="P208" i="156"/>
  <c r="O208" i="156"/>
  <c r="P207" i="156"/>
  <c r="O207" i="156"/>
  <c r="P206" i="156"/>
  <c r="O206" i="156"/>
  <c r="P205" i="156"/>
  <c r="O205" i="156"/>
  <c r="P204" i="156"/>
  <c r="O204" i="156"/>
  <c r="P203" i="156"/>
  <c r="O203" i="156"/>
  <c r="P202" i="156"/>
  <c r="O202" i="156"/>
  <c r="P201" i="156"/>
  <c r="O201" i="156"/>
  <c r="P200" i="156"/>
  <c r="O200" i="156"/>
  <c r="P199" i="156"/>
  <c r="O199" i="156"/>
  <c r="P198" i="156"/>
  <c r="O198" i="156"/>
  <c r="P197" i="156"/>
  <c r="O197" i="156"/>
  <c r="P196" i="156"/>
  <c r="O196" i="156"/>
  <c r="P195" i="156"/>
  <c r="O195" i="156"/>
  <c r="P194" i="156"/>
  <c r="O194" i="156"/>
  <c r="P193" i="156"/>
  <c r="O193" i="156"/>
  <c r="P192" i="156"/>
  <c r="O192" i="156"/>
  <c r="P191" i="156"/>
  <c r="O191" i="156"/>
  <c r="P190" i="156"/>
  <c r="O190" i="156"/>
  <c r="P189" i="156"/>
  <c r="O189" i="156"/>
  <c r="P188" i="156"/>
  <c r="O188" i="156"/>
  <c r="P187" i="156"/>
  <c r="O187" i="156"/>
  <c r="P186" i="156"/>
  <c r="O186" i="156"/>
  <c r="P185" i="156"/>
  <c r="O185" i="156"/>
  <c r="P184" i="156"/>
  <c r="O184" i="156"/>
  <c r="P183" i="156"/>
  <c r="O183" i="156"/>
  <c r="P182" i="156"/>
  <c r="O182" i="156"/>
  <c r="P181" i="156"/>
  <c r="O181" i="156"/>
  <c r="P180" i="156"/>
  <c r="O180" i="156"/>
  <c r="P179" i="156"/>
  <c r="O179" i="156"/>
  <c r="P178" i="156"/>
  <c r="O178" i="156"/>
  <c r="P177" i="156"/>
  <c r="O177" i="156"/>
  <c r="P176" i="156"/>
  <c r="O176" i="156"/>
  <c r="P175" i="156"/>
  <c r="O175" i="156"/>
  <c r="P174" i="156"/>
  <c r="O174" i="156"/>
  <c r="P173" i="156"/>
  <c r="O173" i="156"/>
  <c r="P172" i="156"/>
  <c r="O172" i="156"/>
  <c r="P171" i="156"/>
  <c r="O171" i="156"/>
  <c r="P170" i="156"/>
  <c r="O170" i="156"/>
  <c r="P169" i="156"/>
  <c r="O169" i="156"/>
  <c r="P168" i="156"/>
  <c r="O168" i="156"/>
  <c r="P167" i="156"/>
  <c r="O167" i="156"/>
  <c r="P166" i="156"/>
  <c r="O166" i="156"/>
  <c r="P165" i="156"/>
  <c r="O165" i="156"/>
  <c r="P164" i="156"/>
  <c r="O164" i="156"/>
  <c r="P163" i="156"/>
  <c r="O163" i="156"/>
  <c r="P162" i="156"/>
  <c r="O162" i="156"/>
  <c r="P161" i="156"/>
  <c r="O161" i="156"/>
  <c r="P160" i="156"/>
  <c r="O160" i="156"/>
  <c r="P159" i="156"/>
  <c r="O159" i="156"/>
  <c r="P158" i="156"/>
  <c r="O158" i="156"/>
  <c r="P157" i="156"/>
  <c r="O157" i="156"/>
  <c r="P156" i="156"/>
  <c r="O156" i="156"/>
  <c r="P155" i="156"/>
  <c r="O155" i="156"/>
  <c r="P154" i="156"/>
  <c r="O154" i="156"/>
  <c r="P153" i="156"/>
  <c r="O153" i="156"/>
  <c r="P152" i="156"/>
  <c r="O152" i="156"/>
  <c r="P151" i="156"/>
  <c r="O151" i="156"/>
  <c r="P150" i="156"/>
  <c r="O150" i="156"/>
  <c r="P149" i="156"/>
  <c r="O149" i="156"/>
  <c r="P148" i="156"/>
  <c r="O148" i="156"/>
  <c r="P147" i="156"/>
  <c r="O147" i="156"/>
  <c r="P146" i="156"/>
  <c r="O146" i="156"/>
  <c r="P145" i="156"/>
  <c r="O145" i="156"/>
  <c r="P144" i="156"/>
  <c r="O144" i="156"/>
  <c r="P143" i="156"/>
  <c r="O143" i="156"/>
  <c r="P142" i="156"/>
  <c r="O142" i="156"/>
  <c r="P141" i="156"/>
  <c r="O141" i="156"/>
  <c r="P140" i="156"/>
  <c r="O140" i="156"/>
  <c r="P139" i="156"/>
  <c r="O139" i="156"/>
  <c r="P138" i="156"/>
  <c r="O138" i="156"/>
  <c r="P137" i="156"/>
  <c r="O137" i="156"/>
  <c r="P136" i="156"/>
  <c r="O136" i="156"/>
  <c r="P135" i="156"/>
  <c r="O135" i="156"/>
  <c r="P134" i="156"/>
  <c r="O134" i="156"/>
  <c r="P133" i="156"/>
  <c r="O133" i="156"/>
  <c r="P132" i="156"/>
  <c r="O132" i="156"/>
  <c r="P131" i="156"/>
  <c r="O131" i="156"/>
  <c r="P130" i="156"/>
  <c r="O130" i="156"/>
  <c r="P129" i="156"/>
  <c r="O129" i="156"/>
  <c r="P128" i="156"/>
  <c r="O128" i="156"/>
  <c r="P127" i="156"/>
  <c r="O127" i="156"/>
  <c r="P126" i="156"/>
  <c r="O126" i="156"/>
  <c r="P125" i="156"/>
  <c r="O125" i="156"/>
  <c r="P124" i="156"/>
  <c r="O124" i="156"/>
  <c r="P123" i="156"/>
  <c r="O123" i="156"/>
  <c r="P122" i="156"/>
  <c r="O122" i="156"/>
  <c r="P121" i="156"/>
  <c r="O121" i="156"/>
  <c r="P120" i="156"/>
  <c r="O120" i="156"/>
  <c r="P119" i="156"/>
  <c r="O119" i="156"/>
  <c r="P118" i="156"/>
  <c r="O118" i="156"/>
  <c r="P117" i="156"/>
  <c r="O117" i="156"/>
  <c r="P116" i="156"/>
  <c r="O116" i="156"/>
  <c r="P115" i="156"/>
  <c r="O115" i="156"/>
  <c r="P114" i="156"/>
  <c r="O114" i="156"/>
  <c r="P113" i="156"/>
  <c r="O113" i="156"/>
  <c r="P112" i="156"/>
  <c r="O112" i="156"/>
  <c r="P111" i="156"/>
  <c r="O111" i="156"/>
  <c r="P110" i="156"/>
  <c r="O110" i="156"/>
  <c r="P109" i="156"/>
  <c r="O109" i="156"/>
  <c r="P108" i="156"/>
  <c r="O108" i="156"/>
  <c r="P107" i="156"/>
  <c r="O107" i="156"/>
  <c r="P106" i="156"/>
  <c r="O106" i="156"/>
  <c r="P105" i="156"/>
  <c r="O105" i="156"/>
  <c r="P104" i="156"/>
  <c r="O104" i="156"/>
  <c r="P103" i="156"/>
  <c r="O103" i="156"/>
  <c r="P102" i="156"/>
  <c r="O102" i="156"/>
  <c r="P101" i="156"/>
  <c r="O101" i="156"/>
  <c r="P100" i="156"/>
  <c r="O100" i="156"/>
  <c r="P99" i="156"/>
  <c r="O99" i="156"/>
  <c r="S98" i="156"/>
  <c r="P98" i="156"/>
  <c r="O98" i="156"/>
  <c r="S97" i="156"/>
  <c r="P97" i="156"/>
  <c r="O97" i="156"/>
  <c r="S96" i="156"/>
  <c r="P96" i="156"/>
  <c r="O96" i="156"/>
  <c r="S95" i="156"/>
  <c r="P95" i="156"/>
  <c r="O95" i="156"/>
  <c r="S94" i="156"/>
  <c r="P94" i="156"/>
  <c r="O94" i="156"/>
  <c r="S93" i="156"/>
  <c r="P93" i="156"/>
  <c r="O93" i="156"/>
  <c r="S92" i="156"/>
  <c r="P92" i="156"/>
  <c r="O92" i="156"/>
  <c r="S91" i="156"/>
  <c r="P91" i="156"/>
  <c r="O91" i="156"/>
  <c r="S90" i="156"/>
  <c r="P90" i="156"/>
  <c r="O90" i="156"/>
  <c r="S89" i="156"/>
  <c r="P89" i="156"/>
  <c r="O89" i="156"/>
  <c r="S88" i="156"/>
  <c r="P88" i="156"/>
  <c r="O88" i="156"/>
  <c r="S87" i="156"/>
  <c r="P87" i="156"/>
  <c r="O87" i="156"/>
  <c r="S86" i="156"/>
  <c r="P86" i="156"/>
  <c r="O86" i="156"/>
  <c r="S85" i="156"/>
  <c r="P85" i="156"/>
  <c r="O85" i="156"/>
  <c r="S84" i="156"/>
  <c r="P84" i="156"/>
  <c r="O84" i="156"/>
  <c r="S83" i="156"/>
  <c r="P83" i="156"/>
  <c r="O83" i="156"/>
  <c r="S82" i="156"/>
  <c r="P82" i="156"/>
  <c r="O82" i="156"/>
  <c r="S81" i="156"/>
  <c r="P81" i="156"/>
  <c r="O81" i="156"/>
  <c r="S80" i="156"/>
  <c r="P80" i="156"/>
  <c r="O80" i="156"/>
  <c r="S79" i="156"/>
  <c r="P79" i="156"/>
  <c r="O79" i="156"/>
  <c r="S78" i="156"/>
  <c r="P78" i="156"/>
  <c r="O78" i="156"/>
  <c r="S77" i="156"/>
  <c r="P77" i="156"/>
  <c r="O77" i="156"/>
  <c r="S76" i="156"/>
  <c r="P76" i="156"/>
  <c r="O76" i="156"/>
  <c r="S75" i="156"/>
  <c r="P75" i="156"/>
  <c r="O75" i="156"/>
  <c r="S74" i="156"/>
  <c r="P74" i="156"/>
  <c r="O74" i="156"/>
  <c r="S73" i="156"/>
  <c r="P73" i="156"/>
  <c r="O73" i="156"/>
  <c r="S72" i="156"/>
  <c r="P72" i="156"/>
  <c r="O72" i="156"/>
  <c r="S71" i="156"/>
  <c r="P71" i="156"/>
  <c r="O71" i="156"/>
  <c r="S70" i="156"/>
  <c r="P70" i="156"/>
  <c r="O70" i="156"/>
  <c r="S69" i="156"/>
  <c r="P69" i="156"/>
  <c r="O69" i="156"/>
  <c r="S68" i="156"/>
  <c r="P68" i="156"/>
  <c r="O68" i="156"/>
  <c r="S67" i="156"/>
  <c r="P67" i="156"/>
  <c r="O67" i="156"/>
  <c r="S66" i="156"/>
  <c r="P66" i="156"/>
  <c r="O66" i="156"/>
  <c r="S65" i="156"/>
  <c r="P65" i="156"/>
  <c r="O65" i="156"/>
  <c r="S64" i="156"/>
  <c r="P64" i="156"/>
  <c r="O64" i="156"/>
  <c r="S63" i="156"/>
  <c r="P63" i="156"/>
  <c r="O63" i="156"/>
  <c r="S62" i="156"/>
  <c r="P62" i="156"/>
  <c r="O62" i="156"/>
  <c r="S61" i="156"/>
  <c r="P61" i="156"/>
  <c r="O61" i="156"/>
  <c r="S60" i="156"/>
  <c r="P60" i="156"/>
  <c r="O60" i="156"/>
  <c r="S59" i="156"/>
  <c r="P59" i="156"/>
  <c r="O59" i="156"/>
  <c r="S58" i="156"/>
  <c r="P58" i="156"/>
  <c r="O58" i="156"/>
  <c r="S57" i="156"/>
  <c r="P57" i="156"/>
  <c r="O57" i="156"/>
  <c r="S56" i="156"/>
  <c r="P56" i="156"/>
  <c r="O56" i="156"/>
  <c r="S55" i="156"/>
  <c r="P55" i="156"/>
  <c r="O55" i="156"/>
  <c r="S54" i="156"/>
  <c r="P54" i="156"/>
  <c r="O54" i="156"/>
  <c r="S53" i="156"/>
  <c r="P53" i="156"/>
  <c r="O53" i="156"/>
  <c r="S52" i="156"/>
  <c r="P52" i="156"/>
  <c r="O52" i="156"/>
  <c r="S51" i="156"/>
  <c r="P51" i="156"/>
  <c r="O51" i="156"/>
  <c r="S50" i="156"/>
  <c r="P50" i="156"/>
  <c r="O50" i="156"/>
  <c r="S49" i="156"/>
  <c r="P49" i="156"/>
  <c r="O49" i="156"/>
  <c r="S48" i="156"/>
  <c r="P48" i="156"/>
  <c r="O48" i="156"/>
  <c r="S47" i="156"/>
  <c r="P47" i="156"/>
  <c r="O47" i="156"/>
  <c r="S46" i="156"/>
  <c r="P46" i="156"/>
  <c r="O46" i="156"/>
  <c r="S45" i="156"/>
  <c r="P45" i="156"/>
  <c r="O45" i="156"/>
  <c r="S44" i="156"/>
  <c r="P44" i="156"/>
  <c r="O44" i="156"/>
  <c r="S43" i="156"/>
  <c r="P43" i="156"/>
  <c r="O43" i="156"/>
  <c r="S42" i="156"/>
  <c r="P42" i="156"/>
  <c r="O42" i="156"/>
  <c r="S41" i="156"/>
  <c r="P41" i="156"/>
  <c r="O41" i="156"/>
  <c r="S40" i="156"/>
  <c r="P40" i="156"/>
  <c r="O40" i="156"/>
  <c r="S39" i="156"/>
  <c r="P39" i="156"/>
  <c r="O39" i="156"/>
  <c r="S38" i="156"/>
  <c r="P38" i="156"/>
  <c r="O38" i="156"/>
  <c r="S37" i="156"/>
  <c r="P37" i="156"/>
  <c r="O37" i="156"/>
  <c r="S36" i="156"/>
  <c r="P36" i="156"/>
  <c r="O36" i="156"/>
  <c r="S35" i="156"/>
  <c r="P35" i="156"/>
  <c r="O35" i="156"/>
  <c r="S34" i="156"/>
  <c r="P34" i="156"/>
  <c r="O34" i="156"/>
  <c r="S33" i="156"/>
  <c r="P33" i="156"/>
  <c r="O33" i="156"/>
  <c r="S32" i="156"/>
  <c r="P32" i="156"/>
  <c r="O32" i="156"/>
  <c r="S31" i="156"/>
  <c r="P31" i="156"/>
  <c r="O31" i="156"/>
  <c r="S30" i="156"/>
  <c r="P30" i="156"/>
  <c r="O30" i="156"/>
  <c r="S29" i="156"/>
  <c r="P29" i="156"/>
  <c r="O29" i="156"/>
  <c r="S28" i="156"/>
  <c r="P28" i="156"/>
  <c r="O28" i="156"/>
  <c r="S27" i="156"/>
  <c r="P27" i="156"/>
  <c r="O27" i="156"/>
  <c r="S26" i="156"/>
  <c r="P26" i="156"/>
  <c r="O26" i="156"/>
  <c r="S25" i="156"/>
  <c r="P25" i="156"/>
  <c r="O25" i="156"/>
  <c r="S24" i="156"/>
  <c r="P24" i="156"/>
  <c r="O24" i="156"/>
  <c r="S23" i="156"/>
  <c r="P23" i="156"/>
  <c r="O23" i="156"/>
  <c r="S22" i="156"/>
  <c r="P22" i="156"/>
  <c r="O22" i="156"/>
  <c r="S21" i="156"/>
  <c r="P21" i="156"/>
  <c r="O21" i="156"/>
  <c r="S20" i="156"/>
  <c r="P20" i="156"/>
  <c r="O20" i="156"/>
  <c r="S19" i="156"/>
  <c r="P19" i="156"/>
  <c r="O19" i="156"/>
  <c r="S18" i="156"/>
  <c r="P18" i="156"/>
  <c r="O18" i="156"/>
  <c r="S17" i="156"/>
  <c r="P17" i="156"/>
  <c r="O17" i="156"/>
  <c r="S16" i="156"/>
  <c r="P16" i="156"/>
  <c r="O16" i="156"/>
  <c r="S15" i="156"/>
  <c r="P15" i="156"/>
  <c r="O15" i="156"/>
  <c r="S14" i="156"/>
  <c r="P14" i="156"/>
  <c r="O14" i="156"/>
  <c r="S13" i="156"/>
  <c r="P13" i="156"/>
  <c r="O13" i="156"/>
  <c r="S12" i="156"/>
  <c r="P12" i="156"/>
  <c r="O12" i="156"/>
  <c r="S11" i="156"/>
  <c r="P11" i="156"/>
  <c r="O11" i="156"/>
  <c r="S10" i="156"/>
  <c r="P10" i="156"/>
  <c r="O10" i="156"/>
  <c r="S9" i="156"/>
  <c r="P9" i="156"/>
  <c r="O9" i="156"/>
  <c r="S8" i="156"/>
  <c r="P8" i="156"/>
  <c r="O8" i="156"/>
  <c r="S7" i="156"/>
  <c r="P7" i="156"/>
  <c r="O7" i="156"/>
  <c r="S6" i="156"/>
  <c r="P6" i="156"/>
  <c r="O6" i="156"/>
  <c r="S5" i="156"/>
  <c r="P5" i="156"/>
  <c r="O5" i="156"/>
  <c r="S4" i="156"/>
  <c r="P4" i="156"/>
  <c r="O4" i="156"/>
  <c r="E36" i="155"/>
  <c r="E31" i="155"/>
  <c r="E30" i="155"/>
  <c r="E29" i="155"/>
  <c r="E27" i="155"/>
  <c r="E26" i="155"/>
  <c r="E22" i="155"/>
  <c r="F13" i="155"/>
  <c r="N11" i="155"/>
  <c r="N10" i="155"/>
  <c r="N9" i="155"/>
  <c r="N8" i="155"/>
  <c r="N7" i="155"/>
  <c r="N6" i="155"/>
  <c r="N5" i="155"/>
  <c r="N4" i="155"/>
  <c r="N3" i="155"/>
  <c r="G50" i="155"/>
  <c r="I50" i="155" s="1"/>
  <c r="G49" i="155"/>
  <c r="I49" i="155" s="1"/>
  <c r="G48" i="155"/>
  <c r="I48" i="155" s="1"/>
  <c r="G47" i="155"/>
  <c r="I47" i="155" s="1"/>
  <c r="G46" i="155"/>
  <c r="I46" i="155" s="1"/>
  <c r="G45" i="155"/>
  <c r="I45" i="155" s="1"/>
  <c r="G44" i="155"/>
  <c r="I44" i="155" s="1"/>
  <c r="G43" i="155"/>
  <c r="I43" i="155" s="1"/>
  <c r="G42" i="155"/>
  <c r="I42" i="155" s="1"/>
  <c r="G41" i="155"/>
  <c r="I41" i="155" s="1"/>
  <c r="I51" i="155" s="1"/>
  <c r="G37" i="155"/>
  <c r="I37" i="155" s="1"/>
  <c r="G36" i="155"/>
  <c r="I36" i="155" s="1"/>
  <c r="G34" i="155"/>
  <c r="I34" i="155" s="1"/>
  <c r="G33" i="155"/>
  <c r="I33" i="155" s="1"/>
  <c r="G32" i="155"/>
  <c r="I32" i="155" s="1"/>
  <c r="G31" i="155"/>
  <c r="I31" i="155" s="1"/>
  <c r="G30" i="155"/>
  <c r="I30" i="155" s="1"/>
  <c r="G29" i="155"/>
  <c r="I29" i="155" s="1"/>
  <c r="G27" i="155"/>
  <c r="I27" i="155" s="1"/>
  <c r="G26" i="155"/>
  <c r="I26" i="155" s="1"/>
  <c r="H13" i="155"/>
  <c r="E8" i="155"/>
  <c r="H6" i="155"/>
  <c r="F1" i="154"/>
  <c r="Y500" i="154"/>
  <c r="X500" i="154"/>
  <c r="W500" i="154"/>
  <c r="V500" i="154"/>
  <c r="U500" i="154"/>
  <c r="T500" i="154"/>
  <c r="N500" i="154"/>
  <c r="M500" i="154"/>
  <c r="L500" i="154"/>
  <c r="K500" i="154"/>
  <c r="J500" i="154"/>
  <c r="P499" i="154"/>
  <c r="O499" i="154"/>
  <c r="P498" i="154"/>
  <c r="O498" i="154"/>
  <c r="P497" i="154"/>
  <c r="O497" i="154"/>
  <c r="P496" i="154"/>
  <c r="O496" i="154"/>
  <c r="P495" i="154"/>
  <c r="O495" i="154"/>
  <c r="P494" i="154"/>
  <c r="O494" i="154"/>
  <c r="P493" i="154"/>
  <c r="O493" i="154"/>
  <c r="P492" i="154"/>
  <c r="O492" i="154"/>
  <c r="P491" i="154"/>
  <c r="O491" i="154"/>
  <c r="P490" i="154"/>
  <c r="O490" i="154"/>
  <c r="P489" i="154"/>
  <c r="O489" i="154"/>
  <c r="P488" i="154"/>
  <c r="O488" i="154"/>
  <c r="P487" i="154"/>
  <c r="O487" i="154"/>
  <c r="P486" i="154"/>
  <c r="O486" i="154"/>
  <c r="P485" i="154"/>
  <c r="O485" i="154"/>
  <c r="P484" i="154"/>
  <c r="O484" i="154"/>
  <c r="P483" i="154"/>
  <c r="O483" i="154"/>
  <c r="P482" i="154"/>
  <c r="O482" i="154"/>
  <c r="P481" i="154"/>
  <c r="O481" i="154"/>
  <c r="P480" i="154"/>
  <c r="O480" i="154"/>
  <c r="P479" i="154"/>
  <c r="O479" i="154"/>
  <c r="P478" i="154"/>
  <c r="O478" i="154"/>
  <c r="P477" i="154"/>
  <c r="O477" i="154"/>
  <c r="P476" i="154"/>
  <c r="O476" i="154"/>
  <c r="P475" i="154"/>
  <c r="O475" i="154"/>
  <c r="P474" i="154"/>
  <c r="O474" i="154"/>
  <c r="P473" i="154"/>
  <c r="O473" i="154"/>
  <c r="P472" i="154"/>
  <c r="O472" i="154"/>
  <c r="P471" i="154"/>
  <c r="O471" i="154"/>
  <c r="P470" i="154"/>
  <c r="O470" i="154"/>
  <c r="P469" i="154"/>
  <c r="O469" i="154"/>
  <c r="P468" i="154"/>
  <c r="O468" i="154"/>
  <c r="P467" i="154"/>
  <c r="O467" i="154"/>
  <c r="P466" i="154"/>
  <c r="O466" i="154"/>
  <c r="P465" i="154"/>
  <c r="O465" i="154"/>
  <c r="P464" i="154"/>
  <c r="O464" i="154"/>
  <c r="P463" i="154"/>
  <c r="O463" i="154"/>
  <c r="P462" i="154"/>
  <c r="O462" i="154"/>
  <c r="P461" i="154"/>
  <c r="O461" i="154"/>
  <c r="P460" i="154"/>
  <c r="O460" i="154"/>
  <c r="P459" i="154"/>
  <c r="O459" i="154"/>
  <c r="P458" i="154"/>
  <c r="O458" i="154"/>
  <c r="P457" i="154"/>
  <c r="O457" i="154"/>
  <c r="P456" i="154"/>
  <c r="O456" i="154"/>
  <c r="P455" i="154"/>
  <c r="O455" i="154"/>
  <c r="P454" i="154"/>
  <c r="O454" i="154"/>
  <c r="P453" i="154"/>
  <c r="O453" i="154"/>
  <c r="P452" i="154"/>
  <c r="O452" i="154"/>
  <c r="P451" i="154"/>
  <c r="O451" i="154"/>
  <c r="P450" i="154"/>
  <c r="O450" i="154"/>
  <c r="P449" i="154"/>
  <c r="O449" i="154"/>
  <c r="P448" i="154"/>
  <c r="O448" i="154"/>
  <c r="P447" i="154"/>
  <c r="O447" i="154"/>
  <c r="P446" i="154"/>
  <c r="O446" i="154"/>
  <c r="P445" i="154"/>
  <c r="O445" i="154"/>
  <c r="P444" i="154"/>
  <c r="O444" i="154"/>
  <c r="P443" i="154"/>
  <c r="O443" i="154"/>
  <c r="P442" i="154"/>
  <c r="O442" i="154"/>
  <c r="P441" i="154"/>
  <c r="O441" i="154"/>
  <c r="P440" i="154"/>
  <c r="O440" i="154"/>
  <c r="P439" i="154"/>
  <c r="O439" i="154"/>
  <c r="P438" i="154"/>
  <c r="O438" i="154"/>
  <c r="P437" i="154"/>
  <c r="O437" i="154"/>
  <c r="P436" i="154"/>
  <c r="O436" i="154"/>
  <c r="P435" i="154"/>
  <c r="O435" i="154"/>
  <c r="P434" i="154"/>
  <c r="O434" i="154"/>
  <c r="P433" i="154"/>
  <c r="O433" i="154"/>
  <c r="P432" i="154"/>
  <c r="O432" i="154"/>
  <c r="P431" i="154"/>
  <c r="O431" i="154"/>
  <c r="P430" i="154"/>
  <c r="O430" i="154"/>
  <c r="P429" i="154"/>
  <c r="O429" i="154"/>
  <c r="P428" i="154"/>
  <c r="O428" i="154"/>
  <c r="P427" i="154"/>
  <c r="O427" i="154"/>
  <c r="P426" i="154"/>
  <c r="O426" i="154"/>
  <c r="P425" i="154"/>
  <c r="O425" i="154"/>
  <c r="P424" i="154"/>
  <c r="O424" i="154"/>
  <c r="P423" i="154"/>
  <c r="O423" i="154"/>
  <c r="P422" i="154"/>
  <c r="O422" i="154"/>
  <c r="P421" i="154"/>
  <c r="O421" i="154"/>
  <c r="P420" i="154"/>
  <c r="O420" i="154"/>
  <c r="P419" i="154"/>
  <c r="O419" i="154"/>
  <c r="P418" i="154"/>
  <c r="O418" i="154"/>
  <c r="P417" i="154"/>
  <c r="O417" i="154"/>
  <c r="P416" i="154"/>
  <c r="O416" i="154"/>
  <c r="P415" i="154"/>
  <c r="O415" i="154"/>
  <c r="P414" i="154"/>
  <c r="O414" i="154"/>
  <c r="P413" i="154"/>
  <c r="O413" i="154"/>
  <c r="P412" i="154"/>
  <c r="O412" i="154"/>
  <c r="P411" i="154"/>
  <c r="O411" i="154"/>
  <c r="P410" i="154"/>
  <c r="O410" i="154"/>
  <c r="P409" i="154"/>
  <c r="O409" i="154"/>
  <c r="P408" i="154"/>
  <c r="O408" i="154"/>
  <c r="P407" i="154"/>
  <c r="O407" i="154"/>
  <c r="P406" i="154"/>
  <c r="O406" i="154"/>
  <c r="P405" i="154"/>
  <c r="O405" i="154"/>
  <c r="P404" i="154"/>
  <c r="O404" i="154"/>
  <c r="P403" i="154"/>
  <c r="O403" i="154"/>
  <c r="P402" i="154"/>
  <c r="O402" i="154"/>
  <c r="P401" i="154"/>
  <c r="O401" i="154"/>
  <c r="P400" i="154"/>
  <c r="O400" i="154"/>
  <c r="P399" i="154"/>
  <c r="O399" i="154"/>
  <c r="P398" i="154"/>
  <c r="O398" i="154"/>
  <c r="P397" i="154"/>
  <c r="O397" i="154"/>
  <c r="P396" i="154"/>
  <c r="O396" i="154"/>
  <c r="P395" i="154"/>
  <c r="O395" i="154"/>
  <c r="P394" i="154"/>
  <c r="O394" i="154"/>
  <c r="P393" i="154"/>
  <c r="O393" i="154"/>
  <c r="P392" i="154"/>
  <c r="O392" i="154"/>
  <c r="P391" i="154"/>
  <c r="O391" i="154"/>
  <c r="P390" i="154"/>
  <c r="O390" i="154"/>
  <c r="P389" i="154"/>
  <c r="O389" i="154"/>
  <c r="P388" i="154"/>
  <c r="O388" i="154"/>
  <c r="P387" i="154"/>
  <c r="O387" i="154"/>
  <c r="P386" i="154"/>
  <c r="O386" i="154"/>
  <c r="P385" i="154"/>
  <c r="O385" i="154"/>
  <c r="P384" i="154"/>
  <c r="O384" i="154"/>
  <c r="P383" i="154"/>
  <c r="O383" i="154"/>
  <c r="P382" i="154"/>
  <c r="O382" i="154"/>
  <c r="P381" i="154"/>
  <c r="O381" i="154"/>
  <c r="P380" i="154"/>
  <c r="O380" i="154"/>
  <c r="P379" i="154"/>
  <c r="O379" i="154"/>
  <c r="P378" i="154"/>
  <c r="O378" i="154"/>
  <c r="P377" i="154"/>
  <c r="O377" i="154"/>
  <c r="P376" i="154"/>
  <c r="O376" i="154"/>
  <c r="P375" i="154"/>
  <c r="O375" i="154"/>
  <c r="P374" i="154"/>
  <c r="O374" i="154"/>
  <c r="P373" i="154"/>
  <c r="O373" i="154"/>
  <c r="P372" i="154"/>
  <c r="O372" i="154"/>
  <c r="P371" i="154"/>
  <c r="O371" i="154"/>
  <c r="P370" i="154"/>
  <c r="O370" i="154"/>
  <c r="P369" i="154"/>
  <c r="O369" i="154"/>
  <c r="P368" i="154"/>
  <c r="O368" i="154"/>
  <c r="P367" i="154"/>
  <c r="O367" i="154"/>
  <c r="P366" i="154"/>
  <c r="O366" i="154"/>
  <c r="P365" i="154"/>
  <c r="O365" i="154"/>
  <c r="P364" i="154"/>
  <c r="O364" i="154"/>
  <c r="P363" i="154"/>
  <c r="O363" i="154"/>
  <c r="P362" i="154"/>
  <c r="O362" i="154"/>
  <c r="P361" i="154"/>
  <c r="O361" i="154"/>
  <c r="P360" i="154"/>
  <c r="O360" i="154"/>
  <c r="P359" i="154"/>
  <c r="O359" i="154"/>
  <c r="P358" i="154"/>
  <c r="O358" i="154"/>
  <c r="P357" i="154"/>
  <c r="O357" i="154"/>
  <c r="P356" i="154"/>
  <c r="O356" i="154"/>
  <c r="P355" i="154"/>
  <c r="O355" i="154"/>
  <c r="P354" i="154"/>
  <c r="O354" i="154"/>
  <c r="P353" i="154"/>
  <c r="O353" i="154"/>
  <c r="P352" i="154"/>
  <c r="O352" i="154"/>
  <c r="P351" i="154"/>
  <c r="O351" i="154"/>
  <c r="P350" i="154"/>
  <c r="O350" i="154"/>
  <c r="P349" i="154"/>
  <c r="O349" i="154"/>
  <c r="P348" i="154"/>
  <c r="O348" i="154"/>
  <c r="P347" i="154"/>
  <c r="O347" i="154"/>
  <c r="P346" i="154"/>
  <c r="O346" i="154"/>
  <c r="P345" i="154"/>
  <c r="O345" i="154"/>
  <c r="P344" i="154"/>
  <c r="O344" i="154"/>
  <c r="P343" i="154"/>
  <c r="O343" i="154"/>
  <c r="P342" i="154"/>
  <c r="O342" i="154"/>
  <c r="P341" i="154"/>
  <c r="O341" i="154"/>
  <c r="P340" i="154"/>
  <c r="O340" i="154"/>
  <c r="P339" i="154"/>
  <c r="O339" i="154"/>
  <c r="P338" i="154"/>
  <c r="O338" i="154"/>
  <c r="P337" i="154"/>
  <c r="O337" i="154"/>
  <c r="P336" i="154"/>
  <c r="O336" i="154"/>
  <c r="P335" i="154"/>
  <c r="O335" i="154"/>
  <c r="P334" i="154"/>
  <c r="O334" i="154"/>
  <c r="P333" i="154"/>
  <c r="O333" i="154"/>
  <c r="P332" i="154"/>
  <c r="O332" i="154"/>
  <c r="P331" i="154"/>
  <c r="O331" i="154"/>
  <c r="P330" i="154"/>
  <c r="O330" i="154"/>
  <c r="P329" i="154"/>
  <c r="O329" i="154"/>
  <c r="P328" i="154"/>
  <c r="O328" i="154"/>
  <c r="P327" i="154"/>
  <c r="O327" i="154"/>
  <c r="P326" i="154"/>
  <c r="O326" i="154"/>
  <c r="P325" i="154"/>
  <c r="O325" i="154"/>
  <c r="P324" i="154"/>
  <c r="O324" i="154"/>
  <c r="P323" i="154"/>
  <c r="O323" i="154"/>
  <c r="P322" i="154"/>
  <c r="O322" i="154"/>
  <c r="P321" i="154"/>
  <c r="O321" i="154"/>
  <c r="P320" i="154"/>
  <c r="O320" i="154"/>
  <c r="P319" i="154"/>
  <c r="O319" i="154"/>
  <c r="P318" i="154"/>
  <c r="O318" i="154"/>
  <c r="P317" i="154"/>
  <c r="O317" i="154"/>
  <c r="P316" i="154"/>
  <c r="O316" i="154"/>
  <c r="P315" i="154"/>
  <c r="O315" i="154"/>
  <c r="P314" i="154"/>
  <c r="O314" i="154"/>
  <c r="P313" i="154"/>
  <c r="O313" i="154"/>
  <c r="P312" i="154"/>
  <c r="O312" i="154"/>
  <c r="P311" i="154"/>
  <c r="O311" i="154"/>
  <c r="P310" i="154"/>
  <c r="O310" i="154"/>
  <c r="P309" i="154"/>
  <c r="O309" i="154"/>
  <c r="P308" i="154"/>
  <c r="O308" i="154"/>
  <c r="P307" i="154"/>
  <c r="O307" i="154"/>
  <c r="P306" i="154"/>
  <c r="O306" i="154"/>
  <c r="P305" i="154"/>
  <c r="O305" i="154"/>
  <c r="P304" i="154"/>
  <c r="O304" i="154"/>
  <c r="P303" i="154"/>
  <c r="O303" i="154"/>
  <c r="P302" i="154"/>
  <c r="O302" i="154"/>
  <c r="P301" i="154"/>
  <c r="O301" i="154"/>
  <c r="P300" i="154"/>
  <c r="O300" i="154"/>
  <c r="P299" i="154"/>
  <c r="O299" i="154"/>
  <c r="P298" i="154"/>
  <c r="O298" i="154"/>
  <c r="P297" i="154"/>
  <c r="O297" i="154"/>
  <c r="P296" i="154"/>
  <c r="O296" i="154"/>
  <c r="P295" i="154"/>
  <c r="O295" i="154"/>
  <c r="P294" i="154"/>
  <c r="O294" i="154"/>
  <c r="P293" i="154"/>
  <c r="O293" i="154"/>
  <c r="P292" i="154"/>
  <c r="O292" i="154"/>
  <c r="P291" i="154"/>
  <c r="O291" i="154"/>
  <c r="P290" i="154"/>
  <c r="O290" i="154"/>
  <c r="P289" i="154"/>
  <c r="O289" i="154"/>
  <c r="P288" i="154"/>
  <c r="O288" i="154"/>
  <c r="P287" i="154"/>
  <c r="O287" i="154"/>
  <c r="P286" i="154"/>
  <c r="O286" i="154"/>
  <c r="P285" i="154"/>
  <c r="O285" i="154"/>
  <c r="P284" i="154"/>
  <c r="O284" i="154"/>
  <c r="P283" i="154"/>
  <c r="O283" i="154"/>
  <c r="P282" i="154"/>
  <c r="O282" i="154"/>
  <c r="P281" i="154"/>
  <c r="O281" i="154"/>
  <c r="P280" i="154"/>
  <c r="O280" i="154"/>
  <c r="P279" i="154"/>
  <c r="O279" i="154"/>
  <c r="P278" i="154"/>
  <c r="O278" i="154"/>
  <c r="P277" i="154"/>
  <c r="O277" i="154"/>
  <c r="P276" i="154"/>
  <c r="O276" i="154"/>
  <c r="P275" i="154"/>
  <c r="O275" i="154"/>
  <c r="P274" i="154"/>
  <c r="O274" i="154"/>
  <c r="P273" i="154"/>
  <c r="O273" i="154"/>
  <c r="P272" i="154"/>
  <c r="O272" i="154"/>
  <c r="P271" i="154"/>
  <c r="O271" i="154"/>
  <c r="P270" i="154"/>
  <c r="O270" i="154"/>
  <c r="P269" i="154"/>
  <c r="O269" i="154"/>
  <c r="P268" i="154"/>
  <c r="O268" i="154"/>
  <c r="P267" i="154"/>
  <c r="O267" i="154"/>
  <c r="P266" i="154"/>
  <c r="O266" i="154"/>
  <c r="P265" i="154"/>
  <c r="O265" i="154"/>
  <c r="P264" i="154"/>
  <c r="O264" i="154"/>
  <c r="P263" i="154"/>
  <c r="O263" i="154"/>
  <c r="P262" i="154"/>
  <c r="O262" i="154"/>
  <c r="P261" i="154"/>
  <c r="O261" i="154"/>
  <c r="P260" i="154"/>
  <c r="O260" i="154"/>
  <c r="P259" i="154"/>
  <c r="O259" i="154"/>
  <c r="P258" i="154"/>
  <c r="O258" i="154"/>
  <c r="P257" i="154"/>
  <c r="O257" i="154"/>
  <c r="P256" i="154"/>
  <c r="O256" i="154"/>
  <c r="P255" i="154"/>
  <c r="O255" i="154"/>
  <c r="P254" i="154"/>
  <c r="O254" i="154"/>
  <c r="P253" i="154"/>
  <c r="O253" i="154"/>
  <c r="P252" i="154"/>
  <c r="O252" i="154"/>
  <c r="P251" i="154"/>
  <c r="O251" i="154"/>
  <c r="P250" i="154"/>
  <c r="O250" i="154"/>
  <c r="P249" i="154"/>
  <c r="O249" i="154"/>
  <c r="P248" i="154"/>
  <c r="O248" i="154"/>
  <c r="P247" i="154"/>
  <c r="O247" i="154"/>
  <c r="P246" i="154"/>
  <c r="O246" i="154"/>
  <c r="P245" i="154"/>
  <c r="O245" i="154"/>
  <c r="P244" i="154"/>
  <c r="O244" i="154"/>
  <c r="P243" i="154"/>
  <c r="O243" i="154"/>
  <c r="P242" i="154"/>
  <c r="O242" i="154"/>
  <c r="P241" i="154"/>
  <c r="O241" i="154"/>
  <c r="P240" i="154"/>
  <c r="O240" i="154"/>
  <c r="P239" i="154"/>
  <c r="O239" i="154"/>
  <c r="P238" i="154"/>
  <c r="O238" i="154"/>
  <c r="P237" i="154"/>
  <c r="O237" i="154"/>
  <c r="P236" i="154"/>
  <c r="O236" i="154"/>
  <c r="P235" i="154"/>
  <c r="O235" i="154"/>
  <c r="P234" i="154"/>
  <c r="O234" i="154"/>
  <c r="P233" i="154"/>
  <c r="O233" i="154"/>
  <c r="P232" i="154"/>
  <c r="O232" i="154"/>
  <c r="P231" i="154"/>
  <c r="O231" i="154"/>
  <c r="P230" i="154"/>
  <c r="O230" i="154"/>
  <c r="P229" i="154"/>
  <c r="O229" i="154"/>
  <c r="P228" i="154"/>
  <c r="O228" i="154"/>
  <c r="P227" i="154"/>
  <c r="O227" i="154"/>
  <c r="P226" i="154"/>
  <c r="O226" i="154"/>
  <c r="P225" i="154"/>
  <c r="O225" i="154"/>
  <c r="P224" i="154"/>
  <c r="O224" i="154"/>
  <c r="P223" i="154"/>
  <c r="O223" i="154"/>
  <c r="P222" i="154"/>
  <c r="O222" i="154"/>
  <c r="P221" i="154"/>
  <c r="O221" i="154"/>
  <c r="P220" i="154"/>
  <c r="O220" i="154"/>
  <c r="P219" i="154"/>
  <c r="O219" i="154"/>
  <c r="P218" i="154"/>
  <c r="O218" i="154"/>
  <c r="P217" i="154"/>
  <c r="O217" i="154"/>
  <c r="P216" i="154"/>
  <c r="O216" i="154"/>
  <c r="P215" i="154"/>
  <c r="O215" i="154"/>
  <c r="P214" i="154"/>
  <c r="O214" i="154"/>
  <c r="P213" i="154"/>
  <c r="O213" i="154"/>
  <c r="P212" i="154"/>
  <c r="O212" i="154"/>
  <c r="P211" i="154"/>
  <c r="O211" i="154"/>
  <c r="P210" i="154"/>
  <c r="O210" i="154"/>
  <c r="P209" i="154"/>
  <c r="O209" i="154"/>
  <c r="P208" i="154"/>
  <c r="O208" i="154"/>
  <c r="P207" i="154"/>
  <c r="O207" i="154"/>
  <c r="P206" i="154"/>
  <c r="O206" i="154"/>
  <c r="P205" i="154"/>
  <c r="O205" i="154"/>
  <c r="P204" i="154"/>
  <c r="O204" i="154"/>
  <c r="P203" i="154"/>
  <c r="O203" i="154"/>
  <c r="P202" i="154"/>
  <c r="O202" i="154"/>
  <c r="P201" i="154"/>
  <c r="O201" i="154"/>
  <c r="P200" i="154"/>
  <c r="O200" i="154"/>
  <c r="P199" i="154"/>
  <c r="O199" i="154"/>
  <c r="P198" i="154"/>
  <c r="O198" i="154"/>
  <c r="P197" i="154"/>
  <c r="O197" i="154"/>
  <c r="P196" i="154"/>
  <c r="O196" i="154"/>
  <c r="P195" i="154"/>
  <c r="O195" i="154"/>
  <c r="P194" i="154"/>
  <c r="O194" i="154"/>
  <c r="P193" i="154"/>
  <c r="O193" i="154"/>
  <c r="P192" i="154"/>
  <c r="O192" i="154"/>
  <c r="P191" i="154"/>
  <c r="O191" i="154"/>
  <c r="P190" i="154"/>
  <c r="O190" i="154"/>
  <c r="P189" i="154"/>
  <c r="O189" i="154"/>
  <c r="P188" i="154"/>
  <c r="O188" i="154"/>
  <c r="P187" i="154"/>
  <c r="O187" i="154"/>
  <c r="P186" i="154"/>
  <c r="O186" i="154"/>
  <c r="P185" i="154"/>
  <c r="O185" i="154"/>
  <c r="S184" i="154"/>
  <c r="P184" i="154"/>
  <c r="O184" i="154"/>
  <c r="S183" i="154"/>
  <c r="P183" i="154"/>
  <c r="O183" i="154"/>
  <c r="S182" i="154"/>
  <c r="P182" i="154"/>
  <c r="O182" i="154"/>
  <c r="S181" i="154"/>
  <c r="P181" i="154"/>
  <c r="O181" i="154"/>
  <c r="S180" i="154"/>
  <c r="P180" i="154"/>
  <c r="O180" i="154"/>
  <c r="S179" i="154"/>
  <c r="P179" i="154"/>
  <c r="O179" i="154"/>
  <c r="S178" i="154"/>
  <c r="P178" i="154"/>
  <c r="O178" i="154"/>
  <c r="S177" i="154"/>
  <c r="P177" i="154"/>
  <c r="O177" i="154"/>
  <c r="S176" i="154"/>
  <c r="P176" i="154"/>
  <c r="O176" i="154"/>
  <c r="S175" i="154"/>
  <c r="P175" i="154"/>
  <c r="O175" i="154"/>
  <c r="S174" i="154"/>
  <c r="P174" i="154"/>
  <c r="O174" i="154"/>
  <c r="S173" i="154"/>
  <c r="P173" i="154"/>
  <c r="O173" i="154"/>
  <c r="S172" i="154"/>
  <c r="P172" i="154"/>
  <c r="O172" i="154"/>
  <c r="S171" i="154"/>
  <c r="P171" i="154"/>
  <c r="O171" i="154"/>
  <c r="S170" i="154"/>
  <c r="P170" i="154"/>
  <c r="O170" i="154"/>
  <c r="S169" i="154"/>
  <c r="P169" i="154"/>
  <c r="O169" i="154"/>
  <c r="S168" i="154"/>
  <c r="P168" i="154"/>
  <c r="O168" i="154"/>
  <c r="S167" i="154"/>
  <c r="P167" i="154"/>
  <c r="O167" i="154"/>
  <c r="S166" i="154"/>
  <c r="P166" i="154"/>
  <c r="O166" i="154"/>
  <c r="S165" i="154"/>
  <c r="P165" i="154"/>
  <c r="O165" i="154"/>
  <c r="S164" i="154"/>
  <c r="P164" i="154"/>
  <c r="O164" i="154"/>
  <c r="S163" i="154"/>
  <c r="P163" i="154"/>
  <c r="O163" i="154"/>
  <c r="S162" i="154"/>
  <c r="P162" i="154"/>
  <c r="O162" i="154"/>
  <c r="S161" i="154"/>
  <c r="P161" i="154"/>
  <c r="O161" i="154"/>
  <c r="S160" i="154"/>
  <c r="P160" i="154"/>
  <c r="O160" i="154"/>
  <c r="S159" i="154"/>
  <c r="P159" i="154"/>
  <c r="O159" i="154"/>
  <c r="S158" i="154"/>
  <c r="P158" i="154"/>
  <c r="O158" i="154"/>
  <c r="S157" i="154"/>
  <c r="P157" i="154"/>
  <c r="O157" i="154"/>
  <c r="S156" i="154"/>
  <c r="P156" i="154"/>
  <c r="O156" i="154"/>
  <c r="S155" i="154"/>
  <c r="P155" i="154"/>
  <c r="O155" i="154"/>
  <c r="S154" i="154"/>
  <c r="P154" i="154"/>
  <c r="O154" i="154"/>
  <c r="S153" i="154"/>
  <c r="P153" i="154"/>
  <c r="O153" i="154"/>
  <c r="S152" i="154"/>
  <c r="P152" i="154"/>
  <c r="O152" i="154"/>
  <c r="S151" i="154"/>
  <c r="P151" i="154"/>
  <c r="O151" i="154"/>
  <c r="S150" i="154"/>
  <c r="P150" i="154"/>
  <c r="O150" i="154"/>
  <c r="S149" i="154"/>
  <c r="P149" i="154"/>
  <c r="O149" i="154"/>
  <c r="S148" i="154"/>
  <c r="P148" i="154"/>
  <c r="O148" i="154"/>
  <c r="S147" i="154"/>
  <c r="P147" i="154"/>
  <c r="O147" i="154"/>
  <c r="S146" i="154"/>
  <c r="P146" i="154"/>
  <c r="O146" i="154"/>
  <c r="S145" i="154"/>
  <c r="P145" i="154"/>
  <c r="O145" i="154"/>
  <c r="S144" i="154"/>
  <c r="P144" i="154"/>
  <c r="O144" i="154"/>
  <c r="S143" i="154"/>
  <c r="P143" i="154"/>
  <c r="O143" i="154"/>
  <c r="S142" i="154"/>
  <c r="P142" i="154"/>
  <c r="O142" i="154"/>
  <c r="S141" i="154"/>
  <c r="P141" i="154"/>
  <c r="O141" i="154"/>
  <c r="S140" i="154"/>
  <c r="P140" i="154"/>
  <c r="O140" i="154"/>
  <c r="S139" i="154"/>
  <c r="P139" i="154"/>
  <c r="O139" i="154"/>
  <c r="S138" i="154"/>
  <c r="P138" i="154"/>
  <c r="O138" i="154"/>
  <c r="S137" i="154"/>
  <c r="P137" i="154"/>
  <c r="O137" i="154"/>
  <c r="S136" i="154"/>
  <c r="P136" i="154"/>
  <c r="O136" i="154"/>
  <c r="S135" i="154"/>
  <c r="P135" i="154"/>
  <c r="O135" i="154"/>
  <c r="S134" i="154"/>
  <c r="P134" i="154"/>
  <c r="O134" i="154"/>
  <c r="S133" i="154"/>
  <c r="P133" i="154"/>
  <c r="O133" i="154"/>
  <c r="S132" i="154"/>
  <c r="P132" i="154"/>
  <c r="O132" i="154"/>
  <c r="S131" i="154"/>
  <c r="P131" i="154"/>
  <c r="O131" i="154"/>
  <c r="S130" i="154"/>
  <c r="P130" i="154"/>
  <c r="O130" i="154"/>
  <c r="S129" i="154"/>
  <c r="P129" i="154"/>
  <c r="O129" i="154"/>
  <c r="S128" i="154"/>
  <c r="P128" i="154"/>
  <c r="O128" i="154"/>
  <c r="S127" i="154"/>
  <c r="P127" i="154"/>
  <c r="O127" i="154"/>
  <c r="S126" i="154"/>
  <c r="P126" i="154"/>
  <c r="O126" i="154"/>
  <c r="S125" i="154"/>
  <c r="P125" i="154"/>
  <c r="O125" i="154"/>
  <c r="S124" i="154"/>
  <c r="P124" i="154"/>
  <c r="O124" i="154"/>
  <c r="S123" i="154"/>
  <c r="P123" i="154"/>
  <c r="O123" i="154"/>
  <c r="S122" i="154"/>
  <c r="P122" i="154"/>
  <c r="O122" i="154"/>
  <c r="S121" i="154"/>
  <c r="P121" i="154"/>
  <c r="O121" i="154"/>
  <c r="S120" i="154"/>
  <c r="P120" i="154"/>
  <c r="O120" i="154"/>
  <c r="S119" i="154"/>
  <c r="P119" i="154"/>
  <c r="O119" i="154"/>
  <c r="S118" i="154"/>
  <c r="P118" i="154"/>
  <c r="O118" i="154"/>
  <c r="S117" i="154"/>
  <c r="P117" i="154"/>
  <c r="O117" i="154"/>
  <c r="S116" i="154"/>
  <c r="P116" i="154"/>
  <c r="O116" i="154"/>
  <c r="S115" i="154"/>
  <c r="P115" i="154"/>
  <c r="O115" i="154"/>
  <c r="S114" i="154"/>
  <c r="P114" i="154"/>
  <c r="O114" i="154"/>
  <c r="S113" i="154"/>
  <c r="P113" i="154"/>
  <c r="O113" i="154"/>
  <c r="S112" i="154"/>
  <c r="P112" i="154"/>
  <c r="O112" i="154"/>
  <c r="S111" i="154"/>
  <c r="P111" i="154"/>
  <c r="O111" i="154"/>
  <c r="S110" i="154"/>
  <c r="P110" i="154"/>
  <c r="O110" i="154"/>
  <c r="S109" i="154"/>
  <c r="P109" i="154"/>
  <c r="O109" i="154"/>
  <c r="S108" i="154"/>
  <c r="P108" i="154"/>
  <c r="O108" i="154"/>
  <c r="S107" i="154"/>
  <c r="P107" i="154"/>
  <c r="O107" i="154"/>
  <c r="S106" i="154"/>
  <c r="P106" i="154"/>
  <c r="O106" i="154"/>
  <c r="S105" i="154"/>
  <c r="P105" i="154"/>
  <c r="O105" i="154"/>
  <c r="S104" i="154"/>
  <c r="P104" i="154"/>
  <c r="O104" i="154"/>
  <c r="S103" i="154"/>
  <c r="P103" i="154"/>
  <c r="O103" i="154"/>
  <c r="S102" i="154"/>
  <c r="P102" i="154"/>
  <c r="O102" i="154"/>
  <c r="S101" i="154"/>
  <c r="P101" i="154"/>
  <c r="O101" i="154"/>
  <c r="S100" i="154"/>
  <c r="P100" i="154"/>
  <c r="O100" i="154"/>
  <c r="S99" i="154"/>
  <c r="P99" i="154"/>
  <c r="O99" i="154"/>
  <c r="S98" i="154"/>
  <c r="P98" i="154"/>
  <c r="O98" i="154"/>
  <c r="S97" i="154"/>
  <c r="P97" i="154"/>
  <c r="O97" i="154"/>
  <c r="S96" i="154"/>
  <c r="P96" i="154"/>
  <c r="O96" i="154"/>
  <c r="S95" i="154"/>
  <c r="P95" i="154"/>
  <c r="O95" i="154"/>
  <c r="S94" i="154"/>
  <c r="P94" i="154"/>
  <c r="O94" i="154"/>
  <c r="S93" i="154"/>
  <c r="P93" i="154"/>
  <c r="O93" i="154"/>
  <c r="S92" i="154"/>
  <c r="P92" i="154"/>
  <c r="O92" i="154"/>
  <c r="S91" i="154"/>
  <c r="P91" i="154"/>
  <c r="O91" i="154"/>
  <c r="S90" i="154"/>
  <c r="P90" i="154"/>
  <c r="O90" i="154"/>
  <c r="S89" i="154"/>
  <c r="P89" i="154"/>
  <c r="O89" i="154"/>
  <c r="S88" i="154"/>
  <c r="P88" i="154"/>
  <c r="O88" i="154"/>
  <c r="S87" i="154"/>
  <c r="P87" i="154"/>
  <c r="O87" i="154"/>
  <c r="S86" i="154"/>
  <c r="P86" i="154"/>
  <c r="O86" i="154"/>
  <c r="S85" i="154"/>
  <c r="P85" i="154"/>
  <c r="O85" i="154"/>
  <c r="S84" i="154"/>
  <c r="P84" i="154"/>
  <c r="O84" i="154"/>
  <c r="S83" i="154"/>
  <c r="P83" i="154"/>
  <c r="O83" i="154"/>
  <c r="S82" i="154"/>
  <c r="P82" i="154"/>
  <c r="O82" i="154"/>
  <c r="S81" i="154"/>
  <c r="P81" i="154"/>
  <c r="O81" i="154"/>
  <c r="S80" i="154"/>
  <c r="P80" i="154"/>
  <c r="O80" i="154"/>
  <c r="S79" i="154"/>
  <c r="P79" i="154"/>
  <c r="O79" i="154"/>
  <c r="S78" i="154"/>
  <c r="P78" i="154"/>
  <c r="O78" i="154"/>
  <c r="S77" i="154"/>
  <c r="P77" i="154"/>
  <c r="O77" i="154"/>
  <c r="S76" i="154"/>
  <c r="P76" i="154"/>
  <c r="O76" i="154"/>
  <c r="S75" i="154"/>
  <c r="P75" i="154"/>
  <c r="O75" i="154"/>
  <c r="S74" i="154"/>
  <c r="P74" i="154"/>
  <c r="O74" i="154"/>
  <c r="S73" i="154"/>
  <c r="P73" i="154"/>
  <c r="O73" i="154"/>
  <c r="S72" i="154"/>
  <c r="P72" i="154"/>
  <c r="O72" i="154"/>
  <c r="S71" i="154"/>
  <c r="P71" i="154"/>
  <c r="O71" i="154"/>
  <c r="S70" i="154"/>
  <c r="P70" i="154"/>
  <c r="O70" i="154"/>
  <c r="S69" i="154"/>
  <c r="P69" i="154"/>
  <c r="O69" i="154"/>
  <c r="S68" i="154"/>
  <c r="P68" i="154"/>
  <c r="O68" i="154"/>
  <c r="S67" i="154"/>
  <c r="P67" i="154"/>
  <c r="O67" i="154"/>
  <c r="S66" i="154"/>
  <c r="P66" i="154"/>
  <c r="O66" i="154"/>
  <c r="S65" i="154"/>
  <c r="P65" i="154"/>
  <c r="O65" i="154"/>
  <c r="S64" i="154"/>
  <c r="P64" i="154"/>
  <c r="O64" i="154"/>
  <c r="S63" i="154"/>
  <c r="P63" i="154"/>
  <c r="O63" i="154"/>
  <c r="S62" i="154"/>
  <c r="P62" i="154"/>
  <c r="O62" i="154"/>
  <c r="S61" i="154"/>
  <c r="P61" i="154"/>
  <c r="O61" i="154"/>
  <c r="S60" i="154"/>
  <c r="P60" i="154"/>
  <c r="O60" i="154"/>
  <c r="S59" i="154"/>
  <c r="P59" i="154"/>
  <c r="O59" i="154"/>
  <c r="S58" i="154"/>
  <c r="P58" i="154"/>
  <c r="O58" i="154"/>
  <c r="S57" i="154"/>
  <c r="P57" i="154"/>
  <c r="O57" i="154"/>
  <c r="S56" i="154"/>
  <c r="P56" i="154"/>
  <c r="O56" i="154"/>
  <c r="S55" i="154"/>
  <c r="P55" i="154"/>
  <c r="O55" i="154"/>
  <c r="S54" i="154"/>
  <c r="P54" i="154"/>
  <c r="O54" i="154"/>
  <c r="S53" i="154"/>
  <c r="P53" i="154"/>
  <c r="O53" i="154"/>
  <c r="S52" i="154"/>
  <c r="P52" i="154"/>
  <c r="O52" i="154"/>
  <c r="S51" i="154"/>
  <c r="P51" i="154"/>
  <c r="O51" i="154"/>
  <c r="S50" i="154"/>
  <c r="P50" i="154"/>
  <c r="O50" i="154"/>
  <c r="S49" i="154"/>
  <c r="P49" i="154"/>
  <c r="O49" i="154"/>
  <c r="S48" i="154"/>
  <c r="P48" i="154"/>
  <c r="O48" i="154"/>
  <c r="S47" i="154"/>
  <c r="P47" i="154"/>
  <c r="O47" i="154"/>
  <c r="S46" i="154"/>
  <c r="P46" i="154"/>
  <c r="O46" i="154"/>
  <c r="S45" i="154"/>
  <c r="P45" i="154"/>
  <c r="O45" i="154"/>
  <c r="S44" i="154"/>
  <c r="P44" i="154"/>
  <c r="O44" i="154"/>
  <c r="S43" i="154"/>
  <c r="P43" i="154"/>
  <c r="O43" i="154"/>
  <c r="S42" i="154"/>
  <c r="P42" i="154"/>
  <c r="O42" i="154"/>
  <c r="S41" i="154"/>
  <c r="P41" i="154"/>
  <c r="O41" i="154"/>
  <c r="S40" i="154"/>
  <c r="P40" i="154"/>
  <c r="O40" i="154"/>
  <c r="S39" i="154"/>
  <c r="P39" i="154"/>
  <c r="O39" i="154"/>
  <c r="S38" i="154"/>
  <c r="P38" i="154"/>
  <c r="O38" i="154"/>
  <c r="S37" i="154"/>
  <c r="P37" i="154"/>
  <c r="O37" i="154"/>
  <c r="S36" i="154"/>
  <c r="P36" i="154"/>
  <c r="O36" i="154"/>
  <c r="S35" i="154"/>
  <c r="P35" i="154"/>
  <c r="O35" i="154"/>
  <c r="S34" i="154"/>
  <c r="P34" i="154"/>
  <c r="O34" i="154"/>
  <c r="S33" i="154"/>
  <c r="P33" i="154"/>
  <c r="O33" i="154"/>
  <c r="S32" i="154"/>
  <c r="P32" i="154"/>
  <c r="O32" i="154"/>
  <c r="S31" i="154"/>
  <c r="P31" i="154"/>
  <c r="O31" i="154"/>
  <c r="S30" i="154"/>
  <c r="P30" i="154"/>
  <c r="O30" i="154"/>
  <c r="S29" i="154"/>
  <c r="P29" i="154"/>
  <c r="O29" i="154"/>
  <c r="S28" i="154"/>
  <c r="P28" i="154"/>
  <c r="O28" i="154"/>
  <c r="S27" i="154"/>
  <c r="P27" i="154"/>
  <c r="O27" i="154"/>
  <c r="S26" i="154"/>
  <c r="P26" i="154"/>
  <c r="O26" i="154"/>
  <c r="S25" i="154"/>
  <c r="P25" i="154"/>
  <c r="O25" i="154"/>
  <c r="S24" i="154"/>
  <c r="P24" i="154"/>
  <c r="O24" i="154"/>
  <c r="S23" i="154"/>
  <c r="P23" i="154"/>
  <c r="O23" i="154"/>
  <c r="S22" i="154"/>
  <c r="P22" i="154"/>
  <c r="O22" i="154"/>
  <c r="S21" i="154"/>
  <c r="P21" i="154"/>
  <c r="O21" i="154"/>
  <c r="S20" i="154"/>
  <c r="P20" i="154"/>
  <c r="O20" i="154"/>
  <c r="S19" i="154"/>
  <c r="P19" i="154"/>
  <c r="O19" i="154"/>
  <c r="S18" i="154"/>
  <c r="P18" i="154"/>
  <c r="O18" i="154"/>
  <c r="S17" i="154"/>
  <c r="P17" i="154"/>
  <c r="O17" i="154"/>
  <c r="S16" i="154"/>
  <c r="P16" i="154"/>
  <c r="O16" i="154"/>
  <c r="S15" i="154"/>
  <c r="P15" i="154"/>
  <c r="O15" i="154"/>
  <c r="S14" i="154"/>
  <c r="P14" i="154"/>
  <c r="O14" i="154"/>
  <c r="S13" i="154"/>
  <c r="P13" i="154"/>
  <c r="O13" i="154"/>
  <c r="S12" i="154"/>
  <c r="P12" i="154"/>
  <c r="O12" i="154"/>
  <c r="S11" i="154"/>
  <c r="P11" i="154"/>
  <c r="O11" i="154"/>
  <c r="S10" i="154"/>
  <c r="P10" i="154"/>
  <c r="O10" i="154"/>
  <c r="S9" i="154"/>
  <c r="P9" i="154"/>
  <c r="O9" i="154"/>
  <c r="S8" i="154"/>
  <c r="P8" i="154"/>
  <c r="O8" i="154"/>
  <c r="S7" i="154"/>
  <c r="P7" i="154"/>
  <c r="O7" i="154"/>
  <c r="S6" i="154"/>
  <c r="P6" i="154"/>
  <c r="O6" i="154"/>
  <c r="S5" i="154"/>
  <c r="P5" i="154"/>
  <c r="O5" i="154"/>
  <c r="S4" i="154"/>
  <c r="P4" i="154"/>
  <c r="O4" i="154"/>
  <c r="E36" i="153"/>
  <c r="E31" i="153"/>
  <c r="E30" i="153"/>
  <c r="E29" i="153"/>
  <c r="E27" i="153"/>
  <c r="E26" i="153"/>
  <c r="E22" i="153"/>
  <c r="F13" i="153"/>
  <c r="N11" i="153"/>
  <c r="N10" i="153"/>
  <c r="N9" i="153"/>
  <c r="N8" i="153"/>
  <c r="N7" i="153"/>
  <c r="N6" i="153"/>
  <c r="N5" i="153"/>
  <c r="N4" i="153"/>
  <c r="N3" i="153"/>
  <c r="G50" i="153"/>
  <c r="I50" i="153" s="1"/>
  <c r="G49" i="153"/>
  <c r="I49" i="153" s="1"/>
  <c r="G48" i="153"/>
  <c r="I48" i="153" s="1"/>
  <c r="G47" i="153"/>
  <c r="I47" i="153" s="1"/>
  <c r="G46" i="153"/>
  <c r="I46" i="153" s="1"/>
  <c r="G45" i="153"/>
  <c r="I45" i="153" s="1"/>
  <c r="G44" i="153"/>
  <c r="I44" i="153" s="1"/>
  <c r="G43" i="153"/>
  <c r="I43" i="153" s="1"/>
  <c r="G42" i="153"/>
  <c r="I42" i="153" s="1"/>
  <c r="G41" i="153"/>
  <c r="I41" i="153" s="1"/>
  <c r="I51" i="153" s="1"/>
  <c r="G37" i="153"/>
  <c r="I37" i="153" s="1"/>
  <c r="G36" i="153"/>
  <c r="I36" i="153" s="1"/>
  <c r="G34" i="153"/>
  <c r="I34" i="153" s="1"/>
  <c r="G32" i="153"/>
  <c r="I32" i="153" s="1"/>
  <c r="G31" i="153"/>
  <c r="I31" i="153" s="1"/>
  <c r="G30" i="153"/>
  <c r="I30" i="153" s="1"/>
  <c r="G29" i="153"/>
  <c r="I29" i="153" s="1"/>
  <c r="G27" i="153"/>
  <c r="I27" i="153" s="1"/>
  <c r="G26" i="153"/>
  <c r="I26" i="153" s="1"/>
  <c r="H13" i="153"/>
  <c r="E8" i="153"/>
  <c r="H6" i="153"/>
  <c r="F1" i="151"/>
  <c r="Y500" i="151"/>
  <c r="X500" i="151"/>
  <c r="W500" i="151"/>
  <c r="V500" i="151"/>
  <c r="U500" i="151"/>
  <c r="T500" i="151"/>
  <c r="N500" i="151"/>
  <c r="M500" i="151"/>
  <c r="L500" i="151"/>
  <c r="K500" i="151"/>
  <c r="J500" i="151"/>
  <c r="P499" i="151"/>
  <c r="O499" i="151"/>
  <c r="P498" i="151"/>
  <c r="O498" i="151"/>
  <c r="P497" i="151"/>
  <c r="O497" i="151"/>
  <c r="P496" i="151"/>
  <c r="O496" i="151"/>
  <c r="P495" i="151"/>
  <c r="O495" i="151"/>
  <c r="P494" i="151"/>
  <c r="O494" i="151"/>
  <c r="P493" i="151"/>
  <c r="O493" i="151"/>
  <c r="P492" i="151"/>
  <c r="O492" i="151"/>
  <c r="P491" i="151"/>
  <c r="O491" i="151"/>
  <c r="P490" i="151"/>
  <c r="O490" i="151"/>
  <c r="P489" i="151"/>
  <c r="O489" i="151"/>
  <c r="P488" i="151"/>
  <c r="O488" i="151"/>
  <c r="P487" i="151"/>
  <c r="O487" i="151"/>
  <c r="P486" i="151"/>
  <c r="O486" i="151"/>
  <c r="P485" i="151"/>
  <c r="O485" i="151"/>
  <c r="P484" i="151"/>
  <c r="O484" i="151"/>
  <c r="P483" i="151"/>
  <c r="O483" i="151"/>
  <c r="P482" i="151"/>
  <c r="O482" i="151"/>
  <c r="P481" i="151"/>
  <c r="O481" i="151"/>
  <c r="P480" i="151"/>
  <c r="O480" i="151"/>
  <c r="P479" i="151"/>
  <c r="O479" i="151"/>
  <c r="P478" i="151"/>
  <c r="O478" i="151"/>
  <c r="P477" i="151"/>
  <c r="O477" i="151"/>
  <c r="P476" i="151"/>
  <c r="O476" i="151"/>
  <c r="P475" i="151"/>
  <c r="O475" i="151"/>
  <c r="P474" i="151"/>
  <c r="O474" i="151"/>
  <c r="P473" i="151"/>
  <c r="O473" i="151"/>
  <c r="P472" i="151"/>
  <c r="O472" i="151"/>
  <c r="P471" i="151"/>
  <c r="O471" i="151"/>
  <c r="P470" i="151"/>
  <c r="O470" i="151"/>
  <c r="P469" i="151"/>
  <c r="O469" i="151"/>
  <c r="P468" i="151"/>
  <c r="O468" i="151"/>
  <c r="P467" i="151"/>
  <c r="O467" i="151"/>
  <c r="P466" i="151"/>
  <c r="O466" i="151"/>
  <c r="P465" i="151"/>
  <c r="O465" i="151"/>
  <c r="P464" i="151"/>
  <c r="O464" i="151"/>
  <c r="P463" i="151"/>
  <c r="O463" i="151"/>
  <c r="P462" i="151"/>
  <c r="O462" i="151"/>
  <c r="P461" i="151"/>
  <c r="O461" i="151"/>
  <c r="P460" i="151"/>
  <c r="O460" i="151"/>
  <c r="P459" i="151"/>
  <c r="O459" i="151"/>
  <c r="P458" i="151"/>
  <c r="O458" i="151"/>
  <c r="P457" i="151"/>
  <c r="O457" i="151"/>
  <c r="P456" i="151"/>
  <c r="O456" i="151"/>
  <c r="P455" i="151"/>
  <c r="O455" i="151"/>
  <c r="P454" i="151"/>
  <c r="O454" i="151"/>
  <c r="P453" i="151"/>
  <c r="O453" i="151"/>
  <c r="P452" i="151"/>
  <c r="O452" i="151"/>
  <c r="P451" i="151"/>
  <c r="O451" i="151"/>
  <c r="P450" i="151"/>
  <c r="O450" i="151"/>
  <c r="P449" i="151"/>
  <c r="O449" i="151"/>
  <c r="P448" i="151"/>
  <c r="O448" i="151"/>
  <c r="P447" i="151"/>
  <c r="O447" i="151"/>
  <c r="P446" i="151"/>
  <c r="O446" i="151"/>
  <c r="P445" i="151"/>
  <c r="O445" i="151"/>
  <c r="P444" i="151"/>
  <c r="O444" i="151"/>
  <c r="P443" i="151"/>
  <c r="O443" i="151"/>
  <c r="P442" i="151"/>
  <c r="O442" i="151"/>
  <c r="P441" i="151"/>
  <c r="O441" i="151"/>
  <c r="P440" i="151"/>
  <c r="O440" i="151"/>
  <c r="P439" i="151"/>
  <c r="O439" i="151"/>
  <c r="P438" i="151"/>
  <c r="O438" i="151"/>
  <c r="P437" i="151"/>
  <c r="O437" i="151"/>
  <c r="P436" i="151"/>
  <c r="O436" i="151"/>
  <c r="P435" i="151"/>
  <c r="O435" i="151"/>
  <c r="P434" i="151"/>
  <c r="O434" i="151"/>
  <c r="P433" i="151"/>
  <c r="O433" i="151"/>
  <c r="P432" i="151"/>
  <c r="O432" i="151"/>
  <c r="P431" i="151"/>
  <c r="O431" i="151"/>
  <c r="P430" i="151"/>
  <c r="O430" i="151"/>
  <c r="P429" i="151"/>
  <c r="O429" i="151"/>
  <c r="P428" i="151"/>
  <c r="O428" i="151"/>
  <c r="P427" i="151"/>
  <c r="O427" i="151"/>
  <c r="P426" i="151"/>
  <c r="O426" i="151"/>
  <c r="P425" i="151"/>
  <c r="O425" i="151"/>
  <c r="P424" i="151"/>
  <c r="O424" i="151"/>
  <c r="P423" i="151"/>
  <c r="O423" i="151"/>
  <c r="P422" i="151"/>
  <c r="O422" i="151"/>
  <c r="P421" i="151"/>
  <c r="O421" i="151"/>
  <c r="P420" i="151"/>
  <c r="O420" i="151"/>
  <c r="P419" i="151"/>
  <c r="O419" i="151"/>
  <c r="P418" i="151"/>
  <c r="O418" i="151"/>
  <c r="P417" i="151"/>
  <c r="O417" i="151"/>
  <c r="P416" i="151"/>
  <c r="O416" i="151"/>
  <c r="P415" i="151"/>
  <c r="O415" i="151"/>
  <c r="P414" i="151"/>
  <c r="O414" i="151"/>
  <c r="P413" i="151"/>
  <c r="O413" i="151"/>
  <c r="P412" i="151"/>
  <c r="O412" i="151"/>
  <c r="P411" i="151"/>
  <c r="O411" i="151"/>
  <c r="P410" i="151"/>
  <c r="O410" i="151"/>
  <c r="P409" i="151"/>
  <c r="O409" i="151"/>
  <c r="P408" i="151"/>
  <c r="O408" i="151"/>
  <c r="P407" i="151"/>
  <c r="O407" i="151"/>
  <c r="P406" i="151"/>
  <c r="O406" i="151"/>
  <c r="P405" i="151"/>
  <c r="O405" i="151"/>
  <c r="P404" i="151"/>
  <c r="O404" i="151"/>
  <c r="P403" i="151"/>
  <c r="O403" i="151"/>
  <c r="P402" i="151"/>
  <c r="O402" i="151"/>
  <c r="P401" i="151"/>
  <c r="O401" i="151"/>
  <c r="P400" i="151"/>
  <c r="O400" i="151"/>
  <c r="P399" i="151"/>
  <c r="O399" i="151"/>
  <c r="P398" i="151"/>
  <c r="O398" i="151"/>
  <c r="P397" i="151"/>
  <c r="O397" i="151"/>
  <c r="P396" i="151"/>
  <c r="O396" i="151"/>
  <c r="P395" i="151"/>
  <c r="O395" i="151"/>
  <c r="P394" i="151"/>
  <c r="O394" i="151"/>
  <c r="P393" i="151"/>
  <c r="O393" i="151"/>
  <c r="P392" i="151"/>
  <c r="O392" i="151"/>
  <c r="P391" i="151"/>
  <c r="O391" i="151"/>
  <c r="P390" i="151"/>
  <c r="O390" i="151"/>
  <c r="P389" i="151"/>
  <c r="O389" i="151"/>
  <c r="P388" i="151"/>
  <c r="O388" i="151"/>
  <c r="P387" i="151"/>
  <c r="O387" i="151"/>
  <c r="P386" i="151"/>
  <c r="O386" i="151"/>
  <c r="P385" i="151"/>
  <c r="O385" i="151"/>
  <c r="P384" i="151"/>
  <c r="O384" i="151"/>
  <c r="P383" i="151"/>
  <c r="O383" i="151"/>
  <c r="P382" i="151"/>
  <c r="O382" i="151"/>
  <c r="P381" i="151"/>
  <c r="O381" i="151"/>
  <c r="P380" i="151"/>
  <c r="O380" i="151"/>
  <c r="P379" i="151"/>
  <c r="O379" i="151"/>
  <c r="P378" i="151"/>
  <c r="O378" i="151"/>
  <c r="P377" i="151"/>
  <c r="O377" i="151"/>
  <c r="P376" i="151"/>
  <c r="O376" i="151"/>
  <c r="P375" i="151"/>
  <c r="O375" i="151"/>
  <c r="P374" i="151"/>
  <c r="O374" i="151"/>
  <c r="P373" i="151"/>
  <c r="O373" i="151"/>
  <c r="P372" i="151"/>
  <c r="O372" i="151"/>
  <c r="P371" i="151"/>
  <c r="O371" i="151"/>
  <c r="P370" i="151"/>
  <c r="O370" i="151"/>
  <c r="P369" i="151"/>
  <c r="O369" i="151"/>
  <c r="P368" i="151"/>
  <c r="O368" i="151"/>
  <c r="P367" i="151"/>
  <c r="O367" i="151"/>
  <c r="P366" i="151"/>
  <c r="O366" i="151"/>
  <c r="P365" i="151"/>
  <c r="O365" i="151"/>
  <c r="P364" i="151"/>
  <c r="O364" i="151"/>
  <c r="P363" i="151"/>
  <c r="O363" i="151"/>
  <c r="P362" i="151"/>
  <c r="O362" i="151"/>
  <c r="P361" i="151"/>
  <c r="O361" i="151"/>
  <c r="P360" i="151"/>
  <c r="O360" i="151"/>
  <c r="P359" i="151"/>
  <c r="O359" i="151"/>
  <c r="P358" i="151"/>
  <c r="O358" i="151"/>
  <c r="P357" i="151"/>
  <c r="O357" i="151"/>
  <c r="P356" i="151"/>
  <c r="O356" i="151"/>
  <c r="P355" i="151"/>
  <c r="O355" i="151"/>
  <c r="P354" i="151"/>
  <c r="O354" i="151"/>
  <c r="P353" i="151"/>
  <c r="O353" i="151"/>
  <c r="P352" i="151"/>
  <c r="O352" i="151"/>
  <c r="P351" i="151"/>
  <c r="O351" i="151"/>
  <c r="P350" i="151"/>
  <c r="O350" i="151"/>
  <c r="P349" i="151"/>
  <c r="O349" i="151"/>
  <c r="P348" i="151"/>
  <c r="O348" i="151"/>
  <c r="P347" i="151"/>
  <c r="O347" i="151"/>
  <c r="P346" i="151"/>
  <c r="O346" i="151"/>
  <c r="P345" i="151"/>
  <c r="O345" i="151"/>
  <c r="P344" i="151"/>
  <c r="O344" i="151"/>
  <c r="P343" i="151"/>
  <c r="O343" i="151"/>
  <c r="P342" i="151"/>
  <c r="O342" i="151"/>
  <c r="P341" i="151"/>
  <c r="O341" i="151"/>
  <c r="P340" i="151"/>
  <c r="O340" i="151"/>
  <c r="P339" i="151"/>
  <c r="O339" i="151"/>
  <c r="P338" i="151"/>
  <c r="O338" i="151"/>
  <c r="P337" i="151"/>
  <c r="O337" i="151"/>
  <c r="P336" i="151"/>
  <c r="O336" i="151"/>
  <c r="P335" i="151"/>
  <c r="O335" i="151"/>
  <c r="P334" i="151"/>
  <c r="O334" i="151"/>
  <c r="P333" i="151"/>
  <c r="O333" i="151"/>
  <c r="P332" i="151"/>
  <c r="O332" i="151"/>
  <c r="P331" i="151"/>
  <c r="O331" i="151"/>
  <c r="P330" i="151"/>
  <c r="O330" i="151"/>
  <c r="P329" i="151"/>
  <c r="O329" i="151"/>
  <c r="P328" i="151"/>
  <c r="O328" i="151"/>
  <c r="P327" i="151"/>
  <c r="O327" i="151"/>
  <c r="P326" i="151"/>
  <c r="O326" i="151"/>
  <c r="P325" i="151"/>
  <c r="O325" i="151"/>
  <c r="P324" i="151"/>
  <c r="O324" i="151"/>
  <c r="P323" i="151"/>
  <c r="O323" i="151"/>
  <c r="P322" i="151"/>
  <c r="O322" i="151"/>
  <c r="P321" i="151"/>
  <c r="O321" i="151"/>
  <c r="P320" i="151"/>
  <c r="O320" i="151"/>
  <c r="P319" i="151"/>
  <c r="O319" i="151"/>
  <c r="P318" i="151"/>
  <c r="O318" i="151"/>
  <c r="P317" i="151"/>
  <c r="O317" i="151"/>
  <c r="P316" i="151"/>
  <c r="O316" i="151"/>
  <c r="P315" i="151"/>
  <c r="O315" i="151"/>
  <c r="P314" i="151"/>
  <c r="O314" i="151"/>
  <c r="P313" i="151"/>
  <c r="O313" i="151"/>
  <c r="P312" i="151"/>
  <c r="O312" i="151"/>
  <c r="P311" i="151"/>
  <c r="O311" i="151"/>
  <c r="P310" i="151"/>
  <c r="O310" i="151"/>
  <c r="P309" i="151"/>
  <c r="O309" i="151"/>
  <c r="P308" i="151"/>
  <c r="O308" i="151"/>
  <c r="P307" i="151"/>
  <c r="O307" i="151"/>
  <c r="P306" i="151"/>
  <c r="O306" i="151"/>
  <c r="P305" i="151"/>
  <c r="O305" i="151"/>
  <c r="P304" i="151"/>
  <c r="O304" i="151"/>
  <c r="P303" i="151"/>
  <c r="O303" i="151"/>
  <c r="P302" i="151"/>
  <c r="O302" i="151"/>
  <c r="P301" i="151"/>
  <c r="O301" i="151"/>
  <c r="P300" i="151"/>
  <c r="O300" i="151"/>
  <c r="P299" i="151"/>
  <c r="O299" i="151"/>
  <c r="P298" i="151"/>
  <c r="O298" i="151"/>
  <c r="P297" i="151"/>
  <c r="O297" i="151"/>
  <c r="P296" i="151"/>
  <c r="O296" i="151"/>
  <c r="P295" i="151"/>
  <c r="O295" i="151"/>
  <c r="P294" i="151"/>
  <c r="O294" i="151"/>
  <c r="P293" i="151"/>
  <c r="O293" i="151"/>
  <c r="P292" i="151"/>
  <c r="O292" i="151"/>
  <c r="P291" i="151"/>
  <c r="O291" i="151"/>
  <c r="P290" i="151"/>
  <c r="O290" i="151"/>
  <c r="P289" i="151"/>
  <c r="O289" i="151"/>
  <c r="P288" i="151"/>
  <c r="O288" i="151"/>
  <c r="P287" i="151"/>
  <c r="O287" i="151"/>
  <c r="P286" i="151"/>
  <c r="O286" i="151"/>
  <c r="P285" i="151"/>
  <c r="O285" i="151"/>
  <c r="P284" i="151"/>
  <c r="O284" i="151"/>
  <c r="P283" i="151"/>
  <c r="O283" i="151"/>
  <c r="P282" i="151"/>
  <c r="O282" i="151"/>
  <c r="P281" i="151"/>
  <c r="O281" i="151"/>
  <c r="P280" i="151"/>
  <c r="O280" i="151"/>
  <c r="P279" i="151"/>
  <c r="O279" i="151"/>
  <c r="P278" i="151"/>
  <c r="O278" i="151"/>
  <c r="P277" i="151"/>
  <c r="O277" i="151"/>
  <c r="P276" i="151"/>
  <c r="O276" i="151"/>
  <c r="P275" i="151"/>
  <c r="O275" i="151"/>
  <c r="P274" i="151"/>
  <c r="O274" i="151"/>
  <c r="P273" i="151"/>
  <c r="O273" i="151"/>
  <c r="P272" i="151"/>
  <c r="O272" i="151"/>
  <c r="P271" i="151"/>
  <c r="O271" i="151"/>
  <c r="P270" i="151"/>
  <c r="O270" i="151"/>
  <c r="P269" i="151"/>
  <c r="O269" i="151"/>
  <c r="P268" i="151"/>
  <c r="O268" i="151"/>
  <c r="P267" i="151"/>
  <c r="O267" i="151"/>
  <c r="P266" i="151"/>
  <c r="O266" i="151"/>
  <c r="P265" i="151"/>
  <c r="O265" i="151"/>
  <c r="P264" i="151"/>
  <c r="O264" i="151"/>
  <c r="P263" i="151"/>
  <c r="O263" i="151"/>
  <c r="P262" i="151"/>
  <c r="O262" i="151"/>
  <c r="P261" i="151"/>
  <c r="O261" i="151"/>
  <c r="P260" i="151"/>
  <c r="O260" i="151"/>
  <c r="P259" i="151"/>
  <c r="O259" i="151"/>
  <c r="P258" i="151"/>
  <c r="O258" i="151"/>
  <c r="P257" i="151"/>
  <c r="O257" i="151"/>
  <c r="P256" i="151"/>
  <c r="O256" i="151"/>
  <c r="P255" i="151"/>
  <c r="O255" i="151"/>
  <c r="P254" i="151"/>
  <c r="O254" i="151"/>
  <c r="P253" i="151"/>
  <c r="O253" i="151"/>
  <c r="P252" i="151"/>
  <c r="O252" i="151"/>
  <c r="P251" i="151"/>
  <c r="O251" i="151"/>
  <c r="P250" i="151"/>
  <c r="O250" i="151"/>
  <c r="P249" i="151"/>
  <c r="O249" i="151"/>
  <c r="P248" i="151"/>
  <c r="O248" i="151"/>
  <c r="P247" i="151"/>
  <c r="O247" i="151"/>
  <c r="P246" i="151"/>
  <c r="O246" i="151"/>
  <c r="P245" i="151"/>
  <c r="O245" i="151"/>
  <c r="P244" i="151"/>
  <c r="O244" i="151"/>
  <c r="P243" i="151"/>
  <c r="O243" i="151"/>
  <c r="P242" i="151"/>
  <c r="O242" i="151"/>
  <c r="P241" i="151"/>
  <c r="O241" i="151"/>
  <c r="P240" i="151"/>
  <c r="O240" i="151"/>
  <c r="P239" i="151"/>
  <c r="O239" i="151"/>
  <c r="P238" i="151"/>
  <c r="O238" i="151"/>
  <c r="P237" i="151"/>
  <c r="O237" i="151"/>
  <c r="P236" i="151"/>
  <c r="O236" i="151"/>
  <c r="P235" i="151"/>
  <c r="O235" i="151"/>
  <c r="P234" i="151"/>
  <c r="O234" i="151"/>
  <c r="P233" i="151"/>
  <c r="O233" i="151"/>
  <c r="P232" i="151"/>
  <c r="O232" i="151"/>
  <c r="P231" i="151"/>
  <c r="O231" i="151"/>
  <c r="P230" i="151"/>
  <c r="O230" i="151"/>
  <c r="P229" i="151"/>
  <c r="O229" i="151"/>
  <c r="P228" i="151"/>
  <c r="O228" i="151"/>
  <c r="P227" i="151"/>
  <c r="O227" i="151"/>
  <c r="P226" i="151"/>
  <c r="O226" i="151"/>
  <c r="P225" i="151"/>
  <c r="O225" i="151"/>
  <c r="P224" i="151"/>
  <c r="O224" i="151"/>
  <c r="P223" i="151"/>
  <c r="O223" i="151"/>
  <c r="P222" i="151"/>
  <c r="O222" i="151"/>
  <c r="P221" i="151"/>
  <c r="O221" i="151"/>
  <c r="P220" i="151"/>
  <c r="O220" i="151"/>
  <c r="P219" i="151"/>
  <c r="O219" i="151"/>
  <c r="P218" i="151"/>
  <c r="O218" i="151"/>
  <c r="P217" i="151"/>
  <c r="O217" i="151"/>
  <c r="P216" i="151"/>
  <c r="O216" i="151"/>
  <c r="P215" i="151"/>
  <c r="O215" i="151"/>
  <c r="P214" i="151"/>
  <c r="O214" i="151"/>
  <c r="P213" i="151"/>
  <c r="O213" i="151"/>
  <c r="P212" i="151"/>
  <c r="O212" i="151"/>
  <c r="P211" i="151"/>
  <c r="O211" i="151"/>
  <c r="P210" i="151"/>
  <c r="O210" i="151"/>
  <c r="P209" i="151"/>
  <c r="O209" i="151"/>
  <c r="P208" i="151"/>
  <c r="O208" i="151"/>
  <c r="P207" i="151"/>
  <c r="O207" i="151"/>
  <c r="P206" i="151"/>
  <c r="O206" i="151"/>
  <c r="P205" i="151"/>
  <c r="O205" i="151"/>
  <c r="P204" i="151"/>
  <c r="O204" i="151"/>
  <c r="P203" i="151"/>
  <c r="O203" i="151"/>
  <c r="P202" i="151"/>
  <c r="O202" i="151"/>
  <c r="P201" i="151"/>
  <c r="O201" i="151"/>
  <c r="P200" i="151"/>
  <c r="O200" i="151"/>
  <c r="P199" i="151"/>
  <c r="O199" i="151"/>
  <c r="P198" i="151"/>
  <c r="O198" i="151"/>
  <c r="P197" i="151"/>
  <c r="O197" i="151"/>
  <c r="P196" i="151"/>
  <c r="O196" i="151"/>
  <c r="P195" i="151"/>
  <c r="O195" i="151"/>
  <c r="P194" i="151"/>
  <c r="O194" i="151"/>
  <c r="P193" i="151"/>
  <c r="O193" i="151"/>
  <c r="P192" i="151"/>
  <c r="O192" i="151"/>
  <c r="P191" i="151"/>
  <c r="O191" i="151"/>
  <c r="P190" i="151"/>
  <c r="O190" i="151"/>
  <c r="P189" i="151"/>
  <c r="O189" i="151"/>
  <c r="P188" i="151"/>
  <c r="O188" i="151"/>
  <c r="P187" i="151"/>
  <c r="O187" i="151"/>
  <c r="P186" i="151"/>
  <c r="O186" i="151"/>
  <c r="P185" i="151"/>
  <c r="O185" i="151"/>
  <c r="P184" i="151"/>
  <c r="O184" i="151"/>
  <c r="P183" i="151"/>
  <c r="O183" i="151"/>
  <c r="P182" i="151"/>
  <c r="O182" i="151"/>
  <c r="P181" i="151"/>
  <c r="O181" i="151"/>
  <c r="P180" i="151"/>
  <c r="O180" i="151"/>
  <c r="P179" i="151"/>
  <c r="O179" i="151"/>
  <c r="P178" i="151"/>
  <c r="O178" i="151"/>
  <c r="P177" i="151"/>
  <c r="O177" i="151"/>
  <c r="P176" i="151"/>
  <c r="O176" i="151"/>
  <c r="P175" i="151"/>
  <c r="O175" i="151"/>
  <c r="P174" i="151"/>
  <c r="O174" i="151"/>
  <c r="P173" i="151"/>
  <c r="O173" i="151"/>
  <c r="P172" i="151"/>
  <c r="O172" i="151"/>
  <c r="P171" i="151"/>
  <c r="O171" i="151"/>
  <c r="P170" i="151"/>
  <c r="O170" i="151"/>
  <c r="P169" i="151"/>
  <c r="O169" i="151"/>
  <c r="P168" i="151"/>
  <c r="O168" i="151"/>
  <c r="P167" i="151"/>
  <c r="O167" i="151"/>
  <c r="P166" i="151"/>
  <c r="O166" i="151"/>
  <c r="P165" i="151"/>
  <c r="O165" i="151"/>
  <c r="P164" i="151"/>
  <c r="O164" i="151"/>
  <c r="P163" i="151"/>
  <c r="O163" i="151"/>
  <c r="P162" i="151"/>
  <c r="O162" i="151"/>
  <c r="P161" i="151"/>
  <c r="O161" i="151"/>
  <c r="P160" i="151"/>
  <c r="O160" i="151"/>
  <c r="P159" i="151"/>
  <c r="O159" i="151"/>
  <c r="P158" i="151"/>
  <c r="O158" i="151"/>
  <c r="P157" i="151"/>
  <c r="O157" i="151"/>
  <c r="P156" i="151"/>
  <c r="O156" i="151"/>
  <c r="P155" i="151"/>
  <c r="O155" i="151"/>
  <c r="P154" i="151"/>
  <c r="O154" i="151"/>
  <c r="P153" i="151"/>
  <c r="O153" i="151"/>
  <c r="P152" i="151"/>
  <c r="O152" i="151"/>
  <c r="P151" i="151"/>
  <c r="O151" i="151"/>
  <c r="P150" i="151"/>
  <c r="O150" i="151"/>
  <c r="P149" i="151"/>
  <c r="O149" i="151"/>
  <c r="P148" i="151"/>
  <c r="O148" i="151"/>
  <c r="P147" i="151"/>
  <c r="O147" i="151"/>
  <c r="P146" i="151"/>
  <c r="O146" i="151"/>
  <c r="P145" i="151"/>
  <c r="O145" i="151"/>
  <c r="P144" i="151"/>
  <c r="O144" i="151"/>
  <c r="P143" i="151"/>
  <c r="O143" i="151"/>
  <c r="P142" i="151"/>
  <c r="O142" i="151"/>
  <c r="P141" i="151"/>
  <c r="O141" i="151"/>
  <c r="P140" i="151"/>
  <c r="O140" i="151"/>
  <c r="P139" i="151"/>
  <c r="O139" i="151"/>
  <c r="P138" i="151"/>
  <c r="O138" i="151"/>
  <c r="P137" i="151"/>
  <c r="O137" i="151"/>
  <c r="P136" i="151"/>
  <c r="O136" i="151"/>
  <c r="P135" i="151"/>
  <c r="O135" i="151"/>
  <c r="P134" i="151"/>
  <c r="O134" i="151"/>
  <c r="P133" i="151"/>
  <c r="O133" i="151"/>
  <c r="P132" i="151"/>
  <c r="O132" i="151"/>
  <c r="P131" i="151"/>
  <c r="O131" i="151"/>
  <c r="P130" i="151"/>
  <c r="O130" i="151"/>
  <c r="P129" i="151"/>
  <c r="O129" i="151"/>
  <c r="P128" i="151"/>
  <c r="O128" i="151"/>
  <c r="P127" i="151"/>
  <c r="O127" i="151"/>
  <c r="P126" i="151"/>
  <c r="O126" i="151"/>
  <c r="P125" i="151"/>
  <c r="O125" i="151"/>
  <c r="P124" i="151"/>
  <c r="O124" i="151"/>
  <c r="P123" i="151"/>
  <c r="O123" i="151"/>
  <c r="P122" i="151"/>
  <c r="O122" i="151"/>
  <c r="P121" i="151"/>
  <c r="O121" i="151"/>
  <c r="P120" i="151"/>
  <c r="O120" i="151"/>
  <c r="P119" i="151"/>
  <c r="O119" i="151"/>
  <c r="P118" i="151"/>
  <c r="O118" i="151"/>
  <c r="P117" i="151"/>
  <c r="O117" i="151"/>
  <c r="P116" i="151"/>
  <c r="O116" i="151"/>
  <c r="P115" i="151"/>
  <c r="O115" i="151"/>
  <c r="P114" i="151"/>
  <c r="O114" i="151"/>
  <c r="P113" i="151"/>
  <c r="O113" i="151"/>
  <c r="P112" i="151"/>
  <c r="O112" i="151"/>
  <c r="P111" i="151"/>
  <c r="O111" i="151"/>
  <c r="P110" i="151"/>
  <c r="O110" i="151"/>
  <c r="P109" i="151"/>
  <c r="O109" i="151"/>
  <c r="P108" i="151"/>
  <c r="O108" i="151"/>
  <c r="P107" i="151"/>
  <c r="O107" i="151"/>
  <c r="P106" i="151"/>
  <c r="O106" i="151"/>
  <c r="P105" i="151"/>
  <c r="O105" i="151"/>
  <c r="P104" i="151"/>
  <c r="O104" i="151"/>
  <c r="P103" i="151"/>
  <c r="O103" i="151"/>
  <c r="P102" i="151"/>
  <c r="O102" i="151"/>
  <c r="P101" i="151"/>
  <c r="O101" i="151"/>
  <c r="P100" i="151"/>
  <c r="O100" i="151"/>
  <c r="S99" i="151"/>
  <c r="P99" i="151"/>
  <c r="O99" i="151"/>
  <c r="S98" i="151"/>
  <c r="P98" i="151"/>
  <c r="O98" i="151"/>
  <c r="S97" i="151"/>
  <c r="P97" i="151"/>
  <c r="O97" i="151"/>
  <c r="S96" i="151"/>
  <c r="P96" i="151"/>
  <c r="O96" i="151"/>
  <c r="S95" i="151"/>
  <c r="P95" i="151"/>
  <c r="O95" i="151"/>
  <c r="S94" i="151"/>
  <c r="P94" i="151"/>
  <c r="O94" i="151"/>
  <c r="S93" i="151"/>
  <c r="P93" i="151"/>
  <c r="O93" i="151"/>
  <c r="S92" i="151"/>
  <c r="P92" i="151"/>
  <c r="O92" i="151"/>
  <c r="S91" i="151"/>
  <c r="P91" i="151"/>
  <c r="O91" i="151"/>
  <c r="S90" i="151"/>
  <c r="P90" i="151"/>
  <c r="O90" i="151"/>
  <c r="S89" i="151"/>
  <c r="P89" i="151"/>
  <c r="O89" i="151"/>
  <c r="S88" i="151"/>
  <c r="P88" i="151"/>
  <c r="O88" i="151"/>
  <c r="S87" i="151"/>
  <c r="P87" i="151"/>
  <c r="O87" i="151"/>
  <c r="S86" i="151"/>
  <c r="P86" i="151"/>
  <c r="O86" i="151"/>
  <c r="S85" i="151"/>
  <c r="P85" i="151"/>
  <c r="O85" i="151"/>
  <c r="S84" i="151"/>
  <c r="P84" i="151"/>
  <c r="O84" i="151"/>
  <c r="S83" i="151"/>
  <c r="P83" i="151"/>
  <c r="O83" i="151"/>
  <c r="S82" i="151"/>
  <c r="P82" i="151"/>
  <c r="O82" i="151"/>
  <c r="S81" i="151"/>
  <c r="P81" i="151"/>
  <c r="O81" i="151"/>
  <c r="S80" i="151"/>
  <c r="P80" i="151"/>
  <c r="O80" i="151"/>
  <c r="S79" i="151"/>
  <c r="P79" i="151"/>
  <c r="O79" i="151"/>
  <c r="S78" i="151"/>
  <c r="P78" i="151"/>
  <c r="O78" i="151"/>
  <c r="S77" i="151"/>
  <c r="P77" i="151"/>
  <c r="O77" i="151"/>
  <c r="S76" i="151"/>
  <c r="P76" i="151"/>
  <c r="O76" i="151"/>
  <c r="S75" i="151"/>
  <c r="P75" i="151"/>
  <c r="O75" i="151"/>
  <c r="S74" i="151"/>
  <c r="P74" i="151"/>
  <c r="O74" i="151"/>
  <c r="S73" i="151"/>
  <c r="P73" i="151"/>
  <c r="O73" i="151"/>
  <c r="S72" i="151"/>
  <c r="P72" i="151"/>
  <c r="O72" i="151"/>
  <c r="S71" i="151"/>
  <c r="P71" i="151"/>
  <c r="O71" i="151"/>
  <c r="S70" i="151"/>
  <c r="P70" i="151"/>
  <c r="O70" i="151"/>
  <c r="S69" i="151"/>
  <c r="P69" i="151"/>
  <c r="O69" i="151"/>
  <c r="S68" i="151"/>
  <c r="P68" i="151"/>
  <c r="O68" i="151"/>
  <c r="S67" i="151"/>
  <c r="P67" i="151"/>
  <c r="O67" i="151"/>
  <c r="S66" i="151"/>
  <c r="P66" i="151"/>
  <c r="O66" i="151"/>
  <c r="S65" i="151"/>
  <c r="P65" i="151"/>
  <c r="O65" i="151"/>
  <c r="S64" i="151"/>
  <c r="P64" i="151"/>
  <c r="O64" i="151"/>
  <c r="S63" i="151"/>
  <c r="P63" i="151"/>
  <c r="O63" i="151"/>
  <c r="S62" i="151"/>
  <c r="P62" i="151"/>
  <c r="O62" i="151"/>
  <c r="S61" i="151"/>
  <c r="P61" i="151"/>
  <c r="O61" i="151"/>
  <c r="S60" i="151"/>
  <c r="P60" i="151"/>
  <c r="O60" i="151"/>
  <c r="S59" i="151"/>
  <c r="P59" i="151"/>
  <c r="O59" i="151"/>
  <c r="S58" i="151"/>
  <c r="P58" i="151"/>
  <c r="O58" i="151"/>
  <c r="S57" i="151"/>
  <c r="P57" i="151"/>
  <c r="O57" i="151"/>
  <c r="S56" i="151"/>
  <c r="P56" i="151"/>
  <c r="O56" i="151"/>
  <c r="S55" i="151"/>
  <c r="P55" i="151"/>
  <c r="O55" i="151"/>
  <c r="S54" i="151"/>
  <c r="P54" i="151"/>
  <c r="O54" i="151"/>
  <c r="S53" i="151"/>
  <c r="P53" i="151"/>
  <c r="O53" i="151"/>
  <c r="S52" i="151"/>
  <c r="P52" i="151"/>
  <c r="O52" i="151"/>
  <c r="S51" i="151"/>
  <c r="P51" i="151"/>
  <c r="O51" i="151"/>
  <c r="S50" i="151"/>
  <c r="P50" i="151"/>
  <c r="O50" i="151"/>
  <c r="S49" i="151"/>
  <c r="P49" i="151"/>
  <c r="O49" i="151"/>
  <c r="S48" i="151"/>
  <c r="P48" i="151"/>
  <c r="O48" i="151"/>
  <c r="S47" i="151"/>
  <c r="P47" i="151"/>
  <c r="O47" i="151"/>
  <c r="S46" i="151"/>
  <c r="P46" i="151"/>
  <c r="O46" i="151"/>
  <c r="S45" i="151"/>
  <c r="P45" i="151"/>
  <c r="O45" i="151"/>
  <c r="S44" i="151"/>
  <c r="P44" i="151"/>
  <c r="O44" i="151"/>
  <c r="S43" i="151"/>
  <c r="P43" i="151"/>
  <c r="O43" i="151"/>
  <c r="S42" i="151"/>
  <c r="P42" i="151"/>
  <c r="O42" i="151"/>
  <c r="S41" i="151"/>
  <c r="P41" i="151"/>
  <c r="O41" i="151"/>
  <c r="S40" i="151"/>
  <c r="P40" i="151"/>
  <c r="O40" i="151"/>
  <c r="S39" i="151"/>
  <c r="P39" i="151"/>
  <c r="O39" i="151"/>
  <c r="S38" i="151"/>
  <c r="P38" i="151"/>
  <c r="O38" i="151"/>
  <c r="S37" i="151"/>
  <c r="P37" i="151"/>
  <c r="O37" i="151"/>
  <c r="S36" i="151"/>
  <c r="P36" i="151"/>
  <c r="O36" i="151"/>
  <c r="S35" i="151"/>
  <c r="P35" i="151"/>
  <c r="O35" i="151"/>
  <c r="S34" i="151"/>
  <c r="P34" i="151"/>
  <c r="O34" i="151"/>
  <c r="S33" i="151"/>
  <c r="P33" i="151"/>
  <c r="O33" i="151"/>
  <c r="S32" i="151"/>
  <c r="P32" i="151"/>
  <c r="O32" i="151"/>
  <c r="S31" i="151"/>
  <c r="P31" i="151"/>
  <c r="O31" i="151"/>
  <c r="S30" i="151"/>
  <c r="P30" i="151"/>
  <c r="O30" i="151"/>
  <c r="S29" i="151"/>
  <c r="P29" i="151"/>
  <c r="O29" i="151"/>
  <c r="S28" i="151"/>
  <c r="P28" i="151"/>
  <c r="O28" i="151"/>
  <c r="S27" i="151"/>
  <c r="P27" i="151"/>
  <c r="O27" i="151"/>
  <c r="S26" i="151"/>
  <c r="P26" i="151"/>
  <c r="O26" i="151"/>
  <c r="S25" i="151"/>
  <c r="P25" i="151"/>
  <c r="O25" i="151"/>
  <c r="S24" i="151"/>
  <c r="P24" i="151"/>
  <c r="O24" i="151"/>
  <c r="S23" i="151"/>
  <c r="P23" i="151"/>
  <c r="O23" i="151"/>
  <c r="S22" i="151"/>
  <c r="P22" i="151"/>
  <c r="O22" i="151"/>
  <c r="S21" i="151"/>
  <c r="P21" i="151"/>
  <c r="O21" i="151"/>
  <c r="S20" i="151"/>
  <c r="P20" i="151"/>
  <c r="O20" i="151"/>
  <c r="S19" i="151"/>
  <c r="P19" i="151"/>
  <c r="O19" i="151"/>
  <c r="S18" i="151"/>
  <c r="P18" i="151"/>
  <c r="O18" i="151"/>
  <c r="S17" i="151"/>
  <c r="P17" i="151"/>
  <c r="O17" i="151"/>
  <c r="S16" i="151"/>
  <c r="P16" i="151"/>
  <c r="O16" i="151"/>
  <c r="S15" i="151"/>
  <c r="P15" i="151"/>
  <c r="O15" i="151"/>
  <c r="S14" i="151"/>
  <c r="P14" i="151"/>
  <c r="O14" i="151"/>
  <c r="S13" i="151"/>
  <c r="P13" i="151"/>
  <c r="O13" i="151"/>
  <c r="S12" i="151"/>
  <c r="P12" i="151"/>
  <c r="O12" i="151"/>
  <c r="S11" i="151"/>
  <c r="P11" i="151"/>
  <c r="O11" i="151"/>
  <c r="S10" i="151"/>
  <c r="P10" i="151"/>
  <c r="O10" i="151"/>
  <c r="S9" i="151"/>
  <c r="P9" i="151"/>
  <c r="O9" i="151"/>
  <c r="S8" i="151"/>
  <c r="P8" i="151"/>
  <c r="O8" i="151"/>
  <c r="S7" i="151"/>
  <c r="P7" i="151"/>
  <c r="O7" i="151"/>
  <c r="S6" i="151"/>
  <c r="P6" i="151"/>
  <c r="O6" i="151"/>
  <c r="S5" i="151"/>
  <c r="P5" i="151"/>
  <c r="O5" i="151"/>
  <c r="S4" i="151"/>
  <c r="P4" i="151"/>
  <c r="O4" i="151"/>
  <c r="E36" i="150"/>
  <c r="E31" i="150"/>
  <c r="E30" i="150"/>
  <c r="E29" i="150"/>
  <c r="E27" i="150"/>
  <c r="E26" i="150"/>
  <c r="E22" i="150"/>
  <c r="F13" i="150"/>
  <c r="N11" i="150"/>
  <c r="N10" i="150"/>
  <c r="N9" i="150"/>
  <c r="N8" i="150"/>
  <c r="N7" i="150"/>
  <c r="N6" i="150"/>
  <c r="N5" i="150"/>
  <c r="N4" i="150"/>
  <c r="N3" i="150"/>
  <c r="G50" i="150"/>
  <c r="I50" i="150" s="1"/>
  <c r="G49" i="150"/>
  <c r="I49" i="150" s="1"/>
  <c r="G48" i="150"/>
  <c r="I48" i="150" s="1"/>
  <c r="G47" i="150"/>
  <c r="I47" i="150" s="1"/>
  <c r="G46" i="150"/>
  <c r="I46" i="150" s="1"/>
  <c r="G45" i="150"/>
  <c r="I45" i="150" s="1"/>
  <c r="G44" i="150"/>
  <c r="I44" i="150" s="1"/>
  <c r="G43" i="150"/>
  <c r="I43" i="150" s="1"/>
  <c r="G42" i="150"/>
  <c r="I42" i="150" s="1"/>
  <c r="G41" i="150"/>
  <c r="I41" i="150" s="1"/>
  <c r="I51" i="150" s="1"/>
  <c r="G37" i="150"/>
  <c r="I37" i="150" s="1"/>
  <c r="G36" i="150"/>
  <c r="I36" i="150" s="1"/>
  <c r="G34" i="150"/>
  <c r="I34" i="150" s="1"/>
  <c r="G33" i="150"/>
  <c r="I33" i="150" s="1"/>
  <c r="G32" i="150"/>
  <c r="I32" i="150" s="1"/>
  <c r="G31" i="150"/>
  <c r="I31" i="150" s="1"/>
  <c r="G30" i="150"/>
  <c r="I30" i="150" s="1"/>
  <c r="G29" i="150"/>
  <c r="I29" i="150" s="1"/>
  <c r="G27" i="150"/>
  <c r="I27" i="150" s="1"/>
  <c r="G26" i="150"/>
  <c r="I26" i="150" s="1"/>
  <c r="H13" i="150"/>
  <c r="E8" i="150"/>
  <c r="H6" i="150"/>
  <c r="F1" i="149"/>
  <c r="Y500" i="149"/>
  <c r="X500" i="149"/>
  <c r="W500" i="149"/>
  <c r="V500" i="149"/>
  <c r="U500" i="149"/>
  <c r="T500" i="149"/>
  <c r="N500" i="149"/>
  <c r="M500" i="149"/>
  <c r="L500" i="149"/>
  <c r="K500" i="149"/>
  <c r="J500" i="149"/>
  <c r="P499" i="149"/>
  <c r="O499" i="149"/>
  <c r="P498" i="149"/>
  <c r="O498" i="149"/>
  <c r="P497" i="149"/>
  <c r="O497" i="149"/>
  <c r="P496" i="149"/>
  <c r="O496" i="149"/>
  <c r="P495" i="149"/>
  <c r="O495" i="149"/>
  <c r="P494" i="149"/>
  <c r="O494" i="149"/>
  <c r="P493" i="149"/>
  <c r="O493" i="149"/>
  <c r="P492" i="149"/>
  <c r="O492" i="149"/>
  <c r="P491" i="149"/>
  <c r="O491" i="149"/>
  <c r="P490" i="149"/>
  <c r="O490" i="149"/>
  <c r="P489" i="149"/>
  <c r="O489" i="149"/>
  <c r="P488" i="149"/>
  <c r="O488" i="149"/>
  <c r="P487" i="149"/>
  <c r="O487" i="149"/>
  <c r="P486" i="149"/>
  <c r="O486" i="149"/>
  <c r="P485" i="149"/>
  <c r="O485" i="149"/>
  <c r="P484" i="149"/>
  <c r="O484" i="149"/>
  <c r="P483" i="149"/>
  <c r="O483" i="149"/>
  <c r="P482" i="149"/>
  <c r="O482" i="149"/>
  <c r="P481" i="149"/>
  <c r="O481" i="149"/>
  <c r="P480" i="149"/>
  <c r="O480" i="149"/>
  <c r="P479" i="149"/>
  <c r="O479" i="149"/>
  <c r="P478" i="149"/>
  <c r="O478" i="149"/>
  <c r="P477" i="149"/>
  <c r="O477" i="149"/>
  <c r="P476" i="149"/>
  <c r="O476" i="149"/>
  <c r="P475" i="149"/>
  <c r="O475" i="149"/>
  <c r="P474" i="149"/>
  <c r="O474" i="149"/>
  <c r="P473" i="149"/>
  <c r="O473" i="149"/>
  <c r="P472" i="149"/>
  <c r="O472" i="149"/>
  <c r="P471" i="149"/>
  <c r="O471" i="149"/>
  <c r="P470" i="149"/>
  <c r="O470" i="149"/>
  <c r="P469" i="149"/>
  <c r="O469" i="149"/>
  <c r="P468" i="149"/>
  <c r="O468" i="149"/>
  <c r="P467" i="149"/>
  <c r="O467" i="149"/>
  <c r="P466" i="149"/>
  <c r="O466" i="149"/>
  <c r="P465" i="149"/>
  <c r="O465" i="149"/>
  <c r="P464" i="149"/>
  <c r="O464" i="149"/>
  <c r="P463" i="149"/>
  <c r="O463" i="149"/>
  <c r="P462" i="149"/>
  <c r="O462" i="149"/>
  <c r="P461" i="149"/>
  <c r="O461" i="149"/>
  <c r="P460" i="149"/>
  <c r="O460" i="149"/>
  <c r="P459" i="149"/>
  <c r="O459" i="149"/>
  <c r="P458" i="149"/>
  <c r="O458" i="149"/>
  <c r="P457" i="149"/>
  <c r="O457" i="149"/>
  <c r="P456" i="149"/>
  <c r="O456" i="149"/>
  <c r="P455" i="149"/>
  <c r="O455" i="149"/>
  <c r="P454" i="149"/>
  <c r="O454" i="149"/>
  <c r="P453" i="149"/>
  <c r="O453" i="149"/>
  <c r="P452" i="149"/>
  <c r="O452" i="149"/>
  <c r="P451" i="149"/>
  <c r="O451" i="149"/>
  <c r="P450" i="149"/>
  <c r="O450" i="149"/>
  <c r="P449" i="149"/>
  <c r="O449" i="149"/>
  <c r="P448" i="149"/>
  <c r="O448" i="149"/>
  <c r="P447" i="149"/>
  <c r="O447" i="149"/>
  <c r="P446" i="149"/>
  <c r="O446" i="149"/>
  <c r="P445" i="149"/>
  <c r="O445" i="149"/>
  <c r="P444" i="149"/>
  <c r="O444" i="149"/>
  <c r="P443" i="149"/>
  <c r="O443" i="149"/>
  <c r="P442" i="149"/>
  <c r="O442" i="149"/>
  <c r="P441" i="149"/>
  <c r="O441" i="149"/>
  <c r="P440" i="149"/>
  <c r="O440" i="149"/>
  <c r="P439" i="149"/>
  <c r="O439" i="149"/>
  <c r="P438" i="149"/>
  <c r="O438" i="149"/>
  <c r="P437" i="149"/>
  <c r="O437" i="149"/>
  <c r="P436" i="149"/>
  <c r="O436" i="149"/>
  <c r="P435" i="149"/>
  <c r="O435" i="149"/>
  <c r="P434" i="149"/>
  <c r="O434" i="149"/>
  <c r="P433" i="149"/>
  <c r="O433" i="149"/>
  <c r="P432" i="149"/>
  <c r="O432" i="149"/>
  <c r="P431" i="149"/>
  <c r="O431" i="149"/>
  <c r="P430" i="149"/>
  <c r="O430" i="149"/>
  <c r="P429" i="149"/>
  <c r="O429" i="149"/>
  <c r="P428" i="149"/>
  <c r="O428" i="149"/>
  <c r="P427" i="149"/>
  <c r="O427" i="149"/>
  <c r="P426" i="149"/>
  <c r="O426" i="149"/>
  <c r="P425" i="149"/>
  <c r="O425" i="149"/>
  <c r="P424" i="149"/>
  <c r="O424" i="149"/>
  <c r="P423" i="149"/>
  <c r="O423" i="149"/>
  <c r="P422" i="149"/>
  <c r="O422" i="149"/>
  <c r="P421" i="149"/>
  <c r="O421" i="149"/>
  <c r="P420" i="149"/>
  <c r="O420" i="149"/>
  <c r="P419" i="149"/>
  <c r="O419" i="149"/>
  <c r="P418" i="149"/>
  <c r="O418" i="149"/>
  <c r="P417" i="149"/>
  <c r="O417" i="149"/>
  <c r="P416" i="149"/>
  <c r="O416" i="149"/>
  <c r="P415" i="149"/>
  <c r="O415" i="149"/>
  <c r="P414" i="149"/>
  <c r="O414" i="149"/>
  <c r="P413" i="149"/>
  <c r="O413" i="149"/>
  <c r="P412" i="149"/>
  <c r="O412" i="149"/>
  <c r="P411" i="149"/>
  <c r="O411" i="149"/>
  <c r="P410" i="149"/>
  <c r="O410" i="149"/>
  <c r="P409" i="149"/>
  <c r="O409" i="149"/>
  <c r="P408" i="149"/>
  <c r="O408" i="149"/>
  <c r="P407" i="149"/>
  <c r="O407" i="149"/>
  <c r="P406" i="149"/>
  <c r="O406" i="149"/>
  <c r="P405" i="149"/>
  <c r="O405" i="149"/>
  <c r="P404" i="149"/>
  <c r="O404" i="149"/>
  <c r="P403" i="149"/>
  <c r="O403" i="149"/>
  <c r="P402" i="149"/>
  <c r="O402" i="149"/>
  <c r="P401" i="149"/>
  <c r="O401" i="149"/>
  <c r="P400" i="149"/>
  <c r="O400" i="149"/>
  <c r="P399" i="149"/>
  <c r="O399" i="149"/>
  <c r="P398" i="149"/>
  <c r="O398" i="149"/>
  <c r="P397" i="149"/>
  <c r="O397" i="149"/>
  <c r="P396" i="149"/>
  <c r="O396" i="149"/>
  <c r="P395" i="149"/>
  <c r="O395" i="149"/>
  <c r="P394" i="149"/>
  <c r="O394" i="149"/>
  <c r="P393" i="149"/>
  <c r="O393" i="149"/>
  <c r="P392" i="149"/>
  <c r="O392" i="149"/>
  <c r="P391" i="149"/>
  <c r="O391" i="149"/>
  <c r="P390" i="149"/>
  <c r="O390" i="149"/>
  <c r="P389" i="149"/>
  <c r="O389" i="149"/>
  <c r="P388" i="149"/>
  <c r="O388" i="149"/>
  <c r="P387" i="149"/>
  <c r="O387" i="149"/>
  <c r="P386" i="149"/>
  <c r="O386" i="149"/>
  <c r="P385" i="149"/>
  <c r="O385" i="149"/>
  <c r="P384" i="149"/>
  <c r="O384" i="149"/>
  <c r="P383" i="149"/>
  <c r="O383" i="149"/>
  <c r="P382" i="149"/>
  <c r="O382" i="149"/>
  <c r="P381" i="149"/>
  <c r="O381" i="149"/>
  <c r="P380" i="149"/>
  <c r="O380" i="149"/>
  <c r="P379" i="149"/>
  <c r="O379" i="149"/>
  <c r="P378" i="149"/>
  <c r="O378" i="149"/>
  <c r="P377" i="149"/>
  <c r="O377" i="149"/>
  <c r="P376" i="149"/>
  <c r="O376" i="149"/>
  <c r="P375" i="149"/>
  <c r="O375" i="149"/>
  <c r="P374" i="149"/>
  <c r="O374" i="149"/>
  <c r="P373" i="149"/>
  <c r="O373" i="149"/>
  <c r="P372" i="149"/>
  <c r="O372" i="149"/>
  <c r="P371" i="149"/>
  <c r="O371" i="149"/>
  <c r="P370" i="149"/>
  <c r="O370" i="149"/>
  <c r="P369" i="149"/>
  <c r="O369" i="149"/>
  <c r="P368" i="149"/>
  <c r="O368" i="149"/>
  <c r="P367" i="149"/>
  <c r="O367" i="149"/>
  <c r="P366" i="149"/>
  <c r="O366" i="149"/>
  <c r="P365" i="149"/>
  <c r="O365" i="149"/>
  <c r="P364" i="149"/>
  <c r="O364" i="149"/>
  <c r="P363" i="149"/>
  <c r="O363" i="149"/>
  <c r="P362" i="149"/>
  <c r="O362" i="149"/>
  <c r="P361" i="149"/>
  <c r="O361" i="149"/>
  <c r="P360" i="149"/>
  <c r="O360" i="149"/>
  <c r="P359" i="149"/>
  <c r="O359" i="149"/>
  <c r="P358" i="149"/>
  <c r="O358" i="149"/>
  <c r="P357" i="149"/>
  <c r="O357" i="149"/>
  <c r="P356" i="149"/>
  <c r="O356" i="149"/>
  <c r="P355" i="149"/>
  <c r="O355" i="149"/>
  <c r="P354" i="149"/>
  <c r="O354" i="149"/>
  <c r="P353" i="149"/>
  <c r="O353" i="149"/>
  <c r="P352" i="149"/>
  <c r="O352" i="149"/>
  <c r="P351" i="149"/>
  <c r="O351" i="149"/>
  <c r="P350" i="149"/>
  <c r="O350" i="149"/>
  <c r="P349" i="149"/>
  <c r="O349" i="149"/>
  <c r="P348" i="149"/>
  <c r="O348" i="149"/>
  <c r="P347" i="149"/>
  <c r="O347" i="149"/>
  <c r="P346" i="149"/>
  <c r="O346" i="149"/>
  <c r="P345" i="149"/>
  <c r="O345" i="149"/>
  <c r="P344" i="149"/>
  <c r="O344" i="149"/>
  <c r="P343" i="149"/>
  <c r="O343" i="149"/>
  <c r="P342" i="149"/>
  <c r="O342" i="149"/>
  <c r="P341" i="149"/>
  <c r="O341" i="149"/>
  <c r="P340" i="149"/>
  <c r="O340" i="149"/>
  <c r="P339" i="149"/>
  <c r="O339" i="149"/>
  <c r="P338" i="149"/>
  <c r="O338" i="149"/>
  <c r="P337" i="149"/>
  <c r="O337" i="149"/>
  <c r="P336" i="149"/>
  <c r="O336" i="149"/>
  <c r="P335" i="149"/>
  <c r="O335" i="149"/>
  <c r="P334" i="149"/>
  <c r="O334" i="149"/>
  <c r="P333" i="149"/>
  <c r="O333" i="149"/>
  <c r="P332" i="149"/>
  <c r="O332" i="149"/>
  <c r="P331" i="149"/>
  <c r="O331" i="149"/>
  <c r="P330" i="149"/>
  <c r="O330" i="149"/>
  <c r="P329" i="149"/>
  <c r="O329" i="149"/>
  <c r="P328" i="149"/>
  <c r="O328" i="149"/>
  <c r="P327" i="149"/>
  <c r="O327" i="149"/>
  <c r="P326" i="149"/>
  <c r="O326" i="149"/>
  <c r="P325" i="149"/>
  <c r="O325" i="149"/>
  <c r="P324" i="149"/>
  <c r="O324" i="149"/>
  <c r="P323" i="149"/>
  <c r="O323" i="149"/>
  <c r="P322" i="149"/>
  <c r="O322" i="149"/>
  <c r="P321" i="149"/>
  <c r="O321" i="149"/>
  <c r="P320" i="149"/>
  <c r="O320" i="149"/>
  <c r="P319" i="149"/>
  <c r="O319" i="149"/>
  <c r="P318" i="149"/>
  <c r="O318" i="149"/>
  <c r="P317" i="149"/>
  <c r="O317" i="149"/>
  <c r="P316" i="149"/>
  <c r="O316" i="149"/>
  <c r="P315" i="149"/>
  <c r="O315" i="149"/>
  <c r="P314" i="149"/>
  <c r="O314" i="149"/>
  <c r="P313" i="149"/>
  <c r="O313" i="149"/>
  <c r="P312" i="149"/>
  <c r="O312" i="149"/>
  <c r="P311" i="149"/>
  <c r="O311" i="149"/>
  <c r="P310" i="149"/>
  <c r="O310" i="149"/>
  <c r="P309" i="149"/>
  <c r="O309" i="149"/>
  <c r="P308" i="149"/>
  <c r="O308" i="149"/>
  <c r="P307" i="149"/>
  <c r="O307" i="149"/>
  <c r="P306" i="149"/>
  <c r="O306" i="149"/>
  <c r="P305" i="149"/>
  <c r="O305" i="149"/>
  <c r="P304" i="149"/>
  <c r="O304" i="149"/>
  <c r="P303" i="149"/>
  <c r="O303" i="149"/>
  <c r="P302" i="149"/>
  <c r="O302" i="149"/>
  <c r="P301" i="149"/>
  <c r="O301" i="149"/>
  <c r="P300" i="149"/>
  <c r="O300" i="149"/>
  <c r="P299" i="149"/>
  <c r="O299" i="149"/>
  <c r="P298" i="149"/>
  <c r="O298" i="149"/>
  <c r="P297" i="149"/>
  <c r="O297" i="149"/>
  <c r="P296" i="149"/>
  <c r="O296" i="149"/>
  <c r="P295" i="149"/>
  <c r="O295" i="149"/>
  <c r="P294" i="149"/>
  <c r="O294" i="149"/>
  <c r="P293" i="149"/>
  <c r="O293" i="149"/>
  <c r="P292" i="149"/>
  <c r="O292" i="149"/>
  <c r="P291" i="149"/>
  <c r="O291" i="149"/>
  <c r="P290" i="149"/>
  <c r="O290" i="149"/>
  <c r="P289" i="149"/>
  <c r="O289" i="149"/>
  <c r="P288" i="149"/>
  <c r="O288" i="149"/>
  <c r="P287" i="149"/>
  <c r="O287" i="149"/>
  <c r="P286" i="149"/>
  <c r="O286" i="149"/>
  <c r="P285" i="149"/>
  <c r="O285" i="149"/>
  <c r="P284" i="149"/>
  <c r="O284" i="149"/>
  <c r="P283" i="149"/>
  <c r="O283" i="149"/>
  <c r="P282" i="149"/>
  <c r="O282" i="149"/>
  <c r="P281" i="149"/>
  <c r="O281" i="149"/>
  <c r="P280" i="149"/>
  <c r="O280" i="149"/>
  <c r="P279" i="149"/>
  <c r="O279" i="149"/>
  <c r="P278" i="149"/>
  <c r="O278" i="149"/>
  <c r="P277" i="149"/>
  <c r="O277" i="149"/>
  <c r="P276" i="149"/>
  <c r="O276" i="149"/>
  <c r="P275" i="149"/>
  <c r="O275" i="149"/>
  <c r="P274" i="149"/>
  <c r="O274" i="149"/>
  <c r="P273" i="149"/>
  <c r="O273" i="149"/>
  <c r="P272" i="149"/>
  <c r="O272" i="149"/>
  <c r="P271" i="149"/>
  <c r="O271" i="149"/>
  <c r="P270" i="149"/>
  <c r="O270" i="149"/>
  <c r="P269" i="149"/>
  <c r="O269" i="149"/>
  <c r="P268" i="149"/>
  <c r="O268" i="149"/>
  <c r="P267" i="149"/>
  <c r="O267" i="149"/>
  <c r="P266" i="149"/>
  <c r="O266" i="149"/>
  <c r="P265" i="149"/>
  <c r="O265" i="149"/>
  <c r="P264" i="149"/>
  <c r="O264" i="149"/>
  <c r="P263" i="149"/>
  <c r="O263" i="149"/>
  <c r="P262" i="149"/>
  <c r="O262" i="149"/>
  <c r="P261" i="149"/>
  <c r="O261" i="149"/>
  <c r="P260" i="149"/>
  <c r="O260" i="149"/>
  <c r="P259" i="149"/>
  <c r="O259" i="149"/>
  <c r="P258" i="149"/>
  <c r="O258" i="149"/>
  <c r="P257" i="149"/>
  <c r="O257" i="149"/>
  <c r="P256" i="149"/>
  <c r="O256" i="149"/>
  <c r="P255" i="149"/>
  <c r="O255" i="149"/>
  <c r="P254" i="149"/>
  <c r="O254" i="149"/>
  <c r="P253" i="149"/>
  <c r="O253" i="149"/>
  <c r="P252" i="149"/>
  <c r="O252" i="149"/>
  <c r="P251" i="149"/>
  <c r="O251" i="149"/>
  <c r="P250" i="149"/>
  <c r="O250" i="149"/>
  <c r="P249" i="149"/>
  <c r="O249" i="149"/>
  <c r="P248" i="149"/>
  <c r="O248" i="149"/>
  <c r="P247" i="149"/>
  <c r="O247" i="149"/>
  <c r="P246" i="149"/>
  <c r="O246" i="149"/>
  <c r="P245" i="149"/>
  <c r="O245" i="149"/>
  <c r="P244" i="149"/>
  <c r="O244" i="149"/>
  <c r="P243" i="149"/>
  <c r="O243" i="149"/>
  <c r="P242" i="149"/>
  <c r="O242" i="149"/>
  <c r="P241" i="149"/>
  <c r="O241" i="149"/>
  <c r="P240" i="149"/>
  <c r="O240" i="149"/>
  <c r="P239" i="149"/>
  <c r="O239" i="149"/>
  <c r="P238" i="149"/>
  <c r="O238" i="149"/>
  <c r="P237" i="149"/>
  <c r="O237" i="149"/>
  <c r="P236" i="149"/>
  <c r="O236" i="149"/>
  <c r="P235" i="149"/>
  <c r="O235" i="149"/>
  <c r="P234" i="149"/>
  <c r="O234" i="149"/>
  <c r="P233" i="149"/>
  <c r="O233" i="149"/>
  <c r="P232" i="149"/>
  <c r="O232" i="149"/>
  <c r="P231" i="149"/>
  <c r="O231" i="149"/>
  <c r="P230" i="149"/>
  <c r="O230" i="149"/>
  <c r="P229" i="149"/>
  <c r="O229" i="149"/>
  <c r="P228" i="149"/>
  <c r="O228" i="149"/>
  <c r="P227" i="149"/>
  <c r="O227" i="149"/>
  <c r="P226" i="149"/>
  <c r="O226" i="149"/>
  <c r="P225" i="149"/>
  <c r="O225" i="149"/>
  <c r="P224" i="149"/>
  <c r="O224" i="149"/>
  <c r="P223" i="149"/>
  <c r="O223" i="149"/>
  <c r="P222" i="149"/>
  <c r="O222" i="149"/>
  <c r="P221" i="149"/>
  <c r="O221" i="149"/>
  <c r="P220" i="149"/>
  <c r="O220" i="149"/>
  <c r="P219" i="149"/>
  <c r="O219" i="149"/>
  <c r="P218" i="149"/>
  <c r="O218" i="149"/>
  <c r="P217" i="149"/>
  <c r="O217" i="149"/>
  <c r="P216" i="149"/>
  <c r="O216" i="149"/>
  <c r="P215" i="149"/>
  <c r="O215" i="149"/>
  <c r="P214" i="149"/>
  <c r="O214" i="149"/>
  <c r="P213" i="149"/>
  <c r="O213" i="149"/>
  <c r="P212" i="149"/>
  <c r="O212" i="149"/>
  <c r="P211" i="149"/>
  <c r="O211" i="149"/>
  <c r="P210" i="149"/>
  <c r="O210" i="149"/>
  <c r="P209" i="149"/>
  <c r="O209" i="149"/>
  <c r="P208" i="149"/>
  <c r="O208" i="149"/>
  <c r="P207" i="149"/>
  <c r="O207" i="149"/>
  <c r="P206" i="149"/>
  <c r="O206" i="149"/>
  <c r="P205" i="149"/>
  <c r="O205" i="149"/>
  <c r="P204" i="149"/>
  <c r="O204" i="149"/>
  <c r="P203" i="149"/>
  <c r="O203" i="149"/>
  <c r="P202" i="149"/>
  <c r="O202" i="149"/>
  <c r="P201" i="149"/>
  <c r="O201" i="149"/>
  <c r="P200" i="149"/>
  <c r="O200" i="149"/>
  <c r="P199" i="149"/>
  <c r="O199" i="149"/>
  <c r="P198" i="149"/>
  <c r="O198" i="149"/>
  <c r="P197" i="149"/>
  <c r="O197" i="149"/>
  <c r="P196" i="149"/>
  <c r="O196" i="149"/>
  <c r="P195" i="149"/>
  <c r="O195" i="149"/>
  <c r="P194" i="149"/>
  <c r="O194" i="149"/>
  <c r="P193" i="149"/>
  <c r="O193" i="149"/>
  <c r="P192" i="149"/>
  <c r="O192" i="149"/>
  <c r="P191" i="149"/>
  <c r="O191" i="149"/>
  <c r="P190" i="149"/>
  <c r="O190" i="149"/>
  <c r="P189" i="149"/>
  <c r="O189" i="149"/>
  <c r="P188" i="149"/>
  <c r="O188" i="149"/>
  <c r="P187" i="149"/>
  <c r="O187" i="149"/>
  <c r="P186" i="149"/>
  <c r="O186" i="149"/>
  <c r="P185" i="149"/>
  <c r="O185" i="149"/>
  <c r="P184" i="149"/>
  <c r="O184" i="149"/>
  <c r="P183" i="149"/>
  <c r="O183" i="149"/>
  <c r="P182" i="149"/>
  <c r="O182" i="149"/>
  <c r="P181" i="149"/>
  <c r="O181" i="149"/>
  <c r="P180" i="149"/>
  <c r="O180" i="149"/>
  <c r="P179" i="149"/>
  <c r="O179" i="149"/>
  <c r="P178" i="149"/>
  <c r="O178" i="149"/>
  <c r="P177" i="149"/>
  <c r="O177" i="149"/>
  <c r="P176" i="149"/>
  <c r="O176" i="149"/>
  <c r="P175" i="149"/>
  <c r="O175" i="149"/>
  <c r="P174" i="149"/>
  <c r="O174" i="149"/>
  <c r="P173" i="149"/>
  <c r="O173" i="149"/>
  <c r="P172" i="149"/>
  <c r="O172" i="149"/>
  <c r="P171" i="149"/>
  <c r="O171" i="149"/>
  <c r="P170" i="149"/>
  <c r="O170" i="149"/>
  <c r="P169" i="149"/>
  <c r="O169" i="149"/>
  <c r="P168" i="149"/>
  <c r="O168" i="149"/>
  <c r="P167" i="149"/>
  <c r="O167" i="149"/>
  <c r="P166" i="149"/>
  <c r="O166" i="149"/>
  <c r="P165" i="149"/>
  <c r="O165" i="149"/>
  <c r="P164" i="149"/>
  <c r="O164" i="149"/>
  <c r="P163" i="149"/>
  <c r="O163" i="149"/>
  <c r="P162" i="149"/>
  <c r="O162" i="149"/>
  <c r="P161" i="149"/>
  <c r="O161" i="149"/>
  <c r="P160" i="149"/>
  <c r="O160" i="149"/>
  <c r="P159" i="149"/>
  <c r="O159" i="149"/>
  <c r="P158" i="149"/>
  <c r="O158" i="149"/>
  <c r="P157" i="149"/>
  <c r="O157" i="149"/>
  <c r="P156" i="149"/>
  <c r="O156" i="149"/>
  <c r="P155" i="149"/>
  <c r="O155" i="149"/>
  <c r="P154" i="149"/>
  <c r="O154" i="149"/>
  <c r="P153" i="149"/>
  <c r="O153" i="149"/>
  <c r="P152" i="149"/>
  <c r="O152" i="149"/>
  <c r="P151" i="149"/>
  <c r="O151" i="149"/>
  <c r="P150" i="149"/>
  <c r="O150" i="149"/>
  <c r="P149" i="149"/>
  <c r="O149" i="149"/>
  <c r="P148" i="149"/>
  <c r="O148" i="149"/>
  <c r="P147" i="149"/>
  <c r="O147" i="149"/>
  <c r="P146" i="149"/>
  <c r="O146" i="149"/>
  <c r="P145" i="149"/>
  <c r="O145" i="149"/>
  <c r="P144" i="149"/>
  <c r="O144" i="149"/>
  <c r="P143" i="149"/>
  <c r="O143" i="149"/>
  <c r="P142" i="149"/>
  <c r="O142" i="149"/>
  <c r="P141" i="149"/>
  <c r="O141" i="149"/>
  <c r="P140" i="149"/>
  <c r="O140" i="149"/>
  <c r="P139" i="149"/>
  <c r="O139" i="149"/>
  <c r="P138" i="149"/>
  <c r="O138" i="149"/>
  <c r="P137" i="149"/>
  <c r="O137" i="149"/>
  <c r="P136" i="149"/>
  <c r="O136" i="149"/>
  <c r="P135" i="149"/>
  <c r="O135" i="149"/>
  <c r="P134" i="149"/>
  <c r="O134" i="149"/>
  <c r="P133" i="149"/>
  <c r="O133" i="149"/>
  <c r="P132" i="149"/>
  <c r="O132" i="149"/>
  <c r="P131" i="149"/>
  <c r="O131" i="149"/>
  <c r="P130" i="149"/>
  <c r="O130" i="149"/>
  <c r="P129" i="149"/>
  <c r="O129" i="149"/>
  <c r="P128" i="149"/>
  <c r="O128" i="149"/>
  <c r="P127" i="149"/>
  <c r="O127" i="149"/>
  <c r="P126" i="149"/>
  <c r="O126" i="149"/>
  <c r="P125" i="149"/>
  <c r="O125" i="149"/>
  <c r="P124" i="149"/>
  <c r="O124" i="149"/>
  <c r="P123" i="149"/>
  <c r="O123" i="149"/>
  <c r="P122" i="149"/>
  <c r="O122" i="149"/>
  <c r="P121" i="149"/>
  <c r="O121" i="149"/>
  <c r="P120" i="149"/>
  <c r="O120" i="149"/>
  <c r="P119" i="149"/>
  <c r="O119" i="149"/>
  <c r="P118" i="149"/>
  <c r="O118" i="149"/>
  <c r="P117" i="149"/>
  <c r="O117" i="149"/>
  <c r="P116" i="149"/>
  <c r="O116" i="149"/>
  <c r="P115" i="149"/>
  <c r="O115" i="149"/>
  <c r="P114" i="149"/>
  <c r="O114" i="149"/>
  <c r="P113" i="149"/>
  <c r="O113" i="149"/>
  <c r="P112" i="149"/>
  <c r="O112" i="149"/>
  <c r="P111" i="149"/>
  <c r="O111" i="149"/>
  <c r="P110" i="149"/>
  <c r="O110" i="149"/>
  <c r="P109" i="149"/>
  <c r="O109" i="149"/>
  <c r="P108" i="149"/>
  <c r="O108" i="149"/>
  <c r="P107" i="149"/>
  <c r="O107" i="149"/>
  <c r="P106" i="149"/>
  <c r="O106" i="149"/>
  <c r="P105" i="149"/>
  <c r="O105" i="149"/>
  <c r="P104" i="149"/>
  <c r="O104" i="149"/>
  <c r="P103" i="149"/>
  <c r="O103" i="149"/>
  <c r="S102" i="149"/>
  <c r="P102" i="149"/>
  <c r="O102" i="149"/>
  <c r="S101" i="149"/>
  <c r="P101" i="149"/>
  <c r="O101" i="149"/>
  <c r="S100" i="149"/>
  <c r="P100" i="149"/>
  <c r="O100" i="149"/>
  <c r="S99" i="149"/>
  <c r="P99" i="149"/>
  <c r="O99" i="149"/>
  <c r="S98" i="149"/>
  <c r="P98" i="149"/>
  <c r="O98" i="149"/>
  <c r="S97" i="149"/>
  <c r="P97" i="149"/>
  <c r="O97" i="149"/>
  <c r="S96" i="149"/>
  <c r="P96" i="149"/>
  <c r="O96" i="149"/>
  <c r="S95" i="149"/>
  <c r="P95" i="149"/>
  <c r="O95" i="149"/>
  <c r="S94" i="149"/>
  <c r="P94" i="149"/>
  <c r="O94" i="149"/>
  <c r="S93" i="149"/>
  <c r="P93" i="149"/>
  <c r="O93" i="149"/>
  <c r="S92" i="149"/>
  <c r="P92" i="149"/>
  <c r="O92" i="149"/>
  <c r="S91" i="149"/>
  <c r="P91" i="149"/>
  <c r="O91" i="149"/>
  <c r="S90" i="149"/>
  <c r="P90" i="149"/>
  <c r="O90" i="149"/>
  <c r="S89" i="149"/>
  <c r="P89" i="149"/>
  <c r="O89" i="149"/>
  <c r="S88" i="149"/>
  <c r="P88" i="149"/>
  <c r="O88" i="149"/>
  <c r="S87" i="149"/>
  <c r="P87" i="149"/>
  <c r="O87" i="149"/>
  <c r="S86" i="149"/>
  <c r="P86" i="149"/>
  <c r="O86" i="149"/>
  <c r="S85" i="149"/>
  <c r="P85" i="149"/>
  <c r="O85" i="149"/>
  <c r="S84" i="149"/>
  <c r="P84" i="149"/>
  <c r="O84" i="149"/>
  <c r="S83" i="149"/>
  <c r="P83" i="149"/>
  <c r="O83" i="149"/>
  <c r="S82" i="149"/>
  <c r="P82" i="149"/>
  <c r="O82" i="149"/>
  <c r="S81" i="149"/>
  <c r="P81" i="149"/>
  <c r="O81" i="149"/>
  <c r="S80" i="149"/>
  <c r="P80" i="149"/>
  <c r="O80" i="149"/>
  <c r="S79" i="149"/>
  <c r="P79" i="149"/>
  <c r="O79" i="149"/>
  <c r="S78" i="149"/>
  <c r="P78" i="149"/>
  <c r="O78" i="149"/>
  <c r="S77" i="149"/>
  <c r="P77" i="149"/>
  <c r="O77" i="149"/>
  <c r="S76" i="149"/>
  <c r="P76" i="149"/>
  <c r="O76" i="149"/>
  <c r="S75" i="149"/>
  <c r="P75" i="149"/>
  <c r="O75" i="149"/>
  <c r="S74" i="149"/>
  <c r="P74" i="149"/>
  <c r="O74" i="149"/>
  <c r="S73" i="149"/>
  <c r="P73" i="149"/>
  <c r="O73" i="149"/>
  <c r="S72" i="149"/>
  <c r="P72" i="149"/>
  <c r="O72" i="149"/>
  <c r="S71" i="149"/>
  <c r="P71" i="149"/>
  <c r="O71" i="149"/>
  <c r="S70" i="149"/>
  <c r="P70" i="149"/>
  <c r="O70" i="149"/>
  <c r="S69" i="149"/>
  <c r="P69" i="149"/>
  <c r="O69" i="149"/>
  <c r="S68" i="149"/>
  <c r="P68" i="149"/>
  <c r="O68" i="149"/>
  <c r="S67" i="149"/>
  <c r="P67" i="149"/>
  <c r="O67" i="149"/>
  <c r="S66" i="149"/>
  <c r="P66" i="149"/>
  <c r="O66" i="149"/>
  <c r="S65" i="149"/>
  <c r="P65" i="149"/>
  <c r="O65" i="149"/>
  <c r="S64" i="149"/>
  <c r="P64" i="149"/>
  <c r="O64" i="149"/>
  <c r="S63" i="149"/>
  <c r="P63" i="149"/>
  <c r="O63" i="149"/>
  <c r="S62" i="149"/>
  <c r="P62" i="149"/>
  <c r="O62" i="149"/>
  <c r="S61" i="149"/>
  <c r="P61" i="149"/>
  <c r="O61" i="149"/>
  <c r="S60" i="149"/>
  <c r="P60" i="149"/>
  <c r="O60" i="149"/>
  <c r="S59" i="149"/>
  <c r="P59" i="149"/>
  <c r="O59" i="149"/>
  <c r="S58" i="149"/>
  <c r="P58" i="149"/>
  <c r="O58" i="149"/>
  <c r="S57" i="149"/>
  <c r="P57" i="149"/>
  <c r="O57" i="149"/>
  <c r="S56" i="149"/>
  <c r="P56" i="149"/>
  <c r="O56" i="149"/>
  <c r="S55" i="149"/>
  <c r="P55" i="149"/>
  <c r="O55" i="149"/>
  <c r="S54" i="149"/>
  <c r="P54" i="149"/>
  <c r="O54" i="149"/>
  <c r="S53" i="149"/>
  <c r="P53" i="149"/>
  <c r="O53" i="149"/>
  <c r="S52" i="149"/>
  <c r="P52" i="149"/>
  <c r="O52" i="149"/>
  <c r="S51" i="149"/>
  <c r="P51" i="149"/>
  <c r="O51" i="149"/>
  <c r="S50" i="149"/>
  <c r="P50" i="149"/>
  <c r="O50" i="149"/>
  <c r="S49" i="149"/>
  <c r="P49" i="149"/>
  <c r="O49" i="149"/>
  <c r="S48" i="149"/>
  <c r="P48" i="149"/>
  <c r="O48" i="149"/>
  <c r="S47" i="149"/>
  <c r="P47" i="149"/>
  <c r="O47" i="149"/>
  <c r="S46" i="149"/>
  <c r="P46" i="149"/>
  <c r="O46" i="149"/>
  <c r="S45" i="149"/>
  <c r="P45" i="149"/>
  <c r="O45" i="149"/>
  <c r="S44" i="149"/>
  <c r="P44" i="149"/>
  <c r="O44" i="149"/>
  <c r="S43" i="149"/>
  <c r="P43" i="149"/>
  <c r="O43" i="149"/>
  <c r="S42" i="149"/>
  <c r="P42" i="149"/>
  <c r="O42" i="149"/>
  <c r="S41" i="149"/>
  <c r="P41" i="149"/>
  <c r="O41" i="149"/>
  <c r="S40" i="149"/>
  <c r="P40" i="149"/>
  <c r="O40" i="149"/>
  <c r="S39" i="149"/>
  <c r="P39" i="149"/>
  <c r="O39" i="149"/>
  <c r="S38" i="149"/>
  <c r="P38" i="149"/>
  <c r="O38" i="149"/>
  <c r="S37" i="149"/>
  <c r="P37" i="149"/>
  <c r="O37" i="149"/>
  <c r="S36" i="149"/>
  <c r="P36" i="149"/>
  <c r="O36" i="149"/>
  <c r="S35" i="149"/>
  <c r="P35" i="149"/>
  <c r="O35" i="149"/>
  <c r="S34" i="149"/>
  <c r="P34" i="149"/>
  <c r="O34" i="149"/>
  <c r="S33" i="149"/>
  <c r="P33" i="149"/>
  <c r="O33" i="149"/>
  <c r="S32" i="149"/>
  <c r="P32" i="149"/>
  <c r="O32" i="149"/>
  <c r="S31" i="149"/>
  <c r="P31" i="149"/>
  <c r="O31" i="149"/>
  <c r="S30" i="149"/>
  <c r="P30" i="149"/>
  <c r="O30" i="149"/>
  <c r="S29" i="149"/>
  <c r="P29" i="149"/>
  <c r="O29" i="149"/>
  <c r="S28" i="149"/>
  <c r="P28" i="149"/>
  <c r="O28" i="149"/>
  <c r="S27" i="149"/>
  <c r="P27" i="149"/>
  <c r="O27" i="149"/>
  <c r="S26" i="149"/>
  <c r="P26" i="149"/>
  <c r="O26" i="149"/>
  <c r="S25" i="149"/>
  <c r="P25" i="149"/>
  <c r="O25" i="149"/>
  <c r="S24" i="149"/>
  <c r="P24" i="149"/>
  <c r="O24" i="149"/>
  <c r="S23" i="149"/>
  <c r="P23" i="149"/>
  <c r="O23" i="149"/>
  <c r="S22" i="149"/>
  <c r="P22" i="149"/>
  <c r="O22" i="149"/>
  <c r="S21" i="149"/>
  <c r="P21" i="149"/>
  <c r="O21" i="149"/>
  <c r="S20" i="149"/>
  <c r="P20" i="149"/>
  <c r="O20" i="149"/>
  <c r="S19" i="149"/>
  <c r="P19" i="149"/>
  <c r="O19" i="149"/>
  <c r="S18" i="149"/>
  <c r="P18" i="149"/>
  <c r="O18" i="149"/>
  <c r="S17" i="149"/>
  <c r="P17" i="149"/>
  <c r="O17" i="149"/>
  <c r="S16" i="149"/>
  <c r="P16" i="149"/>
  <c r="O16" i="149"/>
  <c r="S15" i="149"/>
  <c r="P15" i="149"/>
  <c r="O15" i="149"/>
  <c r="S14" i="149"/>
  <c r="P14" i="149"/>
  <c r="O14" i="149"/>
  <c r="S13" i="149"/>
  <c r="P13" i="149"/>
  <c r="O13" i="149"/>
  <c r="S12" i="149"/>
  <c r="P12" i="149"/>
  <c r="O12" i="149"/>
  <c r="S11" i="149"/>
  <c r="P11" i="149"/>
  <c r="O11" i="149"/>
  <c r="S10" i="149"/>
  <c r="P10" i="149"/>
  <c r="O10" i="149"/>
  <c r="S9" i="149"/>
  <c r="P9" i="149"/>
  <c r="O9" i="149"/>
  <c r="S8" i="149"/>
  <c r="P8" i="149"/>
  <c r="O8" i="149"/>
  <c r="S7" i="149"/>
  <c r="P7" i="149"/>
  <c r="O7" i="149"/>
  <c r="S6" i="149"/>
  <c r="P6" i="149"/>
  <c r="O6" i="149"/>
  <c r="S5" i="149"/>
  <c r="P5" i="149"/>
  <c r="O5" i="149"/>
  <c r="S4" i="149"/>
  <c r="P4" i="149"/>
  <c r="O4" i="149"/>
  <c r="E36" i="148"/>
  <c r="E31" i="148"/>
  <c r="E30" i="148"/>
  <c r="E29" i="148"/>
  <c r="E27" i="148"/>
  <c r="E26" i="148"/>
  <c r="E22" i="148"/>
  <c r="F13" i="148"/>
  <c r="N11" i="148"/>
  <c r="N10" i="148"/>
  <c r="N9" i="148"/>
  <c r="N8" i="148"/>
  <c r="N7" i="148"/>
  <c r="N6" i="148"/>
  <c r="N5" i="148"/>
  <c r="N4" i="148"/>
  <c r="N3" i="148"/>
  <c r="G50" i="148"/>
  <c r="I50" i="148" s="1"/>
  <c r="G49" i="148"/>
  <c r="I49" i="148" s="1"/>
  <c r="G48" i="148"/>
  <c r="I48" i="148" s="1"/>
  <c r="G47" i="148"/>
  <c r="I47" i="148" s="1"/>
  <c r="G46" i="148"/>
  <c r="I46" i="148" s="1"/>
  <c r="G45" i="148"/>
  <c r="I45" i="148" s="1"/>
  <c r="G44" i="148"/>
  <c r="I44" i="148" s="1"/>
  <c r="G43" i="148"/>
  <c r="I43" i="148" s="1"/>
  <c r="G42" i="148"/>
  <c r="I42" i="148" s="1"/>
  <c r="G41" i="148"/>
  <c r="I41" i="148" s="1"/>
  <c r="I51" i="148" s="1"/>
  <c r="G37" i="148"/>
  <c r="I37" i="148" s="1"/>
  <c r="G36" i="148"/>
  <c r="I36" i="148" s="1"/>
  <c r="G34" i="148"/>
  <c r="I34" i="148" s="1"/>
  <c r="G33" i="148"/>
  <c r="I33" i="148" s="1"/>
  <c r="G32" i="148"/>
  <c r="I32" i="148" s="1"/>
  <c r="G31" i="148"/>
  <c r="I31" i="148" s="1"/>
  <c r="G30" i="148"/>
  <c r="I30" i="148" s="1"/>
  <c r="G29" i="148"/>
  <c r="I29" i="148" s="1"/>
  <c r="G27" i="148"/>
  <c r="I27" i="148" s="1"/>
  <c r="G26" i="148"/>
  <c r="I26" i="148" s="1"/>
  <c r="H13" i="148"/>
  <c r="E8" i="148"/>
  <c r="H6" i="148"/>
  <c r="F1" i="147"/>
  <c r="Y500" i="147"/>
  <c r="X500" i="147"/>
  <c r="W500" i="147"/>
  <c r="V500" i="147"/>
  <c r="U500" i="147"/>
  <c r="T500" i="147"/>
  <c r="N500" i="147"/>
  <c r="M500" i="147"/>
  <c r="L500" i="147"/>
  <c r="K500" i="147"/>
  <c r="J500" i="147"/>
  <c r="P499" i="147"/>
  <c r="O499" i="147"/>
  <c r="P498" i="147"/>
  <c r="O498" i="147"/>
  <c r="P497" i="147"/>
  <c r="O497" i="147"/>
  <c r="P496" i="147"/>
  <c r="O496" i="147"/>
  <c r="P495" i="147"/>
  <c r="O495" i="147"/>
  <c r="P494" i="147"/>
  <c r="O494" i="147"/>
  <c r="P493" i="147"/>
  <c r="O493" i="147"/>
  <c r="P492" i="147"/>
  <c r="O492" i="147"/>
  <c r="P491" i="147"/>
  <c r="O491" i="147"/>
  <c r="P490" i="147"/>
  <c r="O490" i="147"/>
  <c r="P489" i="147"/>
  <c r="O489" i="147"/>
  <c r="P488" i="147"/>
  <c r="O488" i="147"/>
  <c r="P487" i="147"/>
  <c r="O487" i="147"/>
  <c r="P486" i="147"/>
  <c r="O486" i="147"/>
  <c r="P485" i="147"/>
  <c r="O485" i="147"/>
  <c r="P484" i="147"/>
  <c r="O484" i="147"/>
  <c r="P483" i="147"/>
  <c r="O483" i="147"/>
  <c r="P482" i="147"/>
  <c r="O482" i="147"/>
  <c r="P481" i="147"/>
  <c r="O481" i="147"/>
  <c r="P480" i="147"/>
  <c r="O480" i="147"/>
  <c r="P479" i="147"/>
  <c r="O479" i="147"/>
  <c r="P478" i="147"/>
  <c r="O478" i="147"/>
  <c r="P477" i="147"/>
  <c r="O477" i="147"/>
  <c r="P476" i="147"/>
  <c r="O476" i="147"/>
  <c r="P475" i="147"/>
  <c r="O475" i="147"/>
  <c r="P474" i="147"/>
  <c r="O474" i="147"/>
  <c r="P473" i="147"/>
  <c r="O473" i="147"/>
  <c r="P472" i="147"/>
  <c r="O472" i="147"/>
  <c r="P471" i="147"/>
  <c r="O471" i="147"/>
  <c r="P470" i="147"/>
  <c r="O470" i="147"/>
  <c r="P469" i="147"/>
  <c r="O469" i="147"/>
  <c r="P468" i="147"/>
  <c r="O468" i="147"/>
  <c r="P467" i="147"/>
  <c r="O467" i="147"/>
  <c r="P466" i="147"/>
  <c r="O466" i="147"/>
  <c r="P465" i="147"/>
  <c r="O465" i="147"/>
  <c r="P464" i="147"/>
  <c r="O464" i="147"/>
  <c r="P463" i="147"/>
  <c r="O463" i="147"/>
  <c r="P462" i="147"/>
  <c r="O462" i="147"/>
  <c r="P461" i="147"/>
  <c r="O461" i="147"/>
  <c r="P460" i="147"/>
  <c r="O460" i="147"/>
  <c r="P459" i="147"/>
  <c r="O459" i="147"/>
  <c r="P458" i="147"/>
  <c r="O458" i="147"/>
  <c r="P457" i="147"/>
  <c r="O457" i="147"/>
  <c r="P456" i="147"/>
  <c r="O456" i="147"/>
  <c r="P455" i="147"/>
  <c r="O455" i="147"/>
  <c r="P454" i="147"/>
  <c r="O454" i="147"/>
  <c r="P453" i="147"/>
  <c r="O453" i="147"/>
  <c r="P452" i="147"/>
  <c r="O452" i="147"/>
  <c r="P451" i="147"/>
  <c r="O451" i="147"/>
  <c r="P450" i="147"/>
  <c r="O450" i="147"/>
  <c r="P449" i="147"/>
  <c r="O449" i="147"/>
  <c r="P448" i="147"/>
  <c r="O448" i="147"/>
  <c r="P447" i="147"/>
  <c r="O447" i="147"/>
  <c r="P446" i="147"/>
  <c r="O446" i="147"/>
  <c r="P445" i="147"/>
  <c r="O445" i="147"/>
  <c r="P444" i="147"/>
  <c r="O444" i="147"/>
  <c r="P443" i="147"/>
  <c r="O443" i="147"/>
  <c r="P442" i="147"/>
  <c r="O442" i="147"/>
  <c r="P441" i="147"/>
  <c r="O441" i="147"/>
  <c r="P440" i="147"/>
  <c r="O440" i="147"/>
  <c r="P439" i="147"/>
  <c r="O439" i="147"/>
  <c r="P438" i="147"/>
  <c r="O438" i="147"/>
  <c r="P437" i="147"/>
  <c r="O437" i="147"/>
  <c r="P436" i="147"/>
  <c r="O436" i="147"/>
  <c r="P435" i="147"/>
  <c r="O435" i="147"/>
  <c r="P434" i="147"/>
  <c r="O434" i="147"/>
  <c r="P433" i="147"/>
  <c r="O433" i="147"/>
  <c r="P432" i="147"/>
  <c r="O432" i="147"/>
  <c r="P431" i="147"/>
  <c r="O431" i="147"/>
  <c r="P430" i="147"/>
  <c r="O430" i="147"/>
  <c r="P429" i="147"/>
  <c r="O429" i="147"/>
  <c r="P428" i="147"/>
  <c r="O428" i="147"/>
  <c r="P427" i="147"/>
  <c r="O427" i="147"/>
  <c r="P426" i="147"/>
  <c r="O426" i="147"/>
  <c r="P425" i="147"/>
  <c r="O425" i="147"/>
  <c r="P424" i="147"/>
  <c r="O424" i="147"/>
  <c r="P423" i="147"/>
  <c r="O423" i="147"/>
  <c r="P422" i="147"/>
  <c r="O422" i="147"/>
  <c r="P421" i="147"/>
  <c r="O421" i="147"/>
  <c r="P420" i="147"/>
  <c r="O420" i="147"/>
  <c r="P419" i="147"/>
  <c r="O419" i="147"/>
  <c r="P418" i="147"/>
  <c r="O418" i="147"/>
  <c r="P417" i="147"/>
  <c r="O417" i="147"/>
  <c r="P416" i="147"/>
  <c r="O416" i="147"/>
  <c r="P415" i="147"/>
  <c r="O415" i="147"/>
  <c r="P414" i="147"/>
  <c r="O414" i="147"/>
  <c r="P413" i="147"/>
  <c r="O413" i="147"/>
  <c r="P412" i="147"/>
  <c r="O412" i="147"/>
  <c r="P411" i="147"/>
  <c r="O411" i="147"/>
  <c r="P410" i="147"/>
  <c r="O410" i="147"/>
  <c r="P409" i="147"/>
  <c r="O409" i="147"/>
  <c r="P408" i="147"/>
  <c r="O408" i="147"/>
  <c r="P407" i="147"/>
  <c r="O407" i="147"/>
  <c r="P406" i="147"/>
  <c r="O406" i="147"/>
  <c r="P405" i="147"/>
  <c r="O405" i="147"/>
  <c r="P404" i="147"/>
  <c r="O404" i="147"/>
  <c r="P403" i="147"/>
  <c r="O403" i="147"/>
  <c r="P402" i="147"/>
  <c r="O402" i="147"/>
  <c r="P401" i="147"/>
  <c r="O401" i="147"/>
  <c r="P400" i="147"/>
  <c r="O400" i="147"/>
  <c r="P399" i="147"/>
  <c r="O399" i="147"/>
  <c r="P398" i="147"/>
  <c r="O398" i="147"/>
  <c r="P397" i="147"/>
  <c r="O397" i="147"/>
  <c r="P396" i="147"/>
  <c r="O396" i="147"/>
  <c r="P395" i="147"/>
  <c r="O395" i="147"/>
  <c r="P394" i="147"/>
  <c r="O394" i="147"/>
  <c r="P393" i="147"/>
  <c r="O393" i="147"/>
  <c r="P392" i="147"/>
  <c r="O392" i="147"/>
  <c r="P391" i="147"/>
  <c r="O391" i="147"/>
  <c r="P390" i="147"/>
  <c r="O390" i="147"/>
  <c r="P389" i="147"/>
  <c r="O389" i="147"/>
  <c r="P388" i="147"/>
  <c r="O388" i="147"/>
  <c r="P387" i="147"/>
  <c r="O387" i="147"/>
  <c r="P386" i="147"/>
  <c r="O386" i="147"/>
  <c r="P385" i="147"/>
  <c r="O385" i="147"/>
  <c r="P384" i="147"/>
  <c r="O384" i="147"/>
  <c r="P383" i="147"/>
  <c r="O383" i="147"/>
  <c r="P382" i="147"/>
  <c r="O382" i="147"/>
  <c r="P381" i="147"/>
  <c r="O381" i="147"/>
  <c r="P380" i="147"/>
  <c r="O380" i="147"/>
  <c r="P379" i="147"/>
  <c r="O379" i="147"/>
  <c r="P378" i="147"/>
  <c r="O378" i="147"/>
  <c r="P377" i="147"/>
  <c r="O377" i="147"/>
  <c r="P376" i="147"/>
  <c r="O376" i="147"/>
  <c r="P375" i="147"/>
  <c r="O375" i="147"/>
  <c r="P374" i="147"/>
  <c r="O374" i="147"/>
  <c r="P373" i="147"/>
  <c r="O373" i="147"/>
  <c r="P372" i="147"/>
  <c r="O372" i="147"/>
  <c r="P371" i="147"/>
  <c r="O371" i="147"/>
  <c r="P370" i="147"/>
  <c r="O370" i="147"/>
  <c r="P369" i="147"/>
  <c r="O369" i="147"/>
  <c r="P368" i="147"/>
  <c r="O368" i="147"/>
  <c r="P367" i="147"/>
  <c r="O367" i="147"/>
  <c r="P366" i="147"/>
  <c r="O366" i="147"/>
  <c r="P365" i="147"/>
  <c r="O365" i="147"/>
  <c r="P364" i="147"/>
  <c r="O364" i="147"/>
  <c r="P363" i="147"/>
  <c r="O363" i="147"/>
  <c r="P362" i="147"/>
  <c r="O362" i="147"/>
  <c r="P361" i="147"/>
  <c r="O361" i="147"/>
  <c r="P360" i="147"/>
  <c r="O360" i="147"/>
  <c r="P359" i="147"/>
  <c r="O359" i="147"/>
  <c r="P358" i="147"/>
  <c r="O358" i="147"/>
  <c r="P357" i="147"/>
  <c r="O357" i="147"/>
  <c r="P356" i="147"/>
  <c r="O356" i="147"/>
  <c r="P355" i="147"/>
  <c r="O355" i="147"/>
  <c r="P354" i="147"/>
  <c r="O354" i="147"/>
  <c r="P353" i="147"/>
  <c r="O353" i="147"/>
  <c r="P352" i="147"/>
  <c r="O352" i="147"/>
  <c r="P351" i="147"/>
  <c r="O351" i="147"/>
  <c r="P350" i="147"/>
  <c r="O350" i="147"/>
  <c r="P349" i="147"/>
  <c r="O349" i="147"/>
  <c r="P348" i="147"/>
  <c r="O348" i="147"/>
  <c r="P347" i="147"/>
  <c r="O347" i="147"/>
  <c r="P346" i="147"/>
  <c r="O346" i="147"/>
  <c r="P345" i="147"/>
  <c r="O345" i="147"/>
  <c r="P344" i="147"/>
  <c r="O344" i="147"/>
  <c r="P343" i="147"/>
  <c r="O343" i="147"/>
  <c r="P342" i="147"/>
  <c r="O342" i="147"/>
  <c r="P341" i="147"/>
  <c r="O341" i="147"/>
  <c r="P340" i="147"/>
  <c r="O340" i="147"/>
  <c r="P339" i="147"/>
  <c r="O339" i="147"/>
  <c r="P338" i="147"/>
  <c r="O338" i="147"/>
  <c r="P337" i="147"/>
  <c r="O337" i="147"/>
  <c r="P336" i="147"/>
  <c r="O336" i="147"/>
  <c r="P335" i="147"/>
  <c r="O335" i="147"/>
  <c r="P334" i="147"/>
  <c r="O334" i="147"/>
  <c r="P333" i="147"/>
  <c r="O333" i="147"/>
  <c r="P332" i="147"/>
  <c r="O332" i="147"/>
  <c r="P331" i="147"/>
  <c r="O331" i="147"/>
  <c r="P330" i="147"/>
  <c r="O330" i="147"/>
  <c r="P329" i="147"/>
  <c r="O329" i="147"/>
  <c r="P328" i="147"/>
  <c r="O328" i="147"/>
  <c r="P327" i="147"/>
  <c r="O327" i="147"/>
  <c r="P326" i="147"/>
  <c r="O326" i="147"/>
  <c r="P325" i="147"/>
  <c r="O325" i="147"/>
  <c r="P324" i="147"/>
  <c r="O324" i="147"/>
  <c r="P323" i="147"/>
  <c r="O323" i="147"/>
  <c r="P322" i="147"/>
  <c r="O322" i="147"/>
  <c r="P321" i="147"/>
  <c r="O321" i="147"/>
  <c r="P320" i="147"/>
  <c r="O320" i="147"/>
  <c r="P319" i="147"/>
  <c r="O319" i="147"/>
  <c r="P318" i="147"/>
  <c r="O318" i="147"/>
  <c r="P317" i="147"/>
  <c r="O317" i="147"/>
  <c r="P316" i="147"/>
  <c r="O316" i="147"/>
  <c r="P315" i="147"/>
  <c r="O315" i="147"/>
  <c r="P314" i="147"/>
  <c r="O314" i="147"/>
  <c r="P313" i="147"/>
  <c r="O313" i="147"/>
  <c r="P312" i="147"/>
  <c r="O312" i="147"/>
  <c r="P311" i="147"/>
  <c r="O311" i="147"/>
  <c r="P310" i="147"/>
  <c r="O310" i="147"/>
  <c r="P309" i="147"/>
  <c r="O309" i="147"/>
  <c r="P308" i="147"/>
  <c r="O308" i="147"/>
  <c r="P307" i="147"/>
  <c r="O307" i="147"/>
  <c r="P306" i="147"/>
  <c r="O306" i="147"/>
  <c r="P305" i="147"/>
  <c r="O305" i="147"/>
  <c r="P304" i="147"/>
  <c r="O304" i="147"/>
  <c r="P303" i="147"/>
  <c r="O303" i="147"/>
  <c r="P302" i="147"/>
  <c r="O302" i="147"/>
  <c r="P301" i="147"/>
  <c r="O301" i="147"/>
  <c r="P300" i="147"/>
  <c r="O300" i="147"/>
  <c r="P299" i="147"/>
  <c r="O299" i="147"/>
  <c r="P298" i="147"/>
  <c r="O298" i="147"/>
  <c r="P297" i="147"/>
  <c r="O297" i="147"/>
  <c r="P296" i="147"/>
  <c r="O296" i="147"/>
  <c r="P295" i="147"/>
  <c r="O295" i="147"/>
  <c r="P294" i="147"/>
  <c r="O294" i="147"/>
  <c r="P293" i="147"/>
  <c r="O293" i="147"/>
  <c r="P292" i="147"/>
  <c r="O292" i="147"/>
  <c r="P291" i="147"/>
  <c r="O291" i="147"/>
  <c r="P290" i="147"/>
  <c r="O290" i="147"/>
  <c r="P289" i="147"/>
  <c r="O289" i="147"/>
  <c r="P288" i="147"/>
  <c r="O288" i="147"/>
  <c r="P287" i="147"/>
  <c r="O287" i="147"/>
  <c r="P286" i="147"/>
  <c r="O286" i="147"/>
  <c r="P285" i="147"/>
  <c r="O285" i="147"/>
  <c r="P284" i="147"/>
  <c r="O284" i="147"/>
  <c r="P283" i="147"/>
  <c r="O283" i="147"/>
  <c r="P282" i="147"/>
  <c r="O282" i="147"/>
  <c r="P281" i="147"/>
  <c r="O281" i="147"/>
  <c r="P280" i="147"/>
  <c r="O280" i="147"/>
  <c r="P279" i="147"/>
  <c r="O279" i="147"/>
  <c r="P278" i="147"/>
  <c r="O278" i="147"/>
  <c r="P277" i="147"/>
  <c r="O277" i="147"/>
  <c r="P276" i="147"/>
  <c r="O276" i="147"/>
  <c r="P275" i="147"/>
  <c r="O275" i="147"/>
  <c r="P274" i="147"/>
  <c r="O274" i="147"/>
  <c r="P273" i="147"/>
  <c r="O273" i="147"/>
  <c r="P272" i="147"/>
  <c r="O272" i="147"/>
  <c r="P271" i="147"/>
  <c r="O271" i="147"/>
  <c r="P270" i="147"/>
  <c r="O270" i="147"/>
  <c r="P269" i="147"/>
  <c r="O269" i="147"/>
  <c r="P268" i="147"/>
  <c r="O268" i="147"/>
  <c r="P267" i="147"/>
  <c r="O267" i="147"/>
  <c r="P266" i="147"/>
  <c r="O266" i="147"/>
  <c r="P265" i="147"/>
  <c r="O265" i="147"/>
  <c r="P264" i="147"/>
  <c r="O264" i="147"/>
  <c r="P263" i="147"/>
  <c r="O263" i="147"/>
  <c r="P262" i="147"/>
  <c r="O262" i="147"/>
  <c r="P261" i="147"/>
  <c r="O261" i="147"/>
  <c r="P260" i="147"/>
  <c r="O260" i="147"/>
  <c r="P259" i="147"/>
  <c r="O259" i="147"/>
  <c r="P258" i="147"/>
  <c r="O258" i="147"/>
  <c r="P257" i="147"/>
  <c r="O257" i="147"/>
  <c r="P256" i="147"/>
  <c r="O256" i="147"/>
  <c r="P255" i="147"/>
  <c r="O255" i="147"/>
  <c r="P254" i="147"/>
  <c r="O254" i="147"/>
  <c r="P253" i="147"/>
  <c r="O253" i="147"/>
  <c r="P252" i="147"/>
  <c r="O252" i="147"/>
  <c r="P251" i="147"/>
  <c r="O251" i="147"/>
  <c r="P250" i="147"/>
  <c r="O250" i="147"/>
  <c r="P249" i="147"/>
  <c r="O249" i="147"/>
  <c r="P248" i="147"/>
  <c r="O248" i="147"/>
  <c r="P247" i="147"/>
  <c r="O247" i="147"/>
  <c r="P246" i="147"/>
  <c r="O246" i="147"/>
  <c r="P245" i="147"/>
  <c r="O245" i="147"/>
  <c r="P244" i="147"/>
  <c r="O244" i="147"/>
  <c r="P243" i="147"/>
  <c r="O243" i="147"/>
  <c r="P242" i="147"/>
  <c r="O242" i="147"/>
  <c r="P241" i="147"/>
  <c r="O241" i="147"/>
  <c r="P240" i="147"/>
  <c r="O240" i="147"/>
  <c r="P239" i="147"/>
  <c r="O239" i="147"/>
  <c r="P238" i="147"/>
  <c r="O238" i="147"/>
  <c r="P237" i="147"/>
  <c r="O237" i="147"/>
  <c r="P236" i="147"/>
  <c r="O236" i="147"/>
  <c r="P235" i="147"/>
  <c r="O235" i="147"/>
  <c r="P234" i="147"/>
  <c r="O234" i="147"/>
  <c r="P233" i="147"/>
  <c r="O233" i="147"/>
  <c r="P232" i="147"/>
  <c r="O232" i="147"/>
  <c r="P231" i="147"/>
  <c r="O231" i="147"/>
  <c r="P230" i="147"/>
  <c r="O230" i="147"/>
  <c r="P229" i="147"/>
  <c r="O229" i="147"/>
  <c r="P228" i="147"/>
  <c r="O228" i="147"/>
  <c r="P227" i="147"/>
  <c r="O227" i="147"/>
  <c r="P226" i="147"/>
  <c r="O226" i="147"/>
  <c r="P225" i="147"/>
  <c r="O225" i="147"/>
  <c r="P224" i="147"/>
  <c r="O224" i="147"/>
  <c r="P223" i="147"/>
  <c r="O223" i="147"/>
  <c r="P222" i="147"/>
  <c r="O222" i="147"/>
  <c r="P221" i="147"/>
  <c r="O221" i="147"/>
  <c r="P220" i="147"/>
  <c r="O220" i="147"/>
  <c r="P219" i="147"/>
  <c r="O219" i="147"/>
  <c r="P218" i="147"/>
  <c r="O218" i="147"/>
  <c r="P217" i="147"/>
  <c r="O217" i="147"/>
  <c r="P216" i="147"/>
  <c r="O216" i="147"/>
  <c r="P215" i="147"/>
  <c r="O215" i="147"/>
  <c r="P214" i="147"/>
  <c r="O214" i="147"/>
  <c r="P213" i="147"/>
  <c r="O213" i="147"/>
  <c r="P212" i="147"/>
  <c r="O212" i="147"/>
  <c r="P211" i="147"/>
  <c r="O211" i="147"/>
  <c r="P210" i="147"/>
  <c r="O210" i="147"/>
  <c r="P209" i="147"/>
  <c r="O209" i="147"/>
  <c r="P208" i="147"/>
  <c r="O208" i="147"/>
  <c r="P207" i="147"/>
  <c r="O207" i="147"/>
  <c r="P206" i="147"/>
  <c r="O206" i="147"/>
  <c r="P205" i="147"/>
  <c r="O205" i="147"/>
  <c r="P204" i="147"/>
  <c r="O204" i="147"/>
  <c r="P203" i="147"/>
  <c r="O203" i="147"/>
  <c r="P202" i="147"/>
  <c r="O202" i="147"/>
  <c r="P201" i="147"/>
  <c r="O201" i="147"/>
  <c r="P200" i="147"/>
  <c r="O200" i="147"/>
  <c r="P199" i="147"/>
  <c r="O199" i="147"/>
  <c r="P198" i="147"/>
  <c r="O198" i="147"/>
  <c r="P197" i="147"/>
  <c r="O197" i="147"/>
  <c r="P196" i="147"/>
  <c r="O196" i="147"/>
  <c r="P195" i="147"/>
  <c r="O195" i="147"/>
  <c r="P194" i="147"/>
  <c r="O194" i="147"/>
  <c r="P193" i="147"/>
  <c r="O193" i="147"/>
  <c r="P192" i="147"/>
  <c r="O192" i="147"/>
  <c r="P191" i="147"/>
  <c r="O191" i="147"/>
  <c r="P190" i="147"/>
  <c r="O190" i="147"/>
  <c r="P189" i="147"/>
  <c r="O189" i="147"/>
  <c r="P188" i="147"/>
  <c r="O188" i="147"/>
  <c r="P187" i="147"/>
  <c r="O187" i="147"/>
  <c r="P186" i="147"/>
  <c r="O186" i="147"/>
  <c r="P185" i="147"/>
  <c r="O185" i="147"/>
  <c r="P184" i="147"/>
  <c r="O184" i="147"/>
  <c r="P183" i="147"/>
  <c r="O183" i="147"/>
  <c r="P182" i="147"/>
  <c r="O182" i="147"/>
  <c r="P181" i="147"/>
  <c r="O181" i="147"/>
  <c r="P180" i="147"/>
  <c r="O180" i="147"/>
  <c r="P179" i="147"/>
  <c r="O179" i="147"/>
  <c r="P178" i="147"/>
  <c r="O178" i="147"/>
  <c r="P177" i="147"/>
  <c r="O177" i="147"/>
  <c r="P176" i="147"/>
  <c r="O176" i="147"/>
  <c r="P175" i="147"/>
  <c r="O175" i="147"/>
  <c r="P174" i="147"/>
  <c r="O174" i="147"/>
  <c r="P173" i="147"/>
  <c r="O173" i="147"/>
  <c r="P172" i="147"/>
  <c r="O172" i="147"/>
  <c r="P171" i="147"/>
  <c r="O171" i="147"/>
  <c r="P170" i="147"/>
  <c r="O170" i="147"/>
  <c r="P169" i="147"/>
  <c r="O169" i="147"/>
  <c r="P168" i="147"/>
  <c r="O168" i="147"/>
  <c r="P167" i="147"/>
  <c r="O167" i="147"/>
  <c r="P166" i="147"/>
  <c r="O166" i="147"/>
  <c r="P165" i="147"/>
  <c r="O165" i="147"/>
  <c r="P164" i="147"/>
  <c r="O164" i="147"/>
  <c r="P163" i="147"/>
  <c r="O163" i="147"/>
  <c r="P162" i="147"/>
  <c r="O162" i="147"/>
  <c r="P161" i="147"/>
  <c r="O161" i="147"/>
  <c r="P160" i="147"/>
  <c r="O160" i="147"/>
  <c r="P159" i="147"/>
  <c r="O159" i="147"/>
  <c r="P158" i="147"/>
  <c r="O158" i="147"/>
  <c r="P157" i="147"/>
  <c r="O157" i="147"/>
  <c r="P156" i="147"/>
  <c r="O156" i="147"/>
  <c r="P155" i="147"/>
  <c r="O155" i="147"/>
  <c r="P154" i="147"/>
  <c r="O154" i="147"/>
  <c r="P153" i="147"/>
  <c r="O153" i="147"/>
  <c r="P152" i="147"/>
  <c r="O152" i="147"/>
  <c r="P151" i="147"/>
  <c r="O151" i="147"/>
  <c r="P150" i="147"/>
  <c r="O150" i="147"/>
  <c r="P149" i="147"/>
  <c r="O149" i="147"/>
  <c r="P148" i="147"/>
  <c r="O148" i="147"/>
  <c r="P147" i="147"/>
  <c r="O147" i="147"/>
  <c r="P146" i="147"/>
  <c r="O146" i="147"/>
  <c r="P145" i="147"/>
  <c r="O145" i="147"/>
  <c r="P144" i="147"/>
  <c r="O144" i="147"/>
  <c r="P143" i="147"/>
  <c r="O143" i="147"/>
  <c r="P142" i="147"/>
  <c r="O142" i="147"/>
  <c r="P141" i="147"/>
  <c r="O141" i="147"/>
  <c r="P140" i="147"/>
  <c r="O140" i="147"/>
  <c r="P139" i="147"/>
  <c r="O139" i="147"/>
  <c r="P138" i="147"/>
  <c r="O138" i="147"/>
  <c r="P137" i="147"/>
  <c r="O137" i="147"/>
  <c r="P136" i="147"/>
  <c r="O136" i="147"/>
  <c r="P135" i="147"/>
  <c r="O135" i="147"/>
  <c r="P134" i="147"/>
  <c r="O134" i="147"/>
  <c r="P133" i="147"/>
  <c r="O133" i="147"/>
  <c r="P132" i="147"/>
  <c r="O132" i="147"/>
  <c r="P131" i="147"/>
  <c r="O131" i="147"/>
  <c r="P130" i="147"/>
  <c r="O130" i="147"/>
  <c r="P129" i="147"/>
  <c r="O129" i="147"/>
  <c r="P128" i="147"/>
  <c r="O128" i="147"/>
  <c r="P127" i="147"/>
  <c r="O127" i="147"/>
  <c r="P126" i="147"/>
  <c r="O126" i="147"/>
  <c r="P125" i="147"/>
  <c r="O125" i="147"/>
  <c r="P124" i="147"/>
  <c r="O124" i="147"/>
  <c r="P123" i="147"/>
  <c r="O123" i="147"/>
  <c r="P122" i="147"/>
  <c r="O122" i="147"/>
  <c r="P121" i="147"/>
  <c r="O121" i="147"/>
  <c r="P120" i="147"/>
  <c r="O120" i="147"/>
  <c r="P119" i="147"/>
  <c r="O119" i="147"/>
  <c r="P118" i="147"/>
  <c r="O118" i="147"/>
  <c r="P117" i="147"/>
  <c r="O117" i="147"/>
  <c r="P116" i="147"/>
  <c r="O116" i="147"/>
  <c r="P115" i="147"/>
  <c r="O115" i="147"/>
  <c r="P114" i="147"/>
  <c r="O114" i="147"/>
  <c r="P113" i="147"/>
  <c r="O113" i="147"/>
  <c r="P112" i="147"/>
  <c r="O112" i="147"/>
  <c r="P111" i="147"/>
  <c r="O111" i="147"/>
  <c r="S110" i="147"/>
  <c r="P110" i="147"/>
  <c r="O110" i="147"/>
  <c r="S109" i="147"/>
  <c r="P109" i="147"/>
  <c r="O109" i="147"/>
  <c r="S108" i="147"/>
  <c r="P108" i="147"/>
  <c r="O108" i="147"/>
  <c r="S107" i="147"/>
  <c r="P107" i="147"/>
  <c r="O107" i="147"/>
  <c r="S106" i="147"/>
  <c r="P106" i="147"/>
  <c r="O106" i="147"/>
  <c r="S105" i="147"/>
  <c r="P105" i="147"/>
  <c r="O105" i="147"/>
  <c r="S104" i="147"/>
  <c r="P104" i="147"/>
  <c r="O104" i="147"/>
  <c r="S103" i="147"/>
  <c r="P103" i="147"/>
  <c r="O103" i="147"/>
  <c r="S102" i="147"/>
  <c r="P102" i="147"/>
  <c r="O102" i="147"/>
  <c r="S101" i="147"/>
  <c r="P101" i="147"/>
  <c r="O101" i="147"/>
  <c r="S100" i="147"/>
  <c r="P100" i="147"/>
  <c r="O100" i="147"/>
  <c r="S99" i="147"/>
  <c r="P99" i="147"/>
  <c r="O99" i="147"/>
  <c r="S98" i="147"/>
  <c r="P98" i="147"/>
  <c r="O98" i="147"/>
  <c r="S97" i="147"/>
  <c r="P97" i="147"/>
  <c r="O97" i="147"/>
  <c r="S96" i="147"/>
  <c r="P96" i="147"/>
  <c r="O96" i="147"/>
  <c r="S95" i="147"/>
  <c r="P95" i="147"/>
  <c r="O95" i="147"/>
  <c r="S94" i="147"/>
  <c r="P94" i="147"/>
  <c r="O94" i="147"/>
  <c r="S93" i="147"/>
  <c r="P93" i="147"/>
  <c r="O93" i="147"/>
  <c r="S92" i="147"/>
  <c r="P92" i="147"/>
  <c r="O92" i="147"/>
  <c r="S91" i="147"/>
  <c r="P91" i="147"/>
  <c r="O91" i="147"/>
  <c r="S90" i="147"/>
  <c r="P90" i="147"/>
  <c r="O90" i="147"/>
  <c r="S89" i="147"/>
  <c r="P89" i="147"/>
  <c r="O89" i="147"/>
  <c r="S88" i="147"/>
  <c r="P88" i="147"/>
  <c r="O88" i="147"/>
  <c r="S87" i="147"/>
  <c r="P87" i="147"/>
  <c r="O87" i="147"/>
  <c r="S86" i="147"/>
  <c r="P86" i="147"/>
  <c r="O86" i="147"/>
  <c r="S85" i="147"/>
  <c r="P85" i="147"/>
  <c r="O85" i="147"/>
  <c r="S84" i="147"/>
  <c r="P84" i="147"/>
  <c r="O84" i="147"/>
  <c r="S83" i="147"/>
  <c r="P83" i="147"/>
  <c r="O83" i="147"/>
  <c r="S82" i="147"/>
  <c r="P82" i="147"/>
  <c r="O82" i="147"/>
  <c r="S81" i="147"/>
  <c r="P81" i="147"/>
  <c r="O81" i="147"/>
  <c r="S80" i="147"/>
  <c r="P80" i="147"/>
  <c r="O80" i="147"/>
  <c r="S79" i="147"/>
  <c r="P79" i="147"/>
  <c r="O79" i="147"/>
  <c r="S78" i="147"/>
  <c r="P78" i="147"/>
  <c r="O78" i="147"/>
  <c r="S77" i="147"/>
  <c r="P77" i="147"/>
  <c r="O77" i="147"/>
  <c r="S76" i="147"/>
  <c r="P76" i="147"/>
  <c r="O76" i="147"/>
  <c r="S75" i="147"/>
  <c r="P75" i="147"/>
  <c r="O75" i="147"/>
  <c r="S74" i="147"/>
  <c r="P74" i="147"/>
  <c r="O74" i="147"/>
  <c r="S73" i="147"/>
  <c r="P73" i="147"/>
  <c r="O73" i="147"/>
  <c r="S72" i="147"/>
  <c r="P72" i="147"/>
  <c r="O72" i="147"/>
  <c r="S71" i="147"/>
  <c r="P71" i="147"/>
  <c r="O71" i="147"/>
  <c r="S70" i="147"/>
  <c r="P70" i="147"/>
  <c r="O70" i="147"/>
  <c r="S69" i="147"/>
  <c r="P69" i="147"/>
  <c r="O69" i="147"/>
  <c r="S68" i="147"/>
  <c r="P68" i="147"/>
  <c r="O68" i="147"/>
  <c r="S67" i="147"/>
  <c r="P67" i="147"/>
  <c r="O67" i="147"/>
  <c r="S66" i="147"/>
  <c r="P66" i="147"/>
  <c r="O66" i="147"/>
  <c r="S65" i="147"/>
  <c r="P65" i="147"/>
  <c r="O65" i="147"/>
  <c r="S64" i="147"/>
  <c r="P64" i="147"/>
  <c r="O64" i="147"/>
  <c r="S63" i="147"/>
  <c r="P63" i="147"/>
  <c r="O63" i="147"/>
  <c r="S62" i="147"/>
  <c r="P62" i="147"/>
  <c r="O62" i="147"/>
  <c r="S61" i="147"/>
  <c r="P61" i="147"/>
  <c r="O61" i="147"/>
  <c r="S60" i="147"/>
  <c r="P60" i="147"/>
  <c r="O60" i="147"/>
  <c r="S59" i="147"/>
  <c r="P59" i="147"/>
  <c r="O59" i="147"/>
  <c r="S58" i="147"/>
  <c r="P58" i="147"/>
  <c r="O58" i="147"/>
  <c r="S57" i="147"/>
  <c r="P57" i="147"/>
  <c r="O57" i="147"/>
  <c r="S56" i="147"/>
  <c r="P56" i="147"/>
  <c r="O56" i="147"/>
  <c r="S55" i="147"/>
  <c r="P55" i="147"/>
  <c r="O55" i="147"/>
  <c r="S54" i="147"/>
  <c r="P54" i="147"/>
  <c r="O54" i="147"/>
  <c r="S53" i="147"/>
  <c r="P53" i="147"/>
  <c r="O53" i="147"/>
  <c r="S52" i="147"/>
  <c r="P52" i="147"/>
  <c r="O52" i="147"/>
  <c r="S51" i="147"/>
  <c r="P51" i="147"/>
  <c r="O51" i="147"/>
  <c r="S50" i="147"/>
  <c r="P50" i="147"/>
  <c r="O50" i="147"/>
  <c r="S49" i="147"/>
  <c r="P49" i="147"/>
  <c r="O49" i="147"/>
  <c r="S48" i="147"/>
  <c r="P48" i="147"/>
  <c r="O48" i="147"/>
  <c r="S47" i="147"/>
  <c r="P47" i="147"/>
  <c r="O47" i="147"/>
  <c r="S46" i="147"/>
  <c r="P46" i="147"/>
  <c r="O46" i="147"/>
  <c r="S45" i="147"/>
  <c r="P45" i="147"/>
  <c r="O45" i="147"/>
  <c r="S44" i="147"/>
  <c r="P44" i="147"/>
  <c r="O44" i="147"/>
  <c r="S43" i="147"/>
  <c r="P43" i="147"/>
  <c r="O43" i="147"/>
  <c r="S42" i="147"/>
  <c r="P42" i="147"/>
  <c r="O42" i="147"/>
  <c r="S41" i="147"/>
  <c r="P41" i="147"/>
  <c r="O41" i="147"/>
  <c r="S40" i="147"/>
  <c r="P40" i="147"/>
  <c r="O40" i="147"/>
  <c r="S39" i="147"/>
  <c r="P39" i="147"/>
  <c r="O39" i="147"/>
  <c r="S38" i="147"/>
  <c r="P38" i="147"/>
  <c r="O38" i="147"/>
  <c r="S37" i="147"/>
  <c r="P37" i="147"/>
  <c r="O37" i="147"/>
  <c r="S36" i="147"/>
  <c r="P36" i="147"/>
  <c r="O36" i="147"/>
  <c r="S35" i="147"/>
  <c r="P35" i="147"/>
  <c r="O35" i="147"/>
  <c r="S34" i="147"/>
  <c r="P34" i="147"/>
  <c r="O34" i="147"/>
  <c r="S33" i="147"/>
  <c r="P33" i="147"/>
  <c r="O33" i="147"/>
  <c r="S32" i="147"/>
  <c r="P32" i="147"/>
  <c r="O32" i="147"/>
  <c r="S31" i="147"/>
  <c r="P31" i="147"/>
  <c r="O31" i="147"/>
  <c r="S30" i="147"/>
  <c r="P30" i="147"/>
  <c r="O30" i="147"/>
  <c r="S29" i="147"/>
  <c r="P29" i="147"/>
  <c r="O29" i="147"/>
  <c r="S28" i="147"/>
  <c r="P28" i="147"/>
  <c r="O28" i="147"/>
  <c r="S27" i="147"/>
  <c r="P27" i="147"/>
  <c r="O27" i="147"/>
  <c r="S26" i="147"/>
  <c r="P26" i="147"/>
  <c r="O26" i="147"/>
  <c r="S25" i="147"/>
  <c r="P25" i="147"/>
  <c r="O25" i="147"/>
  <c r="S24" i="147"/>
  <c r="P24" i="147"/>
  <c r="O24" i="147"/>
  <c r="S23" i="147"/>
  <c r="P23" i="147"/>
  <c r="O23" i="147"/>
  <c r="S22" i="147"/>
  <c r="P22" i="147"/>
  <c r="O22" i="147"/>
  <c r="S21" i="147"/>
  <c r="P21" i="147"/>
  <c r="O21" i="147"/>
  <c r="S20" i="147"/>
  <c r="P20" i="147"/>
  <c r="O20" i="147"/>
  <c r="S19" i="147"/>
  <c r="P19" i="147"/>
  <c r="O19" i="147"/>
  <c r="S18" i="147"/>
  <c r="P18" i="147"/>
  <c r="O18" i="147"/>
  <c r="S17" i="147"/>
  <c r="P17" i="147"/>
  <c r="O17" i="147"/>
  <c r="S16" i="147"/>
  <c r="P16" i="147"/>
  <c r="O16" i="147"/>
  <c r="S15" i="147"/>
  <c r="P15" i="147"/>
  <c r="O15" i="147"/>
  <c r="S14" i="147"/>
  <c r="P14" i="147"/>
  <c r="O14" i="147"/>
  <c r="S13" i="147"/>
  <c r="P13" i="147"/>
  <c r="Q13" i="147" s="1"/>
  <c r="O13" i="147"/>
  <c r="S12" i="147"/>
  <c r="P12" i="147"/>
  <c r="O12" i="147"/>
  <c r="S11" i="147"/>
  <c r="P11" i="147"/>
  <c r="O11" i="147"/>
  <c r="S10" i="147"/>
  <c r="P10" i="147"/>
  <c r="O10" i="147"/>
  <c r="S9" i="147"/>
  <c r="P9" i="147"/>
  <c r="O9" i="147"/>
  <c r="S8" i="147"/>
  <c r="P8" i="147"/>
  <c r="O8" i="147"/>
  <c r="S7" i="147"/>
  <c r="P7" i="147"/>
  <c r="O7" i="147"/>
  <c r="S6" i="147"/>
  <c r="P6" i="147"/>
  <c r="O6" i="147"/>
  <c r="S5" i="147"/>
  <c r="P5" i="147"/>
  <c r="O5" i="147"/>
  <c r="S4" i="147"/>
  <c r="P4" i="147"/>
  <c r="O4" i="147"/>
  <c r="E36" i="146"/>
  <c r="E31" i="146"/>
  <c r="E30" i="146"/>
  <c r="E29" i="146"/>
  <c r="E27" i="146"/>
  <c r="E26" i="146"/>
  <c r="E22" i="146"/>
  <c r="F13" i="146"/>
  <c r="H13" i="146" s="1"/>
  <c r="N11" i="146"/>
  <c r="N10" i="146"/>
  <c r="N9" i="146"/>
  <c r="N8" i="146"/>
  <c r="N7" i="146"/>
  <c r="N6" i="146"/>
  <c r="N5" i="146"/>
  <c r="N4" i="146"/>
  <c r="N3" i="146"/>
  <c r="G50" i="146"/>
  <c r="I50" i="146" s="1"/>
  <c r="G49" i="146"/>
  <c r="I49" i="146" s="1"/>
  <c r="G48" i="146"/>
  <c r="I48" i="146" s="1"/>
  <c r="G47" i="146"/>
  <c r="I47" i="146" s="1"/>
  <c r="G46" i="146"/>
  <c r="I46" i="146" s="1"/>
  <c r="G45" i="146"/>
  <c r="I45" i="146" s="1"/>
  <c r="G44" i="146"/>
  <c r="I44" i="146" s="1"/>
  <c r="G43" i="146"/>
  <c r="I43" i="146" s="1"/>
  <c r="G42" i="146"/>
  <c r="I42" i="146" s="1"/>
  <c r="G41" i="146"/>
  <c r="I41" i="146" s="1"/>
  <c r="I51" i="146" s="1"/>
  <c r="G37" i="146"/>
  <c r="I37" i="146" s="1"/>
  <c r="G36" i="146"/>
  <c r="I36" i="146" s="1"/>
  <c r="G34" i="146"/>
  <c r="I34" i="146" s="1"/>
  <c r="G33" i="146"/>
  <c r="I33" i="146" s="1"/>
  <c r="G32" i="146"/>
  <c r="I32" i="146" s="1"/>
  <c r="G31" i="146"/>
  <c r="I31" i="146" s="1"/>
  <c r="G30" i="146"/>
  <c r="I30" i="146" s="1"/>
  <c r="G29" i="146"/>
  <c r="I29" i="146" s="1"/>
  <c r="G27" i="146"/>
  <c r="I27" i="146" s="1"/>
  <c r="G26" i="146"/>
  <c r="I26" i="146" s="1"/>
  <c r="E8" i="146"/>
  <c r="H6" i="146"/>
  <c r="F1" i="145"/>
  <c r="Y500" i="145"/>
  <c r="X500" i="145"/>
  <c r="W500" i="145"/>
  <c r="V500" i="145"/>
  <c r="U500" i="145"/>
  <c r="T500" i="145"/>
  <c r="N500" i="145"/>
  <c r="M500" i="145"/>
  <c r="L500" i="145"/>
  <c r="K500" i="145"/>
  <c r="J500" i="145"/>
  <c r="P499" i="145"/>
  <c r="O499" i="145"/>
  <c r="P498" i="145"/>
  <c r="O498" i="145"/>
  <c r="P497" i="145"/>
  <c r="O497" i="145"/>
  <c r="P496" i="145"/>
  <c r="O496" i="145"/>
  <c r="P495" i="145"/>
  <c r="O495" i="145"/>
  <c r="P494" i="145"/>
  <c r="O494" i="145"/>
  <c r="P493" i="145"/>
  <c r="O493" i="145"/>
  <c r="P492" i="145"/>
  <c r="O492" i="145"/>
  <c r="P491" i="145"/>
  <c r="O491" i="145"/>
  <c r="P490" i="145"/>
  <c r="O490" i="145"/>
  <c r="P489" i="145"/>
  <c r="O489" i="145"/>
  <c r="P488" i="145"/>
  <c r="O488" i="145"/>
  <c r="P487" i="145"/>
  <c r="O487" i="145"/>
  <c r="P486" i="145"/>
  <c r="O486" i="145"/>
  <c r="P485" i="145"/>
  <c r="O485" i="145"/>
  <c r="P484" i="145"/>
  <c r="O484" i="145"/>
  <c r="P483" i="145"/>
  <c r="O483" i="145"/>
  <c r="P482" i="145"/>
  <c r="O482" i="145"/>
  <c r="P481" i="145"/>
  <c r="O481" i="145"/>
  <c r="P480" i="145"/>
  <c r="O480" i="145"/>
  <c r="P479" i="145"/>
  <c r="O479" i="145"/>
  <c r="P478" i="145"/>
  <c r="O478" i="145"/>
  <c r="P477" i="145"/>
  <c r="O477" i="145"/>
  <c r="P476" i="145"/>
  <c r="O476" i="145"/>
  <c r="P475" i="145"/>
  <c r="O475" i="145"/>
  <c r="P474" i="145"/>
  <c r="O474" i="145"/>
  <c r="P473" i="145"/>
  <c r="O473" i="145"/>
  <c r="P472" i="145"/>
  <c r="O472" i="145"/>
  <c r="P471" i="145"/>
  <c r="O471" i="145"/>
  <c r="P470" i="145"/>
  <c r="O470" i="145"/>
  <c r="P469" i="145"/>
  <c r="O469" i="145"/>
  <c r="P468" i="145"/>
  <c r="O468" i="145"/>
  <c r="P467" i="145"/>
  <c r="O467" i="145"/>
  <c r="P466" i="145"/>
  <c r="O466" i="145"/>
  <c r="P465" i="145"/>
  <c r="O465" i="145"/>
  <c r="P464" i="145"/>
  <c r="O464" i="145"/>
  <c r="P463" i="145"/>
  <c r="O463" i="145"/>
  <c r="P462" i="145"/>
  <c r="O462" i="145"/>
  <c r="P461" i="145"/>
  <c r="O461" i="145"/>
  <c r="P460" i="145"/>
  <c r="O460" i="145"/>
  <c r="P459" i="145"/>
  <c r="O459" i="145"/>
  <c r="P458" i="145"/>
  <c r="O458" i="145"/>
  <c r="P457" i="145"/>
  <c r="O457" i="145"/>
  <c r="P456" i="145"/>
  <c r="O456" i="145"/>
  <c r="P455" i="145"/>
  <c r="O455" i="145"/>
  <c r="P454" i="145"/>
  <c r="O454" i="145"/>
  <c r="P453" i="145"/>
  <c r="O453" i="145"/>
  <c r="P452" i="145"/>
  <c r="O452" i="145"/>
  <c r="P451" i="145"/>
  <c r="O451" i="145"/>
  <c r="P450" i="145"/>
  <c r="O450" i="145"/>
  <c r="P449" i="145"/>
  <c r="O449" i="145"/>
  <c r="P448" i="145"/>
  <c r="O448" i="145"/>
  <c r="P447" i="145"/>
  <c r="O447" i="145"/>
  <c r="P446" i="145"/>
  <c r="O446" i="145"/>
  <c r="P445" i="145"/>
  <c r="O445" i="145"/>
  <c r="P444" i="145"/>
  <c r="O444" i="145"/>
  <c r="P443" i="145"/>
  <c r="O443" i="145"/>
  <c r="P442" i="145"/>
  <c r="O442" i="145"/>
  <c r="P441" i="145"/>
  <c r="O441" i="145"/>
  <c r="P440" i="145"/>
  <c r="O440" i="145"/>
  <c r="P439" i="145"/>
  <c r="O439" i="145"/>
  <c r="P438" i="145"/>
  <c r="O438" i="145"/>
  <c r="P437" i="145"/>
  <c r="O437" i="145"/>
  <c r="P436" i="145"/>
  <c r="O436" i="145"/>
  <c r="P435" i="145"/>
  <c r="O435" i="145"/>
  <c r="P434" i="145"/>
  <c r="O434" i="145"/>
  <c r="P433" i="145"/>
  <c r="O433" i="145"/>
  <c r="P432" i="145"/>
  <c r="O432" i="145"/>
  <c r="P431" i="145"/>
  <c r="O431" i="145"/>
  <c r="P430" i="145"/>
  <c r="O430" i="145"/>
  <c r="P429" i="145"/>
  <c r="O429" i="145"/>
  <c r="P428" i="145"/>
  <c r="O428" i="145"/>
  <c r="P427" i="145"/>
  <c r="O427" i="145"/>
  <c r="P426" i="145"/>
  <c r="O426" i="145"/>
  <c r="P425" i="145"/>
  <c r="O425" i="145"/>
  <c r="P424" i="145"/>
  <c r="O424" i="145"/>
  <c r="P423" i="145"/>
  <c r="O423" i="145"/>
  <c r="P422" i="145"/>
  <c r="O422" i="145"/>
  <c r="P421" i="145"/>
  <c r="O421" i="145"/>
  <c r="P420" i="145"/>
  <c r="O420" i="145"/>
  <c r="P419" i="145"/>
  <c r="O419" i="145"/>
  <c r="P418" i="145"/>
  <c r="O418" i="145"/>
  <c r="P417" i="145"/>
  <c r="O417" i="145"/>
  <c r="P416" i="145"/>
  <c r="O416" i="145"/>
  <c r="P415" i="145"/>
  <c r="O415" i="145"/>
  <c r="P414" i="145"/>
  <c r="O414" i="145"/>
  <c r="P413" i="145"/>
  <c r="O413" i="145"/>
  <c r="P412" i="145"/>
  <c r="O412" i="145"/>
  <c r="P411" i="145"/>
  <c r="O411" i="145"/>
  <c r="P410" i="145"/>
  <c r="O410" i="145"/>
  <c r="P409" i="145"/>
  <c r="O409" i="145"/>
  <c r="P408" i="145"/>
  <c r="O408" i="145"/>
  <c r="P407" i="145"/>
  <c r="O407" i="145"/>
  <c r="P406" i="145"/>
  <c r="O406" i="145"/>
  <c r="P405" i="145"/>
  <c r="O405" i="145"/>
  <c r="P404" i="145"/>
  <c r="O404" i="145"/>
  <c r="P403" i="145"/>
  <c r="O403" i="145"/>
  <c r="P402" i="145"/>
  <c r="O402" i="145"/>
  <c r="P401" i="145"/>
  <c r="O401" i="145"/>
  <c r="P400" i="145"/>
  <c r="O400" i="145"/>
  <c r="P399" i="145"/>
  <c r="O399" i="145"/>
  <c r="P398" i="145"/>
  <c r="O398" i="145"/>
  <c r="P397" i="145"/>
  <c r="O397" i="145"/>
  <c r="P396" i="145"/>
  <c r="O396" i="145"/>
  <c r="P395" i="145"/>
  <c r="O395" i="145"/>
  <c r="P394" i="145"/>
  <c r="O394" i="145"/>
  <c r="P393" i="145"/>
  <c r="O393" i="145"/>
  <c r="P392" i="145"/>
  <c r="O392" i="145"/>
  <c r="P391" i="145"/>
  <c r="O391" i="145"/>
  <c r="P390" i="145"/>
  <c r="O390" i="145"/>
  <c r="P389" i="145"/>
  <c r="O389" i="145"/>
  <c r="P388" i="145"/>
  <c r="O388" i="145"/>
  <c r="P387" i="145"/>
  <c r="O387" i="145"/>
  <c r="P386" i="145"/>
  <c r="O386" i="145"/>
  <c r="P385" i="145"/>
  <c r="O385" i="145"/>
  <c r="P384" i="145"/>
  <c r="O384" i="145"/>
  <c r="P383" i="145"/>
  <c r="O383" i="145"/>
  <c r="P382" i="145"/>
  <c r="O382" i="145"/>
  <c r="P381" i="145"/>
  <c r="O381" i="145"/>
  <c r="P380" i="145"/>
  <c r="O380" i="145"/>
  <c r="P379" i="145"/>
  <c r="O379" i="145"/>
  <c r="P378" i="145"/>
  <c r="O378" i="145"/>
  <c r="P377" i="145"/>
  <c r="O377" i="145"/>
  <c r="P376" i="145"/>
  <c r="O376" i="145"/>
  <c r="P375" i="145"/>
  <c r="O375" i="145"/>
  <c r="P374" i="145"/>
  <c r="O374" i="145"/>
  <c r="P373" i="145"/>
  <c r="O373" i="145"/>
  <c r="P372" i="145"/>
  <c r="O372" i="145"/>
  <c r="P371" i="145"/>
  <c r="O371" i="145"/>
  <c r="P370" i="145"/>
  <c r="O370" i="145"/>
  <c r="P369" i="145"/>
  <c r="O369" i="145"/>
  <c r="P368" i="145"/>
  <c r="O368" i="145"/>
  <c r="P367" i="145"/>
  <c r="O367" i="145"/>
  <c r="P366" i="145"/>
  <c r="O366" i="145"/>
  <c r="P365" i="145"/>
  <c r="O365" i="145"/>
  <c r="P364" i="145"/>
  <c r="O364" i="145"/>
  <c r="P363" i="145"/>
  <c r="O363" i="145"/>
  <c r="P362" i="145"/>
  <c r="O362" i="145"/>
  <c r="P361" i="145"/>
  <c r="O361" i="145"/>
  <c r="P360" i="145"/>
  <c r="O360" i="145"/>
  <c r="P359" i="145"/>
  <c r="O359" i="145"/>
  <c r="P358" i="145"/>
  <c r="O358" i="145"/>
  <c r="P357" i="145"/>
  <c r="O357" i="145"/>
  <c r="P356" i="145"/>
  <c r="O356" i="145"/>
  <c r="P355" i="145"/>
  <c r="O355" i="145"/>
  <c r="P354" i="145"/>
  <c r="O354" i="145"/>
  <c r="P353" i="145"/>
  <c r="O353" i="145"/>
  <c r="P352" i="145"/>
  <c r="O352" i="145"/>
  <c r="P351" i="145"/>
  <c r="O351" i="145"/>
  <c r="P350" i="145"/>
  <c r="O350" i="145"/>
  <c r="P349" i="145"/>
  <c r="O349" i="145"/>
  <c r="P348" i="145"/>
  <c r="O348" i="145"/>
  <c r="P347" i="145"/>
  <c r="O347" i="145"/>
  <c r="P346" i="145"/>
  <c r="O346" i="145"/>
  <c r="P345" i="145"/>
  <c r="O345" i="145"/>
  <c r="P344" i="145"/>
  <c r="O344" i="145"/>
  <c r="P343" i="145"/>
  <c r="O343" i="145"/>
  <c r="P342" i="145"/>
  <c r="O342" i="145"/>
  <c r="P341" i="145"/>
  <c r="O341" i="145"/>
  <c r="P340" i="145"/>
  <c r="O340" i="145"/>
  <c r="P339" i="145"/>
  <c r="O339" i="145"/>
  <c r="P338" i="145"/>
  <c r="O338" i="145"/>
  <c r="P337" i="145"/>
  <c r="O337" i="145"/>
  <c r="P336" i="145"/>
  <c r="O336" i="145"/>
  <c r="P335" i="145"/>
  <c r="O335" i="145"/>
  <c r="P334" i="145"/>
  <c r="O334" i="145"/>
  <c r="P333" i="145"/>
  <c r="O333" i="145"/>
  <c r="P332" i="145"/>
  <c r="O332" i="145"/>
  <c r="P331" i="145"/>
  <c r="O331" i="145"/>
  <c r="P330" i="145"/>
  <c r="O330" i="145"/>
  <c r="P329" i="145"/>
  <c r="O329" i="145"/>
  <c r="P328" i="145"/>
  <c r="O328" i="145"/>
  <c r="P327" i="145"/>
  <c r="O327" i="145"/>
  <c r="P326" i="145"/>
  <c r="O326" i="145"/>
  <c r="P325" i="145"/>
  <c r="O325" i="145"/>
  <c r="P324" i="145"/>
  <c r="O324" i="145"/>
  <c r="P323" i="145"/>
  <c r="O323" i="145"/>
  <c r="P322" i="145"/>
  <c r="O322" i="145"/>
  <c r="P321" i="145"/>
  <c r="O321" i="145"/>
  <c r="P320" i="145"/>
  <c r="O320" i="145"/>
  <c r="P319" i="145"/>
  <c r="O319" i="145"/>
  <c r="P318" i="145"/>
  <c r="O318" i="145"/>
  <c r="P317" i="145"/>
  <c r="O317" i="145"/>
  <c r="P316" i="145"/>
  <c r="O316" i="145"/>
  <c r="P315" i="145"/>
  <c r="O315" i="145"/>
  <c r="P314" i="145"/>
  <c r="O314" i="145"/>
  <c r="P313" i="145"/>
  <c r="O313" i="145"/>
  <c r="P312" i="145"/>
  <c r="O312" i="145"/>
  <c r="P311" i="145"/>
  <c r="O311" i="145"/>
  <c r="P310" i="145"/>
  <c r="O310" i="145"/>
  <c r="P309" i="145"/>
  <c r="O309" i="145"/>
  <c r="P308" i="145"/>
  <c r="O308" i="145"/>
  <c r="P307" i="145"/>
  <c r="O307" i="145"/>
  <c r="P306" i="145"/>
  <c r="O306" i="145"/>
  <c r="P305" i="145"/>
  <c r="O305" i="145"/>
  <c r="P304" i="145"/>
  <c r="O304" i="145"/>
  <c r="P303" i="145"/>
  <c r="O303" i="145"/>
  <c r="P302" i="145"/>
  <c r="O302" i="145"/>
  <c r="P301" i="145"/>
  <c r="O301" i="145"/>
  <c r="P300" i="145"/>
  <c r="O300" i="145"/>
  <c r="P299" i="145"/>
  <c r="O299" i="145"/>
  <c r="P298" i="145"/>
  <c r="O298" i="145"/>
  <c r="P297" i="145"/>
  <c r="O297" i="145"/>
  <c r="P296" i="145"/>
  <c r="O296" i="145"/>
  <c r="P295" i="145"/>
  <c r="O295" i="145"/>
  <c r="P294" i="145"/>
  <c r="O294" i="145"/>
  <c r="P293" i="145"/>
  <c r="O293" i="145"/>
  <c r="P292" i="145"/>
  <c r="O292" i="145"/>
  <c r="P291" i="145"/>
  <c r="O291" i="145"/>
  <c r="P290" i="145"/>
  <c r="O290" i="145"/>
  <c r="P289" i="145"/>
  <c r="O289" i="145"/>
  <c r="P288" i="145"/>
  <c r="O288" i="145"/>
  <c r="P287" i="145"/>
  <c r="O287" i="145"/>
  <c r="P286" i="145"/>
  <c r="O286" i="145"/>
  <c r="P285" i="145"/>
  <c r="O285" i="145"/>
  <c r="P284" i="145"/>
  <c r="O284" i="145"/>
  <c r="P283" i="145"/>
  <c r="O283" i="145"/>
  <c r="P282" i="145"/>
  <c r="O282" i="145"/>
  <c r="P281" i="145"/>
  <c r="O281" i="145"/>
  <c r="P280" i="145"/>
  <c r="O280" i="145"/>
  <c r="P279" i="145"/>
  <c r="O279" i="145"/>
  <c r="P278" i="145"/>
  <c r="O278" i="145"/>
  <c r="P277" i="145"/>
  <c r="O277" i="145"/>
  <c r="P276" i="145"/>
  <c r="O276" i="145"/>
  <c r="P275" i="145"/>
  <c r="O275" i="145"/>
  <c r="P274" i="145"/>
  <c r="O274" i="145"/>
  <c r="P273" i="145"/>
  <c r="O273" i="145"/>
  <c r="P272" i="145"/>
  <c r="O272" i="145"/>
  <c r="P271" i="145"/>
  <c r="O271" i="145"/>
  <c r="P270" i="145"/>
  <c r="O270" i="145"/>
  <c r="P269" i="145"/>
  <c r="O269" i="145"/>
  <c r="P268" i="145"/>
  <c r="O268" i="145"/>
  <c r="P267" i="145"/>
  <c r="O267" i="145"/>
  <c r="P266" i="145"/>
  <c r="O266" i="145"/>
  <c r="P265" i="145"/>
  <c r="O265" i="145"/>
  <c r="P264" i="145"/>
  <c r="O264" i="145"/>
  <c r="P263" i="145"/>
  <c r="O263" i="145"/>
  <c r="P262" i="145"/>
  <c r="O262" i="145"/>
  <c r="P261" i="145"/>
  <c r="O261" i="145"/>
  <c r="P260" i="145"/>
  <c r="O260" i="145"/>
  <c r="P259" i="145"/>
  <c r="O259" i="145"/>
  <c r="P258" i="145"/>
  <c r="O258" i="145"/>
  <c r="P257" i="145"/>
  <c r="O257" i="145"/>
  <c r="P256" i="145"/>
  <c r="O256" i="145"/>
  <c r="P255" i="145"/>
  <c r="O255" i="145"/>
  <c r="P254" i="145"/>
  <c r="O254" i="145"/>
  <c r="P253" i="145"/>
  <c r="O253" i="145"/>
  <c r="P252" i="145"/>
  <c r="O252" i="145"/>
  <c r="P251" i="145"/>
  <c r="O251" i="145"/>
  <c r="P250" i="145"/>
  <c r="O250" i="145"/>
  <c r="P249" i="145"/>
  <c r="O249" i="145"/>
  <c r="P248" i="145"/>
  <c r="O248" i="145"/>
  <c r="P247" i="145"/>
  <c r="O247" i="145"/>
  <c r="P246" i="145"/>
  <c r="O246" i="145"/>
  <c r="P245" i="145"/>
  <c r="O245" i="145"/>
  <c r="P244" i="145"/>
  <c r="O244" i="145"/>
  <c r="P243" i="145"/>
  <c r="O243" i="145"/>
  <c r="P242" i="145"/>
  <c r="O242" i="145"/>
  <c r="P241" i="145"/>
  <c r="O241" i="145"/>
  <c r="P240" i="145"/>
  <c r="O240" i="145"/>
  <c r="P239" i="145"/>
  <c r="O239" i="145"/>
  <c r="P238" i="145"/>
  <c r="O238" i="145"/>
  <c r="P237" i="145"/>
  <c r="O237" i="145"/>
  <c r="P236" i="145"/>
  <c r="O236" i="145"/>
  <c r="P235" i="145"/>
  <c r="O235" i="145"/>
  <c r="P234" i="145"/>
  <c r="O234" i="145"/>
  <c r="P233" i="145"/>
  <c r="O233" i="145"/>
  <c r="P232" i="145"/>
  <c r="O232" i="145"/>
  <c r="P231" i="145"/>
  <c r="O231" i="145"/>
  <c r="P230" i="145"/>
  <c r="O230" i="145"/>
  <c r="P229" i="145"/>
  <c r="O229" i="145"/>
  <c r="P228" i="145"/>
  <c r="O228" i="145"/>
  <c r="P227" i="145"/>
  <c r="O227" i="145"/>
  <c r="P226" i="145"/>
  <c r="O226" i="145"/>
  <c r="P225" i="145"/>
  <c r="O225" i="145"/>
  <c r="P224" i="145"/>
  <c r="O224" i="145"/>
  <c r="P223" i="145"/>
  <c r="O223" i="145"/>
  <c r="P222" i="145"/>
  <c r="O222" i="145"/>
  <c r="P221" i="145"/>
  <c r="O221" i="145"/>
  <c r="P220" i="145"/>
  <c r="O220" i="145"/>
  <c r="P219" i="145"/>
  <c r="O219" i="145"/>
  <c r="P218" i="145"/>
  <c r="O218" i="145"/>
  <c r="P217" i="145"/>
  <c r="O217" i="145"/>
  <c r="P216" i="145"/>
  <c r="O216" i="145"/>
  <c r="P215" i="145"/>
  <c r="O215" i="145"/>
  <c r="P214" i="145"/>
  <c r="O214" i="145"/>
  <c r="P213" i="145"/>
  <c r="O213" i="145"/>
  <c r="P212" i="145"/>
  <c r="O212" i="145"/>
  <c r="P211" i="145"/>
  <c r="O211" i="145"/>
  <c r="P210" i="145"/>
  <c r="O210" i="145"/>
  <c r="P209" i="145"/>
  <c r="O209" i="145"/>
  <c r="P208" i="145"/>
  <c r="O208" i="145"/>
  <c r="P207" i="145"/>
  <c r="O207" i="145"/>
  <c r="P206" i="145"/>
  <c r="O206" i="145"/>
  <c r="P205" i="145"/>
  <c r="O205" i="145"/>
  <c r="P204" i="145"/>
  <c r="O204" i="145"/>
  <c r="P203" i="145"/>
  <c r="O203" i="145"/>
  <c r="P202" i="145"/>
  <c r="O202" i="145"/>
  <c r="P201" i="145"/>
  <c r="O201" i="145"/>
  <c r="P200" i="145"/>
  <c r="O200" i="145"/>
  <c r="P199" i="145"/>
  <c r="O199" i="145"/>
  <c r="P198" i="145"/>
  <c r="O198" i="145"/>
  <c r="P197" i="145"/>
  <c r="O197" i="145"/>
  <c r="P196" i="145"/>
  <c r="O196" i="145"/>
  <c r="P195" i="145"/>
  <c r="O195" i="145"/>
  <c r="P194" i="145"/>
  <c r="O194" i="145"/>
  <c r="P193" i="145"/>
  <c r="O193" i="145"/>
  <c r="P192" i="145"/>
  <c r="O192" i="145"/>
  <c r="P191" i="145"/>
  <c r="O191" i="145"/>
  <c r="P190" i="145"/>
  <c r="O190" i="145"/>
  <c r="P189" i="145"/>
  <c r="O189" i="145"/>
  <c r="P188" i="145"/>
  <c r="O188" i="145"/>
  <c r="P187" i="145"/>
  <c r="O187" i="145"/>
  <c r="P186" i="145"/>
  <c r="O186" i="145"/>
  <c r="P185" i="145"/>
  <c r="O185" i="145"/>
  <c r="P184" i="145"/>
  <c r="O184" i="145"/>
  <c r="P183" i="145"/>
  <c r="O183" i="145"/>
  <c r="P182" i="145"/>
  <c r="O182" i="145"/>
  <c r="P181" i="145"/>
  <c r="O181" i="145"/>
  <c r="P180" i="145"/>
  <c r="O180" i="145"/>
  <c r="P179" i="145"/>
  <c r="O179" i="145"/>
  <c r="P178" i="145"/>
  <c r="O178" i="145"/>
  <c r="P177" i="145"/>
  <c r="O177" i="145"/>
  <c r="P176" i="145"/>
  <c r="O176" i="145"/>
  <c r="P175" i="145"/>
  <c r="O175" i="145"/>
  <c r="P174" i="145"/>
  <c r="O174" i="145"/>
  <c r="P173" i="145"/>
  <c r="O173" i="145"/>
  <c r="P172" i="145"/>
  <c r="O172" i="145"/>
  <c r="P171" i="145"/>
  <c r="O171" i="145"/>
  <c r="P170" i="145"/>
  <c r="O170" i="145"/>
  <c r="P169" i="145"/>
  <c r="O169" i="145"/>
  <c r="P168" i="145"/>
  <c r="O168" i="145"/>
  <c r="P167" i="145"/>
  <c r="O167" i="145"/>
  <c r="P166" i="145"/>
  <c r="O166" i="145"/>
  <c r="P165" i="145"/>
  <c r="O165" i="145"/>
  <c r="P164" i="145"/>
  <c r="O164" i="145"/>
  <c r="P163" i="145"/>
  <c r="O163" i="145"/>
  <c r="P162" i="145"/>
  <c r="O162" i="145"/>
  <c r="P161" i="145"/>
  <c r="O161" i="145"/>
  <c r="P160" i="145"/>
  <c r="O160" i="145"/>
  <c r="P159" i="145"/>
  <c r="O159" i="145"/>
  <c r="P158" i="145"/>
  <c r="O158" i="145"/>
  <c r="P157" i="145"/>
  <c r="O157" i="145"/>
  <c r="P156" i="145"/>
  <c r="O156" i="145"/>
  <c r="P155" i="145"/>
  <c r="O155" i="145"/>
  <c r="P154" i="145"/>
  <c r="O154" i="145"/>
  <c r="P153" i="145"/>
  <c r="O153" i="145"/>
  <c r="P152" i="145"/>
  <c r="O152" i="145"/>
  <c r="P151" i="145"/>
  <c r="O151" i="145"/>
  <c r="P150" i="145"/>
  <c r="O150" i="145"/>
  <c r="P149" i="145"/>
  <c r="O149" i="145"/>
  <c r="P148" i="145"/>
  <c r="O148" i="145"/>
  <c r="P147" i="145"/>
  <c r="O147" i="145"/>
  <c r="P146" i="145"/>
  <c r="O146" i="145"/>
  <c r="P145" i="145"/>
  <c r="O145" i="145"/>
  <c r="P144" i="145"/>
  <c r="O144" i="145"/>
  <c r="P143" i="145"/>
  <c r="O143" i="145"/>
  <c r="P142" i="145"/>
  <c r="O142" i="145"/>
  <c r="P141" i="145"/>
  <c r="O141" i="145"/>
  <c r="P140" i="145"/>
  <c r="O140" i="145"/>
  <c r="P139" i="145"/>
  <c r="O139" i="145"/>
  <c r="P138" i="145"/>
  <c r="O138" i="145"/>
  <c r="P137" i="145"/>
  <c r="O137" i="145"/>
  <c r="P136" i="145"/>
  <c r="O136" i="145"/>
  <c r="P135" i="145"/>
  <c r="O135" i="145"/>
  <c r="P134" i="145"/>
  <c r="O134" i="145"/>
  <c r="P133" i="145"/>
  <c r="O133" i="145"/>
  <c r="P132" i="145"/>
  <c r="O132" i="145"/>
  <c r="P131" i="145"/>
  <c r="O131" i="145"/>
  <c r="S130" i="145"/>
  <c r="P130" i="145"/>
  <c r="O130" i="145"/>
  <c r="S129" i="145"/>
  <c r="P129" i="145"/>
  <c r="O129" i="145"/>
  <c r="S128" i="145"/>
  <c r="P128" i="145"/>
  <c r="O128" i="145"/>
  <c r="S127" i="145"/>
  <c r="P127" i="145"/>
  <c r="O127" i="145"/>
  <c r="S126" i="145"/>
  <c r="P126" i="145"/>
  <c r="O126" i="145"/>
  <c r="S125" i="145"/>
  <c r="P125" i="145"/>
  <c r="O125" i="145"/>
  <c r="S124" i="145"/>
  <c r="P124" i="145"/>
  <c r="O124" i="145"/>
  <c r="S123" i="145"/>
  <c r="P123" i="145"/>
  <c r="O123" i="145"/>
  <c r="S122" i="145"/>
  <c r="P122" i="145"/>
  <c r="O122" i="145"/>
  <c r="S121" i="145"/>
  <c r="P121" i="145"/>
  <c r="O121" i="145"/>
  <c r="S120" i="145"/>
  <c r="P120" i="145"/>
  <c r="O120" i="145"/>
  <c r="S119" i="145"/>
  <c r="P119" i="145"/>
  <c r="O119" i="145"/>
  <c r="S118" i="145"/>
  <c r="P118" i="145"/>
  <c r="O118" i="145"/>
  <c r="S117" i="145"/>
  <c r="P117" i="145"/>
  <c r="O117" i="145"/>
  <c r="S116" i="145"/>
  <c r="P116" i="145"/>
  <c r="O116" i="145"/>
  <c r="S115" i="145"/>
  <c r="P115" i="145"/>
  <c r="O115" i="145"/>
  <c r="S114" i="145"/>
  <c r="P114" i="145"/>
  <c r="O114" i="145"/>
  <c r="S113" i="145"/>
  <c r="P113" i="145"/>
  <c r="O113" i="145"/>
  <c r="S112" i="145"/>
  <c r="P112" i="145"/>
  <c r="O112" i="145"/>
  <c r="S111" i="145"/>
  <c r="P111" i="145"/>
  <c r="O111" i="145"/>
  <c r="S110" i="145"/>
  <c r="P110" i="145"/>
  <c r="O110" i="145"/>
  <c r="S109" i="145"/>
  <c r="P109" i="145"/>
  <c r="O109" i="145"/>
  <c r="S108" i="145"/>
  <c r="P108" i="145"/>
  <c r="O108" i="145"/>
  <c r="S107" i="145"/>
  <c r="P107" i="145"/>
  <c r="O107" i="145"/>
  <c r="S106" i="145"/>
  <c r="P106" i="145"/>
  <c r="O106" i="145"/>
  <c r="S105" i="145"/>
  <c r="P105" i="145"/>
  <c r="O105" i="145"/>
  <c r="S104" i="145"/>
  <c r="P104" i="145"/>
  <c r="O104" i="145"/>
  <c r="S103" i="145"/>
  <c r="P103" i="145"/>
  <c r="O103" i="145"/>
  <c r="S102" i="145"/>
  <c r="P102" i="145"/>
  <c r="O102" i="145"/>
  <c r="S101" i="145"/>
  <c r="P101" i="145"/>
  <c r="O101" i="145"/>
  <c r="S100" i="145"/>
  <c r="P100" i="145"/>
  <c r="O100" i="145"/>
  <c r="S99" i="145"/>
  <c r="P99" i="145"/>
  <c r="O99" i="145"/>
  <c r="S98" i="145"/>
  <c r="P98" i="145"/>
  <c r="O98" i="145"/>
  <c r="S97" i="145"/>
  <c r="P97" i="145"/>
  <c r="O97" i="145"/>
  <c r="S96" i="145"/>
  <c r="P96" i="145"/>
  <c r="O96" i="145"/>
  <c r="S95" i="145"/>
  <c r="P95" i="145"/>
  <c r="O95" i="145"/>
  <c r="S94" i="145"/>
  <c r="P94" i="145"/>
  <c r="O94" i="145"/>
  <c r="S93" i="145"/>
  <c r="P93" i="145"/>
  <c r="O93" i="145"/>
  <c r="S92" i="145"/>
  <c r="P92" i="145"/>
  <c r="O92" i="145"/>
  <c r="S91" i="145"/>
  <c r="P91" i="145"/>
  <c r="O91" i="145"/>
  <c r="S90" i="145"/>
  <c r="P90" i="145"/>
  <c r="O90" i="145"/>
  <c r="S89" i="145"/>
  <c r="P89" i="145"/>
  <c r="O89" i="145"/>
  <c r="S88" i="145"/>
  <c r="P88" i="145"/>
  <c r="O88" i="145"/>
  <c r="S87" i="145"/>
  <c r="P87" i="145"/>
  <c r="O87" i="145"/>
  <c r="S86" i="145"/>
  <c r="P86" i="145"/>
  <c r="O86" i="145"/>
  <c r="S85" i="145"/>
  <c r="P85" i="145"/>
  <c r="O85" i="145"/>
  <c r="S84" i="145"/>
  <c r="P84" i="145"/>
  <c r="O84" i="145"/>
  <c r="S83" i="145"/>
  <c r="P83" i="145"/>
  <c r="O83" i="145"/>
  <c r="S82" i="145"/>
  <c r="P82" i="145"/>
  <c r="O82" i="145"/>
  <c r="S81" i="145"/>
  <c r="P81" i="145"/>
  <c r="O81" i="145"/>
  <c r="S80" i="145"/>
  <c r="P80" i="145"/>
  <c r="O80" i="145"/>
  <c r="S79" i="145"/>
  <c r="P79" i="145"/>
  <c r="O79" i="145"/>
  <c r="S78" i="145"/>
  <c r="P78" i="145"/>
  <c r="O78" i="145"/>
  <c r="S77" i="145"/>
  <c r="P77" i="145"/>
  <c r="O77" i="145"/>
  <c r="S76" i="145"/>
  <c r="P76" i="145"/>
  <c r="O76" i="145"/>
  <c r="S75" i="145"/>
  <c r="P75" i="145"/>
  <c r="O75" i="145"/>
  <c r="S74" i="145"/>
  <c r="P74" i="145"/>
  <c r="O74" i="145"/>
  <c r="S73" i="145"/>
  <c r="P73" i="145"/>
  <c r="O73" i="145"/>
  <c r="S72" i="145"/>
  <c r="P72" i="145"/>
  <c r="O72" i="145"/>
  <c r="S71" i="145"/>
  <c r="P71" i="145"/>
  <c r="O71" i="145"/>
  <c r="S70" i="145"/>
  <c r="P70" i="145"/>
  <c r="O70" i="145"/>
  <c r="S69" i="145"/>
  <c r="P69" i="145"/>
  <c r="O69" i="145"/>
  <c r="S68" i="145"/>
  <c r="P68" i="145"/>
  <c r="O68" i="145"/>
  <c r="S67" i="145"/>
  <c r="P67" i="145"/>
  <c r="O67" i="145"/>
  <c r="S66" i="145"/>
  <c r="P66" i="145"/>
  <c r="O66" i="145"/>
  <c r="S65" i="145"/>
  <c r="P65" i="145"/>
  <c r="O65" i="145"/>
  <c r="S64" i="145"/>
  <c r="P64" i="145"/>
  <c r="O64" i="145"/>
  <c r="S63" i="145"/>
  <c r="P63" i="145"/>
  <c r="O63" i="145"/>
  <c r="S62" i="145"/>
  <c r="P62" i="145"/>
  <c r="O62" i="145"/>
  <c r="S61" i="145"/>
  <c r="P61" i="145"/>
  <c r="O61" i="145"/>
  <c r="S60" i="145"/>
  <c r="P60" i="145"/>
  <c r="O60" i="145"/>
  <c r="S59" i="145"/>
  <c r="P59" i="145"/>
  <c r="O59" i="145"/>
  <c r="S58" i="145"/>
  <c r="P58" i="145"/>
  <c r="O58" i="145"/>
  <c r="S57" i="145"/>
  <c r="P57" i="145"/>
  <c r="O57" i="145"/>
  <c r="S56" i="145"/>
  <c r="P56" i="145"/>
  <c r="O56" i="145"/>
  <c r="S55" i="145"/>
  <c r="P55" i="145"/>
  <c r="O55" i="145"/>
  <c r="S54" i="145"/>
  <c r="P54" i="145"/>
  <c r="O54" i="145"/>
  <c r="S53" i="145"/>
  <c r="P53" i="145"/>
  <c r="O53" i="145"/>
  <c r="S52" i="145"/>
  <c r="P52" i="145"/>
  <c r="O52" i="145"/>
  <c r="S51" i="145"/>
  <c r="P51" i="145"/>
  <c r="O51" i="145"/>
  <c r="S50" i="145"/>
  <c r="P50" i="145"/>
  <c r="O50" i="145"/>
  <c r="S49" i="145"/>
  <c r="P49" i="145"/>
  <c r="O49" i="145"/>
  <c r="S48" i="145"/>
  <c r="P48" i="145"/>
  <c r="O48" i="145"/>
  <c r="S47" i="145"/>
  <c r="P47" i="145"/>
  <c r="O47" i="145"/>
  <c r="S46" i="145"/>
  <c r="P46" i="145"/>
  <c r="O46" i="145"/>
  <c r="S45" i="145"/>
  <c r="P45" i="145"/>
  <c r="O45" i="145"/>
  <c r="S44" i="145"/>
  <c r="P44" i="145"/>
  <c r="O44" i="145"/>
  <c r="S43" i="145"/>
  <c r="P43" i="145"/>
  <c r="O43" i="145"/>
  <c r="S42" i="145"/>
  <c r="P42" i="145"/>
  <c r="O42" i="145"/>
  <c r="S41" i="145"/>
  <c r="P41" i="145"/>
  <c r="O41" i="145"/>
  <c r="S40" i="145"/>
  <c r="P40" i="145"/>
  <c r="O40" i="145"/>
  <c r="S39" i="145"/>
  <c r="P39" i="145"/>
  <c r="O39" i="145"/>
  <c r="S38" i="145"/>
  <c r="P38" i="145"/>
  <c r="O38" i="145"/>
  <c r="S37" i="145"/>
  <c r="P37" i="145"/>
  <c r="O37" i="145"/>
  <c r="S36" i="145"/>
  <c r="P36" i="145"/>
  <c r="O36" i="145"/>
  <c r="S35" i="145"/>
  <c r="P35" i="145"/>
  <c r="O35" i="145"/>
  <c r="S34" i="145"/>
  <c r="P34" i="145"/>
  <c r="O34" i="145"/>
  <c r="S33" i="145"/>
  <c r="P33" i="145"/>
  <c r="O33" i="145"/>
  <c r="S32" i="145"/>
  <c r="P32" i="145"/>
  <c r="O32" i="145"/>
  <c r="S31" i="145"/>
  <c r="P31" i="145"/>
  <c r="O31" i="145"/>
  <c r="S30" i="145"/>
  <c r="P30" i="145"/>
  <c r="O30" i="145"/>
  <c r="S29" i="145"/>
  <c r="P29" i="145"/>
  <c r="O29" i="145"/>
  <c r="S28" i="145"/>
  <c r="P28" i="145"/>
  <c r="O28" i="145"/>
  <c r="S27" i="145"/>
  <c r="P27" i="145"/>
  <c r="O27" i="145"/>
  <c r="S26" i="145"/>
  <c r="P26" i="145"/>
  <c r="O26" i="145"/>
  <c r="S25" i="145"/>
  <c r="P25" i="145"/>
  <c r="O25" i="145"/>
  <c r="S24" i="145"/>
  <c r="P24" i="145"/>
  <c r="O24" i="145"/>
  <c r="S23" i="145"/>
  <c r="P23" i="145"/>
  <c r="O23" i="145"/>
  <c r="S22" i="145"/>
  <c r="P22" i="145"/>
  <c r="O22" i="145"/>
  <c r="S21" i="145"/>
  <c r="P21" i="145"/>
  <c r="O21" i="145"/>
  <c r="S20" i="145"/>
  <c r="P20" i="145"/>
  <c r="O20" i="145"/>
  <c r="S19" i="145"/>
  <c r="P19" i="145"/>
  <c r="O19" i="145"/>
  <c r="S18" i="145"/>
  <c r="P18" i="145"/>
  <c r="O18" i="145"/>
  <c r="S17" i="145"/>
  <c r="P17" i="145"/>
  <c r="O17" i="145"/>
  <c r="S16" i="145"/>
  <c r="P16" i="145"/>
  <c r="O16" i="145"/>
  <c r="S15" i="145"/>
  <c r="P15" i="145"/>
  <c r="O15" i="145"/>
  <c r="S14" i="145"/>
  <c r="P14" i="145"/>
  <c r="O14" i="145"/>
  <c r="S13" i="145"/>
  <c r="P13" i="145"/>
  <c r="O13" i="145"/>
  <c r="S12" i="145"/>
  <c r="P12" i="145"/>
  <c r="O12" i="145"/>
  <c r="S11" i="145"/>
  <c r="P11" i="145"/>
  <c r="O11" i="145"/>
  <c r="S10" i="145"/>
  <c r="P10" i="145"/>
  <c r="O10" i="145"/>
  <c r="S9" i="145"/>
  <c r="P9" i="145"/>
  <c r="O9" i="145"/>
  <c r="S8" i="145"/>
  <c r="P8" i="145"/>
  <c r="O8" i="145"/>
  <c r="S7" i="145"/>
  <c r="P7" i="145"/>
  <c r="O7" i="145"/>
  <c r="S6" i="145"/>
  <c r="P6" i="145"/>
  <c r="O6" i="145"/>
  <c r="S5" i="145"/>
  <c r="P5" i="145"/>
  <c r="O5" i="145"/>
  <c r="S4" i="145"/>
  <c r="P4" i="145"/>
  <c r="O4" i="145"/>
  <c r="E36" i="144"/>
  <c r="E31" i="144"/>
  <c r="E30" i="144"/>
  <c r="E29" i="144"/>
  <c r="E27" i="144"/>
  <c r="E26" i="144"/>
  <c r="E22" i="144"/>
  <c r="F13" i="144"/>
  <c r="N11" i="144"/>
  <c r="N10" i="144"/>
  <c r="N9" i="144"/>
  <c r="N8" i="144"/>
  <c r="N7" i="144"/>
  <c r="N6" i="144"/>
  <c r="N5" i="144"/>
  <c r="N4" i="144"/>
  <c r="N3" i="144"/>
  <c r="G50" i="144"/>
  <c r="I50" i="144" s="1"/>
  <c r="G49" i="144"/>
  <c r="I49" i="144" s="1"/>
  <c r="G48" i="144"/>
  <c r="I48" i="144" s="1"/>
  <c r="G47" i="144"/>
  <c r="I47" i="144" s="1"/>
  <c r="G46" i="144"/>
  <c r="I46" i="144" s="1"/>
  <c r="G45" i="144"/>
  <c r="I45" i="144" s="1"/>
  <c r="G44" i="144"/>
  <c r="I44" i="144" s="1"/>
  <c r="G43" i="144"/>
  <c r="I43" i="144" s="1"/>
  <c r="G42" i="144"/>
  <c r="I42" i="144" s="1"/>
  <c r="G41" i="144"/>
  <c r="I41" i="144" s="1"/>
  <c r="I51" i="144" s="1"/>
  <c r="G37" i="144"/>
  <c r="I37" i="144" s="1"/>
  <c r="G36" i="144"/>
  <c r="I36" i="144" s="1"/>
  <c r="G34" i="144"/>
  <c r="I34" i="144" s="1"/>
  <c r="G33" i="144"/>
  <c r="I33" i="144" s="1"/>
  <c r="G32" i="144"/>
  <c r="I32" i="144" s="1"/>
  <c r="G31" i="144"/>
  <c r="I31" i="144" s="1"/>
  <c r="G30" i="144"/>
  <c r="I30" i="144" s="1"/>
  <c r="G29" i="144"/>
  <c r="I29" i="144" s="1"/>
  <c r="G27" i="144"/>
  <c r="I27" i="144" s="1"/>
  <c r="G26" i="144"/>
  <c r="I26" i="144" s="1"/>
  <c r="H13" i="144"/>
  <c r="E8" i="144"/>
  <c r="H6" i="144"/>
  <c r="F1" i="143"/>
  <c r="U500" i="143"/>
  <c r="E34" i="142" s="1"/>
  <c r="G34" i="142" s="1"/>
  <c r="I34" i="142" s="1"/>
  <c r="T500" i="143"/>
  <c r="E33" i="142" s="1"/>
  <c r="G33" i="142" s="1"/>
  <c r="I33" i="142" s="1"/>
  <c r="S500" i="143"/>
  <c r="E32" i="142" s="1"/>
  <c r="G32" i="142" s="1"/>
  <c r="I32" i="142" s="1"/>
  <c r="R500" i="143"/>
  <c r="Q500" i="143"/>
  <c r="P500" i="143"/>
  <c r="J500" i="143"/>
  <c r="L499" i="143"/>
  <c r="L498" i="143"/>
  <c r="L497" i="143"/>
  <c r="L496" i="143"/>
  <c r="L495" i="143"/>
  <c r="L494" i="143"/>
  <c r="L493" i="143"/>
  <c r="L492" i="143"/>
  <c r="L491" i="143"/>
  <c r="L490" i="143"/>
  <c r="L489" i="143"/>
  <c r="L488" i="143"/>
  <c r="L487" i="143"/>
  <c r="L486" i="143"/>
  <c r="L485" i="143"/>
  <c r="L484" i="143"/>
  <c r="L483" i="143"/>
  <c r="L482" i="143"/>
  <c r="L481" i="143"/>
  <c r="L480" i="143"/>
  <c r="L479" i="143"/>
  <c r="L478" i="143"/>
  <c r="L477" i="143"/>
  <c r="L476" i="143"/>
  <c r="L475" i="143"/>
  <c r="L474" i="143"/>
  <c r="L473" i="143"/>
  <c r="L472" i="143"/>
  <c r="L471" i="143"/>
  <c r="L470" i="143"/>
  <c r="L469" i="143"/>
  <c r="L468" i="143"/>
  <c r="L467" i="143"/>
  <c r="L466" i="143"/>
  <c r="L465" i="143"/>
  <c r="L464" i="143"/>
  <c r="L463" i="143"/>
  <c r="L462" i="143"/>
  <c r="L461" i="143"/>
  <c r="L460" i="143"/>
  <c r="L459" i="143"/>
  <c r="L458" i="143"/>
  <c r="L457" i="143"/>
  <c r="L456" i="143"/>
  <c r="L455" i="143"/>
  <c r="L454" i="143"/>
  <c r="L453" i="143"/>
  <c r="L452" i="143"/>
  <c r="L451" i="143"/>
  <c r="L450" i="143"/>
  <c r="L449" i="143"/>
  <c r="L448" i="143"/>
  <c r="L447" i="143"/>
  <c r="L446" i="143"/>
  <c r="L445" i="143"/>
  <c r="L444" i="143"/>
  <c r="L443" i="143"/>
  <c r="L442" i="143"/>
  <c r="L441" i="143"/>
  <c r="L440" i="143"/>
  <c r="L439" i="143"/>
  <c r="L438" i="143"/>
  <c r="L437" i="143"/>
  <c r="L436" i="143"/>
  <c r="L435" i="143"/>
  <c r="L434" i="143"/>
  <c r="L433" i="143"/>
  <c r="L432" i="143"/>
  <c r="L431" i="143"/>
  <c r="L430" i="143"/>
  <c r="L429" i="143"/>
  <c r="L428" i="143"/>
  <c r="L427" i="143"/>
  <c r="L426" i="143"/>
  <c r="L425" i="143"/>
  <c r="L424" i="143"/>
  <c r="L423" i="143"/>
  <c r="L422" i="143"/>
  <c r="L421" i="143"/>
  <c r="L420" i="143"/>
  <c r="L419" i="143"/>
  <c r="L418" i="143"/>
  <c r="L417" i="143"/>
  <c r="L416" i="143"/>
  <c r="L415" i="143"/>
  <c r="L414" i="143"/>
  <c r="L413" i="143"/>
  <c r="L412" i="143"/>
  <c r="L411" i="143"/>
  <c r="L410" i="143"/>
  <c r="L409" i="143"/>
  <c r="L408" i="143"/>
  <c r="L407" i="143"/>
  <c r="L406" i="143"/>
  <c r="L405" i="143"/>
  <c r="L404" i="143"/>
  <c r="L403" i="143"/>
  <c r="L402" i="143"/>
  <c r="L401" i="143"/>
  <c r="L400" i="143"/>
  <c r="L399" i="143"/>
  <c r="L398" i="143"/>
  <c r="L397" i="143"/>
  <c r="L396" i="143"/>
  <c r="L395" i="143"/>
  <c r="L394" i="143"/>
  <c r="L393" i="143"/>
  <c r="L392" i="143"/>
  <c r="L391" i="143"/>
  <c r="L390" i="143"/>
  <c r="L389" i="143"/>
  <c r="L388" i="143"/>
  <c r="L387" i="143"/>
  <c r="L386" i="143"/>
  <c r="L385" i="143"/>
  <c r="L384" i="143"/>
  <c r="L383" i="143"/>
  <c r="L382" i="143"/>
  <c r="L381" i="143"/>
  <c r="L380" i="143"/>
  <c r="L379" i="143"/>
  <c r="L378" i="143"/>
  <c r="L377" i="143"/>
  <c r="L376" i="143"/>
  <c r="L375" i="143"/>
  <c r="L374" i="143"/>
  <c r="L373" i="143"/>
  <c r="L372" i="143"/>
  <c r="L371" i="143"/>
  <c r="L370" i="143"/>
  <c r="L369" i="143"/>
  <c r="L368" i="143"/>
  <c r="L367" i="143"/>
  <c r="L366" i="143"/>
  <c r="L365" i="143"/>
  <c r="L364" i="143"/>
  <c r="L363" i="143"/>
  <c r="L362" i="143"/>
  <c r="L361" i="143"/>
  <c r="L360" i="143"/>
  <c r="L359" i="143"/>
  <c r="L358" i="143"/>
  <c r="L357" i="143"/>
  <c r="L356" i="143"/>
  <c r="L355" i="143"/>
  <c r="L354" i="143"/>
  <c r="L353" i="143"/>
  <c r="L352" i="143"/>
  <c r="L351" i="143"/>
  <c r="L350" i="143"/>
  <c r="L349" i="143"/>
  <c r="L348" i="143"/>
  <c r="L347" i="143"/>
  <c r="L346" i="143"/>
  <c r="L345" i="143"/>
  <c r="L344" i="143"/>
  <c r="L343" i="143"/>
  <c r="L342" i="143"/>
  <c r="L341" i="143"/>
  <c r="L340" i="143"/>
  <c r="L339" i="143"/>
  <c r="L338" i="143"/>
  <c r="L337" i="143"/>
  <c r="L336" i="143"/>
  <c r="L335" i="143"/>
  <c r="L334" i="143"/>
  <c r="L333" i="143"/>
  <c r="L332" i="143"/>
  <c r="L331" i="143"/>
  <c r="L330" i="143"/>
  <c r="L329" i="143"/>
  <c r="L328" i="143"/>
  <c r="L327" i="143"/>
  <c r="L326" i="143"/>
  <c r="L325" i="143"/>
  <c r="L324" i="143"/>
  <c r="L323" i="143"/>
  <c r="L322" i="143"/>
  <c r="L321" i="143"/>
  <c r="L320" i="143"/>
  <c r="L319" i="143"/>
  <c r="L318" i="143"/>
  <c r="L317" i="143"/>
  <c r="L316" i="143"/>
  <c r="L315" i="143"/>
  <c r="L314" i="143"/>
  <c r="L313" i="143"/>
  <c r="L312" i="143"/>
  <c r="L311" i="143"/>
  <c r="L310" i="143"/>
  <c r="L309" i="143"/>
  <c r="L308" i="143"/>
  <c r="L307" i="143"/>
  <c r="L306" i="143"/>
  <c r="L305" i="143"/>
  <c r="L304" i="143"/>
  <c r="L303" i="143"/>
  <c r="L302" i="143"/>
  <c r="L301" i="143"/>
  <c r="L300" i="143"/>
  <c r="L299" i="143"/>
  <c r="L298" i="143"/>
  <c r="L297" i="143"/>
  <c r="L296" i="143"/>
  <c r="L295" i="143"/>
  <c r="L294" i="143"/>
  <c r="L293" i="143"/>
  <c r="L292" i="143"/>
  <c r="L291" i="143"/>
  <c r="L290" i="143"/>
  <c r="L289" i="143"/>
  <c r="L288" i="143"/>
  <c r="L287" i="143"/>
  <c r="L286" i="143"/>
  <c r="L285" i="143"/>
  <c r="L284" i="143"/>
  <c r="L283" i="143"/>
  <c r="L282" i="143"/>
  <c r="L281" i="143"/>
  <c r="L280" i="143"/>
  <c r="L279" i="143"/>
  <c r="L278" i="143"/>
  <c r="L277" i="143"/>
  <c r="L276" i="143"/>
  <c r="L275" i="143"/>
  <c r="L274" i="143"/>
  <c r="L273" i="143"/>
  <c r="L272" i="143"/>
  <c r="L271" i="143"/>
  <c r="L270" i="143"/>
  <c r="L269" i="143"/>
  <c r="L268" i="143"/>
  <c r="L267" i="143"/>
  <c r="L266" i="143"/>
  <c r="L265" i="143"/>
  <c r="L264" i="143"/>
  <c r="L263" i="143"/>
  <c r="L262" i="143"/>
  <c r="L261" i="143"/>
  <c r="L260" i="143"/>
  <c r="L259" i="143"/>
  <c r="L258" i="143"/>
  <c r="L257" i="143"/>
  <c r="L256" i="143"/>
  <c r="L255" i="143"/>
  <c r="L254" i="143"/>
  <c r="L253" i="143"/>
  <c r="L252" i="143"/>
  <c r="L251" i="143"/>
  <c r="L250" i="143"/>
  <c r="L249" i="143"/>
  <c r="L248" i="143"/>
  <c r="L247" i="143"/>
  <c r="L246" i="143"/>
  <c r="L245" i="143"/>
  <c r="L244" i="143"/>
  <c r="L243" i="143"/>
  <c r="L242" i="143"/>
  <c r="L241" i="143"/>
  <c r="L240" i="143"/>
  <c r="L239" i="143"/>
  <c r="L238" i="143"/>
  <c r="L237" i="143"/>
  <c r="L236" i="143"/>
  <c r="L235" i="143"/>
  <c r="L234" i="143"/>
  <c r="L233" i="143"/>
  <c r="L232" i="143"/>
  <c r="L231" i="143"/>
  <c r="L230" i="143"/>
  <c r="L229" i="143"/>
  <c r="L228" i="143"/>
  <c r="L227" i="143"/>
  <c r="L226" i="143"/>
  <c r="L225" i="143"/>
  <c r="L224" i="143"/>
  <c r="L223" i="143"/>
  <c r="L222" i="143"/>
  <c r="L221" i="143"/>
  <c r="L220" i="143"/>
  <c r="L219" i="143"/>
  <c r="L218" i="143"/>
  <c r="L217" i="143"/>
  <c r="L216" i="143"/>
  <c r="L215" i="143"/>
  <c r="L214" i="143"/>
  <c r="L213" i="143"/>
  <c r="L212" i="143"/>
  <c r="L211" i="143"/>
  <c r="L210" i="143"/>
  <c r="L209" i="143"/>
  <c r="L208" i="143"/>
  <c r="L207" i="143"/>
  <c r="L206" i="143"/>
  <c r="L205" i="143"/>
  <c r="L204" i="143"/>
  <c r="L203" i="143"/>
  <c r="L202" i="143"/>
  <c r="L201" i="143"/>
  <c r="L200" i="143"/>
  <c r="L199" i="143"/>
  <c r="L198" i="143"/>
  <c r="L197" i="143"/>
  <c r="L196" i="143"/>
  <c r="L195" i="143"/>
  <c r="L194" i="143"/>
  <c r="L193" i="143"/>
  <c r="L192" i="143"/>
  <c r="L191" i="143"/>
  <c r="L190" i="143"/>
  <c r="L189" i="143"/>
  <c r="L188" i="143"/>
  <c r="L187" i="143"/>
  <c r="L186" i="143"/>
  <c r="L185" i="143"/>
  <c r="L184" i="143"/>
  <c r="L183" i="143"/>
  <c r="L182" i="143"/>
  <c r="L181" i="143"/>
  <c r="L180" i="143"/>
  <c r="L179" i="143"/>
  <c r="L178" i="143"/>
  <c r="L177" i="143"/>
  <c r="L176" i="143"/>
  <c r="L175" i="143"/>
  <c r="L174" i="143"/>
  <c r="L173" i="143"/>
  <c r="L172" i="143"/>
  <c r="L171" i="143"/>
  <c r="L170" i="143"/>
  <c r="L169" i="143"/>
  <c r="L168" i="143"/>
  <c r="L167" i="143"/>
  <c r="L166" i="143"/>
  <c r="L165" i="143"/>
  <c r="L164" i="143"/>
  <c r="L163" i="143"/>
  <c r="L162" i="143"/>
  <c r="L161" i="143"/>
  <c r="L160" i="143"/>
  <c r="L159" i="143"/>
  <c r="L158" i="143"/>
  <c r="L157" i="143"/>
  <c r="L156" i="143"/>
  <c r="L155" i="143"/>
  <c r="L154" i="143"/>
  <c r="L153" i="143"/>
  <c r="L152" i="143"/>
  <c r="L151" i="143"/>
  <c r="L150" i="143"/>
  <c r="L149" i="143"/>
  <c r="L148" i="143"/>
  <c r="L147" i="143"/>
  <c r="L146" i="143"/>
  <c r="L145" i="143"/>
  <c r="L144" i="143"/>
  <c r="L143" i="143"/>
  <c r="L142" i="143"/>
  <c r="L141" i="143"/>
  <c r="L140" i="143"/>
  <c r="L139" i="143"/>
  <c r="L138" i="143"/>
  <c r="L137" i="143"/>
  <c r="L136" i="143"/>
  <c r="L135" i="143"/>
  <c r="L134" i="143"/>
  <c r="L133" i="143"/>
  <c r="L132" i="143"/>
  <c r="L131" i="143"/>
  <c r="L130" i="143"/>
  <c r="L129" i="143"/>
  <c r="L128" i="143"/>
  <c r="L127" i="143"/>
  <c r="L126" i="143"/>
  <c r="L125" i="143"/>
  <c r="L124" i="143"/>
  <c r="L123" i="143"/>
  <c r="L122" i="143"/>
  <c r="L121" i="143"/>
  <c r="L120" i="143"/>
  <c r="L119" i="143"/>
  <c r="L118" i="143"/>
  <c r="L117" i="143"/>
  <c r="L116" i="143"/>
  <c r="L115" i="143"/>
  <c r="L114" i="143"/>
  <c r="L113" i="143"/>
  <c r="L112" i="143"/>
  <c r="L111" i="143"/>
  <c r="L110" i="143"/>
  <c r="L109" i="143"/>
  <c r="L108" i="143"/>
  <c r="L107" i="143"/>
  <c r="O106" i="143"/>
  <c r="L106" i="143"/>
  <c r="O105" i="143"/>
  <c r="L105" i="143"/>
  <c r="O104" i="143"/>
  <c r="L104" i="143"/>
  <c r="O103" i="143"/>
  <c r="L103" i="143"/>
  <c r="O102" i="143"/>
  <c r="L102" i="143"/>
  <c r="O101" i="143"/>
  <c r="L101" i="143"/>
  <c r="O100" i="143"/>
  <c r="L100" i="143"/>
  <c r="O99" i="143"/>
  <c r="L99" i="143"/>
  <c r="O98" i="143"/>
  <c r="L98" i="143"/>
  <c r="O97" i="143"/>
  <c r="L97" i="143"/>
  <c r="O96" i="143"/>
  <c r="L96" i="143"/>
  <c r="O95" i="143"/>
  <c r="L95" i="143"/>
  <c r="O94" i="143"/>
  <c r="L94" i="143"/>
  <c r="O93" i="143"/>
  <c r="L93" i="143"/>
  <c r="O92" i="143"/>
  <c r="L92" i="143"/>
  <c r="O91" i="143"/>
  <c r="L91" i="143"/>
  <c r="O90" i="143"/>
  <c r="L90" i="143"/>
  <c r="O89" i="143"/>
  <c r="L89" i="143"/>
  <c r="O88" i="143"/>
  <c r="L88" i="143"/>
  <c r="O87" i="143"/>
  <c r="L87" i="143"/>
  <c r="O86" i="143"/>
  <c r="L86" i="143"/>
  <c r="O85" i="143"/>
  <c r="L85" i="143"/>
  <c r="O84" i="143"/>
  <c r="L84" i="143"/>
  <c r="M84" i="143" s="1"/>
  <c r="O83" i="143"/>
  <c r="L83" i="143"/>
  <c r="O82" i="143"/>
  <c r="L82" i="143"/>
  <c r="O81" i="143"/>
  <c r="L81" i="143"/>
  <c r="O80" i="143"/>
  <c r="L80" i="143"/>
  <c r="O79" i="143"/>
  <c r="L79" i="143"/>
  <c r="O78" i="143"/>
  <c r="L78" i="143"/>
  <c r="O77" i="143"/>
  <c r="L77" i="143"/>
  <c r="O76" i="143"/>
  <c r="L76" i="143"/>
  <c r="O75" i="143"/>
  <c r="L75" i="143"/>
  <c r="O74" i="143"/>
  <c r="L74" i="143"/>
  <c r="O73" i="143"/>
  <c r="L73" i="143"/>
  <c r="O72" i="143"/>
  <c r="L72" i="143"/>
  <c r="O71" i="143"/>
  <c r="L71" i="143"/>
  <c r="O70" i="143"/>
  <c r="L70" i="143"/>
  <c r="O69" i="143"/>
  <c r="L69" i="143"/>
  <c r="O68" i="143"/>
  <c r="L68" i="143"/>
  <c r="O67" i="143"/>
  <c r="L67" i="143"/>
  <c r="O66" i="143"/>
  <c r="L66" i="143"/>
  <c r="O65" i="143"/>
  <c r="L65" i="143"/>
  <c r="O64" i="143"/>
  <c r="L64" i="143"/>
  <c r="O63" i="143"/>
  <c r="L63" i="143"/>
  <c r="O62" i="143"/>
  <c r="L62" i="143"/>
  <c r="O61" i="143"/>
  <c r="L61" i="143"/>
  <c r="O60" i="143"/>
  <c r="L60" i="143"/>
  <c r="O59" i="143"/>
  <c r="L59" i="143"/>
  <c r="O58" i="143"/>
  <c r="L58" i="143"/>
  <c r="O57" i="143"/>
  <c r="L57" i="143"/>
  <c r="O56" i="143"/>
  <c r="L56" i="143"/>
  <c r="O55" i="143"/>
  <c r="L55" i="143"/>
  <c r="O54" i="143"/>
  <c r="L54" i="143"/>
  <c r="O53" i="143"/>
  <c r="L53" i="143"/>
  <c r="O52" i="143"/>
  <c r="L52" i="143"/>
  <c r="O51" i="143"/>
  <c r="L51" i="143"/>
  <c r="O50" i="143"/>
  <c r="L50" i="143"/>
  <c r="O49" i="143"/>
  <c r="L49" i="143"/>
  <c r="O48" i="143"/>
  <c r="L48" i="143"/>
  <c r="O47" i="143"/>
  <c r="L47" i="143"/>
  <c r="O46" i="143"/>
  <c r="L46" i="143"/>
  <c r="O45" i="143"/>
  <c r="L45" i="143"/>
  <c r="O44" i="143"/>
  <c r="L44" i="143"/>
  <c r="O43" i="143"/>
  <c r="L43" i="143"/>
  <c r="O42" i="143"/>
  <c r="L42" i="143"/>
  <c r="O41" i="143"/>
  <c r="L41" i="143"/>
  <c r="O40" i="143"/>
  <c r="L40" i="143"/>
  <c r="O39" i="143"/>
  <c r="L39" i="143"/>
  <c r="O38" i="143"/>
  <c r="L38" i="143"/>
  <c r="O37" i="143"/>
  <c r="L37" i="143"/>
  <c r="O36" i="143"/>
  <c r="L36" i="143"/>
  <c r="O35" i="143"/>
  <c r="L35" i="143"/>
  <c r="O34" i="143"/>
  <c r="L34" i="143"/>
  <c r="O33" i="143"/>
  <c r="L33" i="143"/>
  <c r="O32" i="143"/>
  <c r="L32" i="143"/>
  <c r="O31" i="143"/>
  <c r="L31" i="143"/>
  <c r="O30" i="143"/>
  <c r="L30" i="143"/>
  <c r="O29" i="143"/>
  <c r="L29" i="143"/>
  <c r="O28" i="143"/>
  <c r="L28" i="143"/>
  <c r="O27" i="143"/>
  <c r="L27" i="143"/>
  <c r="O26" i="143"/>
  <c r="L26" i="143"/>
  <c r="O25" i="143"/>
  <c r="L25" i="143"/>
  <c r="O24" i="143"/>
  <c r="L24" i="143"/>
  <c r="O23" i="143"/>
  <c r="L23" i="143"/>
  <c r="O22" i="143"/>
  <c r="L22" i="143"/>
  <c r="O21" i="143"/>
  <c r="L21" i="143"/>
  <c r="O20" i="143"/>
  <c r="L20" i="143"/>
  <c r="O19" i="143"/>
  <c r="L19" i="143"/>
  <c r="O18" i="143"/>
  <c r="L18" i="143"/>
  <c r="O17" i="143"/>
  <c r="L17" i="143"/>
  <c r="O16" i="143"/>
  <c r="L16" i="143"/>
  <c r="O15" i="143"/>
  <c r="L15" i="143"/>
  <c r="O14" i="143"/>
  <c r="L14" i="143"/>
  <c r="O13" i="143"/>
  <c r="L13" i="143"/>
  <c r="O12" i="143"/>
  <c r="L12" i="143"/>
  <c r="O11" i="143"/>
  <c r="L11" i="143"/>
  <c r="O10" i="143"/>
  <c r="L10" i="143"/>
  <c r="O9" i="143"/>
  <c r="L9" i="143"/>
  <c r="O8" i="143"/>
  <c r="L8" i="143"/>
  <c r="O7" i="143"/>
  <c r="L7" i="143"/>
  <c r="O6" i="143"/>
  <c r="L6" i="143"/>
  <c r="O5" i="143"/>
  <c r="L5" i="143"/>
  <c r="O4" i="143"/>
  <c r="L4" i="143"/>
  <c r="E36" i="142"/>
  <c r="E31" i="142"/>
  <c r="E30" i="142"/>
  <c r="E29" i="142"/>
  <c r="F13" i="142"/>
  <c r="N11" i="142"/>
  <c r="N10" i="142"/>
  <c r="N9" i="142"/>
  <c r="N8" i="142"/>
  <c r="N7" i="142"/>
  <c r="N6" i="142"/>
  <c r="N5" i="142"/>
  <c r="N4" i="142"/>
  <c r="N3" i="142"/>
  <c r="G50" i="142"/>
  <c r="I50" i="142" s="1"/>
  <c r="G49" i="142"/>
  <c r="I49" i="142" s="1"/>
  <c r="G48" i="142"/>
  <c r="I48" i="142" s="1"/>
  <c r="G47" i="142"/>
  <c r="I47" i="142" s="1"/>
  <c r="G46" i="142"/>
  <c r="I46" i="142" s="1"/>
  <c r="G45" i="142"/>
  <c r="I45" i="142" s="1"/>
  <c r="G44" i="142"/>
  <c r="I44" i="142" s="1"/>
  <c r="G43" i="142"/>
  <c r="I43" i="142" s="1"/>
  <c r="G42" i="142"/>
  <c r="I42" i="142" s="1"/>
  <c r="G41" i="142"/>
  <c r="I41" i="142" s="1"/>
  <c r="I51" i="142" s="1"/>
  <c r="G37" i="142"/>
  <c r="I37" i="142" s="1"/>
  <c r="G36" i="142"/>
  <c r="I36" i="142" s="1"/>
  <c r="G31" i="142"/>
  <c r="I31" i="142" s="1"/>
  <c r="G30" i="142"/>
  <c r="I30" i="142" s="1"/>
  <c r="G29" i="142"/>
  <c r="I29" i="142" s="1"/>
  <c r="G27" i="142"/>
  <c r="I27" i="142" s="1"/>
  <c r="G26" i="142"/>
  <c r="I26" i="142" s="1"/>
  <c r="H13" i="142"/>
  <c r="E8" i="142"/>
  <c r="H6" i="142"/>
  <c r="F1" i="141"/>
  <c r="U500" i="141"/>
  <c r="E34" i="140" s="1"/>
  <c r="G34" i="140" s="1"/>
  <c r="I34" i="140" s="1"/>
  <c r="T500" i="141"/>
  <c r="E33" i="140" s="1"/>
  <c r="G33" i="140" s="1"/>
  <c r="I33" i="140" s="1"/>
  <c r="S500" i="141"/>
  <c r="E32" i="140" s="1"/>
  <c r="G32" i="140" s="1"/>
  <c r="I32" i="140" s="1"/>
  <c r="R500" i="141"/>
  <c r="Q500" i="141"/>
  <c r="P500" i="141"/>
  <c r="J500" i="141"/>
  <c r="L499" i="141"/>
  <c r="L498" i="141"/>
  <c r="L497" i="141"/>
  <c r="L496" i="141"/>
  <c r="L495" i="141"/>
  <c r="L494" i="141"/>
  <c r="L493" i="141"/>
  <c r="L492" i="141"/>
  <c r="L491" i="141"/>
  <c r="L490" i="141"/>
  <c r="L489" i="141"/>
  <c r="L488" i="141"/>
  <c r="L487" i="141"/>
  <c r="L486" i="141"/>
  <c r="L485" i="141"/>
  <c r="L484" i="141"/>
  <c r="L483" i="141"/>
  <c r="L482" i="141"/>
  <c r="L481" i="141"/>
  <c r="L480" i="141"/>
  <c r="L479" i="141"/>
  <c r="L478" i="141"/>
  <c r="L477" i="141"/>
  <c r="L476" i="141"/>
  <c r="L475" i="141"/>
  <c r="L474" i="141"/>
  <c r="L473" i="141"/>
  <c r="L472" i="141"/>
  <c r="L471" i="141"/>
  <c r="L470" i="141"/>
  <c r="L469" i="141"/>
  <c r="L468" i="141"/>
  <c r="L467" i="141"/>
  <c r="L466" i="141"/>
  <c r="L465" i="141"/>
  <c r="L464" i="141"/>
  <c r="L463" i="141"/>
  <c r="L462" i="141"/>
  <c r="L461" i="141"/>
  <c r="L460" i="141"/>
  <c r="L459" i="141"/>
  <c r="L458" i="141"/>
  <c r="L457" i="141"/>
  <c r="L456" i="141"/>
  <c r="L455" i="141"/>
  <c r="L454" i="141"/>
  <c r="L453" i="141"/>
  <c r="L452" i="141"/>
  <c r="L451" i="141"/>
  <c r="L450" i="141"/>
  <c r="L449" i="141"/>
  <c r="L448" i="141"/>
  <c r="L447" i="141"/>
  <c r="L446" i="141"/>
  <c r="L445" i="141"/>
  <c r="L444" i="141"/>
  <c r="L443" i="141"/>
  <c r="L442" i="141"/>
  <c r="L441" i="141"/>
  <c r="L440" i="141"/>
  <c r="L439" i="141"/>
  <c r="L438" i="141"/>
  <c r="L437" i="141"/>
  <c r="L436" i="141"/>
  <c r="L435" i="141"/>
  <c r="L434" i="141"/>
  <c r="L433" i="141"/>
  <c r="L432" i="141"/>
  <c r="L431" i="141"/>
  <c r="L430" i="141"/>
  <c r="L429" i="141"/>
  <c r="L428" i="141"/>
  <c r="L427" i="141"/>
  <c r="L426" i="141"/>
  <c r="L425" i="141"/>
  <c r="L424" i="141"/>
  <c r="L423" i="141"/>
  <c r="L422" i="141"/>
  <c r="L421" i="141"/>
  <c r="L420" i="141"/>
  <c r="L419" i="141"/>
  <c r="L418" i="141"/>
  <c r="L417" i="141"/>
  <c r="L416" i="141"/>
  <c r="L415" i="141"/>
  <c r="L414" i="141"/>
  <c r="L413" i="141"/>
  <c r="L412" i="141"/>
  <c r="L411" i="141"/>
  <c r="L410" i="141"/>
  <c r="L409" i="141"/>
  <c r="L408" i="141"/>
  <c r="L407" i="141"/>
  <c r="L406" i="141"/>
  <c r="L405" i="141"/>
  <c r="L404" i="141"/>
  <c r="L403" i="141"/>
  <c r="L402" i="141"/>
  <c r="L401" i="141"/>
  <c r="L400" i="141"/>
  <c r="L399" i="141"/>
  <c r="L398" i="141"/>
  <c r="L397" i="141"/>
  <c r="L396" i="141"/>
  <c r="L395" i="141"/>
  <c r="L394" i="141"/>
  <c r="L393" i="141"/>
  <c r="L392" i="141"/>
  <c r="L391" i="141"/>
  <c r="L390" i="141"/>
  <c r="L389" i="141"/>
  <c r="L388" i="141"/>
  <c r="L387" i="141"/>
  <c r="L386" i="141"/>
  <c r="L385" i="141"/>
  <c r="L384" i="141"/>
  <c r="L383" i="141"/>
  <c r="L382" i="141"/>
  <c r="L381" i="141"/>
  <c r="L380" i="141"/>
  <c r="L379" i="141"/>
  <c r="L378" i="141"/>
  <c r="L377" i="141"/>
  <c r="L376" i="141"/>
  <c r="L375" i="141"/>
  <c r="L374" i="141"/>
  <c r="L373" i="141"/>
  <c r="L372" i="141"/>
  <c r="L371" i="141"/>
  <c r="L370" i="141"/>
  <c r="L369" i="141"/>
  <c r="L368" i="141"/>
  <c r="L367" i="141"/>
  <c r="L366" i="141"/>
  <c r="L365" i="141"/>
  <c r="L364" i="141"/>
  <c r="L363" i="141"/>
  <c r="L362" i="141"/>
  <c r="L361" i="141"/>
  <c r="L360" i="141"/>
  <c r="L359" i="141"/>
  <c r="L358" i="141"/>
  <c r="L357" i="141"/>
  <c r="L356" i="141"/>
  <c r="L355" i="141"/>
  <c r="L354" i="141"/>
  <c r="L353" i="141"/>
  <c r="L352" i="141"/>
  <c r="L351" i="141"/>
  <c r="L350" i="141"/>
  <c r="L349" i="141"/>
  <c r="L348" i="141"/>
  <c r="L347" i="141"/>
  <c r="L346" i="141"/>
  <c r="L345" i="141"/>
  <c r="L344" i="141"/>
  <c r="L343" i="141"/>
  <c r="L342" i="141"/>
  <c r="L341" i="141"/>
  <c r="L340" i="141"/>
  <c r="L339" i="141"/>
  <c r="L338" i="141"/>
  <c r="L337" i="141"/>
  <c r="L336" i="141"/>
  <c r="L335" i="141"/>
  <c r="L334" i="141"/>
  <c r="L333" i="141"/>
  <c r="L332" i="141"/>
  <c r="L331" i="141"/>
  <c r="L330" i="141"/>
  <c r="L329" i="141"/>
  <c r="L328" i="141"/>
  <c r="L327" i="141"/>
  <c r="L326" i="141"/>
  <c r="L325" i="141"/>
  <c r="L324" i="141"/>
  <c r="L323" i="141"/>
  <c r="L322" i="141"/>
  <c r="L321" i="141"/>
  <c r="L320" i="141"/>
  <c r="L319" i="141"/>
  <c r="L318" i="141"/>
  <c r="L317" i="141"/>
  <c r="L316" i="141"/>
  <c r="L315" i="141"/>
  <c r="L314" i="141"/>
  <c r="L313" i="141"/>
  <c r="L312" i="141"/>
  <c r="L311" i="141"/>
  <c r="L310" i="141"/>
  <c r="L309" i="141"/>
  <c r="L308" i="141"/>
  <c r="L307" i="141"/>
  <c r="L306" i="141"/>
  <c r="L305" i="141"/>
  <c r="L304" i="141"/>
  <c r="L303" i="141"/>
  <c r="L302" i="141"/>
  <c r="L301" i="141"/>
  <c r="L300" i="141"/>
  <c r="L299" i="141"/>
  <c r="L298" i="141"/>
  <c r="L297" i="141"/>
  <c r="L296" i="141"/>
  <c r="L295" i="141"/>
  <c r="L294" i="141"/>
  <c r="L293" i="141"/>
  <c r="L292" i="141"/>
  <c r="M292" i="141" s="1"/>
  <c r="L291" i="141"/>
  <c r="L290" i="141"/>
  <c r="L289" i="141"/>
  <c r="L288" i="141"/>
  <c r="L287" i="141"/>
  <c r="L286" i="141"/>
  <c r="L285" i="141"/>
  <c r="L284" i="141"/>
  <c r="L283" i="141"/>
  <c r="L282" i="141"/>
  <c r="L281" i="141"/>
  <c r="L280" i="141"/>
  <c r="L279" i="141"/>
  <c r="L278" i="141"/>
  <c r="L277" i="141"/>
  <c r="L276" i="141"/>
  <c r="L275" i="141"/>
  <c r="L274" i="141"/>
  <c r="L273" i="141"/>
  <c r="L272" i="141"/>
  <c r="L271" i="141"/>
  <c r="L270" i="141"/>
  <c r="L269" i="141"/>
  <c r="L268" i="141"/>
  <c r="L267" i="141"/>
  <c r="L266" i="141"/>
  <c r="L265" i="141"/>
  <c r="L264" i="141"/>
  <c r="L263" i="141"/>
  <c r="L262" i="141"/>
  <c r="L261" i="141"/>
  <c r="L260" i="141"/>
  <c r="L259" i="141"/>
  <c r="L258" i="141"/>
  <c r="L257" i="141"/>
  <c r="L256" i="141"/>
  <c r="L255" i="141"/>
  <c r="L254" i="141"/>
  <c r="L253" i="141"/>
  <c r="L252" i="141"/>
  <c r="L251" i="141"/>
  <c r="L250" i="141"/>
  <c r="L249" i="141"/>
  <c r="L248" i="141"/>
  <c r="L247" i="141"/>
  <c r="L246" i="141"/>
  <c r="L245" i="141"/>
  <c r="L244" i="141"/>
  <c r="L243" i="141"/>
  <c r="L242" i="141"/>
  <c r="L241" i="141"/>
  <c r="L240" i="141"/>
  <c r="L239" i="141"/>
  <c r="L238" i="141"/>
  <c r="L237" i="141"/>
  <c r="L236" i="141"/>
  <c r="L235" i="141"/>
  <c r="L234" i="141"/>
  <c r="L233" i="141"/>
  <c r="L232" i="141"/>
  <c r="L231" i="141"/>
  <c r="L230" i="141"/>
  <c r="L229" i="141"/>
  <c r="L228" i="141"/>
  <c r="L227" i="141"/>
  <c r="L226" i="141"/>
  <c r="L225" i="141"/>
  <c r="L224" i="141"/>
  <c r="L223" i="141"/>
  <c r="L222" i="141"/>
  <c r="L221" i="141"/>
  <c r="L220" i="141"/>
  <c r="L219" i="141"/>
  <c r="L218" i="141"/>
  <c r="L217" i="141"/>
  <c r="L216" i="141"/>
  <c r="L215" i="141"/>
  <c r="L214" i="141"/>
  <c r="L213" i="141"/>
  <c r="L212" i="141"/>
  <c r="L211" i="141"/>
  <c r="L210" i="141"/>
  <c r="L209" i="141"/>
  <c r="L208" i="141"/>
  <c r="L207" i="141"/>
  <c r="L206" i="141"/>
  <c r="L205" i="141"/>
  <c r="L204" i="141"/>
  <c r="L203" i="141"/>
  <c r="L202" i="141"/>
  <c r="L201" i="141"/>
  <c r="L200" i="141"/>
  <c r="L199" i="141"/>
  <c r="L198" i="141"/>
  <c r="L197" i="141"/>
  <c r="L196" i="141"/>
  <c r="L195" i="141"/>
  <c r="L194" i="141"/>
  <c r="L193" i="141"/>
  <c r="L192" i="141"/>
  <c r="L191" i="141"/>
  <c r="L190" i="141"/>
  <c r="L189" i="141"/>
  <c r="L188" i="141"/>
  <c r="L187" i="141"/>
  <c r="L186" i="141"/>
  <c r="L185" i="141"/>
  <c r="L184" i="141"/>
  <c r="L183" i="141"/>
  <c r="L182" i="141"/>
  <c r="L181" i="141"/>
  <c r="L180" i="141"/>
  <c r="L179" i="141"/>
  <c r="L178" i="141"/>
  <c r="L177" i="141"/>
  <c r="L176" i="141"/>
  <c r="L175" i="141"/>
  <c r="L174" i="141"/>
  <c r="L173" i="141"/>
  <c r="L172" i="141"/>
  <c r="L171" i="141"/>
  <c r="L170" i="141"/>
  <c r="L169" i="141"/>
  <c r="L168" i="141"/>
  <c r="L167" i="141"/>
  <c r="L166" i="141"/>
  <c r="L165" i="141"/>
  <c r="L164" i="141"/>
  <c r="L163" i="141"/>
  <c r="L162" i="141"/>
  <c r="L161" i="141"/>
  <c r="L160" i="141"/>
  <c r="L159" i="141"/>
  <c r="L158" i="141"/>
  <c r="L157" i="141"/>
  <c r="L156" i="141"/>
  <c r="L155" i="141"/>
  <c r="L154" i="141"/>
  <c r="L153" i="141"/>
  <c r="L152" i="141"/>
  <c r="L151" i="141"/>
  <c r="L150" i="141"/>
  <c r="L149" i="141"/>
  <c r="L148" i="141"/>
  <c r="L147" i="141"/>
  <c r="L146" i="141"/>
  <c r="L145" i="141"/>
  <c r="L144" i="141"/>
  <c r="L143" i="141"/>
  <c r="L142" i="141"/>
  <c r="L141" i="141"/>
  <c r="L140" i="141"/>
  <c r="L139" i="141"/>
  <c r="L138" i="141"/>
  <c r="L137" i="141"/>
  <c r="L136" i="141"/>
  <c r="L135" i="141"/>
  <c r="L134" i="141"/>
  <c r="L133" i="141"/>
  <c r="L132" i="141"/>
  <c r="L131" i="141"/>
  <c r="L130" i="141"/>
  <c r="L129" i="141"/>
  <c r="L128" i="141"/>
  <c r="L127" i="141"/>
  <c r="L126" i="141"/>
  <c r="L125" i="141"/>
  <c r="L124" i="141"/>
  <c r="L123" i="141"/>
  <c r="L122" i="141"/>
  <c r="L121" i="141"/>
  <c r="L120" i="141"/>
  <c r="L119" i="141"/>
  <c r="L118" i="141"/>
  <c r="L117" i="141"/>
  <c r="L116" i="141"/>
  <c r="L115" i="141"/>
  <c r="L114" i="141"/>
  <c r="L113" i="141"/>
  <c r="L112" i="141"/>
  <c r="L111" i="141"/>
  <c r="L110" i="141"/>
  <c r="L109" i="141"/>
  <c r="L108" i="141"/>
  <c r="L107" i="141"/>
  <c r="L106" i="141"/>
  <c r="L105" i="141"/>
  <c r="L104" i="141"/>
  <c r="L103" i="141"/>
  <c r="L102" i="141"/>
  <c r="L101" i="141"/>
  <c r="L100" i="141"/>
  <c r="L99" i="141"/>
  <c r="L98" i="141"/>
  <c r="L97" i="141"/>
  <c r="L96" i="141"/>
  <c r="L95" i="141"/>
  <c r="L94" i="141"/>
  <c r="L93" i="141"/>
  <c r="L92" i="141"/>
  <c r="L91" i="141"/>
  <c r="L90" i="141"/>
  <c r="L89" i="141"/>
  <c r="L88" i="141"/>
  <c r="L87" i="141"/>
  <c r="L86" i="141"/>
  <c r="L85" i="141"/>
  <c r="L84" i="141"/>
  <c r="L83" i="141"/>
  <c r="L82" i="141"/>
  <c r="L81" i="141"/>
  <c r="L80" i="141"/>
  <c r="L79" i="141"/>
  <c r="L78" i="141"/>
  <c r="L77" i="141"/>
  <c r="L76" i="141"/>
  <c r="L75" i="141"/>
  <c r="L74" i="141"/>
  <c r="L73" i="141"/>
  <c r="L72" i="141"/>
  <c r="L71" i="141"/>
  <c r="L70" i="141"/>
  <c r="L69" i="141"/>
  <c r="L68" i="141"/>
  <c r="L67" i="141"/>
  <c r="L66" i="141"/>
  <c r="L65" i="141"/>
  <c r="L64" i="141"/>
  <c r="L63" i="141"/>
  <c r="L62" i="141"/>
  <c r="L61" i="141"/>
  <c r="L60" i="141"/>
  <c r="L59" i="141"/>
  <c r="L58" i="141"/>
  <c r="L57" i="141"/>
  <c r="L56" i="141"/>
  <c r="L55" i="141"/>
  <c r="L54" i="141"/>
  <c r="L53" i="141"/>
  <c r="L52" i="141"/>
  <c r="L51" i="141"/>
  <c r="L50" i="141"/>
  <c r="L49" i="141"/>
  <c r="L48" i="141"/>
  <c r="L47" i="141"/>
  <c r="L46" i="141"/>
  <c r="L45" i="141"/>
  <c r="L44" i="141"/>
  <c r="L43" i="141"/>
  <c r="L42" i="141"/>
  <c r="L41" i="141"/>
  <c r="L40" i="141"/>
  <c r="L39" i="141"/>
  <c r="L38" i="141"/>
  <c r="L37" i="141"/>
  <c r="L36" i="141"/>
  <c r="L35" i="141"/>
  <c r="L34" i="141"/>
  <c r="L33" i="141"/>
  <c r="L32" i="141"/>
  <c r="L31" i="141"/>
  <c r="L30" i="141"/>
  <c r="L29" i="141"/>
  <c r="L28" i="141"/>
  <c r="O27" i="141"/>
  <c r="L27" i="141"/>
  <c r="O26" i="141"/>
  <c r="L26" i="141"/>
  <c r="O25" i="141"/>
  <c r="L25" i="141"/>
  <c r="O24" i="141"/>
  <c r="L24" i="141"/>
  <c r="O23" i="141"/>
  <c r="L23" i="141"/>
  <c r="O22" i="141"/>
  <c r="L22" i="141"/>
  <c r="O21" i="141"/>
  <c r="L21" i="141"/>
  <c r="O20" i="141"/>
  <c r="L20" i="141"/>
  <c r="O19" i="141"/>
  <c r="L19" i="141"/>
  <c r="O18" i="141"/>
  <c r="L18" i="141"/>
  <c r="O17" i="141"/>
  <c r="L17" i="141"/>
  <c r="O16" i="141"/>
  <c r="L16" i="141"/>
  <c r="O15" i="141"/>
  <c r="L15" i="141"/>
  <c r="O14" i="141"/>
  <c r="L14" i="141"/>
  <c r="O13" i="141"/>
  <c r="L13" i="141"/>
  <c r="O12" i="141"/>
  <c r="L12" i="141"/>
  <c r="O11" i="141"/>
  <c r="L11" i="141"/>
  <c r="O10" i="141"/>
  <c r="L10" i="141"/>
  <c r="O9" i="141"/>
  <c r="L9" i="141"/>
  <c r="O8" i="141"/>
  <c r="L8" i="141"/>
  <c r="O7" i="141"/>
  <c r="L7" i="141"/>
  <c r="O6" i="141"/>
  <c r="L6" i="141"/>
  <c r="O5" i="141"/>
  <c r="L5" i="141"/>
  <c r="L4" i="141"/>
  <c r="E36" i="140"/>
  <c r="E31" i="140"/>
  <c r="E30" i="140"/>
  <c r="F13" i="140"/>
  <c r="N11" i="140"/>
  <c r="N10" i="140"/>
  <c r="N9" i="140"/>
  <c r="N8" i="140"/>
  <c r="N7" i="140"/>
  <c r="N6" i="140"/>
  <c r="N5" i="140"/>
  <c r="N4" i="140"/>
  <c r="N3" i="140"/>
  <c r="G50" i="140"/>
  <c r="I50" i="140" s="1"/>
  <c r="G49" i="140"/>
  <c r="I49" i="140" s="1"/>
  <c r="G48" i="140"/>
  <c r="I48" i="140" s="1"/>
  <c r="G47" i="140"/>
  <c r="I47" i="140" s="1"/>
  <c r="G46" i="140"/>
  <c r="I46" i="140" s="1"/>
  <c r="G45" i="140"/>
  <c r="I45" i="140" s="1"/>
  <c r="G44" i="140"/>
  <c r="I44" i="140" s="1"/>
  <c r="G43" i="140"/>
  <c r="I43" i="140" s="1"/>
  <c r="G42" i="140"/>
  <c r="I42" i="140" s="1"/>
  <c r="G41" i="140"/>
  <c r="I41" i="140" s="1"/>
  <c r="I51" i="140" s="1"/>
  <c r="G36" i="140"/>
  <c r="I36" i="140" s="1"/>
  <c r="G31" i="140"/>
  <c r="I31" i="140" s="1"/>
  <c r="G30" i="140"/>
  <c r="I30" i="140" s="1"/>
  <c r="G29" i="140"/>
  <c r="I29" i="140" s="1"/>
  <c r="G27" i="140"/>
  <c r="I27" i="140" s="1"/>
  <c r="G26" i="140"/>
  <c r="I26" i="140" s="1"/>
  <c r="H13" i="140"/>
  <c r="E8" i="140"/>
  <c r="H6" i="140"/>
  <c r="F1" i="139"/>
  <c r="U500" i="139"/>
  <c r="E34" i="138" s="1"/>
  <c r="G34" i="138" s="1"/>
  <c r="I34" i="138" s="1"/>
  <c r="T500" i="139"/>
  <c r="E33" i="138" s="1"/>
  <c r="G33" i="138" s="1"/>
  <c r="I33" i="138" s="1"/>
  <c r="S500" i="139"/>
  <c r="E32" i="138" s="1"/>
  <c r="G32" i="138" s="1"/>
  <c r="I32" i="138" s="1"/>
  <c r="R500" i="139"/>
  <c r="Q500" i="139"/>
  <c r="P500" i="139"/>
  <c r="J500" i="139"/>
  <c r="L499" i="139"/>
  <c r="L498" i="139"/>
  <c r="L497" i="139"/>
  <c r="L496" i="139"/>
  <c r="L495" i="139"/>
  <c r="L494" i="139"/>
  <c r="L493" i="139"/>
  <c r="L492" i="139"/>
  <c r="L491" i="139"/>
  <c r="L490" i="139"/>
  <c r="L489" i="139"/>
  <c r="L488" i="139"/>
  <c r="L487" i="139"/>
  <c r="L486" i="139"/>
  <c r="L485" i="139"/>
  <c r="L484" i="139"/>
  <c r="L483" i="139"/>
  <c r="L482" i="139"/>
  <c r="L481" i="139"/>
  <c r="L480" i="139"/>
  <c r="L479" i="139"/>
  <c r="L478" i="139"/>
  <c r="L477" i="139"/>
  <c r="L476" i="139"/>
  <c r="L475" i="139"/>
  <c r="L474" i="139"/>
  <c r="L473" i="139"/>
  <c r="L472" i="139"/>
  <c r="L471" i="139"/>
  <c r="L470" i="139"/>
  <c r="L469" i="139"/>
  <c r="L468" i="139"/>
  <c r="L467" i="139"/>
  <c r="L466" i="139"/>
  <c r="L465" i="139"/>
  <c r="L464" i="139"/>
  <c r="L463" i="139"/>
  <c r="L462" i="139"/>
  <c r="L461" i="139"/>
  <c r="L460" i="139"/>
  <c r="L459" i="139"/>
  <c r="L458" i="139"/>
  <c r="L457" i="139"/>
  <c r="L456" i="139"/>
  <c r="L455" i="139"/>
  <c r="L454" i="139"/>
  <c r="L453" i="139"/>
  <c r="L452" i="139"/>
  <c r="L451" i="139"/>
  <c r="L450" i="139"/>
  <c r="L449" i="139"/>
  <c r="L448" i="139"/>
  <c r="L447" i="139"/>
  <c r="L446" i="139"/>
  <c r="L445" i="139"/>
  <c r="L444" i="139"/>
  <c r="L443" i="139"/>
  <c r="L442" i="139"/>
  <c r="L441" i="139"/>
  <c r="L440" i="139"/>
  <c r="L439" i="139"/>
  <c r="L438" i="139"/>
  <c r="L437" i="139"/>
  <c r="L436" i="139"/>
  <c r="L435" i="139"/>
  <c r="L434" i="139"/>
  <c r="L433" i="139"/>
  <c r="L432" i="139"/>
  <c r="L431" i="139"/>
  <c r="L430" i="139"/>
  <c r="L429" i="139"/>
  <c r="L428" i="139"/>
  <c r="L427" i="139"/>
  <c r="L426" i="139"/>
  <c r="L425" i="139"/>
  <c r="L424" i="139"/>
  <c r="L423" i="139"/>
  <c r="L422" i="139"/>
  <c r="L421" i="139"/>
  <c r="L420" i="139"/>
  <c r="L419" i="139"/>
  <c r="L418" i="139"/>
  <c r="L417" i="139"/>
  <c r="L416" i="139"/>
  <c r="L415" i="139"/>
  <c r="L414" i="139"/>
  <c r="L413" i="139"/>
  <c r="L412" i="139"/>
  <c r="L411" i="139"/>
  <c r="L410" i="139"/>
  <c r="L409" i="139"/>
  <c r="L408" i="139"/>
  <c r="L407" i="139"/>
  <c r="L406" i="139"/>
  <c r="L405" i="139"/>
  <c r="L404" i="139"/>
  <c r="L403" i="139"/>
  <c r="L402" i="139"/>
  <c r="L401" i="139"/>
  <c r="L400" i="139"/>
  <c r="L399" i="139"/>
  <c r="L398" i="139"/>
  <c r="L397" i="139"/>
  <c r="L396" i="139"/>
  <c r="L395" i="139"/>
  <c r="L394" i="139"/>
  <c r="L393" i="139"/>
  <c r="L392" i="139"/>
  <c r="L391" i="139"/>
  <c r="L390" i="139"/>
  <c r="L389" i="139"/>
  <c r="L388" i="139"/>
  <c r="L387" i="139"/>
  <c r="L386" i="139"/>
  <c r="L385" i="139"/>
  <c r="L384" i="139"/>
  <c r="L383" i="139"/>
  <c r="L382" i="139"/>
  <c r="L381" i="139"/>
  <c r="L380" i="139"/>
  <c r="L379" i="139"/>
  <c r="L378" i="139"/>
  <c r="L377" i="139"/>
  <c r="L376" i="139"/>
  <c r="L375" i="139"/>
  <c r="L374" i="139"/>
  <c r="L373" i="139"/>
  <c r="L372" i="139"/>
  <c r="L371" i="139"/>
  <c r="L370" i="139"/>
  <c r="L369" i="139"/>
  <c r="L368" i="139"/>
  <c r="L367" i="139"/>
  <c r="L366" i="139"/>
  <c r="L365" i="139"/>
  <c r="L364" i="139"/>
  <c r="L363" i="139"/>
  <c r="L362" i="139"/>
  <c r="L361" i="139"/>
  <c r="L360" i="139"/>
  <c r="L359" i="139"/>
  <c r="L358" i="139"/>
  <c r="L357" i="139"/>
  <c r="L356" i="139"/>
  <c r="L355" i="139"/>
  <c r="L354" i="139"/>
  <c r="L353" i="139"/>
  <c r="L352" i="139"/>
  <c r="L351" i="139"/>
  <c r="L350" i="139"/>
  <c r="L349" i="139"/>
  <c r="L348" i="139"/>
  <c r="L347" i="139"/>
  <c r="L346" i="139"/>
  <c r="L345" i="139"/>
  <c r="L344" i="139"/>
  <c r="L343" i="139"/>
  <c r="L342" i="139"/>
  <c r="L341" i="139"/>
  <c r="L340" i="139"/>
  <c r="L339" i="139"/>
  <c r="L338" i="139"/>
  <c r="L337" i="139"/>
  <c r="L336" i="139"/>
  <c r="L335" i="139"/>
  <c r="L334" i="139"/>
  <c r="L333" i="139"/>
  <c r="L332" i="139"/>
  <c r="L331" i="139"/>
  <c r="L330" i="139"/>
  <c r="L329" i="139"/>
  <c r="L328" i="139"/>
  <c r="L327" i="139"/>
  <c r="L326" i="139"/>
  <c r="L325" i="139"/>
  <c r="L324" i="139"/>
  <c r="L323" i="139"/>
  <c r="L322" i="139"/>
  <c r="L321" i="139"/>
  <c r="L320" i="139"/>
  <c r="L319" i="139"/>
  <c r="L318" i="139"/>
  <c r="L317" i="139"/>
  <c r="L316" i="139"/>
  <c r="L315" i="139"/>
  <c r="L314" i="139"/>
  <c r="L313" i="139"/>
  <c r="L312" i="139"/>
  <c r="L311" i="139"/>
  <c r="L310" i="139"/>
  <c r="L309" i="139"/>
  <c r="L308" i="139"/>
  <c r="L307" i="139"/>
  <c r="L306" i="139"/>
  <c r="L305" i="139"/>
  <c r="L304" i="139"/>
  <c r="L303" i="139"/>
  <c r="L302" i="139"/>
  <c r="L301" i="139"/>
  <c r="L300" i="139"/>
  <c r="L299" i="139"/>
  <c r="L298" i="139"/>
  <c r="L297" i="139"/>
  <c r="L296" i="139"/>
  <c r="L295" i="139"/>
  <c r="L294" i="139"/>
  <c r="L293" i="139"/>
  <c r="L292" i="139"/>
  <c r="L291" i="139"/>
  <c r="L290" i="139"/>
  <c r="L289" i="139"/>
  <c r="L288" i="139"/>
  <c r="L287" i="139"/>
  <c r="L286" i="139"/>
  <c r="L285" i="139"/>
  <c r="L284" i="139"/>
  <c r="L283" i="139"/>
  <c r="L282" i="139"/>
  <c r="L281" i="139"/>
  <c r="L280" i="139"/>
  <c r="L279" i="139"/>
  <c r="L278" i="139"/>
  <c r="L277" i="139"/>
  <c r="L276" i="139"/>
  <c r="L275" i="139"/>
  <c r="L274" i="139"/>
  <c r="L273" i="139"/>
  <c r="L272" i="139"/>
  <c r="L271" i="139"/>
  <c r="L270" i="139"/>
  <c r="L269" i="139"/>
  <c r="L268" i="139"/>
  <c r="L267" i="139"/>
  <c r="L266" i="139"/>
  <c r="L265" i="139"/>
  <c r="L264" i="139"/>
  <c r="L263" i="139"/>
  <c r="L262" i="139"/>
  <c r="L261" i="139"/>
  <c r="L260" i="139"/>
  <c r="L259" i="139"/>
  <c r="L258" i="139"/>
  <c r="L257" i="139"/>
  <c r="L256" i="139"/>
  <c r="L255" i="139"/>
  <c r="L254" i="139"/>
  <c r="L253" i="139"/>
  <c r="L252" i="139"/>
  <c r="L251" i="139"/>
  <c r="L250" i="139"/>
  <c r="L249" i="139"/>
  <c r="L248" i="139"/>
  <c r="L247" i="139"/>
  <c r="L246" i="139"/>
  <c r="L245" i="139"/>
  <c r="L244" i="139"/>
  <c r="L243" i="139"/>
  <c r="L242" i="139"/>
  <c r="L241" i="139"/>
  <c r="L240" i="139"/>
  <c r="L239" i="139"/>
  <c r="L238" i="139"/>
  <c r="L237" i="139"/>
  <c r="L236" i="139"/>
  <c r="L235" i="139"/>
  <c r="L234" i="139"/>
  <c r="L233" i="139"/>
  <c r="L232" i="139"/>
  <c r="L231" i="139"/>
  <c r="L230" i="139"/>
  <c r="L229" i="139"/>
  <c r="L228" i="139"/>
  <c r="L227" i="139"/>
  <c r="L226" i="139"/>
  <c r="L225" i="139"/>
  <c r="L224" i="139"/>
  <c r="L223" i="139"/>
  <c r="L222" i="139"/>
  <c r="L221" i="139"/>
  <c r="L220" i="139"/>
  <c r="L219" i="139"/>
  <c r="L218" i="139"/>
  <c r="L217" i="139"/>
  <c r="L216" i="139"/>
  <c r="L215" i="139"/>
  <c r="L214" i="139"/>
  <c r="L213" i="139"/>
  <c r="L212" i="139"/>
  <c r="L211" i="139"/>
  <c r="L210" i="139"/>
  <c r="L209" i="139"/>
  <c r="L208" i="139"/>
  <c r="L207" i="139"/>
  <c r="L206" i="139"/>
  <c r="L205" i="139"/>
  <c r="L204" i="139"/>
  <c r="L203" i="139"/>
  <c r="L202" i="139"/>
  <c r="L201" i="139"/>
  <c r="L200" i="139"/>
  <c r="L199" i="139"/>
  <c r="L198" i="139"/>
  <c r="L197" i="139"/>
  <c r="L196" i="139"/>
  <c r="L195" i="139"/>
  <c r="L194" i="139"/>
  <c r="L193" i="139"/>
  <c r="L192" i="139"/>
  <c r="L191" i="139"/>
  <c r="L190" i="139"/>
  <c r="L189" i="139"/>
  <c r="L188" i="139"/>
  <c r="L187" i="139"/>
  <c r="L186" i="139"/>
  <c r="L185" i="139"/>
  <c r="L184" i="139"/>
  <c r="L183" i="139"/>
  <c r="L182" i="139"/>
  <c r="L181" i="139"/>
  <c r="L180" i="139"/>
  <c r="L179" i="139"/>
  <c r="L178" i="139"/>
  <c r="L177" i="139"/>
  <c r="L176" i="139"/>
  <c r="L175" i="139"/>
  <c r="L174" i="139"/>
  <c r="L173" i="139"/>
  <c r="L172" i="139"/>
  <c r="L171" i="139"/>
  <c r="L170" i="139"/>
  <c r="L169" i="139"/>
  <c r="L168" i="139"/>
  <c r="L167" i="139"/>
  <c r="L166" i="139"/>
  <c r="L165" i="139"/>
  <c r="L164" i="139"/>
  <c r="L163" i="139"/>
  <c r="L162" i="139"/>
  <c r="L161" i="139"/>
  <c r="L160" i="139"/>
  <c r="L159" i="139"/>
  <c r="L158" i="139"/>
  <c r="L157" i="139"/>
  <c r="L156" i="139"/>
  <c r="L155" i="139"/>
  <c r="L154" i="139"/>
  <c r="L153" i="139"/>
  <c r="L152" i="139"/>
  <c r="L151" i="139"/>
  <c r="L150" i="139"/>
  <c r="L149" i="139"/>
  <c r="L148" i="139"/>
  <c r="L147" i="139"/>
  <c r="L146" i="139"/>
  <c r="L145" i="139"/>
  <c r="L144" i="139"/>
  <c r="L143" i="139"/>
  <c r="L142" i="139"/>
  <c r="L141" i="139"/>
  <c r="L140" i="139"/>
  <c r="L139" i="139"/>
  <c r="L138" i="139"/>
  <c r="L137" i="139"/>
  <c r="L136" i="139"/>
  <c r="L135" i="139"/>
  <c r="L134" i="139"/>
  <c r="L133" i="139"/>
  <c r="L132" i="139"/>
  <c r="L131" i="139"/>
  <c r="L130" i="139"/>
  <c r="L129" i="139"/>
  <c r="L128" i="139"/>
  <c r="L127" i="139"/>
  <c r="L126" i="139"/>
  <c r="L125" i="139"/>
  <c r="L124" i="139"/>
  <c r="L123" i="139"/>
  <c r="L122" i="139"/>
  <c r="L121" i="139"/>
  <c r="L120" i="139"/>
  <c r="L119" i="139"/>
  <c r="L118" i="139"/>
  <c r="L117" i="139"/>
  <c r="L116" i="139"/>
  <c r="L115" i="139"/>
  <c r="L114" i="139"/>
  <c r="L113" i="139"/>
  <c r="L112" i="139"/>
  <c r="L111" i="139"/>
  <c r="L110" i="139"/>
  <c r="L109" i="139"/>
  <c r="L108" i="139"/>
  <c r="L107" i="139"/>
  <c r="L106" i="139"/>
  <c r="L105" i="139"/>
  <c r="L104" i="139"/>
  <c r="L103" i="139"/>
  <c r="L102" i="139"/>
  <c r="L101" i="139"/>
  <c r="L100" i="139"/>
  <c r="L99" i="139"/>
  <c r="L98" i="139"/>
  <c r="L97" i="139"/>
  <c r="L96" i="139"/>
  <c r="L95" i="139"/>
  <c r="L94" i="139"/>
  <c r="L93" i="139"/>
  <c r="L92" i="139"/>
  <c r="L91" i="139"/>
  <c r="L90" i="139"/>
  <c r="L89" i="139"/>
  <c r="L88" i="139"/>
  <c r="L87" i="139"/>
  <c r="L86" i="139"/>
  <c r="L85" i="139"/>
  <c r="L84" i="139"/>
  <c r="L83" i="139"/>
  <c r="L82" i="139"/>
  <c r="L81" i="139"/>
  <c r="L80" i="139"/>
  <c r="L79" i="139"/>
  <c r="L78" i="139"/>
  <c r="L77" i="139"/>
  <c r="L76" i="139"/>
  <c r="L75" i="139"/>
  <c r="L74" i="139"/>
  <c r="L73" i="139"/>
  <c r="L72" i="139"/>
  <c r="L71" i="139"/>
  <c r="L70" i="139"/>
  <c r="L69" i="139"/>
  <c r="L68" i="139"/>
  <c r="L67" i="139"/>
  <c r="L66" i="139"/>
  <c r="L65" i="139"/>
  <c r="L64" i="139"/>
  <c r="L63" i="139"/>
  <c r="L62" i="139"/>
  <c r="L61" i="139"/>
  <c r="L60" i="139"/>
  <c r="L59" i="139"/>
  <c r="L58" i="139"/>
  <c r="L57" i="139"/>
  <c r="L56" i="139"/>
  <c r="L55" i="139"/>
  <c r="L54" i="139"/>
  <c r="L53" i="139"/>
  <c r="L52" i="139"/>
  <c r="L51" i="139"/>
  <c r="L50" i="139"/>
  <c r="L49" i="139"/>
  <c r="L48" i="139"/>
  <c r="L47" i="139"/>
  <c r="L46" i="139"/>
  <c r="O45" i="139"/>
  <c r="L45" i="139"/>
  <c r="O44" i="139"/>
  <c r="L44" i="139"/>
  <c r="O43" i="139"/>
  <c r="L43" i="139"/>
  <c r="O42" i="139"/>
  <c r="L42" i="139"/>
  <c r="O41" i="139"/>
  <c r="L41" i="139"/>
  <c r="O40" i="139"/>
  <c r="L40" i="139"/>
  <c r="O39" i="139"/>
  <c r="L39" i="139"/>
  <c r="O38" i="139"/>
  <c r="L38" i="139"/>
  <c r="O37" i="139"/>
  <c r="L37" i="139"/>
  <c r="O36" i="139"/>
  <c r="L36" i="139"/>
  <c r="O35" i="139"/>
  <c r="L35" i="139"/>
  <c r="O34" i="139"/>
  <c r="L34" i="139"/>
  <c r="O33" i="139"/>
  <c r="L33" i="139"/>
  <c r="O32" i="139"/>
  <c r="L32" i="139"/>
  <c r="O31" i="139"/>
  <c r="L31" i="139"/>
  <c r="O30" i="139"/>
  <c r="L30" i="139"/>
  <c r="O29" i="139"/>
  <c r="L29" i="139"/>
  <c r="O28" i="139"/>
  <c r="L28" i="139"/>
  <c r="O27" i="139"/>
  <c r="L27" i="139"/>
  <c r="O26" i="139"/>
  <c r="L26" i="139"/>
  <c r="O25" i="139"/>
  <c r="L25" i="139"/>
  <c r="O24" i="139"/>
  <c r="L24" i="139"/>
  <c r="O23" i="139"/>
  <c r="L23" i="139"/>
  <c r="O22" i="139"/>
  <c r="L22" i="139"/>
  <c r="O21" i="139"/>
  <c r="L21" i="139"/>
  <c r="O20" i="139"/>
  <c r="L20" i="139"/>
  <c r="O19" i="139"/>
  <c r="L19" i="139"/>
  <c r="O18" i="139"/>
  <c r="L18" i="139"/>
  <c r="O17" i="139"/>
  <c r="L17" i="139"/>
  <c r="O16" i="139"/>
  <c r="L16" i="139"/>
  <c r="O15" i="139"/>
  <c r="L15" i="139"/>
  <c r="O14" i="139"/>
  <c r="L14" i="139"/>
  <c r="O13" i="139"/>
  <c r="L13" i="139"/>
  <c r="O12" i="139"/>
  <c r="L12" i="139"/>
  <c r="O11" i="139"/>
  <c r="L11" i="139"/>
  <c r="O10" i="139"/>
  <c r="L10" i="139"/>
  <c r="O9" i="139"/>
  <c r="L9" i="139"/>
  <c r="O8" i="139"/>
  <c r="L8" i="139"/>
  <c r="O7" i="139"/>
  <c r="L7" i="139"/>
  <c r="O6" i="139"/>
  <c r="L6" i="139"/>
  <c r="O5" i="139"/>
  <c r="L5" i="139"/>
  <c r="L4" i="139"/>
  <c r="E36" i="138"/>
  <c r="E31" i="138"/>
  <c r="E30" i="138"/>
  <c r="F13" i="138"/>
  <c r="N11" i="138"/>
  <c r="N10" i="138"/>
  <c r="N9" i="138"/>
  <c r="N8" i="138"/>
  <c r="N7" i="138"/>
  <c r="N6" i="138"/>
  <c r="N5" i="138"/>
  <c r="N4" i="138"/>
  <c r="N3" i="138"/>
  <c r="G50" i="138"/>
  <c r="I50" i="138" s="1"/>
  <c r="G49" i="138"/>
  <c r="I49" i="138" s="1"/>
  <c r="G48" i="138"/>
  <c r="I48" i="138" s="1"/>
  <c r="G47" i="138"/>
  <c r="I47" i="138" s="1"/>
  <c r="G46" i="138"/>
  <c r="I46" i="138" s="1"/>
  <c r="G45" i="138"/>
  <c r="I45" i="138" s="1"/>
  <c r="G44" i="138"/>
  <c r="I44" i="138" s="1"/>
  <c r="G43" i="138"/>
  <c r="I43" i="138" s="1"/>
  <c r="G42" i="138"/>
  <c r="I42" i="138" s="1"/>
  <c r="G41" i="138"/>
  <c r="I41" i="138" s="1"/>
  <c r="I51" i="138" s="1"/>
  <c r="G36" i="138"/>
  <c r="I36" i="138" s="1"/>
  <c r="G31" i="138"/>
  <c r="I31" i="138" s="1"/>
  <c r="G30" i="138"/>
  <c r="I30" i="138" s="1"/>
  <c r="G29" i="138"/>
  <c r="I29" i="138" s="1"/>
  <c r="G27" i="138"/>
  <c r="I27" i="138" s="1"/>
  <c r="G26" i="138"/>
  <c r="I26" i="138" s="1"/>
  <c r="H13" i="138"/>
  <c r="E8" i="138"/>
  <c r="H6" i="138"/>
  <c r="F1" i="137"/>
  <c r="U500" i="137"/>
  <c r="E34" i="136" s="1"/>
  <c r="G34" i="136" s="1"/>
  <c r="I34" i="136" s="1"/>
  <c r="T500" i="137"/>
  <c r="E33" i="136" s="1"/>
  <c r="G33" i="136" s="1"/>
  <c r="I33" i="136" s="1"/>
  <c r="S500" i="137"/>
  <c r="E32" i="136" s="1"/>
  <c r="G32" i="136" s="1"/>
  <c r="I32" i="136" s="1"/>
  <c r="R500" i="137"/>
  <c r="Q500" i="137"/>
  <c r="P500" i="137"/>
  <c r="J500" i="137"/>
  <c r="L499" i="137"/>
  <c r="L498" i="137"/>
  <c r="L497" i="137"/>
  <c r="L496" i="137"/>
  <c r="L495" i="137"/>
  <c r="L494" i="137"/>
  <c r="L493" i="137"/>
  <c r="L492" i="137"/>
  <c r="L491" i="137"/>
  <c r="L490" i="137"/>
  <c r="L489" i="137"/>
  <c r="L488" i="137"/>
  <c r="L487" i="137"/>
  <c r="L486" i="137"/>
  <c r="L485" i="137"/>
  <c r="L484" i="137"/>
  <c r="L483" i="137"/>
  <c r="L482" i="137"/>
  <c r="L481" i="137"/>
  <c r="L480" i="137"/>
  <c r="L479" i="137"/>
  <c r="L478" i="137"/>
  <c r="L477" i="137"/>
  <c r="L476" i="137"/>
  <c r="L475" i="137"/>
  <c r="L474" i="137"/>
  <c r="L473" i="137"/>
  <c r="L472" i="137"/>
  <c r="L471" i="137"/>
  <c r="L470" i="137"/>
  <c r="L469" i="137"/>
  <c r="L468" i="137"/>
  <c r="L467" i="137"/>
  <c r="L466" i="137"/>
  <c r="L465" i="137"/>
  <c r="L464" i="137"/>
  <c r="L463" i="137"/>
  <c r="L462" i="137"/>
  <c r="L461" i="137"/>
  <c r="L460" i="137"/>
  <c r="L459" i="137"/>
  <c r="L458" i="137"/>
  <c r="L457" i="137"/>
  <c r="L456" i="137"/>
  <c r="L455" i="137"/>
  <c r="L454" i="137"/>
  <c r="L453" i="137"/>
  <c r="L452" i="137"/>
  <c r="L451" i="137"/>
  <c r="L450" i="137"/>
  <c r="L449" i="137"/>
  <c r="L448" i="137"/>
  <c r="L447" i="137"/>
  <c r="L446" i="137"/>
  <c r="L445" i="137"/>
  <c r="L444" i="137"/>
  <c r="L443" i="137"/>
  <c r="L442" i="137"/>
  <c r="L441" i="137"/>
  <c r="L440" i="137"/>
  <c r="L439" i="137"/>
  <c r="L438" i="137"/>
  <c r="L437" i="137"/>
  <c r="L436" i="137"/>
  <c r="L435" i="137"/>
  <c r="L434" i="137"/>
  <c r="L433" i="137"/>
  <c r="L432" i="137"/>
  <c r="L431" i="137"/>
  <c r="L430" i="137"/>
  <c r="L429" i="137"/>
  <c r="L428" i="137"/>
  <c r="L427" i="137"/>
  <c r="L426" i="137"/>
  <c r="L425" i="137"/>
  <c r="L424" i="137"/>
  <c r="L423" i="137"/>
  <c r="L422" i="137"/>
  <c r="L421" i="137"/>
  <c r="L420" i="137"/>
  <c r="L419" i="137"/>
  <c r="L418" i="137"/>
  <c r="L417" i="137"/>
  <c r="L416" i="137"/>
  <c r="L415" i="137"/>
  <c r="L414" i="137"/>
  <c r="L413" i="137"/>
  <c r="L412" i="137"/>
  <c r="L411" i="137"/>
  <c r="L410" i="137"/>
  <c r="L409" i="137"/>
  <c r="L408" i="137"/>
  <c r="L407" i="137"/>
  <c r="L406" i="137"/>
  <c r="L405" i="137"/>
  <c r="L404" i="137"/>
  <c r="L403" i="137"/>
  <c r="L402" i="137"/>
  <c r="L401" i="137"/>
  <c r="L400" i="137"/>
  <c r="L399" i="137"/>
  <c r="L398" i="137"/>
  <c r="L397" i="137"/>
  <c r="L396" i="137"/>
  <c r="L395" i="137"/>
  <c r="L394" i="137"/>
  <c r="L393" i="137"/>
  <c r="L392" i="137"/>
  <c r="L391" i="137"/>
  <c r="L390" i="137"/>
  <c r="L389" i="137"/>
  <c r="L388" i="137"/>
  <c r="L387" i="137"/>
  <c r="L386" i="137"/>
  <c r="L385" i="137"/>
  <c r="L384" i="137"/>
  <c r="L383" i="137"/>
  <c r="L382" i="137"/>
  <c r="L381" i="137"/>
  <c r="L380" i="137"/>
  <c r="L379" i="137"/>
  <c r="L378" i="137"/>
  <c r="L377" i="137"/>
  <c r="L376" i="137"/>
  <c r="L375" i="137"/>
  <c r="L374" i="137"/>
  <c r="L373" i="137"/>
  <c r="L372" i="137"/>
  <c r="L371" i="137"/>
  <c r="L370" i="137"/>
  <c r="L369" i="137"/>
  <c r="L368" i="137"/>
  <c r="L367" i="137"/>
  <c r="L366" i="137"/>
  <c r="L365" i="137"/>
  <c r="L364" i="137"/>
  <c r="L363" i="137"/>
  <c r="L362" i="137"/>
  <c r="L361" i="137"/>
  <c r="L360" i="137"/>
  <c r="L359" i="137"/>
  <c r="L358" i="137"/>
  <c r="L357" i="137"/>
  <c r="L356" i="137"/>
  <c r="L355" i="137"/>
  <c r="L354" i="137"/>
  <c r="L353" i="137"/>
  <c r="L352" i="137"/>
  <c r="L351" i="137"/>
  <c r="L350" i="137"/>
  <c r="L349" i="137"/>
  <c r="L348" i="137"/>
  <c r="L347" i="137"/>
  <c r="L346" i="137"/>
  <c r="L345" i="137"/>
  <c r="L344" i="137"/>
  <c r="L343" i="137"/>
  <c r="L342" i="137"/>
  <c r="L341" i="137"/>
  <c r="L340" i="137"/>
  <c r="L339" i="137"/>
  <c r="L338" i="137"/>
  <c r="L337" i="137"/>
  <c r="L336" i="137"/>
  <c r="L335" i="137"/>
  <c r="L334" i="137"/>
  <c r="L333" i="137"/>
  <c r="L332" i="137"/>
  <c r="L331" i="137"/>
  <c r="L330" i="137"/>
  <c r="L329" i="137"/>
  <c r="L328" i="137"/>
  <c r="L327" i="137"/>
  <c r="L326" i="137"/>
  <c r="L325" i="137"/>
  <c r="L324" i="137"/>
  <c r="L323" i="137"/>
  <c r="L322" i="137"/>
  <c r="L321" i="137"/>
  <c r="L320" i="137"/>
  <c r="L319" i="137"/>
  <c r="L318" i="137"/>
  <c r="L317" i="137"/>
  <c r="L316" i="137"/>
  <c r="L315" i="137"/>
  <c r="L314" i="137"/>
  <c r="L313" i="137"/>
  <c r="L312" i="137"/>
  <c r="L311" i="137"/>
  <c r="L310" i="137"/>
  <c r="L309" i="137"/>
  <c r="L308" i="137"/>
  <c r="L307" i="137"/>
  <c r="L306" i="137"/>
  <c r="L305" i="137"/>
  <c r="L304" i="137"/>
  <c r="L303" i="137"/>
  <c r="L302" i="137"/>
  <c r="L301" i="137"/>
  <c r="L300" i="137"/>
  <c r="L299" i="137"/>
  <c r="L298" i="137"/>
  <c r="L297" i="137"/>
  <c r="L296" i="137"/>
  <c r="L295" i="137"/>
  <c r="L294" i="137"/>
  <c r="L293" i="137"/>
  <c r="L292" i="137"/>
  <c r="L291" i="137"/>
  <c r="L290" i="137"/>
  <c r="L289" i="137"/>
  <c r="L288" i="137"/>
  <c r="L287" i="137"/>
  <c r="L286" i="137"/>
  <c r="L285" i="137"/>
  <c r="L284" i="137"/>
  <c r="L283" i="137"/>
  <c r="L282" i="137"/>
  <c r="L281" i="137"/>
  <c r="L280" i="137"/>
  <c r="L279" i="137"/>
  <c r="L278" i="137"/>
  <c r="L277" i="137"/>
  <c r="L276" i="137"/>
  <c r="L275" i="137"/>
  <c r="L274" i="137"/>
  <c r="L273" i="137"/>
  <c r="L272" i="137"/>
  <c r="L271" i="137"/>
  <c r="L270" i="137"/>
  <c r="L269" i="137"/>
  <c r="L268" i="137"/>
  <c r="L267" i="137"/>
  <c r="L266" i="137"/>
  <c r="L265" i="137"/>
  <c r="L264" i="137"/>
  <c r="L263" i="137"/>
  <c r="L262" i="137"/>
  <c r="L261" i="137"/>
  <c r="L260" i="137"/>
  <c r="L259" i="137"/>
  <c r="L258" i="137"/>
  <c r="L257" i="137"/>
  <c r="L256" i="137"/>
  <c r="L255" i="137"/>
  <c r="L254" i="137"/>
  <c r="L253" i="137"/>
  <c r="L252" i="137"/>
  <c r="L251" i="137"/>
  <c r="L250" i="137"/>
  <c r="L249" i="137"/>
  <c r="L248" i="137"/>
  <c r="L247" i="137"/>
  <c r="L246" i="137"/>
  <c r="L245" i="137"/>
  <c r="L244" i="137"/>
  <c r="L243" i="137"/>
  <c r="L242" i="137"/>
  <c r="L241" i="137"/>
  <c r="L240" i="137"/>
  <c r="L239" i="137"/>
  <c r="L238" i="137"/>
  <c r="L237" i="137"/>
  <c r="L236" i="137"/>
  <c r="L235" i="137"/>
  <c r="L234" i="137"/>
  <c r="L233" i="137"/>
  <c r="L232" i="137"/>
  <c r="L231" i="137"/>
  <c r="L230" i="137"/>
  <c r="L229" i="137"/>
  <c r="L228" i="137"/>
  <c r="L227" i="137"/>
  <c r="L226" i="137"/>
  <c r="L225" i="137"/>
  <c r="L224" i="137"/>
  <c r="L223" i="137"/>
  <c r="L222" i="137"/>
  <c r="L221" i="137"/>
  <c r="L220" i="137"/>
  <c r="L219" i="137"/>
  <c r="L218" i="137"/>
  <c r="L217" i="137"/>
  <c r="O216" i="137"/>
  <c r="L216" i="137"/>
  <c r="O215" i="137"/>
  <c r="L215" i="137"/>
  <c r="O214" i="137"/>
  <c r="L214" i="137"/>
  <c r="O213" i="137"/>
  <c r="L213" i="137"/>
  <c r="O212" i="137"/>
  <c r="L212" i="137"/>
  <c r="O211" i="137"/>
  <c r="L211" i="137"/>
  <c r="O210" i="137"/>
  <c r="L210" i="137"/>
  <c r="O209" i="137"/>
  <c r="L209" i="137"/>
  <c r="O208" i="137"/>
  <c r="L208" i="137"/>
  <c r="O207" i="137"/>
  <c r="L207" i="137"/>
  <c r="O206" i="137"/>
  <c r="L206" i="137"/>
  <c r="O205" i="137"/>
  <c r="L205" i="137"/>
  <c r="O204" i="137"/>
  <c r="L204" i="137"/>
  <c r="O203" i="137"/>
  <c r="L203" i="137"/>
  <c r="O202" i="137"/>
  <c r="L202" i="137"/>
  <c r="O201" i="137"/>
  <c r="L201" i="137"/>
  <c r="O200" i="137"/>
  <c r="L200" i="137"/>
  <c r="O199" i="137"/>
  <c r="L199" i="137"/>
  <c r="O198" i="137"/>
  <c r="L198" i="137"/>
  <c r="O197" i="137"/>
  <c r="L197" i="137"/>
  <c r="O196" i="137"/>
  <c r="L196" i="137"/>
  <c r="O195" i="137"/>
  <c r="L195" i="137"/>
  <c r="O194" i="137"/>
  <c r="L194" i="137"/>
  <c r="O193" i="137"/>
  <c r="L193" i="137"/>
  <c r="O192" i="137"/>
  <c r="L192" i="137"/>
  <c r="O191" i="137"/>
  <c r="L191" i="137"/>
  <c r="O190" i="137"/>
  <c r="L190" i="137"/>
  <c r="O189" i="137"/>
  <c r="L189" i="137"/>
  <c r="O188" i="137"/>
  <c r="L188" i="137"/>
  <c r="O187" i="137"/>
  <c r="L187" i="137"/>
  <c r="O186" i="137"/>
  <c r="L186" i="137"/>
  <c r="O185" i="137"/>
  <c r="L185" i="137"/>
  <c r="O184" i="137"/>
  <c r="L184" i="137"/>
  <c r="O183" i="137"/>
  <c r="L183" i="137"/>
  <c r="O182" i="137"/>
  <c r="L182" i="137"/>
  <c r="O181" i="137"/>
  <c r="L181" i="137"/>
  <c r="O180" i="137"/>
  <c r="L180" i="137"/>
  <c r="O179" i="137"/>
  <c r="L179" i="137"/>
  <c r="O178" i="137"/>
  <c r="L178" i="137"/>
  <c r="O177" i="137"/>
  <c r="L177" i="137"/>
  <c r="O176" i="137"/>
  <c r="L176" i="137"/>
  <c r="O175" i="137"/>
  <c r="L175" i="137"/>
  <c r="O174" i="137"/>
  <c r="L174" i="137"/>
  <c r="O173" i="137"/>
  <c r="L173" i="137"/>
  <c r="O172" i="137"/>
  <c r="L172" i="137"/>
  <c r="O171" i="137"/>
  <c r="L171" i="137"/>
  <c r="O170" i="137"/>
  <c r="L170" i="137"/>
  <c r="O169" i="137"/>
  <c r="L169" i="137"/>
  <c r="O168" i="137"/>
  <c r="L168" i="137"/>
  <c r="O167" i="137"/>
  <c r="L167" i="137"/>
  <c r="O166" i="137"/>
  <c r="L166" i="137"/>
  <c r="O165" i="137"/>
  <c r="L165" i="137"/>
  <c r="O164" i="137"/>
  <c r="L164" i="137"/>
  <c r="O163" i="137"/>
  <c r="L163" i="137"/>
  <c r="O162" i="137"/>
  <c r="L162" i="137"/>
  <c r="O161" i="137"/>
  <c r="L161" i="137"/>
  <c r="O160" i="137"/>
  <c r="L160" i="137"/>
  <c r="O159" i="137"/>
  <c r="L159" i="137"/>
  <c r="O158" i="137"/>
  <c r="L158" i="137"/>
  <c r="O157" i="137"/>
  <c r="L157" i="137"/>
  <c r="O156" i="137"/>
  <c r="L156" i="137"/>
  <c r="O155" i="137"/>
  <c r="L155" i="137"/>
  <c r="O154" i="137"/>
  <c r="L154" i="137"/>
  <c r="O153" i="137"/>
  <c r="L153" i="137"/>
  <c r="O152" i="137"/>
  <c r="L152" i="137"/>
  <c r="O151" i="137"/>
  <c r="L151" i="137"/>
  <c r="O150" i="137"/>
  <c r="L150" i="137"/>
  <c r="O149" i="137"/>
  <c r="L149" i="137"/>
  <c r="O148" i="137"/>
  <c r="L148" i="137"/>
  <c r="O147" i="137"/>
  <c r="L147" i="137"/>
  <c r="O146" i="137"/>
  <c r="L146" i="137"/>
  <c r="O145" i="137"/>
  <c r="L145" i="137"/>
  <c r="O144" i="137"/>
  <c r="L144" i="137"/>
  <c r="O143" i="137"/>
  <c r="L143" i="137"/>
  <c r="O142" i="137"/>
  <c r="L142" i="137"/>
  <c r="O141" i="137"/>
  <c r="L141" i="137"/>
  <c r="O140" i="137"/>
  <c r="L140" i="137"/>
  <c r="O139" i="137"/>
  <c r="L139" i="137"/>
  <c r="O138" i="137"/>
  <c r="L138" i="137"/>
  <c r="O137" i="137"/>
  <c r="L137" i="137"/>
  <c r="O136" i="137"/>
  <c r="L136" i="137"/>
  <c r="O135" i="137"/>
  <c r="L135" i="137"/>
  <c r="O134" i="137"/>
  <c r="L134" i="137"/>
  <c r="O133" i="137"/>
  <c r="L133" i="137"/>
  <c r="O132" i="137"/>
  <c r="L132" i="137"/>
  <c r="O131" i="137"/>
  <c r="L131" i="137"/>
  <c r="O130" i="137"/>
  <c r="L130" i="137"/>
  <c r="O129" i="137"/>
  <c r="L129" i="137"/>
  <c r="O128" i="137"/>
  <c r="L128" i="137"/>
  <c r="O127" i="137"/>
  <c r="L127" i="137"/>
  <c r="O126" i="137"/>
  <c r="L126" i="137"/>
  <c r="O125" i="137"/>
  <c r="L125" i="137"/>
  <c r="O124" i="137"/>
  <c r="L124" i="137"/>
  <c r="O123" i="137"/>
  <c r="L123" i="137"/>
  <c r="O122" i="137"/>
  <c r="L122" i="137"/>
  <c r="O121" i="137"/>
  <c r="L121" i="137"/>
  <c r="O120" i="137"/>
  <c r="L120" i="137"/>
  <c r="O119" i="137"/>
  <c r="L119" i="137"/>
  <c r="O118" i="137"/>
  <c r="L118" i="137"/>
  <c r="O117" i="137"/>
  <c r="L117" i="137"/>
  <c r="O116" i="137"/>
  <c r="L116" i="137"/>
  <c r="O115" i="137"/>
  <c r="L115" i="137"/>
  <c r="O114" i="137"/>
  <c r="L114" i="137"/>
  <c r="O113" i="137"/>
  <c r="L113" i="137"/>
  <c r="O112" i="137"/>
  <c r="L112" i="137"/>
  <c r="O111" i="137"/>
  <c r="L111" i="137"/>
  <c r="O110" i="137"/>
  <c r="L110" i="137"/>
  <c r="O109" i="137"/>
  <c r="L109" i="137"/>
  <c r="O108" i="137"/>
  <c r="L108" i="137"/>
  <c r="O107" i="137"/>
  <c r="L107" i="137"/>
  <c r="O106" i="137"/>
  <c r="L106" i="137"/>
  <c r="O105" i="137"/>
  <c r="L105" i="137"/>
  <c r="O104" i="137"/>
  <c r="L104" i="137"/>
  <c r="O103" i="137"/>
  <c r="L103" i="137"/>
  <c r="O102" i="137"/>
  <c r="L102" i="137"/>
  <c r="O101" i="137"/>
  <c r="L101" i="137"/>
  <c r="O100" i="137"/>
  <c r="L100" i="137"/>
  <c r="O99" i="137"/>
  <c r="L99" i="137"/>
  <c r="O98" i="137"/>
  <c r="L98" i="137"/>
  <c r="O97" i="137"/>
  <c r="L97" i="137"/>
  <c r="O96" i="137"/>
  <c r="L96" i="137"/>
  <c r="O95" i="137"/>
  <c r="L95" i="137"/>
  <c r="O94" i="137"/>
  <c r="L94" i="137"/>
  <c r="O93" i="137"/>
  <c r="L93" i="137"/>
  <c r="O92" i="137"/>
  <c r="L92" i="137"/>
  <c r="O91" i="137"/>
  <c r="L91" i="137"/>
  <c r="O90" i="137"/>
  <c r="L90" i="137"/>
  <c r="O89" i="137"/>
  <c r="L89" i="137"/>
  <c r="O88" i="137"/>
  <c r="L88" i="137"/>
  <c r="O87" i="137"/>
  <c r="L87" i="137"/>
  <c r="O86" i="137"/>
  <c r="L86" i="137"/>
  <c r="O85" i="137"/>
  <c r="L85" i="137"/>
  <c r="O84" i="137"/>
  <c r="L84" i="137"/>
  <c r="O83" i="137"/>
  <c r="L83" i="137"/>
  <c r="O82" i="137"/>
  <c r="L82" i="137"/>
  <c r="O81" i="137"/>
  <c r="L81" i="137"/>
  <c r="O80" i="137"/>
  <c r="L80" i="137"/>
  <c r="O79" i="137"/>
  <c r="L79" i="137"/>
  <c r="O78" i="137"/>
  <c r="L78" i="137"/>
  <c r="O77" i="137"/>
  <c r="L77" i="137"/>
  <c r="O76" i="137"/>
  <c r="L76" i="137"/>
  <c r="O75" i="137"/>
  <c r="L75" i="137"/>
  <c r="O74" i="137"/>
  <c r="L74" i="137"/>
  <c r="O73" i="137"/>
  <c r="L73" i="137"/>
  <c r="O72" i="137"/>
  <c r="L72" i="137"/>
  <c r="O71" i="137"/>
  <c r="L71" i="137"/>
  <c r="O70" i="137"/>
  <c r="L70" i="137"/>
  <c r="O69" i="137"/>
  <c r="L69" i="137"/>
  <c r="O68" i="137"/>
  <c r="L68" i="137"/>
  <c r="O67" i="137"/>
  <c r="L67" i="137"/>
  <c r="O66" i="137"/>
  <c r="L66" i="137"/>
  <c r="O65" i="137"/>
  <c r="L65" i="137"/>
  <c r="O64" i="137"/>
  <c r="L64" i="137"/>
  <c r="O63" i="137"/>
  <c r="L63" i="137"/>
  <c r="O62" i="137"/>
  <c r="L62" i="137"/>
  <c r="O61" i="137"/>
  <c r="L61" i="137"/>
  <c r="O60" i="137"/>
  <c r="L60" i="137"/>
  <c r="O59" i="137"/>
  <c r="L59" i="137"/>
  <c r="O58" i="137"/>
  <c r="L58" i="137"/>
  <c r="O57" i="137"/>
  <c r="L57" i="137"/>
  <c r="O56" i="137"/>
  <c r="L56" i="137"/>
  <c r="O55" i="137"/>
  <c r="L55" i="137"/>
  <c r="O54" i="137"/>
  <c r="L54" i="137"/>
  <c r="O53" i="137"/>
  <c r="L53" i="137"/>
  <c r="O52" i="137"/>
  <c r="L52" i="137"/>
  <c r="O51" i="137"/>
  <c r="L51" i="137"/>
  <c r="O50" i="137"/>
  <c r="L50" i="137"/>
  <c r="O49" i="137"/>
  <c r="L49" i="137"/>
  <c r="O48" i="137"/>
  <c r="L48" i="137"/>
  <c r="O47" i="137"/>
  <c r="L47" i="137"/>
  <c r="O46" i="137"/>
  <c r="L46" i="137"/>
  <c r="O45" i="137"/>
  <c r="L45" i="137"/>
  <c r="O44" i="137"/>
  <c r="L44" i="137"/>
  <c r="O43" i="137"/>
  <c r="L43" i="137"/>
  <c r="O42" i="137"/>
  <c r="L42" i="137"/>
  <c r="O41" i="137"/>
  <c r="L41" i="137"/>
  <c r="O40" i="137"/>
  <c r="L40" i="137"/>
  <c r="O39" i="137"/>
  <c r="L39" i="137"/>
  <c r="O38" i="137"/>
  <c r="L38" i="137"/>
  <c r="O37" i="137"/>
  <c r="L37" i="137"/>
  <c r="O36" i="137"/>
  <c r="L36" i="137"/>
  <c r="O35" i="137"/>
  <c r="L35" i="137"/>
  <c r="O34" i="137"/>
  <c r="L34" i="137"/>
  <c r="O33" i="137"/>
  <c r="L33" i="137"/>
  <c r="O32" i="137"/>
  <c r="L32" i="137"/>
  <c r="O31" i="137"/>
  <c r="L31" i="137"/>
  <c r="O30" i="137"/>
  <c r="L30" i="137"/>
  <c r="O29" i="137"/>
  <c r="L29" i="137"/>
  <c r="O28" i="137"/>
  <c r="L28" i="137"/>
  <c r="O27" i="137"/>
  <c r="L27" i="137"/>
  <c r="O26" i="137"/>
  <c r="L26" i="137"/>
  <c r="O25" i="137"/>
  <c r="L25" i="137"/>
  <c r="O24" i="137"/>
  <c r="L24" i="137"/>
  <c r="O23" i="137"/>
  <c r="L23" i="137"/>
  <c r="O22" i="137"/>
  <c r="L22" i="137"/>
  <c r="O21" i="137"/>
  <c r="L21" i="137"/>
  <c r="O20" i="137"/>
  <c r="L20" i="137"/>
  <c r="O19" i="137"/>
  <c r="L19" i="137"/>
  <c r="O18" i="137"/>
  <c r="L18" i="137"/>
  <c r="O17" i="137"/>
  <c r="L17" i="137"/>
  <c r="O16" i="137"/>
  <c r="L16" i="137"/>
  <c r="O15" i="137"/>
  <c r="L15" i="137"/>
  <c r="O14" i="137"/>
  <c r="L14" i="137"/>
  <c r="O13" i="137"/>
  <c r="L13" i="137"/>
  <c r="O12" i="137"/>
  <c r="L12" i="137"/>
  <c r="O11" i="137"/>
  <c r="L11" i="137"/>
  <c r="O10" i="137"/>
  <c r="L10" i="137"/>
  <c r="O9" i="137"/>
  <c r="L9" i="137"/>
  <c r="O8" i="137"/>
  <c r="L8" i="137"/>
  <c r="O7" i="137"/>
  <c r="L7" i="137"/>
  <c r="O6" i="137"/>
  <c r="L6" i="137"/>
  <c r="O5" i="137"/>
  <c r="L5" i="137"/>
  <c r="L4" i="137"/>
  <c r="E36" i="136"/>
  <c r="F13" i="136"/>
  <c r="N11" i="136"/>
  <c r="N10" i="136"/>
  <c r="N9" i="136"/>
  <c r="N8" i="136"/>
  <c r="N7" i="136"/>
  <c r="N6" i="136"/>
  <c r="N5" i="136"/>
  <c r="N4" i="136"/>
  <c r="N3" i="136"/>
  <c r="G50" i="136"/>
  <c r="I50" i="136" s="1"/>
  <c r="G49" i="136"/>
  <c r="I49" i="136" s="1"/>
  <c r="G48" i="136"/>
  <c r="I48" i="136" s="1"/>
  <c r="G47" i="136"/>
  <c r="I47" i="136" s="1"/>
  <c r="G46" i="136"/>
  <c r="I46" i="136" s="1"/>
  <c r="G45" i="136"/>
  <c r="I45" i="136" s="1"/>
  <c r="G44" i="136"/>
  <c r="I44" i="136" s="1"/>
  <c r="G43" i="136"/>
  <c r="I43" i="136" s="1"/>
  <c r="G42" i="136"/>
  <c r="I42" i="136" s="1"/>
  <c r="G41" i="136"/>
  <c r="I41" i="136" s="1"/>
  <c r="I51" i="136" s="1"/>
  <c r="G36" i="136"/>
  <c r="I36" i="136" s="1"/>
  <c r="G31" i="136"/>
  <c r="I31" i="136" s="1"/>
  <c r="G29" i="136"/>
  <c r="I29" i="136" s="1"/>
  <c r="G27" i="136"/>
  <c r="I27" i="136" s="1"/>
  <c r="G26" i="136"/>
  <c r="I26" i="136" s="1"/>
  <c r="H13" i="136"/>
  <c r="E8" i="136"/>
  <c r="H6" i="136"/>
  <c r="F1" i="135"/>
  <c r="U500" i="135"/>
  <c r="E34" i="134" s="1"/>
  <c r="G34" i="134" s="1"/>
  <c r="I34" i="134" s="1"/>
  <c r="T500" i="135"/>
  <c r="E33" i="134" s="1"/>
  <c r="G33" i="134" s="1"/>
  <c r="I33" i="134" s="1"/>
  <c r="S500" i="135"/>
  <c r="E32" i="134" s="1"/>
  <c r="G32" i="134" s="1"/>
  <c r="I32" i="134" s="1"/>
  <c r="R500" i="135"/>
  <c r="Q500" i="135"/>
  <c r="P500" i="135"/>
  <c r="J500" i="135"/>
  <c r="L499" i="135"/>
  <c r="L498" i="135"/>
  <c r="L497" i="135"/>
  <c r="L496" i="135"/>
  <c r="L495" i="135"/>
  <c r="L494" i="135"/>
  <c r="L493" i="135"/>
  <c r="L492" i="135"/>
  <c r="L491" i="135"/>
  <c r="L490" i="135"/>
  <c r="L489" i="135"/>
  <c r="L488" i="135"/>
  <c r="L487" i="135"/>
  <c r="L486" i="135"/>
  <c r="L485" i="135"/>
  <c r="L484" i="135"/>
  <c r="L483" i="135"/>
  <c r="L482" i="135"/>
  <c r="L481" i="135"/>
  <c r="L480" i="135"/>
  <c r="L479" i="135"/>
  <c r="L478" i="135"/>
  <c r="L477" i="135"/>
  <c r="L476" i="135"/>
  <c r="L475" i="135"/>
  <c r="L474" i="135"/>
  <c r="L473" i="135"/>
  <c r="L472" i="135"/>
  <c r="L471" i="135"/>
  <c r="L470" i="135"/>
  <c r="L469" i="135"/>
  <c r="L468" i="135"/>
  <c r="L467" i="135"/>
  <c r="L466" i="135"/>
  <c r="L465" i="135"/>
  <c r="L464" i="135"/>
  <c r="L463" i="135"/>
  <c r="L462" i="135"/>
  <c r="L461" i="135"/>
  <c r="L460" i="135"/>
  <c r="L459" i="135"/>
  <c r="L458" i="135"/>
  <c r="L457" i="135"/>
  <c r="L456" i="135"/>
  <c r="L455" i="135"/>
  <c r="L454" i="135"/>
  <c r="L453" i="135"/>
  <c r="L452" i="135"/>
  <c r="L451" i="135"/>
  <c r="L450" i="135"/>
  <c r="L449" i="135"/>
  <c r="L448" i="135"/>
  <c r="L447" i="135"/>
  <c r="L446" i="135"/>
  <c r="L445" i="135"/>
  <c r="L444" i="135"/>
  <c r="L443" i="135"/>
  <c r="L442" i="135"/>
  <c r="L441" i="135"/>
  <c r="L440" i="135"/>
  <c r="L439" i="135"/>
  <c r="L438" i="135"/>
  <c r="L437" i="135"/>
  <c r="L436" i="135"/>
  <c r="L435" i="135"/>
  <c r="L434" i="135"/>
  <c r="L433" i="135"/>
  <c r="L432" i="135"/>
  <c r="L431" i="135"/>
  <c r="L430" i="135"/>
  <c r="L429" i="135"/>
  <c r="L428" i="135"/>
  <c r="L427" i="135"/>
  <c r="L426" i="135"/>
  <c r="L425" i="135"/>
  <c r="L424" i="135"/>
  <c r="L423" i="135"/>
  <c r="L422" i="135"/>
  <c r="L421" i="135"/>
  <c r="L420" i="135"/>
  <c r="L419" i="135"/>
  <c r="L418" i="135"/>
  <c r="L417" i="135"/>
  <c r="L416" i="135"/>
  <c r="L415" i="135"/>
  <c r="L414" i="135"/>
  <c r="L413" i="135"/>
  <c r="L412" i="135"/>
  <c r="L411" i="135"/>
  <c r="L410" i="135"/>
  <c r="L409" i="135"/>
  <c r="L408" i="135"/>
  <c r="L407" i="135"/>
  <c r="L406" i="135"/>
  <c r="L405" i="135"/>
  <c r="L404" i="135"/>
  <c r="L403" i="135"/>
  <c r="L402" i="135"/>
  <c r="L401" i="135"/>
  <c r="L400" i="135"/>
  <c r="L399" i="135"/>
  <c r="L398" i="135"/>
  <c r="L397" i="135"/>
  <c r="L396" i="135"/>
  <c r="L395" i="135"/>
  <c r="L394" i="135"/>
  <c r="L393" i="135"/>
  <c r="L392" i="135"/>
  <c r="L391" i="135"/>
  <c r="L390" i="135"/>
  <c r="L389" i="135"/>
  <c r="L388" i="135"/>
  <c r="L387" i="135"/>
  <c r="L386" i="135"/>
  <c r="L385" i="135"/>
  <c r="L384" i="135"/>
  <c r="L383" i="135"/>
  <c r="L382" i="135"/>
  <c r="L381" i="135"/>
  <c r="L380" i="135"/>
  <c r="L379" i="135"/>
  <c r="L378" i="135"/>
  <c r="L377" i="135"/>
  <c r="L376" i="135"/>
  <c r="L375" i="135"/>
  <c r="L374" i="135"/>
  <c r="L373" i="135"/>
  <c r="L372" i="135"/>
  <c r="L371" i="135"/>
  <c r="L370" i="135"/>
  <c r="L369" i="135"/>
  <c r="L368" i="135"/>
  <c r="L367" i="135"/>
  <c r="L366" i="135"/>
  <c r="L365" i="135"/>
  <c r="L364" i="135"/>
  <c r="L363" i="135"/>
  <c r="L362" i="135"/>
  <c r="L361" i="135"/>
  <c r="L360" i="135"/>
  <c r="L359" i="135"/>
  <c r="L358" i="135"/>
  <c r="L357" i="135"/>
  <c r="L356" i="135"/>
  <c r="L355" i="135"/>
  <c r="L354" i="135"/>
  <c r="L353" i="135"/>
  <c r="L352" i="135"/>
  <c r="L351" i="135"/>
  <c r="L350" i="135"/>
  <c r="L349" i="135"/>
  <c r="L348" i="135"/>
  <c r="L347" i="135"/>
  <c r="L346" i="135"/>
  <c r="L345" i="135"/>
  <c r="L344" i="135"/>
  <c r="L343" i="135"/>
  <c r="L342" i="135"/>
  <c r="L341" i="135"/>
  <c r="L340" i="135"/>
  <c r="L339" i="135"/>
  <c r="L338" i="135"/>
  <c r="L337" i="135"/>
  <c r="L336" i="135"/>
  <c r="L335" i="135"/>
  <c r="L334" i="135"/>
  <c r="L333" i="135"/>
  <c r="L332" i="135"/>
  <c r="L331" i="135"/>
  <c r="L330" i="135"/>
  <c r="L329" i="135"/>
  <c r="L328" i="135"/>
  <c r="L327" i="135"/>
  <c r="L326" i="135"/>
  <c r="L325" i="135"/>
  <c r="L324" i="135"/>
  <c r="L323" i="135"/>
  <c r="L322" i="135"/>
  <c r="L321" i="135"/>
  <c r="L320" i="135"/>
  <c r="L319" i="135"/>
  <c r="L318" i="135"/>
  <c r="L317" i="135"/>
  <c r="L316" i="135"/>
  <c r="L315" i="135"/>
  <c r="L314" i="135"/>
  <c r="L313" i="135"/>
  <c r="L312" i="135"/>
  <c r="L311" i="135"/>
  <c r="L310" i="135"/>
  <c r="L309" i="135"/>
  <c r="L308" i="135"/>
  <c r="L307" i="135"/>
  <c r="L306" i="135"/>
  <c r="L305" i="135"/>
  <c r="L304" i="135"/>
  <c r="L303" i="135"/>
  <c r="L302" i="135"/>
  <c r="L301" i="135"/>
  <c r="L300" i="135"/>
  <c r="L299" i="135"/>
  <c r="L298" i="135"/>
  <c r="L297" i="135"/>
  <c r="L296" i="135"/>
  <c r="L295" i="135"/>
  <c r="L294" i="135"/>
  <c r="L293" i="135"/>
  <c r="L292" i="135"/>
  <c r="L291" i="135"/>
  <c r="L290" i="135"/>
  <c r="L289" i="135"/>
  <c r="L288" i="135"/>
  <c r="L287" i="135"/>
  <c r="L286" i="135"/>
  <c r="L285" i="135"/>
  <c r="L284" i="135"/>
  <c r="L283" i="135"/>
  <c r="L282" i="135"/>
  <c r="L281" i="135"/>
  <c r="L280" i="135"/>
  <c r="L279" i="135"/>
  <c r="L278" i="135"/>
  <c r="L277" i="135"/>
  <c r="L276" i="135"/>
  <c r="L275" i="135"/>
  <c r="L274" i="135"/>
  <c r="L273" i="135"/>
  <c r="L272" i="135"/>
  <c r="L271" i="135"/>
  <c r="L270" i="135"/>
  <c r="L269" i="135"/>
  <c r="L268" i="135"/>
  <c r="L267" i="135"/>
  <c r="L266" i="135"/>
  <c r="L265" i="135"/>
  <c r="L264" i="135"/>
  <c r="L263" i="135"/>
  <c r="L262" i="135"/>
  <c r="L261" i="135"/>
  <c r="L260" i="135"/>
  <c r="L259" i="135"/>
  <c r="L258" i="135"/>
  <c r="L257" i="135"/>
  <c r="L256" i="135"/>
  <c r="L255" i="135"/>
  <c r="L254" i="135"/>
  <c r="L253" i="135"/>
  <c r="L252" i="135"/>
  <c r="L251" i="135"/>
  <c r="L250" i="135"/>
  <c r="L249" i="135"/>
  <c r="L248" i="135"/>
  <c r="L247" i="135"/>
  <c r="L246" i="135"/>
  <c r="L245" i="135"/>
  <c r="L244" i="135"/>
  <c r="L243" i="135"/>
  <c r="L242" i="135"/>
  <c r="L241" i="135"/>
  <c r="L240" i="135"/>
  <c r="L239" i="135"/>
  <c r="L238" i="135"/>
  <c r="L237" i="135"/>
  <c r="L236" i="135"/>
  <c r="L235" i="135"/>
  <c r="L234" i="135"/>
  <c r="L233" i="135"/>
  <c r="L232" i="135"/>
  <c r="L231" i="135"/>
  <c r="L230" i="135"/>
  <c r="L229" i="135"/>
  <c r="L228" i="135"/>
  <c r="L227" i="135"/>
  <c r="L226" i="135"/>
  <c r="L225" i="135"/>
  <c r="L224" i="135"/>
  <c r="L223" i="135"/>
  <c r="L222" i="135"/>
  <c r="L221" i="135"/>
  <c r="L220" i="135"/>
  <c r="L219" i="135"/>
  <c r="L218" i="135"/>
  <c r="L217" i="135"/>
  <c r="L216" i="135"/>
  <c r="L215" i="135"/>
  <c r="L214" i="135"/>
  <c r="L213" i="135"/>
  <c r="L212" i="135"/>
  <c r="L211" i="135"/>
  <c r="L210" i="135"/>
  <c r="L209" i="135"/>
  <c r="L208" i="135"/>
  <c r="L207" i="135"/>
  <c r="L206" i="135"/>
  <c r="L205" i="135"/>
  <c r="L204" i="135"/>
  <c r="L203" i="135"/>
  <c r="L202" i="135"/>
  <c r="L201" i="135"/>
  <c r="L200" i="135"/>
  <c r="L199" i="135"/>
  <c r="L198" i="135"/>
  <c r="L197" i="135"/>
  <c r="L196" i="135"/>
  <c r="L195" i="135"/>
  <c r="L194" i="135"/>
  <c r="L193" i="135"/>
  <c r="L192" i="135"/>
  <c r="L191" i="135"/>
  <c r="L190" i="135"/>
  <c r="L189" i="135"/>
  <c r="L188" i="135"/>
  <c r="L187" i="135"/>
  <c r="L186" i="135"/>
  <c r="L185" i="135"/>
  <c r="L184" i="135"/>
  <c r="L183" i="135"/>
  <c r="L182" i="135"/>
  <c r="L181" i="135"/>
  <c r="L180" i="135"/>
  <c r="L179" i="135"/>
  <c r="L178" i="135"/>
  <c r="L177" i="135"/>
  <c r="L176" i="135"/>
  <c r="L175" i="135"/>
  <c r="L174" i="135"/>
  <c r="L173" i="135"/>
  <c r="L172" i="135"/>
  <c r="L171" i="135"/>
  <c r="L170" i="135"/>
  <c r="L169" i="135"/>
  <c r="L168" i="135"/>
  <c r="L167" i="135"/>
  <c r="L166" i="135"/>
  <c r="L165" i="135"/>
  <c r="L164" i="135"/>
  <c r="L163" i="135"/>
  <c r="L162" i="135"/>
  <c r="L161" i="135"/>
  <c r="L160" i="135"/>
  <c r="L159" i="135"/>
  <c r="L158" i="135"/>
  <c r="L157" i="135"/>
  <c r="L156" i="135"/>
  <c r="L155" i="135"/>
  <c r="L154" i="135"/>
  <c r="L153" i="135"/>
  <c r="L152" i="135"/>
  <c r="L151" i="135"/>
  <c r="L150" i="135"/>
  <c r="L149" i="135"/>
  <c r="L148" i="135"/>
  <c r="L147" i="135"/>
  <c r="L146" i="135"/>
  <c r="L145" i="135"/>
  <c r="L144" i="135"/>
  <c r="L143" i="135"/>
  <c r="L142" i="135"/>
  <c r="L141" i="135"/>
  <c r="L140" i="135"/>
  <c r="L139" i="135"/>
  <c r="L138" i="135"/>
  <c r="L137" i="135"/>
  <c r="L136" i="135"/>
  <c r="L135" i="135"/>
  <c r="L134" i="135"/>
  <c r="L133" i="135"/>
  <c r="L132" i="135"/>
  <c r="L131" i="135"/>
  <c r="L130" i="135"/>
  <c r="L129" i="135"/>
  <c r="L128" i="135"/>
  <c r="L127" i="135"/>
  <c r="L126" i="135"/>
  <c r="L125" i="135"/>
  <c r="L124" i="135"/>
  <c r="L123" i="135"/>
  <c r="L122" i="135"/>
  <c r="L121" i="135"/>
  <c r="L120" i="135"/>
  <c r="L119" i="135"/>
  <c r="L118" i="135"/>
  <c r="L117" i="135"/>
  <c r="L116" i="135"/>
  <c r="L115" i="135"/>
  <c r="L114" i="135"/>
  <c r="L113" i="135"/>
  <c r="L112" i="135"/>
  <c r="L111" i="135"/>
  <c r="L110" i="135"/>
  <c r="L109" i="135"/>
  <c r="L108" i="135"/>
  <c r="L107" i="135"/>
  <c r="L106" i="135"/>
  <c r="L105" i="135"/>
  <c r="L104" i="135"/>
  <c r="L103" i="135"/>
  <c r="L102" i="135"/>
  <c r="L101" i="135"/>
  <c r="L100" i="135"/>
  <c r="L99" i="135"/>
  <c r="L98" i="135"/>
  <c r="L97" i="135"/>
  <c r="L96" i="135"/>
  <c r="L95" i="135"/>
  <c r="L94" i="135"/>
  <c r="L93" i="135"/>
  <c r="L92" i="135"/>
  <c r="L91" i="135"/>
  <c r="L90" i="135"/>
  <c r="L89" i="135"/>
  <c r="L88" i="135"/>
  <c r="L87" i="135"/>
  <c r="L86" i="135"/>
  <c r="L85" i="135"/>
  <c r="L84" i="135"/>
  <c r="L83" i="135"/>
  <c r="L82" i="135"/>
  <c r="L81" i="135"/>
  <c r="L80" i="135"/>
  <c r="L79" i="135"/>
  <c r="L78" i="135"/>
  <c r="L77" i="135"/>
  <c r="L76" i="135"/>
  <c r="L75" i="135"/>
  <c r="L74" i="135"/>
  <c r="L73" i="135"/>
  <c r="L72" i="135"/>
  <c r="L71" i="135"/>
  <c r="L70" i="135"/>
  <c r="L69" i="135"/>
  <c r="L68" i="135"/>
  <c r="L67" i="135"/>
  <c r="L66" i="135"/>
  <c r="L65" i="135"/>
  <c r="L64" i="135"/>
  <c r="L63" i="135"/>
  <c r="L62" i="135"/>
  <c r="L61" i="135"/>
  <c r="L60" i="135"/>
  <c r="L59" i="135"/>
  <c r="L58" i="135"/>
  <c r="L57" i="135"/>
  <c r="L56" i="135"/>
  <c r="L55" i="135"/>
  <c r="L54" i="135"/>
  <c r="L53" i="135"/>
  <c r="L52" i="135"/>
  <c r="L51" i="135"/>
  <c r="L50" i="135"/>
  <c r="L49" i="135"/>
  <c r="L48" i="135"/>
  <c r="L47" i="135"/>
  <c r="L46" i="135"/>
  <c r="L45" i="135"/>
  <c r="L44" i="135"/>
  <c r="L43" i="135"/>
  <c r="L42" i="135"/>
  <c r="L41" i="135"/>
  <c r="L40" i="135"/>
  <c r="L39" i="135"/>
  <c r="L38" i="135"/>
  <c r="L37" i="135"/>
  <c r="L36" i="135"/>
  <c r="L35" i="135"/>
  <c r="L34" i="135"/>
  <c r="L33" i="135"/>
  <c r="L32" i="135"/>
  <c r="L31" i="135"/>
  <c r="L30" i="135"/>
  <c r="L29" i="135"/>
  <c r="L28" i="135"/>
  <c r="L27" i="135"/>
  <c r="L26" i="135"/>
  <c r="L25" i="135"/>
  <c r="L24" i="135"/>
  <c r="L23" i="135"/>
  <c r="L22" i="135"/>
  <c r="L21" i="135"/>
  <c r="L20" i="135"/>
  <c r="L19" i="135"/>
  <c r="L18" i="135"/>
  <c r="L17" i="135"/>
  <c r="L16" i="135"/>
  <c r="L15" i="135"/>
  <c r="L14" i="135"/>
  <c r="L13" i="135"/>
  <c r="L12" i="135"/>
  <c r="L11" i="135"/>
  <c r="L10" i="135"/>
  <c r="L9" i="135"/>
  <c r="L8" i="135"/>
  <c r="L7" i="135"/>
  <c r="L6" i="135"/>
  <c r="L5" i="135"/>
  <c r="L4" i="135"/>
  <c r="F13" i="134"/>
  <c r="N11" i="134"/>
  <c r="N10" i="134"/>
  <c r="N9" i="134"/>
  <c r="N8" i="134"/>
  <c r="N7" i="134"/>
  <c r="N6" i="134"/>
  <c r="N5" i="134"/>
  <c r="N4" i="134"/>
  <c r="N3" i="134"/>
  <c r="G50" i="134"/>
  <c r="I50" i="134" s="1"/>
  <c r="G49" i="134"/>
  <c r="I49" i="134" s="1"/>
  <c r="G48" i="134"/>
  <c r="I48" i="134" s="1"/>
  <c r="G47" i="134"/>
  <c r="I47" i="134" s="1"/>
  <c r="G46" i="134"/>
  <c r="I46" i="134" s="1"/>
  <c r="G45" i="134"/>
  <c r="I45" i="134" s="1"/>
  <c r="G44" i="134"/>
  <c r="I44" i="134" s="1"/>
  <c r="G43" i="134"/>
  <c r="I43" i="134" s="1"/>
  <c r="G42" i="134"/>
  <c r="I42" i="134" s="1"/>
  <c r="G41" i="134"/>
  <c r="I41" i="134" s="1"/>
  <c r="I51" i="134" s="1"/>
  <c r="G36" i="134"/>
  <c r="I36" i="134" s="1"/>
  <c r="G30" i="134"/>
  <c r="I30" i="134" s="1"/>
  <c r="G29" i="134"/>
  <c r="I29" i="134" s="1"/>
  <c r="G27" i="134"/>
  <c r="I27" i="134" s="1"/>
  <c r="G26" i="134"/>
  <c r="I26" i="134" s="1"/>
  <c r="H13" i="134"/>
  <c r="E8" i="134"/>
  <c r="H6" i="134"/>
  <c r="F1" i="133"/>
  <c r="U500" i="133"/>
  <c r="E34" i="132" s="1"/>
  <c r="G34" i="132" s="1"/>
  <c r="I34" i="132" s="1"/>
  <c r="T500" i="133"/>
  <c r="E33" i="132" s="1"/>
  <c r="G33" i="132" s="1"/>
  <c r="I33" i="132" s="1"/>
  <c r="S500" i="133"/>
  <c r="E32" i="132" s="1"/>
  <c r="G32" i="132" s="1"/>
  <c r="I32" i="132" s="1"/>
  <c r="R500" i="133"/>
  <c r="Q500" i="133"/>
  <c r="P500" i="133"/>
  <c r="J500" i="133"/>
  <c r="L499" i="133"/>
  <c r="L498" i="133"/>
  <c r="L497" i="133"/>
  <c r="L496" i="133"/>
  <c r="L495" i="133"/>
  <c r="L494" i="133"/>
  <c r="L493" i="133"/>
  <c r="L492" i="133"/>
  <c r="L491" i="133"/>
  <c r="L490" i="133"/>
  <c r="L489" i="133"/>
  <c r="L488" i="133"/>
  <c r="L487" i="133"/>
  <c r="L486" i="133"/>
  <c r="L485" i="133"/>
  <c r="L484" i="133"/>
  <c r="L483" i="133"/>
  <c r="L482" i="133"/>
  <c r="L481" i="133"/>
  <c r="L480" i="133"/>
  <c r="L479" i="133"/>
  <c r="L478" i="133"/>
  <c r="L477" i="133"/>
  <c r="L476" i="133"/>
  <c r="L475" i="133"/>
  <c r="L474" i="133"/>
  <c r="L473" i="133"/>
  <c r="L472" i="133"/>
  <c r="L471" i="133"/>
  <c r="L470" i="133"/>
  <c r="L469" i="133"/>
  <c r="L468" i="133"/>
  <c r="L467" i="133"/>
  <c r="L466" i="133"/>
  <c r="L465" i="133"/>
  <c r="L464" i="133"/>
  <c r="L463" i="133"/>
  <c r="L462" i="133"/>
  <c r="L461" i="133"/>
  <c r="L460" i="133"/>
  <c r="L459" i="133"/>
  <c r="L458" i="133"/>
  <c r="L457" i="133"/>
  <c r="L456" i="133"/>
  <c r="L455" i="133"/>
  <c r="L454" i="133"/>
  <c r="L453" i="133"/>
  <c r="L452" i="133"/>
  <c r="L451" i="133"/>
  <c r="L450" i="133"/>
  <c r="L449" i="133"/>
  <c r="L448" i="133"/>
  <c r="L447" i="133"/>
  <c r="L446" i="133"/>
  <c r="L445" i="133"/>
  <c r="L444" i="133"/>
  <c r="L443" i="133"/>
  <c r="L442" i="133"/>
  <c r="L441" i="133"/>
  <c r="L440" i="133"/>
  <c r="L439" i="133"/>
  <c r="L438" i="133"/>
  <c r="L437" i="133"/>
  <c r="L436" i="133"/>
  <c r="L435" i="133"/>
  <c r="L434" i="133"/>
  <c r="L433" i="133"/>
  <c r="L432" i="133"/>
  <c r="L431" i="133"/>
  <c r="L430" i="133"/>
  <c r="L429" i="133"/>
  <c r="L428" i="133"/>
  <c r="L427" i="133"/>
  <c r="L426" i="133"/>
  <c r="L425" i="133"/>
  <c r="L424" i="133"/>
  <c r="L423" i="133"/>
  <c r="L422" i="133"/>
  <c r="L421" i="133"/>
  <c r="L420" i="133"/>
  <c r="L419" i="133"/>
  <c r="L418" i="133"/>
  <c r="L417" i="133"/>
  <c r="L416" i="133"/>
  <c r="L415" i="133"/>
  <c r="L414" i="133"/>
  <c r="L413" i="133"/>
  <c r="L412" i="133"/>
  <c r="L411" i="133"/>
  <c r="L410" i="133"/>
  <c r="L409" i="133"/>
  <c r="L408" i="133"/>
  <c r="L407" i="133"/>
  <c r="L406" i="133"/>
  <c r="L405" i="133"/>
  <c r="L404" i="133"/>
  <c r="L403" i="133"/>
  <c r="L402" i="133"/>
  <c r="L401" i="133"/>
  <c r="L400" i="133"/>
  <c r="L399" i="133"/>
  <c r="L398" i="133"/>
  <c r="L397" i="133"/>
  <c r="L396" i="133"/>
  <c r="L395" i="133"/>
  <c r="L394" i="133"/>
  <c r="L393" i="133"/>
  <c r="L392" i="133"/>
  <c r="L391" i="133"/>
  <c r="L390" i="133"/>
  <c r="L389" i="133"/>
  <c r="L388" i="133"/>
  <c r="L387" i="133"/>
  <c r="L386" i="133"/>
  <c r="L385" i="133"/>
  <c r="L384" i="133"/>
  <c r="L383" i="133"/>
  <c r="L382" i="133"/>
  <c r="L381" i="133"/>
  <c r="L380" i="133"/>
  <c r="L379" i="133"/>
  <c r="L378" i="133"/>
  <c r="L377" i="133"/>
  <c r="L376" i="133"/>
  <c r="L375" i="133"/>
  <c r="L374" i="133"/>
  <c r="L373" i="133"/>
  <c r="L372" i="133"/>
  <c r="L371" i="133"/>
  <c r="L370" i="133"/>
  <c r="L369" i="133"/>
  <c r="L368" i="133"/>
  <c r="L367" i="133"/>
  <c r="L366" i="133"/>
  <c r="L365" i="133"/>
  <c r="L364" i="133"/>
  <c r="L363" i="133"/>
  <c r="L362" i="133"/>
  <c r="L361" i="133"/>
  <c r="L360" i="133"/>
  <c r="L359" i="133"/>
  <c r="L358" i="133"/>
  <c r="L357" i="133"/>
  <c r="L356" i="133"/>
  <c r="L355" i="133"/>
  <c r="L354" i="133"/>
  <c r="L353" i="133"/>
  <c r="L352" i="133"/>
  <c r="L351" i="133"/>
  <c r="L350" i="133"/>
  <c r="L349" i="133"/>
  <c r="L348" i="133"/>
  <c r="L347" i="133"/>
  <c r="L346" i="133"/>
  <c r="L345" i="133"/>
  <c r="L344" i="133"/>
  <c r="L343" i="133"/>
  <c r="L342" i="133"/>
  <c r="L341" i="133"/>
  <c r="L340" i="133"/>
  <c r="L339" i="133"/>
  <c r="L338" i="133"/>
  <c r="L337" i="133"/>
  <c r="L336" i="133"/>
  <c r="L335" i="133"/>
  <c r="L334" i="133"/>
  <c r="L333" i="133"/>
  <c r="L332" i="133"/>
  <c r="L331" i="133"/>
  <c r="L330" i="133"/>
  <c r="L329" i="133"/>
  <c r="L328" i="133"/>
  <c r="L327" i="133"/>
  <c r="L326" i="133"/>
  <c r="L325" i="133"/>
  <c r="L324" i="133"/>
  <c r="L323" i="133"/>
  <c r="L322" i="133"/>
  <c r="L321" i="133"/>
  <c r="L320" i="133"/>
  <c r="L319" i="133"/>
  <c r="L318" i="133"/>
  <c r="L317" i="133"/>
  <c r="L316" i="133"/>
  <c r="L315" i="133"/>
  <c r="L314" i="133"/>
  <c r="L313" i="133"/>
  <c r="L312" i="133"/>
  <c r="L311" i="133"/>
  <c r="L310" i="133"/>
  <c r="L309" i="133"/>
  <c r="L308" i="133"/>
  <c r="L307" i="133"/>
  <c r="L306" i="133"/>
  <c r="L305" i="133"/>
  <c r="L304" i="133"/>
  <c r="L303" i="133"/>
  <c r="L302" i="133"/>
  <c r="L301" i="133"/>
  <c r="L300" i="133"/>
  <c r="L299" i="133"/>
  <c r="L298" i="133"/>
  <c r="L297" i="133"/>
  <c r="L296" i="133"/>
  <c r="L295" i="133"/>
  <c r="L294" i="133"/>
  <c r="L293" i="133"/>
  <c r="L292" i="133"/>
  <c r="L291" i="133"/>
  <c r="L290" i="133"/>
  <c r="L289" i="133"/>
  <c r="L288" i="133"/>
  <c r="L287" i="133"/>
  <c r="L286" i="133"/>
  <c r="L285" i="133"/>
  <c r="L284" i="133"/>
  <c r="L283" i="133"/>
  <c r="L282" i="133"/>
  <c r="L281" i="133"/>
  <c r="L280" i="133"/>
  <c r="L279" i="133"/>
  <c r="L278" i="133"/>
  <c r="L277" i="133"/>
  <c r="L276" i="133"/>
  <c r="L275" i="133"/>
  <c r="L274" i="133"/>
  <c r="L273" i="133"/>
  <c r="L272" i="133"/>
  <c r="L271" i="133"/>
  <c r="L270" i="133"/>
  <c r="L269" i="133"/>
  <c r="L268" i="133"/>
  <c r="L267" i="133"/>
  <c r="L266" i="133"/>
  <c r="L265" i="133"/>
  <c r="L264" i="133"/>
  <c r="L263" i="133"/>
  <c r="L262" i="133"/>
  <c r="L261" i="133"/>
  <c r="L260" i="133"/>
  <c r="L259" i="133"/>
  <c r="L258" i="133"/>
  <c r="L257" i="133"/>
  <c r="L256" i="133"/>
  <c r="L255" i="133"/>
  <c r="L254" i="133"/>
  <c r="L253" i="133"/>
  <c r="L252" i="133"/>
  <c r="L251" i="133"/>
  <c r="L250" i="133"/>
  <c r="L249" i="133"/>
  <c r="L248" i="133"/>
  <c r="L247" i="133"/>
  <c r="L246" i="133"/>
  <c r="L245" i="133"/>
  <c r="L244" i="133"/>
  <c r="L243" i="133"/>
  <c r="L242" i="133"/>
  <c r="L241" i="133"/>
  <c r="L240" i="133"/>
  <c r="L239" i="133"/>
  <c r="L238" i="133"/>
  <c r="L237" i="133"/>
  <c r="L236" i="133"/>
  <c r="L235" i="133"/>
  <c r="L234" i="133"/>
  <c r="L233" i="133"/>
  <c r="L232" i="133"/>
  <c r="L231" i="133"/>
  <c r="L230" i="133"/>
  <c r="L229" i="133"/>
  <c r="L228" i="133"/>
  <c r="L227" i="133"/>
  <c r="L226" i="133"/>
  <c r="L225" i="133"/>
  <c r="L224" i="133"/>
  <c r="L223" i="133"/>
  <c r="L222" i="133"/>
  <c r="L221" i="133"/>
  <c r="L220" i="133"/>
  <c r="L219" i="133"/>
  <c r="L218" i="133"/>
  <c r="L217" i="133"/>
  <c r="L216" i="133"/>
  <c r="L215" i="133"/>
  <c r="L214" i="133"/>
  <c r="L213" i="133"/>
  <c r="L212" i="133"/>
  <c r="L211" i="133"/>
  <c r="L210" i="133"/>
  <c r="L209" i="133"/>
  <c r="L208" i="133"/>
  <c r="L207" i="133"/>
  <c r="L206" i="133"/>
  <c r="L205" i="133"/>
  <c r="L204" i="133"/>
  <c r="L203" i="133"/>
  <c r="L202" i="133"/>
  <c r="L201" i="133"/>
  <c r="L200" i="133"/>
  <c r="L199" i="133"/>
  <c r="L198" i="133"/>
  <c r="L197" i="133"/>
  <c r="L196" i="133"/>
  <c r="L195" i="133"/>
  <c r="L194" i="133"/>
  <c r="L193" i="133"/>
  <c r="L192" i="133"/>
  <c r="L191" i="133"/>
  <c r="L190" i="133"/>
  <c r="L189" i="133"/>
  <c r="L188" i="133"/>
  <c r="L187" i="133"/>
  <c r="L186" i="133"/>
  <c r="L185" i="133"/>
  <c r="L184" i="133"/>
  <c r="L183" i="133"/>
  <c r="L182" i="133"/>
  <c r="L181" i="133"/>
  <c r="L180" i="133"/>
  <c r="L179" i="133"/>
  <c r="L178" i="133"/>
  <c r="L177" i="133"/>
  <c r="L176" i="133"/>
  <c r="L175" i="133"/>
  <c r="L174" i="133"/>
  <c r="L173" i="133"/>
  <c r="L172" i="133"/>
  <c r="L171" i="133"/>
  <c r="L170" i="133"/>
  <c r="L169" i="133"/>
  <c r="L168" i="133"/>
  <c r="L167" i="133"/>
  <c r="L166" i="133"/>
  <c r="L165" i="133"/>
  <c r="L164" i="133"/>
  <c r="L163" i="133"/>
  <c r="L162" i="133"/>
  <c r="L161" i="133"/>
  <c r="L160" i="133"/>
  <c r="L159" i="133"/>
  <c r="L158" i="133"/>
  <c r="L157" i="133"/>
  <c r="L156" i="133"/>
  <c r="L155" i="133"/>
  <c r="L154" i="133"/>
  <c r="L153" i="133"/>
  <c r="L152" i="133"/>
  <c r="L151" i="133"/>
  <c r="L150" i="133"/>
  <c r="L149" i="133"/>
  <c r="L148" i="133"/>
  <c r="L147" i="133"/>
  <c r="L146" i="133"/>
  <c r="L145" i="133"/>
  <c r="L144" i="133"/>
  <c r="L143" i="133"/>
  <c r="L142" i="133"/>
  <c r="L141" i="133"/>
  <c r="L140" i="133"/>
  <c r="L139" i="133"/>
  <c r="L138" i="133"/>
  <c r="L137" i="133"/>
  <c r="L136" i="133"/>
  <c r="L135" i="133"/>
  <c r="L134" i="133"/>
  <c r="L133" i="133"/>
  <c r="L132" i="133"/>
  <c r="L131" i="133"/>
  <c r="L130" i="133"/>
  <c r="L129" i="133"/>
  <c r="L128" i="133"/>
  <c r="L127" i="133"/>
  <c r="L126" i="133"/>
  <c r="L125" i="133"/>
  <c r="L124" i="133"/>
  <c r="L123" i="133"/>
  <c r="L122" i="133"/>
  <c r="L121" i="133"/>
  <c r="L120" i="133"/>
  <c r="L119" i="133"/>
  <c r="L118" i="133"/>
  <c r="L117" i="133"/>
  <c r="L116" i="133"/>
  <c r="L115" i="133"/>
  <c r="L114" i="133"/>
  <c r="L113" i="133"/>
  <c r="L112" i="133"/>
  <c r="L111" i="133"/>
  <c r="L110" i="133"/>
  <c r="L109" i="133"/>
  <c r="L108" i="133"/>
  <c r="L107" i="133"/>
  <c r="L106" i="133"/>
  <c r="L105" i="133"/>
  <c r="L104" i="133"/>
  <c r="L103" i="133"/>
  <c r="L102" i="133"/>
  <c r="L101" i="133"/>
  <c r="L100" i="133"/>
  <c r="L99" i="133"/>
  <c r="L98" i="133"/>
  <c r="L97" i="133"/>
  <c r="L96" i="133"/>
  <c r="L95" i="133"/>
  <c r="L94" i="133"/>
  <c r="L93" i="133"/>
  <c r="L92" i="133"/>
  <c r="L91" i="133"/>
  <c r="L90" i="133"/>
  <c r="L89" i="133"/>
  <c r="L88" i="133"/>
  <c r="L87" i="133"/>
  <c r="L86" i="133"/>
  <c r="L85" i="133"/>
  <c r="L84" i="133"/>
  <c r="L83" i="133"/>
  <c r="L82" i="133"/>
  <c r="L81" i="133"/>
  <c r="L80" i="133"/>
  <c r="L79" i="133"/>
  <c r="L78" i="133"/>
  <c r="L77" i="133"/>
  <c r="L76" i="133"/>
  <c r="L75" i="133"/>
  <c r="L74" i="133"/>
  <c r="L73" i="133"/>
  <c r="L72" i="133"/>
  <c r="L71" i="133"/>
  <c r="L70" i="133"/>
  <c r="L69" i="133"/>
  <c r="L68" i="133"/>
  <c r="L67" i="133"/>
  <c r="L66" i="133"/>
  <c r="L65" i="133"/>
  <c r="L64" i="133"/>
  <c r="L63" i="133"/>
  <c r="L62" i="133"/>
  <c r="L61" i="133"/>
  <c r="L60" i="133"/>
  <c r="L59" i="133"/>
  <c r="L58" i="133"/>
  <c r="L57" i="133"/>
  <c r="L56" i="133"/>
  <c r="L55" i="133"/>
  <c r="L54" i="133"/>
  <c r="L53" i="133"/>
  <c r="L52" i="133"/>
  <c r="L51" i="133"/>
  <c r="L50" i="133"/>
  <c r="L49" i="133"/>
  <c r="L48" i="133"/>
  <c r="L47" i="133"/>
  <c r="L46" i="133"/>
  <c r="L45" i="133"/>
  <c r="L44" i="133"/>
  <c r="L43" i="133"/>
  <c r="L42" i="133"/>
  <c r="L41" i="133"/>
  <c r="L40" i="133"/>
  <c r="L39" i="133"/>
  <c r="L38" i="133"/>
  <c r="L37" i="133"/>
  <c r="L36" i="133"/>
  <c r="L35" i="133"/>
  <c r="L34" i="133"/>
  <c r="L33" i="133"/>
  <c r="L32" i="133"/>
  <c r="L31" i="133"/>
  <c r="L30" i="133"/>
  <c r="L29" i="133"/>
  <c r="L28" i="133"/>
  <c r="L27" i="133"/>
  <c r="L26" i="133"/>
  <c r="L25" i="133"/>
  <c r="L24" i="133"/>
  <c r="L23" i="133"/>
  <c r="L22" i="133"/>
  <c r="L21" i="133"/>
  <c r="L20" i="133"/>
  <c r="L19" i="133"/>
  <c r="L18" i="133"/>
  <c r="L17" i="133"/>
  <c r="L16" i="133"/>
  <c r="L15" i="133"/>
  <c r="L14" i="133"/>
  <c r="L13" i="133"/>
  <c r="L12" i="133"/>
  <c r="L11" i="133"/>
  <c r="L10" i="133"/>
  <c r="L9" i="133"/>
  <c r="L8" i="133"/>
  <c r="L7" i="133"/>
  <c r="L6" i="133"/>
  <c r="L5" i="133"/>
  <c r="L4" i="133"/>
  <c r="F13" i="132"/>
  <c r="N11" i="132"/>
  <c r="N10" i="132"/>
  <c r="N9" i="132"/>
  <c r="N8" i="132"/>
  <c r="N7" i="132"/>
  <c r="N6" i="132"/>
  <c r="N5" i="132"/>
  <c r="N4" i="132"/>
  <c r="N3" i="132"/>
  <c r="G50" i="132"/>
  <c r="I50" i="132" s="1"/>
  <c r="G49" i="132"/>
  <c r="I49" i="132" s="1"/>
  <c r="G48" i="132"/>
  <c r="I48" i="132" s="1"/>
  <c r="G47" i="132"/>
  <c r="I47" i="132" s="1"/>
  <c r="G46" i="132"/>
  <c r="I46" i="132" s="1"/>
  <c r="G45" i="132"/>
  <c r="I45" i="132" s="1"/>
  <c r="G44" i="132"/>
  <c r="I44" i="132" s="1"/>
  <c r="G43" i="132"/>
  <c r="I43" i="132" s="1"/>
  <c r="G42" i="132"/>
  <c r="I42" i="132" s="1"/>
  <c r="G41" i="132"/>
  <c r="I41" i="132" s="1"/>
  <c r="G36" i="132"/>
  <c r="I36" i="132" s="1"/>
  <c r="G31" i="132"/>
  <c r="I31" i="132" s="1"/>
  <c r="G30" i="132"/>
  <c r="I30" i="132" s="1"/>
  <c r="G29" i="132"/>
  <c r="I29" i="132" s="1"/>
  <c r="G27" i="132"/>
  <c r="I27" i="132" s="1"/>
  <c r="G26" i="132"/>
  <c r="I26" i="132" s="1"/>
  <c r="H13" i="132"/>
  <c r="E8" i="132"/>
  <c r="H6" i="132"/>
  <c r="F1" i="131"/>
  <c r="U500" i="131"/>
  <c r="E34" i="130" s="1"/>
  <c r="G34" i="130" s="1"/>
  <c r="I34" i="130" s="1"/>
  <c r="T500" i="131"/>
  <c r="E33" i="130" s="1"/>
  <c r="G33" i="130" s="1"/>
  <c r="I33" i="130" s="1"/>
  <c r="S500" i="131"/>
  <c r="E32" i="130" s="1"/>
  <c r="G32" i="130" s="1"/>
  <c r="I32" i="130" s="1"/>
  <c r="R500" i="131"/>
  <c r="Q500" i="131"/>
  <c r="P500" i="131"/>
  <c r="J500" i="131"/>
  <c r="L499" i="131"/>
  <c r="L498" i="131"/>
  <c r="L497" i="131"/>
  <c r="L496" i="131"/>
  <c r="L495" i="131"/>
  <c r="L494" i="131"/>
  <c r="L493" i="131"/>
  <c r="L492" i="131"/>
  <c r="L491" i="131"/>
  <c r="L490" i="131"/>
  <c r="L489" i="131"/>
  <c r="L488" i="131"/>
  <c r="L487" i="131"/>
  <c r="L486" i="131"/>
  <c r="L485" i="131"/>
  <c r="L484" i="131"/>
  <c r="L483" i="131"/>
  <c r="L482" i="131"/>
  <c r="L481" i="131"/>
  <c r="L480" i="131"/>
  <c r="L479" i="131"/>
  <c r="L478" i="131"/>
  <c r="L477" i="131"/>
  <c r="L476" i="131"/>
  <c r="L475" i="131"/>
  <c r="L474" i="131"/>
  <c r="L473" i="131"/>
  <c r="L472" i="131"/>
  <c r="L471" i="131"/>
  <c r="L470" i="131"/>
  <c r="L469" i="131"/>
  <c r="L468" i="131"/>
  <c r="L467" i="131"/>
  <c r="L466" i="131"/>
  <c r="L465" i="131"/>
  <c r="L464" i="131"/>
  <c r="L463" i="131"/>
  <c r="L462" i="131"/>
  <c r="L461" i="131"/>
  <c r="L460" i="131"/>
  <c r="L459" i="131"/>
  <c r="L458" i="131"/>
  <c r="L457" i="131"/>
  <c r="L456" i="131"/>
  <c r="L455" i="131"/>
  <c r="L454" i="131"/>
  <c r="L453" i="131"/>
  <c r="L452" i="131"/>
  <c r="L451" i="131"/>
  <c r="L450" i="131"/>
  <c r="L449" i="131"/>
  <c r="L448" i="131"/>
  <c r="L447" i="131"/>
  <c r="L446" i="131"/>
  <c r="L445" i="131"/>
  <c r="L444" i="131"/>
  <c r="L443" i="131"/>
  <c r="L442" i="131"/>
  <c r="L441" i="131"/>
  <c r="L440" i="131"/>
  <c r="L439" i="131"/>
  <c r="L438" i="131"/>
  <c r="L437" i="131"/>
  <c r="L436" i="131"/>
  <c r="L435" i="131"/>
  <c r="L434" i="131"/>
  <c r="L433" i="131"/>
  <c r="L432" i="131"/>
  <c r="L431" i="131"/>
  <c r="L430" i="131"/>
  <c r="L429" i="131"/>
  <c r="L428" i="131"/>
  <c r="L427" i="131"/>
  <c r="L426" i="131"/>
  <c r="L425" i="131"/>
  <c r="L424" i="131"/>
  <c r="L423" i="131"/>
  <c r="L422" i="131"/>
  <c r="L421" i="131"/>
  <c r="L420" i="131"/>
  <c r="L419" i="131"/>
  <c r="L418" i="131"/>
  <c r="L417" i="131"/>
  <c r="L416" i="131"/>
  <c r="L415" i="131"/>
  <c r="L414" i="131"/>
  <c r="L413" i="131"/>
  <c r="L412" i="131"/>
  <c r="L411" i="131"/>
  <c r="L410" i="131"/>
  <c r="L409" i="131"/>
  <c r="L408" i="131"/>
  <c r="L407" i="131"/>
  <c r="L406" i="131"/>
  <c r="L405" i="131"/>
  <c r="L404" i="131"/>
  <c r="L403" i="131"/>
  <c r="L402" i="131"/>
  <c r="L401" i="131"/>
  <c r="L400" i="131"/>
  <c r="L399" i="131"/>
  <c r="L398" i="131"/>
  <c r="L397" i="131"/>
  <c r="L396" i="131"/>
  <c r="L395" i="131"/>
  <c r="L394" i="131"/>
  <c r="L393" i="131"/>
  <c r="L392" i="131"/>
  <c r="L391" i="131"/>
  <c r="L390" i="131"/>
  <c r="L389" i="131"/>
  <c r="L388" i="131"/>
  <c r="L387" i="131"/>
  <c r="L386" i="131"/>
  <c r="L385" i="131"/>
  <c r="L384" i="131"/>
  <c r="L383" i="131"/>
  <c r="L382" i="131"/>
  <c r="L381" i="131"/>
  <c r="L380" i="131"/>
  <c r="L379" i="131"/>
  <c r="L378" i="131"/>
  <c r="L377" i="131"/>
  <c r="L376" i="131"/>
  <c r="L375" i="131"/>
  <c r="L374" i="131"/>
  <c r="L373" i="131"/>
  <c r="L372" i="131"/>
  <c r="L371" i="131"/>
  <c r="L370" i="131"/>
  <c r="L369" i="131"/>
  <c r="L368" i="131"/>
  <c r="L367" i="131"/>
  <c r="L366" i="131"/>
  <c r="L365" i="131"/>
  <c r="L364" i="131"/>
  <c r="L363" i="131"/>
  <c r="L362" i="131"/>
  <c r="L361" i="131"/>
  <c r="L360" i="131"/>
  <c r="L359" i="131"/>
  <c r="L358" i="131"/>
  <c r="L357" i="131"/>
  <c r="L356" i="131"/>
  <c r="L355" i="131"/>
  <c r="L354" i="131"/>
  <c r="L353" i="131"/>
  <c r="L352" i="131"/>
  <c r="L351" i="131"/>
  <c r="L350" i="131"/>
  <c r="L349" i="131"/>
  <c r="L348" i="131"/>
  <c r="L347" i="131"/>
  <c r="L346" i="131"/>
  <c r="L345" i="131"/>
  <c r="L344" i="131"/>
  <c r="L343" i="131"/>
  <c r="L342" i="131"/>
  <c r="L341" i="131"/>
  <c r="L340" i="131"/>
  <c r="L339" i="131"/>
  <c r="L338" i="131"/>
  <c r="L337" i="131"/>
  <c r="L336" i="131"/>
  <c r="L335" i="131"/>
  <c r="L334" i="131"/>
  <c r="L333" i="131"/>
  <c r="L332" i="131"/>
  <c r="L331" i="131"/>
  <c r="L330" i="131"/>
  <c r="L329" i="131"/>
  <c r="L328" i="131"/>
  <c r="L327" i="131"/>
  <c r="L326" i="131"/>
  <c r="L325" i="131"/>
  <c r="L324" i="131"/>
  <c r="L323" i="131"/>
  <c r="L322" i="131"/>
  <c r="L321" i="131"/>
  <c r="L320" i="131"/>
  <c r="L319" i="131"/>
  <c r="L318" i="131"/>
  <c r="L317" i="131"/>
  <c r="L316" i="131"/>
  <c r="L315" i="131"/>
  <c r="L314" i="131"/>
  <c r="L313" i="131"/>
  <c r="L312" i="131"/>
  <c r="L311" i="131"/>
  <c r="L310" i="131"/>
  <c r="L309" i="131"/>
  <c r="L308" i="131"/>
  <c r="L307" i="131"/>
  <c r="L306" i="131"/>
  <c r="L305" i="131"/>
  <c r="L304" i="131"/>
  <c r="L303" i="131"/>
  <c r="L302" i="131"/>
  <c r="L301" i="131"/>
  <c r="L300" i="131"/>
  <c r="L299" i="131"/>
  <c r="L298" i="131"/>
  <c r="L297" i="131"/>
  <c r="L296" i="131"/>
  <c r="L295" i="131"/>
  <c r="L294" i="131"/>
  <c r="L293" i="131"/>
  <c r="L292" i="131"/>
  <c r="L291" i="131"/>
  <c r="L290" i="131"/>
  <c r="L289" i="131"/>
  <c r="L288" i="131"/>
  <c r="L287" i="131"/>
  <c r="L286" i="131"/>
  <c r="L285" i="131"/>
  <c r="L284" i="131"/>
  <c r="L283" i="131"/>
  <c r="L282" i="131"/>
  <c r="L281" i="131"/>
  <c r="L280" i="131"/>
  <c r="L279" i="131"/>
  <c r="L278" i="131"/>
  <c r="L277" i="131"/>
  <c r="L276" i="131"/>
  <c r="L275" i="131"/>
  <c r="L274" i="131"/>
  <c r="L273" i="131"/>
  <c r="L272" i="131"/>
  <c r="L271" i="131"/>
  <c r="L270" i="131"/>
  <c r="L269" i="131"/>
  <c r="L268" i="131"/>
  <c r="L267" i="131"/>
  <c r="L266" i="131"/>
  <c r="L265" i="131"/>
  <c r="L264" i="131"/>
  <c r="L263" i="131"/>
  <c r="L262" i="131"/>
  <c r="L261" i="131"/>
  <c r="L260" i="131"/>
  <c r="L259" i="131"/>
  <c r="L258" i="131"/>
  <c r="L257" i="131"/>
  <c r="L256" i="131"/>
  <c r="L255" i="131"/>
  <c r="L254" i="131"/>
  <c r="L253" i="131"/>
  <c r="L252" i="131"/>
  <c r="L251" i="131"/>
  <c r="L250" i="131"/>
  <c r="L249" i="131"/>
  <c r="L248" i="131"/>
  <c r="L247" i="131"/>
  <c r="L246" i="131"/>
  <c r="L245" i="131"/>
  <c r="L244" i="131"/>
  <c r="L243" i="131"/>
  <c r="L242" i="131"/>
  <c r="L241" i="131"/>
  <c r="L240" i="131"/>
  <c r="L239" i="131"/>
  <c r="L238" i="131"/>
  <c r="L237" i="131"/>
  <c r="L236" i="131"/>
  <c r="L235" i="131"/>
  <c r="L234" i="131"/>
  <c r="L233" i="131"/>
  <c r="L232" i="131"/>
  <c r="L231" i="131"/>
  <c r="L230" i="131"/>
  <c r="L229" i="131"/>
  <c r="L228" i="131"/>
  <c r="L227" i="131"/>
  <c r="L226" i="131"/>
  <c r="L225" i="131"/>
  <c r="L224" i="131"/>
  <c r="L223" i="131"/>
  <c r="L222" i="131"/>
  <c r="L221" i="131"/>
  <c r="L220" i="131"/>
  <c r="L219" i="131"/>
  <c r="L218" i="131"/>
  <c r="L217" i="131"/>
  <c r="L216" i="131"/>
  <c r="L215" i="131"/>
  <c r="O214" i="131"/>
  <c r="L214" i="131"/>
  <c r="O213" i="131"/>
  <c r="L213" i="131"/>
  <c r="O212" i="131"/>
  <c r="L212" i="131"/>
  <c r="O211" i="131"/>
  <c r="L211" i="131"/>
  <c r="O210" i="131"/>
  <c r="L210" i="131"/>
  <c r="O209" i="131"/>
  <c r="L209" i="131"/>
  <c r="O208" i="131"/>
  <c r="L208" i="131"/>
  <c r="O207" i="131"/>
  <c r="L207" i="131"/>
  <c r="O206" i="131"/>
  <c r="L206" i="131"/>
  <c r="O205" i="131"/>
  <c r="L205" i="131"/>
  <c r="O204" i="131"/>
  <c r="L204" i="131"/>
  <c r="O203" i="131"/>
  <c r="L203" i="131"/>
  <c r="O202" i="131"/>
  <c r="L202" i="131"/>
  <c r="O201" i="131"/>
  <c r="L201" i="131"/>
  <c r="O200" i="131"/>
  <c r="L200" i="131"/>
  <c r="O199" i="131"/>
  <c r="L199" i="131"/>
  <c r="O198" i="131"/>
  <c r="L198" i="131"/>
  <c r="O197" i="131"/>
  <c r="L197" i="131"/>
  <c r="O196" i="131"/>
  <c r="L196" i="131"/>
  <c r="O195" i="131"/>
  <c r="L195" i="131"/>
  <c r="O194" i="131"/>
  <c r="L194" i="131"/>
  <c r="O193" i="131"/>
  <c r="L193" i="131"/>
  <c r="O192" i="131"/>
  <c r="L192" i="131"/>
  <c r="O191" i="131"/>
  <c r="L191" i="131"/>
  <c r="O190" i="131"/>
  <c r="L190" i="131"/>
  <c r="O189" i="131"/>
  <c r="L189" i="131"/>
  <c r="O188" i="131"/>
  <c r="L188" i="131"/>
  <c r="O187" i="131"/>
  <c r="L187" i="131"/>
  <c r="O186" i="131"/>
  <c r="L186" i="131"/>
  <c r="O185" i="131"/>
  <c r="L185" i="131"/>
  <c r="O184" i="131"/>
  <c r="L184" i="131"/>
  <c r="O183" i="131"/>
  <c r="L183" i="131"/>
  <c r="O182" i="131"/>
  <c r="L182" i="131"/>
  <c r="O181" i="131"/>
  <c r="L181" i="131"/>
  <c r="O180" i="131"/>
  <c r="L180" i="131"/>
  <c r="O179" i="131"/>
  <c r="L179" i="131"/>
  <c r="O178" i="131"/>
  <c r="L178" i="131"/>
  <c r="O177" i="131"/>
  <c r="L177" i="131"/>
  <c r="O176" i="131"/>
  <c r="L176" i="131"/>
  <c r="O175" i="131"/>
  <c r="L175" i="131"/>
  <c r="O174" i="131"/>
  <c r="L174" i="131"/>
  <c r="O173" i="131"/>
  <c r="L173" i="131"/>
  <c r="O172" i="131"/>
  <c r="L172" i="131"/>
  <c r="O171" i="131"/>
  <c r="L171" i="131"/>
  <c r="O170" i="131"/>
  <c r="L170" i="131"/>
  <c r="O169" i="131"/>
  <c r="L169" i="131"/>
  <c r="O168" i="131"/>
  <c r="L168" i="131"/>
  <c r="O167" i="131"/>
  <c r="L167" i="131"/>
  <c r="O166" i="131"/>
  <c r="L166" i="131"/>
  <c r="O165" i="131"/>
  <c r="L165" i="131"/>
  <c r="O164" i="131"/>
  <c r="L164" i="131"/>
  <c r="O163" i="131"/>
  <c r="L163" i="131"/>
  <c r="O162" i="131"/>
  <c r="L162" i="131"/>
  <c r="O161" i="131"/>
  <c r="L161" i="131"/>
  <c r="O160" i="131"/>
  <c r="L160" i="131"/>
  <c r="O159" i="131"/>
  <c r="L159" i="131"/>
  <c r="O158" i="131"/>
  <c r="L158" i="131"/>
  <c r="O157" i="131"/>
  <c r="L157" i="131"/>
  <c r="O156" i="131"/>
  <c r="L156" i="131"/>
  <c r="O155" i="131"/>
  <c r="L155" i="131"/>
  <c r="O154" i="131"/>
  <c r="L154" i="131"/>
  <c r="O153" i="131"/>
  <c r="L153" i="131"/>
  <c r="O152" i="131"/>
  <c r="L152" i="131"/>
  <c r="O151" i="131"/>
  <c r="L151" i="131"/>
  <c r="O150" i="131"/>
  <c r="L150" i="131"/>
  <c r="O149" i="131"/>
  <c r="L149" i="131"/>
  <c r="O148" i="131"/>
  <c r="L148" i="131"/>
  <c r="O147" i="131"/>
  <c r="L147" i="131"/>
  <c r="O146" i="131"/>
  <c r="L146" i="131"/>
  <c r="O145" i="131"/>
  <c r="L145" i="131"/>
  <c r="O144" i="131"/>
  <c r="L144" i="131"/>
  <c r="O143" i="131"/>
  <c r="L143" i="131"/>
  <c r="O142" i="131"/>
  <c r="L142" i="131"/>
  <c r="O141" i="131"/>
  <c r="L141" i="131"/>
  <c r="O140" i="131"/>
  <c r="L140" i="131"/>
  <c r="O139" i="131"/>
  <c r="L139" i="131"/>
  <c r="O138" i="131"/>
  <c r="L138" i="131"/>
  <c r="O137" i="131"/>
  <c r="L137" i="131"/>
  <c r="O136" i="131"/>
  <c r="L136" i="131"/>
  <c r="O135" i="131"/>
  <c r="L135" i="131"/>
  <c r="O134" i="131"/>
  <c r="L134" i="131"/>
  <c r="O133" i="131"/>
  <c r="L133" i="131"/>
  <c r="O132" i="131"/>
  <c r="L132" i="131"/>
  <c r="O131" i="131"/>
  <c r="L131" i="131"/>
  <c r="O130" i="131"/>
  <c r="L130" i="131"/>
  <c r="O129" i="131"/>
  <c r="L129" i="131"/>
  <c r="O128" i="131"/>
  <c r="L128" i="131"/>
  <c r="O127" i="131"/>
  <c r="L127" i="131"/>
  <c r="O126" i="131"/>
  <c r="L126" i="131"/>
  <c r="O125" i="131"/>
  <c r="L125" i="131"/>
  <c r="O124" i="131"/>
  <c r="L124" i="131"/>
  <c r="O123" i="131"/>
  <c r="L123" i="131"/>
  <c r="O122" i="131"/>
  <c r="L122" i="131"/>
  <c r="O121" i="131"/>
  <c r="L121" i="131"/>
  <c r="O120" i="131"/>
  <c r="L120" i="131"/>
  <c r="O119" i="131"/>
  <c r="L119" i="131"/>
  <c r="O118" i="131"/>
  <c r="L118" i="131"/>
  <c r="O117" i="131"/>
  <c r="L117" i="131"/>
  <c r="O116" i="131"/>
  <c r="L116" i="131"/>
  <c r="O115" i="131"/>
  <c r="L115" i="131"/>
  <c r="O114" i="131"/>
  <c r="L114" i="131"/>
  <c r="O113" i="131"/>
  <c r="L113" i="131"/>
  <c r="O112" i="131"/>
  <c r="L112" i="131"/>
  <c r="O111" i="131"/>
  <c r="L111" i="131"/>
  <c r="O110" i="131"/>
  <c r="L110" i="131"/>
  <c r="O109" i="131"/>
  <c r="L109" i="131"/>
  <c r="O108" i="131"/>
  <c r="L108" i="131"/>
  <c r="O107" i="131"/>
  <c r="L107" i="131"/>
  <c r="O106" i="131"/>
  <c r="L106" i="131"/>
  <c r="O105" i="131"/>
  <c r="L105" i="131"/>
  <c r="O104" i="131"/>
  <c r="L104" i="131"/>
  <c r="O103" i="131"/>
  <c r="L103" i="131"/>
  <c r="O102" i="131"/>
  <c r="L102" i="131"/>
  <c r="O101" i="131"/>
  <c r="L101" i="131"/>
  <c r="O100" i="131"/>
  <c r="L100" i="131"/>
  <c r="O99" i="131"/>
  <c r="L99" i="131"/>
  <c r="O98" i="131"/>
  <c r="L98" i="131"/>
  <c r="O97" i="131"/>
  <c r="L97" i="131"/>
  <c r="O96" i="131"/>
  <c r="L96" i="131"/>
  <c r="O95" i="131"/>
  <c r="L95" i="131"/>
  <c r="O94" i="131"/>
  <c r="L94" i="131"/>
  <c r="O93" i="131"/>
  <c r="L93" i="131"/>
  <c r="O92" i="131"/>
  <c r="L92" i="131"/>
  <c r="O91" i="131"/>
  <c r="L91" i="131"/>
  <c r="O90" i="131"/>
  <c r="L90" i="131"/>
  <c r="O89" i="131"/>
  <c r="L89" i="131"/>
  <c r="O88" i="131"/>
  <c r="L88" i="131"/>
  <c r="O87" i="131"/>
  <c r="L87" i="131"/>
  <c r="O86" i="131"/>
  <c r="L86" i="131"/>
  <c r="O85" i="131"/>
  <c r="L85" i="131"/>
  <c r="O84" i="131"/>
  <c r="L84" i="131"/>
  <c r="O83" i="131"/>
  <c r="L83" i="131"/>
  <c r="O82" i="131"/>
  <c r="L82" i="131"/>
  <c r="O81" i="131"/>
  <c r="L81" i="131"/>
  <c r="O80" i="131"/>
  <c r="L80" i="131"/>
  <c r="O79" i="131"/>
  <c r="L79" i="131"/>
  <c r="O78" i="131"/>
  <c r="L78" i="131"/>
  <c r="O77" i="131"/>
  <c r="L77" i="131"/>
  <c r="O76" i="131"/>
  <c r="L76" i="131"/>
  <c r="O75" i="131"/>
  <c r="L75" i="131"/>
  <c r="O74" i="131"/>
  <c r="L74" i="131"/>
  <c r="O73" i="131"/>
  <c r="L73" i="131"/>
  <c r="O72" i="131"/>
  <c r="L72" i="131"/>
  <c r="O71" i="131"/>
  <c r="L71" i="131"/>
  <c r="O70" i="131"/>
  <c r="L70" i="131"/>
  <c r="O69" i="131"/>
  <c r="L69" i="131"/>
  <c r="O68" i="131"/>
  <c r="L68" i="131"/>
  <c r="O67" i="131"/>
  <c r="L67" i="131"/>
  <c r="O66" i="131"/>
  <c r="L66" i="131"/>
  <c r="O65" i="131"/>
  <c r="L65" i="131"/>
  <c r="O64" i="131"/>
  <c r="L64" i="131"/>
  <c r="O63" i="131"/>
  <c r="L63" i="131"/>
  <c r="O62" i="131"/>
  <c r="L62" i="131"/>
  <c r="O61" i="131"/>
  <c r="L61" i="131"/>
  <c r="O60" i="131"/>
  <c r="L60" i="131"/>
  <c r="O59" i="131"/>
  <c r="L59" i="131"/>
  <c r="O58" i="131"/>
  <c r="L58" i="131"/>
  <c r="O57" i="131"/>
  <c r="L57" i="131"/>
  <c r="O56" i="131"/>
  <c r="L56" i="131"/>
  <c r="O55" i="131"/>
  <c r="L55" i="131"/>
  <c r="O54" i="131"/>
  <c r="L54" i="131"/>
  <c r="O53" i="131"/>
  <c r="L53" i="131"/>
  <c r="O52" i="131"/>
  <c r="L52" i="131"/>
  <c r="O51" i="131"/>
  <c r="L51" i="131"/>
  <c r="O50" i="131"/>
  <c r="L50" i="131"/>
  <c r="O49" i="131"/>
  <c r="L49" i="131"/>
  <c r="O48" i="131"/>
  <c r="L48" i="131"/>
  <c r="O47" i="131"/>
  <c r="L47" i="131"/>
  <c r="O46" i="131"/>
  <c r="L46" i="131"/>
  <c r="O45" i="131"/>
  <c r="L45" i="131"/>
  <c r="O44" i="131"/>
  <c r="L44" i="131"/>
  <c r="O43" i="131"/>
  <c r="L43" i="131"/>
  <c r="O42" i="131"/>
  <c r="L42" i="131"/>
  <c r="O41" i="131"/>
  <c r="L41" i="131"/>
  <c r="O40" i="131"/>
  <c r="L40" i="131"/>
  <c r="O39" i="131"/>
  <c r="L39" i="131"/>
  <c r="O38" i="131"/>
  <c r="L38" i="131"/>
  <c r="O37" i="131"/>
  <c r="L37" i="131"/>
  <c r="O36" i="131"/>
  <c r="L36" i="131"/>
  <c r="O35" i="131"/>
  <c r="L35" i="131"/>
  <c r="O34" i="131"/>
  <c r="L34" i="131"/>
  <c r="O33" i="131"/>
  <c r="L33" i="131"/>
  <c r="O32" i="131"/>
  <c r="L32" i="131"/>
  <c r="O31" i="131"/>
  <c r="L31" i="131"/>
  <c r="O30" i="131"/>
  <c r="L30" i="131"/>
  <c r="O29" i="131"/>
  <c r="L29" i="131"/>
  <c r="O28" i="131"/>
  <c r="L28" i="131"/>
  <c r="O27" i="131"/>
  <c r="L27" i="131"/>
  <c r="O26" i="131"/>
  <c r="L26" i="131"/>
  <c r="O25" i="131"/>
  <c r="L25" i="131"/>
  <c r="O24" i="131"/>
  <c r="L24" i="131"/>
  <c r="O23" i="131"/>
  <c r="L23" i="131"/>
  <c r="O22" i="131"/>
  <c r="L22" i="131"/>
  <c r="O21" i="131"/>
  <c r="L21" i="131"/>
  <c r="O20" i="131"/>
  <c r="L20" i="131"/>
  <c r="O19" i="131"/>
  <c r="L19" i="131"/>
  <c r="O18" i="131"/>
  <c r="L18" i="131"/>
  <c r="O17" i="131"/>
  <c r="L17" i="131"/>
  <c r="O16" i="131"/>
  <c r="L16" i="131"/>
  <c r="O15" i="131"/>
  <c r="L15" i="131"/>
  <c r="O14" i="131"/>
  <c r="L14" i="131"/>
  <c r="O13" i="131"/>
  <c r="L13" i="131"/>
  <c r="O12" i="131"/>
  <c r="L12" i="131"/>
  <c r="O11" i="131"/>
  <c r="L11" i="131"/>
  <c r="O10" i="131"/>
  <c r="L10" i="131"/>
  <c r="O9" i="131"/>
  <c r="L9" i="131"/>
  <c r="O8" i="131"/>
  <c r="L8" i="131"/>
  <c r="O7" i="131"/>
  <c r="L7" i="131"/>
  <c r="O6" i="131"/>
  <c r="L6" i="131"/>
  <c r="O5" i="131"/>
  <c r="L5" i="131"/>
  <c r="O4" i="131"/>
  <c r="L4" i="131"/>
  <c r="F13" i="130"/>
  <c r="N11" i="130"/>
  <c r="N10" i="130"/>
  <c r="N9" i="130"/>
  <c r="N8" i="130"/>
  <c r="N7" i="130"/>
  <c r="N6" i="130"/>
  <c r="N5" i="130"/>
  <c r="N4" i="130"/>
  <c r="N3" i="130"/>
  <c r="G50" i="130"/>
  <c r="I50" i="130" s="1"/>
  <c r="G49" i="130"/>
  <c r="I49" i="130" s="1"/>
  <c r="G48" i="130"/>
  <c r="I48" i="130" s="1"/>
  <c r="G47" i="130"/>
  <c r="I47" i="130" s="1"/>
  <c r="G46" i="130"/>
  <c r="I46" i="130" s="1"/>
  <c r="G45" i="130"/>
  <c r="I45" i="130" s="1"/>
  <c r="G44" i="130"/>
  <c r="I44" i="130" s="1"/>
  <c r="G43" i="130"/>
  <c r="I43" i="130" s="1"/>
  <c r="G42" i="130"/>
  <c r="I42" i="130" s="1"/>
  <c r="G41" i="130"/>
  <c r="I41" i="130" s="1"/>
  <c r="I51" i="130" s="1"/>
  <c r="G36" i="130"/>
  <c r="I36" i="130" s="1"/>
  <c r="G31" i="130"/>
  <c r="I31" i="130" s="1"/>
  <c r="G30" i="130"/>
  <c r="I30" i="130" s="1"/>
  <c r="G29" i="130"/>
  <c r="I29" i="130" s="1"/>
  <c r="G27" i="130"/>
  <c r="I27" i="130" s="1"/>
  <c r="G26" i="130"/>
  <c r="I26" i="130" s="1"/>
  <c r="H13" i="130"/>
  <c r="E8" i="130"/>
  <c r="H6" i="130"/>
  <c r="F1" i="129"/>
  <c r="U500" i="129"/>
  <c r="E34" i="152" s="1"/>
  <c r="G34" i="152" s="1"/>
  <c r="I34" i="152" s="1"/>
  <c r="T500" i="129"/>
  <c r="E33" i="152" s="1"/>
  <c r="G33" i="152" s="1"/>
  <c r="I33" i="152" s="1"/>
  <c r="S500" i="129"/>
  <c r="E32" i="152" s="1"/>
  <c r="G32" i="152" s="1"/>
  <c r="I32" i="152" s="1"/>
  <c r="R500" i="129"/>
  <c r="Q500" i="129"/>
  <c r="P500" i="129"/>
  <c r="J500" i="129"/>
  <c r="E36" i="152"/>
  <c r="F13" i="152"/>
  <c r="G50" i="152"/>
  <c r="I50" i="152" s="1"/>
  <c r="G49" i="152"/>
  <c r="I49" i="152" s="1"/>
  <c r="G48" i="152"/>
  <c r="I48" i="152" s="1"/>
  <c r="G47" i="152"/>
  <c r="I47" i="152" s="1"/>
  <c r="G46" i="152"/>
  <c r="I46" i="152" s="1"/>
  <c r="G45" i="152"/>
  <c r="I45" i="152" s="1"/>
  <c r="G44" i="152"/>
  <c r="I44" i="152" s="1"/>
  <c r="G43" i="152"/>
  <c r="I43" i="152" s="1"/>
  <c r="G42" i="152"/>
  <c r="I42" i="152" s="1"/>
  <c r="G41" i="152"/>
  <c r="I41" i="152" s="1"/>
  <c r="I51" i="152" s="1"/>
  <c r="G31" i="152"/>
  <c r="I31" i="152" s="1"/>
  <c r="E8" i="152"/>
  <c r="H6" i="152"/>
  <c r="F1" i="128"/>
  <c r="U500" i="128"/>
  <c r="E34" i="127" s="1"/>
  <c r="G34" i="127" s="1"/>
  <c r="I34" i="127" s="1"/>
  <c r="T500" i="128"/>
  <c r="E33" i="127" s="1"/>
  <c r="G33" i="127" s="1"/>
  <c r="I33" i="127" s="1"/>
  <c r="S500" i="128"/>
  <c r="E32" i="127" s="1"/>
  <c r="G32" i="127" s="1"/>
  <c r="I32" i="127" s="1"/>
  <c r="R500" i="128"/>
  <c r="Q500" i="128"/>
  <c r="E30" i="127" s="1"/>
  <c r="G30" i="127" s="1"/>
  <c r="I30" i="127" s="1"/>
  <c r="P500" i="128"/>
  <c r="E29" i="127" s="1"/>
  <c r="G29" i="127" s="1"/>
  <c r="I29" i="127" s="1"/>
  <c r="J500" i="128"/>
  <c r="O46" i="128"/>
  <c r="O45" i="128"/>
  <c r="O44" i="128"/>
  <c r="O38" i="128"/>
  <c r="O37" i="128"/>
  <c r="O36" i="128"/>
  <c r="O35" i="128"/>
  <c r="O34" i="128"/>
  <c r="O33" i="128"/>
  <c r="O32" i="128"/>
  <c r="O26" i="128"/>
  <c r="O25" i="128"/>
  <c r="O24" i="128"/>
  <c r="O23" i="128"/>
  <c r="O22" i="128"/>
  <c r="O21" i="128"/>
  <c r="O20" i="128"/>
  <c r="O19" i="128"/>
  <c r="O18" i="128"/>
  <c r="O17" i="128"/>
  <c r="O16" i="128"/>
  <c r="O15" i="128"/>
  <c r="O14" i="128"/>
  <c r="O13" i="128"/>
  <c r="O12" i="128"/>
  <c r="O11" i="128"/>
  <c r="O10" i="128"/>
  <c r="O9" i="128"/>
  <c r="O7" i="128"/>
  <c r="O6" i="128"/>
  <c r="O5" i="128"/>
  <c r="E36" i="127"/>
  <c r="G36" i="127" s="1"/>
  <c r="I36" i="127" s="1"/>
  <c r="F13" i="127"/>
  <c r="H13" i="127" s="1"/>
  <c r="G50" i="127"/>
  <c r="I50" i="127" s="1"/>
  <c r="G49" i="127"/>
  <c r="I49" i="127" s="1"/>
  <c r="G48" i="127"/>
  <c r="I48" i="127" s="1"/>
  <c r="G47" i="127"/>
  <c r="I47" i="127" s="1"/>
  <c r="G46" i="127"/>
  <c r="I46" i="127" s="1"/>
  <c r="G45" i="127"/>
  <c r="I45" i="127" s="1"/>
  <c r="G44" i="127"/>
  <c r="I44" i="127" s="1"/>
  <c r="G43" i="127"/>
  <c r="I43" i="127" s="1"/>
  <c r="G42" i="127"/>
  <c r="I42" i="127" s="1"/>
  <c r="G41" i="127"/>
  <c r="I41" i="127" s="1"/>
  <c r="I51" i="127" s="1"/>
  <c r="E8" i="127"/>
  <c r="H6" i="127"/>
  <c r="F1" i="126"/>
  <c r="U500" i="126"/>
  <c r="E35" i="125" s="1"/>
  <c r="G35" i="125" s="1"/>
  <c r="I35" i="125" s="1"/>
  <c r="T500" i="126"/>
  <c r="E34" i="125" s="1"/>
  <c r="G34" i="125" s="1"/>
  <c r="I34" i="125" s="1"/>
  <c r="S500" i="126"/>
  <c r="E33" i="125" s="1"/>
  <c r="G33" i="125" s="1"/>
  <c r="I33" i="125" s="1"/>
  <c r="R500" i="126"/>
  <c r="Q500" i="126"/>
  <c r="E31" i="125" s="1"/>
  <c r="G31" i="125" s="1"/>
  <c r="I31" i="125" s="1"/>
  <c r="P500" i="126"/>
  <c r="E30" i="125" s="1"/>
  <c r="G30" i="125" s="1"/>
  <c r="I30" i="125" s="1"/>
  <c r="J500" i="126"/>
  <c r="F13" i="125"/>
  <c r="H13" i="125" s="1"/>
  <c r="G51" i="125"/>
  <c r="I51" i="125" s="1"/>
  <c r="G50" i="125"/>
  <c r="I50" i="125" s="1"/>
  <c r="G49" i="125"/>
  <c r="I49" i="125" s="1"/>
  <c r="G48" i="125"/>
  <c r="I48" i="125" s="1"/>
  <c r="G47" i="125"/>
  <c r="I47" i="125" s="1"/>
  <c r="G46" i="125"/>
  <c r="I46" i="125" s="1"/>
  <c r="G45" i="125"/>
  <c r="I45" i="125" s="1"/>
  <c r="G44" i="125"/>
  <c r="I44" i="125" s="1"/>
  <c r="G43" i="125"/>
  <c r="I43" i="125" s="1"/>
  <c r="G42" i="125"/>
  <c r="I42" i="125" s="1"/>
  <c r="I52" i="125" s="1"/>
  <c r="E8" i="125"/>
  <c r="H6" i="125"/>
  <c r="F1" i="124"/>
  <c r="U500" i="124"/>
  <c r="E34" i="123" s="1"/>
  <c r="G34" i="123" s="1"/>
  <c r="I34" i="123" s="1"/>
  <c r="T500" i="124"/>
  <c r="E33" i="123" s="1"/>
  <c r="G33" i="123" s="1"/>
  <c r="I33" i="123" s="1"/>
  <c r="S500" i="124"/>
  <c r="E32" i="123" s="1"/>
  <c r="G32" i="123" s="1"/>
  <c r="I32" i="123" s="1"/>
  <c r="R500" i="124"/>
  <c r="Q500" i="124"/>
  <c r="E30" i="123" s="1"/>
  <c r="G30" i="123" s="1"/>
  <c r="I30" i="123" s="1"/>
  <c r="P500" i="124"/>
  <c r="E29" i="123" s="1"/>
  <c r="G29" i="123" s="1"/>
  <c r="I29" i="123" s="1"/>
  <c r="O152" i="124"/>
  <c r="O151" i="124"/>
  <c r="O150" i="124"/>
  <c r="O149" i="124"/>
  <c r="O148" i="124"/>
  <c r="O147" i="124"/>
  <c r="O146" i="124"/>
  <c r="O140" i="124"/>
  <c r="O139" i="124"/>
  <c r="O138" i="124"/>
  <c r="O137" i="124"/>
  <c r="O136" i="124"/>
  <c r="O135" i="124"/>
  <c r="O134" i="124"/>
  <c r="O128" i="124"/>
  <c r="O127" i="124"/>
  <c r="O126" i="124"/>
  <c r="O125" i="124"/>
  <c r="O124" i="124"/>
  <c r="O123" i="124"/>
  <c r="O122" i="124"/>
  <c r="O116" i="124"/>
  <c r="O115" i="124"/>
  <c r="O114" i="124"/>
  <c r="O113" i="124"/>
  <c r="O112" i="124"/>
  <c r="O111" i="124"/>
  <c r="O110" i="124"/>
  <c r="O104" i="124"/>
  <c r="O103" i="124"/>
  <c r="O102" i="124"/>
  <c r="O101" i="124"/>
  <c r="O100" i="124"/>
  <c r="O99" i="124"/>
  <c r="O98" i="124"/>
  <c r="O92" i="124"/>
  <c r="O91" i="124"/>
  <c r="O90" i="124"/>
  <c r="O89" i="124"/>
  <c r="O88" i="124"/>
  <c r="O87" i="124"/>
  <c r="O86" i="124"/>
  <c r="O80" i="124"/>
  <c r="O79" i="124"/>
  <c r="O78" i="124"/>
  <c r="O77" i="124"/>
  <c r="O76" i="124"/>
  <c r="O75" i="124"/>
  <c r="O74" i="124"/>
  <c r="O68" i="124"/>
  <c r="O67" i="124"/>
  <c r="O66" i="124"/>
  <c r="O65" i="124"/>
  <c r="O64" i="124"/>
  <c r="O63" i="124"/>
  <c r="O62" i="124"/>
  <c r="O56" i="124"/>
  <c r="O55" i="124"/>
  <c r="O54" i="124"/>
  <c r="O53" i="124"/>
  <c r="O52" i="124"/>
  <c r="O51" i="124"/>
  <c r="O50" i="124"/>
  <c r="O44" i="124"/>
  <c r="O43" i="124"/>
  <c r="O42" i="124"/>
  <c r="O41" i="124"/>
  <c r="O40" i="124"/>
  <c r="O39" i="124"/>
  <c r="O38" i="124"/>
  <c r="O32" i="124"/>
  <c r="O31" i="124"/>
  <c r="O30" i="124"/>
  <c r="O29" i="124"/>
  <c r="O28" i="124"/>
  <c r="O27" i="124"/>
  <c r="O26" i="124"/>
  <c r="O25" i="124"/>
  <c r="O24" i="124"/>
  <c r="O23" i="124"/>
  <c r="O22" i="124"/>
  <c r="O21" i="124"/>
  <c r="F13" i="123"/>
  <c r="H13" i="123" s="1"/>
  <c r="G50" i="123"/>
  <c r="I50" i="123" s="1"/>
  <c r="G49" i="123"/>
  <c r="I49" i="123" s="1"/>
  <c r="G48" i="123"/>
  <c r="I48" i="123" s="1"/>
  <c r="G47" i="123"/>
  <c r="I47" i="123" s="1"/>
  <c r="G46" i="123"/>
  <c r="I46" i="123" s="1"/>
  <c r="G45" i="123"/>
  <c r="I45" i="123" s="1"/>
  <c r="G44" i="123"/>
  <c r="I44" i="123" s="1"/>
  <c r="G43" i="123"/>
  <c r="I43" i="123" s="1"/>
  <c r="G42" i="123"/>
  <c r="I42" i="123" s="1"/>
  <c r="G41" i="123"/>
  <c r="I41" i="123" s="1"/>
  <c r="I51" i="123" s="1"/>
  <c r="E8" i="123"/>
  <c r="H6" i="123"/>
  <c r="F1" i="122"/>
  <c r="U500" i="122"/>
  <c r="E34" i="121" s="1"/>
  <c r="G34" i="121" s="1"/>
  <c r="I34" i="121" s="1"/>
  <c r="T500" i="122"/>
  <c r="E33" i="121" s="1"/>
  <c r="G33" i="121" s="1"/>
  <c r="I33" i="121" s="1"/>
  <c r="S500" i="122"/>
  <c r="E32" i="121" s="1"/>
  <c r="G32" i="121" s="1"/>
  <c r="I32" i="121" s="1"/>
  <c r="R500" i="122"/>
  <c r="Q500" i="122"/>
  <c r="E30" i="121" s="1"/>
  <c r="G30" i="121" s="1"/>
  <c r="I30" i="121" s="1"/>
  <c r="P500" i="122"/>
  <c r="E29" i="121" s="1"/>
  <c r="G29" i="121" s="1"/>
  <c r="I29" i="121" s="1"/>
  <c r="J500" i="122"/>
  <c r="O144" i="122"/>
  <c r="O143" i="122"/>
  <c r="O142" i="122"/>
  <c r="O141" i="122"/>
  <c r="O140" i="122"/>
  <c r="O139" i="122"/>
  <c r="O138" i="122"/>
  <c r="O137" i="122"/>
  <c r="O132" i="122"/>
  <c r="O131" i="122"/>
  <c r="O130" i="122"/>
  <c r="O129" i="122"/>
  <c r="O128" i="122"/>
  <c r="O127" i="122"/>
  <c r="O126" i="122"/>
  <c r="O125" i="122"/>
  <c r="O120" i="122"/>
  <c r="O119" i="122"/>
  <c r="O118" i="122"/>
  <c r="O117" i="122"/>
  <c r="O116" i="122"/>
  <c r="O115" i="122"/>
  <c r="O114" i="122"/>
  <c r="O113" i="122"/>
  <c r="O108" i="122"/>
  <c r="O107" i="122"/>
  <c r="O106" i="122"/>
  <c r="O105" i="122"/>
  <c r="O104" i="122"/>
  <c r="O103" i="122"/>
  <c r="O102" i="122"/>
  <c r="O101" i="122"/>
  <c r="O96" i="122"/>
  <c r="O95" i="122"/>
  <c r="O94" i="122"/>
  <c r="O93" i="122"/>
  <c r="O92" i="122"/>
  <c r="O91" i="122"/>
  <c r="O90" i="122"/>
  <c r="O89" i="122"/>
  <c r="O84" i="122"/>
  <c r="O83" i="122"/>
  <c r="O82" i="122"/>
  <c r="O81" i="122"/>
  <c r="O80" i="122"/>
  <c r="O79" i="122"/>
  <c r="O78" i="122"/>
  <c r="O77" i="122"/>
  <c r="O72" i="122"/>
  <c r="O71" i="122"/>
  <c r="O70" i="122"/>
  <c r="O69" i="122"/>
  <c r="O68" i="122"/>
  <c r="O67" i="122"/>
  <c r="O66" i="122"/>
  <c r="O65" i="122"/>
  <c r="O60" i="122"/>
  <c r="O59" i="122"/>
  <c r="O58" i="122"/>
  <c r="O57" i="122"/>
  <c r="O56" i="122"/>
  <c r="O55" i="122"/>
  <c r="O54" i="122"/>
  <c r="O53" i="122"/>
  <c r="O51" i="122"/>
  <c r="O50" i="122"/>
  <c r="O49" i="122"/>
  <c r="O48" i="122"/>
  <c r="O47" i="122"/>
  <c r="O46" i="122"/>
  <c r="O45" i="122"/>
  <c r="O44" i="122"/>
  <c r="O43" i="122"/>
  <c r="O42" i="122"/>
  <c r="O41" i="122"/>
  <c r="O40" i="122"/>
  <c r="O39" i="122"/>
  <c r="O38" i="122"/>
  <c r="O37" i="122"/>
  <c r="O36" i="122"/>
  <c r="O35" i="122"/>
  <c r="O34" i="122"/>
  <c r="O33" i="122"/>
  <c r="O32" i="122"/>
  <c r="O31" i="122"/>
  <c r="O30" i="122"/>
  <c r="O29" i="122"/>
  <c r="O28" i="122"/>
  <c r="O27" i="122"/>
  <c r="O26" i="122"/>
  <c r="O25" i="122"/>
  <c r="O24" i="122"/>
  <c r="O23" i="122"/>
  <c r="O22" i="122"/>
  <c r="O21" i="122"/>
  <c r="O20" i="122"/>
  <c r="O19" i="122"/>
  <c r="O18" i="122"/>
  <c r="O17" i="122"/>
  <c r="O16" i="122"/>
  <c r="O15" i="122"/>
  <c r="O14" i="122"/>
  <c r="O13" i="122"/>
  <c r="O12" i="122"/>
  <c r="O11" i="122"/>
  <c r="O10" i="122"/>
  <c r="O9" i="122"/>
  <c r="O8" i="122"/>
  <c r="O7" i="122"/>
  <c r="O6" i="122"/>
  <c r="O5" i="122"/>
  <c r="E36" i="121"/>
  <c r="G36" i="121" s="1"/>
  <c r="I36" i="121" s="1"/>
  <c r="F13" i="121"/>
  <c r="H13" i="121" s="1"/>
  <c r="N4" i="121"/>
  <c r="N3" i="121"/>
  <c r="G50" i="121"/>
  <c r="I50" i="121" s="1"/>
  <c r="G49" i="121"/>
  <c r="I49" i="121" s="1"/>
  <c r="G48" i="121"/>
  <c r="I48" i="121" s="1"/>
  <c r="G47" i="121"/>
  <c r="I47" i="121" s="1"/>
  <c r="G46" i="121"/>
  <c r="I46" i="121" s="1"/>
  <c r="G45" i="121"/>
  <c r="I45" i="121" s="1"/>
  <c r="G44" i="121"/>
  <c r="I44" i="121" s="1"/>
  <c r="G43" i="121"/>
  <c r="I43" i="121" s="1"/>
  <c r="G42" i="121"/>
  <c r="I42" i="121" s="1"/>
  <c r="G41" i="121"/>
  <c r="I41" i="121" s="1"/>
  <c r="I51" i="121" s="1"/>
  <c r="E8" i="121"/>
  <c r="H6" i="121"/>
  <c r="F1" i="120"/>
  <c r="U500" i="120"/>
  <c r="E34" i="119" s="1"/>
  <c r="G34" i="119" s="1"/>
  <c r="I34" i="119" s="1"/>
  <c r="T500" i="120"/>
  <c r="E33" i="119" s="1"/>
  <c r="G33" i="119" s="1"/>
  <c r="I33" i="119" s="1"/>
  <c r="S500" i="120"/>
  <c r="E32" i="119" s="1"/>
  <c r="G32" i="119" s="1"/>
  <c r="I32" i="119" s="1"/>
  <c r="R500" i="120"/>
  <c r="Q500" i="120"/>
  <c r="E30" i="119" s="1"/>
  <c r="G30" i="119" s="1"/>
  <c r="I30" i="119" s="1"/>
  <c r="P500" i="120"/>
  <c r="E29" i="119" s="1"/>
  <c r="G29" i="119" s="1"/>
  <c r="I29" i="119" s="1"/>
  <c r="J500" i="120"/>
  <c r="O126" i="120"/>
  <c r="O125" i="120"/>
  <c r="O124" i="120"/>
  <c r="O123" i="120"/>
  <c r="O122" i="120"/>
  <c r="O121" i="120"/>
  <c r="O120" i="120"/>
  <c r="O119" i="120"/>
  <c r="O118" i="120"/>
  <c r="O114" i="120"/>
  <c r="O113" i="120"/>
  <c r="O112" i="120"/>
  <c r="O111" i="120"/>
  <c r="O110" i="120"/>
  <c r="O109" i="120"/>
  <c r="O108" i="120"/>
  <c r="O107" i="120"/>
  <c r="O106" i="120"/>
  <c r="O102" i="120"/>
  <c r="O101" i="120"/>
  <c r="O100" i="120"/>
  <c r="O99" i="120"/>
  <c r="O98" i="120"/>
  <c r="O97" i="120"/>
  <c r="O96" i="120"/>
  <c r="O95" i="120"/>
  <c r="O94" i="120"/>
  <c r="O90" i="120"/>
  <c r="O89" i="120"/>
  <c r="O88" i="120"/>
  <c r="O87" i="120"/>
  <c r="O86" i="120"/>
  <c r="O85" i="120"/>
  <c r="O84" i="120"/>
  <c r="O83" i="120"/>
  <c r="O82" i="120"/>
  <c r="O78" i="120"/>
  <c r="O77" i="120"/>
  <c r="O76" i="120"/>
  <c r="O75" i="120"/>
  <c r="O74" i="120"/>
  <c r="O73" i="120"/>
  <c r="O72" i="120"/>
  <c r="O71" i="120"/>
  <c r="O70" i="120"/>
  <c r="O66" i="120"/>
  <c r="O65" i="120"/>
  <c r="O64" i="120"/>
  <c r="O63" i="120"/>
  <c r="O62" i="120"/>
  <c r="O61" i="120"/>
  <c r="O60" i="120"/>
  <c r="O59" i="120"/>
  <c r="O58" i="120"/>
  <c r="O54" i="120"/>
  <c r="O53" i="120"/>
  <c r="O52" i="120"/>
  <c r="O51" i="120"/>
  <c r="O50" i="120"/>
  <c r="O49" i="120"/>
  <c r="O48" i="120"/>
  <c r="O47" i="120"/>
  <c r="O46" i="120"/>
  <c r="O45" i="120"/>
  <c r="O44" i="120"/>
  <c r="O43" i="120"/>
  <c r="O42" i="120"/>
  <c r="O41" i="120"/>
  <c r="O40" i="120"/>
  <c r="O39" i="120"/>
  <c r="O38" i="120"/>
  <c r="O37" i="120"/>
  <c r="O36" i="120"/>
  <c r="O35" i="120"/>
  <c r="O34" i="120"/>
  <c r="O33" i="120"/>
  <c r="O32" i="120"/>
  <c r="O31" i="120"/>
  <c r="O30" i="120"/>
  <c r="O29" i="120"/>
  <c r="O28" i="120"/>
  <c r="O27" i="120"/>
  <c r="O11" i="120"/>
  <c r="O9" i="120"/>
  <c r="O8" i="120"/>
  <c r="O7" i="120"/>
  <c r="O6" i="120"/>
  <c r="O5" i="120"/>
  <c r="E36" i="119"/>
  <c r="F13" i="119"/>
  <c r="H13" i="119" s="1"/>
  <c r="G50" i="119"/>
  <c r="I50" i="119" s="1"/>
  <c r="G49" i="119"/>
  <c r="I49" i="119" s="1"/>
  <c r="G48" i="119"/>
  <c r="I48" i="119" s="1"/>
  <c r="G47" i="119"/>
  <c r="I47" i="119" s="1"/>
  <c r="G46" i="119"/>
  <c r="I46" i="119" s="1"/>
  <c r="G45" i="119"/>
  <c r="I45" i="119" s="1"/>
  <c r="G44" i="119"/>
  <c r="I44" i="119" s="1"/>
  <c r="G43" i="119"/>
  <c r="I43" i="119" s="1"/>
  <c r="G42" i="119"/>
  <c r="I42" i="119" s="1"/>
  <c r="G41" i="119"/>
  <c r="I41" i="119" s="1"/>
  <c r="I51" i="119" s="1"/>
  <c r="E8" i="119"/>
  <c r="H6" i="119"/>
  <c r="F1" i="118"/>
  <c r="U500" i="118"/>
  <c r="T500" i="118"/>
  <c r="E34" i="117" s="1"/>
  <c r="G34" i="117" s="1"/>
  <c r="I34" i="117" s="1"/>
  <c r="S500" i="118"/>
  <c r="E33" i="117" s="1"/>
  <c r="G33" i="117" s="1"/>
  <c r="I33" i="117" s="1"/>
  <c r="R500" i="118"/>
  <c r="Q500" i="118"/>
  <c r="E31" i="117" s="1"/>
  <c r="G31" i="117" s="1"/>
  <c r="I31" i="117" s="1"/>
  <c r="P500" i="118"/>
  <c r="E30" i="117" s="1"/>
  <c r="G30" i="117" s="1"/>
  <c r="I30" i="117" s="1"/>
  <c r="J500" i="118"/>
  <c r="O314" i="118"/>
  <c r="O313" i="118"/>
  <c r="O312" i="118"/>
  <c r="O311" i="118"/>
  <c r="O308" i="118"/>
  <c r="O307" i="118"/>
  <c r="O306" i="118"/>
  <c r="O305" i="118"/>
  <c r="O304" i="118"/>
  <c r="O302" i="118"/>
  <c r="O301" i="118"/>
  <c r="O300" i="118"/>
  <c r="O299" i="118"/>
  <c r="O296" i="118"/>
  <c r="O295" i="118"/>
  <c r="O294" i="118"/>
  <c r="O293" i="118"/>
  <c r="O292" i="118"/>
  <c r="O290" i="118"/>
  <c r="O289" i="118"/>
  <c r="O288" i="118"/>
  <c r="O287" i="118"/>
  <c r="O284" i="118"/>
  <c r="O283" i="118"/>
  <c r="O282" i="118"/>
  <c r="O281" i="118"/>
  <c r="O280" i="118"/>
  <c r="O278" i="118"/>
  <c r="O277" i="118"/>
  <c r="O276" i="118"/>
  <c r="O275" i="118"/>
  <c r="O272" i="118"/>
  <c r="O271" i="118"/>
  <c r="O270" i="118"/>
  <c r="O269" i="118"/>
  <c r="O268" i="118"/>
  <c r="O266" i="118"/>
  <c r="O265" i="118"/>
  <c r="O264" i="118"/>
  <c r="O263" i="118"/>
  <c r="O260" i="118"/>
  <c r="O259" i="118"/>
  <c r="O258" i="118"/>
  <c r="O257" i="118"/>
  <c r="O256" i="118"/>
  <c r="O254" i="118"/>
  <c r="O253" i="118"/>
  <c r="O252" i="118"/>
  <c r="O251" i="118"/>
  <c r="O248" i="118"/>
  <c r="O247" i="118"/>
  <c r="O246" i="118"/>
  <c r="O245" i="118"/>
  <c r="O244" i="118"/>
  <c r="O242" i="118"/>
  <c r="O241" i="118"/>
  <c r="O240" i="118"/>
  <c r="O239" i="118"/>
  <c r="O236" i="118"/>
  <c r="O235" i="118"/>
  <c r="O234" i="118"/>
  <c r="O233" i="118"/>
  <c r="O232" i="118"/>
  <c r="O230" i="118"/>
  <c r="O229" i="118"/>
  <c r="O228" i="118"/>
  <c r="O227" i="118"/>
  <c r="O224" i="118"/>
  <c r="O223" i="118"/>
  <c r="O222" i="118"/>
  <c r="O221" i="118"/>
  <c r="O220" i="118"/>
  <c r="O218" i="118"/>
  <c r="O217" i="118"/>
  <c r="O216" i="118"/>
  <c r="O215" i="118"/>
  <c r="O212" i="118"/>
  <c r="O211" i="118"/>
  <c r="O210" i="118"/>
  <c r="O209" i="118"/>
  <c r="O208" i="118"/>
  <c r="O206" i="118"/>
  <c r="O205" i="118"/>
  <c r="O204" i="118"/>
  <c r="O203" i="118"/>
  <c r="O199" i="118"/>
  <c r="O196" i="118"/>
  <c r="O195" i="118"/>
  <c r="O194" i="118"/>
  <c r="O193" i="118"/>
  <c r="O192" i="118"/>
  <c r="O191" i="118"/>
  <c r="O187" i="118"/>
  <c r="O186" i="118"/>
  <c r="O185" i="118"/>
  <c r="O184" i="118"/>
  <c r="O183" i="118"/>
  <c r="O182" i="118"/>
  <c r="O181" i="118"/>
  <c r="O180" i="118"/>
  <c r="O179" i="118"/>
  <c r="O175" i="118"/>
  <c r="O174" i="118"/>
  <c r="O173" i="118"/>
  <c r="O172" i="118"/>
  <c r="O171" i="118"/>
  <c r="O170" i="118"/>
  <c r="O169" i="118"/>
  <c r="O168" i="118"/>
  <c r="O167" i="118"/>
  <c r="O163" i="118"/>
  <c r="O162" i="118"/>
  <c r="O161" i="118"/>
  <c r="O160" i="118"/>
  <c r="O159" i="118"/>
  <c r="O158" i="118"/>
  <c r="O157" i="118"/>
  <c r="O156" i="118"/>
  <c r="O155" i="118"/>
  <c r="O151" i="118"/>
  <c r="O150" i="118"/>
  <c r="O149" i="118"/>
  <c r="O148" i="118"/>
  <c r="O147" i="118"/>
  <c r="O146" i="118"/>
  <c r="O145" i="118"/>
  <c r="O144" i="118"/>
  <c r="O143" i="118"/>
  <c r="O139" i="118"/>
  <c r="O138" i="118"/>
  <c r="O137" i="118"/>
  <c r="O136" i="118"/>
  <c r="O135" i="118"/>
  <c r="O134" i="118"/>
  <c r="O133" i="118"/>
  <c r="O132" i="118"/>
  <c r="O131" i="118"/>
  <c r="O127" i="118"/>
  <c r="O126" i="118"/>
  <c r="O125" i="118"/>
  <c r="O124" i="118"/>
  <c r="O123" i="118"/>
  <c r="O122" i="118"/>
  <c r="O121" i="118"/>
  <c r="O120" i="118"/>
  <c r="O119" i="118"/>
  <c r="O115" i="118"/>
  <c r="O114" i="118"/>
  <c r="O113" i="118"/>
  <c r="O112" i="118"/>
  <c r="O111" i="118"/>
  <c r="O110" i="118"/>
  <c r="O109" i="118"/>
  <c r="O108" i="118"/>
  <c r="O107" i="118"/>
  <c r="O103" i="118"/>
  <c r="O102" i="118"/>
  <c r="O101" i="118"/>
  <c r="O100" i="118"/>
  <c r="O99" i="118"/>
  <c r="O98" i="118"/>
  <c r="O97" i="118"/>
  <c r="O96" i="118"/>
  <c r="O95" i="118"/>
  <c r="O91" i="118"/>
  <c r="O90" i="118"/>
  <c r="O89" i="118"/>
  <c r="O88" i="118"/>
  <c r="O87" i="118"/>
  <c r="O86" i="118"/>
  <c r="O85" i="118"/>
  <c r="O84" i="118"/>
  <c r="O83" i="118"/>
  <c r="O79" i="118"/>
  <c r="O78" i="118"/>
  <c r="O77" i="118"/>
  <c r="O76" i="118"/>
  <c r="O75" i="118"/>
  <c r="O74" i="118"/>
  <c r="O73" i="118"/>
  <c r="O72" i="118"/>
  <c r="O71" i="118"/>
  <c r="O67" i="118"/>
  <c r="O66" i="118"/>
  <c r="O65" i="118"/>
  <c r="O64" i="118"/>
  <c r="O63" i="118"/>
  <c r="O62" i="118"/>
  <c r="O61" i="118"/>
  <c r="O60" i="118"/>
  <c r="O59" i="118"/>
  <c r="O55" i="118"/>
  <c r="O54" i="118"/>
  <c r="O53" i="118"/>
  <c r="O52" i="118"/>
  <c r="O51" i="118"/>
  <c r="O50" i="118"/>
  <c r="O49" i="118"/>
  <c r="O48" i="118"/>
  <c r="O47" i="118"/>
  <c r="O43" i="118"/>
  <c r="O42" i="118"/>
  <c r="O41" i="118"/>
  <c r="O40" i="118"/>
  <c r="O39" i="118"/>
  <c r="O38" i="118"/>
  <c r="O37" i="118"/>
  <c r="O36" i="118"/>
  <c r="O35" i="118"/>
  <c r="O31" i="118"/>
  <c r="O30" i="118"/>
  <c r="O29" i="118"/>
  <c r="O28" i="118"/>
  <c r="O27" i="118"/>
  <c r="O26" i="118"/>
  <c r="O25" i="118"/>
  <c r="O24" i="118"/>
  <c r="O23" i="118"/>
  <c r="O22" i="118"/>
  <c r="O21" i="118"/>
  <c r="O20" i="118"/>
  <c r="O19" i="118"/>
  <c r="O18" i="118"/>
  <c r="O17" i="118"/>
  <c r="O16" i="118"/>
  <c r="O15" i="118"/>
  <c r="O14" i="118"/>
  <c r="O13" i="118"/>
  <c r="O12" i="118"/>
  <c r="O11" i="118"/>
  <c r="O10" i="118"/>
  <c r="O9" i="118"/>
  <c r="N4" i="117" s="1"/>
  <c r="O8" i="118"/>
  <c r="O7" i="118"/>
  <c r="O6" i="118"/>
  <c r="O5" i="118"/>
  <c r="E36" i="117"/>
  <c r="G36" i="117" s="1"/>
  <c r="I36" i="117" s="1"/>
  <c r="F13" i="117"/>
  <c r="H13" i="117" s="1"/>
  <c r="G50" i="117"/>
  <c r="I50" i="117" s="1"/>
  <c r="G49" i="117"/>
  <c r="I49" i="117" s="1"/>
  <c r="G48" i="117"/>
  <c r="I48" i="117" s="1"/>
  <c r="G47" i="117"/>
  <c r="I47" i="117" s="1"/>
  <c r="G46" i="117"/>
  <c r="I46" i="117" s="1"/>
  <c r="G45" i="117"/>
  <c r="I45" i="117" s="1"/>
  <c r="G44" i="117"/>
  <c r="I44" i="117" s="1"/>
  <c r="G43" i="117"/>
  <c r="I43" i="117" s="1"/>
  <c r="G42" i="117"/>
  <c r="I42" i="117" s="1"/>
  <c r="G41" i="117"/>
  <c r="I41" i="117" s="1"/>
  <c r="I51" i="117" s="1"/>
  <c r="E8" i="117"/>
  <c r="H6" i="117"/>
  <c r="F1" i="116"/>
  <c r="U500" i="116"/>
  <c r="E34" i="115" s="1"/>
  <c r="G34" i="115" s="1"/>
  <c r="I34" i="115" s="1"/>
  <c r="T500" i="116"/>
  <c r="E33" i="115" s="1"/>
  <c r="G33" i="115" s="1"/>
  <c r="I33" i="115" s="1"/>
  <c r="S500" i="116"/>
  <c r="E32" i="115" s="1"/>
  <c r="G32" i="115" s="1"/>
  <c r="I32" i="115" s="1"/>
  <c r="R500" i="116"/>
  <c r="Q500" i="116"/>
  <c r="E30" i="115" s="1"/>
  <c r="G30" i="115" s="1"/>
  <c r="I30" i="115" s="1"/>
  <c r="P500" i="116"/>
  <c r="E29" i="115" s="1"/>
  <c r="G29" i="115" s="1"/>
  <c r="I29" i="115" s="1"/>
  <c r="J500" i="116"/>
  <c r="O50" i="116"/>
  <c r="O49" i="116"/>
  <c r="O46" i="116"/>
  <c r="O45" i="116"/>
  <c r="O42" i="116"/>
  <c r="O41" i="116"/>
  <c r="O40" i="116"/>
  <c r="O39" i="116"/>
  <c r="O38" i="116"/>
  <c r="O37" i="116"/>
  <c r="O35" i="116"/>
  <c r="O34" i="116"/>
  <c r="O33" i="116"/>
  <c r="O32" i="116"/>
  <c r="O31" i="116"/>
  <c r="O30" i="116"/>
  <c r="O29" i="116"/>
  <c r="O28" i="116"/>
  <c r="O27" i="116"/>
  <c r="O26" i="116"/>
  <c r="O25" i="116"/>
  <c r="O24" i="116"/>
  <c r="O23" i="116"/>
  <c r="E36" i="115"/>
  <c r="F13" i="115"/>
  <c r="H13" i="115" s="1"/>
  <c r="G50" i="115"/>
  <c r="I50" i="115" s="1"/>
  <c r="G49" i="115"/>
  <c r="I49" i="115" s="1"/>
  <c r="G48" i="115"/>
  <c r="I48" i="115" s="1"/>
  <c r="G47" i="115"/>
  <c r="I47" i="115" s="1"/>
  <c r="G46" i="115"/>
  <c r="I46" i="115" s="1"/>
  <c r="G45" i="115"/>
  <c r="I45" i="115" s="1"/>
  <c r="G44" i="115"/>
  <c r="I44" i="115" s="1"/>
  <c r="G43" i="115"/>
  <c r="I43" i="115" s="1"/>
  <c r="G42" i="115"/>
  <c r="I42" i="115" s="1"/>
  <c r="G41" i="115"/>
  <c r="I41" i="115" s="1"/>
  <c r="I51" i="115" s="1"/>
  <c r="E8" i="115"/>
  <c r="H6" i="115"/>
  <c r="F1" i="114"/>
  <c r="U500" i="114"/>
  <c r="T500" i="114"/>
  <c r="S500" i="114"/>
  <c r="R500" i="114"/>
  <c r="Q500" i="114"/>
  <c r="E30" i="113" s="1"/>
  <c r="G30" i="113" s="1"/>
  <c r="I30" i="113" s="1"/>
  <c r="P500" i="114"/>
  <c r="E29" i="113" s="1"/>
  <c r="G29" i="113" s="1"/>
  <c r="I29" i="113" s="1"/>
  <c r="J500" i="114"/>
  <c r="E36" i="113"/>
  <c r="F13" i="113"/>
  <c r="H13" i="113" s="1"/>
  <c r="G50" i="113"/>
  <c r="I50" i="113" s="1"/>
  <c r="G49" i="113"/>
  <c r="I49" i="113" s="1"/>
  <c r="G48" i="113"/>
  <c r="I48" i="113" s="1"/>
  <c r="G47" i="113"/>
  <c r="I47" i="113" s="1"/>
  <c r="G46" i="113"/>
  <c r="I46" i="113" s="1"/>
  <c r="G45" i="113"/>
  <c r="I45" i="113" s="1"/>
  <c r="G44" i="113"/>
  <c r="I44" i="113" s="1"/>
  <c r="G43" i="113"/>
  <c r="I43" i="113" s="1"/>
  <c r="G42" i="113"/>
  <c r="G41" i="113"/>
  <c r="I41" i="113" s="1"/>
  <c r="E8" i="113"/>
  <c r="H6" i="113"/>
  <c r="F1" i="112"/>
  <c r="U500" i="112"/>
  <c r="E34" i="111" s="1"/>
  <c r="G34" i="111" s="1"/>
  <c r="I34" i="111" s="1"/>
  <c r="T500" i="112"/>
  <c r="E33" i="111" s="1"/>
  <c r="G33" i="111" s="1"/>
  <c r="I33" i="111" s="1"/>
  <c r="S500" i="112"/>
  <c r="E32" i="111" s="1"/>
  <c r="G32" i="111" s="1"/>
  <c r="I32" i="111" s="1"/>
  <c r="R500" i="112"/>
  <c r="Q500" i="112"/>
  <c r="E30" i="111" s="1"/>
  <c r="G30" i="111" s="1"/>
  <c r="I30" i="111" s="1"/>
  <c r="P500" i="112"/>
  <c r="E29" i="111" s="1"/>
  <c r="G29" i="111" s="1"/>
  <c r="I29" i="111" s="1"/>
  <c r="J500" i="112"/>
  <c r="E36" i="111"/>
  <c r="G36" i="111" s="1"/>
  <c r="I36" i="111" s="1"/>
  <c r="F13" i="111"/>
  <c r="H13" i="111" s="1"/>
  <c r="G50" i="111"/>
  <c r="I50" i="111" s="1"/>
  <c r="G49" i="111"/>
  <c r="I49" i="111" s="1"/>
  <c r="G48" i="111"/>
  <c r="I48" i="111" s="1"/>
  <c r="G47" i="111"/>
  <c r="I47" i="111" s="1"/>
  <c r="G46" i="111"/>
  <c r="I46" i="111" s="1"/>
  <c r="G45" i="111"/>
  <c r="I45" i="111" s="1"/>
  <c r="G44" i="111"/>
  <c r="I44" i="111" s="1"/>
  <c r="G43" i="111"/>
  <c r="I43" i="111" s="1"/>
  <c r="G42" i="111"/>
  <c r="I42" i="111" s="1"/>
  <c r="G41" i="111"/>
  <c r="I41" i="111" s="1"/>
  <c r="I51" i="111" s="1"/>
  <c r="E8" i="111"/>
  <c r="H6" i="111"/>
  <c r="F1" i="110"/>
  <c r="U500" i="110"/>
  <c r="E34" i="109" s="1"/>
  <c r="G34" i="109" s="1"/>
  <c r="I34" i="109" s="1"/>
  <c r="T500" i="110"/>
  <c r="E33" i="109" s="1"/>
  <c r="G33" i="109" s="1"/>
  <c r="I33" i="109" s="1"/>
  <c r="S500" i="110"/>
  <c r="E32" i="109" s="1"/>
  <c r="G32" i="109" s="1"/>
  <c r="I32" i="109" s="1"/>
  <c r="R500" i="110"/>
  <c r="Q500" i="110"/>
  <c r="E30" i="109" s="1"/>
  <c r="G30" i="109" s="1"/>
  <c r="I30" i="109" s="1"/>
  <c r="P500" i="110"/>
  <c r="E29" i="109" s="1"/>
  <c r="G29" i="109" s="1"/>
  <c r="I29" i="109" s="1"/>
  <c r="J500" i="110"/>
  <c r="M258" i="110"/>
  <c r="M195" i="110"/>
  <c r="E36" i="109"/>
  <c r="G36" i="109" s="1"/>
  <c r="I36" i="109" s="1"/>
  <c r="F13" i="109"/>
  <c r="H13" i="109" s="1"/>
  <c r="G50" i="109"/>
  <c r="I50" i="109" s="1"/>
  <c r="G49" i="109"/>
  <c r="I49" i="109" s="1"/>
  <c r="G48" i="109"/>
  <c r="I48" i="109" s="1"/>
  <c r="G47" i="109"/>
  <c r="I47" i="109" s="1"/>
  <c r="G46" i="109"/>
  <c r="I46" i="109" s="1"/>
  <c r="G45" i="109"/>
  <c r="I45" i="109" s="1"/>
  <c r="G44" i="109"/>
  <c r="I44" i="109" s="1"/>
  <c r="G43" i="109"/>
  <c r="I43" i="109" s="1"/>
  <c r="G42" i="109"/>
  <c r="I42" i="109" s="1"/>
  <c r="G41" i="109"/>
  <c r="I41" i="109" s="1"/>
  <c r="E8" i="109"/>
  <c r="H6" i="109"/>
  <c r="F1" i="108"/>
  <c r="U500" i="108"/>
  <c r="E34" i="107" s="1"/>
  <c r="G34" i="107" s="1"/>
  <c r="I34" i="107" s="1"/>
  <c r="T500" i="108"/>
  <c r="E33" i="107" s="1"/>
  <c r="G33" i="107" s="1"/>
  <c r="I33" i="107" s="1"/>
  <c r="S500" i="108"/>
  <c r="G32" i="107" s="1"/>
  <c r="I32" i="107" s="1"/>
  <c r="R500" i="108"/>
  <c r="Q500" i="108"/>
  <c r="E30" i="107" s="1"/>
  <c r="G30" i="107" s="1"/>
  <c r="I30" i="107" s="1"/>
  <c r="P500" i="108"/>
  <c r="E29" i="107" s="1"/>
  <c r="G29" i="107" s="1"/>
  <c r="I29" i="107" s="1"/>
  <c r="J500" i="108"/>
  <c r="O172" i="108"/>
  <c r="O171" i="108"/>
  <c r="O166" i="108"/>
  <c r="O165" i="108"/>
  <c r="O164" i="108"/>
  <c r="O161" i="108"/>
  <c r="O160" i="108"/>
  <c r="O159" i="108"/>
  <c r="O154" i="108"/>
  <c r="O153" i="108"/>
  <c r="O152" i="108"/>
  <c r="O149" i="108"/>
  <c r="O148" i="108"/>
  <c r="O147" i="108"/>
  <c r="O142" i="108"/>
  <c r="O141" i="108"/>
  <c r="O140" i="108"/>
  <c r="O137" i="108"/>
  <c r="O136" i="108"/>
  <c r="O135" i="108"/>
  <c r="O130" i="108"/>
  <c r="O129" i="108"/>
  <c r="O128" i="108"/>
  <c r="O125" i="108"/>
  <c r="O124" i="108"/>
  <c r="O123" i="108"/>
  <c r="O118" i="108"/>
  <c r="O117" i="108"/>
  <c r="O116" i="108"/>
  <c r="O113" i="108"/>
  <c r="O112" i="108"/>
  <c r="O111" i="108"/>
  <c r="O106" i="108"/>
  <c r="O105" i="108"/>
  <c r="O104" i="108"/>
  <c r="O101" i="108"/>
  <c r="O100" i="108"/>
  <c r="O99" i="108"/>
  <c r="O94" i="108"/>
  <c r="O93" i="108"/>
  <c r="O92" i="108"/>
  <c r="O89" i="108"/>
  <c r="O88" i="108"/>
  <c r="O87" i="108"/>
  <c r="O82" i="108"/>
  <c r="O81" i="108"/>
  <c r="O80" i="108"/>
  <c r="O77" i="108"/>
  <c r="O76" i="108"/>
  <c r="O75" i="108"/>
  <c r="O70" i="108"/>
  <c r="O69" i="108"/>
  <c r="O68" i="108"/>
  <c r="O65" i="108"/>
  <c r="O64" i="108"/>
  <c r="O63" i="108"/>
  <c r="O58" i="108"/>
  <c r="O57" i="108"/>
  <c r="O56" i="108"/>
  <c r="O53" i="108"/>
  <c r="O52" i="108"/>
  <c r="O51" i="108"/>
  <c r="O46" i="108"/>
  <c r="O45" i="108"/>
  <c r="O44" i="108"/>
  <c r="O41" i="108"/>
  <c r="O40" i="108"/>
  <c r="O39" i="108"/>
  <c r="O38" i="108"/>
  <c r="O37" i="108"/>
  <c r="O36" i="108"/>
  <c r="O35" i="108"/>
  <c r="O34" i="108"/>
  <c r="O33" i="108"/>
  <c r="O32" i="108"/>
  <c r="O31" i="108"/>
  <c r="O30" i="108"/>
  <c r="O29" i="108"/>
  <c r="O28" i="108"/>
  <c r="O27" i="108"/>
  <c r="O26" i="108"/>
  <c r="O25" i="108"/>
  <c r="O24" i="108"/>
  <c r="O23" i="108"/>
  <c r="O22" i="108"/>
  <c r="O21" i="108"/>
  <c r="O20" i="108"/>
  <c r="O19" i="108"/>
  <c r="O18" i="108"/>
  <c r="O17" i="108"/>
  <c r="O16" i="108"/>
  <c r="O15" i="108"/>
  <c r="O14" i="108"/>
  <c r="O13" i="108"/>
  <c r="O12" i="108"/>
  <c r="O11" i="108"/>
  <c r="O10" i="108"/>
  <c r="O9" i="108"/>
  <c r="O8" i="108"/>
  <c r="O7" i="108"/>
  <c r="O6" i="108"/>
  <c r="M6" i="108"/>
  <c r="O5" i="108"/>
  <c r="M5" i="108"/>
  <c r="O4" i="108"/>
  <c r="F2" i="108"/>
  <c r="E36" i="107"/>
  <c r="G36" i="107" s="1"/>
  <c r="I36" i="107" s="1"/>
  <c r="F13" i="107"/>
  <c r="H13" i="107" s="1"/>
  <c r="G50" i="107"/>
  <c r="I50" i="107" s="1"/>
  <c r="G49" i="107"/>
  <c r="I49" i="107" s="1"/>
  <c r="G48" i="107"/>
  <c r="I48" i="107" s="1"/>
  <c r="G47" i="107"/>
  <c r="I47" i="107" s="1"/>
  <c r="G46" i="107"/>
  <c r="I46" i="107" s="1"/>
  <c r="G45" i="107"/>
  <c r="I45" i="107" s="1"/>
  <c r="G44" i="107"/>
  <c r="I44" i="107" s="1"/>
  <c r="G43" i="107"/>
  <c r="I43" i="107" s="1"/>
  <c r="G42" i="107"/>
  <c r="G41" i="107"/>
  <c r="I41" i="107" s="1"/>
  <c r="I51" i="107" s="1"/>
  <c r="E8" i="107"/>
  <c r="F2" i="4"/>
  <c r="E8" i="3"/>
  <c r="F1" i="4"/>
  <c r="B6" i="106"/>
  <c r="B7" i="106"/>
  <c r="B8" i="106"/>
  <c r="B9" i="106"/>
  <c r="B10" i="106"/>
  <c r="B11" i="106"/>
  <c r="B12" i="106"/>
  <c r="B13" i="106"/>
  <c r="B14" i="106"/>
  <c r="B15" i="106"/>
  <c r="B16" i="106"/>
  <c r="B17" i="106"/>
  <c r="B18" i="106"/>
  <c r="B19" i="106"/>
  <c r="B20" i="106"/>
  <c r="B21" i="106"/>
  <c r="B22" i="106"/>
  <c r="B23" i="106"/>
  <c r="B24" i="106"/>
  <c r="B25" i="106"/>
  <c r="B26" i="106"/>
  <c r="B27" i="106"/>
  <c r="B28" i="106"/>
  <c r="B29" i="106"/>
  <c r="B30" i="106"/>
  <c r="B31" i="106"/>
  <c r="B32" i="106"/>
  <c r="B33" i="106"/>
  <c r="B34" i="106"/>
  <c r="B35" i="106"/>
  <c r="B36" i="106"/>
  <c r="B37" i="106"/>
  <c r="B38" i="106"/>
  <c r="B39" i="106"/>
  <c r="B40" i="106"/>
  <c r="B41" i="106"/>
  <c r="B42" i="106"/>
  <c r="B43" i="106"/>
  <c r="B44" i="106"/>
  <c r="B45" i="106"/>
  <c r="B46" i="106"/>
  <c r="B47" i="106"/>
  <c r="B48" i="106"/>
  <c r="B49" i="106"/>
  <c r="B50" i="106"/>
  <c r="B51" i="106"/>
  <c r="B52" i="106"/>
  <c r="B53" i="106"/>
  <c r="A4" i="2"/>
  <c r="A5" i="2" s="1"/>
  <c r="G42" i="3"/>
  <c r="G43" i="3"/>
  <c r="I43" i="3" s="1"/>
  <c r="G44" i="3"/>
  <c r="I44" i="3" s="1"/>
  <c r="G45" i="3"/>
  <c r="I45" i="3" s="1"/>
  <c r="G46" i="3"/>
  <c r="I46" i="3" s="1"/>
  <c r="G47" i="3"/>
  <c r="I47" i="3" s="1"/>
  <c r="G48" i="3"/>
  <c r="I48" i="3" s="1"/>
  <c r="G49" i="3"/>
  <c r="I49" i="3" s="1"/>
  <c r="G50" i="3"/>
  <c r="I50" i="3" s="1"/>
  <c r="T500" i="4"/>
  <c r="E33" i="3" s="1"/>
  <c r="G33" i="3" s="1"/>
  <c r="I33" i="3" s="1"/>
  <c r="U500" i="4"/>
  <c r="E34" i="3" s="1"/>
  <c r="G34" i="3" s="1"/>
  <c r="I34" i="3" s="1"/>
  <c r="S500" i="4"/>
  <c r="E32" i="3" s="1"/>
  <c r="G32" i="3" s="1"/>
  <c r="I32" i="3" s="1"/>
  <c r="R500" i="4"/>
  <c r="Q500" i="4"/>
  <c r="E30" i="3" s="1"/>
  <c r="P500" i="4"/>
  <c r="E29" i="3" s="1"/>
  <c r="N29" i="4"/>
  <c r="O29" i="4" s="1"/>
  <c r="N30" i="4"/>
  <c r="O30" i="4" s="1"/>
  <c r="N31" i="4"/>
  <c r="O31" i="4" s="1"/>
  <c r="N32" i="4"/>
  <c r="O32" i="4" s="1"/>
  <c r="N33" i="4"/>
  <c r="O33" i="4" s="1"/>
  <c r="N34" i="4"/>
  <c r="O34" i="4" s="1"/>
  <c r="N35" i="4"/>
  <c r="O35" i="4" s="1"/>
  <c r="N36" i="4"/>
  <c r="O36" i="4" s="1"/>
  <c r="N37" i="4"/>
  <c r="O37" i="4" s="1"/>
  <c r="N38" i="4"/>
  <c r="O38" i="4" s="1"/>
  <c r="N39" i="4"/>
  <c r="O39" i="4" s="1"/>
  <c r="N40" i="4"/>
  <c r="O40" i="4" s="1"/>
  <c r="N41" i="4"/>
  <c r="O41" i="4" s="1"/>
  <c r="N42" i="4"/>
  <c r="O42" i="4" s="1"/>
  <c r="N43" i="4"/>
  <c r="O43" i="4" s="1"/>
  <c r="N44" i="4"/>
  <c r="O44" i="4" s="1"/>
  <c r="N45" i="4"/>
  <c r="O45" i="4" s="1"/>
  <c r="N46" i="4"/>
  <c r="O46" i="4" s="1"/>
  <c r="N47" i="4"/>
  <c r="O47" i="4" s="1"/>
  <c r="N48" i="4"/>
  <c r="O48" i="4" s="1"/>
  <c r="N49" i="4"/>
  <c r="O49" i="4" s="1"/>
  <c r="N50" i="4"/>
  <c r="O50" i="4" s="1"/>
  <c r="N51" i="4"/>
  <c r="O51" i="4" s="1"/>
  <c r="N52" i="4"/>
  <c r="O52" i="4" s="1"/>
  <c r="N53" i="4"/>
  <c r="O53" i="4" s="1"/>
  <c r="N54" i="4"/>
  <c r="O54" i="4" s="1"/>
  <c r="N55" i="4"/>
  <c r="O55" i="4" s="1"/>
  <c r="N56" i="4"/>
  <c r="O56" i="4" s="1"/>
  <c r="N57" i="4"/>
  <c r="O57" i="4" s="1"/>
  <c r="N58" i="4"/>
  <c r="O58" i="4" s="1"/>
  <c r="N59" i="4"/>
  <c r="O59" i="4" s="1"/>
  <c r="N60" i="4"/>
  <c r="O60" i="4" s="1"/>
  <c r="N61" i="4"/>
  <c r="O61" i="4" s="1"/>
  <c r="N62" i="4"/>
  <c r="O62" i="4" s="1"/>
  <c r="N63" i="4"/>
  <c r="O63" i="4" s="1"/>
  <c r="N64" i="4"/>
  <c r="O64" i="4" s="1"/>
  <c r="N65" i="4"/>
  <c r="O65" i="4" s="1"/>
  <c r="N66" i="4"/>
  <c r="O66" i="4" s="1"/>
  <c r="N67" i="4"/>
  <c r="O67" i="4" s="1"/>
  <c r="N68" i="4"/>
  <c r="O68" i="4" s="1"/>
  <c r="N69" i="4"/>
  <c r="O69" i="4" s="1"/>
  <c r="N70" i="4"/>
  <c r="O70" i="4" s="1"/>
  <c r="N71" i="4"/>
  <c r="O71" i="4" s="1"/>
  <c r="N72" i="4"/>
  <c r="O72" i="4" s="1"/>
  <c r="N73" i="4"/>
  <c r="O73" i="4" s="1"/>
  <c r="N74" i="4"/>
  <c r="O74" i="4" s="1"/>
  <c r="N75" i="4"/>
  <c r="O75" i="4" s="1"/>
  <c r="N76" i="4"/>
  <c r="O76" i="4" s="1"/>
  <c r="N77" i="4"/>
  <c r="O77" i="4" s="1"/>
  <c r="N78" i="4"/>
  <c r="O78" i="4" s="1"/>
  <c r="N79" i="4"/>
  <c r="O79" i="4" s="1"/>
  <c r="N80" i="4"/>
  <c r="O80" i="4" s="1"/>
  <c r="N81" i="4"/>
  <c r="O81" i="4" s="1"/>
  <c r="N82" i="4"/>
  <c r="O82" i="4" s="1"/>
  <c r="N83" i="4"/>
  <c r="O83" i="4" s="1"/>
  <c r="N84" i="4"/>
  <c r="O84" i="4" s="1"/>
  <c r="N85" i="4"/>
  <c r="O85" i="4" s="1"/>
  <c r="N86" i="4"/>
  <c r="O86" i="4" s="1"/>
  <c r="N87" i="4"/>
  <c r="O87" i="4" s="1"/>
  <c r="N88" i="4"/>
  <c r="O88" i="4" s="1"/>
  <c r="N89" i="4"/>
  <c r="O89" i="4" s="1"/>
  <c r="N90" i="4"/>
  <c r="O90" i="4" s="1"/>
  <c r="N91" i="4"/>
  <c r="O91" i="4" s="1"/>
  <c r="N92" i="4"/>
  <c r="O92" i="4" s="1"/>
  <c r="N93" i="4"/>
  <c r="O93" i="4" s="1"/>
  <c r="N94" i="4"/>
  <c r="O94" i="4" s="1"/>
  <c r="N95" i="4"/>
  <c r="O95" i="4" s="1"/>
  <c r="N96" i="4"/>
  <c r="O96" i="4" s="1"/>
  <c r="N97" i="4"/>
  <c r="O97" i="4" s="1"/>
  <c r="N98" i="4"/>
  <c r="O98" i="4" s="1"/>
  <c r="N99" i="4"/>
  <c r="O99" i="4" s="1"/>
  <c r="N100" i="4"/>
  <c r="O100" i="4" s="1"/>
  <c r="N101" i="4"/>
  <c r="O101" i="4" s="1"/>
  <c r="N102" i="4"/>
  <c r="O102" i="4" s="1"/>
  <c r="N103" i="4"/>
  <c r="O103" i="4" s="1"/>
  <c r="N104" i="4"/>
  <c r="O104" i="4" s="1"/>
  <c r="N105" i="4"/>
  <c r="O105" i="4" s="1"/>
  <c r="N106" i="4"/>
  <c r="O106" i="4" s="1"/>
  <c r="N107" i="4"/>
  <c r="O107" i="4" s="1"/>
  <c r="N108" i="4"/>
  <c r="O108" i="4" s="1"/>
  <c r="N109" i="4"/>
  <c r="O109" i="4" s="1"/>
  <c r="N110" i="4"/>
  <c r="O110" i="4" s="1"/>
  <c r="N111" i="4"/>
  <c r="O111" i="4" s="1"/>
  <c r="N112" i="4"/>
  <c r="O112" i="4" s="1"/>
  <c r="N113" i="4"/>
  <c r="O113" i="4" s="1"/>
  <c r="N114" i="4"/>
  <c r="O114" i="4" s="1"/>
  <c r="N115" i="4"/>
  <c r="O115" i="4" s="1"/>
  <c r="N116" i="4"/>
  <c r="O116" i="4" s="1"/>
  <c r="N117" i="4"/>
  <c r="O117" i="4" s="1"/>
  <c r="N118" i="4"/>
  <c r="O118" i="4" s="1"/>
  <c r="N119" i="4"/>
  <c r="O119" i="4" s="1"/>
  <c r="N120" i="4"/>
  <c r="O120" i="4" s="1"/>
  <c r="N121" i="4"/>
  <c r="O121" i="4" s="1"/>
  <c r="N122" i="4"/>
  <c r="O122" i="4" s="1"/>
  <c r="N123" i="4"/>
  <c r="O123" i="4" s="1"/>
  <c r="N124" i="4"/>
  <c r="O124" i="4" s="1"/>
  <c r="N125" i="4"/>
  <c r="O125" i="4" s="1"/>
  <c r="N126" i="4"/>
  <c r="O126" i="4" s="1"/>
  <c r="N127" i="4"/>
  <c r="O127" i="4" s="1"/>
  <c r="N128" i="4"/>
  <c r="O128" i="4" s="1"/>
  <c r="N129" i="4"/>
  <c r="O129" i="4" s="1"/>
  <c r="N130" i="4"/>
  <c r="O130" i="4" s="1"/>
  <c r="N131" i="4"/>
  <c r="O131" i="4" s="1"/>
  <c r="N132" i="4"/>
  <c r="O132" i="4" s="1"/>
  <c r="N133" i="4"/>
  <c r="O133" i="4" s="1"/>
  <c r="N134" i="4"/>
  <c r="O134" i="4" s="1"/>
  <c r="N135" i="4"/>
  <c r="O135" i="4" s="1"/>
  <c r="N136" i="4"/>
  <c r="O136" i="4" s="1"/>
  <c r="N137" i="4"/>
  <c r="O137" i="4" s="1"/>
  <c r="N138" i="4"/>
  <c r="O138" i="4" s="1"/>
  <c r="N139" i="4"/>
  <c r="O139" i="4" s="1"/>
  <c r="N140" i="4"/>
  <c r="O140" i="4" s="1"/>
  <c r="N141" i="4"/>
  <c r="O141" i="4" s="1"/>
  <c r="N142" i="4"/>
  <c r="O142" i="4" s="1"/>
  <c r="N143" i="4"/>
  <c r="O143" i="4" s="1"/>
  <c r="N144" i="4"/>
  <c r="O144" i="4" s="1"/>
  <c r="N145" i="4"/>
  <c r="O145" i="4" s="1"/>
  <c r="N146" i="4"/>
  <c r="O146" i="4" s="1"/>
  <c r="N147" i="4"/>
  <c r="O147" i="4" s="1"/>
  <c r="N148" i="4"/>
  <c r="O148" i="4" s="1"/>
  <c r="N149" i="4"/>
  <c r="O149" i="4" s="1"/>
  <c r="N150" i="4"/>
  <c r="O150" i="4" s="1"/>
  <c r="N151" i="4"/>
  <c r="O151" i="4" s="1"/>
  <c r="N152" i="4"/>
  <c r="O152" i="4" s="1"/>
  <c r="N153" i="4"/>
  <c r="O153" i="4" s="1"/>
  <c r="N154" i="4"/>
  <c r="O154" i="4" s="1"/>
  <c r="N155" i="4"/>
  <c r="O155" i="4" s="1"/>
  <c r="N156" i="4"/>
  <c r="O156" i="4" s="1"/>
  <c r="N157" i="4"/>
  <c r="O157" i="4" s="1"/>
  <c r="N158" i="4"/>
  <c r="O158" i="4" s="1"/>
  <c r="N159" i="4"/>
  <c r="O159" i="4" s="1"/>
  <c r="N160" i="4"/>
  <c r="O160" i="4" s="1"/>
  <c r="N161" i="4"/>
  <c r="O161" i="4" s="1"/>
  <c r="N162" i="4"/>
  <c r="O162" i="4" s="1"/>
  <c r="N163" i="4"/>
  <c r="O163" i="4" s="1"/>
  <c r="L164" i="4"/>
  <c r="N164" i="4"/>
  <c r="O164" i="4" s="1"/>
  <c r="L165" i="4"/>
  <c r="N165" i="4"/>
  <c r="O165" i="4" s="1"/>
  <c r="L166" i="4"/>
  <c r="N166" i="4"/>
  <c r="O166" i="4" s="1"/>
  <c r="L167" i="4"/>
  <c r="N167" i="4"/>
  <c r="O167" i="4" s="1"/>
  <c r="L168" i="4"/>
  <c r="N168" i="4"/>
  <c r="O168" i="4" s="1"/>
  <c r="L169" i="4"/>
  <c r="N169" i="4"/>
  <c r="O169" i="4" s="1"/>
  <c r="L170" i="4"/>
  <c r="N170" i="4"/>
  <c r="O170" i="4" s="1"/>
  <c r="L171" i="4"/>
  <c r="N171" i="4"/>
  <c r="O171" i="4" s="1"/>
  <c r="L172" i="4"/>
  <c r="N172" i="4"/>
  <c r="O172" i="4" s="1"/>
  <c r="L173" i="4"/>
  <c r="N173" i="4"/>
  <c r="O173" i="4" s="1"/>
  <c r="L174" i="4"/>
  <c r="N174" i="4"/>
  <c r="O174" i="4" s="1"/>
  <c r="L175" i="4"/>
  <c r="N175" i="4"/>
  <c r="O175" i="4" s="1"/>
  <c r="L176" i="4"/>
  <c r="N176" i="4"/>
  <c r="O176" i="4" s="1"/>
  <c r="L177" i="4"/>
  <c r="N177" i="4"/>
  <c r="O177" i="4" s="1"/>
  <c r="L178" i="4"/>
  <c r="N178" i="4"/>
  <c r="O178" i="4" s="1"/>
  <c r="L179" i="4"/>
  <c r="N179" i="4"/>
  <c r="O179" i="4" s="1"/>
  <c r="L180" i="4"/>
  <c r="N180" i="4"/>
  <c r="O180" i="4" s="1"/>
  <c r="L181" i="4"/>
  <c r="N181" i="4"/>
  <c r="O181" i="4" s="1"/>
  <c r="L182" i="4"/>
  <c r="N182" i="4"/>
  <c r="O182" i="4" s="1"/>
  <c r="L183" i="4"/>
  <c r="N183" i="4"/>
  <c r="O183" i="4" s="1"/>
  <c r="L184" i="4"/>
  <c r="N184" i="4"/>
  <c r="O184" i="4" s="1"/>
  <c r="L185" i="4"/>
  <c r="N185" i="4"/>
  <c r="O185" i="4" s="1"/>
  <c r="L186" i="4"/>
  <c r="N186" i="4"/>
  <c r="O186" i="4" s="1"/>
  <c r="L187" i="4"/>
  <c r="N187" i="4"/>
  <c r="O187" i="4" s="1"/>
  <c r="L188" i="4"/>
  <c r="N188" i="4"/>
  <c r="O188" i="4" s="1"/>
  <c r="L189" i="4"/>
  <c r="N189" i="4"/>
  <c r="O189" i="4" s="1"/>
  <c r="L190" i="4"/>
  <c r="N190" i="4"/>
  <c r="O190" i="4" s="1"/>
  <c r="L191" i="4"/>
  <c r="N191" i="4"/>
  <c r="O191" i="4" s="1"/>
  <c r="L192" i="4"/>
  <c r="N192" i="4"/>
  <c r="O192" i="4" s="1"/>
  <c r="L193" i="4"/>
  <c r="N193" i="4"/>
  <c r="O193" i="4" s="1"/>
  <c r="L194" i="4"/>
  <c r="N194" i="4"/>
  <c r="O194" i="4" s="1"/>
  <c r="L195" i="4"/>
  <c r="N195" i="4"/>
  <c r="O195" i="4" s="1"/>
  <c r="L196" i="4"/>
  <c r="N196" i="4"/>
  <c r="O196" i="4" s="1"/>
  <c r="L197" i="4"/>
  <c r="N197" i="4"/>
  <c r="O197" i="4" s="1"/>
  <c r="L198" i="4"/>
  <c r="N198" i="4"/>
  <c r="O198" i="4" s="1"/>
  <c r="L199" i="4"/>
  <c r="N199" i="4"/>
  <c r="O199" i="4" s="1"/>
  <c r="L200" i="4"/>
  <c r="N200" i="4"/>
  <c r="O200" i="4" s="1"/>
  <c r="L201" i="4"/>
  <c r="N201" i="4"/>
  <c r="O201" i="4" s="1"/>
  <c r="L202" i="4"/>
  <c r="N202" i="4"/>
  <c r="O202" i="4" s="1"/>
  <c r="L203" i="4"/>
  <c r="N203" i="4"/>
  <c r="O203" i="4" s="1"/>
  <c r="L204" i="4"/>
  <c r="N204" i="4"/>
  <c r="O204" i="4" s="1"/>
  <c r="L205" i="4"/>
  <c r="N205" i="4"/>
  <c r="O205" i="4" s="1"/>
  <c r="L206" i="4"/>
  <c r="N206" i="4"/>
  <c r="O206" i="4" s="1"/>
  <c r="L207" i="4"/>
  <c r="N207" i="4"/>
  <c r="O207" i="4" s="1"/>
  <c r="L208" i="4"/>
  <c r="N208" i="4"/>
  <c r="O208" i="4" s="1"/>
  <c r="L209" i="4"/>
  <c r="N209" i="4"/>
  <c r="O209" i="4" s="1"/>
  <c r="L210" i="4"/>
  <c r="N210" i="4"/>
  <c r="O210" i="4" s="1"/>
  <c r="L211" i="4"/>
  <c r="N211" i="4"/>
  <c r="O211" i="4" s="1"/>
  <c r="L212" i="4"/>
  <c r="N212" i="4"/>
  <c r="O212" i="4" s="1"/>
  <c r="L213" i="4"/>
  <c r="N213" i="4"/>
  <c r="O213" i="4" s="1"/>
  <c r="L214" i="4"/>
  <c r="N214" i="4"/>
  <c r="O214" i="4" s="1"/>
  <c r="L215" i="4"/>
  <c r="N215" i="4"/>
  <c r="O215" i="4" s="1"/>
  <c r="L216" i="4"/>
  <c r="N216" i="4"/>
  <c r="O216" i="4" s="1"/>
  <c r="L217" i="4"/>
  <c r="N217" i="4"/>
  <c r="O217" i="4" s="1"/>
  <c r="L218" i="4"/>
  <c r="N218" i="4"/>
  <c r="O218" i="4" s="1"/>
  <c r="L219" i="4"/>
  <c r="N219" i="4"/>
  <c r="O219" i="4" s="1"/>
  <c r="L220" i="4"/>
  <c r="N220" i="4"/>
  <c r="O220" i="4" s="1"/>
  <c r="L221" i="4"/>
  <c r="N221" i="4"/>
  <c r="O221" i="4" s="1"/>
  <c r="L222" i="4"/>
  <c r="N222" i="4"/>
  <c r="O222" i="4" s="1"/>
  <c r="L223" i="4"/>
  <c r="N223" i="4"/>
  <c r="O223" i="4" s="1"/>
  <c r="L224" i="4"/>
  <c r="N224" i="4"/>
  <c r="O224" i="4" s="1"/>
  <c r="L225" i="4"/>
  <c r="N225" i="4"/>
  <c r="O225" i="4" s="1"/>
  <c r="L226" i="4"/>
  <c r="N226" i="4"/>
  <c r="O226" i="4" s="1"/>
  <c r="L227" i="4"/>
  <c r="N227" i="4"/>
  <c r="O227" i="4" s="1"/>
  <c r="L228" i="4"/>
  <c r="N228" i="4"/>
  <c r="O228" i="4" s="1"/>
  <c r="L229" i="4"/>
  <c r="N229" i="4"/>
  <c r="O229" i="4" s="1"/>
  <c r="L230" i="4"/>
  <c r="N230" i="4"/>
  <c r="O230" i="4" s="1"/>
  <c r="L231" i="4"/>
  <c r="N231" i="4"/>
  <c r="O231" i="4" s="1"/>
  <c r="L232" i="4"/>
  <c r="N232" i="4"/>
  <c r="O232" i="4" s="1"/>
  <c r="L233" i="4"/>
  <c r="N233" i="4"/>
  <c r="O233" i="4" s="1"/>
  <c r="L234" i="4"/>
  <c r="N234" i="4"/>
  <c r="O234" i="4" s="1"/>
  <c r="L235" i="4"/>
  <c r="N235" i="4"/>
  <c r="O235" i="4" s="1"/>
  <c r="L236" i="4"/>
  <c r="N236" i="4"/>
  <c r="O236" i="4" s="1"/>
  <c r="L237" i="4"/>
  <c r="N237" i="4"/>
  <c r="O237" i="4" s="1"/>
  <c r="L238" i="4"/>
  <c r="N238" i="4"/>
  <c r="O238" i="4" s="1"/>
  <c r="L239" i="4"/>
  <c r="N239" i="4"/>
  <c r="O239" i="4" s="1"/>
  <c r="L240" i="4"/>
  <c r="N240" i="4"/>
  <c r="O240" i="4" s="1"/>
  <c r="L241" i="4"/>
  <c r="N241" i="4"/>
  <c r="O241" i="4" s="1"/>
  <c r="L242" i="4"/>
  <c r="N242" i="4"/>
  <c r="O242" i="4" s="1"/>
  <c r="L243" i="4"/>
  <c r="N243" i="4"/>
  <c r="O243" i="4" s="1"/>
  <c r="L244" i="4"/>
  <c r="N244" i="4"/>
  <c r="O244" i="4" s="1"/>
  <c r="L245" i="4"/>
  <c r="N245" i="4"/>
  <c r="O245" i="4" s="1"/>
  <c r="L246" i="4"/>
  <c r="N246" i="4"/>
  <c r="O246" i="4" s="1"/>
  <c r="L247" i="4"/>
  <c r="N247" i="4"/>
  <c r="O247" i="4" s="1"/>
  <c r="L248" i="4"/>
  <c r="N248" i="4"/>
  <c r="O248" i="4" s="1"/>
  <c r="L249" i="4"/>
  <c r="N249" i="4"/>
  <c r="O249" i="4" s="1"/>
  <c r="L250" i="4"/>
  <c r="N250" i="4"/>
  <c r="O250" i="4" s="1"/>
  <c r="L251" i="4"/>
  <c r="N251" i="4"/>
  <c r="O251" i="4" s="1"/>
  <c r="L252" i="4"/>
  <c r="N252" i="4"/>
  <c r="O252" i="4" s="1"/>
  <c r="L253" i="4"/>
  <c r="N253" i="4"/>
  <c r="O253" i="4" s="1"/>
  <c r="L254" i="4"/>
  <c r="N254" i="4"/>
  <c r="O254" i="4" s="1"/>
  <c r="L255" i="4"/>
  <c r="N255" i="4"/>
  <c r="O255" i="4" s="1"/>
  <c r="L256" i="4"/>
  <c r="N256" i="4"/>
  <c r="O256" i="4" s="1"/>
  <c r="L257" i="4"/>
  <c r="N257" i="4"/>
  <c r="O257" i="4" s="1"/>
  <c r="L258" i="4"/>
  <c r="N258" i="4"/>
  <c r="O258" i="4" s="1"/>
  <c r="L259" i="4"/>
  <c r="N259" i="4"/>
  <c r="O259" i="4" s="1"/>
  <c r="L260" i="4"/>
  <c r="N260" i="4"/>
  <c r="O260" i="4" s="1"/>
  <c r="L261" i="4"/>
  <c r="N261" i="4"/>
  <c r="O261" i="4" s="1"/>
  <c r="L262" i="4"/>
  <c r="N262" i="4"/>
  <c r="O262" i="4" s="1"/>
  <c r="L263" i="4"/>
  <c r="N263" i="4"/>
  <c r="O263" i="4" s="1"/>
  <c r="L264" i="4"/>
  <c r="N264" i="4"/>
  <c r="O264" i="4" s="1"/>
  <c r="L265" i="4"/>
  <c r="N265" i="4"/>
  <c r="O265" i="4" s="1"/>
  <c r="L266" i="4"/>
  <c r="N266" i="4"/>
  <c r="O266" i="4" s="1"/>
  <c r="L267" i="4"/>
  <c r="N267" i="4"/>
  <c r="O267" i="4" s="1"/>
  <c r="L268" i="4"/>
  <c r="N268" i="4"/>
  <c r="O268" i="4" s="1"/>
  <c r="L269" i="4"/>
  <c r="N269" i="4"/>
  <c r="O269" i="4" s="1"/>
  <c r="L270" i="4"/>
  <c r="N270" i="4"/>
  <c r="O270" i="4" s="1"/>
  <c r="L271" i="4"/>
  <c r="N271" i="4"/>
  <c r="O271" i="4" s="1"/>
  <c r="L272" i="4"/>
  <c r="N272" i="4"/>
  <c r="O272" i="4" s="1"/>
  <c r="L273" i="4"/>
  <c r="N273" i="4"/>
  <c r="O273" i="4" s="1"/>
  <c r="L274" i="4"/>
  <c r="N274" i="4"/>
  <c r="O274" i="4" s="1"/>
  <c r="L275" i="4"/>
  <c r="N275" i="4"/>
  <c r="O275" i="4" s="1"/>
  <c r="L276" i="4"/>
  <c r="N276" i="4"/>
  <c r="O276" i="4" s="1"/>
  <c r="L277" i="4"/>
  <c r="N277" i="4"/>
  <c r="O277" i="4" s="1"/>
  <c r="L278" i="4"/>
  <c r="N278" i="4"/>
  <c r="O278" i="4" s="1"/>
  <c r="L279" i="4"/>
  <c r="N279" i="4"/>
  <c r="O279" i="4" s="1"/>
  <c r="L280" i="4"/>
  <c r="N280" i="4"/>
  <c r="O280" i="4" s="1"/>
  <c r="L281" i="4"/>
  <c r="N281" i="4"/>
  <c r="O281" i="4" s="1"/>
  <c r="L282" i="4"/>
  <c r="N282" i="4"/>
  <c r="O282" i="4" s="1"/>
  <c r="L283" i="4"/>
  <c r="N283" i="4"/>
  <c r="O283" i="4" s="1"/>
  <c r="L284" i="4"/>
  <c r="N284" i="4"/>
  <c r="O284" i="4" s="1"/>
  <c r="L285" i="4"/>
  <c r="N285" i="4"/>
  <c r="O285" i="4" s="1"/>
  <c r="L286" i="4"/>
  <c r="N286" i="4"/>
  <c r="O286" i="4" s="1"/>
  <c r="L287" i="4"/>
  <c r="N287" i="4"/>
  <c r="O287" i="4" s="1"/>
  <c r="L288" i="4"/>
  <c r="N288" i="4"/>
  <c r="O288" i="4" s="1"/>
  <c r="L289" i="4"/>
  <c r="N289" i="4"/>
  <c r="O289" i="4" s="1"/>
  <c r="L290" i="4"/>
  <c r="N290" i="4"/>
  <c r="O290" i="4" s="1"/>
  <c r="L291" i="4"/>
  <c r="N291" i="4"/>
  <c r="O291" i="4" s="1"/>
  <c r="L292" i="4"/>
  <c r="N292" i="4"/>
  <c r="O292" i="4" s="1"/>
  <c r="L293" i="4"/>
  <c r="N293" i="4"/>
  <c r="O293" i="4" s="1"/>
  <c r="L294" i="4"/>
  <c r="N294" i="4"/>
  <c r="O294" i="4" s="1"/>
  <c r="L295" i="4"/>
  <c r="N295" i="4"/>
  <c r="O295" i="4" s="1"/>
  <c r="L296" i="4"/>
  <c r="N296" i="4"/>
  <c r="O296" i="4" s="1"/>
  <c r="L297" i="4"/>
  <c r="N297" i="4"/>
  <c r="O297" i="4" s="1"/>
  <c r="L298" i="4"/>
  <c r="N298" i="4"/>
  <c r="O298" i="4" s="1"/>
  <c r="L299" i="4"/>
  <c r="N299" i="4"/>
  <c r="O299" i="4" s="1"/>
  <c r="L300" i="4"/>
  <c r="N300" i="4"/>
  <c r="O300" i="4" s="1"/>
  <c r="L301" i="4"/>
  <c r="N301" i="4"/>
  <c r="O301" i="4" s="1"/>
  <c r="L302" i="4"/>
  <c r="N302" i="4"/>
  <c r="O302" i="4" s="1"/>
  <c r="L303" i="4"/>
  <c r="N303" i="4"/>
  <c r="O303" i="4" s="1"/>
  <c r="L304" i="4"/>
  <c r="N304" i="4"/>
  <c r="O304" i="4" s="1"/>
  <c r="L305" i="4"/>
  <c r="N305" i="4"/>
  <c r="O305" i="4" s="1"/>
  <c r="L306" i="4"/>
  <c r="N306" i="4"/>
  <c r="O306" i="4" s="1"/>
  <c r="L307" i="4"/>
  <c r="N307" i="4"/>
  <c r="O307" i="4" s="1"/>
  <c r="L308" i="4"/>
  <c r="N308" i="4"/>
  <c r="O308" i="4" s="1"/>
  <c r="L309" i="4"/>
  <c r="N309" i="4"/>
  <c r="O309" i="4" s="1"/>
  <c r="L310" i="4"/>
  <c r="N310" i="4"/>
  <c r="O310" i="4" s="1"/>
  <c r="L311" i="4"/>
  <c r="N311" i="4"/>
  <c r="O311" i="4" s="1"/>
  <c r="L312" i="4"/>
  <c r="N312" i="4"/>
  <c r="O312" i="4" s="1"/>
  <c r="L313" i="4"/>
  <c r="N313" i="4"/>
  <c r="O313" i="4" s="1"/>
  <c r="L314" i="4"/>
  <c r="N314" i="4"/>
  <c r="O314" i="4" s="1"/>
  <c r="L315" i="4"/>
  <c r="N315" i="4"/>
  <c r="O315" i="4" s="1"/>
  <c r="L316" i="4"/>
  <c r="N316" i="4"/>
  <c r="O316" i="4" s="1"/>
  <c r="L317" i="4"/>
  <c r="N317" i="4"/>
  <c r="O317" i="4" s="1"/>
  <c r="L318" i="4"/>
  <c r="N318" i="4"/>
  <c r="O318" i="4" s="1"/>
  <c r="L319" i="4"/>
  <c r="N319" i="4"/>
  <c r="O319" i="4" s="1"/>
  <c r="L320" i="4"/>
  <c r="N320" i="4"/>
  <c r="O320" i="4" s="1"/>
  <c r="L321" i="4"/>
  <c r="N321" i="4"/>
  <c r="O321" i="4" s="1"/>
  <c r="L322" i="4"/>
  <c r="N322" i="4"/>
  <c r="O322" i="4" s="1"/>
  <c r="L323" i="4"/>
  <c r="N323" i="4"/>
  <c r="O323" i="4" s="1"/>
  <c r="L324" i="4"/>
  <c r="N324" i="4"/>
  <c r="O324" i="4" s="1"/>
  <c r="L325" i="4"/>
  <c r="N325" i="4"/>
  <c r="O325" i="4" s="1"/>
  <c r="L326" i="4"/>
  <c r="N326" i="4"/>
  <c r="O326" i="4" s="1"/>
  <c r="L327" i="4"/>
  <c r="N327" i="4"/>
  <c r="O327" i="4" s="1"/>
  <c r="L328" i="4"/>
  <c r="N328" i="4"/>
  <c r="O328" i="4" s="1"/>
  <c r="L329" i="4"/>
  <c r="N329" i="4"/>
  <c r="O329" i="4" s="1"/>
  <c r="L330" i="4"/>
  <c r="N330" i="4"/>
  <c r="O330" i="4" s="1"/>
  <c r="L331" i="4"/>
  <c r="N331" i="4"/>
  <c r="O331" i="4" s="1"/>
  <c r="L332" i="4"/>
  <c r="N332" i="4"/>
  <c r="O332" i="4" s="1"/>
  <c r="L333" i="4"/>
  <c r="N333" i="4"/>
  <c r="O333" i="4" s="1"/>
  <c r="L334" i="4"/>
  <c r="N334" i="4"/>
  <c r="O334" i="4" s="1"/>
  <c r="L335" i="4"/>
  <c r="N335" i="4"/>
  <c r="O335" i="4" s="1"/>
  <c r="L336" i="4"/>
  <c r="N336" i="4"/>
  <c r="O336" i="4" s="1"/>
  <c r="L337" i="4"/>
  <c r="N337" i="4"/>
  <c r="O337" i="4" s="1"/>
  <c r="L338" i="4"/>
  <c r="N338" i="4"/>
  <c r="O338" i="4" s="1"/>
  <c r="L339" i="4"/>
  <c r="N339" i="4"/>
  <c r="O339" i="4" s="1"/>
  <c r="L340" i="4"/>
  <c r="N340" i="4"/>
  <c r="O340" i="4" s="1"/>
  <c r="L341" i="4"/>
  <c r="N341" i="4"/>
  <c r="O341" i="4" s="1"/>
  <c r="L342" i="4"/>
  <c r="N342" i="4"/>
  <c r="O342" i="4" s="1"/>
  <c r="L343" i="4"/>
  <c r="N343" i="4"/>
  <c r="O343" i="4" s="1"/>
  <c r="L344" i="4"/>
  <c r="N344" i="4"/>
  <c r="O344" i="4" s="1"/>
  <c r="L345" i="4"/>
  <c r="N345" i="4"/>
  <c r="O345" i="4" s="1"/>
  <c r="L346" i="4"/>
  <c r="N346" i="4"/>
  <c r="O346" i="4" s="1"/>
  <c r="L347" i="4"/>
  <c r="N347" i="4"/>
  <c r="O347" i="4" s="1"/>
  <c r="L348" i="4"/>
  <c r="N348" i="4"/>
  <c r="O348" i="4" s="1"/>
  <c r="L349" i="4"/>
  <c r="N349" i="4"/>
  <c r="O349" i="4" s="1"/>
  <c r="L350" i="4"/>
  <c r="N350" i="4"/>
  <c r="O350" i="4" s="1"/>
  <c r="L351" i="4"/>
  <c r="N351" i="4"/>
  <c r="O351" i="4" s="1"/>
  <c r="L352" i="4"/>
  <c r="N352" i="4"/>
  <c r="O352" i="4" s="1"/>
  <c r="L353" i="4"/>
  <c r="N353" i="4"/>
  <c r="O353" i="4" s="1"/>
  <c r="L354" i="4"/>
  <c r="N354" i="4"/>
  <c r="O354" i="4" s="1"/>
  <c r="L355" i="4"/>
  <c r="N355" i="4"/>
  <c r="O355" i="4" s="1"/>
  <c r="L356" i="4"/>
  <c r="N356" i="4"/>
  <c r="O356" i="4" s="1"/>
  <c r="L357" i="4"/>
  <c r="N357" i="4"/>
  <c r="O357" i="4" s="1"/>
  <c r="L358" i="4"/>
  <c r="N358" i="4"/>
  <c r="O358" i="4" s="1"/>
  <c r="L359" i="4"/>
  <c r="N359" i="4"/>
  <c r="O359" i="4" s="1"/>
  <c r="L360" i="4"/>
  <c r="N360" i="4"/>
  <c r="O360" i="4" s="1"/>
  <c r="L361" i="4"/>
  <c r="N361" i="4"/>
  <c r="O361" i="4" s="1"/>
  <c r="L362" i="4"/>
  <c r="N362" i="4"/>
  <c r="O362" i="4" s="1"/>
  <c r="L363" i="4"/>
  <c r="N363" i="4"/>
  <c r="O363" i="4" s="1"/>
  <c r="L364" i="4"/>
  <c r="N364" i="4"/>
  <c r="O364" i="4" s="1"/>
  <c r="L365" i="4"/>
  <c r="N365" i="4"/>
  <c r="O365" i="4" s="1"/>
  <c r="L366" i="4"/>
  <c r="N366" i="4"/>
  <c r="O366" i="4" s="1"/>
  <c r="L367" i="4"/>
  <c r="N367" i="4"/>
  <c r="O367" i="4" s="1"/>
  <c r="L368" i="4"/>
  <c r="N368" i="4"/>
  <c r="O368" i="4" s="1"/>
  <c r="L369" i="4"/>
  <c r="N369" i="4"/>
  <c r="O369" i="4" s="1"/>
  <c r="L370" i="4"/>
  <c r="N370" i="4"/>
  <c r="O370" i="4" s="1"/>
  <c r="L371" i="4"/>
  <c r="N371" i="4"/>
  <c r="O371" i="4" s="1"/>
  <c r="L372" i="4"/>
  <c r="N372" i="4"/>
  <c r="O372" i="4" s="1"/>
  <c r="L373" i="4"/>
  <c r="N373" i="4"/>
  <c r="O373" i="4" s="1"/>
  <c r="L374" i="4"/>
  <c r="N374" i="4"/>
  <c r="O374" i="4" s="1"/>
  <c r="L375" i="4"/>
  <c r="N375" i="4"/>
  <c r="O375" i="4" s="1"/>
  <c r="L376" i="4"/>
  <c r="N376" i="4"/>
  <c r="O376" i="4" s="1"/>
  <c r="L377" i="4"/>
  <c r="N377" i="4"/>
  <c r="O377" i="4" s="1"/>
  <c r="L378" i="4"/>
  <c r="N378" i="4"/>
  <c r="O378" i="4" s="1"/>
  <c r="L379" i="4"/>
  <c r="N379" i="4"/>
  <c r="O379" i="4" s="1"/>
  <c r="L380" i="4"/>
  <c r="N380" i="4"/>
  <c r="O380" i="4" s="1"/>
  <c r="L381" i="4"/>
  <c r="N381" i="4"/>
  <c r="O381" i="4" s="1"/>
  <c r="L382" i="4"/>
  <c r="N382" i="4"/>
  <c r="O382" i="4" s="1"/>
  <c r="L383" i="4"/>
  <c r="N383" i="4"/>
  <c r="O383" i="4" s="1"/>
  <c r="L384" i="4"/>
  <c r="N384" i="4"/>
  <c r="O384" i="4" s="1"/>
  <c r="L385" i="4"/>
  <c r="N385" i="4"/>
  <c r="O385" i="4" s="1"/>
  <c r="L386" i="4"/>
  <c r="N386" i="4"/>
  <c r="O386" i="4" s="1"/>
  <c r="L387" i="4"/>
  <c r="N387" i="4"/>
  <c r="O387" i="4" s="1"/>
  <c r="L388" i="4"/>
  <c r="N388" i="4"/>
  <c r="O388" i="4" s="1"/>
  <c r="L389" i="4"/>
  <c r="N389" i="4"/>
  <c r="O389" i="4" s="1"/>
  <c r="L390" i="4"/>
  <c r="N390" i="4"/>
  <c r="O390" i="4" s="1"/>
  <c r="L391" i="4"/>
  <c r="N391" i="4"/>
  <c r="O391" i="4" s="1"/>
  <c r="L392" i="4"/>
  <c r="N392" i="4"/>
  <c r="O392" i="4" s="1"/>
  <c r="L393" i="4"/>
  <c r="N393" i="4"/>
  <c r="O393" i="4" s="1"/>
  <c r="L394" i="4"/>
  <c r="N394" i="4"/>
  <c r="O394" i="4" s="1"/>
  <c r="L395" i="4"/>
  <c r="N395" i="4"/>
  <c r="O395" i="4" s="1"/>
  <c r="L396" i="4"/>
  <c r="N396" i="4"/>
  <c r="O396" i="4" s="1"/>
  <c r="L397" i="4"/>
  <c r="N397" i="4"/>
  <c r="O397" i="4" s="1"/>
  <c r="L398" i="4"/>
  <c r="N398" i="4"/>
  <c r="O398" i="4" s="1"/>
  <c r="L399" i="4"/>
  <c r="N399" i="4"/>
  <c r="O399" i="4" s="1"/>
  <c r="L400" i="4"/>
  <c r="N400" i="4"/>
  <c r="O400" i="4" s="1"/>
  <c r="L401" i="4"/>
  <c r="N401" i="4"/>
  <c r="O401" i="4" s="1"/>
  <c r="L402" i="4"/>
  <c r="N402" i="4"/>
  <c r="O402" i="4" s="1"/>
  <c r="L403" i="4"/>
  <c r="N403" i="4"/>
  <c r="O403" i="4" s="1"/>
  <c r="L404" i="4"/>
  <c r="N404" i="4"/>
  <c r="O404" i="4" s="1"/>
  <c r="L405" i="4"/>
  <c r="N405" i="4"/>
  <c r="O405" i="4" s="1"/>
  <c r="L406" i="4"/>
  <c r="N406" i="4"/>
  <c r="O406" i="4" s="1"/>
  <c r="L407" i="4"/>
  <c r="N407" i="4"/>
  <c r="O407" i="4" s="1"/>
  <c r="L408" i="4"/>
  <c r="N408" i="4"/>
  <c r="O408" i="4" s="1"/>
  <c r="L409" i="4"/>
  <c r="N409" i="4"/>
  <c r="O409" i="4" s="1"/>
  <c r="L410" i="4"/>
  <c r="N410" i="4"/>
  <c r="O410" i="4" s="1"/>
  <c r="L411" i="4"/>
  <c r="N411" i="4"/>
  <c r="O411" i="4" s="1"/>
  <c r="L412" i="4"/>
  <c r="N412" i="4"/>
  <c r="O412" i="4" s="1"/>
  <c r="L413" i="4"/>
  <c r="N413" i="4"/>
  <c r="O413" i="4" s="1"/>
  <c r="L414" i="4"/>
  <c r="N414" i="4"/>
  <c r="O414" i="4" s="1"/>
  <c r="L415" i="4"/>
  <c r="N415" i="4"/>
  <c r="O415" i="4" s="1"/>
  <c r="L416" i="4"/>
  <c r="N416" i="4"/>
  <c r="O416" i="4" s="1"/>
  <c r="L417" i="4"/>
  <c r="N417" i="4"/>
  <c r="O417" i="4" s="1"/>
  <c r="L418" i="4"/>
  <c r="N418" i="4"/>
  <c r="O418" i="4" s="1"/>
  <c r="L419" i="4"/>
  <c r="N419" i="4"/>
  <c r="O419" i="4" s="1"/>
  <c r="L420" i="4"/>
  <c r="N420" i="4"/>
  <c r="O420" i="4" s="1"/>
  <c r="L421" i="4"/>
  <c r="N421" i="4"/>
  <c r="O421" i="4" s="1"/>
  <c r="L422" i="4"/>
  <c r="N422" i="4"/>
  <c r="O422" i="4" s="1"/>
  <c r="L423" i="4"/>
  <c r="N423" i="4"/>
  <c r="O423" i="4" s="1"/>
  <c r="L424" i="4"/>
  <c r="N424" i="4"/>
  <c r="O424" i="4" s="1"/>
  <c r="L425" i="4"/>
  <c r="N425" i="4"/>
  <c r="O425" i="4" s="1"/>
  <c r="L426" i="4"/>
  <c r="N426" i="4"/>
  <c r="O426" i="4" s="1"/>
  <c r="L427" i="4"/>
  <c r="N427" i="4"/>
  <c r="O427" i="4" s="1"/>
  <c r="L428" i="4"/>
  <c r="N428" i="4"/>
  <c r="O428" i="4" s="1"/>
  <c r="L429" i="4"/>
  <c r="N429" i="4"/>
  <c r="O429" i="4" s="1"/>
  <c r="L430" i="4"/>
  <c r="N430" i="4"/>
  <c r="O430" i="4" s="1"/>
  <c r="L431" i="4"/>
  <c r="N431" i="4"/>
  <c r="O431" i="4" s="1"/>
  <c r="L432" i="4"/>
  <c r="N432" i="4"/>
  <c r="O432" i="4" s="1"/>
  <c r="L433" i="4"/>
  <c r="N433" i="4"/>
  <c r="O433" i="4" s="1"/>
  <c r="L434" i="4"/>
  <c r="N434" i="4"/>
  <c r="O434" i="4" s="1"/>
  <c r="L435" i="4"/>
  <c r="N435" i="4"/>
  <c r="O435" i="4" s="1"/>
  <c r="L436" i="4"/>
  <c r="N436" i="4"/>
  <c r="O436" i="4" s="1"/>
  <c r="L437" i="4"/>
  <c r="N437" i="4"/>
  <c r="O437" i="4" s="1"/>
  <c r="L438" i="4"/>
  <c r="N438" i="4"/>
  <c r="O438" i="4" s="1"/>
  <c r="L439" i="4"/>
  <c r="N439" i="4"/>
  <c r="O439" i="4" s="1"/>
  <c r="L440" i="4"/>
  <c r="N440" i="4"/>
  <c r="O440" i="4" s="1"/>
  <c r="L441" i="4"/>
  <c r="N441" i="4"/>
  <c r="O441" i="4" s="1"/>
  <c r="L442" i="4"/>
  <c r="N442" i="4"/>
  <c r="O442" i="4" s="1"/>
  <c r="L443" i="4"/>
  <c r="N443" i="4"/>
  <c r="O443" i="4" s="1"/>
  <c r="L444" i="4"/>
  <c r="N444" i="4"/>
  <c r="O444" i="4" s="1"/>
  <c r="L445" i="4"/>
  <c r="N445" i="4"/>
  <c r="O445" i="4" s="1"/>
  <c r="L446" i="4"/>
  <c r="N446" i="4"/>
  <c r="O446" i="4" s="1"/>
  <c r="L447" i="4"/>
  <c r="N447" i="4"/>
  <c r="O447" i="4" s="1"/>
  <c r="L448" i="4"/>
  <c r="N448" i="4"/>
  <c r="O448" i="4" s="1"/>
  <c r="L449" i="4"/>
  <c r="N449" i="4"/>
  <c r="O449" i="4" s="1"/>
  <c r="L450" i="4"/>
  <c r="N450" i="4"/>
  <c r="O450" i="4" s="1"/>
  <c r="L451" i="4"/>
  <c r="N451" i="4"/>
  <c r="O451" i="4" s="1"/>
  <c r="L452" i="4"/>
  <c r="N452" i="4"/>
  <c r="O452" i="4" s="1"/>
  <c r="L453" i="4"/>
  <c r="N453" i="4"/>
  <c r="O453" i="4" s="1"/>
  <c r="L454" i="4"/>
  <c r="N454" i="4"/>
  <c r="O454" i="4" s="1"/>
  <c r="L455" i="4"/>
  <c r="N455" i="4"/>
  <c r="O455" i="4" s="1"/>
  <c r="L456" i="4"/>
  <c r="N456" i="4"/>
  <c r="O456" i="4" s="1"/>
  <c r="L457" i="4"/>
  <c r="N457" i="4"/>
  <c r="O457" i="4" s="1"/>
  <c r="L458" i="4"/>
  <c r="N458" i="4"/>
  <c r="O458" i="4" s="1"/>
  <c r="L459" i="4"/>
  <c r="N459" i="4"/>
  <c r="O459" i="4" s="1"/>
  <c r="L460" i="4"/>
  <c r="N460" i="4"/>
  <c r="O460" i="4" s="1"/>
  <c r="L461" i="4"/>
  <c r="N461" i="4"/>
  <c r="O461" i="4" s="1"/>
  <c r="L462" i="4"/>
  <c r="N462" i="4"/>
  <c r="O462" i="4" s="1"/>
  <c r="L463" i="4"/>
  <c r="N463" i="4"/>
  <c r="O463" i="4" s="1"/>
  <c r="L464" i="4"/>
  <c r="N464" i="4"/>
  <c r="O464" i="4" s="1"/>
  <c r="L465" i="4"/>
  <c r="N465" i="4"/>
  <c r="O465" i="4" s="1"/>
  <c r="L466" i="4"/>
  <c r="N466" i="4"/>
  <c r="O466" i="4" s="1"/>
  <c r="L467" i="4"/>
  <c r="N467" i="4"/>
  <c r="O467" i="4" s="1"/>
  <c r="L468" i="4"/>
  <c r="N468" i="4"/>
  <c r="O468" i="4" s="1"/>
  <c r="L469" i="4"/>
  <c r="N469" i="4"/>
  <c r="O469" i="4" s="1"/>
  <c r="L470" i="4"/>
  <c r="N470" i="4"/>
  <c r="O470" i="4" s="1"/>
  <c r="L471" i="4"/>
  <c r="N471" i="4"/>
  <c r="O471" i="4" s="1"/>
  <c r="L472" i="4"/>
  <c r="N472" i="4"/>
  <c r="O472" i="4" s="1"/>
  <c r="L473" i="4"/>
  <c r="N473" i="4"/>
  <c r="O473" i="4" s="1"/>
  <c r="L474" i="4"/>
  <c r="N474" i="4"/>
  <c r="O474" i="4" s="1"/>
  <c r="L475" i="4"/>
  <c r="N475" i="4"/>
  <c r="O475" i="4" s="1"/>
  <c r="L476" i="4"/>
  <c r="N476" i="4"/>
  <c r="O476" i="4" s="1"/>
  <c r="L477" i="4"/>
  <c r="N477" i="4"/>
  <c r="O477" i="4" s="1"/>
  <c r="L478" i="4"/>
  <c r="N478" i="4"/>
  <c r="O478" i="4" s="1"/>
  <c r="L479" i="4"/>
  <c r="N479" i="4"/>
  <c r="O479" i="4" s="1"/>
  <c r="L480" i="4"/>
  <c r="N480" i="4"/>
  <c r="O480" i="4" s="1"/>
  <c r="L481" i="4"/>
  <c r="N481" i="4"/>
  <c r="O481" i="4" s="1"/>
  <c r="L482" i="4"/>
  <c r="N482" i="4"/>
  <c r="O482" i="4" s="1"/>
  <c r="L483" i="4"/>
  <c r="N483" i="4"/>
  <c r="O483" i="4" s="1"/>
  <c r="L484" i="4"/>
  <c r="N484" i="4"/>
  <c r="O484" i="4" s="1"/>
  <c r="L485" i="4"/>
  <c r="N485" i="4"/>
  <c r="O485" i="4" s="1"/>
  <c r="L486" i="4"/>
  <c r="N486" i="4"/>
  <c r="O486" i="4" s="1"/>
  <c r="L487" i="4"/>
  <c r="N487" i="4"/>
  <c r="O487" i="4" s="1"/>
  <c r="L488" i="4"/>
  <c r="N488" i="4"/>
  <c r="O488" i="4" s="1"/>
  <c r="L489" i="4"/>
  <c r="N489" i="4"/>
  <c r="O489" i="4" s="1"/>
  <c r="L490" i="4"/>
  <c r="N490" i="4"/>
  <c r="O490" i="4" s="1"/>
  <c r="L491" i="4"/>
  <c r="N491" i="4"/>
  <c r="O491" i="4" s="1"/>
  <c r="L492" i="4"/>
  <c r="N492" i="4"/>
  <c r="O492" i="4" s="1"/>
  <c r="L493" i="4"/>
  <c r="N493" i="4"/>
  <c r="O493" i="4" s="1"/>
  <c r="L494" i="4"/>
  <c r="N494" i="4"/>
  <c r="O494" i="4" s="1"/>
  <c r="L495" i="4"/>
  <c r="N495" i="4"/>
  <c r="O495" i="4" s="1"/>
  <c r="L496" i="4"/>
  <c r="N496" i="4"/>
  <c r="O496" i="4" s="1"/>
  <c r="L497" i="4"/>
  <c r="N497" i="4"/>
  <c r="O497" i="4" s="1"/>
  <c r="L498" i="4"/>
  <c r="N498" i="4"/>
  <c r="O498" i="4" s="1"/>
  <c r="L499" i="4"/>
  <c r="N499" i="4"/>
  <c r="O499" i="4" s="1"/>
  <c r="N4" i="4"/>
  <c r="N5" i="4"/>
  <c r="N6" i="4"/>
  <c r="N7" i="4"/>
  <c r="N8" i="4"/>
  <c r="N9" i="4"/>
  <c r="N10" i="4"/>
  <c r="N11" i="4"/>
  <c r="O11" i="4" s="1"/>
  <c r="N12" i="4"/>
  <c r="N13" i="4"/>
  <c r="N14" i="4"/>
  <c r="N15" i="4"/>
  <c r="N16" i="4"/>
  <c r="N17" i="4"/>
  <c r="N18" i="4"/>
  <c r="O18" i="4" s="1"/>
  <c r="N19" i="4"/>
  <c r="N20" i="4"/>
  <c r="N21" i="4"/>
  <c r="N22" i="4"/>
  <c r="N23" i="4"/>
  <c r="N24" i="4"/>
  <c r="N25" i="4"/>
  <c r="N26" i="4"/>
  <c r="N27" i="4"/>
  <c r="N28" i="4"/>
  <c r="O28" i="4" s="1"/>
  <c r="J500" i="4"/>
  <c r="N13" i="214"/>
  <c r="N12" i="214"/>
  <c r="N11" i="214"/>
  <c r="N10" i="214"/>
  <c r="N9" i="214"/>
  <c r="N8" i="214"/>
  <c r="N7" i="214"/>
  <c r="N6" i="214"/>
  <c r="N5" i="214"/>
  <c r="N4" i="214"/>
  <c r="N3" i="214"/>
  <c r="I17" i="214"/>
  <c r="N13" i="213"/>
  <c r="N12" i="213"/>
  <c r="N11" i="213"/>
  <c r="N10" i="213"/>
  <c r="N9" i="213"/>
  <c r="N8" i="213"/>
  <c r="N7" i="213"/>
  <c r="N6" i="213"/>
  <c r="N5" i="213"/>
  <c r="N4" i="213"/>
  <c r="N3" i="213"/>
  <c r="I17" i="213"/>
  <c r="N13" i="212"/>
  <c r="N12" i="212"/>
  <c r="N11" i="212"/>
  <c r="N10" i="212"/>
  <c r="N9" i="212"/>
  <c r="N8" i="212"/>
  <c r="N7" i="212"/>
  <c r="N6" i="212"/>
  <c r="N5" i="212"/>
  <c r="N4" i="212"/>
  <c r="N3" i="212"/>
  <c r="I17" i="212"/>
  <c r="N13" i="211"/>
  <c r="N12" i="211"/>
  <c r="N11" i="211"/>
  <c r="N10" i="211"/>
  <c r="N9" i="211"/>
  <c r="N8" i="211"/>
  <c r="N7" i="211"/>
  <c r="N6" i="211"/>
  <c r="N5" i="211"/>
  <c r="N4" i="211"/>
  <c r="N3" i="211"/>
  <c r="I17" i="211"/>
  <c r="N13" i="205"/>
  <c r="N12" i="205"/>
  <c r="N11" i="205"/>
  <c r="N10" i="205"/>
  <c r="N9" i="205"/>
  <c r="N8" i="205"/>
  <c r="N7" i="205"/>
  <c r="N6" i="205"/>
  <c r="N5" i="205"/>
  <c r="N4" i="205"/>
  <c r="N3" i="205"/>
  <c r="F13" i="215"/>
  <c r="I52" i="215"/>
  <c r="G34" i="215"/>
  <c r="I34" i="215"/>
  <c r="G33" i="215"/>
  <c r="I33" i="215"/>
  <c r="G32" i="215"/>
  <c r="I32" i="215"/>
  <c r="G31" i="215"/>
  <c r="I31" i="215"/>
  <c r="G30" i="215"/>
  <c r="I30" i="215"/>
  <c r="G29" i="215"/>
  <c r="I29" i="215"/>
  <c r="G27" i="215"/>
  <c r="I27" i="215"/>
  <c r="H13" i="215"/>
  <c r="E8" i="215"/>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M537" i="206" a="1"/>
  <c r="L538" i="206" a="1"/>
  <c r="M538" i="206" a="1"/>
  <c r="L539" i="206" a="1"/>
  <c r="M539" i="206" a="1"/>
  <c r="L540" i="206" a="1"/>
  <c r="M540" i="206" a="1"/>
  <c r="L541" i="206" a="1"/>
  <c r="M541" i="206" a="1"/>
  <c r="L542" i="206" a="1"/>
  <c r="M542" i="206" a="1"/>
  <c r="L543" i="206" a="1"/>
  <c r="M543" i="206" a="1"/>
  <c r="L544" i="206" a="1"/>
  <c r="M544" i="206" a="1"/>
  <c r="L545" i="206" a="1"/>
  <c r="M545" i="206" a="1"/>
  <c r="L546" i="206" a="1"/>
  <c r="M546" i="206" a="1"/>
  <c r="L547" i="206" a="1"/>
  <c r="M547" i="206" a="1"/>
  <c r="L548" i="206" a="1"/>
  <c r="M548" i="206" a="1"/>
  <c r="M536" i="206" a="1"/>
  <c r="M612" i="206" a="1"/>
  <c r="L612" i="206" a="1"/>
  <c r="M611" i="206" a="1"/>
  <c r="L611" i="206" a="1"/>
  <c r="M610" i="206" a="1"/>
  <c r="L610" i="206" a="1"/>
  <c r="M609" i="206" a="1"/>
  <c r="L609" i="206" a="1"/>
  <c r="M608" i="206" a="1"/>
  <c r="L608" i="206" a="1"/>
  <c r="M607" i="206" a="1"/>
  <c r="L607" i="206" a="1"/>
  <c r="M606" i="206" a="1"/>
  <c r="L606" i="206" a="1"/>
  <c r="M605" i="206" a="1"/>
  <c r="L605" i="206" a="1"/>
  <c r="M604" i="206" a="1"/>
  <c r="L604" i="206" a="1"/>
  <c r="M603" i="206" a="1"/>
  <c r="L603" i="206" a="1"/>
  <c r="M602" i="206" a="1"/>
  <c r="L602" i="206" a="1"/>
  <c r="M601" i="206" a="1"/>
  <c r="L601" i="206" a="1"/>
  <c r="M600" i="206" a="1"/>
  <c r="M613" i="206"/>
  <c r="L600" i="206" a="1"/>
  <c r="M596" i="206" a="1"/>
  <c r="L596" i="206" a="1"/>
  <c r="M595" i="206" a="1"/>
  <c r="L595" i="206" a="1"/>
  <c r="M594" i="206" a="1"/>
  <c r="L594" i="206" a="1"/>
  <c r="M593" i="206" a="1"/>
  <c r="L593" i="206" a="1"/>
  <c r="M592" i="206" a="1"/>
  <c r="L592" i="206" a="1"/>
  <c r="M591" i="206" a="1"/>
  <c r="L591" i="206" a="1"/>
  <c r="M590" i="206" a="1"/>
  <c r="L590" i="206" a="1"/>
  <c r="M589" i="206" a="1"/>
  <c r="L589" i="206" a="1"/>
  <c r="M588" i="206" a="1"/>
  <c r="L588" i="206" a="1"/>
  <c r="M587" i="206" a="1"/>
  <c r="L587" i="206" a="1"/>
  <c r="M586" i="206" a="1"/>
  <c r="L586" i="206" a="1"/>
  <c r="M585" i="206" a="1"/>
  <c r="L585" i="206" a="1"/>
  <c r="M584" i="206" a="1"/>
  <c r="L584" i="206" a="1"/>
  <c r="M580" i="206" a="1"/>
  <c r="L580" i="206" a="1"/>
  <c r="M579" i="206" a="1"/>
  <c r="L579" i="206" a="1"/>
  <c r="M578" i="206" a="1"/>
  <c r="L578" i="206" a="1"/>
  <c r="M577" i="206" a="1"/>
  <c r="L577" i="206" a="1"/>
  <c r="M576" i="206" a="1"/>
  <c r="L576" i="206" a="1"/>
  <c r="M575" i="206" a="1"/>
  <c r="L575" i="206" a="1"/>
  <c r="M574" i="206" a="1"/>
  <c r="L574" i="206" a="1"/>
  <c r="M573" i="206" a="1"/>
  <c r="L573" i="206" a="1"/>
  <c r="M572" i="206" a="1"/>
  <c r="L572" i="206" a="1"/>
  <c r="M571" i="206" a="1"/>
  <c r="L571" i="206" a="1"/>
  <c r="M570" i="206" a="1"/>
  <c r="L570" i="206" a="1"/>
  <c r="M569" i="206" a="1"/>
  <c r="L569" i="206" a="1"/>
  <c r="M568" i="206" a="1"/>
  <c r="L568" i="206" a="1"/>
  <c r="L581" i="206"/>
  <c r="M564" i="206" a="1"/>
  <c r="L564" i="206" a="1"/>
  <c r="M563" i="206" a="1"/>
  <c r="L563" i="206" a="1"/>
  <c r="M562" i="206" a="1"/>
  <c r="L562" i="206" a="1"/>
  <c r="M561" i="206" a="1"/>
  <c r="L561" i="206" a="1"/>
  <c r="M560" i="206" a="1"/>
  <c r="L560" i="206" a="1"/>
  <c r="M559" i="206" a="1"/>
  <c r="L559" i="206" a="1"/>
  <c r="M558" i="206" a="1"/>
  <c r="L558" i="206" a="1"/>
  <c r="M557" i="206" a="1"/>
  <c r="L557" i="206" a="1"/>
  <c r="M556" i="206" a="1"/>
  <c r="L556" i="206" a="1"/>
  <c r="M555" i="206" a="1"/>
  <c r="L555" i="206" a="1"/>
  <c r="M554" i="206" a="1"/>
  <c r="L554" i="206" a="1"/>
  <c r="M553" i="206" a="1"/>
  <c r="L553" i="206" a="1"/>
  <c r="G553" i="206" a="1"/>
  <c r="M552" i="206" a="1"/>
  <c r="M565" i="206"/>
  <c r="L552" i="206" a="1"/>
  <c r="K552" i="206" a="1"/>
  <c r="G552" i="206" a="1"/>
  <c r="L536" i="206" a="1"/>
  <c r="C602" i="206"/>
  <c r="C603" i="206"/>
  <c r="C604" i="206"/>
  <c r="C605" i="206"/>
  <c r="C606" i="206"/>
  <c r="C607" i="206"/>
  <c r="C608" i="206"/>
  <c r="C609" i="206"/>
  <c r="C610" i="206"/>
  <c r="C611" i="206"/>
  <c r="C612" i="206"/>
  <c r="C601" i="206"/>
  <c r="C600" i="206"/>
  <c r="I52" i="214"/>
  <c r="G27" i="214"/>
  <c r="I27" i="214"/>
  <c r="E8" i="214"/>
  <c r="I52" i="213"/>
  <c r="G27" i="213"/>
  <c r="I27" i="213"/>
  <c r="E8" i="213"/>
  <c r="I52" i="212"/>
  <c r="G27" i="212"/>
  <c r="I27" i="212"/>
  <c r="E8" i="212"/>
  <c r="I52" i="211"/>
  <c r="G27" i="211"/>
  <c r="I27" i="211"/>
  <c r="E8" i="211"/>
  <c r="M514" i="206" a="1"/>
  <c r="L514" i="206" a="1"/>
  <c r="K514" i="206" a="1"/>
  <c r="J514" i="206" a="1"/>
  <c r="I514" i="206" a="1"/>
  <c r="H514" i="206" a="1"/>
  <c r="G514" i="206" a="1"/>
  <c r="F514" i="206" a="1"/>
  <c r="C511" i="206"/>
  <c r="M511" i="206" a="1"/>
  <c r="C510" i="206"/>
  <c r="L510" i="206" a="1"/>
  <c r="C509" i="206"/>
  <c r="L509" i="206" a="1"/>
  <c r="C508" i="206"/>
  <c r="J508" i="206" a="1"/>
  <c r="C507" i="206"/>
  <c r="L507" i="206" a="1"/>
  <c r="C506" i="206"/>
  <c r="H506" i="206" a="1"/>
  <c r="C505" i="206"/>
  <c r="M505" i="206" a="1"/>
  <c r="C504" i="206"/>
  <c r="J504" i="206" a="1"/>
  <c r="C503" i="206"/>
  <c r="L503" i="206" a="1"/>
  <c r="C502" i="206"/>
  <c r="C587" i="206"/>
  <c r="C501" i="206"/>
  <c r="C586" i="206"/>
  <c r="C500" i="206"/>
  <c r="L500" i="206" a="1"/>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H495" i="206"/>
  <c r="H554" i="206" a="1"/>
  <c r="G495" i="206"/>
  <c r="G556" i="206" a="1"/>
  <c r="F495" i="206"/>
  <c r="O9" i="206"/>
  <c r="N9" i="206"/>
  <c r="O8" i="206"/>
  <c r="N8" i="206"/>
  <c r="O7" i="206"/>
  <c r="N7" i="206"/>
  <c r="O6" i="206"/>
  <c r="N6" i="206"/>
  <c r="O5" i="206"/>
  <c r="N5" i="206"/>
  <c r="O4" i="206"/>
  <c r="N4" i="206"/>
  <c r="I52" i="205"/>
  <c r="E31" i="205"/>
  <c r="G31" i="205"/>
  <c r="I31" i="205"/>
  <c r="G27" i="205"/>
  <c r="I27" i="205"/>
  <c r="E8" i="205"/>
  <c r="F539" i="206" a="1"/>
  <c r="F540" i="206" a="1"/>
  <c r="F541" i="206" a="1"/>
  <c r="F542" i="206" a="1"/>
  <c r="F543" i="206" a="1"/>
  <c r="F544" i="206" a="1"/>
  <c r="F545" i="206" a="1"/>
  <c r="F546" i="206" a="1"/>
  <c r="F547" i="206" a="1"/>
  <c r="F548" i="206" a="1"/>
  <c r="F612" i="206" a="1"/>
  <c r="F611" i="206" a="1"/>
  <c r="F610" i="206" a="1"/>
  <c r="F609" i="206" a="1"/>
  <c r="F608" i="206" a="1"/>
  <c r="F607" i="206" a="1"/>
  <c r="F606" i="206" a="1"/>
  <c r="F605" i="206" a="1"/>
  <c r="F604" i="206" a="1"/>
  <c r="F603" i="206" a="1"/>
  <c r="F602" i="206" a="1"/>
  <c r="F601" i="206" a="1"/>
  <c r="F600" i="206" a="1"/>
  <c r="F596" i="206" a="1"/>
  <c r="F595" i="206" a="1"/>
  <c r="F594" i="206" a="1"/>
  <c r="F593" i="206" a="1"/>
  <c r="F537" i="206" a="1"/>
  <c r="F538" i="206" a="1"/>
  <c r="F590" i="206" a="1"/>
  <c r="F589" i="206" a="1"/>
  <c r="F588" i="206" a="1"/>
  <c r="F587" i="206" a="1"/>
  <c r="F586" i="206" a="1"/>
  <c r="F585" i="206" a="1"/>
  <c r="F584" i="206" a="1"/>
  <c r="F580" i="206" a="1"/>
  <c r="F592" i="206" a="1"/>
  <c r="F591" i="206" a="1"/>
  <c r="F578" i="206" a="1"/>
  <c r="F577" i="206" a="1"/>
  <c r="F576" i="206" a="1"/>
  <c r="F575" i="206" a="1"/>
  <c r="F574" i="206" a="1"/>
  <c r="F573" i="206" a="1"/>
  <c r="F572" i="206" a="1"/>
  <c r="F571" i="206" a="1"/>
  <c r="F570" i="206" a="1"/>
  <c r="F569" i="206" a="1"/>
  <c r="F568" i="206" a="1"/>
  <c r="F581" i="206"/>
  <c r="F564" i="206" a="1"/>
  <c r="F579" i="206" a="1"/>
  <c r="F563" i="206" a="1"/>
  <c r="F562" i="206" a="1"/>
  <c r="F561" i="206" a="1"/>
  <c r="F560" i="206" a="1"/>
  <c r="J537" i="206" a="1"/>
  <c r="J538" i="206" a="1"/>
  <c r="J539" i="206" a="1"/>
  <c r="J540" i="206" a="1"/>
  <c r="J541" i="206" a="1"/>
  <c r="J542" i="206" a="1"/>
  <c r="J543" i="206" a="1"/>
  <c r="J544" i="206" a="1"/>
  <c r="J545" i="206" a="1"/>
  <c r="J546" i="206" a="1"/>
  <c r="J547" i="206" a="1"/>
  <c r="J548" i="206" a="1"/>
  <c r="J612" i="206" a="1"/>
  <c r="J611" i="206" a="1"/>
  <c r="J610" i="206" a="1"/>
  <c r="J606" i="206" a="1"/>
  <c r="J594" i="206" a="1"/>
  <c r="J580" i="206" a="1"/>
  <c r="J579" i="206" a="1"/>
  <c r="J578" i="206" a="1"/>
  <c r="J605" i="206" a="1"/>
  <c r="J604" i="206" a="1"/>
  <c r="J603" i="206" a="1"/>
  <c r="J593" i="206" a="1"/>
  <c r="J592" i="206" a="1"/>
  <c r="J602" i="206" a="1"/>
  <c r="J589" i="206" a="1"/>
  <c r="J588" i="206" a="1"/>
  <c r="J587" i="206" a="1"/>
  <c r="J586" i="206" a="1"/>
  <c r="J585" i="206" a="1"/>
  <c r="J584" i="206" a="1"/>
  <c r="J563" i="206" a="1"/>
  <c r="J561" i="206" a="1"/>
  <c r="J609" i="206" a="1"/>
  <c r="J608" i="206" a="1"/>
  <c r="J607" i="206" a="1"/>
  <c r="J601" i="206" a="1"/>
  <c r="J600" i="206" a="1"/>
  <c r="J596" i="206" a="1"/>
  <c r="J595" i="206" a="1"/>
  <c r="J591" i="206" a="1"/>
  <c r="J590" i="206" a="1"/>
  <c r="J577" i="206" a="1"/>
  <c r="J576" i="206" a="1"/>
  <c r="J575" i="206" a="1"/>
  <c r="J574" i="206" a="1"/>
  <c r="J573" i="206" a="1"/>
  <c r="J572" i="206" a="1"/>
  <c r="J571" i="206" a="1"/>
  <c r="J570" i="206" a="1"/>
  <c r="J569" i="206" a="1"/>
  <c r="J568" i="206" a="1"/>
  <c r="J564" i="206" a="1"/>
  <c r="J558" i="206" a="1"/>
  <c r="F536" i="206" a="1"/>
  <c r="J536" i="206" a="1"/>
  <c r="I552" i="206" a="1"/>
  <c r="J553" i="206" a="1"/>
  <c r="G554" i="206" a="1"/>
  <c r="J554" i="206" a="1"/>
  <c r="J556" i="206" a="1"/>
  <c r="F557" i="206" a="1"/>
  <c r="J560" i="206" a="1"/>
  <c r="G612" i="206" a="1"/>
  <c r="G611" i="206" a="1"/>
  <c r="G608" i="206" a="1"/>
  <c r="G607" i="206" a="1"/>
  <c r="G604" i="206" a="1"/>
  <c r="G603" i="206" a="1"/>
  <c r="G600" i="206" a="1"/>
  <c r="G596" i="206" a="1"/>
  <c r="G595" i="206" a="1"/>
  <c r="G539" i="206" a="1"/>
  <c r="G540" i="206" a="1"/>
  <c r="G541" i="206" a="1"/>
  <c r="G542" i="206" a="1"/>
  <c r="G543" i="206" a="1"/>
  <c r="G544" i="206" a="1"/>
  <c r="G545" i="206" a="1"/>
  <c r="G546" i="206" a="1"/>
  <c r="G547" i="206" a="1"/>
  <c r="G548" i="206" a="1"/>
  <c r="G537" i="206" a="1"/>
  <c r="G538" i="206" a="1"/>
  <c r="G610" i="206" a="1"/>
  <c r="G609" i="206" a="1"/>
  <c r="G601" i="206" a="1"/>
  <c r="G592" i="206" a="1"/>
  <c r="G591" i="206" a="1"/>
  <c r="G578" i="206" a="1"/>
  <c r="G575" i="206" a="1"/>
  <c r="G574" i="206" a="1"/>
  <c r="G571" i="206" a="1"/>
  <c r="G570" i="206" a="1"/>
  <c r="G564" i="206" a="1"/>
  <c r="G606" i="206" a="1"/>
  <c r="G594" i="206" a="1"/>
  <c r="G579" i="206" a="1"/>
  <c r="G563" i="206" a="1"/>
  <c r="G561" i="206" a="1"/>
  <c r="G560" i="206" a="1"/>
  <c r="G605" i="206" a="1"/>
  <c r="G589" i="206" a="1"/>
  <c r="G586" i="206" a="1"/>
  <c r="G585" i="206" a="1"/>
  <c r="G602" i="206" a="1"/>
  <c r="G593" i="206" a="1"/>
  <c r="G590" i="206" a="1"/>
  <c r="G588" i="206" a="1"/>
  <c r="G587" i="206" a="1"/>
  <c r="G584" i="206" a="1"/>
  <c r="G580" i="206" a="1"/>
  <c r="G577" i="206" a="1"/>
  <c r="G576" i="206" a="1"/>
  <c r="G573" i="206" a="1"/>
  <c r="G572" i="206" a="1"/>
  <c r="G569" i="206" a="1"/>
  <c r="G568" i="206" a="1"/>
  <c r="K537" i="206" a="1"/>
  <c r="K538" i="206" a="1"/>
  <c r="K539" i="206" a="1"/>
  <c r="K540" i="206" a="1"/>
  <c r="K541" i="206" a="1"/>
  <c r="K542" i="206" a="1"/>
  <c r="K543" i="206" a="1"/>
  <c r="K544" i="206" a="1"/>
  <c r="K545" i="206" a="1"/>
  <c r="K546" i="206" a="1"/>
  <c r="K547" i="206" a="1"/>
  <c r="K548" i="206" a="1"/>
  <c r="K610" i="206" a="1"/>
  <c r="K609" i="206" a="1"/>
  <c r="K606" i="206" a="1"/>
  <c r="K605" i="206" a="1"/>
  <c r="K602" i="206" a="1"/>
  <c r="K601" i="206" a="1"/>
  <c r="K594" i="206" a="1"/>
  <c r="K593" i="206" a="1"/>
  <c r="K612" i="206" a="1"/>
  <c r="K611" i="206" a="1"/>
  <c r="K608" i="206" a="1"/>
  <c r="K607" i="206" a="1"/>
  <c r="K604" i="206" a="1"/>
  <c r="K603" i="206" a="1"/>
  <c r="K600" i="206" a="1"/>
  <c r="K613" i="206"/>
  <c r="K596" i="206" a="1"/>
  <c r="K595" i="206" a="1"/>
  <c r="K592" i="206" a="1"/>
  <c r="K589" i="206" a="1"/>
  <c r="K586" i="206" a="1"/>
  <c r="K585" i="206" a="1"/>
  <c r="K590" i="206" a="1"/>
  <c r="K588" i="206" a="1"/>
  <c r="K587" i="206" a="1"/>
  <c r="K584" i="206" a="1"/>
  <c r="K577" i="206" a="1"/>
  <c r="K576" i="206" a="1"/>
  <c r="K573" i="206" a="1"/>
  <c r="K572" i="206" a="1"/>
  <c r="K569" i="206" a="1"/>
  <c r="K568" i="206" a="1"/>
  <c r="K563" i="206" a="1"/>
  <c r="K561" i="206" a="1"/>
  <c r="K591" i="206" a="1"/>
  <c r="K579" i="206" a="1"/>
  <c r="K575" i="206" a="1"/>
  <c r="K574" i="206" a="1"/>
  <c r="K571" i="206" a="1"/>
  <c r="K570" i="206" a="1"/>
  <c r="K564" i="206" a="1"/>
  <c r="K562" i="206" a="1"/>
  <c r="K559" i="206" a="1"/>
  <c r="K557" i="206" a="1"/>
  <c r="K556" i="206" a="1"/>
  <c r="K554" i="206" a="1"/>
  <c r="K580" i="206" a="1"/>
  <c r="K578" i="206" a="1"/>
  <c r="K560" i="206" a="1"/>
  <c r="G536" i="206" a="1"/>
  <c r="K536" i="206" a="1"/>
  <c r="H553" i="206" a="1"/>
  <c r="K553" i="206" a="1"/>
  <c r="F555" i="206" a="1"/>
  <c r="I555" i="206" a="1"/>
  <c r="G557" i="206" a="1"/>
  <c r="J557" i="206" a="1"/>
  <c r="F558" i="206" a="1"/>
  <c r="I558" i="206" a="1"/>
  <c r="F559" i="206" a="1"/>
  <c r="H537" i="206" a="1"/>
  <c r="H538" i="206" a="1"/>
  <c r="H539" i="206" a="1"/>
  <c r="H540" i="206" a="1"/>
  <c r="H541" i="206" a="1"/>
  <c r="H542" i="206" a="1"/>
  <c r="H543" i="206" a="1"/>
  <c r="H544" i="206" a="1"/>
  <c r="H545" i="206" a="1"/>
  <c r="H546" i="206" a="1"/>
  <c r="H547" i="206" a="1"/>
  <c r="H548" i="206" a="1"/>
  <c r="H612" i="206" a="1"/>
  <c r="H611" i="206" a="1"/>
  <c r="H610" i="206" a="1"/>
  <c r="H609" i="206" a="1"/>
  <c r="H608" i="206" a="1"/>
  <c r="H607" i="206" a="1"/>
  <c r="H606" i="206" a="1"/>
  <c r="H605" i="206" a="1"/>
  <c r="H604" i="206" a="1"/>
  <c r="H603" i="206" a="1"/>
  <c r="H602" i="206" a="1"/>
  <c r="H601" i="206" a="1"/>
  <c r="H600" i="206" a="1"/>
  <c r="H596" i="206" a="1"/>
  <c r="H595" i="206" a="1"/>
  <c r="H594" i="206" a="1"/>
  <c r="H593" i="206" a="1"/>
  <c r="H563" i="206" a="1"/>
  <c r="H589" i="206" a="1"/>
  <c r="H588" i="206" a="1"/>
  <c r="H587" i="206" a="1"/>
  <c r="H586" i="206" a="1"/>
  <c r="H585" i="206" a="1"/>
  <c r="H584" i="206" a="1"/>
  <c r="H591" i="206" a="1"/>
  <c r="H590" i="206" a="1"/>
  <c r="H580" i="206" a="1"/>
  <c r="H577" i="206" a="1"/>
  <c r="H576" i="206" a="1"/>
  <c r="H575" i="206" a="1"/>
  <c r="H574" i="206" a="1"/>
  <c r="H573" i="206" a="1"/>
  <c r="H572" i="206" a="1"/>
  <c r="H571" i="206" a="1"/>
  <c r="H570" i="206" a="1"/>
  <c r="H569" i="206" a="1"/>
  <c r="H568" i="206" a="1"/>
  <c r="H564" i="206" a="1"/>
  <c r="H558" i="206" a="1"/>
  <c r="H557" i="206" a="1"/>
  <c r="H556" i="206" a="1"/>
  <c r="H555" i="206" a="1"/>
  <c r="H592" i="206" a="1"/>
  <c r="H579" i="206" a="1"/>
  <c r="H578" i="206" a="1"/>
  <c r="H562" i="206" a="1"/>
  <c r="H560" i="206" a="1"/>
  <c r="H559" i="206" a="1"/>
  <c r="H536" i="206" a="1"/>
  <c r="H552" i="206" a="1"/>
  <c r="J552" i="206" a="1"/>
  <c r="F553" i="206" a="1"/>
  <c r="I553" i="206" a="1"/>
  <c r="F554" i="206" a="1"/>
  <c r="J555" i="206" a="1"/>
  <c r="K558" i="206" a="1"/>
  <c r="G559" i="206" a="1"/>
  <c r="G562" i="206" a="1"/>
  <c r="I610" i="206" a="1"/>
  <c r="I609" i="206" a="1"/>
  <c r="I606" i="206" a="1"/>
  <c r="I605" i="206" a="1"/>
  <c r="I602" i="206" a="1"/>
  <c r="I601" i="206" a="1"/>
  <c r="I594" i="206" a="1"/>
  <c r="I612" i="206" a="1"/>
  <c r="I611" i="206" a="1"/>
  <c r="I608" i="206" a="1"/>
  <c r="I607" i="206" a="1"/>
  <c r="I604" i="206" a="1"/>
  <c r="I603" i="206" a="1"/>
  <c r="I600" i="206" a="1"/>
  <c r="I613" i="206"/>
  <c r="I596" i="206" a="1"/>
  <c r="I595" i="206" a="1"/>
  <c r="I592" i="206" a="1"/>
  <c r="I537" i="206" a="1"/>
  <c r="I538" i="206" a="1"/>
  <c r="I539" i="206" a="1"/>
  <c r="I540" i="206" a="1"/>
  <c r="I541" i="206" a="1"/>
  <c r="I542" i="206" a="1"/>
  <c r="I543" i="206" a="1"/>
  <c r="I544" i="206" a="1"/>
  <c r="I545" i="206" a="1"/>
  <c r="I546" i="206" a="1"/>
  <c r="I547" i="206" a="1"/>
  <c r="I548" i="206" a="1"/>
  <c r="I590" i="206" a="1"/>
  <c r="I588" i="206" a="1"/>
  <c r="I587" i="206" a="1"/>
  <c r="I584" i="206" a="1"/>
  <c r="I577" i="206" a="1"/>
  <c r="I576" i="206" a="1"/>
  <c r="I573" i="206" a="1"/>
  <c r="I572" i="206" a="1"/>
  <c r="I569" i="206" a="1"/>
  <c r="I568" i="206" a="1"/>
  <c r="I591" i="206" a="1"/>
  <c r="I580" i="206" a="1"/>
  <c r="I575" i="206" a="1"/>
  <c r="I574" i="206" a="1"/>
  <c r="I571" i="206" a="1"/>
  <c r="I570" i="206" a="1"/>
  <c r="I564" i="206" a="1"/>
  <c r="I562" i="206" a="1"/>
  <c r="I559" i="206" a="1"/>
  <c r="I593" i="206" a="1"/>
  <c r="I579" i="206" a="1"/>
  <c r="I578" i="206" a="1"/>
  <c r="I560" i="206" a="1"/>
  <c r="I589" i="206" a="1"/>
  <c r="N589" i="206"/>
  <c r="I586" i="206" a="1"/>
  <c r="I585" i="206" a="1"/>
  <c r="I563" i="206" a="1"/>
  <c r="N563" i="206"/>
  <c r="I561" i="206" a="1"/>
  <c r="I536" i="206" a="1"/>
  <c r="F552" i="206" a="1"/>
  <c r="L565" i="206"/>
  <c r="I554" i="206" a="1"/>
  <c r="G555" i="206" a="1"/>
  <c r="N555" i="206"/>
  <c r="K555" i="206" a="1"/>
  <c r="F556" i="206" a="1"/>
  <c r="N556" i="206"/>
  <c r="I557" i="206" a="1"/>
  <c r="G558" i="206" a="1"/>
  <c r="J559" i="206" a="1"/>
  <c r="H561" i="206" a="1"/>
  <c r="J562" i="206" a="1"/>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P4" i="206"/>
  <c r="C596" i="206"/>
  <c r="C585" i="206"/>
  <c r="C593" i="206"/>
  <c r="C589" i="206"/>
  <c r="C592" i="206"/>
  <c r="C588" i="206"/>
  <c r="F507" i="206" a="1"/>
  <c r="I509" i="206" a="1"/>
  <c r="C595" i="206"/>
  <c r="C591" i="206"/>
  <c r="G507" i="206" a="1"/>
  <c r="C584" i="206"/>
  <c r="C594" i="206"/>
  <c r="C590" i="206"/>
  <c r="K500" i="206" a="1"/>
  <c r="F503" i="206" a="1"/>
  <c r="F508" i="206" a="1"/>
  <c r="G510" i="206" a="1"/>
  <c r="P5" i="206"/>
  <c r="P7" i="206"/>
  <c r="K503" i="206" a="1"/>
  <c r="K507" i="206" a="1"/>
  <c r="K510" i="206" a="1"/>
  <c r="H503" i="206" a="1"/>
  <c r="H507" i="206" a="1"/>
  <c r="H510" i="206" a="1"/>
  <c r="F499" i="206" a="1"/>
  <c r="J499" i="206" a="1"/>
  <c r="H500" i="206" a="1"/>
  <c r="J503" i="206" a="1"/>
  <c r="L505" i="206" a="1"/>
  <c r="K506" i="206" a="1"/>
  <c r="L506" i="206" a="1"/>
  <c r="P9" i="206"/>
  <c r="G499" i="206" a="1"/>
  <c r="M499" i="206" a="1"/>
  <c r="G503" i="206" a="1"/>
  <c r="F505" i="206" a="1"/>
  <c r="G506" i="206" a="1"/>
  <c r="J507" i="206" a="1"/>
  <c r="I508" i="206" a="1"/>
  <c r="I499" i="206" a="1"/>
  <c r="I505" i="206" a="1"/>
  <c r="C520" i="206"/>
  <c r="C570" i="206"/>
  <c r="C538" i="206"/>
  <c r="C554" i="206"/>
  <c r="K501" i="206" a="1"/>
  <c r="G501" i="206" a="1"/>
  <c r="J501" i="206" a="1"/>
  <c r="F501" i="206" a="1"/>
  <c r="M501" i="206" a="1"/>
  <c r="H501" i="206" a="1"/>
  <c r="C571" i="206"/>
  <c r="C539" i="206"/>
  <c r="J502" i="206" a="1"/>
  <c r="F502" i="206" a="1"/>
  <c r="C555" i="206"/>
  <c r="C521" i="206"/>
  <c r="H521" i="206" a="1"/>
  <c r="L502" i="206" a="1"/>
  <c r="G502" i="206" a="1"/>
  <c r="I502" i="206" a="1"/>
  <c r="P6" i="206"/>
  <c r="P8" i="206"/>
  <c r="G32" i="212"/>
  <c r="I32" i="212"/>
  <c r="G32" i="214"/>
  <c r="I32" i="214"/>
  <c r="G32" i="211"/>
  <c r="I32" i="211"/>
  <c r="G32" i="213"/>
  <c r="I32" i="213"/>
  <c r="H502" i="206" a="1"/>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K502" i="206" a="1"/>
  <c r="L501" i="206" a="1"/>
  <c r="M502" i="206" a="1"/>
  <c r="C523" i="206"/>
  <c r="C557" i="206"/>
  <c r="C573" i="206"/>
  <c r="C541" i="206"/>
  <c r="L504" i="206" a="1"/>
  <c r="H504" i="206" a="1"/>
  <c r="I504" i="206" a="1"/>
  <c r="M504" i="206" a="1"/>
  <c r="G504" i="206" a="1"/>
  <c r="K504" i="206" a="1"/>
  <c r="F504" i="206" a="1"/>
  <c r="G29" i="212"/>
  <c r="I29" i="212"/>
  <c r="G29" i="214"/>
  <c r="I29" i="214"/>
  <c r="G29" i="213"/>
  <c r="I29" i="213"/>
  <c r="G29" i="211"/>
  <c r="I29" i="211"/>
  <c r="G34" i="214"/>
  <c r="I34" i="214"/>
  <c r="G34" i="212"/>
  <c r="I34" i="212"/>
  <c r="G34" i="213"/>
  <c r="I34" i="213"/>
  <c r="G34" i="211"/>
  <c r="I34" i="211"/>
  <c r="G500" i="206" a="1"/>
  <c r="H505" i="206" a="1"/>
  <c r="C527" i="206"/>
  <c r="C561" i="206"/>
  <c r="C577" i="206"/>
  <c r="C545" i="206"/>
  <c r="L508" i="206" a="1"/>
  <c r="H508" i="206" a="1"/>
  <c r="K508" i="206" a="1"/>
  <c r="G508" i="206" a="1"/>
  <c r="M508" i="206" a="1"/>
  <c r="C528" i="206"/>
  <c r="C578" i="206"/>
  <c r="C546" i="206"/>
  <c r="C562" i="206"/>
  <c r="K509" i="206" a="1"/>
  <c r="G509" i="206" a="1"/>
  <c r="J509" i="206" a="1"/>
  <c r="F509" i="206" a="1"/>
  <c r="M509" i="206" a="1"/>
  <c r="C519" i="206"/>
  <c r="F519" i="206" a="1"/>
  <c r="C569" i="206"/>
  <c r="C537" i="206"/>
  <c r="C553" i="206"/>
  <c r="M500" i="206" a="1"/>
  <c r="I500" i="206" a="1"/>
  <c r="F500" i="206" a="1"/>
  <c r="N500" i="206"/>
  <c r="J500" i="206" a="1"/>
  <c r="C524" i="206"/>
  <c r="C574" i="206"/>
  <c r="C542" i="206"/>
  <c r="C558" i="206"/>
  <c r="K505" i="206" a="1"/>
  <c r="G505" i="206" a="1"/>
  <c r="J505" i="206" a="1"/>
  <c r="H509" i="206" a="1"/>
  <c r="C564" i="206"/>
  <c r="C580" i="206"/>
  <c r="C548" i="206"/>
  <c r="F511" i="206" a="1"/>
  <c r="J511" i="206" a="1"/>
  <c r="I511" i="206" a="1"/>
  <c r="C575" i="206"/>
  <c r="C543" i="206"/>
  <c r="I506" i="206" a="1"/>
  <c r="M506" i="206" a="1"/>
  <c r="C579" i="206"/>
  <c r="C547" i="206"/>
  <c r="I510" i="206" a="1"/>
  <c r="M510" i="206" a="1"/>
  <c r="G31" i="211"/>
  <c r="I31" i="211"/>
  <c r="G31" i="212"/>
  <c r="I31" i="212"/>
  <c r="C518" i="206"/>
  <c r="C568" i="206"/>
  <c r="C536" i="206"/>
  <c r="H499" i="206" a="1"/>
  <c r="L499" i="206" a="1"/>
  <c r="C522" i="206"/>
  <c r="C556" i="206"/>
  <c r="C572" i="206"/>
  <c r="C540" i="206"/>
  <c r="I503" i="206" a="1"/>
  <c r="M503" i="206" a="1"/>
  <c r="F506" i="206" a="1"/>
  <c r="J506" i="206" a="1"/>
  <c r="C526" i="206"/>
  <c r="C560" i="206"/>
  <c r="C576" i="206"/>
  <c r="C544" i="206"/>
  <c r="I507" i="206" a="1"/>
  <c r="M507" i="206" a="1"/>
  <c r="F510" i="206" a="1"/>
  <c r="J510" i="206" a="1"/>
  <c r="C529" i="206"/>
  <c r="K529" i="206" a="1"/>
  <c r="C525" i="206"/>
  <c r="C563" i="206"/>
  <c r="G31" i="213"/>
  <c r="I31" i="213"/>
  <c r="C559" i="206"/>
  <c r="K523" i="206" a="1"/>
  <c r="H523" i="206" a="1"/>
  <c r="L523" i="206" a="1"/>
  <c r="G523" i="206" a="1"/>
  <c r="F523" i="206" a="1"/>
  <c r="J523" i="206" a="1"/>
  <c r="I523" i="206" a="1"/>
  <c r="P499" i="206" a="1"/>
  <c r="M523" i="206" a="1"/>
  <c r="P500" i="206" a="1"/>
  <c r="L527" i="206" a="1"/>
  <c r="G527" i="206" a="1"/>
  <c r="I527" i="206" a="1"/>
  <c r="F527" i="206" a="1"/>
  <c r="K527" i="206" a="1"/>
  <c r="H527" i="206" a="1"/>
  <c r="M527" i="206" a="1"/>
  <c r="J527" i="206" a="1"/>
  <c r="L519" i="206" a="1"/>
  <c r="G519" i="206" a="1"/>
  <c r="K519" i="206" a="1"/>
  <c r="H519" i="206" a="1"/>
  <c r="M519" i="206" a="1"/>
  <c r="M521" i="206" a="1"/>
  <c r="J521" i="206" a="1"/>
  <c r="I521" i="206" a="1"/>
  <c r="F521" i="206" a="1"/>
  <c r="K521" i="206" a="1"/>
  <c r="P502" i="206" a="1"/>
  <c r="P506" i="206" a="1"/>
  <c r="I519" i="206" a="1"/>
  <c r="G521" i="206" a="1"/>
  <c r="L521" i="206" a="1"/>
  <c r="M529" i="206" a="1"/>
  <c r="J529" i="206" a="1"/>
  <c r="L529" i="206" a="1"/>
  <c r="G529" i="206" a="1"/>
  <c r="I529" i="206" a="1"/>
  <c r="F529" i="206" a="1"/>
  <c r="J519" i="206" a="1"/>
  <c r="H529" i="206" a="1"/>
  <c r="P503" i="206" a="1"/>
  <c r="P504" i="206" a="1"/>
  <c r="P505" i="206" a="1"/>
  <c r="P507" i="206" a="1"/>
  <c r="P508" i="206" a="1"/>
  <c r="P509" i="206" a="1"/>
  <c r="C530" i="206"/>
  <c r="P511" i="206" a="1"/>
  <c r="H511" i="206" a="1"/>
  <c r="K511" i="206" a="1"/>
  <c r="I518" i="206" a="1"/>
  <c r="L518" i="206" a="1"/>
  <c r="G520" i="206" a="1"/>
  <c r="J520" i="206" a="1"/>
  <c r="H522" i="206" a="1"/>
  <c r="M522" i="206" a="1"/>
  <c r="F524" i="206" a="1"/>
  <c r="K524" i="206" a="1"/>
  <c r="J525" i="206" a="1"/>
  <c r="M525" i="206" a="1"/>
  <c r="I526" i="206" a="1"/>
  <c r="L526" i="206" a="1"/>
  <c r="G528" i="206" a="1"/>
  <c r="J528" i="206" a="1"/>
  <c r="H525" i="206" a="1"/>
  <c r="K525" i="206" a="1"/>
  <c r="G526" i="206" a="1"/>
  <c r="J526" i="206" a="1"/>
  <c r="H528" i="206" a="1"/>
  <c r="M528" i="206" a="1"/>
  <c r="P510" i="206" a="1"/>
  <c r="G511" i="206" a="1"/>
  <c r="L511" i="206" a="1"/>
  <c r="H518" i="206" a="1"/>
  <c r="F520" i="206" a="1"/>
  <c r="I522" i="206" a="1"/>
  <c r="G524" i="206" a="1"/>
  <c r="F525" i="206" a="1"/>
  <c r="H526" i="206" a="1"/>
  <c r="F528" i="206" a="1"/>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07" i="206" a="1"/>
  <c r="N10" i="215"/>
  <c r="P603" i="206" a="1"/>
  <c r="N6" i="215"/>
  <c r="P596" i="206" a="1"/>
  <c r="P592" i="206" a="1"/>
  <c r="P588" i="206" a="1"/>
  <c r="P584" i="206" a="1"/>
  <c r="P577" i="206" a="1"/>
  <c r="P573" i="206" a="1"/>
  <c r="P610" i="206" a="1"/>
  <c r="N13" i="215"/>
  <c r="P606" i="206" a="1"/>
  <c r="N9" i="215"/>
  <c r="P602" i="206" a="1"/>
  <c r="N5" i="215"/>
  <c r="P595" i="206" a="1"/>
  <c r="P591" i="206" a="1"/>
  <c r="P587" i="206" a="1"/>
  <c r="P580" i="206" a="1"/>
  <c r="P576" i="206" a="1"/>
  <c r="P572" i="206" a="1"/>
  <c r="P568" i="206" a="1"/>
  <c r="P562" i="206" a="1"/>
  <c r="P557" i="206" a="1"/>
  <c r="P554" i="206" a="1"/>
  <c r="P609" i="206" a="1"/>
  <c r="N12" i="215"/>
  <c r="P605" i="206" a="1"/>
  <c r="N8" i="215"/>
  <c r="P601" i="206" a="1"/>
  <c r="N4" i="215"/>
  <c r="P594" i="206" a="1"/>
  <c r="P590" i="206" a="1"/>
  <c r="P586" i="206" a="1"/>
  <c r="P579" i="206" a="1"/>
  <c r="P575" i="206" a="1"/>
  <c r="P571" i="206" a="1"/>
  <c r="P564" i="206" a="1"/>
  <c r="P559" i="206" a="1"/>
  <c r="P600" i="206" a="1"/>
  <c r="P578" i="206" a="1"/>
  <c r="P558" i="206" a="1"/>
  <c r="P555" i="206" a="1"/>
  <c r="P539" i="206" a="1"/>
  <c r="P543" i="206" a="1"/>
  <c r="P546" i="206" a="1"/>
  <c r="P612" i="206" a="1"/>
  <c r="P593" i="206" a="1"/>
  <c r="P574" i="206" a="1"/>
  <c r="P563" i="206" a="1"/>
  <c r="P540" i="206" a="1"/>
  <c r="P544" i="206" a="1"/>
  <c r="P547" i="206" a="1"/>
  <c r="P608" i="206" a="1"/>
  <c r="N11" i="215"/>
  <c r="P589" i="206" a="1"/>
  <c r="P570" i="206" a="1"/>
  <c r="P561" i="206" a="1"/>
  <c r="P556" i="206" a="1"/>
  <c r="P553" i="206" a="1"/>
  <c r="P537" i="206" a="1"/>
  <c r="P541" i="206" a="1"/>
  <c r="P548" i="206" a="1"/>
  <c r="P604" i="206" a="1"/>
  <c r="N7" i="215"/>
  <c r="P585" i="206" a="1"/>
  <c r="P569" i="206" a="1"/>
  <c r="P560" i="206" a="1"/>
  <c r="P552" i="206" a="1"/>
  <c r="P538" i="206" a="1"/>
  <c r="P542" i="206" a="1"/>
  <c r="P545" i="206" a="1"/>
  <c r="P536" i="206" a="1"/>
  <c r="N565" i="206"/>
  <c r="F13" i="212"/>
  <c r="M512" i="206"/>
  <c r="N510" i="206"/>
  <c r="F512" i="206"/>
  <c r="K512" i="206"/>
  <c r="H512" i="206"/>
  <c r="N499" i="206"/>
  <c r="P501" i="206" a="1"/>
  <c r="N507" i="206"/>
  <c r="N504" i="206"/>
  <c r="N503" i="206"/>
  <c r="N508" i="206"/>
  <c r="I512" i="206"/>
  <c r="N505" i="206"/>
  <c r="E41" i="205"/>
  <c r="G41" i="205"/>
  <c r="J512" i="206"/>
  <c r="I525" i="206" a="1"/>
  <c r="G525" i="206" a="1"/>
  <c r="L525" i="206" a="1"/>
  <c r="M526" i="206" a="1"/>
  <c r="K526" i="206" a="1"/>
  <c r="F526" i="206" a="1"/>
  <c r="J524" i="206" a="1"/>
  <c r="I524" i="206" a="1"/>
  <c r="H524" i="206" a="1"/>
  <c r="M524" i="206" a="1"/>
  <c r="L524" i="206" a="1"/>
  <c r="N509" i="206"/>
  <c r="N501" i="206"/>
  <c r="N511" i="206"/>
  <c r="G26" i="213"/>
  <c r="I26" i="213"/>
  <c r="G26" i="212"/>
  <c r="I26" i="212"/>
  <c r="G26" i="214"/>
  <c r="I26" i="214"/>
  <c r="K528" i="206" a="1"/>
  <c r="I528" i="206" a="1"/>
  <c r="L528" i="206" a="1"/>
  <c r="N502" i="206"/>
  <c r="K520" i="206" a="1"/>
  <c r="M520" i="206" a="1"/>
  <c r="I520" i="206" a="1"/>
  <c r="H520" i="206" a="1"/>
  <c r="L520" i="206" a="1"/>
  <c r="N525" i="206"/>
  <c r="N506" i="206"/>
  <c r="L522" i="206" a="1"/>
  <c r="G522" i="206" a="1"/>
  <c r="K522" i="206" a="1"/>
  <c r="J522" i="206" a="1"/>
  <c r="F522" i="206" a="1"/>
  <c r="M518" i="206" a="1"/>
  <c r="F518" i="206" a="1"/>
  <c r="J518" i="206" a="1"/>
  <c r="G518" i="206" a="1"/>
  <c r="K518" i="206" a="1"/>
  <c r="E26" i="205"/>
  <c r="G26" i="205"/>
  <c r="I26" i="205"/>
  <c r="L530" i="206" a="1"/>
  <c r="I530" i="206" a="1"/>
  <c r="K530" i="206" a="1"/>
  <c r="F530" i="206" a="1"/>
  <c r="M530" i="206" a="1"/>
  <c r="H530" i="206" a="1"/>
  <c r="J530" i="206" a="1"/>
  <c r="G530" i="206" a="1"/>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B4" i="106"/>
  <c r="H5" i="3"/>
  <c r="G16" i="103"/>
  <c r="G15" i="103"/>
  <c r="G14" i="103"/>
  <c r="E16" i="103"/>
  <c r="E15" i="103"/>
  <c r="E14" i="103"/>
  <c r="G11" i="103"/>
  <c r="G10" i="103"/>
  <c r="G9" i="103"/>
  <c r="E11" i="103"/>
  <c r="E10" i="103"/>
  <c r="E9" i="103"/>
  <c r="C16" i="103"/>
  <c r="C15" i="103"/>
  <c r="C14" i="103"/>
  <c r="C17" i="103" s="1"/>
  <c r="C11" i="103"/>
  <c r="C10" i="103"/>
  <c r="C9" i="103"/>
  <c r="B4" i="2"/>
  <c r="B3" i="2"/>
  <c r="G17" i="103"/>
  <c r="E17" i="103"/>
  <c r="G12" i="103"/>
  <c r="E12" i="103"/>
  <c r="E19" i="103" s="1"/>
  <c r="C12" i="103"/>
  <c r="G19" i="103"/>
  <c r="L18" i="103"/>
  <c r="K18" i="103"/>
  <c r="O19" i="103"/>
  <c r="M19" i="103"/>
  <c r="M18" i="103"/>
  <c r="I17" i="205"/>
  <c r="D12" i="106" a="1"/>
  <c r="D9" i="106" a="1"/>
  <c r="D43" i="106" a="1"/>
  <c r="D37" i="106" a="1"/>
  <c r="D14" i="106" a="1"/>
  <c r="D7" i="106" a="1"/>
  <c r="D48" i="106" a="1"/>
  <c r="D17" i="106" a="1"/>
  <c r="D10" i="106" a="1"/>
  <c r="D50" i="106" a="1"/>
  <c r="D11" i="106" a="1"/>
  <c r="D23" i="106" a="1"/>
  <c r="D13" i="106" a="1"/>
  <c r="D25" i="106" a="1"/>
  <c r="D38" i="106" a="1"/>
  <c r="D40" i="106" a="1"/>
  <c r="D15" i="106" a="1"/>
  <c r="D24" i="106" a="1"/>
  <c r="D18" i="106" a="1"/>
  <c r="D8" i="106" a="1"/>
  <c r="O499" i="110" l="1"/>
  <c r="O155" i="110"/>
  <c r="O154" i="110"/>
  <c r="O153" i="110"/>
  <c r="O152" i="110"/>
  <c r="O151" i="110"/>
  <c r="O150" i="110"/>
  <c r="O145" i="110"/>
  <c r="O144" i="110"/>
  <c r="O143" i="110"/>
  <c r="O142" i="110"/>
  <c r="O141" i="110"/>
  <c r="O139" i="110"/>
  <c r="O138" i="110"/>
  <c r="O133" i="110"/>
  <c r="O132" i="110"/>
  <c r="O131" i="110"/>
  <c r="O129" i="110"/>
  <c r="O128" i="110"/>
  <c r="O126" i="110"/>
  <c r="O121" i="110"/>
  <c r="O119" i="110"/>
  <c r="O117" i="110"/>
  <c r="O115" i="110"/>
  <c r="O114" i="110"/>
  <c r="O108" i="110"/>
  <c r="O106" i="110"/>
  <c r="O104" i="110"/>
  <c r="O97" i="110"/>
  <c r="O96" i="110"/>
  <c r="O94" i="110"/>
  <c r="O92" i="110"/>
  <c r="O91" i="110"/>
  <c r="O85" i="110"/>
  <c r="O83" i="110"/>
  <c r="O82" i="110"/>
  <c r="O80" i="110"/>
  <c r="O79" i="110"/>
  <c r="O73" i="110"/>
  <c r="O72" i="110"/>
  <c r="O70" i="110"/>
  <c r="O68" i="110"/>
  <c r="O66" i="110"/>
  <c r="O61" i="110"/>
  <c r="O59" i="110"/>
  <c r="O58" i="110"/>
  <c r="O56" i="110"/>
  <c r="O54" i="110"/>
  <c r="O52" i="110"/>
  <c r="O50" i="110"/>
  <c r="O47" i="110"/>
  <c r="O45" i="110"/>
  <c r="O43" i="110"/>
  <c r="O39" i="110"/>
  <c r="O36" i="110"/>
  <c r="O32" i="110"/>
  <c r="O28" i="110"/>
  <c r="O25" i="110"/>
  <c r="O20" i="110"/>
  <c r="O17" i="110"/>
  <c r="O13" i="110"/>
  <c r="O8" i="110"/>
  <c r="O5" i="110"/>
  <c r="N4" i="109" s="1"/>
  <c r="O162" i="110"/>
  <c r="O140" i="110"/>
  <c r="O130" i="110"/>
  <c r="O127" i="110"/>
  <c r="O120" i="110"/>
  <c r="O118" i="110"/>
  <c r="O116" i="110"/>
  <c r="O109" i="110"/>
  <c r="O107" i="110"/>
  <c r="O105" i="110"/>
  <c r="O103" i="110"/>
  <c r="O102" i="110"/>
  <c r="O95" i="110"/>
  <c r="O93" i="110"/>
  <c r="O90" i="110"/>
  <c r="O84" i="110"/>
  <c r="O81" i="110"/>
  <c r="O78" i="110"/>
  <c r="O71" i="110"/>
  <c r="O69" i="110"/>
  <c r="O67" i="110"/>
  <c r="O62" i="110"/>
  <c r="O60" i="110"/>
  <c r="O57" i="110"/>
  <c r="O55" i="110"/>
  <c r="O53" i="110"/>
  <c r="O51" i="110"/>
  <c r="O48" i="110"/>
  <c r="O46" i="110"/>
  <c r="O42" i="110"/>
  <c r="O40" i="110"/>
  <c r="O34" i="110"/>
  <c r="O30" i="110"/>
  <c r="O23" i="110"/>
  <c r="O18" i="110"/>
  <c r="O15" i="110"/>
  <c r="O10" i="110"/>
  <c r="O163" i="110"/>
  <c r="O38" i="110"/>
  <c r="O27" i="110"/>
  <c r="O22" i="110"/>
  <c r="O16" i="110"/>
  <c r="O11" i="110"/>
  <c r="O6" i="110"/>
  <c r="O4" i="110"/>
  <c r="O157" i="110"/>
  <c r="O49" i="110"/>
  <c r="O41" i="110"/>
  <c r="O37" i="110"/>
  <c r="O33" i="110"/>
  <c r="O29" i="110"/>
  <c r="O26" i="110"/>
  <c r="O19" i="110"/>
  <c r="O12" i="110"/>
  <c r="O7" i="110"/>
  <c r="O156" i="110"/>
  <c r="O44" i="110"/>
  <c r="O35" i="110"/>
  <c r="O31" i="110"/>
  <c r="O24" i="110"/>
  <c r="O21" i="110"/>
  <c r="O14" i="110"/>
  <c r="O9" i="110"/>
  <c r="I51" i="113"/>
  <c r="F8" i="106" s="1" a="1"/>
  <c r="M256" i="108"/>
  <c r="M255" i="108"/>
  <c r="M254" i="108"/>
  <c r="M251" i="108"/>
  <c r="M249" i="108"/>
  <c r="M248" i="108"/>
  <c r="M247" i="108"/>
  <c r="M246" i="108"/>
  <c r="M244" i="108"/>
  <c r="M242" i="108"/>
  <c r="M239" i="108"/>
  <c r="M237" i="108"/>
  <c r="M236" i="108"/>
  <c r="M235" i="108"/>
  <c r="M234" i="108"/>
  <c r="M231" i="108"/>
  <c r="M230" i="108"/>
  <c r="M227" i="108"/>
  <c r="M225" i="108"/>
  <c r="M224" i="108"/>
  <c r="M223" i="108"/>
  <c r="M222" i="108"/>
  <c r="M220" i="108"/>
  <c r="M219" i="108"/>
  <c r="M218" i="108"/>
  <c r="M215" i="108"/>
  <c r="M213" i="108"/>
  <c r="M212" i="108"/>
  <c r="M211" i="108"/>
  <c r="M210" i="108"/>
  <c r="M208" i="108"/>
  <c r="M206" i="108"/>
  <c r="M203" i="108"/>
  <c r="M201" i="108"/>
  <c r="M200" i="108"/>
  <c r="M199" i="108"/>
  <c r="M198" i="108"/>
  <c r="M195" i="108"/>
  <c r="M194" i="108"/>
  <c r="M191" i="108"/>
  <c r="M189" i="108"/>
  <c r="M188" i="108"/>
  <c r="M187" i="108"/>
  <c r="M186" i="108"/>
  <c r="M184" i="108"/>
  <c r="M183" i="108"/>
  <c r="M182" i="108"/>
  <c r="M179" i="108"/>
  <c r="M177" i="108"/>
  <c r="M176" i="108"/>
  <c r="M175" i="108"/>
  <c r="M174" i="108"/>
  <c r="M168" i="108"/>
  <c r="M167" i="108"/>
  <c r="M166" i="108"/>
  <c r="M164" i="108"/>
  <c r="M163" i="108"/>
  <c r="M162" i="108"/>
  <c r="M156" i="108"/>
  <c r="M155" i="108"/>
  <c r="M154" i="108"/>
  <c r="M152" i="108"/>
  <c r="M151" i="108"/>
  <c r="M150" i="108"/>
  <c r="M148" i="108"/>
  <c r="M144" i="108"/>
  <c r="M143" i="108"/>
  <c r="M142" i="108"/>
  <c r="M140" i="108"/>
  <c r="M139" i="108"/>
  <c r="M138" i="108"/>
  <c r="M136" i="108"/>
  <c r="M132" i="108"/>
  <c r="M131" i="108"/>
  <c r="M130" i="108"/>
  <c r="M128" i="108"/>
  <c r="M127" i="108"/>
  <c r="M126" i="108"/>
  <c r="M124" i="108"/>
  <c r="M120" i="108"/>
  <c r="M119" i="108"/>
  <c r="M118" i="108"/>
  <c r="M116" i="108"/>
  <c r="M115" i="108"/>
  <c r="M114" i="108"/>
  <c r="M112" i="108"/>
  <c r="M108" i="108"/>
  <c r="M107" i="108"/>
  <c r="M106" i="108"/>
  <c r="M104" i="108"/>
  <c r="M103" i="108"/>
  <c r="M102" i="108"/>
  <c r="M100" i="108"/>
  <c r="M96" i="108"/>
  <c r="M95" i="108"/>
  <c r="M94" i="108"/>
  <c r="M92" i="108"/>
  <c r="M91" i="108"/>
  <c r="M90" i="108"/>
  <c r="M84" i="108"/>
  <c r="M83" i="108"/>
  <c r="M82" i="108"/>
  <c r="M80" i="108"/>
  <c r="M79" i="108"/>
  <c r="M78" i="108"/>
  <c r="M76" i="108"/>
  <c r="M72" i="108"/>
  <c r="M71" i="108"/>
  <c r="M70" i="108"/>
  <c r="M68" i="108"/>
  <c r="M67" i="108"/>
  <c r="M66" i="108"/>
  <c r="M60" i="108"/>
  <c r="M59" i="108"/>
  <c r="M58" i="108"/>
  <c r="M56" i="108"/>
  <c r="M55" i="108"/>
  <c r="M54" i="108"/>
  <c r="M52" i="108"/>
  <c r="M48" i="108"/>
  <c r="M335" i="108"/>
  <c r="M327" i="108"/>
  <c r="M326" i="108"/>
  <c r="M321" i="108"/>
  <c r="M320" i="108"/>
  <c r="M318" i="108"/>
  <c r="M314" i="108"/>
  <c r="M311" i="108"/>
  <c r="M308" i="108"/>
  <c r="M306" i="108"/>
  <c r="M302" i="108"/>
  <c r="M297" i="108"/>
  <c r="M296" i="108"/>
  <c r="M294" i="108"/>
  <c r="M291" i="108"/>
  <c r="M287" i="108"/>
  <c r="M284" i="108"/>
  <c r="M282" i="108"/>
  <c r="M280" i="108"/>
  <c r="M275" i="108"/>
  <c r="M272" i="108"/>
  <c r="M270" i="108"/>
  <c r="M266" i="108"/>
  <c r="M261" i="108"/>
  <c r="M259" i="108"/>
  <c r="M258" i="108"/>
  <c r="M47" i="108"/>
  <c r="M46" i="108"/>
  <c r="M43" i="108"/>
  <c r="M41" i="108"/>
  <c r="M37" i="108"/>
  <c r="M24" i="108"/>
  <c r="M20" i="108"/>
  <c r="M19" i="108"/>
  <c r="M17" i="108"/>
  <c r="M14" i="108"/>
  <c r="M330" i="108"/>
  <c r="M328" i="108"/>
  <c r="M323" i="108"/>
  <c r="M319" i="108"/>
  <c r="M316" i="108"/>
  <c r="M309" i="108"/>
  <c r="M307" i="108"/>
  <c r="M303" i="108"/>
  <c r="M299" i="108"/>
  <c r="M295" i="108"/>
  <c r="M292" i="108"/>
  <c r="M290" i="108"/>
  <c r="M285" i="108"/>
  <c r="M283" i="108"/>
  <c r="M278" i="108"/>
  <c r="M273" i="108"/>
  <c r="M271" i="108"/>
  <c r="M267" i="108"/>
  <c r="M263" i="108"/>
  <c r="M260" i="108"/>
  <c r="M42" i="108"/>
  <c r="M40" i="108"/>
  <c r="M38" i="108"/>
  <c r="M36" i="108"/>
  <c r="M34" i="108"/>
  <c r="M33" i="108"/>
  <c r="M27" i="108"/>
  <c r="M18" i="108"/>
  <c r="M15" i="108"/>
  <c r="M13" i="108"/>
  <c r="M39" i="108"/>
  <c r="M35" i="108"/>
  <c r="M32" i="108"/>
  <c r="M31" i="108"/>
  <c r="M30" i="108"/>
  <c r="M29" i="108"/>
  <c r="M28" i="108"/>
  <c r="M26" i="108"/>
  <c r="M25" i="108"/>
  <c r="M23" i="108"/>
  <c r="M22" i="108"/>
  <c r="M21" i="108"/>
  <c r="M16" i="108"/>
  <c r="M12" i="108"/>
  <c r="M11" i="108"/>
  <c r="M10" i="108"/>
  <c r="M9" i="108"/>
  <c r="M8" i="108"/>
  <c r="O114" i="133"/>
  <c r="O113" i="133"/>
  <c r="O112" i="133"/>
  <c r="O111" i="133"/>
  <c r="O110" i="133"/>
  <c r="O109" i="133"/>
  <c r="O108" i="133"/>
  <c r="O107" i="133"/>
  <c r="O106" i="133"/>
  <c r="O105" i="133"/>
  <c r="O104" i="133"/>
  <c r="O103" i="133"/>
  <c r="O102" i="133"/>
  <c r="O101" i="133"/>
  <c r="O100" i="133"/>
  <c r="O99" i="133"/>
  <c r="O98" i="133"/>
  <c r="O97" i="133"/>
  <c r="O96" i="133"/>
  <c r="O95" i="133"/>
  <c r="O94" i="133"/>
  <c r="O93" i="133"/>
  <c r="O92" i="133"/>
  <c r="O91" i="133"/>
  <c r="O90" i="133"/>
  <c r="O89" i="133"/>
  <c r="O88" i="133"/>
  <c r="O87" i="133"/>
  <c r="O86" i="133"/>
  <c r="O85" i="133"/>
  <c r="O84" i="133"/>
  <c r="O83" i="133"/>
  <c r="O82" i="133"/>
  <c r="O81" i="133"/>
  <c r="O80" i="133"/>
  <c r="O79" i="133"/>
  <c r="O78" i="133"/>
  <c r="O77" i="133"/>
  <c r="O76" i="133"/>
  <c r="O75" i="133"/>
  <c r="O74" i="133"/>
  <c r="O73" i="133"/>
  <c r="O72" i="133"/>
  <c r="O71" i="133"/>
  <c r="O70" i="133"/>
  <c r="O69" i="133"/>
  <c r="O68" i="133"/>
  <c r="O67" i="133"/>
  <c r="O66" i="133"/>
  <c r="O65" i="133"/>
  <c r="O64" i="133"/>
  <c r="O63" i="133"/>
  <c r="O62" i="133"/>
  <c r="O61" i="133"/>
  <c r="O60" i="133"/>
  <c r="O59" i="133"/>
  <c r="O58" i="133"/>
  <c r="O57" i="133"/>
  <c r="O56" i="133"/>
  <c r="O55" i="133"/>
  <c r="O54" i="133"/>
  <c r="O53" i="133"/>
  <c r="O52" i="133"/>
  <c r="O51" i="133"/>
  <c r="O50" i="133"/>
  <c r="O49" i="133"/>
  <c r="O48" i="133"/>
  <c r="O47" i="133"/>
  <c r="O46" i="133"/>
  <c r="O45" i="133"/>
  <c r="O44" i="133"/>
  <c r="O43" i="133"/>
  <c r="O42" i="133"/>
  <c r="O41" i="133"/>
  <c r="O40" i="133"/>
  <c r="O39" i="133"/>
  <c r="O38" i="133"/>
  <c r="O37" i="133"/>
  <c r="O36" i="133"/>
  <c r="O35" i="133"/>
  <c r="O34" i="133"/>
  <c r="O33" i="133"/>
  <c r="O32" i="133"/>
  <c r="O31" i="133"/>
  <c r="O30" i="133"/>
  <c r="O29" i="133"/>
  <c r="O28" i="133"/>
  <c r="O27" i="133"/>
  <c r="O26" i="133"/>
  <c r="O25" i="133"/>
  <c r="O24" i="133"/>
  <c r="O23" i="133"/>
  <c r="O22" i="133"/>
  <c r="O21" i="133"/>
  <c r="O20" i="133"/>
  <c r="O19" i="133"/>
  <c r="O18" i="133"/>
  <c r="O17" i="133"/>
  <c r="O16" i="133"/>
  <c r="O15" i="133"/>
  <c r="O14" i="133"/>
  <c r="O13" i="133"/>
  <c r="O12" i="133"/>
  <c r="O11" i="133"/>
  <c r="O10" i="133"/>
  <c r="O9" i="133"/>
  <c r="O8" i="133"/>
  <c r="O7" i="133"/>
  <c r="O6" i="133"/>
  <c r="O5" i="133"/>
  <c r="O4" i="133"/>
  <c r="I38" i="130"/>
  <c r="G37" i="125"/>
  <c r="I37" i="125" s="1"/>
  <c r="N6" i="125"/>
  <c r="M4" i="124"/>
  <c r="M5" i="124"/>
  <c r="M8" i="124"/>
  <c r="M10" i="124"/>
  <c r="M17" i="124"/>
  <c r="M20" i="124"/>
  <c r="M6" i="124"/>
  <c r="M7" i="124"/>
  <c r="M9" i="124"/>
  <c r="M11" i="124"/>
  <c r="M12" i="124"/>
  <c r="O12" i="124"/>
  <c r="M13" i="124"/>
  <c r="M14" i="124"/>
  <c r="M15" i="124"/>
  <c r="M16" i="124"/>
  <c r="M18" i="124"/>
  <c r="M19" i="124"/>
  <c r="O9" i="124"/>
  <c r="O10" i="124"/>
  <c r="O14" i="124"/>
  <c r="O15" i="124"/>
  <c r="O18" i="124"/>
  <c r="O7" i="124"/>
  <c r="O5" i="124"/>
  <c r="O8" i="124"/>
  <c r="O19" i="124"/>
  <c r="O20" i="124"/>
  <c r="O4" i="124"/>
  <c r="O6" i="124"/>
  <c r="O13" i="124"/>
  <c r="O16" i="124"/>
  <c r="O17" i="124"/>
  <c r="N8" i="123"/>
  <c r="N6" i="123"/>
  <c r="N5" i="123"/>
  <c r="N4" i="123"/>
  <c r="N7" i="123"/>
  <c r="M7" i="108"/>
  <c r="F2" i="112"/>
  <c r="F2" i="110"/>
  <c r="E31" i="107"/>
  <c r="E31" i="109"/>
  <c r="E31" i="111"/>
  <c r="G31" i="111" s="1"/>
  <c r="I31" i="111" s="1"/>
  <c r="E31" i="113"/>
  <c r="N8" i="117"/>
  <c r="N7" i="117"/>
  <c r="N6" i="117"/>
  <c r="N5" i="117"/>
  <c r="G36" i="119"/>
  <c r="I36" i="119" s="1"/>
  <c r="E31" i="127"/>
  <c r="E29" i="152"/>
  <c r="G29" i="152" s="1"/>
  <c r="I29" i="152" s="1"/>
  <c r="G27" i="152"/>
  <c r="I27" i="152" s="1"/>
  <c r="G26" i="152"/>
  <c r="I26" i="152" s="1"/>
  <c r="O110" i="135"/>
  <c r="O109" i="135"/>
  <c r="O108" i="135"/>
  <c r="O107" i="135"/>
  <c r="O106" i="135"/>
  <c r="O105" i="135"/>
  <c r="O104" i="135"/>
  <c r="O103" i="135"/>
  <c r="O102" i="135"/>
  <c r="O101" i="135"/>
  <c r="O100" i="135"/>
  <c r="O99" i="135"/>
  <c r="O98" i="135"/>
  <c r="O97" i="135"/>
  <c r="O96" i="135"/>
  <c r="O95" i="135"/>
  <c r="O94" i="135"/>
  <c r="O93" i="135"/>
  <c r="O92" i="135"/>
  <c r="O91" i="135"/>
  <c r="O90" i="135"/>
  <c r="O89" i="135"/>
  <c r="O88" i="135"/>
  <c r="O87" i="135"/>
  <c r="O86" i="135"/>
  <c r="O85" i="135"/>
  <c r="O84" i="135"/>
  <c r="O83" i="135"/>
  <c r="O82" i="135"/>
  <c r="O81" i="135"/>
  <c r="O80" i="135"/>
  <c r="O79" i="135"/>
  <c r="O78" i="135"/>
  <c r="O77" i="135"/>
  <c r="O76" i="135"/>
  <c r="O75" i="135"/>
  <c r="O74" i="135"/>
  <c r="O73" i="135"/>
  <c r="O72" i="135"/>
  <c r="O71" i="135"/>
  <c r="O70" i="135"/>
  <c r="O69" i="135"/>
  <c r="O68" i="135"/>
  <c r="O67" i="135"/>
  <c r="O66" i="135"/>
  <c r="O65" i="135"/>
  <c r="O64" i="135"/>
  <c r="O63" i="135"/>
  <c r="O62" i="135"/>
  <c r="O61" i="135"/>
  <c r="O60" i="135"/>
  <c r="O59" i="135"/>
  <c r="O58" i="135"/>
  <c r="O57" i="135"/>
  <c r="O56" i="135"/>
  <c r="O55" i="135"/>
  <c r="O54" i="135"/>
  <c r="O53" i="135"/>
  <c r="O52" i="135"/>
  <c r="O51" i="135"/>
  <c r="O50" i="135"/>
  <c r="O49" i="135"/>
  <c r="O48" i="135"/>
  <c r="O47" i="135"/>
  <c r="O46" i="135"/>
  <c r="O45" i="135"/>
  <c r="O44" i="135"/>
  <c r="O43" i="135"/>
  <c r="O42" i="135"/>
  <c r="O41" i="135"/>
  <c r="O40" i="135"/>
  <c r="O39" i="135"/>
  <c r="O38" i="135"/>
  <c r="O37" i="135"/>
  <c r="O36" i="135"/>
  <c r="O35" i="135"/>
  <c r="O34" i="135"/>
  <c r="O33" i="135"/>
  <c r="O32" i="135"/>
  <c r="O31" i="135"/>
  <c r="O30" i="135"/>
  <c r="O29" i="135"/>
  <c r="O28" i="135"/>
  <c r="O27" i="135"/>
  <c r="O26" i="135"/>
  <c r="O25" i="135"/>
  <c r="O24" i="135"/>
  <c r="O23" i="135"/>
  <c r="O22" i="135"/>
  <c r="O21" i="135"/>
  <c r="O20" i="135"/>
  <c r="O19" i="135"/>
  <c r="O18" i="135"/>
  <c r="O17" i="135"/>
  <c r="O16" i="135"/>
  <c r="O15" i="135"/>
  <c r="O14" i="135"/>
  <c r="O13" i="135"/>
  <c r="O12" i="135"/>
  <c r="O11" i="135"/>
  <c r="O10" i="135"/>
  <c r="O9" i="135"/>
  <c r="O8" i="135"/>
  <c r="O7" i="135"/>
  <c r="O6" i="135"/>
  <c r="O5" i="135"/>
  <c r="O4" i="135"/>
  <c r="O110" i="141"/>
  <c r="O109" i="141"/>
  <c r="O108" i="141"/>
  <c r="O107" i="141"/>
  <c r="O106" i="141"/>
  <c r="O105" i="141"/>
  <c r="O104" i="141"/>
  <c r="O103" i="141"/>
  <c r="O102" i="141"/>
  <c r="O101" i="141"/>
  <c r="O100" i="141"/>
  <c r="O99" i="141"/>
  <c r="O98" i="141"/>
  <c r="O97" i="141"/>
  <c r="O96" i="141"/>
  <c r="O95" i="141"/>
  <c r="O94" i="141"/>
  <c r="O93" i="141"/>
  <c r="O92" i="141"/>
  <c r="O91" i="141"/>
  <c r="O90" i="141"/>
  <c r="O89" i="141"/>
  <c r="O88" i="141"/>
  <c r="O87" i="141"/>
  <c r="O86" i="141"/>
  <c r="O85" i="141"/>
  <c r="O84" i="141"/>
  <c r="O83" i="141"/>
  <c r="O82" i="141"/>
  <c r="O81" i="141"/>
  <c r="O80" i="141"/>
  <c r="O79" i="141"/>
  <c r="O78" i="141"/>
  <c r="O77" i="141"/>
  <c r="O76" i="141"/>
  <c r="O75" i="141"/>
  <c r="O74" i="141"/>
  <c r="O73" i="141"/>
  <c r="O72" i="141"/>
  <c r="O71" i="141"/>
  <c r="O70" i="141"/>
  <c r="O69" i="141"/>
  <c r="O68" i="141"/>
  <c r="O67" i="141"/>
  <c r="O66" i="141"/>
  <c r="O65" i="141"/>
  <c r="O64" i="141"/>
  <c r="O63" i="141"/>
  <c r="O62" i="141"/>
  <c r="O61" i="141"/>
  <c r="O60" i="141"/>
  <c r="O59" i="141"/>
  <c r="O58" i="141"/>
  <c r="O57" i="141"/>
  <c r="O56" i="141"/>
  <c r="O55" i="141"/>
  <c r="O54" i="141"/>
  <c r="O53" i="141"/>
  <c r="O52" i="141"/>
  <c r="O51" i="141"/>
  <c r="O50" i="141"/>
  <c r="O49" i="141"/>
  <c r="O48" i="141"/>
  <c r="O47" i="141"/>
  <c r="O46" i="141"/>
  <c r="O45" i="141"/>
  <c r="O44" i="141"/>
  <c r="O43" i="141"/>
  <c r="O42" i="141"/>
  <c r="O41" i="141"/>
  <c r="O40" i="141"/>
  <c r="O39" i="141"/>
  <c r="O38" i="141"/>
  <c r="O37" i="141"/>
  <c r="O36" i="141"/>
  <c r="O35" i="141"/>
  <c r="O34" i="141"/>
  <c r="O33" i="141"/>
  <c r="O32" i="141"/>
  <c r="O31" i="141"/>
  <c r="O30" i="141"/>
  <c r="O29" i="141"/>
  <c r="O28" i="141"/>
  <c r="O4" i="141"/>
  <c r="O121" i="139"/>
  <c r="O120" i="139"/>
  <c r="O119" i="139"/>
  <c r="O118" i="139"/>
  <c r="O117" i="139"/>
  <c r="O116" i="139"/>
  <c r="O115" i="139"/>
  <c r="O114" i="139"/>
  <c r="O113" i="139"/>
  <c r="O112" i="139"/>
  <c r="O111" i="139"/>
  <c r="O110" i="139"/>
  <c r="O109" i="139"/>
  <c r="O108" i="139"/>
  <c r="O107" i="139"/>
  <c r="O106" i="139"/>
  <c r="O105" i="139"/>
  <c r="O104" i="139"/>
  <c r="O103" i="139"/>
  <c r="O102" i="139"/>
  <c r="O101" i="139"/>
  <c r="O100" i="139"/>
  <c r="O99" i="139"/>
  <c r="O98" i="139"/>
  <c r="O97" i="139"/>
  <c r="O96" i="139"/>
  <c r="O95" i="139"/>
  <c r="O94" i="139"/>
  <c r="O93" i="139"/>
  <c r="O92" i="139"/>
  <c r="O91" i="139"/>
  <c r="O90" i="139"/>
  <c r="O89" i="139"/>
  <c r="O88" i="139"/>
  <c r="O87" i="139"/>
  <c r="O86" i="139"/>
  <c r="O85" i="139"/>
  <c r="O84" i="139"/>
  <c r="O83" i="139"/>
  <c r="O82" i="139"/>
  <c r="O81" i="139"/>
  <c r="O80" i="139"/>
  <c r="O79" i="139"/>
  <c r="O78" i="139"/>
  <c r="O77" i="139"/>
  <c r="O76" i="139"/>
  <c r="O75" i="139"/>
  <c r="O74" i="139"/>
  <c r="O73" i="139"/>
  <c r="O72" i="139"/>
  <c r="O71" i="139"/>
  <c r="O70" i="139"/>
  <c r="O69" i="139"/>
  <c r="O68" i="139"/>
  <c r="O67" i="139"/>
  <c r="O66" i="139"/>
  <c r="O65" i="139"/>
  <c r="O64" i="139"/>
  <c r="O63" i="139"/>
  <c r="O62" i="139"/>
  <c r="O61" i="139"/>
  <c r="O60" i="139"/>
  <c r="O59" i="139"/>
  <c r="O58" i="139"/>
  <c r="O57" i="139"/>
  <c r="O56" i="139"/>
  <c r="O55" i="139"/>
  <c r="O54" i="139"/>
  <c r="O53" i="139"/>
  <c r="O52" i="139"/>
  <c r="O51" i="139"/>
  <c r="O50" i="139"/>
  <c r="O49" i="139"/>
  <c r="O48" i="139"/>
  <c r="O47" i="139"/>
  <c r="O46" i="139"/>
  <c r="O4" i="139"/>
  <c r="O4" i="137"/>
  <c r="G36" i="152"/>
  <c r="I36" i="152" s="1"/>
  <c r="H13" i="152"/>
  <c r="D16" i="106" s="1" a="1"/>
  <c r="N7" i="125"/>
  <c r="N3" i="123"/>
  <c r="G36" i="123"/>
  <c r="I36" i="123" s="1"/>
  <c r="O26" i="112"/>
  <c r="O31" i="112"/>
  <c r="O13" i="112"/>
  <c r="O10" i="112"/>
  <c r="O7" i="112"/>
  <c r="O36" i="112"/>
  <c r="O18" i="112"/>
  <c r="O14" i="112"/>
  <c r="O11" i="112"/>
  <c r="O8" i="112"/>
  <c r="O5" i="112"/>
  <c r="O40" i="112"/>
  <c r="O25" i="112"/>
  <c r="O20" i="112"/>
  <c r="O16" i="112"/>
  <c r="O12" i="112"/>
  <c r="O9" i="112"/>
  <c r="O4" i="112"/>
  <c r="O42" i="112"/>
  <c r="O38" i="112"/>
  <c r="O37" i="112"/>
  <c r="O35" i="112"/>
  <c r="O32" i="112"/>
  <c r="O30" i="112"/>
  <c r="O28" i="112"/>
  <c r="O24" i="112"/>
  <c r="O23" i="112"/>
  <c r="O19" i="112"/>
  <c r="O17" i="112"/>
  <c r="O15" i="112"/>
  <c r="M13" i="112"/>
  <c r="O6" i="112"/>
  <c r="E30" i="152"/>
  <c r="G30" i="152" s="1"/>
  <c r="I30" i="152" s="1"/>
  <c r="O74" i="116"/>
  <c r="O73" i="116"/>
  <c r="O69" i="116"/>
  <c r="O68" i="116"/>
  <c r="O67" i="116"/>
  <c r="O66" i="116"/>
  <c r="O65" i="116"/>
  <c r="O64" i="116"/>
  <c r="O63" i="116"/>
  <c r="O62" i="116"/>
  <c r="O61" i="116"/>
  <c r="O57" i="116"/>
  <c r="O56" i="116"/>
  <c r="O55" i="116"/>
  <c r="O54" i="116"/>
  <c r="O53" i="116"/>
  <c r="O52" i="116"/>
  <c r="O51" i="116"/>
  <c r="O129" i="116"/>
  <c r="O128" i="116"/>
  <c r="O127" i="116"/>
  <c r="O126" i="116"/>
  <c r="O125" i="116"/>
  <c r="O124" i="116"/>
  <c r="O123" i="116"/>
  <c r="O122" i="116"/>
  <c r="O121" i="116"/>
  <c r="O117" i="116"/>
  <c r="O116" i="116"/>
  <c r="O115" i="116"/>
  <c r="O114" i="116"/>
  <c r="O113" i="116"/>
  <c r="O112" i="116"/>
  <c r="O111" i="116"/>
  <c r="O110" i="116"/>
  <c r="O109" i="116"/>
  <c r="O105" i="116"/>
  <c r="O104" i="116"/>
  <c r="O103" i="116"/>
  <c r="O102" i="116"/>
  <c r="O101" i="116"/>
  <c r="O100" i="116"/>
  <c r="O99" i="116"/>
  <c r="O98" i="116"/>
  <c r="O97" i="116"/>
  <c r="O93" i="116"/>
  <c r="O92" i="116"/>
  <c r="O91" i="116"/>
  <c r="O90" i="116"/>
  <c r="O89" i="116"/>
  <c r="O88" i="116"/>
  <c r="O87" i="116"/>
  <c r="O86" i="116"/>
  <c r="O85" i="116"/>
  <c r="O81" i="116"/>
  <c r="O80" i="116"/>
  <c r="O79" i="116"/>
  <c r="O78" i="116"/>
  <c r="O77" i="116"/>
  <c r="O76" i="116"/>
  <c r="O75" i="116"/>
  <c r="M49" i="116"/>
  <c r="G36" i="115"/>
  <c r="I36" i="115" s="1"/>
  <c r="E31" i="115"/>
  <c r="G31" i="115" s="1"/>
  <c r="I31" i="115" s="1"/>
  <c r="M30" i="116"/>
  <c r="M21" i="118"/>
  <c r="N7" i="121"/>
  <c r="N6" i="121"/>
  <c r="N5" i="121"/>
  <c r="O25" i="120"/>
  <c r="O23" i="120"/>
  <c r="O22" i="120"/>
  <c r="O20" i="120"/>
  <c r="O18" i="120"/>
  <c r="O16" i="120"/>
  <c r="O14" i="120"/>
  <c r="O12" i="120"/>
  <c r="N4" i="119" s="1"/>
  <c r="O26" i="120"/>
  <c r="N8" i="119" s="1"/>
  <c r="O24" i="120"/>
  <c r="O21" i="120"/>
  <c r="N6" i="119" s="1"/>
  <c r="O19" i="120"/>
  <c r="O17" i="120"/>
  <c r="O15" i="120"/>
  <c r="O13" i="120"/>
  <c r="N3" i="119" s="1"/>
  <c r="O10" i="120"/>
  <c r="O4" i="120"/>
  <c r="N5" i="119" s="1"/>
  <c r="N8" i="121"/>
  <c r="N9" i="121"/>
  <c r="O91" i="126"/>
  <c r="O90" i="126"/>
  <c r="O83" i="126"/>
  <c r="O82" i="126"/>
  <c r="O81" i="126"/>
  <c r="O80" i="126"/>
  <c r="O78" i="126"/>
  <c r="O77" i="126"/>
  <c r="O76" i="126"/>
  <c r="O70" i="126"/>
  <c r="O69" i="126"/>
  <c r="O68" i="126"/>
  <c r="O67" i="126"/>
  <c r="O66" i="126"/>
  <c r="O65" i="126"/>
  <c r="O64" i="126"/>
  <c r="O58" i="126"/>
  <c r="O57" i="126"/>
  <c r="O56" i="126"/>
  <c r="O55" i="126"/>
  <c r="O54" i="126"/>
  <c r="O53" i="126"/>
  <c r="O52" i="126"/>
  <c r="O46" i="126"/>
  <c r="O45" i="126"/>
  <c r="O44" i="126"/>
  <c r="O43" i="126"/>
  <c r="O42" i="126"/>
  <c r="O41" i="126"/>
  <c r="O40" i="126"/>
  <c r="O34" i="126"/>
  <c r="O33" i="126"/>
  <c r="O32" i="126"/>
  <c r="O31" i="126"/>
  <c r="O30" i="126"/>
  <c r="O29" i="126"/>
  <c r="O28" i="126"/>
  <c r="O22" i="126"/>
  <c r="O21" i="126"/>
  <c r="O20" i="126"/>
  <c r="O19" i="126"/>
  <c r="O18" i="126"/>
  <c r="O17" i="126"/>
  <c r="O16" i="126"/>
  <c r="O10" i="126"/>
  <c r="O9" i="126"/>
  <c r="O8" i="126"/>
  <c r="O7" i="126"/>
  <c r="O6" i="126"/>
  <c r="N5" i="125" s="1"/>
  <c r="O5" i="126"/>
  <c r="N3" i="125" s="1"/>
  <c r="E32" i="125"/>
  <c r="G32" i="125" s="1"/>
  <c r="I32" i="125" s="1"/>
  <c r="N5" i="127"/>
  <c r="N4" i="127"/>
  <c r="N3" i="127"/>
  <c r="O141" i="128"/>
  <c r="O140" i="128"/>
  <c r="O134" i="128"/>
  <c r="O133" i="128"/>
  <c r="O132" i="128"/>
  <c r="O131" i="128"/>
  <c r="O130" i="128"/>
  <c r="O129" i="128"/>
  <c r="O128" i="128"/>
  <c r="O122" i="128"/>
  <c r="O121" i="128"/>
  <c r="O120" i="128"/>
  <c r="O119" i="128"/>
  <c r="O118" i="128"/>
  <c r="O117" i="128"/>
  <c r="O116" i="128"/>
  <c r="O110" i="128"/>
  <c r="O109" i="128"/>
  <c r="O108" i="128"/>
  <c r="O107" i="128"/>
  <c r="O106" i="128"/>
  <c r="O105" i="128"/>
  <c r="O104" i="128"/>
  <c r="O98" i="128"/>
  <c r="O97" i="128"/>
  <c r="O96" i="128"/>
  <c r="O95" i="128"/>
  <c r="O94" i="128"/>
  <c r="O93" i="128"/>
  <c r="O92" i="128"/>
  <c r="O86" i="128"/>
  <c r="O85" i="128"/>
  <c r="O84" i="128"/>
  <c r="O83" i="128"/>
  <c r="O82" i="128"/>
  <c r="O81" i="128"/>
  <c r="O80" i="128"/>
  <c r="O74" i="128"/>
  <c r="O73" i="128"/>
  <c r="O72" i="128"/>
  <c r="O71" i="128"/>
  <c r="O70" i="128"/>
  <c r="O69" i="128"/>
  <c r="O68" i="128"/>
  <c r="O62" i="128"/>
  <c r="O61" i="128"/>
  <c r="O60" i="128"/>
  <c r="O59" i="128"/>
  <c r="O58" i="128"/>
  <c r="O57" i="128"/>
  <c r="O56" i="128"/>
  <c r="O50" i="128"/>
  <c r="O49" i="128"/>
  <c r="O48" i="128"/>
  <c r="O47" i="128"/>
  <c r="O4" i="128"/>
  <c r="N6" i="127" s="1"/>
  <c r="O399" i="129"/>
  <c r="O398" i="129"/>
  <c r="O397" i="129"/>
  <c r="O396" i="129"/>
  <c r="O395" i="129"/>
  <c r="O394" i="129"/>
  <c r="O393" i="129"/>
  <c r="O392" i="129"/>
  <c r="O391" i="129"/>
  <c r="O390" i="129"/>
  <c r="O389" i="129"/>
  <c r="O388" i="129"/>
  <c r="O387" i="129"/>
  <c r="O386" i="129"/>
  <c r="O385" i="129"/>
  <c r="O384" i="129"/>
  <c r="O383" i="129"/>
  <c r="O382" i="129"/>
  <c r="O381" i="129"/>
  <c r="O380" i="129"/>
  <c r="O379" i="129"/>
  <c r="O378" i="129"/>
  <c r="O377" i="129"/>
  <c r="O376" i="129"/>
  <c r="O375" i="129"/>
  <c r="O374" i="129"/>
  <c r="O373" i="129"/>
  <c r="O372" i="129"/>
  <c r="O371" i="129"/>
  <c r="O370" i="129"/>
  <c r="O369" i="129"/>
  <c r="O368" i="129"/>
  <c r="O367" i="129"/>
  <c r="O366" i="129"/>
  <c r="O365" i="129"/>
  <c r="O364" i="129"/>
  <c r="O363" i="129"/>
  <c r="O362" i="129"/>
  <c r="O361" i="129"/>
  <c r="O360" i="129"/>
  <c r="O359" i="129"/>
  <c r="O358" i="129"/>
  <c r="O357" i="129"/>
  <c r="O356" i="129"/>
  <c r="O355" i="129"/>
  <c r="O354" i="129"/>
  <c r="O353" i="129"/>
  <c r="O352" i="129"/>
  <c r="O351" i="129"/>
  <c r="O350" i="129"/>
  <c r="O349" i="129"/>
  <c r="O348" i="129"/>
  <c r="O347" i="129"/>
  <c r="O346" i="129"/>
  <c r="O345" i="129"/>
  <c r="O344" i="129"/>
  <c r="O343" i="129"/>
  <c r="O342" i="129"/>
  <c r="O341" i="129"/>
  <c r="O340" i="129"/>
  <c r="O339" i="129"/>
  <c r="O338" i="129"/>
  <c r="O337" i="129"/>
  <c r="O336" i="129"/>
  <c r="O335" i="129"/>
  <c r="O334" i="129"/>
  <c r="O333" i="129"/>
  <c r="O332" i="129"/>
  <c r="O331" i="129"/>
  <c r="O330" i="129"/>
  <c r="O329" i="129"/>
  <c r="O328" i="129"/>
  <c r="O327" i="129"/>
  <c r="O326" i="129"/>
  <c r="O325" i="129"/>
  <c r="O324" i="129"/>
  <c r="O323" i="129"/>
  <c r="O322" i="129"/>
  <c r="O321" i="129"/>
  <c r="O320" i="129"/>
  <c r="O319" i="129"/>
  <c r="O318" i="129"/>
  <c r="O317" i="129"/>
  <c r="O316" i="129"/>
  <c r="O315" i="129"/>
  <c r="O314" i="129"/>
  <c r="O313" i="129"/>
  <c r="O312" i="129"/>
  <c r="O311" i="129"/>
  <c r="O310" i="129"/>
  <c r="O309" i="129"/>
  <c r="O308" i="129"/>
  <c r="O307" i="129"/>
  <c r="O306" i="129"/>
  <c r="O305" i="129"/>
  <c r="O304" i="129"/>
  <c r="O303" i="129"/>
  <c r="O302" i="129"/>
  <c r="O301" i="129"/>
  <c r="O300" i="129"/>
  <c r="O299" i="129"/>
  <c r="O298" i="129"/>
  <c r="O297" i="129"/>
  <c r="O296" i="129"/>
  <c r="O295" i="129"/>
  <c r="O294" i="129"/>
  <c r="O293" i="129"/>
  <c r="O292" i="129"/>
  <c r="O291" i="129"/>
  <c r="O290" i="129"/>
  <c r="O289" i="129"/>
  <c r="O288" i="129"/>
  <c r="O287" i="129"/>
  <c r="O286" i="129"/>
  <c r="O285" i="129"/>
  <c r="O284" i="129"/>
  <c r="O283" i="129"/>
  <c r="O282" i="129"/>
  <c r="O281" i="129"/>
  <c r="O280" i="129"/>
  <c r="O279" i="129"/>
  <c r="O278" i="129"/>
  <c r="O277" i="129"/>
  <c r="O276" i="129"/>
  <c r="O275" i="129"/>
  <c r="O274" i="129"/>
  <c r="O273" i="129"/>
  <c r="O272" i="129"/>
  <c r="O271" i="129"/>
  <c r="O270" i="129"/>
  <c r="O269" i="129"/>
  <c r="O268" i="129"/>
  <c r="O267" i="129"/>
  <c r="O266" i="129"/>
  <c r="O265" i="129"/>
  <c r="O264" i="129"/>
  <c r="O263" i="129"/>
  <c r="O262" i="129"/>
  <c r="O261" i="129"/>
  <c r="O260" i="129"/>
  <c r="O259" i="129"/>
  <c r="O258" i="129"/>
  <c r="O257" i="129"/>
  <c r="O256" i="129"/>
  <c r="O255" i="129"/>
  <c r="O254" i="129"/>
  <c r="O253" i="129"/>
  <c r="O252" i="129"/>
  <c r="O251" i="129"/>
  <c r="O250" i="129"/>
  <c r="O249" i="129"/>
  <c r="O248" i="129"/>
  <c r="O247" i="129"/>
  <c r="O246" i="129"/>
  <c r="O245" i="129"/>
  <c r="O244" i="129"/>
  <c r="O243" i="129"/>
  <c r="O242" i="129"/>
  <c r="O241" i="129"/>
  <c r="O240" i="129"/>
  <c r="O239" i="129"/>
  <c r="O238" i="129"/>
  <c r="O237" i="129"/>
  <c r="O236" i="129"/>
  <c r="O235" i="129"/>
  <c r="O234" i="129"/>
  <c r="O233" i="129"/>
  <c r="O232" i="129"/>
  <c r="O231" i="129"/>
  <c r="O230" i="129"/>
  <c r="O229" i="129"/>
  <c r="O228" i="129"/>
  <c r="O227" i="129"/>
  <c r="O226" i="129"/>
  <c r="O225" i="129"/>
  <c r="O224" i="129"/>
  <c r="O223" i="129"/>
  <c r="O222" i="129"/>
  <c r="O221" i="129"/>
  <c r="O220" i="129"/>
  <c r="O219" i="129"/>
  <c r="O218" i="129"/>
  <c r="O217" i="129"/>
  <c r="O216" i="129"/>
  <c r="O215" i="129"/>
  <c r="O214" i="129"/>
  <c r="O213" i="129"/>
  <c r="O212" i="129"/>
  <c r="O211" i="129"/>
  <c r="O210" i="129"/>
  <c r="O209" i="129"/>
  <c r="O208" i="129"/>
  <c r="O207" i="129"/>
  <c r="O206" i="129"/>
  <c r="O205" i="129"/>
  <c r="O204" i="129"/>
  <c r="O203" i="129"/>
  <c r="O202" i="129"/>
  <c r="O201" i="129"/>
  <c r="O200" i="129"/>
  <c r="O199" i="129"/>
  <c r="O198" i="129"/>
  <c r="O197" i="129"/>
  <c r="O196" i="129"/>
  <c r="O195" i="129"/>
  <c r="O194" i="129"/>
  <c r="O193" i="129"/>
  <c r="O192" i="129"/>
  <c r="O191" i="129"/>
  <c r="O190" i="129"/>
  <c r="O189" i="129"/>
  <c r="O188" i="129"/>
  <c r="O187" i="129"/>
  <c r="O186" i="129"/>
  <c r="O185" i="129"/>
  <c r="O184" i="129"/>
  <c r="O183" i="129"/>
  <c r="O182" i="129"/>
  <c r="O181" i="129"/>
  <c r="O180" i="129"/>
  <c r="O179" i="129"/>
  <c r="O178" i="129"/>
  <c r="O177" i="129"/>
  <c r="O176" i="129"/>
  <c r="O175" i="129"/>
  <c r="O174" i="129"/>
  <c r="O173" i="129"/>
  <c r="O172" i="129"/>
  <c r="O171" i="129"/>
  <c r="O170" i="129"/>
  <c r="O169" i="129"/>
  <c r="O168" i="129"/>
  <c r="O167" i="129"/>
  <c r="O166" i="129"/>
  <c r="O165" i="129"/>
  <c r="O164" i="129"/>
  <c r="O163" i="129"/>
  <c r="O162" i="129"/>
  <c r="O161" i="129"/>
  <c r="O160" i="129"/>
  <c r="O159" i="129"/>
  <c r="O158" i="129"/>
  <c r="O157" i="129"/>
  <c r="O156" i="129"/>
  <c r="O155" i="129"/>
  <c r="O154" i="129"/>
  <c r="O153" i="129"/>
  <c r="O152" i="129"/>
  <c r="O151" i="129"/>
  <c r="O150" i="129"/>
  <c r="O149" i="129"/>
  <c r="O148" i="129"/>
  <c r="O147" i="129"/>
  <c r="O146" i="129"/>
  <c r="O145" i="129"/>
  <c r="O144" i="129"/>
  <c r="O143" i="129"/>
  <c r="O142" i="129"/>
  <c r="O141" i="129"/>
  <c r="O140" i="129"/>
  <c r="O139" i="129"/>
  <c r="O138" i="129"/>
  <c r="O137" i="129"/>
  <c r="O136" i="129"/>
  <c r="O135" i="129"/>
  <c r="O134" i="129"/>
  <c r="O133" i="129"/>
  <c r="O132" i="129"/>
  <c r="O131" i="129"/>
  <c r="O130" i="129"/>
  <c r="O129" i="129"/>
  <c r="O128" i="129"/>
  <c r="O127" i="129"/>
  <c r="O126" i="129"/>
  <c r="O125" i="129"/>
  <c r="O124" i="129"/>
  <c r="O123" i="129"/>
  <c r="O122" i="129"/>
  <c r="O121" i="129"/>
  <c r="O120" i="129"/>
  <c r="O119" i="129"/>
  <c r="O118" i="129"/>
  <c r="O117" i="129"/>
  <c r="O116" i="129"/>
  <c r="O115" i="129"/>
  <c r="O114" i="129"/>
  <c r="O113" i="129"/>
  <c r="O112" i="129"/>
  <c r="O111" i="129"/>
  <c r="O110" i="129"/>
  <c r="O109" i="129"/>
  <c r="O108" i="129"/>
  <c r="O107" i="129"/>
  <c r="O106" i="129"/>
  <c r="O105" i="129"/>
  <c r="O104" i="129"/>
  <c r="O103" i="129"/>
  <c r="O102" i="129"/>
  <c r="O101" i="129"/>
  <c r="O100" i="129"/>
  <c r="O99" i="129"/>
  <c r="O98" i="129"/>
  <c r="O97" i="129"/>
  <c r="O96" i="129"/>
  <c r="O95" i="129"/>
  <c r="O94" i="129"/>
  <c r="O93" i="129"/>
  <c r="O92" i="129"/>
  <c r="O91" i="129"/>
  <c r="O90" i="129"/>
  <c r="O89" i="129"/>
  <c r="O88" i="129"/>
  <c r="O87" i="129"/>
  <c r="O86" i="129"/>
  <c r="O85" i="129"/>
  <c r="O84" i="129"/>
  <c r="O83" i="129"/>
  <c r="O82" i="129"/>
  <c r="O81" i="129"/>
  <c r="O80" i="129"/>
  <c r="O79" i="129"/>
  <c r="O78" i="129"/>
  <c r="O77" i="129"/>
  <c r="O76" i="129"/>
  <c r="O75" i="129"/>
  <c r="O74" i="129"/>
  <c r="O73" i="129"/>
  <c r="O72" i="129"/>
  <c r="O71" i="129"/>
  <c r="O70" i="129"/>
  <c r="O69" i="129"/>
  <c r="O68" i="129"/>
  <c r="O67" i="129"/>
  <c r="O66" i="129"/>
  <c r="O65" i="129"/>
  <c r="O64" i="129"/>
  <c r="O63" i="129"/>
  <c r="O62" i="129"/>
  <c r="O61" i="129"/>
  <c r="O60" i="129"/>
  <c r="O59" i="129"/>
  <c r="O58" i="129"/>
  <c r="O57" i="129"/>
  <c r="O56" i="129"/>
  <c r="O55" i="129"/>
  <c r="O54" i="129"/>
  <c r="O53" i="129"/>
  <c r="O52" i="129"/>
  <c r="O51" i="129"/>
  <c r="O50" i="129"/>
  <c r="O49" i="129"/>
  <c r="O48" i="129"/>
  <c r="O47" i="129"/>
  <c r="O46" i="129"/>
  <c r="O45" i="129"/>
  <c r="O44" i="129"/>
  <c r="O43" i="129"/>
  <c r="O42" i="129"/>
  <c r="O41" i="129"/>
  <c r="O40" i="129"/>
  <c r="O39" i="129"/>
  <c r="O38" i="129"/>
  <c r="O37" i="129"/>
  <c r="O36" i="129"/>
  <c r="O35" i="129"/>
  <c r="O34" i="129"/>
  <c r="O33" i="129"/>
  <c r="O32" i="129"/>
  <c r="O31" i="129"/>
  <c r="O30" i="129"/>
  <c r="O29" i="129"/>
  <c r="O28" i="129"/>
  <c r="O27" i="129"/>
  <c r="O26" i="129"/>
  <c r="O25" i="129"/>
  <c r="O24" i="129"/>
  <c r="O23" i="129"/>
  <c r="O22" i="129"/>
  <c r="O21" i="129"/>
  <c r="O20" i="129"/>
  <c r="O19" i="129"/>
  <c r="O18" i="129"/>
  <c r="O17" i="129"/>
  <c r="O16" i="129"/>
  <c r="O15" i="129"/>
  <c r="O14" i="129"/>
  <c r="O13" i="129"/>
  <c r="O12" i="129"/>
  <c r="N6" i="152" s="1"/>
  <c r="O11" i="129"/>
  <c r="O10" i="129"/>
  <c r="O9" i="129"/>
  <c r="O8" i="129"/>
  <c r="O7" i="129"/>
  <c r="O6" i="129"/>
  <c r="O5" i="129"/>
  <c r="N3" i="152" s="1"/>
  <c r="O4" i="129"/>
  <c r="N4" i="152" s="1"/>
  <c r="G31" i="107"/>
  <c r="I31" i="107" s="1"/>
  <c r="E31" i="3"/>
  <c r="G31" i="3" s="1"/>
  <c r="I31" i="3" s="1"/>
  <c r="E31" i="123"/>
  <c r="G31" i="123" s="1"/>
  <c r="I31" i="123" s="1"/>
  <c r="E31" i="121"/>
  <c r="G31" i="121" s="1"/>
  <c r="I31" i="121" s="1"/>
  <c r="E31" i="119"/>
  <c r="G31" i="119" s="1"/>
  <c r="I31" i="119" s="1"/>
  <c r="E32" i="117"/>
  <c r="G32" i="117" s="1"/>
  <c r="I32" i="117" s="1"/>
  <c r="G31" i="134"/>
  <c r="I31" i="134" s="1"/>
  <c r="G31" i="127"/>
  <c r="I31" i="127" s="1"/>
  <c r="O9" i="114"/>
  <c r="O6" i="114"/>
  <c r="G36" i="113"/>
  <c r="I36" i="113" s="1"/>
  <c r="O7" i="114"/>
  <c r="O8" i="114"/>
  <c r="G31" i="109"/>
  <c r="I31" i="109" s="1"/>
  <c r="M192" i="128"/>
  <c r="O144" i="126"/>
  <c r="O142" i="126"/>
  <c r="O140" i="126"/>
  <c r="O138" i="126"/>
  <c r="O136" i="126"/>
  <c r="O134" i="126"/>
  <c r="O132" i="126"/>
  <c r="O130" i="126"/>
  <c r="O127" i="126"/>
  <c r="O125" i="126"/>
  <c r="O123" i="126"/>
  <c r="O121" i="126"/>
  <c r="O119" i="126"/>
  <c r="O117" i="126"/>
  <c r="O116" i="126"/>
  <c r="O114" i="126"/>
  <c r="O112" i="126"/>
  <c r="O110" i="126"/>
  <c r="O107" i="126"/>
  <c r="O104" i="126"/>
  <c r="O102" i="126"/>
  <c r="O99" i="126"/>
  <c r="O97" i="126"/>
  <c r="O94" i="126"/>
  <c r="O89" i="126"/>
  <c r="O88" i="126"/>
  <c r="O4" i="126"/>
  <c r="N4" i="125" s="1"/>
  <c r="O143" i="126"/>
  <c r="O141" i="126"/>
  <c r="O139" i="126"/>
  <c r="O137" i="126"/>
  <c r="O135" i="126"/>
  <c r="O133" i="126"/>
  <c r="O131" i="126"/>
  <c r="O129" i="126"/>
  <c r="O128" i="126"/>
  <c r="O126" i="126"/>
  <c r="O124" i="126"/>
  <c r="O122" i="126"/>
  <c r="O120" i="126"/>
  <c r="O118" i="126"/>
  <c r="O115" i="126"/>
  <c r="O113" i="126"/>
  <c r="O111" i="126"/>
  <c r="O109" i="126"/>
  <c r="O108" i="126"/>
  <c r="O106" i="126"/>
  <c r="O105" i="126"/>
  <c r="O103" i="126"/>
  <c r="O101" i="126"/>
  <c r="O100" i="126"/>
  <c r="O98" i="126"/>
  <c r="O96" i="126"/>
  <c r="O95" i="126"/>
  <c r="O93" i="126"/>
  <c r="O92" i="126"/>
  <c r="O85" i="126"/>
  <c r="O79" i="126"/>
  <c r="M212" i="124"/>
  <c r="M4" i="122"/>
  <c r="M5" i="122"/>
  <c r="M6" i="122"/>
  <c r="M7" i="122"/>
  <c r="M8" i="122"/>
  <c r="M9" i="122"/>
  <c r="M10" i="122"/>
  <c r="M206" i="122"/>
  <c r="M11" i="122"/>
  <c r="M12" i="122"/>
  <c r="M13" i="122"/>
  <c r="M14" i="122"/>
  <c r="M15" i="122"/>
  <c r="M16" i="122"/>
  <c r="M17" i="122"/>
  <c r="M18" i="122"/>
  <c r="M19" i="122"/>
  <c r="M20" i="122"/>
  <c r="M21" i="122"/>
  <c r="M22" i="122"/>
  <c r="M23" i="122"/>
  <c r="M24" i="122"/>
  <c r="M25" i="122"/>
  <c r="M26" i="122"/>
  <c r="M27" i="122"/>
  <c r="M28" i="122"/>
  <c r="M29" i="122"/>
  <c r="M30" i="122"/>
  <c r="M31" i="122"/>
  <c r="M32" i="122"/>
  <c r="M33" i="122"/>
  <c r="M34" i="122"/>
  <c r="M35" i="122"/>
  <c r="M36" i="122"/>
  <c r="M37" i="122"/>
  <c r="M38" i="122"/>
  <c r="M39" i="122"/>
  <c r="M40" i="122"/>
  <c r="M41" i="122"/>
  <c r="M42" i="122"/>
  <c r="M43" i="122"/>
  <c r="M44" i="122"/>
  <c r="M45" i="122"/>
  <c r="M46" i="122"/>
  <c r="M47" i="122"/>
  <c r="M48" i="122"/>
  <c r="M49" i="122"/>
  <c r="M50" i="122"/>
  <c r="M51" i="122"/>
  <c r="O484" i="122"/>
  <c r="O485" i="122"/>
  <c r="O486" i="122"/>
  <c r="O487" i="122"/>
  <c r="O462" i="118"/>
  <c r="O451" i="118"/>
  <c r="O447" i="118"/>
  <c r="O444" i="118"/>
  <c r="O441" i="118"/>
  <c r="O438" i="118"/>
  <c r="O436" i="118"/>
  <c r="O433" i="118"/>
  <c r="O430" i="118"/>
  <c r="O428" i="118"/>
  <c r="O426" i="118"/>
  <c r="O423" i="118"/>
  <c r="O421" i="118"/>
  <c r="O418" i="118"/>
  <c r="O414" i="118"/>
  <c r="O412" i="118"/>
  <c r="O409" i="118"/>
  <c r="O407" i="118"/>
  <c r="O405" i="118"/>
  <c r="O401" i="118"/>
  <c r="O399" i="118"/>
  <c r="O397" i="118"/>
  <c r="O394" i="118"/>
  <c r="O390" i="118"/>
  <c r="O388" i="118"/>
  <c r="O385" i="118"/>
  <c r="O383" i="118"/>
  <c r="O380" i="118"/>
  <c r="O377" i="118"/>
  <c r="O373" i="118"/>
  <c r="O370" i="118"/>
  <c r="O366" i="118"/>
  <c r="O364" i="118"/>
  <c r="O361" i="118"/>
  <c r="O359" i="118"/>
  <c r="O357" i="118"/>
  <c r="O356" i="118"/>
  <c r="O354" i="118"/>
  <c r="O351" i="118"/>
  <c r="O349" i="118"/>
  <c r="O347" i="118"/>
  <c r="O346" i="118"/>
  <c r="O344" i="118"/>
  <c r="O342" i="118"/>
  <c r="O341" i="118"/>
  <c r="O339" i="118"/>
  <c r="O337" i="118"/>
  <c r="O336" i="118"/>
  <c r="O333" i="118"/>
  <c r="O331" i="118"/>
  <c r="O329" i="118"/>
  <c r="O328" i="118"/>
  <c r="O325" i="118"/>
  <c r="O323" i="118"/>
  <c r="O320" i="118"/>
  <c r="O318" i="118"/>
  <c r="O317" i="118"/>
  <c r="O315" i="118"/>
  <c r="O465" i="118"/>
  <c r="O449" i="118"/>
  <c r="O446" i="118"/>
  <c r="O443" i="118"/>
  <c r="O440" i="118"/>
  <c r="O437" i="118"/>
  <c r="O434" i="118"/>
  <c r="O432" i="118"/>
  <c r="O429" i="118"/>
  <c r="O424" i="118"/>
  <c r="O419" i="118"/>
  <c r="O416" i="118"/>
  <c r="O411" i="118"/>
  <c r="O408" i="118"/>
  <c r="O403" i="118"/>
  <c r="O400" i="118"/>
  <c r="O396" i="118"/>
  <c r="O392" i="118"/>
  <c r="O386" i="118"/>
  <c r="O382" i="118"/>
  <c r="O379" i="118"/>
  <c r="O375" i="118"/>
  <c r="O372" i="118"/>
  <c r="O368" i="118"/>
  <c r="O365" i="118"/>
  <c r="O363" i="118"/>
  <c r="O360" i="118"/>
  <c r="O358" i="118"/>
  <c r="O355" i="118"/>
  <c r="O353" i="118"/>
  <c r="O352" i="118"/>
  <c r="O350" i="118"/>
  <c r="O348" i="118"/>
  <c r="O345" i="118"/>
  <c r="O343" i="118"/>
  <c r="O340" i="118"/>
  <c r="O338" i="118"/>
  <c r="O335" i="118"/>
  <c r="O334" i="118"/>
  <c r="O332" i="118"/>
  <c r="O330" i="118"/>
  <c r="O327" i="118"/>
  <c r="O326" i="118"/>
  <c r="O324" i="118"/>
  <c r="O322" i="118"/>
  <c r="O321" i="118"/>
  <c r="O319" i="118"/>
  <c r="O316" i="118"/>
  <c r="O201" i="118"/>
  <c r="O198" i="118"/>
  <c r="O4" i="118"/>
  <c r="O499" i="118"/>
  <c r="O498" i="118"/>
  <c r="O497" i="118"/>
  <c r="O496" i="118"/>
  <c r="O495" i="118"/>
  <c r="O494" i="118"/>
  <c r="O493" i="118"/>
  <c r="O492" i="118"/>
  <c r="O491" i="118"/>
  <c r="O490" i="118"/>
  <c r="O489" i="118"/>
  <c r="O488" i="118"/>
  <c r="O487" i="118"/>
  <c r="O486" i="118"/>
  <c r="O485" i="118"/>
  <c r="O484" i="118"/>
  <c r="O483" i="118"/>
  <c r="O482" i="118"/>
  <c r="O481" i="118"/>
  <c r="O480" i="118"/>
  <c r="O479" i="118"/>
  <c r="O478" i="118"/>
  <c r="O477" i="118"/>
  <c r="O476" i="118"/>
  <c r="O475" i="118"/>
  <c r="O474" i="118"/>
  <c r="O473" i="118"/>
  <c r="O472" i="118"/>
  <c r="O471" i="118"/>
  <c r="O470" i="118"/>
  <c r="O469" i="118"/>
  <c r="O468" i="118"/>
  <c r="O467" i="118"/>
  <c r="O466" i="118"/>
  <c r="O464" i="118"/>
  <c r="O463" i="118"/>
  <c r="O461" i="118"/>
  <c r="O460" i="118"/>
  <c r="O459" i="118"/>
  <c r="O458" i="118"/>
  <c r="O457" i="118"/>
  <c r="O456" i="118"/>
  <c r="O455" i="118"/>
  <c r="O454" i="118"/>
  <c r="O453" i="118"/>
  <c r="O452" i="118"/>
  <c r="O450" i="118"/>
  <c r="O448" i="118"/>
  <c r="O445" i="118"/>
  <c r="O442" i="118"/>
  <c r="O439" i="118"/>
  <c r="O435" i="118"/>
  <c r="O431" i="118"/>
  <c r="O427" i="118"/>
  <c r="O425" i="118"/>
  <c r="O422" i="118"/>
  <c r="O420" i="118"/>
  <c r="O417" i="118"/>
  <c r="O415" i="118"/>
  <c r="O413" i="118"/>
  <c r="O410" i="118"/>
  <c r="O406" i="118"/>
  <c r="O404" i="118"/>
  <c r="O402" i="118"/>
  <c r="O398" i="118"/>
  <c r="O395" i="118"/>
  <c r="O393" i="118"/>
  <c r="O391" i="118"/>
  <c r="O389" i="118"/>
  <c r="O387" i="118"/>
  <c r="O384" i="118"/>
  <c r="O381" i="118"/>
  <c r="O378" i="118"/>
  <c r="O376" i="118"/>
  <c r="O374" i="118"/>
  <c r="O371" i="118"/>
  <c r="O369" i="118"/>
  <c r="O367" i="118"/>
  <c r="O362" i="118"/>
  <c r="O202" i="118"/>
  <c r="O200" i="118"/>
  <c r="O197" i="118"/>
  <c r="M358" i="116"/>
  <c r="M234" i="116"/>
  <c r="M352" i="116"/>
  <c r="M351" i="116"/>
  <c r="M230" i="116"/>
  <c r="M355" i="116"/>
  <c r="M336" i="116"/>
  <c r="M227" i="116"/>
  <c r="M497" i="116"/>
  <c r="M345" i="116"/>
  <c r="M229" i="116"/>
  <c r="M188" i="116"/>
  <c r="M4" i="116"/>
  <c r="M5" i="116"/>
  <c r="M6" i="116"/>
  <c r="M7" i="116"/>
  <c r="M8" i="116"/>
  <c r="M9" i="116"/>
  <c r="M10" i="116"/>
  <c r="M11" i="116"/>
  <c r="M12" i="116"/>
  <c r="M13" i="116"/>
  <c r="M14" i="116"/>
  <c r="M15" i="116"/>
  <c r="M16" i="116"/>
  <c r="M17" i="116"/>
  <c r="M18" i="116"/>
  <c r="M19" i="116"/>
  <c r="M20" i="116"/>
  <c r="M21" i="116"/>
  <c r="M22" i="116"/>
  <c r="O22" i="116"/>
  <c r="O8" i="116"/>
  <c r="N6" i="115" s="1"/>
  <c r="O4" i="116"/>
  <c r="O14" i="116"/>
  <c r="O16" i="116"/>
  <c r="O17" i="116"/>
  <c r="O18" i="116"/>
  <c r="O19" i="116"/>
  <c r="O5" i="116"/>
  <c r="O6" i="116"/>
  <c r="O7" i="116"/>
  <c r="O10" i="116"/>
  <c r="N8" i="115" s="1"/>
  <c r="O11" i="116"/>
  <c r="O12" i="116"/>
  <c r="O13" i="116"/>
  <c r="O9" i="116"/>
  <c r="O15" i="116"/>
  <c r="O20" i="116"/>
  <c r="O21" i="116"/>
  <c r="O172" i="114"/>
  <c r="O171" i="114"/>
  <c r="O170" i="114"/>
  <c r="O169" i="114"/>
  <c r="O168" i="114"/>
  <c r="O167" i="114"/>
  <c r="O166" i="114"/>
  <c r="O165" i="114"/>
  <c r="O164" i="114"/>
  <c r="O163" i="114"/>
  <c r="O162" i="114"/>
  <c r="O161" i="114"/>
  <c r="O160" i="114"/>
  <c r="O159" i="114"/>
  <c r="O158" i="114"/>
  <c r="O157" i="114"/>
  <c r="O156" i="114"/>
  <c r="O155" i="114"/>
  <c r="O154" i="114"/>
  <c r="O153" i="114"/>
  <c r="O152" i="114"/>
  <c r="O151" i="114"/>
  <c r="O150" i="114"/>
  <c r="O149" i="114"/>
  <c r="O148" i="114"/>
  <c r="O147" i="114"/>
  <c r="O146" i="114"/>
  <c r="O145" i="114"/>
  <c r="O144" i="114"/>
  <c r="O143" i="114"/>
  <c r="O142" i="114"/>
  <c r="O141" i="114"/>
  <c r="O140" i="114"/>
  <c r="O139" i="114"/>
  <c r="O138" i="114"/>
  <c r="O137" i="114"/>
  <c r="O136" i="114"/>
  <c r="O135" i="114"/>
  <c r="O134" i="114"/>
  <c r="O133" i="114"/>
  <c r="O132" i="114"/>
  <c r="O131" i="114"/>
  <c r="O130" i="114"/>
  <c r="O129" i="114"/>
  <c r="O128" i="114"/>
  <c r="O127" i="114"/>
  <c r="O126" i="114"/>
  <c r="O125" i="114"/>
  <c r="O124" i="114"/>
  <c r="O123" i="114"/>
  <c r="O122" i="114"/>
  <c r="O121" i="114"/>
  <c r="O120" i="114"/>
  <c r="O119" i="114"/>
  <c r="O118" i="114"/>
  <c r="O117" i="114"/>
  <c r="O116" i="114"/>
  <c r="O115" i="114"/>
  <c r="O114" i="114"/>
  <c r="O113" i="114"/>
  <c r="O112" i="114"/>
  <c r="O111" i="114"/>
  <c r="O110" i="114"/>
  <c r="O109" i="114"/>
  <c r="O108" i="114"/>
  <c r="O107" i="114"/>
  <c r="O106" i="114"/>
  <c r="O105" i="114"/>
  <c r="O104" i="114"/>
  <c r="O103" i="114"/>
  <c r="O102" i="114"/>
  <c r="O101" i="114"/>
  <c r="O100" i="114"/>
  <c r="O99" i="114"/>
  <c r="O98" i="114"/>
  <c r="O97" i="114"/>
  <c r="O96" i="114"/>
  <c r="O95" i="114"/>
  <c r="O94" i="114"/>
  <c r="O93" i="114"/>
  <c r="O92" i="114"/>
  <c r="O91" i="114"/>
  <c r="O90" i="114"/>
  <c r="O89" i="114"/>
  <c r="O88" i="114"/>
  <c r="O87" i="114"/>
  <c r="O86" i="114"/>
  <c r="O85" i="114"/>
  <c r="O84" i="114"/>
  <c r="O83" i="114"/>
  <c r="O82" i="114"/>
  <c r="O81" i="114"/>
  <c r="O80" i="114"/>
  <c r="O79" i="114"/>
  <c r="O78" i="114"/>
  <c r="O77" i="114"/>
  <c r="O76" i="114"/>
  <c r="O75" i="114"/>
  <c r="O74" i="114"/>
  <c r="O73" i="114"/>
  <c r="O72" i="114"/>
  <c r="O71" i="114"/>
  <c r="O70" i="114"/>
  <c r="O69" i="114"/>
  <c r="O68" i="114"/>
  <c r="O67" i="114"/>
  <c r="O66" i="114"/>
  <c r="O65" i="114"/>
  <c r="O64" i="114"/>
  <c r="O63" i="114"/>
  <c r="O62" i="114"/>
  <c r="O61" i="114"/>
  <c r="O60" i="114"/>
  <c r="O59" i="114"/>
  <c r="O58" i="114"/>
  <c r="O57" i="114"/>
  <c r="O56" i="114"/>
  <c r="O55" i="114"/>
  <c r="O54" i="114"/>
  <c r="O53" i="114"/>
  <c r="O52" i="114"/>
  <c r="O51" i="114"/>
  <c r="O50" i="114"/>
  <c r="O49" i="114"/>
  <c r="O48" i="114"/>
  <c r="O47" i="114"/>
  <c r="O46" i="114"/>
  <c r="O45" i="114"/>
  <c r="O44" i="114"/>
  <c r="O43" i="114"/>
  <c r="O41" i="114"/>
  <c r="O40" i="114"/>
  <c r="O39" i="114"/>
  <c r="O38" i="114"/>
  <c r="O37" i="114"/>
  <c r="O36" i="114"/>
  <c r="N7" i="113" s="1"/>
  <c r="O35" i="114"/>
  <c r="O34" i="114"/>
  <c r="O33" i="114"/>
  <c r="O32" i="114"/>
  <c r="O31" i="114"/>
  <c r="O30" i="114"/>
  <c r="O29" i="114"/>
  <c r="O28" i="114"/>
  <c r="O27" i="114"/>
  <c r="O26" i="114"/>
  <c r="O25" i="114"/>
  <c r="O24" i="114"/>
  <c r="O23" i="114"/>
  <c r="O22" i="114"/>
  <c r="N4" i="113" s="1"/>
  <c r="O21" i="114"/>
  <c r="O20" i="114"/>
  <c r="O19" i="114"/>
  <c r="O18" i="114"/>
  <c r="O17" i="114"/>
  <c r="O16" i="114"/>
  <c r="O15" i="114"/>
  <c r="N8" i="113" s="1"/>
  <c r="O14" i="114"/>
  <c r="O13" i="114"/>
  <c r="O12" i="114"/>
  <c r="O11" i="114"/>
  <c r="N5" i="113" s="1"/>
  <c r="O10" i="114"/>
  <c r="O5" i="114"/>
  <c r="N3" i="113" s="1"/>
  <c r="O4" i="114"/>
  <c r="N5" i="111"/>
  <c r="N4" i="111"/>
  <c r="N3" i="111"/>
  <c r="M457" i="110"/>
  <c r="N7" i="109"/>
  <c r="N6" i="109"/>
  <c r="N5" i="109"/>
  <c r="N3" i="109"/>
  <c r="M331" i="108"/>
  <c r="M332" i="108"/>
  <c r="M333" i="108"/>
  <c r="M334" i="108"/>
  <c r="M336" i="108"/>
  <c r="M337" i="108"/>
  <c r="M338" i="108"/>
  <c r="M339" i="108"/>
  <c r="M340" i="108"/>
  <c r="M341" i="108"/>
  <c r="M342" i="108"/>
  <c r="M343" i="108"/>
  <c r="M344" i="108"/>
  <c r="M345" i="108"/>
  <c r="M346" i="108"/>
  <c r="M347" i="108"/>
  <c r="M348" i="108"/>
  <c r="M349" i="108"/>
  <c r="M350" i="108"/>
  <c r="M351" i="108"/>
  <c r="M352" i="108"/>
  <c r="M353" i="108"/>
  <c r="M354" i="108"/>
  <c r="M355" i="108"/>
  <c r="M356" i="108"/>
  <c r="M357" i="108"/>
  <c r="M358" i="108"/>
  <c r="M359" i="108"/>
  <c r="M360" i="108"/>
  <c r="M361" i="108"/>
  <c r="M362" i="108"/>
  <c r="M363" i="108"/>
  <c r="M364" i="108"/>
  <c r="M365" i="108"/>
  <c r="M366" i="108"/>
  <c r="M367" i="108"/>
  <c r="M368" i="108"/>
  <c r="M369" i="108"/>
  <c r="M370" i="108"/>
  <c r="M371" i="108"/>
  <c r="M372" i="108"/>
  <c r="M373" i="108"/>
  <c r="M374" i="108"/>
  <c r="M375" i="108"/>
  <c r="M376" i="108"/>
  <c r="M377" i="108"/>
  <c r="M378" i="108"/>
  <c r="M379" i="108"/>
  <c r="M380" i="108"/>
  <c r="M381" i="108"/>
  <c r="M382" i="108"/>
  <c r="M383" i="108"/>
  <c r="M384" i="108"/>
  <c r="M385" i="108"/>
  <c r="M386" i="108"/>
  <c r="M387" i="108"/>
  <c r="M388" i="108"/>
  <c r="M389" i="108"/>
  <c r="M390" i="108"/>
  <c r="M391" i="108"/>
  <c r="M392" i="108"/>
  <c r="M393" i="108"/>
  <c r="M394" i="108"/>
  <c r="M395" i="108"/>
  <c r="M396" i="108"/>
  <c r="M397" i="108"/>
  <c r="M398" i="108"/>
  <c r="M399" i="108"/>
  <c r="M400" i="108"/>
  <c r="M401" i="108"/>
  <c r="M402" i="108"/>
  <c r="M403" i="108"/>
  <c r="M404" i="108"/>
  <c r="M405" i="108"/>
  <c r="M406" i="108"/>
  <c r="M407" i="108"/>
  <c r="M408" i="108"/>
  <c r="M409" i="108"/>
  <c r="M410" i="108"/>
  <c r="M411" i="108"/>
  <c r="M412" i="108"/>
  <c r="M413" i="108"/>
  <c r="M414" i="108"/>
  <c r="M415" i="108"/>
  <c r="M416" i="108"/>
  <c r="M417" i="108"/>
  <c r="M418" i="108"/>
  <c r="M419" i="108"/>
  <c r="M420" i="108"/>
  <c r="M421" i="108"/>
  <c r="M422" i="108"/>
  <c r="M423" i="108"/>
  <c r="M424" i="108"/>
  <c r="M425" i="108"/>
  <c r="M426" i="108"/>
  <c r="M427" i="108"/>
  <c r="M428" i="108"/>
  <c r="M429" i="108"/>
  <c r="M430" i="108"/>
  <c r="M431" i="108"/>
  <c r="M432" i="108"/>
  <c r="M433" i="108"/>
  <c r="M434" i="108"/>
  <c r="M435" i="108"/>
  <c r="M436" i="108"/>
  <c r="M437" i="108"/>
  <c r="M438" i="108"/>
  <c r="M439" i="108"/>
  <c r="M440" i="108"/>
  <c r="M441" i="108"/>
  <c r="M442" i="108"/>
  <c r="M443" i="108"/>
  <c r="M444" i="108"/>
  <c r="M445" i="108"/>
  <c r="M446" i="108"/>
  <c r="M447" i="108"/>
  <c r="M448" i="108"/>
  <c r="M449" i="108"/>
  <c r="M450" i="108"/>
  <c r="M451" i="108"/>
  <c r="M452" i="108"/>
  <c r="M453" i="108"/>
  <c r="M454" i="108"/>
  <c r="M455" i="108"/>
  <c r="M456" i="108"/>
  <c r="M457" i="108"/>
  <c r="M458" i="108"/>
  <c r="M459" i="108"/>
  <c r="M460" i="108"/>
  <c r="M461" i="108"/>
  <c r="M462" i="108"/>
  <c r="M463" i="108"/>
  <c r="M464" i="108"/>
  <c r="M465" i="108"/>
  <c r="M466" i="108"/>
  <c r="M467" i="108"/>
  <c r="M468" i="108"/>
  <c r="M469" i="108"/>
  <c r="M470" i="108"/>
  <c r="M471" i="108"/>
  <c r="M472" i="108"/>
  <c r="M473" i="108"/>
  <c r="M474" i="108"/>
  <c r="M475" i="108"/>
  <c r="M476" i="108"/>
  <c r="M477" i="108"/>
  <c r="M478" i="108"/>
  <c r="M479" i="108"/>
  <c r="M480" i="108"/>
  <c r="M481" i="108"/>
  <c r="M482" i="108"/>
  <c r="M483" i="108"/>
  <c r="M484" i="108"/>
  <c r="M485" i="108"/>
  <c r="M486" i="108"/>
  <c r="M487" i="108"/>
  <c r="M488" i="108"/>
  <c r="M489" i="108"/>
  <c r="M490" i="108"/>
  <c r="M491" i="108"/>
  <c r="M492" i="108"/>
  <c r="M493" i="108"/>
  <c r="M494" i="108"/>
  <c r="M495" i="108"/>
  <c r="M496" i="108"/>
  <c r="M497" i="108"/>
  <c r="M498" i="108"/>
  <c r="M499" i="108"/>
  <c r="N7" i="107"/>
  <c r="N6" i="107"/>
  <c r="N5" i="107"/>
  <c r="N4" i="107"/>
  <c r="N3" i="107"/>
  <c r="N5" i="3"/>
  <c r="H11" i="169"/>
  <c r="M4" i="4"/>
  <c r="M5" i="4"/>
  <c r="M6" i="4"/>
  <c r="M7" i="4"/>
  <c r="M8" i="4"/>
  <c r="M9" i="4"/>
  <c r="M10" i="4"/>
  <c r="M160"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58" i="4"/>
  <c r="M159" i="4"/>
  <c r="M161" i="4"/>
  <c r="N10" i="3"/>
  <c r="N9" i="3"/>
  <c r="H11" i="134"/>
  <c r="H11" i="132"/>
  <c r="H11" i="199"/>
  <c r="H11" i="189"/>
  <c r="H11" i="187"/>
  <c r="H11" i="203"/>
  <c r="H11" i="193"/>
  <c r="H11" i="173"/>
  <c r="H11" i="165"/>
  <c r="H11" i="138"/>
  <c r="H11" i="136"/>
  <c r="H11" i="171"/>
  <c r="M496" i="131"/>
  <c r="Q496" i="200"/>
  <c r="Q315" i="196"/>
  <c r="H11" i="181"/>
  <c r="Q417" i="166"/>
  <c r="Q386" i="166"/>
  <c r="H11" i="150"/>
  <c r="H11" i="148"/>
  <c r="H11" i="146"/>
  <c r="H11" i="144"/>
  <c r="H11" i="142"/>
  <c r="Q13" i="202"/>
  <c r="H11" i="201"/>
  <c r="Q418" i="200"/>
  <c r="Q10" i="190"/>
  <c r="Q38" i="166"/>
  <c r="Q499" i="145"/>
  <c r="Q499" i="151"/>
  <c r="Q499" i="147"/>
  <c r="Q160" i="204"/>
  <c r="Q250" i="200"/>
  <c r="Q55" i="200"/>
  <c r="Q178" i="166"/>
  <c r="Q165" i="166"/>
  <c r="Q147" i="166"/>
  <c r="Q105" i="166"/>
  <c r="Q28" i="204"/>
  <c r="Q92" i="190"/>
  <c r="Q27" i="190"/>
  <c r="Q18" i="190"/>
  <c r="Q324" i="166"/>
  <c r="M499" i="118"/>
  <c r="M498" i="114"/>
  <c r="Q19" i="190"/>
  <c r="Q424" i="166"/>
  <c r="Q94" i="166"/>
  <c r="Q498" i="151"/>
  <c r="Q498" i="145"/>
  <c r="Q114" i="204"/>
  <c r="Q7" i="190"/>
  <c r="Q17" i="186"/>
  <c r="Q202" i="166"/>
  <c r="Q87" i="166"/>
  <c r="Q11" i="190"/>
  <c r="Q6" i="190"/>
  <c r="Q30" i="188"/>
  <c r="Q421" i="166"/>
  <c r="Q408" i="166"/>
  <c r="Q384" i="166"/>
  <c r="Q350" i="166"/>
  <c r="Q319" i="166"/>
  <c r="Q315" i="166"/>
  <c r="Q308" i="166"/>
  <c r="Q293" i="166"/>
  <c r="Q288" i="166"/>
  <c r="Q267" i="166"/>
  <c r="Q265" i="166"/>
  <c r="Q257" i="166"/>
  <c r="Q222" i="166"/>
  <c r="Q215" i="166"/>
  <c r="Q206" i="166"/>
  <c r="Q199" i="166"/>
  <c r="Q188" i="166"/>
  <c r="Q154" i="166"/>
  <c r="Q144" i="166"/>
  <c r="Q134" i="166"/>
  <c r="Q92" i="166"/>
  <c r="Q74" i="166"/>
  <c r="Q63" i="166"/>
  <c r="Q59" i="166"/>
  <c r="Q339" i="156"/>
  <c r="Q241" i="198"/>
  <c r="Q445" i="196"/>
  <c r="Q324" i="194"/>
  <c r="Q45" i="192"/>
  <c r="Q415" i="166"/>
  <c r="Q394" i="166"/>
  <c r="Q268" i="166"/>
  <c r="Q250" i="166"/>
  <c r="Q146" i="166"/>
  <c r="Q138" i="166"/>
  <c r="Q109" i="166"/>
  <c r="Q76" i="166"/>
  <c r="Q73" i="166"/>
  <c r="Q472" i="158"/>
  <c r="M268" i="139"/>
  <c r="M473" i="120"/>
  <c r="Q497" i="202"/>
  <c r="Q310" i="198"/>
  <c r="Q30" i="196"/>
  <c r="Q23" i="190"/>
  <c r="Q16" i="190"/>
  <c r="Q15" i="190"/>
  <c r="Q13" i="190"/>
  <c r="Q83" i="188"/>
  <c r="Q88" i="178"/>
  <c r="Q493" i="176"/>
  <c r="Q44" i="172"/>
  <c r="Q431" i="166"/>
  <c r="Q430" i="166"/>
  <c r="Q429" i="166"/>
  <c r="Q428" i="166"/>
  <c r="Q427" i="166"/>
  <c r="Q426" i="166"/>
  <c r="Q425" i="166"/>
  <c r="Q420" i="166"/>
  <c r="Q419" i="166"/>
  <c r="Q403" i="166"/>
  <c r="Q402" i="166"/>
  <c r="Q398" i="166"/>
  <c r="Q390" i="166"/>
  <c r="Q379" i="166"/>
  <c r="Q378" i="166"/>
  <c r="Q377" i="166"/>
  <c r="Q374" i="166"/>
  <c r="Q369" i="166"/>
  <c r="Q366" i="166"/>
  <c r="Q365" i="166"/>
  <c r="Q364" i="166"/>
  <c r="Q346" i="166"/>
  <c r="Q330" i="166"/>
  <c r="Q327" i="166"/>
  <c r="Q326" i="166"/>
  <c r="Q318" i="166"/>
  <c r="Q317" i="166"/>
  <c r="Q316" i="166"/>
  <c r="Q307" i="166"/>
  <c r="Q300" i="166"/>
  <c r="Q294" i="166"/>
  <c r="Q272" i="166"/>
  <c r="Q271" i="166"/>
  <c r="Q270" i="166"/>
  <c r="Q263" i="166"/>
  <c r="Q253" i="166"/>
  <c r="Q252" i="166"/>
  <c r="Q249" i="166"/>
  <c r="Q248" i="166"/>
  <c r="Q242" i="166"/>
  <c r="Q235" i="166"/>
  <c r="Q234" i="166"/>
  <c r="Q233" i="166"/>
  <c r="Q228" i="166"/>
  <c r="Q227" i="166"/>
  <c r="Q217" i="166"/>
  <c r="Q216" i="166"/>
  <c r="Q212" i="166"/>
  <c r="Q211" i="166"/>
  <c r="Q210" i="166"/>
  <c r="Q209" i="166"/>
  <c r="Q208" i="166"/>
  <c r="Q204" i="166"/>
  <c r="Q203" i="166"/>
  <c r="Q201" i="166"/>
  <c r="Q180" i="166"/>
  <c r="Q172" i="166"/>
  <c r="Q164" i="166"/>
  <c r="Q161" i="166"/>
  <c r="Q153" i="166"/>
  <c r="Q152" i="166"/>
  <c r="Q151" i="166"/>
  <c r="Q145" i="166"/>
  <c r="Q142" i="166"/>
  <c r="Q137" i="166"/>
  <c r="Q131" i="166"/>
  <c r="Q122" i="166"/>
  <c r="Q121" i="166"/>
  <c r="Q101" i="166"/>
  <c r="Q97" i="166"/>
  <c r="Q96" i="166"/>
  <c r="Q90" i="166"/>
  <c r="Q89" i="166"/>
  <c r="Q88" i="166"/>
  <c r="Q71" i="166"/>
  <c r="Q70" i="166"/>
  <c r="Q67" i="166"/>
  <c r="Q66" i="166"/>
  <c r="Q65" i="166"/>
  <c r="Q62" i="166"/>
  <c r="Q61" i="166"/>
  <c r="Q58" i="166"/>
  <c r="Q56" i="166"/>
  <c r="Q55" i="166"/>
  <c r="Q54" i="166"/>
  <c r="Q52" i="166"/>
  <c r="Q51" i="166"/>
  <c r="Q48" i="166"/>
  <c r="Q45" i="166"/>
  <c r="Q41" i="166"/>
  <c r="Q39" i="166"/>
  <c r="Q37" i="166"/>
  <c r="Q35" i="166"/>
  <c r="Q34" i="166"/>
  <c r="Q33" i="166"/>
  <c r="Q29" i="166"/>
  <c r="Q28" i="166"/>
  <c r="Q25" i="166"/>
  <c r="Q23" i="166"/>
  <c r="Q15" i="166"/>
  <c r="Q14" i="166"/>
  <c r="Q11" i="166"/>
  <c r="Q6" i="166"/>
  <c r="Q5" i="166"/>
  <c r="Q376" i="160"/>
  <c r="Q19" i="160"/>
  <c r="Q162" i="158"/>
  <c r="Q497" i="151"/>
  <c r="Q348" i="151"/>
  <c r="Q497" i="145"/>
  <c r="Q174" i="145"/>
  <c r="M499" i="143"/>
  <c r="M495" i="141"/>
  <c r="M464" i="141"/>
  <c r="M410" i="141"/>
  <c r="M442" i="139"/>
  <c r="M296" i="139"/>
  <c r="M280" i="139"/>
  <c r="M216" i="139"/>
  <c r="M281" i="129"/>
  <c r="Q315" i="202"/>
  <c r="Q20" i="190"/>
  <c r="Q22" i="178"/>
  <c r="Q212" i="170"/>
  <c r="Q406" i="166"/>
  <c r="Q376" i="166"/>
  <c r="Q336" i="166"/>
  <c r="Q328" i="166"/>
  <c r="Q266" i="166"/>
  <c r="Q221" i="166"/>
  <c r="Q183" i="166"/>
  <c r="Q173" i="166"/>
  <c r="Q155" i="166"/>
  <c r="Q140" i="166"/>
  <c r="Q127" i="166"/>
  <c r="Q95" i="166"/>
  <c r="Q47" i="166"/>
  <c r="Q24" i="166"/>
  <c r="Q8" i="166"/>
  <c r="Q148" i="158"/>
  <c r="Q440" i="149"/>
  <c r="Q384" i="145"/>
  <c r="Q338" i="145"/>
  <c r="Q467" i="202"/>
  <c r="Q185" i="198"/>
  <c r="Q339" i="194"/>
  <c r="Q318" i="190"/>
  <c r="Q21" i="190"/>
  <c r="Q14" i="190"/>
  <c r="Q9" i="190"/>
  <c r="Q8" i="190"/>
  <c r="Q292" i="186"/>
  <c r="Q102" i="182"/>
  <c r="Q39" i="182"/>
  <c r="Q28" i="178"/>
  <c r="Q334" i="176"/>
  <c r="Q178" i="168"/>
  <c r="Q423" i="166"/>
  <c r="Q422" i="166"/>
  <c r="Q412" i="166"/>
  <c r="Q400" i="166"/>
  <c r="Q395" i="166"/>
  <c r="Q393" i="166"/>
  <c r="Q392" i="166"/>
  <c r="Q391" i="166"/>
  <c r="Q389" i="166"/>
  <c r="Q383" i="166"/>
  <c r="Q382" i="166"/>
  <c r="Q381" i="166"/>
  <c r="Q380" i="166"/>
  <c r="Q372" i="166"/>
  <c r="Q371" i="166"/>
  <c r="Q357" i="166"/>
  <c r="Q356" i="166"/>
  <c r="Q355" i="166"/>
  <c r="Q349" i="166"/>
  <c r="Q348" i="166"/>
  <c r="Q339" i="166"/>
  <c r="Q338" i="166"/>
  <c r="Q337" i="166"/>
  <c r="Q314" i="166"/>
  <c r="Q311" i="166"/>
  <c r="Q310" i="166"/>
  <c r="Q305" i="166"/>
  <c r="Q304" i="166"/>
  <c r="Q303" i="166"/>
  <c r="Q299" i="166"/>
  <c r="Q298" i="166"/>
  <c r="Q297" i="166"/>
  <c r="Q296" i="166"/>
  <c r="Q295" i="166"/>
  <c r="Q292" i="166"/>
  <c r="Q291" i="166"/>
  <c r="Q285" i="166"/>
  <c r="Q283" i="166"/>
  <c r="Q282" i="166"/>
  <c r="Q273" i="166"/>
  <c r="Q255" i="166"/>
  <c r="Q254" i="166"/>
  <c r="Q239" i="166"/>
  <c r="Q238" i="166"/>
  <c r="Q237" i="166"/>
  <c r="Q236" i="166"/>
  <c r="Q231" i="166"/>
  <c r="Q230" i="166"/>
  <c r="Q225" i="166"/>
  <c r="Q214" i="166"/>
  <c r="Q213" i="166"/>
  <c r="Q195" i="166"/>
  <c r="Q194" i="166"/>
  <c r="Q193" i="166"/>
  <c r="Q192" i="166"/>
  <c r="Q191" i="166"/>
  <c r="Q190" i="166"/>
  <c r="Q189" i="166"/>
  <c r="Q185" i="166"/>
  <c r="Q176" i="166"/>
  <c r="Q175" i="166"/>
  <c r="Q169" i="166"/>
  <c r="Q168" i="166"/>
  <c r="Q167" i="166"/>
  <c r="Q160" i="166"/>
  <c r="Q158" i="166"/>
  <c r="Q157" i="166"/>
  <c r="Q150" i="166"/>
  <c r="Q149" i="166"/>
  <c r="Q148" i="166"/>
  <c r="Q116" i="166"/>
  <c r="Q115" i="166"/>
  <c r="Q110" i="166"/>
  <c r="Q104" i="166"/>
  <c r="Q103" i="166"/>
  <c r="Q102" i="166"/>
  <c r="Q100" i="166"/>
  <c r="Q99" i="166"/>
  <c r="Q98" i="166"/>
  <c r="Q82" i="166"/>
  <c r="Q78" i="166"/>
  <c r="Q77" i="166"/>
  <c r="Q72" i="166"/>
  <c r="Q57" i="166"/>
  <c r="Q53" i="166"/>
  <c r="Q44" i="166"/>
  <c r="Q42" i="166"/>
  <c r="Q36" i="166"/>
  <c r="Q32" i="166"/>
  <c r="Q26" i="166"/>
  <c r="Q18" i="166"/>
  <c r="Q17" i="166"/>
  <c r="Q9" i="166"/>
  <c r="Q80" i="154"/>
  <c r="Q9" i="149"/>
  <c r="M243" i="139"/>
  <c r="M213" i="139"/>
  <c r="M301" i="129"/>
  <c r="M297" i="129"/>
  <c r="M255" i="129"/>
  <c r="Q17" i="190"/>
  <c r="Q32" i="188"/>
  <c r="Q65" i="178"/>
  <c r="Q361" i="172"/>
  <c r="Q418" i="166"/>
  <c r="Q416" i="166"/>
  <c r="Q414" i="166"/>
  <c r="Q413" i="166"/>
  <c r="Q411" i="166"/>
  <c r="Q410" i="166"/>
  <c r="Q405" i="166"/>
  <c r="Q399" i="166"/>
  <c r="Q397" i="166"/>
  <c r="Q388" i="166"/>
  <c r="Q387" i="166"/>
  <c r="Q368" i="166"/>
  <c r="Q367" i="166"/>
  <c r="Q363" i="166"/>
  <c r="Q362" i="166"/>
  <c r="Q361" i="166"/>
  <c r="Q360" i="166"/>
  <c r="Q359" i="166"/>
  <c r="Q352" i="166"/>
  <c r="Q351" i="166"/>
  <c r="Q347" i="166"/>
  <c r="Q345" i="166"/>
  <c r="Q344" i="166"/>
  <c r="Q343" i="166"/>
  <c r="Q342" i="166"/>
  <c r="Q341" i="166"/>
  <c r="Q340" i="166"/>
  <c r="Q335" i="166"/>
  <c r="Q334" i="166"/>
  <c r="Q333" i="166"/>
  <c r="Q332" i="166"/>
  <c r="Q329" i="166"/>
  <c r="Q320" i="166"/>
  <c r="Q313" i="166"/>
  <c r="Q312" i="166"/>
  <c r="Q301" i="166"/>
  <c r="Q290" i="166"/>
  <c r="Q289" i="166"/>
  <c r="Q280" i="166"/>
  <c r="Q279" i="166"/>
  <c r="Q277" i="166"/>
  <c r="Q276" i="166"/>
  <c r="Q275" i="166"/>
  <c r="Q274" i="166"/>
  <c r="Q264" i="166"/>
  <c r="Q258" i="166"/>
  <c r="Q241" i="166"/>
  <c r="Q226" i="166"/>
  <c r="Q224" i="166"/>
  <c r="Q223" i="166"/>
  <c r="Q219" i="166"/>
  <c r="Q218" i="166"/>
  <c r="Q200" i="166"/>
  <c r="Q198" i="166"/>
  <c r="Q197" i="166"/>
  <c r="Q196" i="166"/>
  <c r="Q184" i="166"/>
  <c r="Q182" i="166"/>
  <c r="Q181" i="166"/>
  <c r="Q174" i="166"/>
  <c r="Q171" i="166"/>
  <c r="Q170" i="166"/>
  <c r="Q166" i="166"/>
  <c r="Q163" i="166"/>
  <c r="Q162" i="166"/>
  <c r="Q126" i="166"/>
  <c r="Q125" i="166"/>
  <c r="Q124" i="166"/>
  <c r="Q120" i="166"/>
  <c r="Q118" i="166"/>
  <c r="Q114" i="166"/>
  <c r="Q113" i="166"/>
  <c r="Q112" i="166"/>
  <c r="Q111" i="166"/>
  <c r="Q91" i="166"/>
  <c r="Q81" i="166"/>
  <c r="Q75" i="166"/>
  <c r="Q69" i="166"/>
  <c r="Q68" i="166"/>
  <c r="Q60" i="166"/>
  <c r="Q50" i="166"/>
  <c r="Q49" i="166"/>
  <c r="Q40" i="166"/>
  <c r="Q30" i="166"/>
  <c r="Q27" i="166"/>
  <c r="Q21" i="166"/>
  <c r="Q20" i="166"/>
  <c r="Q19" i="166"/>
  <c r="Q16" i="166"/>
  <c r="Q12" i="166"/>
  <c r="Q130" i="164"/>
  <c r="Q82" i="164"/>
  <c r="M491" i="141"/>
  <c r="M97" i="131"/>
  <c r="Q496" i="202"/>
  <c r="Q468" i="202"/>
  <c r="Q302" i="202"/>
  <c r="Q301" i="202"/>
  <c r="Q320" i="190"/>
  <c r="Q24" i="190"/>
  <c r="Q5" i="190"/>
  <c r="Q17" i="182"/>
  <c r="H11" i="175"/>
  <c r="Q230" i="172"/>
  <c r="Q404" i="166"/>
  <c r="Q373" i="166"/>
  <c r="Q353" i="166"/>
  <c r="Q261" i="166"/>
  <c r="Q256" i="166"/>
  <c r="Q251" i="166"/>
  <c r="Q247" i="166"/>
  <c r="Q186" i="166"/>
  <c r="Q156" i="166"/>
  <c r="Q139" i="166"/>
  <c r="Q117" i="166"/>
  <c r="Q85" i="166"/>
  <c r="Q31" i="166"/>
  <c r="Q22" i="166"/>
  <c r="M407" i="139"/>
  <c r="Q80" i="204"/>
  <c r="Q73" i="198"/>
  <c r="H11" i="191"/>
  <c r="Q28" i="190"/>
  <c r="Q481" i="188"/>
  <c r="Q407" i="166"/>
  <c r="Q396" i="166"/>
  <c r="Q375" i="166"/>
  <c r="Q370" i="166"/>
  <c r="Q321" i="166"/>
  <c r="Q306" i="166"/>
  <c r="Q302" i="166"/>
  <c r="Q287" i="166"/>
  <c r="Q284" i="166"/>
  <c r="Q262" i="166"/>
  <c r="Q260" i="166"/>
  <c r="Q245" i="166"/>
  <c r="Q244" i="166"/>
  <c r="Q240" i="166"/>
  <c r="Q229" i="166"/>
  <c r="Q220" i="166"/>
  <c r="Q207" i="166"/>
  <c r="Q177" i="166"/>
  <c r="Q159" i="166"/>
  <c r="Q143" i="166"/>
  <c r="Q135" i="166"/>
  <c r="Q133" i="166"/>
  <c r="Q132" i="166"/>
  <c r="Q130" i="166"/>
  <c r="Q128" i="166"/>
  <c r="Q108" i="166"/>
  <c r="Q106" i="166"/>
  <c r="Q80" i="166"/>
  <c r="Q64" i="166"/>
  <c r="Q46" i="166"/>
  <c r="Q43" i="166"/>
  <c r="Q7" i="166"/>
  <c r="Q118" i="162"/>
  <c r="Q243" i="160"/>
  <c r="Q49" i="160"/>
  <c r="Q465" i="202"/>
  <c r="Q86" i="194"/>
  <c r="Q435" i="190"/>
  <c r="Q322" i="190"/>
  <c r="Q26" i="190"/>
  <c r="Q25" i="190"/>
  <c r="Q17" i="188"/>
  <c r="Q409" i="166"/>
  <c r="Q401" i="166"/>
  <c r="Q385" i="166"/>
  <c r="Q354" i="166"/>
  <c r="Q331" i="166"/>
  <c r="Q325" i="166"/>
  <c r="Q322" i="166"/>
  <c r="Q309" i="166"/>
  <c r="Q286" i="166"/>
  <c r="Q281" i="166"/>
  <c r="Q278" i="166"/>
  <c r="Q269" i="166"/>
  <c r="Q205" i="166"/>
  <c r="Q187" i="166"/>
  <c r="Q129" i="166"/>
  <c r="Q123" i="166"/>
  <c r="Q119" i="166"/>
  <c r="Q107" i="166"/>
  <c r="Q93" i="166"/>
  <c r="Q83" i="166"/>
  <c r="Q79" i="166"/>
  <c r="Q10" i="166"/>
  <c r="Q451" i="164"/>
  <c r="M374" i="141"/>
  <c r="M298" i="141"/>
  <c r="Q493" i="198"/>
  <c r="Q90" i="198"/>
  <c r="H11" i="195"/>
  <c r="H11" i="177"/>
  <c r="Q273" i="174"/>
  <c r="Q358" i="166"/>
  <c r="Q243" i="166"/>
  <c r="Q232" i="166"/>
  <c r="Q179" i="166"/>
  <c r="Q141" i="166"/>
  <c r="Q136" i="166"/>
  <c r="Q86" i="166"/>
  <c r="Q84" i="166"/>
  <c r="Q13" i="166"/>
  <c r="Q185" i="156"/>
  <c r="M271" i="139"/>
  <c r="M485" i="122"/>
  <c r="M486" i="122"/>
  <c r="Q492" i="204"/>
  <c r="Q487" i="204"/>
  <c r="Q484" i="204"/>
  <c r="Q481" i="204"/>
  <c r="Q480" i="204"/>
  <c r="Q475" i="204"/>
  <c r="Q471" i="204"/>
  <c r="Q469" i="204"/>
  <c r="Q468" i="204"/>
  <c r="Q454" i="204"/>
  <c r="Q453" i="204"/>
  <c r="Q452" i="204"/>
  <c r="Q438" i="204"/>
  <c r="Q436" i="204"/>
  <c r="Q434" i="204"/>
  <c r="Q433" i="204"/>
  <c r="Q427" i="204"/>
  <c r="Q421" i="204"/>
  <c r="Q415" i="204"/>
  <c r="Q414" i="204"/>
  <c r="Q413" i="204"/>
  <c r="Q407" i="204"/>
  <c r="Q395" i="204"/>
  <c r="Q394" i="204"/>
  <c r="Q383" i="204"/>
  <c r="Q381" i="204"/>
  <c r="Q380" i="204"/>
  <c r="Q379" i="204"/>
  <c r="Q378" i="204"/>
  <c r="Q371" i="204"/>
  <c r="Q365" i="204"/>
  <c r="Q364" i="204"/>
  <c r="Q322" i="204"/>
  <c r="Q312" i="204"/>
  <c r="Q296" i="204"/>
  <c r="Q294" i="204"/>
  <c r="Q293" i="204"/>
  <c r="Q292" i="204"/>
  <c r="Q284" i="204"/>
  <c r="Q283" i="204"/>
  <c r="Q281" i="204"/>
  <c r="Q280" i="204"/>
  <c r="Q259" i="204"/>
  <c r="Q251" i="204"/>
  <c r="Q250" i="204"/>
  <c r="Q221" i="204"/>
  <c r="Q209" i="204"/>
  <c r="Q199" i="204"/>
  <c r="Q180" i="204"/>
  <c r="Q179" i="204"/>
  <c r="Q178" i="204"/>
  <c r="Q174" i="204"/>
  <c r="Q159" i="204"/>
  <c r="Q158" i="204"/>
  <c r="Q157" i="204"/>
  <c r="Q156" i="204"/>
  <c r="Q155" i="204"/>
  <c r="Q149" i="204"/>
  <c r="Q147" i="204"/>
  <c r="Q136" i="204"/>
  <c r="Q130" i="204"/>
  <c r="Q128" i="204"/>
  <c r="Q117" i="204"/>
  <c r="Q112" i="204"/>
  <c r="Q111" i="204"/>
  <c r="Q101" i="204"/>
  <c r="Q96" i="204"/>
  <c r="Q77" i="204"/>
  <c r="Q76" i="204"/>
  <c r="Q75" i="204"/>
  <c r="Q68" i="204"/>
  <c r="Q65" i="204"/>
  <c r="Q61" i="204"/>
  <c r="Q58" i="204"/>
  <c r="Q57" i="204"/>
  <c r="Q56" i="204"/>
  <c r="Q54" i="204"/>
  <c r="Q41" i="204"/>
  <c r="Q36" i="204"/>
  <c r="Q35" i="204"/>
  <c r="Q33" i="204"/>
  <c r="Q30" i="204"/>
  <c r="Q29" i="204"/>
  <c r="Q15" i="204"/>
  <c r="Q6" i="204"/>
  <c r="Q499" i="202"/>
  <c r="Q495" i="202"/>
  <c r="Q493" i="202"/>
  <c r="Q491" i="202"/>
  <c r="Q489" i="202"/>
  <c r="Q487" i="202"/>
  <c r="Q485" i="202"/>
  <c r="Q483" i="202"/>
  <c r="Q481" i="202"/>
  <c r="Q477" i="202"/>
  <c r="Q475" i="202"/>
  <c r="Q473" i="202"/>
  <c r="Q471" i="202"/>
  <c r="Q469" i="202"/>
  <c r="Q466" i="202"/>
  <c r="Q463" i="202"/>
  <c r="Q454" i="202"/>
  <c r="Q452" i="202"/>
  <c r="Q451" i="202"/>
  <c r="Q450" i="202"/>
  <c r="Q446" i="202"/>
  <c r="Q439" i="202"/>
  <c r="Q429" i="202"/>
  <c r="Q416" i="202"/>
  <c r="Q408" i="202"/>
  <c r="Q407" i="202"/>
  <c r="Q403" i="202"/>
  <c r="Q402" i="202"/>
  <c r="Q374" i="202"/>
  <c r="Q373" i="202"/>
  <c r="Q371" i="202"/>
  <c r="Q370" i="202"/>
  <c r="Q334" i="202"/>
  <c r="Q333" i="202"/>
  <c r="Q311" i="202"/>
  <c r="Q310" i="202"/>
  <c r="Q290" i="202"/>
  <c r="Q289" i="202"/>
  <c r="Q272" i="202"/>
  <c r="Q270" i="202"/>
  <c r="Q263" i="202"/>
  <c r="Q257" i="202"/>
  <c r="Q237" i="202"/>
  <c r="Q229" i="202"/>
  <c r="Q227" i="202"/>
  <c r="Q213" i="202"/>
  <c r="Q206" i="202"/>
  <c r="Q198" i="202"/>
  <c r="Q196" i="202"/>
  <c r="Q183" i="202"/>
  <c r="Q181" i="202"/>
  <c r="Q180" i="202"/>
  <c r="Q178" i="202"/>
  <c r="Q177" i="202"/>
  <c r="Q158" i="202"/>
  <c r="Q144" i="202"/>
  <c r="Q142" i="202"/>
  <c r="Q118" i="202"/>
  <c r="Q56" i="202"/>
  <c r="Q48" i="202"/>
  <c r="Q45" i="202"/>
  <c r="Q42" i="202"/>
  <c r="Q32" i="202"/>
  <c r="Q22" i="202"/>
  <c r="Q17" i="202"/>
  <c r="Q14" i="202"/>
  <c r="Q476" i="200"/>
  <c r="Q469" i="200"/>
  <c r="Q462" i="200"/>
  <c r="Q460" i="200"/>
  <c r="Q432" i="200"/>
  <c r="Q422" i="200"/>
  <c r="Q419" i="200"/>
  <c r="Q394" i="200"/>
  <c r="Q392" i="200"/>
  <c r="Q391" i="200"/>
  <c r="Q390" i="200"/>
  <c r="Q389" i="200"/>
  <c r="Q383" i="200"/>
  <c r="Q381" i="200"/>
  <c r="Q380" i="200"/>
  <c r="Q379" i="200"/>
  <c r="Q372" i="200"/>
  <c r="Q334" i="200"/>
  <c r="Q321" i="200"/>
  <c r="Q320" i="200"/>
  <c r="Q319" i="200"/>
  <c r="Q312" i="200"/>
  <c r="Q304" i="200"/>
  <c r="Q301" i="200"/>
  <c r="Q299" i="200"/>
  <c r="Q297" i="200"/>
  <c r="Q296" i="200"/>
  <c r="Q295" i="200"/>
  <c r="Q294" i="200"/>
  <c r="Q287" i="200"/>
  <c r="Q286" i="200"/>
  <c r="Q284" i="200"/>
  <c r="Q282" i="200"/>
  <c r="Q270" i="200"/>
  <c r="Q269" i="200"/>
  <c r="Q260" i="200"/>
  <c r="Q251" i="200"/>
  <c r="Q249" i="200"/>
  <c r="Q241" i="200"/>
  <c r="Q220" i="200"/>
  <c r="Q219" i="200"/>
  <c r="Q218" i="200"/>
  <c r="Q213" i="200"/>
  <c r="Q211" i="200"/>
  <c r="Q196" i="200"/>
  <c r="Q194" i="200"/>
  <c r="Q193" i="200"/>
  <c r="Q192" i="200"/>
  <c r="Q190" i="200"/>
  <c r="Q186" i="200"/>
  <c r="Q181" i="200"/>
  <c r="Q179" i="200"/>
  <c r="Q173" i="200"/>
  <c r="Q172" i="200"/>
  <c r="Q171" i="200"/>
  <c r="Q161" i="200"/>
  <c r="Q159" i="200"/>
  <c r="Q158" i="200"/>
  <c r="Q157" i="200"/>
  <c r="Q146" i="200"/>
  <c r="Q140" i="200"/>
  <c r="Q134" i="200"/>
  <c r="Q133" i="200"/>
  <c r="Q132" i="200"/>
  <c r="Q131" i="200"/>
  <c r="Q130" i="200"/>
  <c r="Q129" i="200"/>
  <c r="Q127" i="200"/>
  <c r="Q126" i="200"/>
  <c r="Q125" i="200"/>
  <c r="Q124" i="200"/>
  <c r="Q108" i="200"/>
  <c r="Q105" i="200"/>
  <c r="Q104" i="200"/>
  <c r="Q92" i="200"/>
  <c r="Q78" i="200"/>
  <c r="Q77" i="200"/>
  <c r="Q71" i="200"/>
  <c r="Q68" i="200"/>
  <c r="Q62" i="200"/>
  <c r="Q61" i="200"/>
  <c r="Q59" i="200"/>
  <c r="Q45" i="200"/>
  <c r="Q44" i="200"/>
  <c r="Q38" i="200"/>
  <c r="Q34" i="200"/>
  <c r="Q33" i="200"/>
  <c r="Q30" i="200"/>
  <c r="Q24" i="200"/>
  <c r="Q23" i="200"/>
  <c r="Q22" i="200"/>
  <c r="Q21" i="200"/>
  <c r="Q20" i="200"/>
  <c r="Q499" i="198"/>
  <c r="Q497" i="198"/>
  <c r="Q487" i="198"/>
  <c r="Q485" i="198"/>
  <c r="Q484" i="198"/>
  <c r="Q477" i="198"/>
  <c r="Q476" i="198"/>
  <c r="Q463" i="198"/>
  <c r="Q461" i="198"/>
  <c r="Q450" i="198"/>
  <c r="Q438" i="198"/>
  <c r="Q437" i="198"/>
  <c r="Q436" i="198"/>
  <c r="Q434" i="198"/>
  <c r="Q433" i="198"/>
  <c r="Q411" i="198"/>
  <c r="Q404" i="198"/>
  <c r="Q403" i="198"/>
  <c r="Q392" i="198"/>
  <c r="Q385" i="198"/>
  <c r="Q383" i="198"/>
  <c r="Q368" i="198"/>
  <c r="Q366" i="198"/>
  <c r="Q364" i="198"/>
  <c r="Q358" i="198"/>
  <c r="Q330" i="198"/>
  <c r="Q329" i="198"/>
  <c r="Q327" i="198"/>
  <c r="Q326" i="198"/>
  <c r="Q324" i="198"/>
  <c r="Q323" i="198"/>
  <c r="Q322" i="198"/>
  <c r="Q315" i="198"/>
  <c r="Q309" i="198"/>
  <c r="Q308" i="198"/>
  <c r="Q307" i="198"/>
  <c r="Q306" i="198"/>
  <c r="Q305" i="198"/>
  <c r="Q299" i="198"/>
  <c r="Q298" i="198"/>
  <c r="Q297" i="198"/>
  <c r="Q296" i="198"/>
  <c r="Q291" i="198"/>
  <c r="Q290" i="198"/>
  <c r="Q289" i="198"/>
  <c r="Q287" i="198"/>
  <c r="Q276" i="198"/>
  <c r="Q275" i="198"/>
  <c r="Q267" i="198"/>
  <c r="Q246" i="198"/>
  <c r="Q230" i="198"/>
  <c r="Q219" i="198"/>
  <c r="Q218" i="198"/>
  <c r="Q207" i="198"/>
  <c r="Q205" i="198"/>
  <c r="Q204" i="198"/>
  <c r="Q203" i="198"/>
  <c r="Q198" i="198"/>
  <c r="Q196" i="198"/>
  <c r="Q186" i="198"/>
  <c r="Q170" i="198"/>
  <c r="Q151" i="198"/>
  <c r="Q150" i="198"/>
  <c r="Q138" i="198"/>
  <c r="Q137" i="198"/>
  <c r="Q129" i="198"/>
  <c r="Q127" i="198"/>
  <c r="Q111" i="198"/>
  <c r="Q103" i="198"/>
  <c r="Q102" i="198"/>
  <c r="Q101" i="198"/>
  <c r="Q83" i="198"/>
  <c r="Q70" i="198"/>
  <c r="Q63" i="198"/>
  <c r="Q59" i="198"/>
  <c r="Q53" i="198"/>
  <c r="Q52" i="198"/>
  <c r="Q48" i="198"/>
  <c r="Q39" i="198"/>
  <c r="Q18" i="198"/>
  <c r="Q14" i="198"/>
  <c r="Q13" i="198"/>
  <c r="Q10" i="198"/>
  <c r="Q9" i="198"/>
  <c r="Q498" i="196"/>
  <c r="Q497" i="196"/>
  <c r="Q496" i="196"/>
  <c r="Q485" i="196"/>
  <c r="Q483" i="196"/>
  <c r="Q482" i="196"/>
  <c r="Q475" i="196"/>
  <c r="Q463" i="196"/>
  <c r="Q450" i="196"/>
  <c r="Q447" i="196"/>
  <c r="Q396" i="196"/>
  <c r="Q394" i="196"/>
  <c r="Q391" i="196"/>
  <c r="Q389" i="196"/>
  <c r="Q387" i="196"/>
  <c r="Q375" i="196"/>
  <c r="Q374" i="196"/>
  <c r="Q366" i="196"/>
  <c r="Q364" i="196"/>
  <c r="Q350" i="196"/>
  <c r="Q336" i="196"/>
  <c r="Q334" i="196"/>
  <c r="Q333" i="196"/>
  <c r="Q332" i="196"/>
  <c r="Q295" i="196"/>
  <c r="Q288" i="196"/>
  <c r="Q281" i="196"/>
  <c r="Q279" i="196"/>
  <c r="Q271" i="196"/>
  <c r="Q254" i="196"/>
  <c r="Q252" i="196"/>
  <c r="Q243" i="196"/>
  <c r="Q241" i="196"/>
  <c r="Q213" i="196"/>
  <c r="Q204" i="196"/>
  <c r="Q202" i="196"/>
  <c r="Q201" i="196"/>
  <c r="Q199" i="196"/>
  <c r="Q190" i="196"/>
  <c r="Q157" i="196"/>
  <c r="Q155" i="196"/>
  <c r="Q154" i="196"/>
  <c r="Q134" i="196"/>
  <c r="Q116" i="196"/>
  <c r="Q114" i="196"/>
  <c r="Q112" i="196"/>
  <c r="Q110" i="196"/>
  <c r="Q97" i="196"/>
  <c r="Q90" i="196"/>
  <c r="Q88" i="196"/>
  <c r="Q87" i="196"/>
  <c r="Q73" i="196"/>
  <c r="Q62" i="196"/>
  <c r="Q59" i="196"/>
  <c r="Q50" i="196"/>
  <c r="Q45" i="196"/>
  <c r="Q37" i="196"/>
  <c r="Q35" i="196"/>
  <c r="Q34" i="196"/>
  <c r="Q498" i="194"/>
  <c r="Q467" i="194"/>
  <c r="Q459" i="194"/>
  <c r="Q455" i="194"/>
  <c r="Q451" i="194"/>
  <c r="Q449" i="194"/>
  <c r="Q446" i="194"/>
  <c r="Q444" i="194"/>
  <c r="Q442" i="194"/>
  <c r="Q440" i="194"/>
  <c r="Q438" i="194"/>
  <c r="Q427" i="194"/>
  <c r="Q425" i="194"/>
  <c r="Q416" i="194"/>
  <c r="Q414" i="194"/>
  <c r="Q394" i="194"/>
  <c r="Q392" i="194"/>
  <c r="Q365" i="194"/>
  <c r="Q356" i="194"/>
  <c r="Q354" i="194"/>
  <c r="Q351" i="194"/>
  <c r="Q349" i="194"/>
  <c r="Q345" i="194"/>
  <c r="Q322" i="194"/>
  <c r="Q320" i="194"/>
  <c r="Q301" i="194"/>
  <c r="Q289" i="194"/>
  <c r="Q269" i="194"/>
  <c r="Q264" i="194"/>
  <c r="Q254" i="194"/>
  <c r="Q251" i="194"/>
  <c r="Q242" i="194"/>
  <c r="Q228" i="194"/>
  <c r="Q179" i="194"/>
  <c r="Q162" i="194"/>
  <c r="Q154" i="194"/>
  <c r="Q140" i="194"/>
  <c r="Q136" i="194"/>
  <c r="Q121" i="194"/>
  <c r="Q103" i="194"/>
  <c r="Q61" i="194"/>
  <c r="Q52" i="194"/>
  <c r="Q49" i="194"/>
  <c r="Q43" i="194"/>
  <c r="Q37" i="194"/>
  <c r="Q31" i="194"/>
  <c r="Q491" i="192"/>
  <c r="Q470" i="192"/>
  <c r="Q468" i="192"/>
  <c r="Q448" i="192"/>
  <c r="Q438" i="192"/>
  <c r="Q437" i="192"/>
  <c r="Q436" i="192"/>
  <c r="Q435" i="192"/>
  <c r="Q412" i="192"/>
  <c r="Q396" i="192"/>
  <c r="Q394" i="192"/>
  <c r="Q392" i="192"/>
  <c r="Q391" i="192"/>
  <c r="Q378" i="192"/>
  <c r="Q367" i="192"/>
  <c r="Q358" i="192"/>
  <c r="Q356" i="192"/>
  <c r="Q337" i="192"/>
  <c r="Q335" i="192"/>
  <c r="Q332" i="192"/>
  <c r="Q325" i="192"/>
  <c r="Q319" i="192"/>
  <c r="Q317" i="192"/>
  <c r="Q313" i="192"/>
  <c r="Q304" i="192"/>
  <c r="Q302" i="192"/>
  <c r="Q300" i="192"/>
  <c r="Q298" i="192"/>
  <c r="Q278" i="192"/>
  <c r="Q276" i="192"/>
  <c r="Q274" i="192"/>
  <c r="Q246" i="192"/>
  <c r="Q240" i="192"/>
  <c r="Q228" i="192"/>
  <c r="Q226" i="192"/>
  <c r="Q224" i="192"/>
  <c r="Q223" i="192"/>
  <c r="Q197" i="192"/>
  <c r="Q189" i="192"/>
  <c r="Q186" i="192"/>
  <c r="Q184" i="192"/>
  <c r="Q181" i="192"/>
  <c r="Q142" i="192"/>
  <c r="Q139" i="192"/>
  <c r="Q125" i="192"/>
  <c r="Q115" i="192"/>
  <c r="Q114" i="192"/>
  <c r="Q111" i="192"/>
  <c r="Q68" i="192"/>
  <c r="Q61" i="192"/>
  <c r="Q60" i="192"/>
  <c r="Q51" i="192"/>
  <c r="Q50" i="192"/>
  <c r="Q42" i="192"/>
  <c r="Q9" i="192"/>
  <c r="Q7" i="192"/>
  <c r="Q497" i="190"/>
  <c r="Q487" i="190"/>
  <c r="Q478" i="190"/>
  <c r="Q470" i="190"/>
  <c r="Q468" i="190"/>
  <c r="Q455" i="190"/>
  <c r="Q454" i="190"/>
  <c r="Q453" i="190"/>
  <c r="Q451" i="190"/>
  <c r="Q444" i="190"/>
  <c r="Q415" i="190"/>
  <c r="Q411" i="190"/>
  <c r="Q409" i="190"/>
  <c r="Q407" i="190"/>
  <c r="Q398" i="190"/>
  <c r="Q396" i="190"/>
  <c r="Q387" i="190"/>
  <c r="Q375" i="190"/>
  <c r="Q368" i="190"/>
  <c r="Q361" i="190"/>
  <c r="Q351" i="190"/>
  <c r="Q349" i="190"/>
  <c r="Q348" i="190"/>
  <c r="Q321" i="190"/>
  <c r="Q316" i="190"/>
  <c r="Q302" i="190"/>
  <c r="Q297" i="190"/>
  <c r="Q295" i="190"/>
  <c r="Q293" i="190"/>
  <c r="Q284" i="190"/>
  <c r="Q278" i="190"/>
  <c r="Q246" i="190"/>
  <c r="Q243" i="190"/>
  <c r="Q239" i="190"/>
  <c r="Q220" i="190"/>
  <c r="Q211" i="190"/>
  <c r="Q196" i="190"/>
  <c r="Q194" i="190"/>
  <c r="Q186" i="190"/>
  <c r="Q179" i="190"/>
  <c r="Q165" i="190"/>
  <c r="Q161" i="190"/>
  <c r="Q159" i="190"/>
  <c r="Q157" i="190"/>
  <c r="Q155" i="190"/>
  <c r="Q153" i="190"/>
  <c r="Q151" i="190"/>
  <c r="Q137" i="190"/>
  <c r="Q135" i="190"/>
  <c r="Q128" i="190"/>
  <c r="Q115" i="190"/>
  <c r="Q102" i="190"/>
  <c r="Q66" i="190"/>
  <c r="Q59" i="190"/>
  <c r="Q50" i="190"/>
  <c r="Q34" i="190"/>
  <c r="Q485" i="188"/>
  <c r="Q473" i="188"/>
  <c r="Q471" i="188"/>
  <c r="Q470" i="188"/>
  <c r="Q462" i="188"/>
  <c r="Q451" i="188"/>
  <c r="Q445" i="188"/>
  <c r="Q435" i="188"/>
  <c r="Q427" i="188"/>
  <c r="Q424" i="188"/>
  <c r="Q422" i="188"/>
  <c r="Q416" i="188"/>
  <c r="Q406" i="188"/>
  <c r="Q393" i="188"/>
  <c r="Q391" i="188"/>
  <c r="Q390" i="188"/>
  <c r="Q389" i="188"/>
  <c r="Q388" i="188"/>
  <c r="Q385" i="188"/>
  <c r="Q382" i="188"/>
  <c r="Q378" i="188"/>
  <c r="Q370" i="188"/>
  <c r="Q366" i="188"/>
  <c r="Q364" i="188"/>
  <c r="Q362" i="188"/>
  <c r="Q360" i="188"/>
  <c r="Q337" i="188"/>
  <c r="Q333" i="188"/>
  <c r="Q331" i="188"/>
  <c r="Q330" i="188"/>
  <c r="Q328" i="188"/>
  <c r="Q326" i="188"/>
  <c r="Q300" i="188"/>
  <c r="Q289" i="188"/>
  <c r="Q279" i="188"/>
  <c r="Q271" i="188"/>
  <c r="Q268" i="188"/>
  <c r="Q258" i="188"/>
  <c r="Q231" i="188"/>
  <c r="Q216" i="188"/>
  <c r="Q214" i="188"/>
  <c r="Q211" i="188"/>
  <c r="Q202" i="188"/>
  <c r="Q200" i="188"/>
  <c r="Q198" i="188"/>
  <c r="Q183" i="188"/>
  <c r="Q181" i="188"/>
  <c r="Q179" i="188"/>
  <c r="Q135" i="188"/>
  <c r="Q124" i="188"/>
  <c r="Q117" i="188"/>
  <c r="Q107" i="188"/>
  <c r="Q106" i="188"/>
  <c r="Q95" i="188"/>
  <c r="Q69" i="188"/>
  <c r="Q63" i="188"/>
  <c r="Q56" i="188"/>
  <c r="Q45" i="188"/>
  <c r="Q21" i="188"/>
  <c r="Q16" i="188"/>
  <c r="Q491" i="186"/>
  <c r="Q489" i="186"/>
  <c r="Q488" i="186"/>
  <c r="Q486" i="186"/>
  <c r="Q466" i="186"/>
  <c r="Q464" i="186"/>
  <c r="Q456" i="186"/>
  <c r="Q441" i="186"/>
  <c r="Q429" i="186"/>
  <c r="Q427" i="186"/>
  <c r="Q411" i="186"/>
  <c r="Q408" i="186"/>
  <c r="Q406" i="186"/>
  <c r="Q404" i="186"/>
  <c r="Q395" i="186"/>
  <c r="Q393" i="186"/>
  <c r="Q365" i="186"/>
  <c r="Q356" i="186"/>
  <c r="Q354" i="186"/>
  <c r="Q352" i="186"/>
  <c r="Q341" i="186"/>
  <c r="Q331" i="186"/>
  <c r="Q329" i="186"/>
  <c r="Q309" i="186"/>
  <c r="Q307" i="186"/>
  <c r="Q272" i="186"/>
  <c r="Q270" i="186"/>
  <c r="Q263" i="186"/>
  <c r="Q261" i="186"/>
  <c r="Q258" i="186"/>
  <c r="Q256" i="186"/>
  <c r="Q254" i="186"/>
  <c r="Q252" i="186"/>
  <c r="Q231" i="186"/>
  <c r="Q229" i="186"/>
  <c r="Q228" i="186"/>
  <c r="Q225" i="186"/>
  <c r="Q222" i="186"/>
  <c r="Q179" i="186"/>
  <c r="Q177" i="186"/>
  <c r="Q162" i="186"/>
  <c r="Q146" i="186"/>
  <c r="Q123" i="186"/>
  <c r="Q107" i="186"/>
  <c r="Q98" i="186"/>
  <c r="Q85" i="186"/>
  <c r="Q80" i="186"/>
  <c r="Q498" i="184"/>
  <c r="Q475" i="184"/>
  <c r="Q472" i="184"/>
  <c r="Q440" i="184"/>
  <c r="Q426" i="184"/>
  <c r="Q416" i="184"/>
  <c r="Q401" i="184"/>
  <c r="Q388" i="184"/>
  <c r="Q385" i="184"/>
  <c r="Q383" i="184"/>
  <c r="Q381" i="184"/>
  <c r="Q370" i="184"/>
  <c r="Q368" i="184"/>
  <c r="Q366" i="184"/>
  <c r="Q347" i="184"/>
  <c r="Q345" i="184"/>
  <c r="Q338" i="184"/>
  <c r="Q325" i="184"/>
  <c r="Q318" i="184"/>
  <c r="Q314" i="184"/>
  <c r="Q311" i="184"/>
  <c r="Q303" i="184"/>
  <c r="Q293" i="184"/>
  <c r="Q291" i="184"/>
  <c r="Q289" i="184"/>
  <c r="Q281" i="184"/>
  <c r="Q279" i="184"/>
  <c r="Q221" i="184"/>
  <c r="Q195" i="184"/>
  <c r="Q171" i="184"/>
  <c r="Q163" i="184"/>
  <c r="Q161" i="184"/>
  <c r="Q136" i="184"/>
  <c r="Q134" i="184"/>
  <c r="Q118" i="184"/>
  <c r="Q106" i="184"/>
  <c r="Q103" i="184"/>
  <c r="Q93" i="184"/>
  <c r="Q91" i="184"/>
  <c r="Q89" i="184"/>
  <c r="Q83" i="184"/>
  <c r="Q82" i="184"/>
  <c r="Q80" i="184"/>
  <c r="Q78" i="184"/>
  <c r="Q58" i="184"/>
  <c r="Q56" i="184"/>
  <c r="Q41" i="184"/>
  <c r="Q40" i="184"/>
  <c r="Q38" i="184"/>
  <c r="Q37" i="184"/>
  <c r="Q26" i="184"/>
  <c r="Q8" i="184"/>
  <c r="Q494" i="182"/>
  <c r="Q493" i="182"/>
  <c r="Q476" i="182"/>
  <c r="Q467" i="182"/>
  <c r="Q465" i="182"/>
  <c r="Q463" i="182"/>
  <c r="Q461" i="182"/>
  <c r="Q459" i="182"/>
  <c r="Q450" i="182"/>
  <c r="Q427" i="182"/>
  <c r="Q420" i="182"/>
  <c r="Q418" i="182"/>
  <c r="Q416" i="182"/>
  <c r="Q405" i="182"/>
  <c r="Q387" i="182"/>
  <c r="Q383" i="182"/>
  <c r="Q361" i="182"/>
  <c r="Q349" i="182"/>
  <c r="Q328" i="182"/>
  <c r="Q319" i="182"/>
  <c r="Q310" i="182"/>
  <c r="Q299" i="182"/>
  <c r="Q294" i="182"/>
  <c r="Q292" i="182"/>
  <c r="Q284" i="182"/>
  <c r="Q282" i="182"/>
  <c r="Q280" i="182"/>
  <c r="Q275" i="182"/>
  <c r="Q257" i="182"/>
  <c r="Q256" i="182"/>
  <c r="Q248" i="182"/>
  <c r="Q246" i="182"/>
  <c r="Q239" i="182"/>
  <c r="Q230" i="182"/>
  <c r="Q217" i="182"/>
  <c r="Q198" i="182"/>
  <c r="Q159" i="182"/>
  <c r="Q157" i="182"/>
  <c r="Q150" i="182"/>
  <c r="Q148" i="182"/>
  <c r="Q143" i="182"/>
  <c r="Q135" i="182"/>
  <c r="Q129" i="182"/>
  <c r="Q110" i="182"/>
  <c r="Q95" i="182"/>
  <c r="Q93" i="182"/>
  <c r="Q82" i="182"/>
  <c r="Q81" i="182"/>
  <c r="Q59" i="182"/>
  <c r="Q56" i="182"/>
  <c r="Q52" i="182"/>
  <c r="Q33" i="182"/>
  <c r="Q25" i="182"/>
  <c r="Q486" i="180"/>
  <c r="Q472" i="180"/>
  <c r="Q465" i="180"/>
  <c r="Q462" i="180"/>
  <c r="Q460" i="180"/>
  <c r="Q446" i="180"/>
  <c r="Q428" i="180"/>
  <c r="Q424" i="180"/>
  <c r="Q414" i="180"/>
  <c r="Q406" i="180"/>
  <c r="Q404" i="180"/>
  <c r="Q400" i="180"/>
  <c r="Q383" i="180"/>
  <c r="Q362" i="180"/>
  <c r="Q356" i="180"/>
  <c r="Q353" i="180"/>
  <c r="Q343" i="180"/>
  <c r="Q340" i="180"/>
  <c r="Q330" i="180"/>
  <c r="Q327" i="180"/>
  <c r="Q288" i="180"/>
  <c r="Q285" i="180"/>
  <c r="Q272" i="180"/>
  <c r="Q253" i="180"/>
  <c r="Q239" i="180"/>
  <c r="Q237" i="180"/>
  <c r="Q227" i="180"/>
  <c r="Q200" i="180"/>
  <c r="Q198" i="180"/>
  <c r="Q191" i="180"/>
  <c r="Q180" i="180"/>
  <c r="Q178" i="180"/>
  <c r="Q177" i="180"/>
  <c r="Q159" i="180"/>
  <c r="Q144" i="180"/>
  <c r="Q142" i="180"/>
  <c r="Q139" i="180"/>
  <c r="Q121" i="180"/>
  <c r="Q109" i="180"/>
  <c r="Q98" i="180"/>
  <c r="Q86" i="180"/>
  <c r="Q57" i="180"/>
  <c r="Q53" i="180"/>
  <c r="Q51" i="180"/>
  <c r="Q22" i="180"/>
  <c r="Q20" i="180"/>
  <c r="Q9" i="180"/>
  <c r="Q5" i="180"/>
  <c r="Q499" i="178"/>
  <c r="Q489" i="178"/>
  <c r="Q484" i="178"/>
  <c r="Q482" i="178"/>
  <c r="Q478" i="178"/>
  <c r="Q467" i="178"/>
  <c r="Q463" i="178"/>
  <c r="Q460" i="178"/>
  <c r="Q458" i="178"/>
  <c r="Q449" i="178"/>
  <c r="Q446" i="178"/>
  <c r="Q444" i="178"/>
  <c r="Q435" i="178"/>
  <c r="Q426" i="178"/>
  <c r="Q422" i="178"/>
  <c r="Q421" i="178"/>
  <c r="Q419" i="178"/>
  <c r="Q413" i="178"/>
  <c r="Q405" i="178"/>
  <c r="Q397" i="178"/>
  <c r="Q383" i="178"/>
  <c r="Q380" i="178"/>
  <c r="Q379" i="178"/>
  <c r="Q377" i="178"/>
  <c r="Q374" i="178"/>
  <c r="Q372" i="178"/>
  <c r="Q364" i="178"/>
  <c r="Q351" i="178"/>
  <c r="Q349" i="178"/>
  <c r="Q348" i="178"/>
  <c r="Q345" i="178"/>
  <c r="Q332" i="178"/>
  <c r="Q317" i="178"/>
  <c r="Q315" i="178"/>
  <c r="Q313" i="178"/>
  <c r="Q310" i="178"/>
  <c r="Q302" i="178"/>
  <c r="Q300" i="178"/>
  <c r="Q299" i="178"/>
  <c r="Q297" i="178"/>
  <c r="Q295" i="178"/>
  <c r="Q293" i="178"/>
  <c r="Q291" i="178"/>
  <c r="Q290" i="178"/>
  <c r="Q288" i="178"/>
  <c r="Q284" i="178"/>
  <c r="Q257" i="178"/>
  <c r="Q242" i="178"/>
  <c r="Q217" i="178"/>
  <c r="Q203" i="178"/>
  <c r="Q186" i="178"/>
  <c r="Q184" i="178"/>
  <c r="Q160" i="178"/>
  <c r="Q158" i="178"/>
  <c r="Q143" i="178"/>
  <c r="Q120" i="178"/>
  <c r="Q41" i="178"/>
  <c r="Q39" i="178"/>
  <c r="Q15" i="178"/>
  <c r="Q470" i="176"/>
  <c r="Q467" i="176"/>
  <c r="Q464" i="176"/>
  <c r="Q450" i="176"/>
  <c r="Q429" i="176"/>
  <c r="Q423" i="176"/>
  <c r="Q410" i="176"/>
  <c r="Q400" i="176"/>
  <c r="Q397" i="176"/>
  <c r="Q364" i="176"/>
  <c r="Q362" i="176"/>
  <c r="Q360" i="176"/>
  <c r="Q345" i="176"/>
  <c r="Q343" i="176"/>
  <c r="Q341" i="176"/>
  <c r="Q339" i="176"/>
  <c r="Q337" i="176"/>
  <c r="Q329" i="176"/>
  <c r="Q320" i="176"/>
  <c r="Q305" i="176"/>
  <c r="Q271" i="176"/>
  <c r="Q257" i="176"/>
  <c r="Q255" i="176"/>
  <c r="Q253" i="176"/>
  <c r="Q244" i="176"/>
  <c r="Q242" i="176"/>
  <c r="Q233" i="176"/>
  <c r="Q225" i="176"/>
  <c r="Q216" i="176"/>
  <c r="Q186" i="176"/>
  <c r="Q184" i="176"/>
  <c r="Q182" i="176"/>
  <c r="Q180" i="176"/>
  <c r="Q149" i="176"/>
  <c r="Q142" i="176"/>
  <c r="Q129" i="176"/>
  <c r="Q109" i="176"/>
  <c r="Q106" i="176"/>
  <c r="Q101" i="176"/>
  <c r="Q96" i="176"/>
  <c r="Q92" i="176"/>
  <c r="Q91" i="176"/>
  <c r="Q89" i="176"/>
  <c r="Q86" i="176"/>
  <c r="Q85" i="176"/>
  <c r="Q60" i="176"/>
  <c r="Q58" i="176"/>
  <c r="Q49" i="176"/>
  <c r="Q21" i="176"/>
  <c r="Q20" i="176"/>
  <c r="Q5" i="176"/>
  <c r="Q498" i="174"/>
  <c r="Q495" i="174"/>
  <c r="Q485" i="174"/>
  <c r="Q482" i="174"/>
  <c r="Q457" i="174"/>
  <c r="Q455" i="174"/>
  <c r="Q453" i="174"/>
  <c r="Q444" i="174"/>
  <c r="Q442" i="174"/>
  <c r="Q422" i="174"/>
  <c r="Q418" i="174"/>
  <c r="Q415" i="174"/>
  <c r="Q413" i="174"/>
  <c r="Q397" i="174"/>
  <c r="Q387" i="174"/>
  <c r="Q384" i="174"/>
  <c r="Q380" i="174"/>
  <c r="Q374" i="174"/>
  <c r="Q372" i="174"/>
  <c r="Q351" i="174"/>
  <c r="Q349" i="174"/>
  <c r="Q319" i="174"/>
  <c r="Q310" i="174"/>
  <c r="Q299" i="174"/>
  <c r="Q297" i="174"/>
  <c r="Q296" i="174"/>
  <c r="Q294" i="174"/>
  <c r="Q290" i="174"/>
  <c r="Q282" i="174"/>
  <c r="Q278" i="174"/>
  <c r="Q258" i="174"/>
  <c r="Q241" i="174"/>
  <c r="Q237" i="174"/>
  <c r="Q233" i="174"/>
  <c r="Q216" i="174"/>
  <c r="Q204" i="174"/>
  <c r="Q196" i="174"/>
  <c r="Q180" i="174"/>
  <c r="Q171" i="174"/>
  <c r="Q169" i="174"/>
  <c r="Q154" i="174"/>
  <c r="Q129" i="174"/>
  <c r="Q125" i="174"/>
  <c r="Q119" i="174"/>
  <c r="Q117" i="174"/>
  <c r="Q95" i="174"/>
  <c r="Q93" i="174"/>
  <c r="Q91" i="174"/>
  <c r="Q79" i="174"/>
  <c r="Q78" i="174"/>
  <c r="Q76" i="174"/>
  <c r="Q65" i="174"/>
  <c r="Q64" i="174"/>
  <c r="Q62" i="174"/>
  <c r="Q54" i="174"/>
  <c r="Q52" i="174"/>
  <c r="Q48" i="174"/>
  <c r="Q39" i="174"/>
  <c r="Q32" i="174"/>
  <c r="Q25" i="174"/>
  <c r="Q21" i="174"/>
  <c r="Q12" i="174"/>
  <c r="Q9" i="174"/>
  <c r="Q4" i="174"/>
  <c r="Q499" i="172"/>
  <c r="Q496" i="172"/>
  <c r="Q495" i="172"/>
  <c r="Q494" i="172"/>
  <c r="Q493" i="172"/>
  <c r="Q492" i="172"/>
  <c r="Q483" i="172"/>
  <c r="Q457" i="172"/>
  <c r="Q455" i="172"/>
  <c r="Q453" i="172"/>
  <c r="Q446" i="172"/>
  <c r="Q432" i="172"/>
  <c r="Q429" i="172"/>
  <c r="Q428" i="172"/>
  <c r="Q427" i="172"/>
  <c r="Q412" i="172"/>
  <c r="Q401" i="172"/>
  <c r="Q390" i="172"/>
  <c r="Q388" i="172"/>
  <c r="Q386" i="172"/>
  <c r="Q359" i="172"/>
  <c r="Q356" i="172"/>
  <c r="Q345" i="172"/>
  <c r="Q335" i="172"/>
  <c r="Q333" i="172"/>
  <c r="Q331" i="172"/>
  <c r="Q323" i="172"/>
  <c r="Q319" i="172"/>
  <c r="Q317" i="172"/>
  <c r="Q311" i="172"/>
  <c r="Q302" i="172"/>
  <c r="Q300" i="172"/>
  <c r="Q297" i="172"/>
  <c r="Q295" i="172"/>
  <c r="Q293" i="172"/>
  <c r="Q273" i="172"/>
  <c r="Q271" i="172"/>
  <c r="Q264" i="172"/>
  <c r="Q240" i="172"/>
  <c r="Q236" i="172"/>
  <c r="Q226" i="172"/>
  <c r="Q198" i="172"/>
  <c r="Q196" i="172"/>
  <c r="Q194" i="172"/>
  <c r="Q139" i="172"/>
  <c r="Q138" i="172"/>
  <c r="Q129" i="172"/>
  <c r="Q127" i="172"/>
  <c r="Q101" i="172"/>
  <c r="Q92" i="172"/>
  <c r="Q90" i="172"/>
  <c r="Q66" i="172"/>
  <c r="Q65" i="172"/>
  <c r="Q53" i="172"/>
  <c r="Q43" i="172"/>
  <c r="Q38" i="172"/>
  <c r="Q13" i="172"/>
  <c r="Q7" i="172"/>
  <c r="Q5" i="172"/>
  <c r="Q498" i="170"/>
  <c r="Q483" i="170"/>
  <c r="Q481" i="170"/>
  <c r="Q454" i="170"/>
  <c r="Q445" i="170"/>
  <c r="Q443" i="170"/>
  <c r="Q440" i="170"/>
  <c r="Q438" i="170"/>
  <c r="Q405" i="170"/>
  <c r="Q401" i="170"/>
  <c r="Q399" i="170"/>
  <c r="Q397" i="170"/>
  <c r="Q383" i="170"/>
  <c r="Q381" i="170"/>
  <c r="Q380" i="170"/>
  <c r="Q366" i="170"/>
  <c r="Q358" i="170"/>
  <c r="Q355" i="170"/>
  <c r="Q343" i="170"/>
  <c r="Q341" i="170"/>
  <c r="Q339" i="170"/>
  <c r="Q337" i="170"/>
  <c r="Q323" i="170"/>
  <c r="Q265" i="170"/>
  <c r="Q263" i="170"/>
  <c r="Q252" i="170"/>
  <c r="Q242" i="170"/>
  <c r="Q239" i="170"/>
  <c r="Q211" i="170"/>
  <c r="Q199" i="170"/>
  <c r="Q192" i="170"/>
  <c r="Q171" i="170"/>
  <c r="Q155" i="170"/>
  <c r="Q153" i="170"/>
  <c r="Q151" i="170"/>
  <c r="Q128" i="170"/>
  <c r="Q125" i="170"/>
  <c r="Q82" i="170"/>
  <c r="Q70" i="170"/>
  <c r="Q56" i="170"/>
  <c r="Q45" i="170"/>
  <c r="Q38" i="170"/>
  <c r="Q18" i="170"/>
  <c r="Q12" i="170"/>
  <c r="Q498" i="168"/>
  <c r="Q487" i="168"/>
  <c r="Q484" i="168"/>
  <c r="Q482" i="168"/>
  <c r="Q458" i="168"/>
  <c r="Q451" i="168"/>
  <c r="Q448" i="168"/>
  <c r="Q440" i="168"/>
  <c r="Q431" i="168"/>
  <c r="Q417" i="168"/>
  <c r="Q413" i="168"/>
  <c r="Q411" i="168"/>
  <c r="Q398" i="168"/>
  <c r="Q385" i="168"/>
  <c r="Q370" i="168"/>
  <c r="Q368" i="168"/>
  <c r="Q366" i="168"/>
  <c r="Q345" i="168"/>
  <c r="Q342" i="168"/>
  <c r="Q324" i="168"/>
  <c r="Q322" i="168"/>
  <c r="Q320" i="168"/>
  <c r="Q313" i="168"/>
  <c r="Q290" i="168"/>
  <c r="Q287" i="168"/>
  <c r="Q285" i="168"/>
  <c r="Q283" i="168"/>
  <c r="Q282" i="168"/>
  <c r="Q281" i="168"/>
  <c r="Q264" i="168"/>
  <c r="Q260" i="168"/>
  <c r="Q240" i="168"/>
  <c r="Q238" i="168"/>
  <c r="Q236" i="168"/>
  <c r="Q222" i="168"/>
  <c r="Q210" i="168"/>
  <c r="Q208" i="168"/>
  <c r="Q201" i="168"/>
  <c r="Q199" i="168"/>
  <c r="Q186" i="168"/>
  <c r="Q184" i="168"/>
  <c r="Q181" i="168"/>
  <c r="Q173" i="168"/>
  <c r="Q171" i="168"/>
  <c r="Q169" i="168"/>
  <c r="Q139" i="168"/>
  <c r="Q137" i="168"/>
  <c r="Q115" i="168"/>
  <c r="Q104" i="168"/>
  <c r="Q101" i="168"/>
  <c r="Q85" i="168"/>
  <c r="Q82" i="168"/>
  <c r="Q72" i="168"/>
  <c r="Q63" i="168"/>
  <c r="Q18" i="168"/>
  <c r="Q496" i="166"/>
  <c r="Q494" i="166"/>
  <c r="Q484" i="166"/>
  <c r="Q470" i="166"/>
  <c r="Q460" i="166"/>
  <c r="Q451" i="166"/>
  <c r="Q448" i="166"/>
  <c r="Q446" i="166"/>
  <c r="Q438" i="166"/>
  <c r="Q436" i="166"/>
  <c r="Q497" i="164"/>
  <c r="Q495" i="164"/>
  <c r="Q493" i="164"/>
  <c r="Q463" i="164"/>
  <c r="Q455" i="164"/>
  <c r="Q453" i="164"/>
  <c r="Q438" i="164"/>
  <c r="Q413" i="164"/>
  <c r="Q410" i="164"/>
  <c r="Q407" i="164"/>
  <c r="Q405" i="164"/>
  <c r="Q402" i="164"/>
  <c r="Q397" i="164"/>
  <c r="Q376" i="164"/>
  <c r="Q374" i="164"/>
  <c r="Q372" i="164"/>
  <c r="Q370" i="164"/>
  <c r="Q367" i="164"/>
  <c r="Q357" i="164"/>
  <c r="Q346" i="164"/>
  <c r="Q344" i="164"/>
  <c r="Q342" i="164"/>
  <c r="Q328" i="164"/>
  <c r="Q326" i="164"/>
  <c r="Q324" i="164"/>
  <c r="Q322" i="164"/>
  <c r="Q321" i="164"/>
  <c r="Q307" i="164"/>
  <c r="Q305" i="164"/>
  <c r="Q287" i="164"/>
  <c r="Q278" i="164"/>
  <c r="Q271" i="164"/>
  <c r="Q252" i="164"/>
  <c r="Q244" i="164"/>
  <c r="Q241" i="164"/>
  <c r="Q239" i="164"/>
  <c r="Q232" i="164"/>
  <c r="Q222" i="164"/>
  <c r="Q220" i="164"/>
  <c r="Q212" i="164"/>
  <c r="Q205" i="164"/>
  <c r="Q201" i="164"/>
  <c r="Q189" i="164"/>
  <c r="Q187" i="164"/>
  <c r="Q177" i="164"/>
  <c r="Q168" i="164"/>
  <c r="Q117" i="164"/>
  <c r="Q110" i="164"/>
  <c r="Q108" i="164"/>
  <c r="Q93" i="164"/>
  <c r="Q89" i="164"/>
  <c r="Q71" i="164"/>
  <c r="Q68" i="164"/>
  <c r="Q64" i="164"/>
  <c r="Q62" i="164"/>
  <c r="Q32" i="164"/>
  <c r="Q21" i="164"/>
  <c r="Q11" i="164"/>
  <c r="Q498" i="162"/>
  <c r="Q492" i="162"/>
  <c r="Q490" i="162"/>
  <c r="Q489" i="162"/>
  <c r="Q473" i="162"/>
  <c r="Q470" i="162"/>
  <c r="Q464" i="162"/>
  <c r="Q462" i="162"/>
  <c r="Q442" i="162"/>
  <c r="Q440" i="162"/>
  <c r="Q437" i="162"/>
  <c r="Q431" i="162"/>
  <c r="Q422" i="162"/>
  <c r="Q395" i="162"/>
  <c r="Q394" i="162"/>
  <c r="Q392" i="162"/>
  <c r="Q385" i="162"/>
  <c r="Q369" i="162"/>
  <c r="Q365" i="162"/>
  <c r="Q358" i="162"/>
  <c r="Q350" i="162"/>
  <c r="Q342" i="162"/>
  <c r="Q328" i="162"/>
  <c r="Q310" i="162"/>
  <c r="Q307" i="162"/>
  <c r="Q303" i="162"/>
  <c r="Q288" i="162"/>
  <c r="Q285" i="162"/>
  <c r="Q263" i="162"/>
  <c r="Q261" i="162"/>
  <c r="Q258" i="162"/>
  <c r="Q246" i="162"/>
  <c r="Q237" i="162"/>
  <c r="Q235" i="162"/>
  <c r="Q233" i="162"/>
  <c r="Q232" i="162"/>
  <c r="Q228" i="162"/>
  <c r="Q207" i="162"/>
  <c r="Q204" i="162"/>
  <c r="Q196" i="162"/>
  <c r="Q194" i="162"/>
  <c r="Q192" i="162"/>
  <c r="Q190" i="162"/>
  <c r="Q188" i="162"/>
  <c r="Q161" i="162"/>
  <c r="Q159" i="162"/>
  <c r="Q157" i="162"/>
  <c r="Q155" i="162"/>
  <c r="Q142" i="162"/>
  <c r="Q135" i="162"/>
  <c r="Q133" i="162"/>
  <c r="Q131" i="162"/>
  <c r="Q115" i="162"/>
  <c r="Q93" i="162"/>
  <c r="Q84" i="162"/>
  <c r="Q77" i="162"/>
  <c r="Q76" i="162"/>
  <c r="Q75" i="162"/>
  <c r="Q69" i="162"/>
  <c r="Q44" i="162"/>
  <c r="Q38" i="162"/>
  <c r="Q35" i="162"/>
  <c r="Q27" i="162"/>
  <c r="Q16" i="162"/>
  <c r="Q9" i="162"/>
  <c r="Q498" i="160"/>
  <c r="Q497" i="160"/>
  <c r="Q492" i="160"/>
  <c r="Q483" i="160"/>
  <c r="Q470" i="160"/>
  <c r="Q463" i="160"/>
  <c r="Q444" i="160"/>
  <c r="Q437" i="160"/>
  <c r="Q399" i="160"/>
  <c r="Q386" i="160"/>
  <c r="Q384" i="160"/>
  <c r="Q382" i="160"/>
  <c r="Q380" i="160"/>
  <c r="Q366" i="160"/>
  <c r="Q363" i="160"/>
  <c r="Q362" i="160"/>
  <c r="Q348" i="160"/>
  <c r="Q340" i="160"/>
  <c r="Q333" i="160"/>
  <c r="Q329" i="160"/>
  <c r="Q327" i="160"/>
  <c r="Q325" i="160"/>
  <c r="Q323" i="160"/>
  <c r="Q310" i="160"/>
  <c r="Q296" i="160"/>
  <c r="Q271" i="160"/>
  <c r="Q259" i="160"/>
  <c r="Q257" i="160"/>
  <c r="Q255" i="160"/>
  <c r="Q253" i="160"/>
  <c r="Q233" i="160"/>
  <c r="Q227" i="160"/>
  <c r="Q220" i="160"/>
  <c r="Q218" i="160"/>
  <c r="Q217" i="160"/>
  <c r="Q214" i="160"/>
  <c r="Q201" i="160"/>
  <c r="Q191" i="160"/>
  <c r="Q189" i="160"/>
  <c r="Q187" i="160"/>
  <c r="Q181" i="160"/>
  <c r="Q169" i="160"/>
  <c r="Q167" i="160"/>
  <c r="Q160" i="160"/>
  <c r="Q138" i="160"/>
  <c r="Q118" i="160"/>
  <c r="Q109" i="160"/>
  <c r="Q101" i="160"/>
  <c r="Q84" i="160"/>
  <c r="Q75" i="160"/>
  <c r="Q66" i="160"/>
  <c r="Q62" i="160"/>
  <c r="Q50" i="160"/>
  <c r="Q43" i="160"/>
  <c r="Q29" i="160"/>
  <c r="Q28" i="160"/>
  <c r="Q27" i="160"/>
  <c r="Q23" i="160"/>
  <c r="Q18" i="160"/>
  <c r="Q468" i="158"/>
  <c r="Q466" i="158"/>
  <c r="Q464" i="158"/>
  <c r="Q456" i="158"/>
  <c r="Q445" i="158"/>
  <c r="Q443" i="158"/>
  <c r="Q434" i="158"/>
  <c r="Q432" i="158"/>
  <c r="Q430" i="158"/>
  <c r="Q407" i="158"/>
  <c r="Q394" i="158"/>
  <c r="Q381" i="158"/>
  <c r="Q378" i="158"/>
  <c r="Q369" i="158"/>
  <c r="Q355" i="158"/>
  <c r="Q353" i="158"/>
  <c r="Q349" i="158"/>
  <c r="Q347" i="158"/>
  <c r="Q344" i="158"/>
  <c r="Q341" i="158"/>
  <c r="Q339" i="158"/>
  <c r="Q79" i="158"/>
  <c r="Q76" i="158"/>
  <c r="Q73" i="158"/>
  <c r="Q41" i="158"/>
  <c r="Q482" i="156"/>
  <c r="Q477" i="156"/>
  <c r="Q474" i="156"/>
  <c r="Q467" i="156"/>
  <c r="Q452" i="156"/>
  <c r="Q424" i="156"/>
  <c r="Q419" i="156"/>
  <c r="Q418" i="156"/>
  <c r="Q136" i="156"/>
  <c r="Q134" i="156"/>
  <c r="Q124" i="156"/>
  <c r="Q118" i="156"/>
  <c r="Q116" i="156"/>
  <c r="Q110" i="156"/>
  <c r="Q97" i="156"/>
  <c r="Q96" i="156"/>
  <c r="Q95" i="156"/>
  <c r="Q88" i="156"/>
  <c r="Q73" i="156"/>
  <c r="Q68" i="156"/>
  <c r="Q67" i="156"/>
  <c r="Q66" i="156"/>
  <c r="Q65" i="156"/>
  <c r="Q64" i="156"/>
  <c r="Q61" i="156"/>
  <c r="Q57" i="156"/>
  <c r="Q56" i="156"/>
  <c r="Q55" i="156"/>
  <c r="Q52" i="156"/>
  <c r="Q36" i="156"/>
  <c r="Q35" i="156"/>
  <c r="Q29" i="156"/>
  <c r="Q28" i="156"/>
  <c r="Q20" i="156"/>
  <c r="Q19" i="156"/>
  <c r="Q10" i="156"/>
  <c r="Q9" i="156"/>
  <c r="Q8" i="156"/>
  <c r="Q478" i="154"/>
  <c r="Q476" i="154"/>
  <c r="Q475" i="154"/>
  <c r="Q473" i="154"/>
  <c r="Q469" i="154"/>
  <c r="Q457" i="154"/>
  <c r="Q455" i="154"/>
  <c r="Q447" i="154"/>
  <c r="Q445" i="154"/>
  <c r="Q443" i="154"/>
  <c r="Q427" i="154"/>
  <c r="Q425" i="154"/>
  <c r="Q414" i="154"/>
  <c r="Q412" i="154"/>
  <c r="Q403" i="154"/>
  <c r="Q396" i="154"/>
  <c r="Q393" i="154"/>
  <c r="Q385" i="154"/>
  <c r="Q383" i="154"/>
  <c r="Q368" i="154"/>
  <c r="Q359" i="154"/>
  <c r="Q352" i="154"/>
  <c r="Q351" i="154"/>
  <c r="Q342" i="154"/>
  <c r="Q331" i="154"/>
  <c r="Q329" i="154"/>
  <c r="Q303" i="154"/>
  <c r="Q292" i="154"/>
  <c r="Q290" i="154"/>
  <c r="Q289" i="154"/>
  <c r="Q257" i="154"/>
  <c r="Q251" i="154"/>
  <c r="Q244" i="154"/>
  <c r="Q224" i="154"/>
  <c r="Q211" i="154"/>
  <c r="Q209" i="154"/>
  <c r="Q208" i="154"/>
  <c r="Q195" i="154"/>
  <c r="Q183" i="154"/>
  <c r="Q159" i="154"/>
  <c r="Q154" i="154"/>
  <c r="Q153" i="154"/>
  <c r="Q149" i="154"/>
  <c r="Q128" i="154"/>
  <c r="Q122" i="154"/>
  <c r="Q90" i="154"/>
  <c r="Q76" i="154"/>
  <c r="Q75" i="154"/>
  <c r="Q69" i="154"/>
  <c r="Q63" i="154"/>
  <c r="Q49" i="154"/>
  <c r="Q48" i="154"/>
  <c r="Q47" i="154"/>
  <c r="Q46" i="154"/>
  <c r="Q44" i="154"/>
  <c r="Q39" i="154"/>
  <c r="Q25" i="154"/>
  <c r="Q18" i="154"/>
  <c r="Q14" i="154"/>
  <c r="Q13" i="154"/>
  <c r="Q8" i="154"/>
  <c r="Q494" i="151"/>
  <c r="Q491" i="151"/>
  <c r="Q489" i="151"/>
  <c r="Q481" i="151"/>
  <c r="Q475" i="151"/>
  <c r="Q449" i="151"/>
  <c r="Q442" i="151"/>
  <c r="Q439" i="151"/>
  <c r="Q437" i="151"/>
  <c r="Q431" i="151"/>
  <c r="Q424" i="151"/>
  <c r="Q419" i="151"/>
  <c r="Q412" i="151"/>
  <c r="Q392" i="151"/>
  <c r="Q383" i="151"/>
  <c r="Q381" i="151"/>
  <c r="Q379" i="151"/>
  <c r="Q370" i="151"/>
  <c r="Q368" i="151"/>
  <c r="Q367" i="151"/>
  <c r="Q362" i="151"/>
  <c r="Q344" i="151"/>
  <c r="Q343" i="151"/>
  <c r="Q336" i="151"/>
  <c r="Q334" i="151"/>
  <c r="Q322" i="151"/>
  <c r="Q320" i="151"/>
  <c r="Q308" i="151"/>
  <c r="Q302" i="151"/>
  <c r="Q294" i="151"/>
  <c r="Q292" i="151"/>
  <c r="Q279" i="151"/>
  <c r="Q278" i="151"/>
  <c r="Q276" i="151"/>
  <c r="Q260" i="151"/>
  <c r="Q259" i="151"/>
  <c r="Q257" i="151"/>
  <c r="Q256" i="151"/>
  <c r="Q238" i="151"/>
  <c r="Q231" i="151"/>
  <c r="Q223" i="151"/>
  <c r="Q183" i="151"/>
  <c r="Q177" i="151"/>
  <c r="Q144" i="151"/>
  <c r="Q108" i="151"/>
  <c r="Q105" i="151"/>
  <c r="Q96" i="151"/>
  <c r="Q95" i="151"/>
  <c r="Q92" i="151"/>
  <c r="Q89" i="151"/>
  <c r="Q88" i="151"/>
  <c r="Q55" i="151"/>
  <c r="Q49" i="151"/>
  <c r="Q43" i="151"/>
  <c r="Q42" i="151"/>
  <c r="Q34" i="151"/>
  <c r="Q31" i="151"/>
  <c r="Q20" i="151"/>
  <c r="Q14" i="151"/>
  <c r="Q13" i="151"/>
  <c r="Q12" i="151"/>
  <c r="Q485" i="149"/>
  <c r="Q483" i="149"/>
  <c r="Q482" i="149"/>
  <c r="Q478" i="149"/>
  <c r="Q476" i="149"/>
  <c r="Q474" i="149"/>
  <c r="Q467" i="149"/>
  <c r="Q466" i="149"/>
  <c r="Q465" i="149"/>
  <c r="Q464" i="149"/>
  <c r="Q455" i="149"/>
  <c r="Q450" i="149"/>
  <c r="Q433" i="149"/>
  <c r="Q411" i="149"/>
  <c r="Q402" i="149"/>
  <c r="Q395" i="149"/>
  <c r="Q383" i="149"/>
  <c r="Q381" i="149"/>
  <c r="Q380" i="149"/>
  <c r="Q379" i="149"/>
  <c r="Q376" i="149"/>
  <c r="Q374" i="149"/>
  <c r="Q354" i="149"/>
  <c r="Q353" i="149"/>
  <c r="Q345" i="149"/>
  <c r="Q333" i="149"/>
  <c r="Q326" i="149"/>
  <c r="Q325" i="149"/>
  <c r="Q324" i="149"/>
  <c r="Q318" i="149"/>
  <c r="Q317" i="149"/>
  <c r="Q315" i="149"/>
  <c r="Q302" i="149"/>
  <c r="Q300" i="149"/>
  <c r="Q298" i="149"/>
  <c r="Q297" i="149"/>
  <c r="Q285" i="149"/>
  <c r="Q280" i="149"/>
  <c r="Q279" i="149"/>
  <c r="Q278" i="149"/>
  <c r="Q272" i="149"/>
  <c r="Q265" i="149"/>
  <c r="Q263" i="149"/>
  <c r="Q253" i="149"/>
  <c r="Q247" i="149"/>
  <c r="Q239" i="149"/>
  <c r="Q229" i="149"/>
  <c r="Q213" i="149"/>
  <c r="Q212" i="149"/>
  <c r="Q210" i="149"/>
  <c r="Q201" i="149"/>
  <c r="Q195" i="149"/>
  <c r="Q193" i="149"/>
  <c r="Q186" i="149"/>
  <c r="Q184" i="149"/>
  <c r="Q182" i="149"/>
  <c r="Q179" i="149"/>
  <c r="Q169" i="149"/>
  <c r="Q164" i="149"/>
  <c r="Q153" i="149"/>
  <c r="Q151" i="149"/>
  <c r="Q146" i="149"/>
  <c r="Q135" i="149"/>
  <c r="Q123" i="149"/>
  <c r="Q115" i="149"/>
  <c r="Q114" i="149"/>
  <c r="Q108" i="149"/>
  <c r="Q106" i="149"/>
  <c r="Q104" i="149"/>
  <c r="Q102" i="149"/>
  <c r="Q101" i="149"/>
  <c r="Q100" i="149"/>
  <c r="Q96" i="149"/>
  <c r="Q94" i="149"/>
  <c r="Q65" i="149"/>
  <c r="Q64" i="149"/>
  <c r="Q55" i="149"/>
  <c r="Q49" i="149"/>
  <c r="Q38" i="149"/>
  <c r="Q19" i="149"/>
  <c r="Q11" i="149"/>
  <c r="Q10" i="149"/>
  <c r="Q8" i="149"/>
  <c r="Q7" i="149"/>
  <c r="Q492" i="147"/>
  <c r="Q490" i="147"/>
  <c r="Q472" i="147"/>
  <c r="Q469" i="147"/>
  <c r="Q463" i="147"/>
  <c r="Q462" i="147"/>
  <c r="Q456" i="147"/>
  <c r="Q450" i="147"/>
  <c r="Q444" i="147"/>
  <c r="Q438" i="147"/>
  <c r="Q437" i="147"/>
  <c r="Q433" i="147"/>
  <c r="Q431" i="147"/>
  <c r="Q430" i="147"/>
  <c r="Q429" i="147"/>
  <c r="Q423" i="147"/>
  <c r="Q411" i="147"/>
  <c r="Q408" i="147"/>
  <c r="Q407" i="147"/>
  <c r="Q398" i="147"/>
  <c r="Q397" i="147"/>
  <c r="Q396" i="147"/>
  <c r="Q395" i="147"/>
  <c r="Q394" i="147"/>
  <c r="Q393" i="147"/>
  <c r="Q384" i="147"/>
  <c r="Q379" i="147"/>
  <c r="Q376" i="147"/>
  <c r="Q374" i="147"/>
  <c r="Q372" i="147"/>
  <c r="Q359" i="147"/>
  <c r="Q351" i="147"/>
  <c r="Q349" i="147"/>
  <c r="Q338" i="147"/>
  <c r="Q333" i="147"/>
  <c r="Q331" i="147"/>
  <c r="Q318" i="147"/>
  <c r="Q316" i="147"/>
  <c r="Q313" i="147"/>
  <c r="Q307" i="147"/>
  <c r="Q293" i="147"/>
  <c r="Q292" i="147"/>
  <c r="Q287" i="147"/>
  <c r="Q279" i="147"/>
  <c r="Q273" i="147"/>
  <c r="Q257" i="147"/>
  <c r="Q256" i="147"/>
  <c r="Q249" i="147"/>
  <c r="Q236" i="147"/>
  <c r="Q220" i="147"/>
  <c r="Q215" i="147"/>
  <c r="Q210" i="147"/>
  <c r="Q189" i="147"/>
  <c r="Q186" i="147"/>
  <c r="Q185" i="147"/>
  <c r="Q179" i="147"/>
  <c r="Q172" i="147"/>
  <c r="Q170" i="147"/>
  <c r="Q167" i="147"/>
  <c r="Q165" i="147"/>
  <c r="Q164" i="147"/>
  <c r="Q157" i="147"/>
  <c r="Q151" i="147"/>
  <c r="Q150" i="147"/>
  <c r="Q143" i="147"/>
  <c r="Q137" i="147"/>
  <c r="Q135" i="147"/>
  <c r="Q134" i="147"/>
  <c r="Q128" i="147"/>
  <c r="Q125" i="147"/>
  <c r="Q123" i="147"/>
  <c r="Q113" i="147"/>
  <c r="Q110" i="147"/>
  <c r="Q107" i="147"/>
  <c r="Q106" i="147"/>
  <c r="Q105" i="147"/>
  <c r="Q103" i="147"/>
  <c r="Q93" i="147"/>
  <c r="Q86" i="147"/>
  <c r="Q82" i="147"/>
  <c r="Q81" i="147"/>
  <c r="Q75" i="147"/>
  <c r="Q63" i="147"/>
  <c r="Q57" i="147"/>
  <c r="Q49" i="147"/>
  <c r="Q40" i="147"/>
  <c r="Q39" i="147"/>
  <c r="Q34" i="147"/>
  <c r="Q33" i="147"/>
  <c r="Q32" i="147"/>
  <c r="Q26" i="147"/>
  <c r="Q25" i="147"/>
  <c r="Q23" i="147"/>
  <c r="Q15" i="147"/>
  <c r="Q10" i="147"/>
  <c r="Q9" i="147"/>
  <c r="Q479" i="145"/>
  <c r="Q452" i="145"/>
  <c r="Q443" i="145"/>
  <c r="Q442" i="145"/>
  <c r="Q440" i="145"/>
  <c r="Q433" i="145"/>
  <c r="Q429" i="145"/>
  <c r="Q417" i="145"/>
  <c r="Q407" i="145"/>
  <c r="Q405" i="145"/>
  <c r="Q395" i="145"/>
  <c r="Q380" i="145"/>
  <c r="Q356" i="145"/>
  <c r="Q354" i="145"/>
  <c r="Q352" i="145"/>
  <c r="Q345" i="145"/>
  <c r="Q337" i="145"/>
  <c r="Q324" i="145"/>
  <c r="Q317" i="145"/>
  <c r="Q315" i="145"/>
  <c r="Q301" i="145"/>
  <c r="Q299" i="145"/>
  <c r="Q298" i="145"/>
  <c r="Q284" i="145"/>
  <c r="Q278" i="145"/>
  <c r="Q276" i="145"/>
  <c r="Q274" i="145"/>
  <c r="Q272" i="145"/>
  <c r="Q266" i="145"/>
  <c r="Q251" i="145"/>
  <c r="Q249" i="145"/>
  <c r="Q248" i="145"/>
  <c r="Q246" i="145"/>
  <c r="Q242" i="145"/>
  <c r="Q234" i="145"/>
  <c r="Q213" i="145"/>
  <c r="Q210" i="145"/>
  <c r="Q195" i="145"/>
  <c r="Q190" i="145"/>
  <c r="Q188" i="145"/>
  <c r="Q182" i="145"/>
  <c r="Q180" i="145"/>
  <c r="Q164" i="145"/>
  <c r="Q144" i="145"/>
  <c r="Q138" i="145"/>
  <c r="Q132" i="145"/>
  <c r="Q131" i="145"/>
  <c r="Q130" i="145"/>
  <c r="Q127" i="145"/>
  <c r="Q122" i="145"/>
  <c r="Q117" i="145"/>
  <c r="Q116" i="145"/>
  <c r="Q111" i="145"/>
  <c r="Q110" i="145"/>
  <c r="Q96" i="145"/>
  <c r="Q93" i="145"/>
  <c r="Q92" i="145"/>
  <c r="Q91" i="145"/>
  <c r="Q90" i="145"/>
  <c r="Q89" i="145"/>
  <c r="Q83" i="145"/>
  <c r="Q80" i="145"/>
  <c r="Q78" i="145"/>
  <c r="Q74" i="145"/>
  <c r="Q71" i="145"/>
  <c r="Q66" i="145"/>
  <c r="Q61" i="145"/>
  <c r="Q60" i="145"/>
  <c r="Q59" i="145"/>
  <c r="Q37" i="145"/>
  <c r="Q36" i="145"/>
  <c r="Q33" i="145"/>
  <c r="Q27" i="145"/>
  <c r="Q26" i="145"/>
  <c r="Q23" i="145"/>
  <c r="Q22" i="145"/>
  <c r="Q17" i="145"/>
  <c r="Q14" i="145"/>
  <c r="M417" i="137"/>
  <c r="M364" i="137"/>
  <c r="M362" i="137"/>
  <c r="M462" i="131"/>
  <c r="M439" i="131"/>
  <c r="M436" i="131"/>
  <c r="M378" i="131"/>
  <c r="M376" i="131"/>
  <c r="M372" i="131"/>
  <c r="M358" i="131"/>
  <c r="M357" i="131"/>
  <c r="M354" i="131"/>
  <c r="M267" i="131"/>
  <c r="M255" i="131"/>
  <c r="M172" i="131"/>
  <c r="M149" i="131"/>
  <c r="M146" i="131"/>
  <c r="M143" i="131"/>
  <c r="M132" i="131"/>
  <c r="M119" i="131"/>
  <c r="M476" i="129"/>
  <c r="M462" i="129"/>
  <c r="M385" i="129"/>
  <c r="M318" i="129"/>
  <c r="M316" i="129"/>
  <c r="M315" i="129"/>
  <c r="M314" i="129"/>
  <c r="M311" i="129"/>
  <c r="M309" i="129"/>
  <c r="M300" i="129"/>
  <c r="M295" i="129"/>
  <c r="M294" i="129"/>
  <c r="M267" i="129"/>
  <c r="M237" i="129"/>
  <c r="M233" i="129"/>
  <c r="M221" i="129"/>
  <c r="M220" i="129"/>
  <c r="M219" i="129"/>
  <c r="M218" i="129"/>
  <c r="M215" i="129"/>
  <c r="M214" i="129"/>
  <c r="M203" i="129"/>
  <c r="M200" i="129"/>
  <c r="M194" i="129"/>
  <c r="M193" i="129"/>
  <c r="M192" i="129"/>
  <c r="M7" i="129"/>
  <c r="M5" i="129"/>
  <c r="M468" i="126"/>
  <c r="M417" i="118"/>
  <c r="M353" i="118"/>
  <c r="M343" i="118"/>
  <c r="M193" i="118"/>
  <c r="M165" i="118"/>
  <c r="M101" i="118"/>
  <c r="M48" i="118"/>
  <c r="M276" i="112"/>
  <c r="M263" i="112"/>
  <c r="M483" i="110"/>
  <c r="M169" i="110"/>
  <c r="Q498" i="204"/>
  <c r="Q497" i="204"/>
  <c r="Q496" i="204"/>
  <c r="Q493" i="204"/>
  <c r="Q490" i="204"/>
  <c r="Q489" i="204"/>
  <c r="Q488" i="204"/>
  <c r="Q485" i="204"/>
  <c r="Q482" i="204"/>
  <c r="Q479" i="204"/>
  <c r="Q472" i="204"/>
  <c r="Q467" i="204"/>
  <c r="Q466" i="204"/>
  <c r="Q443" i="204"/>
  <c r="Q437" i="204"/>
  <c r="Q435" i="204"/>
  <c r="Q423" i="204"/>
  <c r="Q422" i="204"/>
  <c r="Q420" i="204"/>
  <c r="Q419" i="204"/>
  <c r="Q408" i="204"/>
  <c r="Q402" i="204"/>
  <c r="Q397" i="204"/>
  <c r="Q391" i="204"/>
  <c r="Q390" i="204"/>
  <c r="Q384" i="204"/>
  <c r="Q382" i="204"/>
  <c r="Q375" i="204"/>
  <c r="Q374" i="204"/>
  <c r="Q368" i="204"/>
  <c r="Q362" i="204"/>
  <c r="Q360" i="204"/>
  <c r="Q350" i="204"/>
  <c r="Q344" i="204"/>
  <c r="Q342" i="204"/>
  <c r="Q335" i="204"/>
  <c r="Q329" i="204"/>
  <c r="Q328" i="204"/>
  <c r="Q327" i="204"/>
  <c r="Q325" i="204"/>
  <c r="Q318" i="204"/>
  <c r="Q291" i="204"/>
  <c r="Q285" i="204"/>
  <c r="Q272" i="204"/>
  <c r="Q271" i="204"/>
  <c r="Q266" i="204"/>
  <c r="Q228" i="204"/>
  <c r="Q227" i="204"/>
  <c r="Q226" i="204"/>
  <c r="Q224" i="204"/>
  <c r="Q216" i="204"/>
  <c r="Q215" i="204"/>
  <c r="Q214" i="204"/>
  <c r="Q208" i="204"/>
  <c r="Q206" i="204"/>
  <c r="Q205" i="204"/>
  <c r="Q204" i="204"/>
  <c r="Q198" i="204"/>
  <c r="Q197" i="204"/>
  <c r="Q196" i="204"/>
  <c r="Q195" i="204"/>
  <c r="Q191" i="204"/>
  <c r="Q181" i="204"/>
  <c r="Q173" i="204"/>
  <c r="Q172" i="204"/>
  <c r="Q171" i="204"/>
  <c r="Q143" i="204"/>
  <c r="Q131" i="204"/>
  <c r="Q129" i="204"/>
  <c r="Q127" i="204"/>
  <c r="Q126" i="204"/>
  <c r="Q125" i="204"/>
  <c r="Q110" i="204"/>
  <c r="Q109" i="204"/>
  <c r="Q108" i="204"/>
  <c r="Q107" i="204"/>
  <c r="Q106" i="204"/>
  <c r="Q105" i="204"/>
  <c r="Q104" i="204"/>
  <c r="Q103" i="204"/>
  <c r="Q100" i="204"/>
  <c r="Q99" i="204"/>
  <c r="Q83" i="204"/>
  <c r="Q82" i="204"/>
  <c r="Q81" i="204"/>
  <c r="Q60" i="204"/>
  <c r="Q59" i="204"/>
  <c r="Q53" i="204"/>
  <c r="Q50" i="204"/>
  <c r="Q49" i="204"/>
  <c r="Q48" i="204"/>
  <c r="Q42" i="204"/>
  <c r="Q34" i="204"/>
  <c r="Q20" i="204"/>
  <c r="Q17" i="204"/>
  <c r="Q16" i="204"/>
  <c r="Q11" i="204"/>
  <c r="Q297" i="202"/>
  <c r="Q271" i="202"/>
  <c r="Q267" i="202"/>
  <c r="Q266" i="202"/>
  <c r="Q264" i="202"/>
  <c r="Q251" i="202"/>
  <c r="Q250" i="202"/>
  <c r="Q241" i="202"/>
  <c r="Q234" i="202"/>
  <c r="Q222" i="202"/>
  <c r="Q216" i="202"/>
  <c r="Q208" i="202"/>
  <c r="Q201" i="202"/>
  <c r="Q193" i="202"/>
  <c r="Q179" i="202"/>
  <c r="Q172" i="202"/>
  <c r="Q165" i="202"/>
  <c r="Q132" i="202"/>
  <c r="Q110" i="202"/>
  <c r="Q102" i="202"/>
  <c r="Q101" i="202"/>
  <c r="Q99" i="202"/>
  <c r="Q97" i="202"/>
  <c r="Q95" i="202"/>
  <c r="Q93" i="202"/>
  <c r="Q91" i="202"/>
  <c r="Q86" i="202"/>
  <c r="Q80" i="202"/>
  <c r="Q60" i="202"/>
  <c r="Q58" i="202"/>
  <c r="Q54" i="202"/>
  <c r="Q53" i="202"/>
  <c r="Q52" i="202"/>
  <c r="Q29" i="202"/>
  <c r="Q28" i="202"/>
  <c r="Q27" i="202"/>
  <c r="Q9" i="202"/>
  <c r="Q7" i="202"/>
  <c r="Q6" i="202"/>
  <c r="Q489" i="200"/>
  <c r="Q487" i="200"/>
  <c r="Q486" i="200"/>
  <c r="Q485" i="200"/>
  <c r="Q483" i="200"/>
  <c r="Q482" i="200"/>
  <c r="Q480" i="200"/>
  <c r="Q472" i="200"/>
  <c r="Q471" i="200"/>
  <c r="Q455" i="200"/>
  <c r="Q448" i="200"/>
  <c r="Q441" i="200"/>
  <c r="Q395" i="200"/>
  <c r="Q369" i="200"/>
  <c r="Q359" i="200"/>
  <c r="Q358" i="200"/>
  <c r="Q357" i="200"/>
  <c r="Q356" i="200"/>
  <c r="Q335" i="200"/>
  <c r="Q324" i="200"/>
  <c r="Q311" i="200"/>
  <c r="Q310" i="200"/>
  <c r="Q309" i="200"/>
  <c r="Q308" i="200"/>
  <c r="Q302" i="200"/>
  <c r="Q300" i="200"/>
  <c r="Q293" i="200"/>
  <c r="Q292" i="200"/>
  <c r="Q285" i="200"/>
  <c r="Q283" i="200"/>
  <c r="Q281" i="200"/>
  <c r="Q275" i="200"/>
  <c r="Q248" i="200"/>
  <c r="Q243" i="200"/>
  <c r="Q222" i="200"/>
  <c r="Q221" i="200"/>
  <c r="Q212" i="200"/>
  <c r="Q204" i="200"/>
  <c r="Q202" i="200"/>
  <c r="Q197" i="200"/>
  <c r="Q191" i="200"/>
  <c r="Q185" i="200"/>
  <c r="Q170" i="200"/>
  <c r="Q169" i="200"/>
  <c r="Q154" i="200"/>
  <c r="Q152" i="200"/>
  <c r="Q151" i="200"/>
  <c r="Q150" i="200"/>
  <c r="Q144" i="200"/>
  <c r="Q143" i="200"/>
  <c r="Q137" i="200"/>
  <c r="Q117" i="200"/>
  <c r="Q116" i="200"/>
  <c r="Q99" i="200"/>
  <c r="Q98" i="200"/>
  <c r="Q90" i="200"/>
  <c r="Q76" i="200"/>
  <c r="Q72" i="200"/>
  <c r="Q60" i="200"/>
  <c r="Q57" i="200"/>
  <c r="Q52" i="200"/>
  <c r="Q51" i="200"/>
  <c r="Q43" i="200"/>
  <c r="Q31" i="200"/>
  <c r="Q12" i="200"/>
  <c r="Q494" i="198"/>
  <c r="Q474" i="198"/>
  <c r="Q468" i="198"/>
  <c r="Q462" i="198"/>
  <c r="Q455" i="198"/>
  <c r="Q454" i="198"/>
  <c r="Q443" i="198"/>
  <c r="Q432" i="198"/>
  <c r="Q415" i="198"/>
  <c r="Q399" i="198"/>
  <c r="Q398" i="198"/>
  <c r="Q397" i="198"/>
  <c r="Q391" i="198"/>
  <c r="Q375" i="198"/>
  <c r="Q363" i="198"/>
  <c r="Q362" i="198"/>
  <c r="Q355" i="198"/>
  <c r="Q354" i="198"/>
  <c r="Q348" i="198"/>
  <c r="Q347" i="198"/>
  <c r="Q346" i="198"/>
  <c r="Q339" i="198"/>
  <c r="Q338" i="198"/>
  <c r="Q337" i="198"/>
  <c r="Q325" i="198"/>
  <c r="Q318" i="198"/>
  <c r="Q317" i="198"/>
  <c r="Q316" i="198"/>
  <c r="Q300" i="198"/>
  <c r="Q294" i="198"/>
  <c r="Q293" i="198"/>
  <c r="Q273" i="198"/>
  <c r="Q266" i="198"/>
  <c r="Q229" i="198"/>
  <c r="Q210" i="198"/>
  <c r="Q209" i="198"/>
  <c r="Q208" i="198"/>
  <c r="Q206" i="198"/>
  <c r="Q199" i="198"/>
  <c r="Q197" i="198"/>
  <c r="Q181" i="198"/>
  <c r="Q179" i="198"/>
  <c r="Q178" i="198"/>
  <c r="Q177" i="198"/>
  <c r="Q156" i="198"/>
  <c r="Q155" i="198"/>
  <c r="Q148" i="198"/>
  <c r="Q132" i="198"/>
  <c r="Q126" i="198"/>
  <c r="Q118" i="198"/>
  <c r="Q117" i="198"/>
  <c r="Q99" i="198"/>
  <c r="Q98" i="198"/>
  <c r="Q97" i="198"/>
  <c r="Q87" i="198"/>
  <c r="Q85" i="198"/>
  <c r="Q82" i="198"/>
  <c r="Q78" i="198"/>
  <c r="Q77" i="198"/>
  <c r="Q76" i="198"/>
  <c r="Q75" i="198"/>
  <c r="Q62" i="198"/>
  <c r="Q50" i="198"/>
  <c r="Q49" i="198"/>
  <c r="Q45" i="198"/>
  <c r="Q44" i="198"/>
  <c r="Q42" i="198"/>
  <c r="Q41" i="198"/>
  <c r="Q38" i="198"/>
  <c r="Q16" i="198"/>
  <c r="Q8" i="198"/>
  <c r="Q477" i="196"/>
  <c r="Q468" i="196"/>
  <c r="Q461" i="196"/>
  <c r="Q446" i="196"/>
  <c r="Q433" i="196"/>
  <c r="Q424" i="196"/>
  <c r="Q397" i="196"/>
  <c r="Q390" i="196"/>
  <c r="Q388" i="196"/>
  <c r="Q377" i="196"/>
  <c r="Q370" i="196"/>
  <c r="Q367" i="196"/>
  <c r="Q356" i="196"/>
  <c r="Q348" i="196"/>
  <c r="Q344" i="196"/>
  <c r="Q342" i="196"/>
  <c r="Q340" i="196"/>
  <c r="Q327" i="196"/>
  <c r="Q324" i="196"/>
  <c r="Q321" i="196"/>
  <c r="Q319" i="196"/>
  <c r="Q310" i="196"/>
  <c r="Q269" i="196"/>
  <c r="Q250" i="196"/>
  <c r="Q249" i="196"/>
  <c r="Q248" i="196"/>
  <c r="Q233" i="196"/>
  <c r="Q217" i="196"/>
  <c r="Q195" i="196"/>
  <c r="Q193" i="196"/>
  <c r="Q184" i="196"/>
  <c r="Q182" i="196"/>
  <c r="Q179" i="196"/>
  <c r="Q177" i="196"/>
  <c r="Q176" i="196"/>
  <c r="Q159" i="196"/>
  <c r="Q156" i="196"/>
  <c r="Q130" i="196"/>
  <c r="Q117" i="196"/>
  <c r="Q108" i="196"/>
  <c r="Q104" i="196"/>
  <c r="Q80" i="196"/>
  <c r="Q44" i="196"/>
  <c r="Q39" i="196"/>
  <c r="Q17" i="196"/>
  <c r="Q497" i="194"/>
  <c r="Q495" i="194"/>
  <c r="Q478" i="194"/>
  <c r="Q456" i="194"/>
  <c r="Q454" i="194"/>
  <c r="Q431" i="194"/>
  <c r="Q410" i="194"/>
  <c r="Q396" i="194"/>
  <c r="Q393" i="194"/>
  <c r="Q391" i="194"/>
  <c r="Q389" i="194"/>
  <c r="Q387" i="194"/>
  <c r="Q385" i="194"/>
  <c r="Q384" i="194"/>
  <c r="Q382" i="194"/>
  <c r="Q373" i="194"/>
  <c r="Q371" i="194"/>
  <c r="Q369" i="194"/>
  <c r="Q368" i="194"/>
  <c r="Q363" i="194"/>
  <c r="Q336" i="194"/>
  <c r="Q334" i="194"/>
  <c r="Q327" i="194"/>
  <c r="Q325" i="194"/>
  <c r="Q310" i="194"/>
  <c r="Q307" i="194"/>
  <c r="Q305" i="194"/>
  <c r="Q303" i="194"/>
  <c r="Q300" i="194"/>
  <c r="Q296" i="194"/>
  <c r="Q288" i="194"/>
  <c r="Q285" i="194"/>
  <c r="Q268" i="194"/>
  <c r="Q265" i="194"/>
  <c r="Q246" i="194"/>
  <c r="Q244" i="194"/>
  <c r="Q237" i="194"/>
  <c r="Q235" i="194"/>
  <c r="Q233" i="194"/>
  <c r="Q230" i="194"/>
  <c r="Q222" i="194"/>
  <c r="Q212" i="194"/>
  <c r="Q210" i="194"/>
  <c r="Q208" i="194"/>
  <c r="Q192" i="194"/>
  <c r="Q189" i="194"/>
  <c r="Q186" i="194"/>
  <c r="Q184" i="194"/>
  <c r="Q182" i="194"/>
  <c r="Q168" i="194"/>
  <c r="Q166" i="194"/>
  <c r="Q164" i="194"/>
  <c r="Q163" i="194"/>
  <c r="Q160" i="194"/>
  <c r="Q158" i="194"/>
  <c r="Q150" i="194"/>
  <c r="Q131" i="194"/>
  <c r="Q122" i="194"/>
  <c r="Q120" i="194"/>
  <c r="Q116" i="194"/>
  <c r="Q110" i="194"/>
  <c r="Q109" i="194"/>
  <c r="Q107" i="194"/>
  <c r="Q85" i="194"/>
  <c r="Q80" i="194"/>
  <c r="Q59" i="194"/>
  <c r="Q55" i="194"/>
  <c r="Q54" i="194"/>
  <c r="Q18" i="194"/>
  <c r="Q10" i="194"/>
  <c r="Q7" i="194"/>
  <c r="Q481" i="192"/>
  <c r="Q471" i="192"/>
  <c r="Q454" i="192"/>
  <c r="Q430" i="192"/>
  <c r="Q426" i="192"/>
  <c r="Q410" i="192"/>
  <c r="Q408" i="192"/>
  <c r="Q407" i="192"/>
  <c r="Q406" i="192"/>
  <c r="Q403" i="192"/>
  <c r="Q401" i="192"/>
  <c r="Q393" i="192"/>
  <c r="Q384" i="192"/>
  <c r="Q375" i="192"/>
  <c r="Q374" i="192"/>
  <c r="Q362" i="192"/>
  <c r="Q347" i="192"/>
  <c r="Q345" i="192"/>
  <c r="Q343" i="192"/>
  <c r="Q341" i="192"/>
  <c r="Q330" i="192"/>
  <c r="Q329" i="192"/>
  <c r="Q315" i="192"/>
  <c r="Q306" i="192"/>
  <c r="Q281" i="192"/>
  <c r="Q279" i="192"/>
  <c r="Q269" i="192"/>
  <c r="Q254" i="192"/>
  <c r="Q252" i="192"/>
  <c r="Q244" i="192"/>
  <c r="Q242" i="192"/>
  <c r="Q234" i="192"/>
  <c r="Q218" i="192"/>
  <c r="Q216" i="192"/>
  <c r="Q206" i="192"/>
  <c r="Q203" i="192"/>
  <c r="Q183" i="192"/>
  <c r="Q153" i="192"/>
  <c r="Q143" i="192"/>
  <c r="Q140" i="192"/>
  <c r="Q138" i="192"/>
  <c r="Q130" i="192"/>
  <c r="Q118" i="192"/>
  <c r="Q110" i="192"/>
  <c r="Q100" i="192"/>
  <c r="Q98" i="192"/>
  <c r="Q75" i="192"/>
  <c r="Q40" i="192"/>
  <c r="Q30" i="192"/>
  <c r="Q28" i="192"/>
  <c r="Q23" i="192"/>
  <c r="Q17" i="192"/>
  <c r="Q496" i="190"/>
  <c r="Q480" i="190"/>
  <c r="Q465" i="190"/>
  <c r="Q463" i="190"/>
  <c r="Q456" i="190"/>
  <c r="Q449" i="190"/>
  <c r="Q445" i="190"/>
  <c r="Q442" i="190"/>
  <c r="Q429" i="190"/>
  <c r="Q427" i="190"/>
  <c r="Q425" i="190"/>
  <c r="Q423" i="190"/>
  <c r="Q421" i="190"/>
  <c r="Q413" i="190"/>
  <c r="Q370" i="190"/>
  <c r="Q359" i="190"/>
  <c r="Q346" i="190"/>
  <c r="Q325" i="190"/>
  <c r="Q301" i="190"/>
  <c r="Q288" i="190"/>
  <c r="Q270" i="190"/>
  <c r="Q258" i="190"/>
  <c r="Q254" i="190"/>
  <c r="Q241" i="190"/>
  <c r="Q237" i="190"/>
  <c r="Q189" i="190"/>
  <c r="Q187" i="190"/>
  <c r="Q185" i="190"/>
  <c r="Q164" i="190"/>
  <c r="Q145" i="190"/>
  <c r="Q143" i="190"/>
  <c r="Q141" i="190"/>
  <c r="Q120" i="190"/>
  <c r="Q108" i="190"/>
  <c r="Q106" i="190"/>
  <c r="Q101" i="190"/>
  <c r="Q97" i="190"/>
  <c r="Q90" i="190"/>
  <c r="Q86" i="190"/>
  <c r="Q491" i="188"/>
  <c r="Q458" i="188"/>
  <c r="Q454" i="188"/>
  <c r="Q450" i="188"/>
  <c r="Q448" i="188"/>
  <c r="Q446" i="188"/>
  <c r="Q444" i="188"/>
  <c r="Q441" i="188"/>
  <c r="Q420" i="188"/>
  <c r="Q414" i="188"/>
  <c r="Q367" i="188"/>
  <c r="Q359" i="188"/>
  <c r="Q347" i="188"/>
  <c r="Q338" i="188"/>
  <c r="Q335" i="188"/>
  <c r="Q332" i="188"/>
  <c r="Q325" i="188"/>
  <c r="Q322" i="188"/>
  <c r="Q312" i="188"/>
  <c r="Q303" i="188"/>
  <c r="Q287" i="188"/>
  <c r="Q284" i="188"/>
  <c r="Q270" i="188"/>
  <c r="Q267" i="188"/>
  <c r="Q265" i="188"/>
  <c r="Q263" i="188"/>
  <c r="Q244" i="188"/>
  <c r="Q237" i="188"/>
  <c r="Q233" i="188"/>
  <c r="Q212" i="188"/>
  <c r="Q196" i="188"/>
  <c r="Q174" i="188"/>
  <c r="Q171" i="188"/>
  <c r="Q169" i="188"/>
  <c r="Q167" i="188"/>
  <c r="Q159" i="188"/>
  <c r="Q145" i="188"/>
  <c r="Q131" i="188"/>
  <c r="Q123" i="188"/>
  <c r="Q120" i="188"/>
  <c r="Q116" i="188"/>
  <c r="Q92" i="188"/>
  <c r="Q58" i="188"/>
  <c r="Q499" i="186"/>
  <c r="Q496" i="186"/>
  <c r="Q480" i="186"/>
  <c r="Q477" i="186"/>
  <c r="Q475" i="186"/>
  <c r="Q472" i="186"/>
  <c r="Q467" i="186"/>
  <c r="Q433" i="186"/>
  <c r="Q430" i="186"/>
  <c r="Q390" i="186"/>
  <c r="Q371" i="186"/>
  <c r="Q364" i="186"/>
  <c r="Q340" i="186"/>
  <c r="Q332" i="186"/>
  <c r="Q311" i="186"/>
  <c r="Q302" i="186"/>
  <c r="Q300" i="186"/>
  <c r="Q298" i="186"/>
  <c r="Q286" i="186"/>
  <c r="Q284" i="186"/>
  <c r="Q282" i="186"/>
  <c r="Q280" i="186"/>
  <c r="Q277" i="186"/>
  <c r="Q273" i="186"/>
  <c r="Q271" i="186"/>
  <c r="Q269" i="186"/>
  <c r="Q262" i="186"/>
  <c r="Q260" i="186"/>
  <c r="Q246" i="186"/>
  <c r="Q244" i="186"/>
  <c r="Q213" i="186"/>
  <c r="Q211" i="186"/>
  <c r="Q208" i="186"/>
  <c r="Q206" i="186"/>
  <c r="Q204" i="186"/>
  <c r="Q202" i="186"/>
  <c r="Q200" i="186"/>
  <c r="Q189" i="186"/>
  <c r="Q187" i="186"/>
  <c r="Q185" i="186"/>
  <c r="Q181" i="186"/>
  <c r="Q168" i="186"/>
  <c r="Q166" i="186"/>
  <c r="Q164" i="186"/>
  <c r="Q156" i="186"/>
  <c r="Q145" i="186"/>
  <c r="Q143" i="186"/>
  <c r="Q135" i="186"/>
  <c r="Q109" i="186"/>
  <c r="Q106" i="186"/>
  <c r="Q97" i="186"/>
  <c r="Q84" i="186"/>
  <c r="Q79" i="186"/>
  <c r="Q58" i="186"/>
  <c r="Q46" i="186"/>
  <c r="Q462" i="184"/>
  <c r="Q458" i="184"/>
  <c r="Q449" i="184"/>
  <c r="Q447" i="184"/>
  <c r="Q445" i="184"/>
  <c r="Q435" i="184"/>
  <c r="Q423" i="184"/>
  <c r="Q409" i="184"/>
  <c r="Q406" i="184"/>
  <c r="Q405" i="184"/>
  <c r="Q397" i="184"/>
  <c r="Q376" i="184"/>
  <c r="Q362" i="184"/>
  <c r="Q361" i="184"/>
  <c r="Q342" i="184"/>
  <c r="Q335" i="184"/>
  <c r="Q326" i="184"/>
  <c r="Q319" i="184"/>
  <c r="Q309" i="184"/>
  <c r="Q302" i="184"/>
  <c r="Q300" i="184"/>
  <c r="Q298" i="184"/>
  <c r="Q296" i="184"/>
  <c r="Q288" i="184"/>
  <c r="Q286" i="184"/>
  <c r="Q284" i="184"/>
  <c r="Q276" i="184"/>
  <c r="Q274" i="184"/>
  <c r="Q266" i="184"/>
  <c r="Q247" i="184"/>
  <c r="Q246" i="184"/>
  <c r="Q245" i="184"/>
  <c r="Q242" i="184"/>
  <c r="Q232" i="184"/>
  <c r="Q230" i="184"/>
  <c r="Q229" i="184"/>
  <c r="Q227" i="184"/>
  <c r="Q226" i="184"/>
  <c r="Q225" i="184"/>
  <c r="Q215" i="184"/>
  <c r="Q213" i="184"/>
  <c r="Q212" i="184"/>
  <c r="Q211" i="184"/>
  <c r="Q209" i="184"/>
  <c r="Q207" i="184"/>
  <c r="Q191" i="184"/>
  <c r="Q176" i="184"/>
  <c r="Q174" i="184"/>
  <c r="Q153" i="184"/>
  <c r="Q150" i="184"/>
  <c r="Q146" i="184"/>
  <c r="Q145" i="184"/>
  <c r="Q138" i="184"/>
  <c r="Q132" i="184"/>
  <c r="Q113" i="184"/>
  <c r="Q97" i="184"/>
  <c r="Q65" i="184"/>
  <c r="Q9" i="184"/>
  <c r="Q495" i="182"/>
  <c r="Q485" i="182"/>
  <c r="Q482" i="182"/>
  <c r="Q466" i="182"/>
  <c r="Q464" i="182"/>
  <c r="Q454" i="182"/>
  <c r="Q446" i="182"/>
  <c r="Q443" i="182"/>
  <c r="Q441" i="182"/>
  <c r="Q439" i="182"/>
  <c r="Q436" i="182"/>
  <c r="Q433" i="182"/>
  <c r="Q431" i="182"/>
  <c r="Q413" i="182"/>
  <c r="Q411" i="182"/>
  <c r="Q409" i="182"/>
  <c r="Q408" i="182"/>
  <c r="Q400" i="182"/>
  <c r="Q397" i="182"/>
  <c r="Q390" i="182"/>
  <c r="Q382" i="182"/>
  <c r="Q379" i="182"/>
  <c r="Q377" i="182"/>
  <c r="Q374" i="182"/>
  <c r="Q372" i="182"/>
  <c r="Q370" i="182"/>
  <c r="Q368" i="182"/>
  <c r="Q365" i="182"/>
  <c r="Q363" i="182"/>
  <c r="Q356" i="182"/>
  <c r="Q351" i="182"/>
  <c r="Q347" i="182"/>
  <c r="Q339" i="182"/>
  <c r="Q337" i="182"/>
  <c r="Q335" i="182"/>
  <c r="Q333" i="182"/>
  <c r="Q313" i="182"/>
  <c r="Q311" i="182"/>
  <c r="Q307" i="182"/>
  <c r="Q305" i="182"/>
  <c r="Q287" i="182"/>
  <c r="Q285" i="182"/>
  <c r="Q278" i="182"/>
  <c r="Q276" i="182"/>
  <c r="Q262" i="182"/>
  <c r="Q235" i="182"/>
  <c r="Q232" i="182"/>
  <c r="Q206" i="182"/>
  <c r="Q203" i="182"/>
  <c r="Q188" i="182"/>
  <c r="Q183" i="182"/>
  <c r="Q179" i="182"/>
  <c r="Q177" i="182"/>
  <c r="Q175" i="182"/>
  <c r="Q173" i="182"/>
  <c r="Q171" i="182"/>
  <c r="Q164" i="182"/>
  <c r="Q162" i="182"/>
  <c r="Q160" i="182"/>
  <c r="Q149" i="182"/>
  <c r="Q141" i="182"/>
  <c r="Q139" i="182"/>
  <c r="Q131" i="182"/>
  <c r="Q122" i="182"/>
  <c r="Q121" i="182"/>
  <c r="Q113" i="182"/>
  <c r="Q91" i="182"/>
  <c r="Q54" i="182"/>
  <c r="Q38" i="182"/>
  <c r="Q34" i="182"/>
  <c r="Q21" i="182"/>
  <c r="Q497" i="180"/>
  <c r="Q457" i="180"/>
  <c r="Q455" i="180"/>
  <c r="Q454" i="180"/>
  <c r="Q449" i="180"/>
  <c r="Q435" i="180"/>
  <c r="Q420" i="180"/>
  <c r="Q413" i="180"/>
  <c r="Q407" i="180"/>
  <c r="Q399" i="180"/>
  <c r="Q391" i="180"/>
  <c r="Q374" i="180"/>
  <c r="Q373" i="180"/>
  <c r="Q367" i="180"/>
  <c r="Q365" i="180"/>
  <c r="Q357" i="180"/>
  <c r="Q348" i="180"/>
  <c r="Q338" i="180"/>
  <c r="Q336" i="180"/>
  <c r="Q328" i="180"/>
  <c r="Q326" i="180"/>
  <c r="Q316" i="180"/>
  <c r="Q314" i="180"/>
  <c r="Q312" i="180"/>
  <c r="Q303" i="180"/>
  <c r="Q301" i="180"/>
  <c r="Q275" i="180"/>
  <c r="Q260" i="180"/>
  <c r="Q243" i="180"/>
  <c r="Q233" i="180"/>
  <c r="Q230" i="180"/>
  <c r="Q222" i="180"/>
  <c r="Q213" i="180"/>
  <c r="Q211" i="180"/>
  <c r="Q202" i="180"/>
  <c r="Q193" i="180"/>
  <c r="Q179" i="180"/>
  <c r="Q171" i="180"/>
  <c r="Q170" i="180"/>
  <c r="Q169" i="180"/>
  <c r="Q167" i="180"/>
  <c r="Q164" i="180"/>
  <c r="Q149" i="180"/>
  <c r="Q145" i="180"/>
  <c r="Q143" i="180"/>
  <c r="Q141" i="180"/>
  <c r="Q129" i="180"/>
  <c r="Q103" i="180"/>
  <c r="Q91" i="180"/>
  <c r="Q45" i="180"/>
  <c r="Q41" i="180"/>
  <c r="Q24" i="180"/>
  <c r="Q18" i="180"/>
  <c r="Q17" i="180"/>
  <c r="Q6" i="180"/>
  <c r="Q490" i="178"/>
  <c r="Q471" i="178"/>
  <c r="Q464" i="178"/>
  <c r="Q440" i="178"/>
  <c r="Q438" i="178"/>
  <c r="Q396" i="178"/>
  <c r="Q394" i="178"/>
  <c r="Q393" i="178"/>
  <c r="Q386" i="178"/>
  <c r="Q384" i="178"/>
  <c r="Q381" i="178"/>
  <c r="Q371" i="178"/>
  <c r="Q368" i="178"/>
  <c r="Q366" i="178"/>
  <c r="Q358" i="178"/>
  <c r="Q354" i="178"/>
  <c r="Q352" i="178"/>
  <c r="Q350" i="178"/>
  <c r="Q330" i="178"/>
  <c r="Q326" i="178"/>
  <c r="Q319" i="178"/>
  <c r="Q311" i="178"/>
  <c r="Q308" i="178"/>
  <c r="Q289" i="178"/>
  <c r="Q287" i="178"/>
  <c r="Q249" i="178"/>
  <c r="Q233" i="178"/>
  <c r="Q231" i="178"/>
  <c r="Q228" i="178"/>
  <c r="Q226" i="178"/>
  <c r="Q215" i="178"/>
  <c r="Q191" i="178"/>
  <c r="Q172" i="178"/>
  <c r="Q164" i="178"/>
  <c r="Q161" i="178"/>
  <c r="Q159" i="178"/>
  <c r="Q150" i="178"/>
  <c r="Q122" i="178"/>
  <c r="Q110" i="178"/>
  <c r="Q85" i="178"/>
  <c r="Q67" i="178"/>
  <c r="Q60" i="178"/>
  <c r="Q31" i="178"/>
  <c r="Q20" i="178"/>
  <c r="Q18" i="178"/>
  <c r="Q9" i="178"/>
  <c r="Q468" i="176"/>
  <c r="Q466" i="176"/>
  <c r="Q463" i="176"/>
  <c r="Q452" i="176"/>
  <c r="Q443" i="176"/>
  <c r="Q441" i="176"/>
  <c r="Q380" i="176"/>
  <c r="Q369" i="176"/>
  <c r="Q358" i="176"/>
  <c r="Q356" i="176"/>
  <c r="Q355" i="176"/>
  <c r="Q348" i="176"/>
  <c r="Q344" i="176"/>
  <c r="Q330" i="176"/>
  <c r="Q293" i="176"/>
  <c r="Q291" i="176"/>
  <c r="Q288" i="176"/>
  <c r="Q286" i="176"/>
  <c r="Q279" i="176"/>
  <c r="Q277" i="176"/>
  <c r="Q270" i="176"/>
  <c r="Q268" i="176"/>
  <c r="Q263" i="176"/>
  <c r="Q262" i="176"/>
  <c r="Q260" i="176"/>
  <c r="Q258" i="176"/>
  <c r="Q250" i="176"/>
  <c r="Q248" i="176"/>
  <c r="Q239" i="176"/>
  <c r="Q237" i="176"/>
  <c r="Q235" i="176"/>
  <c r="Q234" i="176"/>
  <c r="Q232" i="176"/>
  <c r="Q223" i="176"/>
  <c r="Q221" i="176"/>
  <c r="Q219" i="176"/>
  <c r="Q204" i="176"/>
  <c r="Q202" i="176"/>
  <c r="Q200" i="176"/>
  <c r="Q198" i="176"/>
  <c r="Q196" i="176"/>
  <c r="Q194" i="176"/>
  <c r="Q192" i="176"/>
  <c r="Q190" i="176"/>
  <c r="Q179" i="176"/>
  <c r="Q175" i="176"/>
  <c r="Q159" i="176"/>
  <c r="Q156" i="176"/>
  <c r="Q135" i="176"/>
  <c r="Q127" i="176"/>
  <c r="Q115" i="176"/>
  <c r="Q102" i="176"/>
  <c r="Q90" i="176"/>
  <c r="Q70" i="176"/>
  <c r="Q56" i="176"/>
  <c r="Q54" i="176"/>
  <c r="Q53" i="176"/>
  <c r="Q34" i="176"/>
  <c r="Q29" i="176"/>
  <c r="Q28" i="176"/>
  <c r="Q13" i="176"/>
  <c r="Q7" i="176"/>
  <c r="Q487" i="174"/>
  <c r="Q483" i="174"/>
  <c r="Q481" i="174"/>
  <c r="Q471" i="174"/>
  <c r="Q467" i="174"/>
  <c r="Q441" i="174"/>
  <c r="Q426" i="174"/>
  <c r="Q424" i="174"/>
  <c r="Q420" i="174"/>
  <c r="Q403" i="174"/>
  <c r="Q401" i="174"/>
  <c r="Q399" i="174"/>
  <c r="Q373" i="174"/>
  <c r="Q371" i="174"/>
  <c r="Q369" i="174"/>
  <c r="Q367" i="174"/>
  <c r="Q359" i="174"/>
  <c r="Q357" i="174"/>
  <c r="Q355" i="174"/>
  <c r="Q347" i="174"/>
  <c r="Q333" i="174"/>
  <c r="Q318" i="174"/>
  <c r="Q316" i="174"/>
  <c r="Q314" i="174"/>
  <c r="Q303" i="174"/>
  <c r="Q266" i="174"/>
  <c r="Q260" i="174"/>
  <c r="Q240" i="174"/>
  <c r="Q228" i="174"/>
  <c r="Q225" i="174"/>
  <c r="Q222" i="174"/>
  <c r="Q208" i="174"/>
  <c r="Q193" i="174"/>
  <c r="Q191" i="174"/>
  <c r="Q189" i="174"/>
  <c r="Q179" i="174"/>
  <c r="Q177" i="174"/>
  <c r="Q162" i="174"/>
  <c r="Q127" i="174"/>
  <c r="Q124" i="174"/>
  <c r="Q122" i="174"/>
  <c r="Q120" i="174"/>
  <c r="Q118" i="174"/>
  <c r="Q111" i="174"/>
  <c r="Q80" i="174"/>
  <c r="Q74" i="174"/>
  <c r="Q56" i="174"/>
  <c r="Q50" i="174"/>
  <c r="Q46" i="174"/>
  <c r="Q24" i="174"/>
  <c r="Q14" i="174"/>
  <c r="Q491" i="172"/>
  <c r="Q482" i="172"/>
  <c r="Q474" i="172"/>
  <c r="Q472" i="172"/>
  <c r="Q459" i="172"/>
  <c r="Q443" i="172"/>
  <c r="Q424" i="172"/>
  <c r="Q422" i="172"/>
  <c r="Q419" i="172"/>
  <c r="Q417" i="172"/>
  <c r="Q416" i="172"/>
  <c r="Q396" i="172"/>
  <c r="Q394" i="172"/>
  <c r="Q387" i="172"/>
  <c r="Q378" i="172"/>
  <c r="Q376" i="172"/>
  <c r="Q374" i="172"/>
  <c r="Q373" i="172"/>
  <c r="Q358" i="172"/>
  <c r="Q354" i="172"/>
  <c r="Q352" i="172"/>
  <c r="Q350" i="172"/>
  <c r="Q340" i="172"/>
  <c r="Q338" i="172"/>
  <c r="Q336" i="172"/>
  <c r="Q313" i="172"/>
  <c r="Q269" i="172"/>
  <c r="Q259" i="172"/>
  <c r="Q256" i="172"/>
  <c r="Q255" i="172"/>
  <c r="Q254" i="172"/>
  <c r="Q251" i="172"/>
  <c r="Q249" i="172"/>
  <c r="Q248" i="172"/>
  <c r="Q247" i="172"/>
  <c r="Q243" i="172"/>
  <c r="Q237" i="172"/>
  <c r="Q235" i="172"/>
  <c r="Q229" i="172"/>
  <c r="Q227" i="172"/>
  <c r="Q219" i="172"/>
  <c r="Q217" i="172"/>
  <c r="Q215" i="172"/>
  <c r="Q204" i="172"/>
  <c r="Q188" i="172"/>
  <c r="Q174" i="172"/>
  <c r="Q172" i="172"/>
  <c r="Q170" i="172"/>
  <c r="Q166" i="172"/>
  <c r="Q161" i="172"/>
  <c r="Q158" i="172"/>
  <c r="Q156" i="172"/>
  <c r="Q154" i="172"/>
  <c r="Q135" i="172"/>
  <c r="Q133" i="172"/>
  <c r="Q123" i="172"/>
  <c r="Q120" i="172"/>
  <c r="Q106" i="172"/>
  <c r="Q104" i="172"/>
  <c r="Q102" i="172"/>
  <c r="Q97" i="172"/>
  <c r="Q95" i="172"/>
  <c r="Q93" i="172"/>
  <c r="Q91" i="172"/>
  <c r="Q89" i="172"/>
  <c r="Q87" i="172"/>
  <c r="Q80" i="172"/>
  <c r="Q77" i="172"/>
  <c r="Q73" i="172"/>
  <c r="Q72" i="172"/>
  <c r="Q58" i="172"/>
  <c r="Q46" i="172"/>
  <c r="Q28" i="172"/>
  <c r="Q24" i="172"/>
  <c r="Q472" i="170"/>
  <c r="Q470" i="170"/>
  <c r="Q460" i="170"/>
  <c r="Q458" i="170"/>
  <c r="Q456" i="170"/>
  <c r="Q453" i="170"/>
  <c r="Q427" i="170"/>
  <c r="Q425" i="170"/>
  <c r="Q417" i="170"/>
  <c r="Q416" i="170"/>
  <c r="Q414" i="170"/>
  <c r="Q393" i="170"/>
  <c r="Q391" i="170"/>
  <c r="Q389" i="170"/>
  <c r="Q348" i="170"/>
  <c r="Q346" i="170"/>
  <c r="Q342" i="170"/>
  <c r="Q340" i="170"/>
  <c r="Q316" i="170"/>
  <c r="Q302" i="170"/>
  <c r="Q300" i="170"/>
  <c r="Q293" i="170"/>
  <c r="Q290" i="170"/>
  <c r="Q285" i="170"/>
  <c r="Q276" i="170"/>
  <c r="Q274" i="170"/>
  <c r="Q271" i="170"/>
  <c r="Q257" i="170"/>
  <c r="Q255" i="170"/>
  <c r="Q235" i="170"/>
  <c r="Q225" i="170"/>
  <c r="Q223" i="170"/>
  <c r="Q220" i="170"/>
  <c r="Q217" i="170"/>
  <c r="Q215" i="170"/>
  <c r="Q191" i="170"/>
  <c r="Q182" i="170"/>
  <c r="Q180" i="170"/>
  <c r="Q178" i="170"/>
  <c r="Q166" i="170"/>
  <c r="Q152" i="170"/>
  <c r="Q131" i="170"/>
  <c r="Q129" i="170"/>
  <c r="Q119" i="170"/>
  <c r="Q106" i="170"/>
  <c r="Q79" i="170"/>
  <c r="Q40" i="170"/>
  <c r="Q13" i="170"/>
  <c r="Q9" i="170"/>
  <c r="Q486" i="168"/>
  <c r="Q478" i="168"/>
  <c r="Q475" i="168"/>
  <c r="Q450" i="168"/>
  <c r="Q444" i="168"/>
  <c r="Q435" i="168"/>
  <c r="Q405" i="168"/>
  <c r="Q387" i="168"/>
  <c r="Q363" i="168"/>
  <c r="Q331" i="168"/>
  <c r="Q328" i="168"/>
  <c r="Q321" i="168"/>
  <c r="Q318" i="168"/>
  <c r="Q316" i="168"/>
  <c r="Q314" i="168"/>
  <c r="Q311" i="168"/>
  <c r="Q309" i="168"/>
  <c r="Q297" i="168"/>
  <c r="Q295" i="168"/>
  <c r="Q279" i="168"/>
  <c r="Q275" i="168"/>
  <c r="Q265" i="168"/>
  <c r="Q256" i="168"/>
  <c r="Q252" i="168"/>
  <c r="Q239" i="168"/>
  <c r="Q229" i="168"/>
  <c r="Q214" i="168"/>
  <c r="Q203" i="168"/>
  <c r="Q166" i="168"/>
  <c r="Q125" i="168"/>
  <c r="Q123" i="168"/>
  <c r="Q111" i="168"/>
  <c r="Q89" i="168"/>
  <c r="Q79" i="168"/>
  <c r="Q61" i="168"/>
  <c r="Q56" i="168"/>
  <c r="Q47" i="168"/>
  <c r="Q17" i="168"/>
  <c r="Q7" i="168"/>
  <c r="Q5" i="168"/>
  <c r="Q464" i="166"/>
  <c r="Q454" i="166"/>
  <c r="Q433" i="166"/>
  <c r="Q485" i="164"/>
  <c r="Q483" i="164"/>
  <c r="Q474" i="164"/>
  <c r="Q465" i="164"/>
  <c r="Q458" i="164"/>
  <c r="Q426" i="164"/>
  <c r="Q424" i="164"/>
  <c r="Q398" i="164"/>
  <c r="Q396" i="164"/>
  <c r="Q393" i="164"/>
  <c r="Q390" i="164"/>
  <c r="Q387" i="164"/>
  <c r="Q384" i="164"/>
  <c r="Q380" i="164"/>
  <c r="Q378" i="164"/>
  <c r="Q375" i="164"/>
  <c r="Q373" i="164"/>
  <c r="Q351" i="164"/>
  <c r="Q331" i="164"/>
  <c r="Q329" i="164"/>
  <c r="Q320" i="164"/>
  <c r="Q293" i="164"/>
  <c r="Q289" i="164"/>
  <c r="Q273" i="164"/>
  <c r="Q260" i="164"/>
  <c r="Q258" i="164"/>
  <c r="Q236" i="164"/>
  <c r="Q233" i="164"/>
  <c r="Q230" i="164"/>
  <c r="Q228" i="164"/>
  <c r="Q219" i="164"/>
  <c r="Q217" i="164"/>
  <c r="Q202" i="164"/>
  <c r="Q200" i="164"/>
  <c r="Q190" i="164"/>
  <c r="Q186" i="164"/>
  <c r="Q184" i="164"/>
  <c r="Q182" i="164"/>
  <c r="Q181" i="164"/>
  <c r="Q165" i="164"/>
  <c r="Q145" i="164"/>
  <c r="Q143" i="164"/>
  <c r="Q139" i="164"/>
  <c r="Q124" i="164"/>
  <c r="Q121" i="164"/>
  <c r="Q109" i="164"/>
  <c r="Q100" i="164"/>
  <c r="Q61" i="164"/>
  <c r="Q59" i="164"/>
  <c r="Q53" i="164"/>
  <c r="Q50" i="164"/>
  <c r="Q15" i="164"/>
  <c r="Q13" i="164"/>
  <c r="Q9" i="164"/>
  <c r="Q488" i="162"/>
  <c r="Q467" i="162"/>
  <c r="Q458" i="162"/>
  <c r="Q445" i="162"/>
  <c r="Q443" i="162"/>
  <c r="Q429" i="162"/>
  <c r="Q421" i="162"/>
  <c r="Q419" i="162"/>
  <c r="Q417" i="162"/>
  <c r="Q415" i="162"/>
  <c r="Q411" i="162"/>
  <c r="Q404" i="162"/>
  <c r="Q396" i="162"/>
  <c r="Q386" i="162"/>
  <c r="Q382" i="162"/>
  <c r="Q345" i="162"/>
  <c r="Q343" i="162"/>
  <c r="Q341" i="162"/>
  <c r="Q339" i="162"/>
  <c r="Q337" i="162"/>
  <c r="Q335" i="162"/>
  <c r="Q333" i="162"/>
  <c r="Q331" i="162"/>
  <c r="Q327" i="162"/>
  <c r="Q325" i="162"/>
  <c r="Q317" i="162"/>
  <c r="Q308" i="162"/>
  <c r="Q304" i="162"/>
  <c r="Q299" i="162"/>
  <c r="Q283" i="162"/>
  <c r="Q262" i="162"/>
  <c r="Q225" i="162"/>
  <c r="Q217" i="162"/>
  <c r="Q199" i="162"/>
  <c r="Q189" i="162"/>
  <c r="Q178" i="162"/>
  <c r="Q176" i="162"/>
  <c r="Q173" i="162"/>
  <c r="Q171" i="162"/>
  <c r="Q170" i="162"/>
  <c r="Q128" i="162"/>
  <c r="Q126" i="162"/>
  <c r="Q123" i="162"/>
  <c r="Q108" i="162"/>
  <c r="Q102" i="162"/>
  <c r="Q95" i="162"/>
  <c r="Q87" i="162"/>
  <c r="Q85" i="162"/>
  <c r="Q83" i="162"/>
  <c r="Q71" i="162"/>
  <c r="Q65" i="162"/>
  <c r="Q63" i="162"/>
  <c r="Q62" i="162"/>
  <c r="Q55" i="162"/>
  <c r="Q45" i="162"/>
  <c r="Q34" i="162"/>
  <c r="Q25" i="162"/>
  <c r="Q13" i="162"/>
  <c r="Q193" i="160"/>
  <c r="Q182" i="160"/>
  <c r="Q178" i="160"/>
  <c r="Q176" i="160"/>
  <c r="Q170" i="160"/>
  <c r="Q144" i="160"/>
  <c r="Q141" i="160"/>
  <c r="Q116" i="160"/>
  <c r="Q114" i="160"/>
  <c r="Q107" i="160"/>
  <c r="Q104" i="160"/>
  <c r="Q102" i="160"/>
  <c r="Q100" i="160"/>
  <c r="Q97" i="160"/>
  <c r="Q70" i="160"/>
  <c r="Q33" i="160"/>
  <c r="Q481" i="158"/>
  <c r="Q467" i="158"/>
  <c r="Q454" i="158"/>
  <c r="Q449" i="158"/>
  <c r="Q415" i="158"/>
  <c r="Q412" i="158"/>
  <c r="Q410" i="158"/>
  <c r="Q402" i="158"/>
  <c r="Q391" i="158"/>
  <c r="Q375" i="158"/>
  <c r="Q361" i="158"/>
  <c r="Q351" i="158"/>
  <c r="Q343" i="158"/>
  <c r="Q330" i="158"/>
  <c r="Q312" i="158"/>
  <c r="Q294" i="158"/>
  <c r="Q286" i="158"/>
  <c r="Q278" i="158"/>
  <c r="Q276" i="158"/>
  <c r="Q275" i="158"/>
  <c r="Q260" i="158"/>
  <c r="Q258" i="158"/>
  <c r="Q251" i="158"/>
  <c r="Q249" i="158"/>
  <c r="Q242" i="158"/>
  <c r="Q227" i="158"/>
  <c r="Q218" i="158"/>
  <c r="Q211" i="158"/>
  <c r="Q209" i="158"/>
  <c r="Q200" i="158"/>
  <c r="Q199" i="158"/>
  <c r="Q198" i="158"/>
  <c r="Q186" i="158"/>
  <c r="Q185" i="158"/>
  <c r="Q184" i="158"/>
  <c r="Q180" i="158"/>
  <c r="Q168" i="158"/>
  <c r="Q160" i="158"/>
  <c r="Q157" i="158"/>
  <c r="Q125" i="158"/>
  <c r="Q117" i="158"/>
  <c r="Q110" i="158"/>
  <c r="Q108" i="158"/>
  <c r="Q107" i="158"/>
  <c r="Q46" i="158"/>
  <c r="Q37" i="158"/>
  <c r="Q10" i="158"/>
  <c r="H11" i="157"/>
  <c r="Q485" i="156"/>
  <c r="Q471" i="156"/>
  <c r="Q468" i="156"/>
  <c r="Q459" i="156"/>
  <c r="Q457" i="156"/>
  <c r="Q451" i="156"/>
  <c r="Q448" i="156"/>
  <c r="Q446" i="156"/>
  <c r="Q438" i="156"/>
  <c r="Q417" i="156"/>
  <c r="Q414" i="156"/>
  <c r="Q412" i="156"/>
  <c r="Q405" i="156"/>
  <c r="Q404" i="156"/>
  <c r="Q386" i="156"/>
  <c r="Q361" i="156"/>
  <c r="Q354" i="156"/>
  <c r="Q352" i="156"/>
  <c r="Q340" i="156"/>
  <c r="Q329" i="156"/>
  <c r="Q309" i="156"/>
  <c r="Q289" i="156"/>
  <c r="Q277" i="156"/>
  <c r="Q258" i="156"/>
  <c r="Q250" i="156"/>
  <c r="Q248" i="156"/>
  <c r="Q247" i="156"/>
  <c r="Q239" i="156"/>
  <c r="Q225" i="156"/>
  <c r="Q224" i="156"/>
  <c r="Q216" i="156"/>
  <c r="Q178" i="156"/>
  <c r="Q176" i="156"/>
  <c r="Q174" i="156"/>
  <c r="Q146" i="156"/>
  <c r="Q144" i="156"/>
  <c r="Q126" i="156"/>
  <c r="Q123" i="156"/>
  <c r="Q115" i="156"/>
  <c r="Q112" i="156"/>
  <c r="Q109" i="156"/>
  <c r="Q107" i="156"/>
  <c r="Q94" i="156"/>
  <c r="Q72" i="156"/>
  <c r="Q71" i="156"/>
  <c r="Q54" i="156"/>
  <c r="Q42" i="156"/>
  <c r="Q32" i="156"/>
  <c r="Q484" i="154"/>
  <c r="Q450" i="154"/>
  <c r="Q430" i="154"/>
  <c r="Q406" i="154"/>
  <c r="Q404" i="154"/>
  <c r="Q390" i="154"/>
  <c r="Q386" i="154"/>
  <c r="Q384" i="154"/>
  <c r="Q328" i="154"/>
  <c r="Q320" i="154"/>
  <c r="Q318" i="154"/>
  <c r="Q316" i="154"/>
  <c r="Q314" i="154"/>
  <c r="Q228" i="154"/>
  <c r="Q220" i="154"/>
  <c r="Q218" i="154"/>
  <c r="Q203" i="154"/>
  <c r="Q193" i="154"/>
  <c r="Q190" i="154"/>
  <c r="Q188" i="154"/>
  <c r="Q186" i="154"/>
  <c r="Q158" i="154"/>
  <c r="Q142" i="154"/>
  <c r="Q139" i="154"/>
  <c r="Q137" i="154"/>
  <c r="Q135" i="154"/>
  <c r="Q123" i="154"/>
  <c r="Q117" i="154"/>
  <c r="Q105" i="154"/>
  <c r="Q99" i="154"/>
  <c r="Q84" i="154"/>
  <c r="Q70" i="154"/>
  <c r="Q45" i="154"/>
  <c r="Q31" i="154"/>
  <c r="H11" i="153"/>
  <c r="Q472" i="151"/>
  <c r="Q470" i="151"/>
  <c r="Q463" i="151"/>
  <c r="Q422" i="151"/>
  <c r="Q411" i="151"/>
  <c r="Q409" i="151"/>
  <c r="Q406" i="151"/>
  <c r="Q397" i="151"/>
  <c r="Q393" i="151"/>
  <c r="Q390" i="151"/>
  <c r="Q377" i="151"/>
  <c r="Q354" i="151"/>
  <c r="Q345" i="151"/>
  <c r="Q341" i="151"/>
  <c r="Q313" i="151"/>
  <c r="Q311" i="151"/>
  <c r="Q301" i="151"/>
  <c r="Q285" i="151"/>
  <c r="Q282" i="151"/>
  <c r="Q280" i="151"/>
  <c r="Q438" i="149"/>
  <c r="Q434" i="149"/>
  <c r="Q430" i="149"/>
  <c r="Q428" i="149"/>
  <c r="Q364" i="149"/>
  <c r="Q350" i="149"/>
  <c r="Q341" i="149"/>
  <c r="Q339" i="149"/>
  <c r="Q337" i="149"/>
  <c r="Q335" i="149"/>
  <c r="Q319" i="149"/>
  <c r="Q303" i="149"/>
  <c r="Q273" i="149"/>
  <c r="Q267" i="149"/>
  <c r="Q249" i="149"/>
  <c r="Q231" i="149"/>
  <c r="Q215" i="149"/>
  <c r="Q207" i="149"/>
  <c r="Q177" i="149"/>
  <c r="Q144" i="149"/>
  <c r="Q141" i="149"/>
  <c r="Q79" i="149"/>
  <c r="Q25" i="149"/>
  <c r="Q477" i="147"/>
  <c r="Q467" i="147"/>
  <c r="Q454" i="147"/>
  <c r="Q428" i="147"/>
  <c r="Q366" i="147"/>
  <c r="Q352" i="147"/>
  <c r="Q342" i="147"/>
  <c r="Q326" i="147"/>
  <c r="Q290" i="147"/>
  <c r="Q272" i="147"/>
  <c r="Q268" i="147"/>
  <c r="Q223" i="147"/>
  <c r="Q187" i="147"/>
  <c r="Q183" i="147"/>
  <c r="Q152" i="147"/>
  <c r="Q142" i="147"/>
  <c r="Q129" i="147"/>
  <c r="Q108" i="147"/>
  <c r="Q96" i="147"/>
  <c r="Q77" i="147"/>
  <c r="Q66" i="147"/>
  <c r="Q61" i="147"/>
  <c r="Q54" i="147"/>
  <c r="Q456" i="145"/>
  <c r="Q390" i="145"/>
  <c r="Q341" i="145"/>
  <c r="Q333" i="145"/>
  <c r="Q330" i="145"/>
  <c r="Q328" i="145"/>
  <c r="Q326" i="145"/>
  <c r="Q318" i="145"/>
  <c r="Q293" i="145"/>
  <c r="Q291" i="145"/>
  <c r="Q289" i="145"/>
  <c r="Q287" i="145"/>
  <c r="Q263" i="145"/>
  <c r="Q247" i="145"/>
  <c r="Q166" i="145"/>
  <c r="Q135" i="145"/>
  <c r="Q115" i="145"/>
  <c r="Q106" i="145"/>
  <c r="Q103" i="145"/>
  <c r="Q99" i="145"/>
  <c r="Q69" i="145"/>
  <c r="M429" i="137"/>
  <c r="M406" i="131"/>
  <c r="M384" i="131"/>
  <c r="M353" i="131"/>
  <c r="M324" i="131"/>
  <c r="M142" i="131"/>
  <c r="M90" i="131"/>
  <c r="M265" i="129"/>
  <c r="M258" i="129"/>
  <c r="M246" i="129"/>
  <c r="M499" i="128"/>
  <c r="M255" i="128"/>
  <c r="M193" i="128"/>
  <c r="M486" i="126"/>
  <c r="M368" i="124"/>
  <c r="M437" i="120"/>
  <c r="M285" i="120"/>
  <c r="M97" i="118"/>
  <c r="M322" i="114"/>
  <c r="M435" i="110"/>
  <c r="M334" i="110"/>
  <c r="M223" i="110"/>
  <c r="Q474" i="204"/>
  <c r="Q457" i="204"/>
  <c r="Q449" i="204"/>
  <c r="Q448" i="204"/>
  <c r="Q447" i="204"/>
  <c r="Q446" i="204"/>
  <c r="Q442" i="204"/>
  <c r="Q426" i="204"/>
  <c r="Q424" i="204"/>
  <c r="Q418" i="204"/>
  <c r="Q417" i="204"/>
  <c r="Q401" i="204"/>
  <c r="Q396" i="204"/>
  <c r="Q389" i="204"/>
  <c r="Q387" i="204"/>
  <c r="Q386" i="204"/>
  <c r="Q377" i="204"/>
  <c r="Q373" i="204"/>
  <c r="Q363" i="204"/>
  <c r="Q359" i="204"/>
  <c r="Q332" i="204"/>
  <c r="Q331" i="204"/>
  <c r="Q324" i="204"/>
  <c r="Q323" i="204"/>
  <c r="Q319" i="204"/>
  <c r="Q308" i="204"/>
  <c r="Q307" i="204"/>
  <c r="Q306" i="204"/>
  <c r="Q305" i="204"/>
  <c r="Q304" i="204"/>
  <c r="Q301" i="204"/>
  <c r="Q299" i="204"/>
  <c r="Q298" i="204"/>
  <c r="Q295" i="204"/>
  <c r="Q289" i="204"/>
  <c r="Q287" i="204"/>
  <c r="Q286" i="204"/>
  <c r="Q276" i="204"/>
  <c r="Q273" i="204"/>
  <c r="Q269" i="204"/>
  <c r="Q262" i="204"/>
  <c r="Q261" i="204"/>
  <c r="Q258" i="204"/>
  <c r="Q257" i="204"/>
  <c r="Q253" i="204"/>
  <c r="Q249" i="204"/>
  <c r="Q248" i="204"/>
  <c r="Q247" i="204"/>
  <c r="Q246" i="204"/>
  <c r="Q245" i="204"/>
  <c r="Q244" i="204"/>
  <c r="Q243" i="204"/>
  <c r="Q239" i="204"/>
  <c r="Q238" i="204"/>
  <c r="Q237" i="204"/>
  <c r="Q233" i="204"/>
  <c r="Q232" i="204"/>
  <c r="Q231" i="204"/>
  <c r="Q230" i="204"/>
  <c r="Q229" i="204"/>
  <c r="Q225" i="204"/>
  <c r="Q218" i="204"/>
  <c r="Q217" i="204"/>
  <c r="Q202" i="204"/>
  <c r="Q194" i="204"/>
  <c r="Q193" i="204"/>
  <c r="Q190" i="204"/>
  <c r="Q189" i="204"/>
  <c r="Q182" i="204"/>
  <c r="Q177" i="204"/>
  <c r="Q176" i="204"/>
  <c r="Q162" i="204"/>
  <c r="Q161" i="204"/>
  <c r="Q152" i="204"/>
  <c r="Q151" i="204"/>
  <c r="Q148" i="204"/>
  <c r="Q146" i="204"/>
  <c r="Q145" i="204"/>
  <c r="Q142" i="204"/>
  <c r="Q141" i="204"/>
  <c r="Q140" i="204"/>
  <c r="Q134" i="204"/>
  <c r="Q121" i="204"/>
  <c r="Q120" i="204"/>
  <c r="Q115" i="204"/>
  <c r="Q98" i="204"/>
  <c r="Q97" i="204"/>
  <c r="Q92" i="204"/>
  <c r="Q91" i="204"/>
  <c r="Q90" i="204"/>
  <c r="Q84" i="204"/>
  <c r="Q79" i="204"/>
  <c r="Q78" i="204"/>
  <c r="Q73" i="204"/>
  <c r="Q67" i="204"/>
  <c r="Q66" i="204"/>
  <c r="Q55" i="204"/>
  <c r="Q43" i="204"/>
  <c r="Q40" i="204"/>
  <c r="Q39" i="204"/>
  <c r="Q32" i="204"/>
  <c r="Q31" i="204"/>
  <c r="Q27" i="204"/>
  <c r="Q21" i="204"/>
  <c r="Q14" i="204"/>
  <c r="Q13" i="204"/>
  <c r="Q12" i="204"/>
  <c r="Q10" i="204"/>
  <c r="Q9" i="204"/>
  <c r="Q7" i="204"/>
  <c r="Q5" i="204"/>
  <c r="Q498" i="202"/>
  <c r="Q494" i="202"/>
  <c r="Q492" i="202"/>
  <c r="Q490" i="202"/>
  <c r="Q488" i="202"/>
  <c r="Q486" i="202"/>
  <c r="Q484" i="202"/>
  <c r="Q482" i="202"/>
  <c r="Q480" i="202"/>
  <c r="Q479" i="202"/>
  <c r="Q478" i="202"/>
  <c r="Q476" i="202"/>
  <c r="Q474" i="202"/>
  <c r="Q472" i="202"/>
  <c r="Q470" i="202"/>
  <c r="Q464" i="202"/>
  <c r="Q462" i="202"/>
  <c r="Q460" i="202"/>
  <c r="Q459" i="202"/>
  <c r="Q458" i="202"/>
  <c r="Q456" i="202"/>
  <c r="Q453" i="202"/>
  <c r="Q448" i="202"/>
  <c r="Q447" i="202"/>
  <c r="Q434" i="202"/>
  <c r="Q430" i="202"/>
  <c r="Q426" i="202"/>
  <c r="Q425" i="202"/>
  <c r="Q421" i="202"/>
  <c r="Q414" i="202"/>
  <c r="Q413" i="202"/>
  <c r="Q412" i="202"/>
  <c r="Q411" i="202"/>
  <c r="Q410" i="202"/>
  <c r="Q406" i="202"/>
  <c r="Q405" i="202"/>
  <c r="Q404" i="202"/>
  <c r="Q400" i="202"/>
  <c r="Q395" i="202"/>
  <c r="Q394" i="202"/>
  <c r="Q393" i="202"/>
  <c r="Q392" i="202"/>
  <c r="Q378" i="202"/>
  <c r="Q372" i="202"/>
  <c r="Q362" i="202"/>
  <c r="Q360" i="202"/>
  <c r="Q359" i="202"/>
  <c r="Q358" i="202"/>
  <c r="Q357" i="202"/>
  <c r="Q343" i="202"/>
  <c r="Q329" i="202"/>
  <c r="Q328" i="202"/>
  <c r="Q327" i="202"/>
  <c r="Q326" i="202"/>
  <c r="Q325" i="202"/>
  <c r="Q324" i="202"/>
  <c r="Q323" i="202"/>
  <c r="Q322" i="202"/>
  <c r="Q316" i="202"/>
  <c r="Q288" i="202"/>
  <c r="Q287" i="202"/>
  <c r="Q285" i="202"/>
  <c r="Q284" i="202"/>
  <c r="Q274" i="202"/>
  <c r="Q273" i="202"/>
  <c r="Q239" i="202"/>
  <c r="Q238" i="202"/>
  <c r="Q236" i="202"/>
  <c r="Q228" i="202"/>
  <c r="Q226" i="202"/>
  <c r="Q218" i="202"/>
  <c r="Q187" i="202"/>
  <c r="Q186" i="202"/>
  <c r="Q185" i="202"/>
  <c r="Q176" i="202"/>
  <c r="Q174" i="202"/>
  <c r="Q166" i="202"/>
  <c r="Q164" i="202"/>
  <c r="Q162" i="202"/>
  <c r="Q114" i="202"/>
  <c r="Q112" i="202"/>
  <c r="Q111" i="202"/>
  <c r="Q103" i="202"/>
  <c r="Q89" i="202"/>
  <c r="Q47" i="202"/>
  <c r="Q34" i="202"/>
  <c r="Q26" i="202"/>
  <c r="Q23" i="202"/>
  <c r="Q21" i="202"/>
  <c r="Q18" i="202"/>
  <c r="Q11" i="202"/>
  <c r="Q10" i="202"/>
  <c r="Q495" i="200"/>
  <c r="Q490" i="200"/>
  <c r="Q484" i="200"/>
  <c r="Q468" i="200"/>
  <c r="Q461" i="200"/>
  <c r="Q452" i="200"/>
  <c r="Q451" i="200"/>
  <c r="Q444" i="200"/>
  <c r="Q443" i="200"/>
  <c r="Q426" i="200"/>
  <c r="Q425" i="200"/>
  <c r="Q424" i="200"/>
  <c r="Q423" i="200"/>
  <c r="Q414" i="200"/>
  <c r="Q408" i="200"/>
  <c r="Q385" i="200"/>
  <c r="Q384" i="200"/>
  <c r="Q382" i="200"/>
  <c r="Q365" i="200"/>
  <c r="Q364" i="200"/>
  <c r="Q363" i="200"/>
  <c r="Q341" i="200"/>
  <c r="Q290" i="200"/>
  <c r="Q278" i="200"/>
  <c r="Q271" i="200"/>
  <c r="Q261" i="200"/>
  <c r="Q255" i="200"/>
  <c r="Q240" i="200"/>
  <c r="Q235" i="200"/>
  <c r="Q234" i="200"/>
  <c r="Q233" i="200"/>
  <c r="Q217" i="200"/>
  <c r="Q216" i="200"/>
  <c r="Q215" i="200"/>
  <c r="Q214" i="200"/>
  <c r="Q210" i="200"/>
  <c r="Q209" i="200"/>
  <c r="Q184" i="200"/>
  <c r="Q183" i="200"/>
  <c r="Q182" i="200"/>
  <c r="Q175" i="200"/>
  <c r="Q168" i="200"/>
  <c r="Q147" i="200"/>
  <c r="Q145" i="200"/>
  <c r="Q135" i="200"/>
  <c r="Q123" i="200"/>
  <c r="Q112" i="200"/>
  <c r="Q111" i="200"/>
  <c r="Q110" i="200"/>
  <c r="Q109" i="200"/>
  <c r="Q107" i="200"/>
  <c r="Q106" i="200"/>
  <c r="Q93" i="200"/>
  <c r="Q86" i="200"/>
  <c r="Q84" i="200"/>
  <c r="Q83" i="200"/>
  <c r="Q81" i="200"/>
  <c r="Q80" i="200"/>
  <c r="Q79" i="200"/>
  <c r="Q75" i="200"/>
  <c r="Q74" i="200"/>
  <c r="Q47" i="200"/>
  <c r="Q46" i="200"/>
  <c r="Q36" i="200"/>
  <c r="Q32" i="200"/>
  <c r="Q14" i="200"/>
  <c r="Q11" i="200"/>
  <c r="Q10" i="200"/>
  <c r="Q9" i="200"/>
  <c r="Q8" i="200"/>
  <c r="Q7" i="200"/>
  <c r="Q6" i="200"/>
  <c r="Q491" i="198"/>
  <c r="Q490" i="198"/>
  <c r="Q489" i="198"/>
  <c r="Q473" i="198"/>
  <c r="Q472" i="198"/>
  <c r="Q460" i="198"/>
  <c r="Q459" i="198"/>
  <c r="Q451" i="198"/>
  <c r="Q445" i="198"/>
  <c r="Q444" i="198"/>
  <c r="Q442" i="198"/>
  <c r="Q441" i="198"/>
  <c r="Q439" i="198"/>
  <c r="Q423" i="198"/>
  <c r="Q422" i="198"/>
  <c r="Q420" i="198"/>
  <c r="Q419" i="198"/>
  <c r="Q408" i="198"/>
  <c r="Q401" i="198"/>
  <c r="Q384" i="198"/>
  <c r="Q381" i="198"/>
  <c r="Q380" i="198"/>
  <c r="Q374" i="198"/>
  <c r="Q356" i="198"/>
  <c r="Q344" i="198"/>
  <c r="Q328" i="198"/>
  <c r="Q286" i="198"/>
  <c r="Q285" i="198"/>
  <c r="Q284" i="198"/>
  <c r="Q282" i="198"/>
  <c r="Q280" i="198"/>
  <c r="Q279" i="198"/>
  <c r="Q277" i="198"/>
  <c r="Q270" i="198"/>
  <c r="Q263" i="198"/>
  <c r="Q255" i="198"/>
  <c r="Q253" i="198"/>
  <c r="Q251" i="198"/>
  <c r="Q245" i="198"/>
  <c r="Q232" i="198"/>
  <c r="Q191" i="198"/>
  <c r="Q182" i="198"/>
  <c r="Q175" i="198"/>
  <c r="Q159" i="198"/>
  <c r="Q152" i="198"/>
  <c r="Q130" i="198"/>
  <c r="Q113" i="198"/>
  <c r="Q100" i="198"/>
  <c r="Q94" i="198"/>
  <c r="Q93" i="198"/>
  <c r="Q88" i="198"/>
  <c r="Q74" i="198"/>
  <c r="Q68" i="198"/>
  <c r="Q67" i="198"/>
  <c r="Q66" i="198"/>
  <c r="Q65" i="198"/>
  <c r="Q64" i="198"/>
  <c r="Q58" i="198"/>
  <c r="Q56" i="198"/>
  <c r="Q55" i="198"/>
  <c r="Q54" i="198"/>
  <c r="Q51" i="198"/>
  <c r="Q34" i="198"/>
  <c r="Q29" i="198"/>
  <c r="Q26" i="198"/>
  <c r="Q25" i="198"/>
  <c r="Q11" i="198"/>
  <c r="Q499" i="196"/>
  <c r="Q486" i="196"/>
  <c r="Q473" i="196"/>
  <c r="Q458" i="196"/>
  <c r="Q455" i="196"/>
  <c r="Q453" i="196"/>
  <c r="Q451" i="196"/>
  <c r="Q448" i="196"/>
  <c r="Q441" i="196"/>
  <c r="Q411" i="196"/>
  <c r="Q409" i="196"/>
  <c r="Q406" i="196"/>
  <c r="Q404" i="196"/>
  <c r="Q403" i="196"/>
  <c r="Q401" i="196"/>
  <c r="Q399" i="196"/>
  <c r="Q393" i="196"/>
  <c r="Q386" i="196"/>
  <c r="Q372" i="196"/>
  <c r="Q371" i="196"/>
  <c r="Q369" i="196"/>
  <c r="Q362" i="196"/>
  <c r="Q354" i="196"/>
  <c r="Q352" i="196"/>
  <c r="Q320" i="196"/>
  <c r="Q316" i="196"/>
  <c r="Q309" i="196"/>
  <c r="Q299" i="196"/>
  <c r="Q297" i="196"/>
  <c r="Q278" i="196"/>
  <c r="Q258" i="196"/>
  <c r="Q240" i="196"/>
  <c r="Q238" i="196"/>
  <c r="Q223" i="196"/>
  <c r="Q209" i="196"/>
  <c r="Q200" i="196"/>
  <c r="Q198" i="196"/>
  <c r="Q196" i="196"/>
  <c r="Q194" i="196"/>
  <c r="Q180" i="196"/>
  <c r="Q178" i="196"/>
  <c r="Q171" i="196"/>
  <c r="Q169" i="196"/>
  <c r="Q167" i="196"/>
  <c r="Q164" i="196"/>
  <c r="Q161" i="196"/>
  <c r="Q140" i="196"/>
  <c r="Q124" i="196"/>
  <c r="Q121" i="196"/>
  <c r="Q119" i="196"/>
  <c r="Q105" i="196"/>
  <c r="Q94" i="196"/>
  <c r="Q86" i="196"/>
  <c r="Q84" i="196"/>
  <c r="Q79" i="196"/>
  <c r="Q70" i="196"/>
  <c r="Q55" i="196"/>
  <c r="Q54" i="196"/>
  <c r="Q42" i="196"/>
  <c r="Q41" i="196"/>
  <c r="Q21" i="196"/>
  <c r="Q18" i="196"/>
  <c r="Q15" i="196"/>
  <c r="Q12" i="196"/>
  <c r="Q8" i="196"/>
  <c r="Q7" i="196"/>
  <c r="Q490" i="194"/>
  <c r="Q488" i="194"/>
  <c r="Q471" i="194"/>
  <c r="Q468" i="194"/>
  <c r="Q465" i="194"/>
  <c r="Q464" i="194"/>
  <c r="Q460" i="194"/>
  <c r="Q458" i="194"/>
  <c r="Q439" i="194"/>
  <c r="Q424" i="194"/>
  <c r="Q422" i="194"/>
  <c r="Q419" i="194"/>
  <c r="Q411" i="194"/>
  <c r="Q406" i="194"/>
  <c r="Q398" i="194"/>
  <c r="Q390" i="194"/>
  <c r="Q388" i="194"/>
  <c r="Q378" i="194"/>
  <c r="Q370" i="194"/>
  <c r="Q344" i="194"/>
  <c r="Q335" i="194"/>
  <c r="Q309" i="194"/>
  <c r="Q279" i="194"/>
  <c r="Q277" i="194"/>
  <c r="Q262" i="194"/>
  <c r="Q260" i="194"/>
  <c r="Q255" i="194"/>
  <c r="Q253" i="194"/>
  <c r="Q226" i="194"/>
  <c r="Q225" i="194"/>
  <c r="Q223" i="194"/>
  <c r="Q201" i="194"/>
  <c r="Q190" i="194"/>
  <c r="Q181" i="194"/>
  <c r="Q176" i="194"/>
  <c r="Q174" i="194"/>
  <c r="Q171" i="194"/>
  <c r="Q169" i="194"/>
  <c r="Q167" i="194"/>
  <c r="Q165" i="194"/>
  <c r="Q146" i="194"/>
  <c r="Q138" i="194"/>
  <c r="Q137" i="194"/>
  <c r="Q135" i="194"/>
  <c r="Q133" i="194"/>
  <c r="Q117" i="194"/>
  <c r="Q112" i="194"/>
  <c r="Q106" i="194"/>
  <c r="Q105" i="194"/>
  <c r="Q101" i="194"/>
  <c r="Q98" i="194"/>
  <c r="Q97" i="194"/>
  <c r="Q95" i="194"/>
  <c r="Q90" i="194"/>
  <c r="Q84" i="194"/>
  <c r="Q83" i="194"/>
  <c r="Q82" i="194"/>
  <c r="Q72" i="194"/>
  <c r="Q70" i="194"/>
  <c r="Q69" i="194"/>
  <c r="Q67" i="194"/>
  <c r="Q58" i="194"/>
  <c r="Q56" i="194"/>
  <c r="Q50" i="194"/>
  <c r="Q44" i="194"/>
  <c r="Q36" i="194"/>
  <c r="Q30" i="194"/>
  <c r="Q28" i="194"/>
  <c r="Q27" i="194"/>
  <c r="Q26" i="194"/>
  <c r="Q11" i="194"/>
  <c r="Q8" i="194"/>
  <c r="Q6" i="194"/>
  <c r="Q498" i="192"/>
  <c r="Q496" i="192"/>
  <c r="Q489" i="192"/>
  <c r="Q477" i="192"/>
  <c r="Q463" i="192"/>
  <c r="Q461" i="192"/>
  <c r="Q459" i="192"/>
  <c r="Q452" i="192"/>
  <c r="Q450" i="192"/>
  <c r="Q434" i="192"/>
  <c r="Q429" i="192"/>
  <c r="Q427" i="192"/>
  <c r="Q425" i="192"/>
  <c r="Q418" i="192"/>
  <c r="Q414" i="192"/>
  <c r="Q389" i="192"/>
  <c r="Q366" i="192"/>
  <c r="Q349" i="192"/>
  <c r="Q323" i="192"/>
  <c r="Q314" i="192"/>
  <c r="Q312" i="192"/>
  <c r="Q285" i="192"/>
  <c r="Q282" i="192"/>
  <c r="Q264" i="192"/>
  <c r="Q239" i="192"/>
  <c r="Q236" i="192"/>
  <c r="Q207" i="192"/>
  <c r="Q204" i="192"/>
  <c r="Q202" i="192"/>
  <c r="Q190" i="192"/>
  <c r="Q177" i="192"/>
  <c r="Q169" i="192"/>
  <c r="Q158" i="192"/>
  <c r="Q155" i="192"/>
  <c r="Q154" i="192"/>
  <c r="Q146" i="192"/>
  <c r="Q145" i="192"/>
  <c r="Q144" i="192"/>
  <c r="Q106" i="192"/>
  <c r="Q91" i="192"/>
  <c r="Q78" i="192"/>
  <c r="Q77" i="192"/>
  <c r="Q71" i="192"/>
  <c r="Q66" i="192"/>
  <c r="Q57" i="192"/>
  <c r="Q48" i="192"/>
  <c r="Q47" i="192"/>
  <c r="Q38" i="192"/>
  <c r="Q18" i="192"/>
  <c r="Q10" i="192"/>
  <c r="Q6" i="192"/>
  <c r="Q5" i="192"/>
  <c r="Q498" i="190"/>
  <c r="Q495" i="190"/>
  <c r="Q481" i="190"/>
  <c r="Q479" i="190"/>
  <c r="Q467" i="190"/>
  <c r="Q447" i="190"/>
  <c r="Q424" i="190"/>
  <c r="Q412" i="190"/>
  <c r="Q401" i="190"/>
  <c r="Q367" i="190"/>
  <c r="Q366" i="190"/>
  <c r="Q362" i="190"/>
  <c r="Q360" i="190"/>
  <c r="Q358" i="190"/>
  <c r="Q353" i="190"/>
  <c r="Q343" i="190"/>
  <c r="Q342" i="190"/>
  <c r="Q340" i="190"/>
  <c r="Q335" i="190"/>
  <c r="Q317" i="190"/>
  <c r="Q315" i="190"/>
  <c r="Q313" i="190"/>
  <c r="Q311" i="190"/>
  <c r="Q309" i="190"/>
  <c r="Q308" i="190"/>
  <c r="Q307" i="190"/>
  <c r="Q294" i="190"/>
  <c r="Q286" i="190"/>
  <c r="Q279" i="190"/>
  <c r="Q277" i="190"/>
  <c r="Q276" i="190"/>
  <c r="Q274" i="190"/>
  <c r="Q264" i="190"/>
  <c r="Q256" i="190"/>
  <c r="Q251" i="190"/>
  <c r="Q248" i="190"/>
  <c r="Q242" i="190"/>
  <c r="Q217" i="190"/>
  <c r="Q181" i="190"/>
  <c r="Q171" i="190"/>
  <c r="Q169" i="190"/>
  <c r="Q156" i="190"/>
  <c r="Q149" i="190"/>
  <c r="Q140" i="190"/>
  <c r="Q138" i="190"/>
  <c r="Q125" i="190"/>
  <c r="Q111" i="190"/>
  <c r="Q109" i="190"/>
  <c r="Q99" i="190"/>
  <c r="Q71" i="190"/>
  <c r="Q63" i="190"/>
  <c r="Q55" i="190"/>
  <c r="Q54" i="190"/>
  <c r="Q51" i="190"/>
  <c r="Q499" i="188"/>
  <c r="Q475" i="188"/>
  <c r="Q472" i="188"/>
  <c r="Q467" i="188"/>
  <c r="Q456" i="188"/>
  <c r="Q453" i="188"/>
  <c r="Q452" i="188"/>
  <c r="Q447" i="188"/>
  <c r="Q439" i="188"/>
  <c r="Q425" i="188"/>
  <c r="Q403" i="188"/>
  <c r="Q380" i="188"/>
  <c r="Q368" i="188"/>
  <c r="Q365" i="188"/>
  <c r="Q361" i="188"/>
  <c r="Q354" i="188"/>
  <c r="Q352" i="188"/>
  <c r="Q350" i="188"/>
  <c r="Q342" i="188"/>
  <c r="Q341" i="188"/>
  <c r="Q339" i="188"/>
  <c r="Q307" i="188"/>
  <c r="Q305" i="188"/>
  <c r="Q298" i="188"/>
  <c r="Q292" i="188"/>
  <c r="Q291" i="188"/>
  <c r="Q278" i="188"/>
  <c r="Q276" i="188"/>
  <c r="Q261" i="188"/>
  <c r="Q259" i="188"/>
  <c r="Q251" i="188"/>
  <c r="Q249" i="188"/>
  <c r="Q247" i="188"/>
  <c r="Q245" i="188"/>
  <c r="Q222" i="188"/>
  <c r="Q219" i="188"/>
  <c r="Q218" i="188"/>
  <c r="Q194" i="188"/>
  <c r="Q192" i="188"/>
  <c r="Q190" i="188"/>
  <c r="Q170" i="188"/>
  <c r="Q141" i="188"/>
  <c r="Q139" i="188"/>
  <c r="Q126" i="188"/>
  <c r="Q115" i="188"/>
  <c r="Q112" i="188"/>
  <c r="Q109" i="188"/>
  <c r="Q108" i="188"/>
  <c r="Q103" i="188"/>
  <c r="Q102" i="188"/>
  <c r="Q88" i="188"/>
  <c r="Q76" i="188"/>
  <c r="Q75" i="188"/>
  <c r="Q74" i="188"/>
  <c r="Q73" i="188"/>
  <c r="Q70" i="188"/>
  <c r="Q50" i="188"/>
  <c r="Q49" i="188"/>
  <c r="Q44" i="188"/>
  <c r="Q42" i="188"/>
  <c r="Q41" i="188"/>
  <c r="Q40" i="188"/>
  <c r="Q39" i="188"/>
  <c r="Q38" i="188"/>
  <c r="Q485" i="186"/>
  <c r="Q483" i="186"/>
  <c r="Q457" i="186"/>
  <c r="Q450" i="186"/>
  <c r="Q448" i="186"/>
  <c r="Q445" i="186"/>
  <c r="Q443" i="186"/>
  <c r="Q436" i="186"/>
  <c r="Q434" i="186"/>
  <c r="Q402" i="186"/>
  <c r="Q400" i="186"/>
  <c r="Q384" i="186"/>
  <c r="Q382" i="186"/>
  <c r="Q369" i="186"/>
  <c r="Q351" i="186"/>
  <c r="Q350" i="186"/>
  <c r="Q343" i="186"/>
  <c r="Q339" i="186"/>
  <c r="Q330" i="186"/>
  <c r="Q328" i="186"/>
  <c r="Q326" i="186"/>
  <c r="Q324" i="186"/>
  <c r="Q322" i="186"/>
  <c r="Q320" i="186"/>
  <c r="Q318" i="186"/>
  <c r="Q316" i="186"/>
  <c r="Q314" i="186"/>
  <c r="Q312" i="186"/>
  <c r="Q294" i="186"/>
  <c r="Q288" i="186"/>
  <c r="Q279" i="186"/>
  <c r="Q241" i="186"/>
  <c r="Q239" i="186"/>
  <c r="Q232" i="186"/>
  <c r="Q230" i="186"/>
  <c r="Q223" i="186"/>
  <c r="Q221" i="186"/>
  <c r="Q219" i="186"/>
  <c r="Q203" i="186"/>
  <c r="Q201" i="186"/>
  <c r="Q199" i="186"/>
  <c r="Q197" i="186"/>
  <c r="Q195" i="186"/>
  <c r="Q193" i="186"/>
  <c r="Q188" i="186"/>
  <c r="Q175" i="186"/>
  <c r="Q173" i="186"/>
  <c r="Q154" i="186"/>
  <c r="Q144" i="186"/>
  <c r="Q140" i="186"/>
  <c r="Q132" i="186"/>
  <c r="Q118" i="186"/>
  <c r="Q108" i="186"/>
  <c r="Q105" i="186"/>
  <c r="Q94" i="186"/>
  <c r="Q91" i="186"/>
  <c r="Q77" i="186"/>
  <c r="Q75" i="186"/>
  <c r="Q59" i="186"/>
  <c r="Q56" i="186"/>
  <c r="Q55" i="186"/>
  <c r="Q54" i="186"/>
  <c r="Q42" i="186"/>
  <c r="Q37" i="186"/>
  <c r="Q36" i="186"/>
  <c r="Q35" i="186"/>
  <c r="Q34" i="186"/>
  <c r="Q33" i="186"/>
  <c r="Q27" i="186"/>
  <c r="Q22" i="186"/>
  <c r="Q497" i="184"/>
  <c r="Q495" i="184"/>
  <c r="Q487" i="184"/>
  <c r="Q485" i="184"/>
  <c r="Q482" i="184"/>
  <c r="Q480" i="184"/>
  <c r="Q450" i="184"/>
  <c r="Q448" i="184"/>
  <c r="Q438" i="184"/>
  <c r="Q430" i="184"/>
  <c r="Q415" i="184"/>
  <c r="Q411" i="184"/>
  <c r="Q402" i="184"/>
  <c r="Q400" i="184"/>
  <c r="Q398" i="184"/>
  <c r="Q396" i="184"/>
  <c r="Q394" i="184"/>
  <c r="Q389" i="184"/>
  <c r="Q380" i="184"/>
  <c r="Q316" i="184"/>
  <c r="Q306" i="184"/>
  <c r="Q304" i="184"/>
  <c r="Q277" i="184"/>
  <c r="Q269" i="184"/>
  <c r="Q267" i="184"/>
  <c r="Q253" i="184"/>
  <c r="Q251" i="184"/>
  <c r="Q237" i="184"/>
  <c r="Q223" i="184"/>
  <c r="Q219" i="184"/>
  <c r="Q217" i="184"/>
  <c r="Q203" i="184"/>
  <c r="Q202" i="184"/>
  <c r="Q200" i="184"/>
  <c r="Q188" i="184"/>
  <c r="Q180" i="184"/>
  <c r="Q172" i="184"/>
  <c r="Q170" i="184"/>
  <c r="Q168" i="184"/>
  <c r="Q166" i="184"/>
  <c r="Q162" i="184"/>
  <c r="Q160" i="184"/>
  <c r="Q151" i="184"/>
  <c r="Q149" i="184"/>
  <c r="Q141" i="184"/>
  <c r="Q126" i="184"/>
  <c r="Q124" i="184"/>
  <c r="Q123" i="184"/>
  <c r="Q119" i="184"/>
  <c r="Q104" i="184"/>
  <c r="Q100" i="184"/>
  <c r="Q79" i="184"/>
  <c r="Q73" i="184"/>
  <c r="Q67" i="184"/>
  <c r="Q66" i="184"/>
  <c r="Q62" i="184"/>
  <c r="Q53" i="184"/>
  <c r="Q47" i="184"/>
  <c r="Q42" i="184"/>
  <c r="Q30" i="184"/>
  <c r="Q23" i="184"/>
  <c r="Q490" i="182"/>
  <c r="Q488" i="182"/>
  <c r="Q486" i="182"/>
  <c r="Q445" i="182"/>
  <c r="Q438" i="182"/>
  <c r="Q423" i="182"/>
  <c r="Q407" i="182"/>
  <c r="Q393" i="182"/>
  <c r="Q385" i="182"/>
  <c r="Q369" i="182"/>
  <c r="Q367" i="182"/>
  <c r="Q346" i="182"/>
  <c r="Q342" i="182"/>
  <c r="Q340" i="182"/>
  <c r="Q331" i="182"/>
  <c r="Q317" i="182"/>
  <c r="Q315" i="182"/>
  <c r="Q308" i="182"/>
  <c r="Q300" i="182"/>
  <c r="Q298" i="182"/>
  <c r="Q297" i="182"/>
  <c r="Q272" i="182"/>
  <c r="Q267" i="182"/>
  <c r="Q265" i="182"/>
  <c r="Q258" i="182"/>
  <c r="Q253" i="182"/>
  <c r="Q220" i="182"/>
  <c r="Q219" i="182"/>
  <c r="Q211" i="182"/>
  <c r="Q209" i="182"/>
  <c r="Q185" i="182"/>
  <c r="Q178" i="182"/>
  <c r="Q176" i="182"/>
  <c r="Q174" i="182"/>
  <c r="Q172" i="182"/>
  <c r="Q170" i="182"/>
  <c r="Q161" i="182"/>
  <c r="Q147" i="182"/>
  <c r="Q145" i="182"/>
  <c r="Q142" i="182"/>
  <c r="Q140" i="182"/>
  <c r="Q138" i="182"/>
  <c r="Q136" i="182"/>
  <c r="Q123" i="182"/>
  <c r="Q120" i="182"/>
  <c r="Q119" i="182"/>
  <c r="Q118" i="182"/>
  <c r="Q106" i="182"/>
  <c r="Q105" i="182"/>
  <c r="Q100" i="182"/>
  <c r="Q99" i="182"/>
  <c r="Q98" i="182"/>
  <c r="Q94" i="182"/>
  <c r="Q86" i="182"/>
  <c r="Q85" i="182"/>
  <c r="Q83" i="182"/>
  <c r="Q75" i="182"/>
  <c r="Q73" i="182"/>
  <c r="Q71" i="182"/>
  <c r="Q53" i="182"/>
  <c r="Q51" i="182"/>
  <c r="Q50" i="182"/>
  <c r="Q29" i="182"/>
  <c r="Q24" i="182"/>
  <c r="Q22" i="182"/>
  <c r="Q7" i="182"/>
  <c r="Q491" i="180"/>
  <c r="Q475" i="180"/>
  <c r="Q471" i="180"/>
  <c r="Q470" i="180"/>
  <c r="Q452" i="180"/>
  <c r="Q450" i="180"/>
  <c r="Q448" i="180"/>
  <c r="Q445" i="180"/>
  <c r="Q443" i="180"/>
  <c r="Q415" i="180"/>
  <c r="Q412" i="180"/>
  <c r="Q410" i="180"/>
  <c r="Q397" i="180"/>
  <c r="Q395" i="180"/>
  <c r="Q375" i="180"/>
  <c r="Q371" i="180"/>
  <c r="Q346" i="180"/>
  <c r="Q344" i="180"/>
  <c r="Q334" i="180"/>
  <c r="Q325" i="180"/>
  <c r="Q321" i="180"/>
  <c r="Q313" i="180"/>
  <c r="Q311" i="180"/>
  <c r="Q309" i="180"/>
  <c r="Q307" i="180"/>
  <c r="Q306" i="180"/>
  <c r="Q299" i="180"/>
  <c r="Q287" i="180"/>
  <c r="Q283" i="180"/>
  <c r="Q281" i="180"/>
  <c r="Q279" i="180"/>
  <c r="Q277" i="180"/>
  <c r="Q273" i="180"/>
  <c r="Q264" i="180"/>
  <c r="Q262" i="180"/>
  <c r="Q261" i="180"/>
  <c r="Q254" i="180"/>
  <c r="Q252" i="180"/>
  <c r="Q251" i="180"/>
  <c r="Q249" i="180"/>
  <c r="Q241" i="180"/>
  <c r="Q238" i="180"/>
  <c r="Q236" i="180"/>
  <c r="Q216" i="180"/>
  <c r="Q208" i="180"/>
  <c r="Q206" i="180"/>
  <c r="Q204" i="180"/>
  <c r="Q194" i="180"/>
  <c r="Q184" i="180"/>
  <c r="Q176" i="180"/>
  <c r="Q154" i="180"/>
  <c r="Q147" i="180"/>
  <c r="Q140" i="180"/>
  <c r="Q130" i="180"/>
  <c r="Q127" i="180"/>
  <c r="Q125" i="180"/>
  <c r="Q116" i="180"/>
  <c r="Q114" i="180"/>
  <c r="Q90" i="180"/>
  <c r="Q89" i="180"/>
  <c r="Q62" i="180"/>
  <c r="Q47" i="180"/>
  <c r="Q33" i="180"/>
  <c r="Q32" i="180"/>
  <c r="Q30" i="180"/>
  <c r="Q29" i="180"/>
  <c r="Q481" i="178"/>
  <c r="Q479" i="178"/>
  <c r="Q476" i="178"/>
  <c r="Q474" i="178"/>
  <c r="Q472" i="178"/>
  <c r="Q470" i="178"/>
  <c r="Q452" i="178"/>
  <c r="Q441" i="178"/>
  <c r="Q430" i="178"/>
  <c r="Q428" i="178"/>
  <c r="Q417" i="178"/>
  <c r="Q404" i="178"/>
  <c r="Q402" i="178"/>
  <c r="Q400" i="178"/>
  <c r="Q391" i="178"/>
  <c r="Q389" i="178"/>
  <c r="Q387" i="178"/>
  <c r="Q385" i="178"/>
  <c r="Q365" i="178"/>
  <c r="Q363" i="178"/>
  <c r="Q339" i="178"/>
  <c r="Q337" i="178"/>
  <c r="Q335" i="178"/>
  <c r="Q333" i="178"/>
  <c r="Q331" i="178"/>
  <c r="Q323" i="178"/>
  <c r="Q304" i="178"/>
  <c r="Q296" i="178"/>
  <c r="Q271" i="178"/>
  <c r="Q269" i="178"/>
  <c r="Q268" i="178"/>
  <c r="Q253" i="178"/>
  <c r="Q251" i="178"/>
  <c r="Q235" i="178"/>
  <c r="Q223" i="178"/>
  <c r="Q221" i="178"/>
  <c r="Q220" i="178"/>
  <c r="Q213" i="178"/>
  <c r="Q208" i="178"/>
  <c r="Q205" i="178"/>
  <c r="Q189" i="178"/>
  <c r="Q181" i="178"/>
  <c r="Q173" i="178"/>
  <c r="Q162" i="178"/>
  <c r="Q154" i="178"/>
  <c r="Q144" i="178"/>
  <c r="Q142" i="178"/>
  <c r="Q131" i="178"/>
  <c r="Q123" i="178"/>
  <c r="Q121" i="178"/>
  <c r="Q117" i="178"/>
  <c r="Q111" i="178"/>
  <c r="Q106" i="178"/>
  <c r="Q90" i="178"/>
  <c r="Q71" i="178"/>
  <c r="Q70" i="178"/>
  <c r="Q63" i="178"/>
  <c r="Q56" i="178"/>
  <c r="Q38" i="178"/>
  <c r="Q26" i="178"/>
  <c r="Q25" i="178"/>
  <c r="Q24" i="178"/>
  <c r="Q487" i="176"/>
  <c r="Q485" i="176"/>
  <c r="Q484" i="176"/>
  <c r="Q471" i="176"/>
  <c r="Q457" i="176"/>
  <c r="Q455" i="176"/>
  <c r="Q430" i="176"/>
  <c r="Q427" i="176"/>
  <c r="Q420" i="176"/>
  <c r="Q418" i="176"/>
  <c r="Q408" i="176"/>
  <c r="Q406" i="176"/>
  <c r="Q390" i="176"/>
  <c r="Q388" i="176"/>
  <c r="Q385" i="176"/>
  <c r="Q379" i="176"/>
  <c r="Q377" i="176"/>
  <c r="Q361" i="176"/>
  <c r="Q333" i="176"/>
  <c r="Q331" i="176"/>
  <c r="Q325" i="176"/>
  <c r="Q317" i="176"/>
  <c r="Q314" i="176"/>
  <c r="Q275" i="176"/>
  <c r="Q259" i="176"/>
  <c r="Q256" i="176"/>
  <c r="Q243" i="176"/>
  <c r="Q241" i="176"/>
  <c r="Q205" i="176"/>
  <c r="Q187" i="176"/>
  <c r="Q181" i="176"/>
  <c r="Q174" i="176"/>
  <c r="Q166" i="176"/>
  <c r="Q163" i="176"/>
  <c r="Q138" i="176"/>
  <c r="Q136" i="176"/>
  <c r="Q123" i="176"/>
  <c r="Q100" i="176"/>
  <c r="Q98" i="176"/>
  <c r="Q77" i="176"/>
  <c r="Q74" i="176"/>
  <c r="Q72" i="176"/>
  <c r="Q52" i="176"/>
  <c r="Q48" i="176"/>
  <c r="Q39" i="176"/>
  <c r="Q30" i="176"/>
  <c r="Q19" i="176"/>
  <c r="Q12" i="176"/>
  <c r="Q497" i="174"/>
  <c r="Q490" i="174"/>
  <c r="Q488" i="174"/>
  <c r="Q478" i="174"/>
  <c r="Q477" i="174"/>
  <c r="Q475" i="174"/>
  <c r="Q473" i="174"/>
  <c r="Q438" i="174"/>
  <c r="Q430" i="174"/>
  <c r="Q414" i="174"/>
  <c r="Q411" i="174"/>
  <c r="Q394" i="174"/>
  <c r="Q391" i="174"/>
  <c r="Q360" i="174"/>
  <c r="Q358" i="174"/>
  <c r="Q356" i="174"/>
  <c r="Q341" i="174"/>
  <c r="Q339" i="174"/>
  <c r="Q336" i="174"/>
  <c r="Q308" i="174"/>
  <c r="Q305" i="174"/>
  <c r="Q298" i="174"/>
  <c r="Q291" i="174"/>
  <c r="Q289" i="174"/>
  <c r="Q281" i="174"/>
  <c r="Q279" i="174"/>
  <c r="Q272" i="174"/>
  <c r="Q265" i="174"/>
  <c r="Q264" i="174"/>
  <c r="Q259" i="174"/>
  <c r="Q248" i="174"/>
  <c r="Q245" i="174"/>
  <c r="Q239" i="174"/>
  <c r="Q236" i="174"/>
  <c r="Q234" i="174"/>
  <c r="Q232" i="174"/>
  <c r="Q220" i="174"/>
  <c r="Q214" i="174"/>
  <c r="Q206" i="174"/>
  <c r="Q203" i="174"/>
  <c r="Q202" i="174"/>
  <c r="Q200" i="174"/>
  <c r="Q198" i="174"/>
  <c r="Q194" i="174"/>
  <c r="Q170" i="174"/>
  <c r="Q168" i="174"/>
  <c r="Q166" i="174"/>
  <c r="Q164" i="174"/>
  <c r="Q157" i="174"/>
  <c r="Q155" i="174"/>
  <c r="Q153" i="174"/>
  <c r="Q128" i="174"/>
  <c r="Q121" i="174"/>
  <c r="Q115" i="174"/>
  <c r="Q113" i="174"/>
  <c r="Q109" i="174"/>
  <c r="Q105" i="174"/>
  <c r="Q99" i="174"/>
  <c r="Q98" i="174"/>
  <c r="Q97" i="174"/>
  <c r="Q96" i="174"/>
  <c r="Q69" i="174"/>
  <c r="Q68" i="174"/>
  <c r="Q67" i="174"/>
  <c r="Q41" i="174"/>
  <c r="Q29" i="174"/>
  <c r="Q28" i="174"/>
  <c r="Q27" i="174"/>
  <c r="Q20" i="174"/>
  <c r="Q13" i="174"/>
  <c r="Q485" i="172"/>
  <c r="Q480" i="172"/>
  <c r="Q470" i="172"/>
  <c r="Q468" i="172"/>
  <c r="Q466" i="172"/>
  <c r="Q465" i="172"/>
  <c r="Q462" i="172"/>
  <c r="Q452" i="172"/>
  <c r="Q451" i="172"/>
  <c r="Q441" i="172"/>
  <c r="Q431" i="172"/>
  <c r="Q430" i="172"/>
  <c r="Q414" i="172"/>
  <c r="Q406" i="172"/>
  <c r="Q403" i="172"/>
  <c r="Q384" i="172"/>
  <c r="Q382" i="172"/>
  <c r="Q364" i="172"/>
  <c r="Q363" i="172"/>
  <c r="Q337" i="172"/>
  <c r="Q329" i="172"/>
  <c r="Q314" i="172"/>
  <c r="Q299" i="172"/>
  <c r="Q298" i="172"/>
  <c r="Q286" i="172"/>
  <c r="Q283" i="172"/>
  <c r="Q281" i="172"/>
  <c r="Q279" i="172"/>
  <c r="Q277" i="172"/>
  <c r="Q257" i="172"/>
  <c r="Q250" i="172"/>
  <c r="Q201" i="172"/>
  <c r="Q199" i="172"/>
  <c r="Q192" i="172"/>
  <c r="Q190" i="172"/>
  <c r="Q189" i="172"/>
  <c r="Q187" i="172"/>
  <c r="Q185" i="172"/>
  <c r="Q167" i="172"/>
  <c r="Q165" i="172"/>
  <c r="Q163" i="172"/>
  <c r="Q155" i="172"/>
  <c r="Q146" i="172"/>
  <c r="Q130" i="172"/>
  <c r="Q114" i="172"/>
  <c r="Q113" i="172"/>
  <c r="Q109" i="172"/>
  <c r="Q105" i="172"/>
  <c r="Q98" i="172"/>
  <c r="Q86" i="172"/>
  <c r="Q71" i="172"/>
  <c r="Q49" i="172"/>
  <c r="Q41" i="172"/>
  <c r="Q40" i="172"/>
  <c r="Q492" i="170"/>
  <c r="Q491" i="170"/>
  <c r="Q489" i="170"/>
  <c r="Q486" i="170"/>
  <c r="Q475" i="170"/>
  <c r="Q473" i="170"/>
  <c r="Q471" i="170"/>
  <c r="Q463" i="170"/>
  <c r="Q461" i="170"/>
  <c r="Q452" i="170"/>
  <c r="Q437" i="170"/>
  <c r="Q434" i="170"/>
  <c r="Q432" i="170"/>
  <c r="Q424" i="170"/>
  <c r="Q422" i="170"/>
  <c r="Q420" i="170"/>
  <c r="Q418" i="170"/>
  <c r="Q410" i="170"/>
  <c r="Q408" i="170"/>
  <c r="Q406" i="170"/>
  <c r="Q396" i="170"/>
  <c r="Q394" i="170"/>
  <c r="Q386" i="170"/>
  <c r="Q365" i="170"/>
  <c r="Q360" i="170"/>
  <c r="Q321" i="170"/>
  <c r="Q310" i="170"/>
  <c r="Q295" i="170"/>
  <c r="Q291" i="170"/>
  <c r="Q284" i="170"/>
  <c r="Q278" i="170"/>
  <c r="Q270" i="170"/>
  <c r="Q268" i="170"/>
  <c r="Q243" i="170"/>
  <c r="Q240" i="170"/>
  <c r="Q238" i="170"/>
  <c r="Q209" i="170"/>
  <c r="Q193" i="170"/>
  <c r="Q179" i="170"/>
  <c r="Q177" i="170"/>
  <c r="Q174" i="170"/>
  <c r="Q172" i="170"/>
  <c r="Q170" i="170"/>
  <c r="Q169" i="170"/>
  <c r="Q168" i="170"/>
  <c r="Q156" i="170"/>
  <c r="Q142" i="170"/>
  <c r="Q140" i="170"/>
  <c r="Q134" i="170"/>
  <c r="Q126" i="170"/>
  <c r="Q124" i="170"/>
  <c r="Q118" i="170"/>
  <c r="Q116" i="170"/>
  <c r="Q114" i="170"/>
  <c r="Q111" i="170"/>
  <c r="Q105" i="170"/>
  <c r="Q103" i="170"/>
  <c r="Q102" i="170"/>
  <c r="Q96" i="170"/>
  <c r="Q93" i="170"/>
  <c r="Q91" i="170"/>
  <c r="Q88" i="170"/>
  <c r="Q86" i="170"/>
  <c r="Q81" i="170"/>
  <c r="Q55" i="170"/>
  <c r="Q54" i="170"/>
  <c r="Q46" i="170"/>
  <c r="Q16" i="170"/>
  <c r="Q7" i="170"/>
  <c r="Q497" i="168"/>
  <c r="Q490" i="168"/>
  <c r="Q483" i="168"/>
  <c r="Q481" i="168"/>
  <c r="Q473" i="168"/>
  <c r="Q464" i="168"/>
  <c r="Q460" i="168"/>
  <c r="Q452" i="168"/>
  <c r="Q449" i="168"/>
  <c r="Q429" i="168"/>
  <c r="Q427" i="168"/>
  <c r="Q420" i="168"/>
  <c r="Q414" i="168"/>
  <c r="Q412" i="168"/>
  <c r="Q410" i="168"/>
  <c r="Q407" i="168"/>
  <c r="Q406" i="168"/>
  <c r="Q403" i="168"/>
  <c r="Q400" i="168"/>
  <c r="Q397" i="168"/>
  <c r="Q386" i="168"/>
  <c r="Q383" i="168"/>
  <c r="Q372" i="168"/>
  <c r="Q364" i="168"/>
  <c r="Q352" i="168"/>
  <c r="Q349" i="168"/>
  <c r="Q306" i="168"/>
  <c r="Q304" i="168"/>
  <c r="Q302" i="168"/>
  <c r="Q296" i="168"/>
  <c r="Q269" i="168"/>
  <c r="Q231" i="168"/>
  <c r="Q224" i="168"/>
  <c r="Q205" i="168"/>
  <c r="Q197" i="168"/>
  <c r="Q195" i="168"/>
  <c r="Q193" i="168"/>
  <c r="Q179" i="168"/>
  <c r="Q177" i="168"/>
  <c r="Q172" i="168"/>
  <c r="Q170" i="168"/>
  <c r="Q167" i="168"/>
  <c r="Q155" i="168"/>
  <c r="Q135" i="168"/>
  <c r="Q128" i="168"/>
  <c r="Q126" i="168"/>
  <c r="Q118" i="168"/>
  <c r="Q116" i="168"/>
  <c r="Q109" i="168"/>
  <c r="Q94" i="168"/>
  <c r="Q92" i="168"/>
  <c r="Q90" i="168"/>
  <c r="Q83" i="168"/>
  <c r="Q78" i="168"/>
  <c r="Q77" i="168"/>
  <c r="Q76" i="168"/>
  <c r="Q73" i="168"/>
  <c r="Q69" i="168"/>
  <c r="Q68" i="168"/>
  <c r="Q67" i="168"/>
  <c r="Q66" i="168"/>
  <c r="Q59" i="168"/>
  <c r="Q58" i="168"/>
  <c r="Q57" i="168"/>
  <c r="Q40" i="168"/>
  <c r="Q39" i="168"/>
  <c r="Q37" i="168"/>
  <c r="Q35" i="168"/>
  <c r="Q30" i="168"/>
  <c r="Q29" i="168"/>
  <c r="Q28" i="168"/>
  <c r="Q27" i="168"/>
  <c r="Q26" i="168"/>
  <c r="Q22" i="168"/>
  <c r="Q19" i="168"/>
  <c r="Q8" i="168"/>
  <c r="Q492" i="166"/>
  <c r="Q490" i="166"/>
  <c r="Q483" i="166"/>
  <c r="Q481" i="166"/>
  <c r="Q471" i="166"/>
  <c r="Q469" i="166"/>
  <c r="Q466" i="166"/>
  <c r="Q458" i="166"/>
  <c r="Q449" i="166"/>
  <c r="Q447" i="166"/>
  <c r="Q494" i="164"/>
  <c r="Q492" i="164"/>
  <c r="Q477" i="164"/>
  <c r="Q475" i="164"/>
  <c r="Q473" i="164"/>
  <c r="Q461" i="164"/>
  <c r="Q446" i="164"/>
  <c r="Q444" i="164"/>
  <c r="Q443" i="164"/>
  <c r="Q432" i="164"/>
  <c r="Q430" i="164"/>
  <c r="Q428" i="164"/>
  <c r="Q408" i="164"/>
  <c r="Q401" i="164"/>
  <c r="Q399" i="164"/>
  <c r="Q395" i="164"/>
  <c r="Q388" i="164"/>
  <c r="Q368" i="164"/>
  <c r="Q365" i="164"/>
  <c r="Q350" i="164"/>
  <c r="Q343" i="164"/>
  <c r="Q341" i="164"/>
  <c r="Q319" i="164"/>
  <c r="Q316" i="164"/>
  <c r="Q314" i="164"/>
  <c r="Q306" i="164"/>
  <c r="Q291" i="164"/>
  <c r="Q282" i="164"/>
  <c r="Q280" i="164"/>
  <c r="Q270" i="164"/>
  <c r="Q254" i="164"/>
  <c r="Q253" i="164"/>
  <c r="Q238" i="164"/>
  <c r="Q223" i="164"/>
  <c r="Q221" i="164"/>
  <c r="Q214" i="164"/>
  <c r="Q207" i="164"/>
  <c r="Q194" i="164"/>
  <c r="Q191" i="164"/>
  <c r="Q178" i="164"/>
  <c r="Q160" i="164"/>
  <c r="Q159" i="164"/>
  <c r="Q156" i="164"/>
  <c r="Q149" i="164"/>
  <c r="Q112" i="164"/>
  <c r="Q103" i="164"/>
  <c r="Q99" i="164"/>
  <c r="Q98" i="164"/>
  <c r="Q96" i="164"/>
  <c r="Q80" i="164"/>
  <c r="Q74" i="164"/>
  <c r="Q73" i="164"/>
  <c r="Q67" i="164"/>
  <c r="Q66" i="164"/>
  <c r="Q55" i="164"/>
  <c r="Q54" i="164"/>
  <c r="Q30" i="164"/>
  <c r="Q20" i="164"/>
  <c r="Q19" i="164"/>
  <c r="Q18" i="164"/>
  <c r="Q12" i="164"/>
  <c r="Q486" i="162"/>
  <c r="Q460" i="162"/>
  <c r="Q457" i="162"/>
  <c r="Q455" i="162"/>
  <c r="Q439" i="162"/>
  <c r="Q430" i="162"/>
  <c r="Q427" i="162"/>
  <c r="Q425" i="162"/>
  <c r="Q423" i="162"/>
  <c r="Q407" i="162"/>
  <c r="Q405" i="162"/>
  <c r="Q403" i="162"/>
  <c r="Q401" i="162"/>
  <c r="Q399" i="162"/>
  <c r="Q398" i="162"/>
  <c r="Q377" i="162"/>
  <c r="Q356" i="162"/>
  <c r="Q352" i="162"/>
  <c r="Q344" i="162"/>
  <c r="Q302" i="162"/>
  <c r="Q300" i="162"/>
  <c r="Q294" i="162"/>
  <c r="Q292" i="162"/>
  <c r="Q271" i="162"/>
  <c r="Q234" i="162"/>
  <c r="Q213" i="162"/>
  <c r="Q210" i="162"/>
  <c r="Q186" i="162"/>
  <c r="Q184" i="162"/>
  <c r="Q177" i="162"/>
  <c r="Q169" i="162"/>
  <c r="Q158" i="162"/>
  <c r="Q139" i="162"/>
  <c r="Q107" i="162"/>
  <c r="Q105" i="162"/>
  <c r="Q104" i="162"/>
  <c r="Q92" i="162"/>
  <c r="Q64" i="162"/>
  <c r="Q61" i="162"/>
  <c r="Q57" i="162"/>
  <c r="Q56" i="162"/>
  <c r="Q52" i="162"/>
  <c r="Q51" i="162"/>
  <c r="Q49" i="162"/>
  <c r="Q28" i="162"/>
  <c r="Q23" i="162"/>
  <c r="Q19" i="162"/>
  <c r="Q18" i="162"/>
  <c r="Q15" i="162"/>
  <c r="Q12" i="162"/>
  <c r="Q8" i="162"/>
  <c r="Q7" i="162"/>
  <c r="Q491" i="160"/>
  <c r="Q490" i="160"/>
  <c r="Q479" i="160"/>
  <c r="Q477" i="160"/>
  <c r="Q475" i="160"/>
  <c r="Q474" i="160"/>
  <c r="Q468" i="160"/>
  <c r="Q454" i="160"/>
  <c r="Q453" i="160"/>
  <c r="Q446" i="160"/>
  <c r="Q439" i="160"/>
  <c r="Q416" i="160"/>
  <c r="Q414" i="160"/>
  <c r="Q412" i="160"/>
  <c r="Q411" i="160"/>
  <c r="Q398" i="160"/>
  <c r="Q390" i="160"/>
  <c r="Q388" i="160"/>
  <c r="Q381" i="160"/>
  <c r="Q379" i="160"/>
  <c r="Q377" i="160"/>
  <c r="Q369" i="160"/>
  <c r="Q356" i="160"/>
  <c r="Q349" i="160"/>
  <c r="Q347" i="160"/>
  <c r="Q335" i="160"/>
  <c r="Q309" i="160"/>
  <c r="Q306" i="160"/>
  <c r="Q303" i="160"/>
  <c r="Q301" i="160"/>
  <c r="Q299" i="160"/>
  <c r="Q268" i="160"/>
  <c r="Q266" i="160"/>
  <c r="Q265" i="160"/>
  <c r="Q263" i="160"/>
  <c r="Q248" i="160"/>
  <c r="Q241" i="160"/>
  <c r="Q239" i="160"/>
  <c r="Q219" i="160"/>
  <c r="Q206" i="160"/>
  <c r="Q204" i="160"/>
  <c r="Q203" i="160"/>
  <c r="Q199" i="160"/>
  <c r="Q183" i="160"/>
  <c r="Q180" i="160"/>
  <c r="Q177" i="160"/>
  <c r="Q163" i="160"/>
  <c r="Q161" i="160"/>
  <c r="Q159" i="160"/>
  <c r="Q145" i="160"/>
  <c r="Q143" i="160"/>
  <c r="Q140" i="160"/>
  <c r="Q131" i="160"/>
  <c r="Q127" i="160"/>
  <c r="Q124" i="160"/>
  <c r="Q71" i="160"/>
  <c r="Q65" i="160"/>
  <c r="Q60" i="160"/>
  <c r="Q52" i="160"/>
  <c r="Q31" i="160"/>
  <c r="Q25" i="160"/>
  <c r="Q24" i="160"/>
  <c r="Q16" i="160"/>
  <c r="Q498" i="158"/>
  <c r="Q496" i="158"/>
  <c r="Q485" i="158"/>
  <c r="Q478" i="158"/>
  <c r="Q474" i="158"/>
  <c r="Q473" i="158"/>
  <c r="Q439" i="158"/>
  <c r="Q423" i="158"/>
  <c r="Q413" i="158"/>
  <c r="Q411" i="158"/>
  <c r="Q392" i="158"/>
  <c r="Q390" i="158"/>
  <c r="Q379" i="158"/>
  <c r="Q377" i="158"/>
  <c r="Q374" i="158"/>
  <c r="Q365" i="158"/>
  <c r="Q362" i="158"/>
  <c r="Q360" i="158"/>
  <c r="Q319" i="158"/>
  <c r="Q315" i="158"/>
  <c r="Q298" i="158"/>
  <c r="Q291" i="158"/>
  <c r="Q273" i="158"/>
  <c r="Q253" i="158"/>
  <c r="Q235" i="158"/>
  <c r="Q195" i="158"/>
  <c r="Q193" i="158"/>
  <c r="Q183" i="158"/>
  <c r="Q179" i="158"/>
  <c r="Q178" i="158"/>
  <c r="Q176" i="158"/>
  <c r="Q164" i="158"/>
  <c r="Q151" i="158"/>
  <c r="Q145" i="158"/>
  <c r="Q141" i="158"/>
  <c r="Q134" i="158"/>
  <c r="Q126" i="158"/>
  <c r="Q111" i="158"/>
  <c r="Q109" i="158"/>
  <c r="Q104" i="158"/>
  <c r="Q100" i="158"/>
  <c r="Q89" i="158"/>
  <c r="Q74" i="158"/>
  <c r="Q71" i="158"/>
  <c r="Q69" i="158"/>
  <c r="Q54" i="158"/>
  <c r="Q53" i="158"/>
  <c r="Q50" i="158"/>
  <c r="Q32" i="158"/>
  <c r="Q16" i="158"/>
  <c r="Q489" i="156"/>
  <c r="Q481" i="156"/>
  <c r="Q466" i="156"/>
  <c r="Q464" i="156"/>
  <c r="Q453" i="156"/>
  <c r="Q449" i="156"/>
  <c r="Q447" i="156"/>
  <c r="Q439" i="156"/>
  <c r="Q431" i="156"/>
  <c r="Q429" i="156"/>
  <c r="Q427" i="156"/>
  <c r="Q420" i="156"/>
  <c r="Q403" i="156"/>
  <c r="Q401" i="156"/>
  <c r="Q394" i="156"/>
  <c r="Q392" i="156"/>
  <c r="Q389" i="156"/>
  <c r="Q381" i="156"/>
  <c r="Q373" i="156"/>
  <c r="Q370" i="156"/>
  <c r="Q369" i="156"/>
  <c r="Q368" i="156"/>
  <c r="Q365" i="156"/>
  <c r="Q353" i="156"/>
  <c r="Q346" i="156"/>
  <c r="Q330" i="156"/>
  <c r="Q319" i="156"/>
  <c r="Q313" i="156"/>
  <c r="Q311" i="156"/>
  <c r="Q301" i="156"/>
  <c r="Q300" i="156"/>
  <c r="Q299" i="156"/>
  <c r="Q288" i="156"/>
  <c r="Q286" i="156"/>
  <c r="Q285" i="156"/>
  <c r="Q284" i="156"/>
  <c r="Q278" i="156"/>
  <c r="Q276" i="156"/>
  <c r="Q275" i="156"/>
  <c r="Q273" i="156"/>
  <c r="Q242" i="156"/>
  <c r="Q230" i="156"/>
  <c r="Q217" i="156"/>
  <c r="Q200" i="156"/>
  <c r="Q193" i="156"/>
  <c r="Q186" i="156"/>
  <c r="Q183" i="156"/>
  <c r="Q171" i="156"/>
  <c r="Q159" i="156"/>
  <c r="Q158" i="156"/>
  <c r="Q156" i="156"/>
  <c r="Q154" i="156"/>
  <c r="Q147" i="156"/>
  <c r="Q140" i="156"/>
  <c r="Q138" i="156"/>
  <c r="Q131" i="156"/>
  <c r="Q114" i="156"/>
  <c r="Q108" i="156"/>
  <c r="Q106" i="156"/>
  <c r="Q103" i="156"/>
  <c r="Q101" i="156"/>
  <c r="Q80" i="156"/>
  <c r="Q62" i="156"/>
  <c r="Q59" i="156"/>
  <c r="Q44" i="156"/>
  <c r="Q16" i="156"/>
  <c r="Q14" i="156"/>
  <c r="Q492" i="154"/>
  <c r="Q489" i="154"/>
  <c r="Q482" i="154"/>
  <c r="Q468" i="154"/>
  <c r="Q466" i="154"/>
  <c r="Q465" i="154"/>
  <c r="Q441" i="154"/>
  <c r="Q439" i="154"/>
  <c r="Q435" i="154"/>
  <c r="Q434" i="154"/>
  <c r="Q432" i="154"/>
  <c r="Q431" i="154"/>
  <c r="Q429" i="154"/>
  <c r="Q421" i="154"/>
  <c r="Q410" i="154"/>
  <c r="Q399" i="154"/>
  <c r="Q391" i="154"/>
  <c r="Q366" i="154"/>
  <c r="Q364" i="154"/>
  <c r="Q358" i="154"/>
  <c r="Q355" i="154"/>
  <c r="Q353" i="154"/>
  <c r="Q341" i="154"/>
  <c r="Q332" i="154"/>
  <c r="Q330" i="154"/>
  <c r="Q323" i="154"/>
  <c r="Q321" i="154"/>
  <c r="Q306" i="154"/>
  <c r="Q305" i="154"/>
  <c r="Q304" i="154"/>
  <c r="Q302" i="154"/>
  <c r="Q300" i="154"/>
  <c r="Q293" i="154"/>
  <c r="Q291" i="154"/>
  <c r="Q256" i="154"/>
  <c r="Q248" i="154"/>
  <c r="Q240" i="154"/>
  <c r="Q238" i="154"/>
  <c r="Q236" i="154"/>
  <c r="Q235" i="154"/>
  <c r="Q230" i="154"/>
  <c r="Q216" i="154"/>
  <c r="Q214" i="154"/>
  <c r="Q199" i="154"/>
  <c r="Q197" i="154"/>
  <c r="Q196" i="154"/>
  <c r="Q181" i="154"/>
  <c r="Q173" i="154"/>
  <c r="Q157" i="154"/>
  <c r="Q144" i="154"/>
  <c r="Q112" i="154"/>
  <c r="Q109" i="154"/>
  <c r="Q108" i="154"/>
  <c r="Q93" i="154"/>
  <c r="Q91" i="154"/>
  <c r="Q89" i="154"/>
  <c r="Q83" i="154"/>
  <c r="Q77" i="154"/>
  <c r="Q62" i="154"/>
  <c r="Q61" i="154"/>
  <c r="Q53" i="154"/>
  <c r="Q12" i="154"/>
  <c r="Q6" i="154"/>
  <c r="Q479" i="151"/>
  <c r="Q457" i="151"/>
  <c r="Q433" i="151"/>
  <c r="Q430" i="151"/>
  <c r="Q423" i="151"/>
  <c r="Q421" i="151"/>
  <c r="Q410" i="151"/>
  <c r="Q398" i="151"/>
  <c r="Q376" i="151"/>
  <c r="Q355" i="151"/>
  <c r="Q298" i="151"/>
  <c r="Q296" i="151"/>
  <c r="Q287" i="151"/>
  <c r="Q284" i="151"/>
  <c r="Q271" i="151"/>
  <c r="Q270" i="151"/>
  <c r="Q268" i="151"/>
  <c r="Q261" i="151"/>
  <c r="Q249" i="151"/>
  <c r="Q206" i="151"/>
  <c r="Q204" i="151"/>
  <c r="Q203" i="151"/>
  <c r="Q187" i="151"/>
  <c r="Q180" i="151"/>
  <c r="Q179" i="151"/>
  <c r="Q158" i="151"/>
  <c r="Q155" i="151"/>
  <c r="Q153" i="151"/>
  <c r="Q142" i="151"/>
  <c r="Q134" i="151"/>
  <c r="Q111" i="151"/>
  <c r="Q93" i="151"/>
  <c r="Q81" i="151"/>
  <c r="Q74" i="151"/>
  <c r="Q72" i="151"/>
  <c r="Q61" i="151"/>
  <c r="Q54" i="151"/>
  <c r="Q15" i="151"/>
  <c r="Q10" i="151"/>
  <c r="Q487" i="149"/>
  <c r="Q484" i="149"/>
  <c r="Q480" i="149"/>
  <c r="Q410" i="149"/>
  <c r="Q389" i="149"/>
  <c r="Q382" i="149"/>
  <c r="Q363" i="149"/>
  <c r="Q355" i="149"/>
  <c r="Q352" i="149"/>
  <c r="Q349" i="149"/>
  <c r="Q327" i="149"/>
  <c r="Q254" i="149"/>
  <c r="Q246" i="149"/>
  <c r="Q243" i="149"/>
  <c r="Q241" i="149"/>
  <c r="Q208" i="149"/>
  <c r="Q159" i="149"/>
  <c r="Q156" i="149"/>
  <c r="Q149" i="149"/>
  <c r="Q132" i="149"/>
  <c r="Q98" i="149"/>
  <c r="Q91" i="149"/>
  <c r="Q88" i="149"/>
  <c r="Q74" i="149"/>
  <c r="Q497" i="147"/>
  <c r="Q481" i="147"/>
  <c r="Q474" i="147"/>
  <c r="Q457" i="147"/>
  <c r="Q453" i="147"/>
  <c r="Q451" i="147"/>
  <c r="Q449" i="147"/>
  <c r="Q432" i="147"/>
  <c r="Q405" i="147"/>
  <c r="Q350" i="147"/>
  <c r="Q327" i="147"/>
  <c r="Q319" i="147"/>
  <c r="Q250" i="147"/>
  <c r="Q234" i="147"/>
  <c r="Q232" i="147"/>
  <c r="Q222" i="147"/>
  <c r="Q197" i="147"/>
  <c r="Q194" i="147"/>
  <c r="Q184" i="147"/>
  <c r="Q175" i="147"/>
  <c r="Q145" i="147"/>
  <c r="Q141" i="147"/>
  <c r="Q132" i="147"/>
  <c r="Q120" i="147"/>
  <c r="Q109" i="147"/>
  <c r="Q87" i="147"/>
  <c r="Q72" i="147"/>
  <c r="Q43" i="147"/>
  <c r="Q483" i="145"/>
  <c r="Q471" i="145"/>
  <c r="Q466" i="145"/>
  <c r="Q464" i="145"/>
  <c r="Q411" i="145"/>
  <c r="Q392" i="145"/>
  <c r="Q366" i="145"/>
  <c r="Q349" i="145"/>
  <c r="Q347" i="145"/>
  <c r="Q343" i="145"/>
  <c r="Q322" i="145"/>
  <c r="Q308" i="145"/>
  <c r="Q300" i="145"/>
  <c r="Q297" i="145"/>
  <c r="Q295" i="145"/>
  <c r="Q281" i="145"/>
  <c r="Q279" i="145"/>
  <c r="Q250" i="145"/>
  <c r="Q241" i="145"/>
  <c r="Q239" i="145"/>
  <c r="Q237" i="145"/>
  <c r="Q230" i="145"/>
  <c r="Q228" i="145"/>
  <c r="Q224" i="145"/>
  <c r="Q222" i="145"/>
  <c r="Q201" i="145"/>
  <c r="Q187" i="145"/>
  <c r="Q165" i="145"/>
  <c r="Q155" i="145"/>
  <c r="Q120" i="145"/>
  <c r="Q107" i="145"/>
  <c r="Q84" i="145"/>
  <c r="Q75" i="145"/>
  <c r="Q30" i="145"/>
  <c r="M130" i="139"/>
  <c r="M455" i="137"/>
  <c r="M355" i="137"/>
  <c r="M330" i="137"/>
  <c r="M328" i="137"/>
  <c r="M319" i="133"/>
  <c r="M451" i="131"/>
  <c r="M411" i="131"/>
  <c r="M386" i="131"/>
  <c r="M323" i="131"/>
  <c r="M244" i="131"/>
  <c r="M239" i="131"/>
  <c r="M104" i="131"/>
  <c r="M83" i="131"/>
  <c r="M197" i="129"/>
  <c r="M67" i="129"/>
  <c r="M18" i="129"/>
  <c r="M498" i="128"/>
  <c r="M260" i="126"/>
  <c r="M386" i="124"/>
  <c r="M259" i="124"/>
  <c r="M498" i="120"/>
  <c r="M487" i="120"/>
  <c r="M461" i="120"/>
  <c r="M445" i="120"/>
  <c r="M326" i="118"/>
  <c r="M222" i="118"/>
  <c r="M444" i="110"/>
  <c r="M170" i="110"/>
  <c r="M484" i="122"/>
  <c r="M487" i="122"/>
  <c r="Q495" i="204"/>
  <c r="Q494" i="204"/>
  <c r="Q491" i="204"/>
  <c r="Q486" i="204"/>
  <c r="Q483" i="204"/>
  <c r="Q478" i="204"/>
  <c r="Q477" i="204"/>
  <c r="Q473" i="204"/>
  <c r="Q470" i="204"/>
  <c r="Q464" i="204"/>
  <c r="Q463" i="204"/>
  <c r="Q462" i="204"/>
  <c r="Q456" i="204"/>
  <c r="Q412" i="204"/>
  <c r="Q399" i="204"/>
  <c r="Q398" i="204"/>
  <c r="Q385" i="204"/>
  <c r="Q372" i="204"/>
  <c r="Q370" i="204"/>
  <c r="Q369" i="204"/>
  <c r="Q357" i="204"/>
  <c r="Q356" i="204"/>
  <c r="Q355" i="204"/>
  <c r="Q349" i="204"/>
  <c r="Q343" i="204"/>
  <c r="Q341" i="204"/>
  <c r="Q340" i="204"/>
  <c r="Q339" i="204"/>
  <c r="Q338" i="204"/>
  <c r="Q337" i="204"/>
  <c r="Q321" i="204"/>
  <c r="Q320" i="204"/>
  <c r="Q314" i="204"/>
  <c r="Q313" i="204"/>
  <c r="Q302" i="204"/>
  <c r="Q290" i="204"/>
  <c r="Q288" i="204"/>
  <c r="Q282" i="204"/>
  <c r="Q275" i="204"/>
  <c r="Q265" i="204"/>
  <c r="Q263" i="204"/>
  <c r="Q254" i="204"/>
  <c r="Q242" i="204"/>
  <c r="Q220" i="204"/>
  <c r="Q219" i="204"/>
  <c r="Q201" i="204"/>
  <c r="Q200" i="204"/>
  <c r="Q192" i="204"/>
  <c r="Q188" i="204"/>
  <c r="Q187" i="204"/>
  <c r="Q186" i="204"/>
  <c r="Q185" i="204"/>
  <c r="Q184" i="204"/>
  <c r="Q183" i="204"/>
  <c r="Q175" i="204"/>
  <c r="Q170" i="204"/>
  <c r="Q169" i="204"/>
  <c r="Q168" i="204"/>
  <c r="Q167" i="204"/>
  <c r="Q166" i="204"/>
  <c r="Q165" i="204"/>
  <c r="Q150" i="204"/>
  <c r="Q138" i="204"/>
  <c r="Q137" i="204"/>
  <c r="Q135" i="204"/>
  <c r="Q124" i="204"/>
  <c r="Q116" i="204"/>
  <c r="Q93" i="204"/>
  <c r="Q87" i="204"/>
  <c r="Q86" i="204"/>
  <c r="Q72" i="204"/>
  <c r="Q71" i="204"/>
  <c r="Q70" i="204"/>
  <c r="Q62" i="204"/>
  <c r="Q52" i="204"/>
  <c r="Q47" i="204"/>
  <c r="Q46" i="204"/>
  <c r="Q38" i="204"/>
  <c r="Q25" i="204"/>
  <c r="Q24" i="204"/>
  <c r="Q23" i="204"/>
  <c r="Q22" i="204"/>
  <c r="Q18" i="204"/>
  <c r="Q235" i="202"/>
  <c r="Q217" i="202"/>
  <c r="Q214" i="202"/>
  <c r="Q212" i="202"/>
  <c r="Q203" i="202"/>
  <c r="Q184" i="202"/>
  <c r="Q175" i="202"/>
  <c r="Q161" i="202"/>
  <c r="Q159" i="202"/>
  <c r="Q157" i="202"/>
  <c r="Q156" i="202"/>
  <c r="Q149" i="202"/>
  <c r="Q148" i="202"/>
  <c r="Q147" i="202"/>
  <c r="Q145" i="202"/>
  <c r="Q143" i="202"/>
  <c r="Q141" i="202"/>
  <c r="Q133" i="202"/>
  <c r="Q125" i="202"/>
  <c r="Q123" i="202"/>
  <c r="Q121" i="202"/>
  <c r="Q108" i="202"/>
  <c r="Q96" i="202"/>
  <c r="Q94" i="202"/>
  <c r="Q88" i="202"/>
  <c r="Q72" i="202"/>
  <c r="Q55" i="202"/>
  <c r="Q46" i="202"/>
  <c r="Q470" i="200"/>
  <c r="Q463" i="200"/>
  <c r="Q457" i="200"/>
  <c r="Q456" i="200"/>
  <c r="Q435" i="200"/>
  <c r="Q434" i="200"/>
  <c r="Q433" i="200"/>
  <c r="Q431" i="200"/>
  <c r="Q430" i="200"/>
  <c r="Q429" i="200"/>
  <c r="Q417" i="200"/>
  <c r="Q415" i="200"/>
  <c r="Q413" i="200"/>
  <c r="Q412" i="200"/>
  <c r="Q411" i="200"/>
  <c r="Q410" i="200"/>
  <c r="Q409" i="200"/>
  <c r="Q402" i="200"/>
  <c r="Q401" i="200"/>
  <c r="Q398" i="200"/>
  <c r="Q397" i="200"/>
  <c r="Q396" i="200"/>
  <c r="Q388" i="200"/>
  <c r="Q386" i="200"/>
  <c r="Q378" i="200"/>
  <c r="Q371" i="200"/>
  <c r="Q368" i="200"/>
  <c r="Q367" i="200"/>
  <c r="Q362" i="200"/>
  <c r="Q361" i="200"/>
  <c r="Q355" i="200"/>
  <c r="Q344" i="200"/>
  <c r="Q343" i="200"/>
  <c r="Q342" i="200"/>
  <c r="Q331" i="200"/>
  <c r="Q330" i="200"/>
  <c r="Q329" i="200"/>
  <c r="Q316" i="200"/>
  <c r="Q315" i="200"/>
  <c r="Q298" i="200"/>
  <c r="Q280" i="200"/>
  <c r="Q279" i="200"/>
  <c r="Q268" i="200"/>
  <c r="Q267" i="200"/>
  <c r="Q266" i="200"/>
  <c r="Q265" i="200"/>
  <c r="Q264" i="200"/>
  <c r="Q263" i="200"/>
  <c r="Q262" i="200"/>
  <c r="Q258" i="200"/>
  <c r="Q257" i="200"/>
  <c r="Q256" i="200"/>
  <c r="Q242" i="200"/>
  <c r="Q237" i="200"/>
  <c r="Q236" i="200"/>
  <c r="Q232" i="200"/>
  <c r="Q228" i="200"/>
  <c r="Q187" i="200"/>
  <c r="Q176" i="200"/>
  <c r="Q166" i="200"/>
  <c r="Q160" i="200"/>
  <c r="Q141" i="200"/>
  <c r="Q139" i="200"/>
  <c r="Q138" i="200"/>
  <c r="Q128" i="200"/>
  <c r="Q122" i="200"/>
  <c r="Q121" i="200"/>
  <c r="Q115" i="200"/>
  <c r="Q91" i="200"/>
  <c r="Q85" i="200"/>
  <c r="Q82" i="200"/>
  <c r="Q73" i="200"/>
  <c r="Q70" i="200"/>
  <c r="Q67" i="200"/>
  <c r="Q66" i="200"/>
  <c r="Q53" i="200"/>
  <c r="Q50" i="200"/>
  <c r="Q49" i="200"/>
  <c r="Q48" i="200"/>
  <c r="Q37" i="200"/>
  <c r="Q28" i="200"/>
  <c r="Q492" i="198"/>
  <c r="Q467" i="198"/>
  <c r="Q466" i="198"/>
  <c r="Q465" i="198"/>
  <c r="Q447" i="198"/>
  <c r="Q400" i="198"/>
  <c r="Q394" i="198"/>
  <c r="Q387" i="198"/>
  <c r="Q386" i="198"/>
  <c r="Q379" i="198"/>
  <c r="Q376" i="198"/>
  <c r="Q365" i="198"/>
  <c r="Q353" i="198"/>
  <c r="Q335" i="198"/>
  <c r="Q321" i="198"/>
  <c r="Q320" i="198"/>
  <c r="Q313" i="198"/>
  <c r="Q303" i="198"/>
  <c r="Q302" i="198"/>
  <c r="Q301" i="198"/>
  <c r="Q295" i="198"/>
  <c r="Q272" i="198"/>
  <c r="Q271" i="198"/>
  <c r="Q262" i="198"/>
  <c r="Q261" i="198"/>
  <c r="Q250" i="198"/>
  <c r="Q249" i="198"/>
  <c r="Q247" i="198"/>
  <c r="Q239" i="198"/>
  <c r="Q222" i="198"/>
  <c r="Q202" i="198"/>
  <c r="Q195" i="198"/>
  <c r="Q184" i="198"/>
  <c r="Q163" i="198"/>
  <c r="Q161" i="198"/>
  <c r="Q143" i="198"/>
  <c r="Q142" i="198"/>
  <c r="Q141" i="198"/>
  <c r="Q140" i="198"/>
  <c r="Q133" i="198"/>
  <c r="Q131" i="198"/>
  <c r="Q125" i="198"/>
  <c r="Q119" i="198"/>
  <c r="Q112" i="198"/>
  <c r="Q110" i="198"/>
  <c r="Q108" i="198"/>
  <c r="Q107" i="198"/>
  <c r="Q106" i="198"/>
  <c r="Q96" i="198"/>
  <c r="Q95" i="198"/>
  <c r="Q35" i="198"/>
  <c r="Q22" i="198"/>
  <c r="Q17" i="198"/>
  <c r="Q481" i="196"/>
  <c r="Q480" i="196"/>
  <c r="Q464" i="196"/>
  <c r="Q462" i="196"/>
  <c r="Q460" i="196"/>
  <c r="Q459" i="196"/>
  <c r="Q432" i="196"/>
  <c r="Q421" i="196"/>
  <c r="Q419" i="196"/>
  <c r="Q412" i="196"/>
  <c r="Q402" i="196"/>
  <c r="Q395" i="196"/>
  <c r="Q384" i="196"/>
  <c r="Q365" i="196"/>
  <c r="Q363" i="196"/>
  <c r="Q360" i="196"/>
  <c r="Q357" i="196"/>
  <c r="Q355" i="196"/>
  <c r="Q353" i="196"/>
  <c r="Q345" i="196"/>
  <c r="Q343" i="196"/>
  <c r="Q341" i="196"/>
  <c r="Q338" i="196"/>
  <c r="Q328" i="196"/>
  <c r="Q305" i="196"/>
  <c r="Q303" i="196"/>
  <c r="Q301" i="196"/>
  <c r="Q292" i="196"/>
  <c r="Q276" i="196"/>
  <c r="Q274" i="196"/>
  <c r="Q273" i="196"/>
  <c r="Q272" i="196"/>
  <c r="Q268" i="196"/>
  <c r="Q266" i="196"/>
  <c r="Q257" i="196"/>
  <c r="Q255" i="196"/>
  <c r="Q253" i="196"/>
  <c r="Q251" i="196"/>
  <c r="Q236" i="196"/>
  <c r="Q214" i="196"/>
  <c r="Q189" i="196"/>
  <c r="Q187" i="196"/>
  <c r="Q152" i="196"/>
  <c r="Q143" i="196"/>
  <c r="Q141" i="196"/>
  <c r="Q128" i="196"/>
  <c r="Q126" i="196"/>
  <c r="Q111" i="196"/>
  <c r="Q103" i="196"/>
  <c r="Q91" i="196"/>
  <c r="Q89" i="196"/>
  <c r="Q85" i="196"/>
  <c r="Q78" i="196"/>
  <c r="Q76" i="196"/>
  <c r="Q72" i="196"/>
  <c r="Q57" i="196"/>
  <c r="Q51" i="196"/>
  <c r="Q28" i="196"/>
  <c r="Q10" i="196"/>
  <c r="Q491" i="194"/>
  <c r="Q485" i="194"/>
  <c r="Q463" i="194"/>
  <c r="Q441" i="194"/>
  <c r="Q437" i="194"/>
  <c r="Q404" i="194"/>
  <c r="Q401" i="194"/>
  <c r="Q399" i="194"/>
  <c r="Q374" i="194"/>
  <c r="Q372" i="194"/>
  <c r="Q340" i="194"/>
  <c r="Q338" i="194"/>
  <c r="Q318" i="194"/>
  <c r="Q316" i="194"/>
  <c r="Q315" i="194"/>
  <c r="Q291" i="194"/>
  <c r="Q266" i="194"/>
  <c r="Q263" i="194"/>
  <c r="Q252" i="194"/>
  <c r="Q224" i="194"/>
  <c r="Q213" i="194"/>
  <c r="Q211" i="194"/>
  <c r="Q209" i="194"/>
  <c r="Q207" i="194"/>
  <c r="Q206" i="194"/>
  <c r="Q200" i="194"/>
  <c r="Q199" i="194"/>
  <c r="Q178" i="194"/>
  <c r="Q175" i="194"/>
  <c r="Q159" i="194"/>
  <c r="Q157" i="194"/>
  <c r="Q139" i="194"/>
  <c r="Q129" i="194"/>
  <c r="Q127" i="194"/>
  <c r="Q114" i="194"/>
  <c r="Q96" i="194"/>
  <c r="Q93" i="194"/>
  <c r="Q87" i="194"/>
  <c r="Q79" i="194"/>
  <c r="Q77" i="194"/>
  <c r="Q76" i="194"/>
  <c r="Q48" i="194"/>
  <c r="Q46" i="194"/>
  <c r="Q38" i="194"/>
  <c r="Q34" i="194"/>
  <c r="Q24" i="194"/>
  <c r="Q9" i="194"/>
  <c r="Q5" i="194"/>
  <c r="Q490" i="192"/>
  <c r="Q488" i="192"/>
  <c r="Q487" i="192"/>
  <c r="Q479" i="192"/>
  <c r="Q469" i="192"/>
  <c r="Q467" i="192"/>
  <c r="Q465" i="192"/>
  <c r="Q464" i="192"/>
  <c r="Q462" i="192"/>
  <c r="Q460" i="192"/>
  <c r="Q446" i="192"/>
  <c r="Q444" i="192"/>
  <c r="Q442" i="192"/>
  <c r="Q440" i="192"/>
  <c r="Q439" i="192"/>
  <c r="Q402" i="192"/>
  <c r="Q400" i="192"/>
  <c r="Q387" i="192"/>
  <c r="Q383" i="192"/>
  <c r="Q381" i="192"/>
  <c r="Q379" i="192"/>
  <c r="Q372" i="192"/>
  <c r="Q365" i="192"/>
  <c r="Q359" i="192"/>
  <c r="Q354" i="192"/>
  <c r="Q340" i="192"/>
  <c r="Q336" i="192"/>
  <c r="Q334" i="192"/>
  <c r="Q331" i="192"/>
  <c r="Q324" i="192"/>
  <c r="Q322" i="192"/>
  <c r="Q308" i="192"/>
  <c r="Q287" i="192"/>
  <c r="Q277" i="192"/>
  <c r="Q272" i="192"/>
  <c r="Q268" i="192"/>
  <c r="Q266" i="192"/>
  <c r="Q235" i="192"/>
  <c r="Q230" i="192"/>
  <c r="Q209" i="192"/>
  <c r="Q200" i="192"/>
  <c r="Q178" i="192"/>
  <c r="Q175" i="192"/>
  <c r="Q171" i="192"/>
  <c r="Q168" i="192"/>
  <c r="Q165" i="192"/>
  <c r="Q159" i="192"/>
  <c r="Q150" i="192"/>
  <c r="Q148" i="192"/>
  <c r="Q137" i="192"/>
  <c r="Q132" i="192"/>
  <c r="Q90" i="192"/>
  <c r="Q81" i="192"/>
  <c r="Q25" i="192"/>
  <c r="Q20" i="192"/>
  <c r="Q471" i="190"/>
  <c r="Q462" i="190"/>
  <c r="Q441" i="190"/>
  <c r="Q438" i="190"/>
  <c r="Q426" i="190"/>
  <c r="Q391" i="190"/>
  <c r="Q376" i="190"/>
  <c r="Q373" i="190"/>
  <c r="Q363" i="190"/>
  <c r="Q350" i="190"/>
  <c r="Q336" i="190"/>
  <c r="Q296" i="190"/>
  <c r="Q287" i="190"/>
  <c r="Q275" i="190"/>
  <c r="Q273" i="190"/>
  <c r="Q260" i="190"/>
  <c r="Q221" i="190"/>
  <c r="Q207" i="190"/>
  <c r="Q192" i="190"/>
  <c r="Q190" i="190"/>
  <c r="Q176" i="190"/>
  <c r="Q147" i="190"/>
  <c r="Q127" i="190"/>
  <c r="Q105" i="190"/>
  <c r="Q103" i="190"/>
  <c r="Q89" i="190"/>
  <c r="Q75" i="190"/>
  <c r="Q486" i="188"/>
  <c r="Q484" i="188"/>
  <c r="Q482" i="188"/>
  <c r="Q464" i="188"/>
  <c r="Q442" i="188"/>
  <c r="Q432" i="188"/>
  <c r="Q401" i="188"/>
  <c r="Q399" i="188"/>
  <c r="Q383" i="188"/>
  <c r="Q381" i="188"/>
  <c r="Q379" i="188"/>
  <c r="Q376" i="188"/>
  <c r="Q371" i="188"/>
  <c r="Q369" i="188"/>
  <c r="Q363" i="188"/>
  <c r="Q334" i="188"/>
  <c r="Q324" i="188"/>
  <c r="Q308" i="188"/>
  <c r="Q282" i="188"/>
  <c r="Q280" i="188"/>
  <c r="Q269" i="188"/>
  <c r="Q238" i="188"/>
  <c r="Q226" i="188"/>
  <c r="Q223" i="188"/>
  <c r="Q220" i="188"/>
  <c r="Q210" i="188"/>
  <c r="Q207" i="188"/>
  <c r="Q199" i="188"/>
  <c r="Q185" i="188"/>
  <c r="Q168" i="188"/>
  <c r="Q166" i="188"/>
  <c r="Q163" i="188"/>
  <c r="Q134" i="188"/>
  <c r="Q128" i="188"/>
  <c r="Q96" i="188"/>
  <c r="Q90" i="188"/>
  <c r="Q79" i="188"/>
  <c r="Q47" i="188"/>
  <c r="Q34" i="188"/>
  <c r="Q23" i="188"/>
  <c r="Q498" i="186"/>
  <c r="Q484" i="186"/>
  <c r="Q470" i="186"/>
  <c r="Q468" i="186"/>
  <c r="Q463" i="186"/>
  <c r="Q428" i="186"/>
  <c r="Q426" i="186"/>
  <c r="Q424" i="186"/>
  <c r="Q416" i="186"/>
  <c r="Q414" i="186"/>
  <c r="Q412" i="186"/>
  <c r="Q407" i="186"/>
  <c r="Q405" i="186"/>
  <c r="Q394" i="186"/>
  <c r="Q392" i="186"/>
  <c r="Q366" i="186"/>
  <c r="Q363" i="186"/>
  <c r="Q357" i="186"/>
  <c r="Q355" i="186"/>
  <c r="Q347" i="186"/>
  <c r="Q344" i="186"/>
  <c r="Q335" i="186"/>
  <c r="Q313" i="186"/>
  <c r="Q310" i="186"/>
  <c r="Q293" i="186"/>
  <c r="Q291" i="186"/>
  <c r="Q283" i="186"/>
  <c r="Q281" i="186"/>
  <c r="Q278" i="186"/>
  <c r="Q242" i="186"/>
  <c r="Q240" i="186"/>
  <c r="Q237" i="186"/>
  <c r="Q210" i="186"/>
  <c r="Q182" i="186"/>
  <c r="Q167" i="186"/>
  <c r="Q165" i="186"/>
  <c r="Q163" i="186"/>
  <c r="Q161" i="186"/>
  <c r="Q152" i="186"/>
  <c r="Q138" i="186"/>
  <c r="Q111" i="186"/>
  <c r="Q104" i="186"/>
  <c r="Q70" i="186"/>
  <c r="Q31" i="186"/>
  <c r="Q483" i="184"/>
  <c r="Q481" i="184"/>
  <c r="Q478" i="184"/>
  <c r="Q476" i="184"/>
  <c r="Q473" i="184"/>
  <c r="Q471" i="184"/>
  <c r="Q441" i="184"/>
  <c r="Q439" i="184"/>
  <c r="Q424" i="184"/>
  <c r="Q422" i="184"/>
  <c r="Q413" i="184"/>
  <c r="Q399" i="184"/>
  <c r="Q386" i="184"/>
  <c r="Q384" i="184"/>
  <c r="Q382" i="184"/>
  <c r="Q374" i="184"/>
  <c r="Q367" i="184"/>
  <c r="Q365" i="184"/>
  <c r="Q363" i="184"/>
  <c r="Q350" i="184"/>
  <c r="Q343" i="184"/>
  <c r="Q330" i="184"/>
  <c r="Q329" i="184"/>
  <c r="Q327" i="184"/>
  <c r="Q324" i="184"/>
  <c r="Q312" i="184"/>
  <c r="Q310" i="184"/>
  <c r="Q301" i="184"/>
  <c r="Q290" i="184"/>
  <c r="Q282" i="184"/>
  <c r="Q275" i="184"/>
  <c r="Q271" i="184"/>
  <c r="Q270" i="184"/>
  <c r="Q256" i="184"/>
  <c r="Q248" i="184"/>
  <c r="Q241" i="184"/>
  <c r="Q239" i="184"/>
  <c r="Q204" i="184"/>
  <c r="Q193" i="184"/>
  <c r="Q192" i="184"/>
  <c r="Q190" i="184"/>
  <c r="Q182" i="184"/>
  <c r="Q181" i="184"/>
  <c r="Q175" i="184"/>
  <c r="Q147" i="184"/>
  <c r="Q139" i="184"/>
  <c r="Q128" i="184"/>
  <c r="Q110" i="184"/>
  <c r="Q96" i="184"/>
  <c r="Q72" i="184"/>
  <c r="Q70" i="184"/>
  <c r="Q54" i="184"/>
  <c r="Q45" i="184"/>
  <c r="Q43" i="184"/>
  <c r="Q36" i="184"/>
  <c r="Q35" i="184"/>
  <c r="Q22" i="184"/>
  <c r="Q21" i="184"/>
  <c r="Q19" i="184"/>
  <c r="Q15" i="184"/>
  <c r="Q498" i="182"/>
  <c r="Q489" i="182"/>
  <c r="Q470" i="182"/>
  <c r="Q468" i="182"/>
  <c r="Q458" i="182"/>
  <c r="Q440" i="182"/>
  <c r="Q437" i="182"/>
  <c r="Q412" i="182"/>
  <c r="Q403" i="182"/>
  <c r="Q401" i="182"/>
  <c r="Q392" i="182"/>
  <c r="Q384" i="182"/>
  <c r="Q381" i="182"/>
  <c r="Q378" i="182"/>
  <c r="Q376" i="182"/>
  <c r="Q373" i="182"/>
  <c r="Q358" i="182"/>
  <c r="Q355" i="182"/>
  <c r="Q338" i="182"/>
  <c r="Q330" i="182"/>
  <c r="Q321" i="182"/>
  <c r="Q318" i="182"/>
  <c r="Q316" i="182"/>
  <c r="Q314" i="182"/>
  <c r="Q312" i="182"/>
  <c r="Q302" i="182"/>
  <c r="Q281" i="182"/>
  <c r="Q274" i="182"/>
  <c r="Q263" i="182"/>
  <c r="Q261" i="182"/>
  <c r="Q250" i="182"/>
  <c r="Q207" i="182"/>
  <c r="Q197" i="182"/>
  <c r="Q189" i="182"/>
  <c r="Q187" i="182"/>
  <c r="Q130" i="182"/>
  <c r="Q124" i="182"/>
  <c r="Q70" i="182"/>
  <c r="Q46" i="182"/>
  <c r="Q8" i="182"/>
  <c r="Q6" i="182"/>
  <c r="Q485" i="180"/>
  <c r="Q481" i="180"/>
  <c r="Q441" i="180"/>
  <c r="Q432" i="180"/>
  <c r="Q429" i="180"/>
  <c r="Q427" i="180"/>
  <c r="Q418" i="180"/>
  <c r="Q409" i="180"/>
  <c r="Q405" i="180"/>
  <c r="Q396" i="180"/>
  <c r="Q387" i="180"/>
  <c r="Q385" i="180"/>
  <c r="Q363" i="180"/>
  <c r="Q361" i="180"/>
  <c r="Q360" i="180"/>
  <c r="Q359" i="180"/>
  <c r="Q335" i="180"/>
  <c r="Q320" i="180"/>
  <c r="Q317" i="180"/>
  <c r="Q315" i="180"/>
  <c r="Q305" i="180"/>
  <c r="Q271" i="180"/>
  <c r="Q269" i="180"/>
  <c r="Q267" i="180"/>
  <c r="Q265" i="180"/>
  <c r="Q245" i="180"/>
  <c r="Q242" i="180"/>
  <c r="Q234" i="180"/>
  <c r="Q224" i="180"/>
  <c r="Q221" i="180"/>
  <c r="Q219" i="180"/>
  <c r="Q212" i="180"/>
  <c r="Q203" i="180"/>
  <c r="Q182" i="180"/>
  <c r="Q174" i="180"/>
  <c r="Q165" i="180"/>
  <c r="Q163" i="180"/>
  <c r="Q162" i="180"/>
  <c r="Q161" i="180"/>
  <c r="Q153" i="180"/>
  <c r="Q119" i="180"/>
  <c r="Q108" i="180"/>
  <c r="Q106" i="180"/>
  <c r="Q104" i="180"/>
  <c r="Q101" i="180"/>
  <c r="Q99" i="180"/>
  <c r="Q92" i="180"/>
  <c r="Q88" i="180"/>
  <c r="Q64" i="180"/>
  <c r="Q52" i="180"/>
  <c r="Q49" i="180"/>
  <c r="Q35" i="180"/>
  <c r="Q497" i="178"/>
  <c r="Q466" i="178"/>
  <c r="Q453" i="178"/>
  <c r="Q451" i="178"/>
  <c r="Q433" i="178"/>
  <c r="Q414" i="178"/>
  <c r="Q409" i="178"/>
  <c r="Q407" i="178"/>
  <c r="Q398" i="178"/>
  <c r="Q376" i="178"/>
  <c r="Q373" i="178"/>
  <c r="Q362" i="178"/>
  <c r="Q359" i="178"/>
  <c r="Q357" i="178"/>
  <c r="Q329" i="178"/>
  <c r="Q327" i="178"/>
  <c r="Q324" i="178"/>
  <c r="Q321" i="178"/>
  <c r="Q305" i="178"/>
  <c r="Q303" i="178"/>
  <c r="Q294" i="178"/>
  <c r="Q292" i="178"/>
  <c r="Q282" i="178"/>
  <c r="Q280" i="178"/>
  <c r="Q278" i="178"/>
  <c r="Q275" i="178"/>
  <c r="Q263" i="178"/>
  <c r="Q256" i="178"/>
  <c r="Q230" i="178"/>
  <c r="Q206" i="178"/>
  <c r="Q204" i="178"/>
  <c r="Q185" i="178"/>
  <c r="Q183" i="178"/>
  <c r="Q177" i="178"/>
  <c r="Q175" i="178"/>
  <c r="Q156" i="178"/>
  <c r="Q141" i="178"/>
  <c r="Q139" i="178"/>
  <c r="Q137" i="178"/>
  <c r="Q100" i="178"/>
  <c r="Q79" i="178"/>
  <c r="Q68" i="178"/>
  <c r="Q40" i="178"/>
  <c r="Q34" i="178"/>
  <c r="Q5" i="178"/>
  <c r="Q490" i="176"/>
  <c r="Q475" i="176"/>
  <c r="Q451" i="176"/>
  <c r="Q449" i="176"/>
  <c r="Q447" i="176"/>
  <c r="Q444" i="176"/>
  <c r="Q442" i="176"/>
  <c r="Q433" i="176"/>
  <c r="Q432" i="176"/>
  <c r="Q428" i="176"/>
  <c r="Q422" i="176"/>
  <c r="Q414" i="176"/>
  <c r="Q405" i="176"/>
  <c r="Q403" i="176"/>
  <c r="Q401" i="176"/>
  <c r="Q387" i="176"/>
  <c r="Q353" i="176"/>
  <c r="Q349" i="176"/>
  <c r="Q319" i="176"/>
  <c r="Q304" i="176"/>
  <c r="Q289" i="176"/>
  <c r="Q287" i="176"/>
  <c r="Q285" i="176"/>
  <c r="Q273" i="176"/>
  <c r="Q266" i="176"/>
  <c r="Q252" i="176"/>
  <c r="Q238" i="176"/>
  <c r="Q217" i="176"/>
  <c r="Q210" i="176"/>
  <c r="Q208" i="176"/>
  <c r="Q206" i="176"/>
  <c r="Q203" i="176"/>
  <c r="Q201" i="176"/>
  <c r="Q199" i="176"/>
  <c r="Q197" i="176"/>
  <c r="Q195" i="176"/>
  <c r="Q193" i="176"/>
  <c r="Q185" i="176"/>
  <c r="Q183" i="176"/>
  <c r="Q151" i="176"/>
  <c r="Q137" i="176"/>
  <c r="Q134" i="176"/>
  <c r="Q107" i="176"/>
  <c r="Q93" i="176"/>
  <c r="Q69" i="176"/>
  <c r="Q55" i="176"/>
  <c r="Q37" i="176"/>
  <c r="Q35" i="176"/>
  <c r="Q17" i="176"/>
  <c r="Q491" i="174"/>
  <c r="Q440" i="174"/>
  <c r="Q436" i="174"/>
  <c r="Q428" i="174"/>
  <c r="Q421" i="174"/>
  <c r="Q381" i="174"/>
  <c r="Q368" i="174"/>
  <c r="Q365" i="174"/>
  <c r="Q363" i="174"/>
  <c r="Q354" i="174"/>
  <c r="Q337" i="174"/>
  <c r="Q335" i="174"/>
  <c r="Q332" i="174"/>
  <c r="Q330" i="174"/>
  <c r="Q326" i="174"/>
  <c r="Q324" i="174"/>
  <c r="Q322" i="174"/>
  <c r="Q284" i="174"/>
  <c r="Q251" i="174"/>
  <c r="Q227" i="174"/>
  <c r="Q223" i="174"/>
  <c r="Q218" i="174"/>
  <c r="Q215" i="174"/>
  <c r="Q212" i="174"/>
  <c r="Q178" i="174"/>
  <c r="Q176" i="174"/>
  <c r="Q173" i="174"/>
  <c r="Q149" i="174"/>
  <c r="Q116" i="174"/>
  <c r="Q72" i="174"/>
  <c r="Q61" i="174"/>
  <c r="Q55" i="174"/>
  <c r="Q31" i="174"/>
  <c r="Q22" i="174"/>
  <c r="Q8" i="174"/>
  <c r="Q497" i="172"/>
  <c r="Q487" i="172"/>
  <c r="Q473" i="172"/>
  <c r="Q460" i="172"/>
  <c r="Q450" i="172"/>
  <c r="Q447" i="172"/>
  <c r="Q445" i="172"/>
  <c r="Q425" i="172"/>
  <c r="Q418" i="172"/>
  <c r="Q389" i="172"/>
  <c r="Q380" i="172"/>
  <c r="Q365" i="172"/>
  <c r="Q346" i="172"/>
  <c r="Q343" i="172"/>
  <c r="Q341" i="172"/>
  <c r="Q339" i="172"/>
  <c r="Q330" i="172"/>
  <c r="Q322" i="172"/>
  <c r="Q318" i="172"/>
  <c r="Q308" i="172"/>
  <c r="Q278" i="172"/>
  <c r="Q263" i="172"/>
  <c r="Q223" i="172"/>
  <c r="Q221" i="172"/>
  <c r="Q207" i="172"/>
  <c r="Q205" i="172"/>
  <c r="Q203" i="172"/>
  <c r="Q202" i="172"/>
  <c r="Q175" i="172"/>
  <c r="Q162" i="172"/>
  <c r="Q160" i="172"/>
  <c r="Q152" i="172"/>
  <c r="Q137" i="172"/>
  <c r="Q115" i="172"/>
  <c r="Q103" i="172"/>
  <c r="Q100" i="172"/>
  <c r="Q51" i="172"/>
  <c r="Q48" i="172"/>
  <c r="Q497" i="170"/>
  <c r="Q487" i="170"/>
  <c r="Q484" i="170"/>
  <c r="Q482" i="170"/>
  <c r="Q464" i="170"/>
  <c r="Q462" i="170"/>
  <c r="Q459" i="170"/>
  <c r="Q446" i="170"/>
  <c r="Q431" i="170"/>
  <c r="Q409" i="170"/>
  <c r="Q400" i="170"/>
  <c r="Q398" i="170"/>
  <c r="Q378" i="170"/>
  <c r="Q377" i="170"/>
  <c r="Q369" i="170"/>
  <c r="Q363" i="170"/>
  <c r="Q361" i="170"/>
  <c r="Q356" i="170"/>
  <c r="Q354" i="170"/>
  <c r="Q351" i="170"/>
  <c r="Q333" i="170"/>
  <c r="Q313" i="170"/>
  <c r="Q312" i="170"/>
  <c r="Q305" i="170"/>
  <c r="Q303" i="170"/>
  <c r="Q289" i="170"/>
  <c r="Q281" i="170"/>
  <c r="Q279" i="170"/>
  <c r="Q277" i="170"/>
  <c r="Q269" i="170"/>
  <c r="Q266" i="170"/>
  <c r="Q264" i="170"/>
  <c r="Q262" i="170"/>
  <c r="Q261" i="170"/>
  <c r="Q237" i="170"/>
  <c r="Q219" i="170"/>
  <c r="Q216" i="170"/>
  <c r="Q213" i="170"/>
  <c r="Q205" i="170"/>
  <c r="Q204" i="170"/>
  <c r="Q197" i="170"/>
  <c r="Q190" i="170"/>
  <c r="Q175" i="170"/>
  <c r="Q173" i="170"/>
  <c r="Q150" i="170"/>
  <c r="Q146" i="170"/>
  <c r="Q137" i="170"/>
  <c r="Q132" i="170"/>
  <c r="Q130" i="170"/>
  <c r="Q120" i="170"/>
  <c r="Q98" i="170"/>
  <c r="Q15" i="170"/>
  <c r="Q485" i="168"/>
  <c r="Q477" i="168"/>
  <c r="Q443" i="168"/>
  <c r="Q439" i="168"/>
  <c r="Q437" i="168"/>
  <c r="Q436" i="168"/>
  <c r="Q434" i="168"/>
  <c r="Q426" i="168"/>
  <c r="Q418" i="168"/>
  <c r="Q394" i="168"/>
  <c r="Q392" i="168"/>
  <c r="Q390" i="168"/>
  <c r="Q389" i="168"/>
  <c r="Q381" i="168"/>
  <c r="Q379" i="168"/>
  <c r="Q378" i="168"/>
  <c r="Q376" i="168"/>
  <c r="Q374" i="168"/>
  <c r="Q365" i="168"/>
  <c r="Q357" i="168"/>
  <c r="Q348" i="168"/>
  <c r="Q341" i="168"/>
  <c r="Q339" i="168"/>
  <c r="Q337" i="168"/>
  <c r="Q329" i="168"/>
  <c r="Q325" i="168"/>
  <c r="Q298" i="168"/>
  <c r="Q289" i="168"/>
  <c r="Q277" i="168"/>
  <c r="Q262" i="168"/>
  <c r="Q237" i="168"/>
  <c r="Q228" i="168"/>
  <c r="Q223" i="168"/>
  <c r="Q189" i="168"/>
  <c r="Q176" i="168"/>
  <c r="Q156" i="168"/>
  <c r="Q150" i="168"/>
  <c r="Q148" i="168"/>
  <c r="Q141" i="168"/>
  <c r="Q127" i="168"/>
  <c r="Q124" i="168"/>
  <c r="Q117" i="168"/>
  <c r="Q110" i="168"/>
  <c r="Q108" i="168"/>
  <c r="Q107" i="168"/>
  <c r="Q86" i="168"/>
  <c r="Q75" i="168"/>
  <c r="Q74" i="168"/>
  <c r="Q65" i="168"/>
  <c r="Q6" i="168"/>
  <c r="Q499" i="166"/>
  <c r="Q478" i="166"/>
  <c r="Q462" i="166"/>
  <c r="Q452" i="166"/>
  <c r="Q437" i="166"/>
  <c r="Q435" i="166"/>
  <c r="Q490" i="164"/>
  <c r="Q488" i="164"/>
  <c r="Q486" i="164"/>
  <c r="Q484" i="164"/>
  <c r="Q482" i="164"/>
  <c r="Q480" i="164"/>
  <c r="Q478" i="164"/>
  <c r="Q469" i="164"/>
  <c r="Q467" i="164"/>
  <c r="Q466" i="164"/>
  <c r="Q464" i="164"/>
  <c r="Q440" i="164"/>
  <c r="Q421" i="164"/>
  <c r="Q406" i="164"/>
  <c r="Q391" i="164"/>
  <c r="Q382" i="164"/>
  <c r="Q360" i="164"/>
  <c r="Q358" i="164"/>
  <c r="Q330" i="164"/>
  <c r="Q304" i="164"/>
  <c r="Q302" i="164"/>
  <c r="Q299" i="164"/>
  <c r="Q297" i="164"/>
  <c r="Q295" i="164"/>
  <c r="Q292" i="164"/>
  <c r="Q286" i="164"/>
  <c r="Q285" i="164"/>
  <c r="Q283" i="164"/>
  <c r="Q274" i="164"/>
  <c r="Q268" i="164"/>
  <c r="Q265" i="164"/>
  <c r="Q245" i="164"/>
  <c r="Q243" i="164"/>
  <c r="Q210" i="164"/>
  <c r="Q208" i="164"/>
  <c r="Q206" i="164"/>
  <c r="Q158" i="164"/>
  <c r="Q151" i="164"/>
  <c r="Q141" i="164"/>
  <c r="Q136" i="164"/>
  <c r="Q134" i="164"/>
  <c r="Q127" i="164"/>
  <c r="Q123" i="164"/>
  <c r="Q119" i="164"/>
  <c r="Q116" i="164"/>
  <c r="Q111" i="164"/>
  <c r="Q101" i="164"/>
  <c r="Q95" i="164"/>
  <c r="Q91" i="164"/>
  <c r="Q88" i="164"/>
  <c r="Q79" i="164"/>
  <c r="Q63" i="164"/>
  <c r="Q57" i="164"/>
  <c r="Q56" i="164"/>
  <c r="Q41" i="164"/>
  <c r="Q35" i="164"/>
  <c r="Q31" i="164"/>
  <c r="Q27" i="164"/>
  <c r="Q24" i="164"/>
  <c r="Q22" i="164"/>
  <c r="Q485" i="162"/>
  <c r="Q483" i="162"/>
  <c r="Q474" i="162"/>
  <c r="Q465" i="162"/>
  <c r="Q463" i="162"/>
  <c r="Q456" i="162"/>
  <c r="Q454" i="162"/>
  <c r="Q414" i="162"/>
  <c r="Q388" i="162"/>
  <c r="Q383" i="162"/>
  <c r="Q380" i="162"/>
  <c r="Q364" i="162"/>
  <c r="Q362" i="162"/>
  <c r="Q355" i="162"/>
  <c r="Q353" i="162"/>
  <c r="Q332" i="162"/>
  <c r="Q322" i="162"/>
  <c r="Q305" i="162"/>
  <c r="Q296" i="162"/>
  <c r="Q268" i="162"/>
  <c r="Q260" i="162"/>
  <c r="Q249" i="162"/>
  <c r="Q242" i="162"/>
  <c r="Q240" i="162"/>
  <c r="Q238" i="162"/>
  <c r="Q236" i="162"/>
  <c r="Q229" i="162"/>
  <c r="Q221" i="162"/>
  <c r="Q219" i="162"/>
  <c r="Q216" i="162"/>
  <c r="Q215" i="162"/>
  <c r="Q214" i="162"/>
  <c r="Q212" i="162"/>
  <c r="Q209" i="162"/>
  <c r="Q208" i="162"/>
  <c r="Q206" i="162"/>
  <c r="Q198" i="162"/>
  <c r="Q181" i="162"/>
  <c r="Q172" i="162"/>
  <c r="Q166" i="162"/>
  <c r="Q165" i="162"/>
  <c r="Q162" i="162"/>
  <c r="Q153" i="162"/>
  <c r="Q138" i="162"/>
  <c r="Q127" i="162"/>
  <c r="Q124" i="162"/>
  <c r="Q109" i="162"/>
  <c r="Q94" i="162"/>
  <c r="Q72" i="162"/>
  <c r="Q54" i="162"/>
  <c r="Q53" i="162"/>
  <c r="Q48" i="162"/>
  <c r="Q32" i="162"/>
  <c r="Q30" i="162"/>
  <c r="Q26" i="162"/>
  <c r="Q24" i="162"/>
  <c r="Q20" i="162"/>
  <c r="Q6" i="162"/>
  <c r="Q494" i="160"/>
  <c r="Q484" i="160"/>
  <c r="Q455" i="160"/>
  <c r="Q436" i="160"/>
  <c r="Q429" i="160"/>
  <c r="Q423" i="160"/>
  <c r="Q421" i="160"/>
  <c r="Q420" i="160"/>
  <c r="Q419" i="160"/>
  <c r="Q417" i="160"/>
  <c r="Q410" i="160"/>
  <c r="Q408" i="160"/>
  <c r="Q401" i="160"/>
  <c r="Q357" i="160"/>
  <c r="Q355" i="160"/>
  <c r="Q354" i="160"/>
  <c r="Q313" i="160"/>
  <c r="Q305" i="160"/>
  <c r="Q297" i="160"/>
  <c r="Q289" i="160"/>
  <c r="Q277" i="160"/>
  <c r="Q254" i="160"/>
  <c r="Q252" i="160"/>
  <c r="Q244" i="160"/>
  <c r="Q229" i="160"/>
  <c r="Q221" i="160"/>
  <c r="Q213" i="160"/>
  <c r="Q212" i="160"/>
  <c r="Q210" i="160"/>
  <c r="Q202" i="160"/>
  <c r="Q194" i="160"/>
  <c r="Q171" i="160"/>
  <c r="Q158" i="160"/>
  <c r="Q156" i="160"/>
  <c r="Q154" i="160"/>
  <c r="Q146" i="160"/>
  <c r="Q139" i="160"/>
  <c r="Q137" i="160"/>
  <c r="Q129" i="160"/>
  <c r="Q126" i="160"/>
  <c r="Q110" i="160"/>
  <c r="Q106" i="160"/>
  <c r="Q98" i="160"/>
  <c r="Q96" i="160"/>
  <c r="Q72" i="160"/>
  <c r="Q61" i="160"/>
  <c r="Q59" i="160"/>
  <c r="Q58" i="160"/>
  <c r="Q36" i="160"/>
  <c r="Q26" i="160"/>
  <c r="Q6" i="160"/>
  <c r="Q494" i="158"/>
  <c r="Q492" i="158"/>
  <c r="Q491" i="158"/>
  <c r="Q490" i="158"/>
  <c r="Q488" i="158"/>
  <c r="Q487" i="158"/>
  <c r="Q465" i="158"/>
  <c r="Q453" i="158"/>
  <c r="Q442" i="158"/>
  <c r="Q440" i="158"/>
  <c r="Q438" i="158"/>
  <c r="Q437" i="158"/>
  <c r="Q435" i="158"/>
  <c r="Q433" i="158"/>
  <c r="Q429" i="158"/>
  <c r="Q421" i="158"/>
  <c r="Q419" i="158"/>
  <c r="Q397" i="158"/>
  <c r="Q366" i="158"/>
  <c r="Q348" i="158"/>
  <c r="Q345" i="158"/>
  <c r="Q335" i="158"/>
  <c r="Q318" i="158"/>
  <c r="Q316" i="158"/>
  <c r="Q314" i="158"/>
  <c r="Q313" i="158"/>
  <c r="Q305" i="158"/>
  <c r="Q303" i="158"/>
  <c r="Q296" i="158"/>
  <c r="Q289" i="158"/>
  <c r="Q282" i="158"/>
  <c r="Q274" i="158"/>
  <c r="Q272" i="158"/>
  <c r="Q269" i="158"/>
  <c r="Q255" i="158"/>
  <c r="Q248" i="158"/>
  <c r="Q247" i="158"/>
  <c r="Q246" i="158"/>
  <c r="Q238" i="158"/>
  <c r="Q226" i="158"/>
  <c r="Q224" i="158"/>
  <c r="Q222" i="158"/>
  <c r="Q221" i="158"/>
  <c r="Q219" i="158"/>
  <c r="Q206" i="158"/>
  <c r="Q190" i="158"/>
  <c r="Q175" i="158"/>
  <c r="Q174" i="158"/>
  <c r="Q173" i="158"/>
  <c r="Q165" i="158"/>
  <c r="Q163" i="158"/>
  <c r="Q142" i="158"/>
  <c r="Q133" i="158"/>
  <c r="Q127" i="158"/>
  <c r="Q113" i="158"/>
  <c r="Q93" i="158"/>
  <c r="Q83" i="158"/>
  <c r="Q81" i="158"/>
  <c r="Q80" i="158"/>
  <c r="Q47" i="158"/>
  <c r="Q30" i="158"/>
  <c r="Q24" i="158"/>
  <c r="Q23" i="158"/>
  <c r="Q22" i="158"/>
  <c r="Q19" i="158"/>
  <c r="Q17" i="158"/>
  <c r="Q12" i="158"/>
  <c r="Q9" i="158"/>
  <c r="Q8" i="158"/>
  <c r="Q7" i="158"/>
  <c r="Q498" i="156"/>
  <c r="Q495" i="156"/>
  <c r="Q494" i="156"/>
  <c r="Q483" i="156"/>
  <c r="Q473" i="156"/>
  <c r="Q470" i="156"/>
  <c r="Q388" i="156"/>
  <c r="Q271" i="156"/>
  <c r="Q269" i="156"/>
  <c r="Q257" i="156"/>
  <c r="Q255" i="156"/>
  <c r="Q236" i="156"/>
  <c r="Q229" i="156"/>
  <c r="Q211" i="156"/>
  <c r="Q209" i="156"/>
  <c r="Q195" i="156"/>
  <c r="Q182" i="156"/>
  <c r="Q181" i="156"/>
  <c r="Q180" i="156"/>
  <c r="Q173" i="156"/>
  <c r="Q166" i="156"/>
  <c r="Q165" i="156"/>
  <c r="Q152" i="156"/>
  <c r="Q145" i="156"/>
  <c r="Q143" i="156"/>
  <c r="Q141" i="156"/>
  <c r="Q120" i="156"/>
  <c r="Q98" i="156"/>
  <c r="Q83" i="156"/>
  <c r="Q43" i="156"/>
  <c r="Q38" i="156"/>
  <c r="Q33" i="156"/>
  <c r="Q31" i="156"/>
  <c r="Q25" i="156"/>
  <c r="Q22" i="156"/>
  <c r="Q18" i="156"/>
  <c r="Q483" i="154"/>
  <c r="Q481" i="154"/>
  <c r="Q472" i="154"/>
  <c r="Q452" i="154"/>
  <c r="Q444" i="154"/>
  <c r="Q442" i="154"/>
  <c r="Q419" i="154"/>
  <c r="Q417" i="154"/>
  <c r="Q387" i="154"/>
  <c r="Q378" i="154"/>
  <c r="Q363" i="154"/>
  <c r="Q362" i="154"/>
  <c r="Q354" i="154"/>
  <c r="Q346" i="154"/>
  <c r="Q344" i="154"/>
  <c r="Q343" i="154"/>
  <c r="Q335" i="154"/>
  <c r="Q319" i="154"/>
  <c r="Q315" i="154"/>
  <c r="Q284" i="154"/>
  <c r="Q282" i="154"/>
  <c r="Q275" i="154"/>
  <c r="Q267" i="154"/>
  <c r="Q264" i="154"/>
  <c r="Q262" i="154"/>
  <c r="Q260" i="154"/>
  <c r="Q258" i="154"/>
  <c r="Q245" i="154"/>
  <c r="Q243" i="154"/>
  <c r="Q234" i="154"/>
  <c r="Q217" i="154"/>
  <c r="Q201" i="154"/>
  <c r="Q180" i="154"/>
  <c r="Q170" i="154"/>
  <c r="Q168" i="154"/>
  <c r="Q165" i="154"/>
  <c r="Q160" i="154"/>
  <c r="Q138" i="154"/>
  <c r="Q134" i="154"/>
  <c r="Q132" i="154"/>
  <c r="Q116" i="154"/>
  <c r="Q107" i="154"/>
  <c r="Q67" i="154"/>
  <c r="Q65" i="154"/>
  <c r="Q54" i="154"/>
  <c r="Q490" i="151"/>
  <c r="Q488" i="151"/>
  <c r="Q460" i="151"/>
  <c r="Q445" i="151"/>
  <c r="Q443" i="151"/>
  <c r="Q436" i="151"/>
  <c r="Q420" i="151"/>
  <c r="Q380" i="151"/>
  <c r="Q375" i="151"/>
  <c r="Q352" i="151"/>
  <c r="Q342" i="151"/>
  <c r="Q332" i="151"/>
  <c r="Q329" i="151"/>
  <c r="Q327" i="151"/>
  <c r="Q324" i="151"/>
  <c r="Q290" i="151"/>
  <c r="Q275" i="151"/>
  <c r="Q273" i="151"/>
  <c r="Q266" i="151"/>
  <c r="Q264" i="151"/>
  <c r="Q263" i="151"/>
  <c r="Q250" i="151"/>
  <c r="Q248" i="151"/>
  <c r="Q241" i="151"/>
  <c r="Q232" i="151"/>
  <c r="Q221" i="151"/>
  <c r="Q219" i="151"/>
  <c r="Q211" i="151"/>
  <c r="Q210" i="151"/>
  <c r="Q207" i="151"/>
  <c r="Q205" i="151"/>
  <c r="Q198" i="151"/>
  <c r="Q174" i="151"/>
  <c r="Q166" i="151"/>
  <c r="Q165" i="151"/>
  <c r="Q148" i="151"/>
  <c r="Q123" i="151"/>
  <c r="Q120" i="151"/>
  <c r="Q118" i="151"/>
  <c r="Q110" i="151"/>
  <c r="Q91" i="151"/>
  <c r="Q66" i="151"/>
  <c r="Q64" i="151"/>
  <c r="Q57" i="151"/>
  <c r="Q53" i="151"/>
  <c r="Q52" i="151"/>
  <c r="Q28" i="151"/>
  <c r="Q26" i="151"/>
  <c r="Q496" i="149"/>
  <c r="Q473" i="149"/>
  <c r="Q471" i="149"/>
  <c r="Q463" i="149"/>
  <c r="Q461" i="149"/>
  <c r="Q457" i="149"/>
  <c r="Q444" i="149"/>
  <c r="Q435" i="149"/>
  <c r="Q421" i="149"/>
  <c r="Q418" i="149"/>
  <c r="Q416" i="149"/>
  <c r="Q414" i="149"/>
  <c r="Q384" i="149"/>
  <c r="Q372" i="149"/>
  <c r="Q336" i="149"/>
  <c r="Q316" i="149"/>
  <c r="Q286" i="149"/>
  <c r="Q270" i="149"/>
  <c r="Q240" i="149"/>
  <c r="Q237" i="149"/>
  <c r="Q235" i="149"/>
  <c r="Q233" i="149"/>
  <c r="Q189" i="149"/>
  <c r="Q174" i="149"/>
  <c r="Q142" i="149"/>
  <c r="Q128" i="149"/>
  <c r="Q110" i="149"/>
  <c r="Q87" i="149"/>
  <c r="Q76" i="149"/>
  <c r="Q57" i="149"/>
  <c r="Q16" i="149"/>
  <c r="Q13" i="149"/>
  <c r="Q5" i="149"/>
  <c r="Q488" i="147"/>
  <c r="Q486" i="147"/>
  <c r="Q475" i="147"/>
  <c r="Q448" i="147"/>
  <c r="Q445" i="147"/>
  <c r="Q421" i="147"/>
  <c r="Q413" i="147"/>
  <c r="Q388" i="147"/>
  <c r="Q361" i="147"/>
  <c r="Q357" i="147"/>
  <c r="Q320" i="147"/>
  <c r="Q297" i="147"/>
  <c r="Q289" i="147"/>
  <c r="Q269" i="147"/>
  <c r="Q206" i="147"/>
  <c r="Q193" i="147"/>
  <c r="Q67" i="147"/>
  <c r="Q46" i="147"/>
  <c r="Q468" i="145"/>
  <c r="Q465" i="145"/>
  <c r="Q463" i="145"/>
  <c r="Q397" i="145"/>
  <c r="Q388" i="145"/>
  <c r="Q351" i="145"/>
  <c r="Q342" i="145"/>
  <c r="Q302" i="145"/>
  <c r="Q296" i="145"/>
  <c r="Q280" i="145"/>
  <c r="Q271" i="145"/>
  <c r="Q258" i="145"/>
  <c r="Q253" i="145"/>
  <c r="Q252" i="145"/>
  <c r="Q223" i="145"/>
  <c r="Q203" i="145"/>
  <c r="Q181" i="145"/>
  <c r="Q179" i="145"/>
  <c r="Q173" i="145"/>
  <c r="Q170" i="145"/>
  <c r="Q158" i="145"/>
  <c r="Q104" i="145"/>
  <c r="Q62" i="145"/>
  <c r="Q34" i="145"/>
  <c r="Q7" i="145"/>
  <c r="M342" i="143"/>
  <c r="M420" i="137"/>
  <c r="M455" i="133"/>
  <c r="M399" i="131"/>
  <c r="M282" i="131"/>
  <c r="M262" i="131"/>
  <c r="M195" i="131"/>
  <c r="M147" i="131"/>
  <c r="M145" i="131"/>
  <c r="M95" i="131"/>
  <c r="M497" i="129"/>
  <c r="M296" i="129"/>
  <c r="M291" i="129"/>
  <c r="M217" i="129"/>
  <c r="M37" i="128"/>
  <c r="M438" i="120"/>
  <c r="M436" i="120"/>
  <c r="M261" i="112"/>
  <c r="M153" i="112"/>
  <c r="M271" i="110"/>
  <c r="Q499" i="204"/>
  <c r="Q476" i="204"/>
  <c r="Q465" i="204"/>
  <c r="Q461" i="204"/>
  <c r="Q460" i="204"/>
  <c r="Q459" i="204"/>
  <c r="Q458" i="204"/>
  <c r="Q455" i="204"/>
  <c r="Q451" i="204"/>
  <c r="Q450" i="204"/>
  <c r="Q445" i="204"/>
  <c r="Q444" i="204"/>
  <c r="Q441" i="204"/>
  <c r="Q440" i="204"/>
  <c r="Q439" i="204"/>
  <c r="Q432" i="204"/>
  <c r="Q431" i="204"/>
  <c r="Q430" i="204"/>
  <c r="Q429" i="204"/>
  <c r="Q428" i="204"/>
  <c r="Q425" i="204"/>
  <c r="Q416" i="204"/>
  <c r="Q411" i="204"/>
  <c r="Q410" i="204"/>
  <c r="Q409" i="204"/>
  <c r="Q406" i="204"/>
  <c r="Q405" i="204"/>
  <c r="Q404" i="204"/>
  <c r="Q403" i="204"/>
  <c r="Q400" i="204"/>
  <c r="Q393" i="204"/>
  <c r="Q392" i="204"/>
  <c r="Q388" i="204"/>
  <c r="Q376" i="204"/>
  <c r="Q367" i="204"/>
  <c r="Q366" i="204"/>
  <c r="Q361" i="204"/>
  <c r="Q358" i="204"/>
  <c r="Q354" i="204"/>
  <c r="Q353" i="204"/>
  <c r="Q352" i="204"/>
  <c r="Q351" i="204"/>
  <c r="Q348" i="204"/>
  <c r="Q347" i="204"/>
  <c r="Q346" i="204"/>
  <c r="Q345" i="204"/>
  <c r="Q336" i="204"/>
  <c r="Q334" i="204"/>
  <c r="Q333" i="204"/>
  <c r="Q330" i="204"/>
  <c r="Q326" i="204"/>
  <c r="Q317" i="204"/>
  <c r="Q316" i="204"/>
  <c r="Q315" i="204"/>
  <c r="Q311" i="204"/>
  <c r="Q310" i="204"/>
  <c r="Q309" i="204"/>
  <c r="Q303" i="204"/>
  <c r="Q300" i="204"/>
  <c r="Q297" i="204"/>
  <c r="Q279" i="204"/>
  <c r="Q278" i="204"/>
  <c r="Q277" i="204"/>
  <c r="Q274" i="204"/>
  <c r="Q270" i="204"/>
  <c r="Q268" i="204"/>
  <c r="Q267" i="204"/>
  <c r="Q264" i="204"/>
  <c r="Q260" i="204"/>
  <c r="Q256" i="204"/>
  <c r="Q255" i="204"/>
  <c r="Q252" i="204"/>
  <c r="Q241" i="204"/>
  <c r="Q240" i="204"/>
  <c r="Q236" i="204"/>
  <c r="Q235" i="204"/>
  <c r="Q234" i="204"/>
  <c r="Q223" i="204"/>
  <c r="Q222" i="204"/>
  <c r="Q213" i="204"/>
  <c r="Q212" i="204"/>
  <c r="Q211" i="204"/>
  <c r="Q210" i="204"/>
  <c r="Q207" i="204"/>
  <c r="Q203" i="204"/>
  <c r="Q164" i="204"/>
  <c r="Q163" i="204"/>
  <c r="Q154" i="204"/>
  <c r="Q153" i="204"/>
  <c r="Q144" i="204"/>
  <c r="Q139" i="204"/>
  <c r="Q133" i="204"/>
  <c r="Q132" i="204"/>
  <c r="Q123" i="204"/>
  <c r="Q122" i="204"/>
  <c r="Q119" i="204"/>
  <c r="Q118" i="204"/>
  <c r="Q113" i="204"/>
  <c r="Q102" i="204"/>
  <c r="Q95" i="204"/>
  <c r="Q94" i="204"/>
  <c r="Q89" i="204"/>
  <c r="Q88" i="204"/>
  <c r="Q85" i="204"/>
  <c r="Q74" i="204"/>
  <c r="Q69" i="204"/>
  <c r="Q64" i="204"/>
  <c r="Q63" i="204"/>
  <c r="Q51" i="204"/>
  <c r="Q45" i="204"/>
  <c r="Q44" i="204"/>
  <c r="Q37" i="204"/>
  <c r="Q26" i="204"/>
  <c r="Q19" i="204"/>
  <c r="Q8" i="204"/>
  <c r="Q229" i="200"/>
  <c r="Q227" i="200"/>
  <c r="Q207" i="200"/>
  <c r="Q206" i="200"/>
  <c r="Q205" i="200"/>
  <c r="Q198" i="200"/>
  <c r="Q189" i="200"/>
  <c r="Q174" i="200"/>
  <c r="Q162" i="200"/>
  <c r="Q156" i="200"/>
  <c r="Q155" i="200"/>
  <c r="Q149" i="200"/>
  <c r="Q142" i="200"/>
  <c r="Q136" i="200"/>
  <c r="Q120" i="200"/>
  <c r="Q118" i="200"/>
  <c r="Q113" i="200"/>
  <c r="Q69" i="200"/>
  <c r="Q39" i="200"/>
  <c r="Q27" i="200"/>
  <c r="Q25" i="200"/>
  <c r="Q19" i="200"/>
  <c r="Q18" i="200"/>
  <c r="Q17" i="200"/>
  <c r="Q16" i="200"/>
  <c r="Q15" i="200"/>
  <c r="Q488" i="198"/>
  <c r="Q464" i="198"/>
  <c r="Q452" i="198"/>
  <c r="Q446" i="198"/>
  <c r="Q435" i="198"/>
  <c r="Q427" i="198"/>
  <c r="Q426" i="198"/>
  <c r="Q425" i="198"/>
  <c r="Q424" i="198"/>
  <c r="Q418" i="198"/>
  <c r="Q410" i="198"/>
  <c r="Q396" i="198"/>
  <c r="Q395" i="198"/>
  <c r="Q393" i="198"/>
  <c r="Q371" i="198"/>
  <c r="Q370" i="198"/>
  <c r="Q369" i="198"/>
  <c r="Q367" i="198"/>
  <c r="Q360" i="198"/>
  <c r="Q359" i="198"/>
  <c r="Q352" i="198"/>
  <c r="Q351" i="198"/>
  <c r="Q350" i="198"/>
  <c r="Q343" i="198"/>
  <c r="Q342" i="198"/>
  <c r="Q331" i="198"/>
  <c r="Q314" i="198"/>
  <c r="Q312" i="198"/>
  <c r="Q311" i="198"/>
  <c r="Q283" i="198"/>
  <c r="Q281" i="198"/>
  <c r="Q265" i="198"/>
  <c r="Q258" i="198"/>
  <c r="Q257" i="198"/>
  <c r="Q256" i="198"/>
  <c r="Q254" i="198"/>
  <c r="Q242" i="198"/>
  <c r="Q235" i="198"/>
  <c r="Q234" i="198"/>
  <c r="Q233" i="198"/>
  <c r="Q231" i="198"/>
  <c r="Q224" i="198"/>
  <c r="Q223" i="198"/>
  <c r="Q220" i="198"/>
  <c r="Q213" i="198"/>
  <c r="Q212" i="198"/>
  <c r="Q183" i="198"/>
  <c r="Q171" i="198"/>
  <c r="Q164" i="198"/>
  <c r="Q162" i="198"/>
  <c r="Q160" i="198"/>
  <c r="Q154" i="198"/>
  <c r="Q147" i="198"/>
  <c r="Q146" i="198"/>
  <c r="Q139" i="198"/>
  <c r="Q128" i="198"/>
  <c r="Q122" i="198"/>
  <c r="Q121" i="198"/>
  <c r="Q120" i="198"/>
  <c r="Q109" i="198"/>
  <c r="Q92" i="198"/>
  <c r="Q91" i="198"/>
  <c r="Q84" i="198"/>
  <c r="Q57" i="198"/>
  <c r="Q47" i="198"/>
  <c r="Q46" i="198"/>
  <c r="Q43" i="198"/>
  <c r="Q27" i="198"/>
  <c r="Q23" i="198"/>
  <c r="Q495" i="196"/>
  <c r="Q484" i="196"/>
  <c r="Q478" i="196"/>
  <c r="Q476" i="196"/>
  <c r="Q474" i="196"/>
  <c r="Q465" i="196"/>
  <c r="Q457" i="196"/>
  <c r="Q454" i="196"/>
  <c r="Q452" i="196"/>
  <c r="Q444" i="196"/>
  <c r="Q431" i="196"/>
  <c r="Q429" i="196"/>
  <c r="Q423" i="196"/>
  <c r="Q400" i="196"/>
  <c r="Q385" i="196"/>
  <c r="Q373" i="196"/>
  <c r="Q361" i="196"/>
  <c r="Q359" i="196"/>
  <c r="Q329" i="196"/>
  <c r="Q326" i="196"/>
  <c r="Q325" i="196"/>
  <c r="Q322" i="196"/>
  <c r="Q314" i="196"/>
  <c r="Q312" i="196"/>
  <c r="Q296" i="196"/>
  <c r="Q263" i="196"/>
  <c r="Q261" i="196"/>
  <c r="Q247" i="196"/>
  <c r="Q245" i="196"/>
  <c r="Q242" i="196"/>
  <c r="Q235" i="196"/>
  <c r="Q234" i="196"/>
  <c r="Q231" i="196"/>
  <c r="Q229" i="196"/>
  <c r="Q221" i="196"/>
  <c r="Q218" i="196"/>
  <c r="Q216" i="196"/>
  <c r="Q215" i="196"/>
  <c r="Q212" i="196"/>
  <c r="Q210" i="196"/>
  <c r="Q207" i="196"/>
  <c r="Q185" i="196"/>
  <c r="Q175" i="196"/>
  <c r="Q163" i="196"/>
  <c r="Q150" i="196"/>
  <c r="Q145" i="196"/>
  <c r="Q136" i="196"/>
  <c r="Q122" i="196"/>
  <c r="Q120" i="196"/>
  <c r="Q118" i="196"/>
  <c r="Q109" i="196"/>
  <c r="Q107" i="196"/>
  <c r="Q68" i="196"/>
  <c r="Q58" i="196"/>
  <c r="Q52" i="196"/>
  <c r="Q32" i="196"/>
  <c r="Q31" i="196"/>
  <c r="Q27" i="196"/>
  <c r="Q6" i="196"/>
  <c r="Q499" i="194"/>
  <c r="Q496" i="194"/>
  <c r="Q494" i="194"/>
  <c r="Q493" i="194"/>
  <c r="Q479" i="194"/>
  <c r="Q470" i="194"/>
  <c r="Q462" i="194"/>
  <c r="Q452" i="194"/>
  <c r="Q450" i="194"/>
  <c r="Q443" i="194"/>
  <c r="Q436" i="194"/>
  <c r="Q429" i="194"/>
  <c r="Q421" i="194"/>
  <c r="Q412" i="194"/>
  <c r="Q409" i="194"/>
  <c r="Q364" i="194"/>
  <c r="Q362" i="194"/>
  <c r="Q359" i="194"/>
  <c r="Q343" i="194"/>
  <c r="Q337" i="194"/>
  <c r="Q330" i="194"/>
  <c r="Q304" i="194"/>
  <c r="Q302" i="194"/>
  <c r="Q293" i="194"/>
  <c r="Q290" i="194"/>
  <c r="Q283" i="194"/>
  <c r="Q281" i="194"/>
  <c r="Q272" i="194"/>
  <c r="Q270" i="194"/>
  <c r="Q256" i="194"/>
  <c r="Q249" i="194"/>
  <c r="Q247" i="194"/>
  <c r="Q238" i="194"/>
  <c r="Q220" i="194"/>
  <c r="Q218" i="194"/>
  <c r="Q205" i="194"/>
  <c r="Q197" i="194"/>
  <c r="Q195" i="194"/>
  <c r="Q177" i="194"/>
  <c r="Q170" i="194"/>
  <c r="Q156" i="194"/>
  <c r="Q144" i="194"/>
  <c r="Q142" i="194"/>
  <c r="Q126" i="194"/>
  <c r="Q124" i="194"/>
  <c r="Q115" i="194"/>
  <c r="Q113" i="194"/>
  <c r="Q111" i="194"/>
  <c r="Q88" i="194"/>
  <c r="Q57" i="194"/>
  <c r="Q47" i="194"/>
  <c r="Q45" i="194"/>
  <c r="Q29" i="194"/>
  <c r="Q15" i="194"/>
  <c r="Q486" i="192"/>
  <c r="Q484" i="192"/>
  <c r="Q482" i="192"/>
  <c r="Q480" i="192"/>
  <c r="Q478" i="192"/>
  <c r="Q475" i="192"/>
  <c r="Q473" i="192"/>
  <c r="Q472" i="192"/>
  <c r="Q424" i="192"/>
  <c r="Q422" i="192"/>
  <c r="Q405" i="192"/>
  <c r="Q388" i="192"/>
  <c r="Q386" i="192"/>
  <c r="Q377" i="192"/>
  <c r="Q357" i="192"/>
  <c r="Q355" i="192"/>
  <c r="Q338" i="192"/>
  <c r="Q310" i="192"/>
  <c r="Q301" i="192"/>
  <c r="Q299" i="192"/>
  <c r="Q297" i="192"/>
  <c r="Q288" i="192"/>
  <c r="Q286" i="192"/>
  <c r="Q284" i="192"/>
  <c r="Q273" i="192"/>
  <c r="Q258" i="192"/>
  <c r="Q255" i="192"/>
  <c r="Q253" i="192"/>
  <c r="Q249" i="192"/>
  <c r="Q247" i="192"/>
  <c r="Q245" i="192"/>
  <c r="Q243" i="192"/>
  <c r="Q238" i="192"/>
  <c r="Q237" i="192"/>
  <c r="Q195" i="192"/>
  <c r="Q187" i="192"/>
  <c r="Q176" i="192"/>
  <c r="Q174" i="192"/>
  <c r="Q172" i="192"/>
  <c r="Q166" i="192"/>
  <c r="Q147" i="192"/>
  <c r="Q141" i="192"/>
  <c r="Q127" i="192"/>
  <c r="Q120" i="192"/>
  <c r="Q117" i="192"/>
  <c r="Q112" i="192"/>
  <c r="Q96" i="192"/>
  <c r="Q82" i="192"/>
  <c r="Q80" i="192"/>
  <c r="Q74" i="192"/>
  <c r="Q54" i="192"/>
  <c r="Q53" i="192"/>
  <c r="Q44" i="192"/>
  <c r="Q41" i="192"/>
  <c r="Q32" i="192"/>
  <c r="Q31" i="192"/>
  <c r="Q29" i="192"/>
  <c r="Q26" i="192"/>
  <c r="Q13" i="192"/>
  <c r="Q492" i="190"/>
  <c r="Q491" i="190"/>
  <c r="Q464" i="190"/>
  <c r="Q457" i="190"/>
  <c r="Q434" i="190"/>
  <c r="Q432" i="190"/>
  <c r="Q428" i="190"/>
  <c r="Q419" i="190"/>
  <c r="Q381" i="190"/>
  <c r="Q379" i="190"/>
  <c r="Q378" i="190"/>
  <c r="Q374" i="190"/>
  <c r="Q372" i="190"/>
  <c r="Q371" i="190"/>
  <c r="Q364" i="190"/>
  <c r="Q344" i="190"/>
  <c r="Q341" i="190"/>
  <c r="Q337" i="190"/>
  <c r="Q334" i="190"/>
  <c r="Q332" i="190"/>
  <c r="Q314" i="190"/>
  <c r="Q310" i="190"/>
  <c r="Q303" i="190"/>
  <c r="Q291" i="190"/>
  <c r="Q289" i="190"/>
  <c r="Q283" i="190"/>
  <c r="Q281" i="190"/>
  <c r="Q263" i="190"/>
  <c r="Q261" i="190"/>
  <c r="Q259" i="190"/>
  <c r="Q252" i="190"/>
  <c r="Q250" i="190"/>
  <c r="Q244" i="190"/>
  <c r="Q224" i="190"/>
  <c r="Q214" i="190"/>
  <c r="Q203" i="190"/>
  <c r="Q197" i="190"/>
  <c r="Q182" i="190"/>
  <c r="Q174" i="190"/>
  <c r="Q152" i="190"/>
  <c r="Q150" i="190"/>
  <c r="Q148" i="190"/>
  <c r="Q134" i="190"/>
  <c r="Q118" i="190"/>
  <c r="Q116" i="190"/>
  <c r="Q94" i="190"/>
  <c r="Q91" i="190"/>
  <c r="Q84" i="190"/>
  <c r="Q79" i="190"/>
  <c r="Q65" i="190"/>
  <c r="Q64" i="190"/>
  <c r="Q61" i="190"/>
  <c r="Q58" i="190"/>
  <c r="Q49" i="190"/>
  <c r="Q46" i="190"/>
  <c r="Q45" i="190"/>
  <c r="Q41" i="190"/>
  <c r="Q29" i="190"/>
  <c r="Q497" i="188"/>
  <c r="Q479" i="188"/>
  <c r="Q477" i="188"/>
  <c r="Q474" i="188"/>
  <c r="Q461" i="188"/>
  <c r="Q460" i="188"/>
  <c r="Q437" i="188"/>
  <c r="Q423" i="188"/>
  <c r="Q421" i="188"/>
  <c r="Q415" i="188"/>
  <c r="Q413" i="188"/>
  <c r="Q411" i="188"/>
  <c r="Q409" i="188"/>
  <c r="Q392" i="188"/>
  <c r="Q358" i="188"/>
  <c r="Q356" i="188"/>
  <c r="Q348" i="188"/>
  <c r="Q340" i="188"/>
  <c r="Q321" i="188"/>
  <c r="Q319" i="188"/>
  <c r="Q317" i="188"/>
  <c r="Q315" i="188"/>
  <c r="Q288" i="188"/>
  <c r="Q286" i="188"/>
  <c r="Q277" i="188"/>
  <c r="Q275" i="188"/>
  <c r="Q273" i="188"/>
  <c r="Q266" i="188"/>
  <c r="Q264" i="188"/>
  <c r="Q256" i="188"/>
  <c r="Q254" i="188"/>
  <c r="Q252" i="188"/>
  <c r="Q243" i="188"/>
  <c r="Q209" i="188"/>
  <c r="Q205" i="188"/>
  <c r="Q203" i="188"/>
  <c r="Q173" i="188"/>
  <c r="Q164" i="188"/>
  <c r="Q157" i="188"/>
  <c r="Q148" i="188"/>
  <c r="Q146" i="188"/>
  <c r="Q144" i="188"/>
  <c r="Q140" i="188"/>
  <c r="Q138" i="188"/>
  <c r="Q110" i="188"/>
  <c r="Q104" i="188"/>
  <c r="Q87" i="188"/>
  <c r="Q86" i="188"/>
  <c r="Q85" i="188"/>
  <c r="Q71" i="188"/>
  <c r="Q55" i="188"/>
  <c r="Q27" i="188"/>
  <c r="Q19" i="188"/>
  <c r="Q18" i="188"/>
  <c r="Q15" i="188"/>
  <c r="Q12" i="188"/>
  <c r="Q11" i="188"/>
  <c r="Q8" i="188"/>
  <c r="Q7" i="188"/>
  <c r="Q479" i="186"/>
  <c r="Q478" i="186"/>
  <c r="Q465" i="186"/>
  <c r="Q455" i="186"/>
  <c r="Q453" i="186"/>
  <c r="Q425" i="186"/>
  <c r="Q422" i="186"/>
  <c r="Q403" i="186"/>
  <c r="Q375" i="186"/>
  <c r="Q362" i="186"/>
  <c r="Q338" i="186"/>
  <c r="Q336" i="186"/>
  <c r="Q334" i="186"/>
  <c r="Q327" i="186"/>
  <c r="Q325" i="186"/>
  <c r="Q297" i="186"/>
  <c r="Q295" i="186"/>
  <c r="Q264" i="186"/>
  <c r="Q250" i="186"/>
  <c r="Q248" i="186"/>
  <c r="Q235" i="186"/>
  <c r="Q227" i="186"/>
  <c r="Q220" i="186"/>
  <c r="Q218" i="186"/>
  <c r="Q216" i="186"/>
  <c r="Q214" i="186"/>
  <c r="Q192" i="186"/>
  <c r="Q183" i="186"/>
  <c r="Q176" i="186"/>
  <c r="Q174" i="186"/>
  <c r="Q172" i="186"/>
  <c r="Q157" i="186"/>
  <c r="Q155" i="186"/>
  <c r="Q141" i="186"/>
  <c r="Q139" i="186"/>
  <c r="Q137" i="186"/>
  <c r="Q129" i="186"/>
  <c r="Q112" i="186"/>
  <c r="Q110" i="186"/>
  <c r="Q103" i="186"/>
  <c r="Q101" i="186"/>
  <c r="Q100" i="186"/>
  <c r="Q99" i="186"/>
  <c r="Q86" i="186"/>
  <c r="Q83" i="186"/>
  <c r="Q76" i="186"/>
  <c r="Q62" i="186"/>
  <c r="Q51" i="186"/>
  <c r="Q47" i="186"/>
  <c r="Q499" i="184"/>
  <c r="Q496" i="184"/>
  <c r="Q493" i="184"/>
  <c r="Q492" i="184"/>
  <c r="Q477" i="184"/>
  <c r="Q474" i="184"/>
  <c r="Q466" i="184"/>
  <c r="Q464" i="184"/>
  <c r="Q412" i="184"/>
  <c r="Q403" i="184"/>
  <c r="Q373" i="184"/>
  <c r="Q359" i="184"/>
  <c r="Q352" i="184"/>
  <c r="Q333" i="184"/>
  <c r="Q331" i="184"/>
  <c r="Q323" i="184"/>
  <c r="Q315" i="184"/>
  <c r="Q313" i="184"/>
  <c r="Q272" i="184"/>
  <c r="Q263" i="184"/>
  <c r="Q255" i="184"/>
  <c r="Q254" i="184"/>
  <c r="Q252" i="184"/>
  <c r="Q250" i="184"/>
  <c r="Q243" i="184"/>
  <c r="Q210" i="184"/>
  <c r="Q194" i="184"/>
  <c r="Q186" i="184"/>
  <c r="Q167" i="184"/>
  <c r="Q165" i="184"/>
  <c r="Q157" i="184"/>
  <c r="Q156" i="184"/>
  <c r="Q154" i="184"/>
  <c r="Q152" i="184"/>
  <c r="Q116" i="184"/>
  <c r="Q95" i="184"/>
  <c r="Q94" i="184"/>
  <c r="Q81" i="184"/>
  <c r="Q71" i="184"/>
  <c r="Q64" i="184"/>
  <c r="Q59" i="184"/>
  <c r="Q51" i="184"/>
  <c r="Q49" i="184"/>
  <c r="Q44" i="184"/>
  <c r="Q18" i="184"/>
  <c r="Q17" i="184"/>
  <c r="Q12" i="184"/>
  <c r="Q11" i="184"/>
  <c r="Q7" i="184"/>
  <c r="Q483" i="182"/>
  <c r="Q462" i="182"/>
  <c r="Q460" i="182"/>
  <c r="Q453" i="182"/>
  <c r="Q451" i="182"/>
  <c r="Q449" i="182"/>
  <c r="Q448" i="182"/>
  <c r="Q398" i="182"/>
  <c r="Q391" i="182"/>
  <c r="Q389" i="182"/>
  <c r="Q388" i="182"/>
  <c r="Q362" i="182"/>
  <c r="Q360" i="182"/>
  <c r="Q354" i="182"/>
  <c r="Q353" i="182"/>
  <c r="Q344" i="182"/>
  <c r="Q329" i="182"/>
  <c r="Q327" i="182"/>
  <c r="Q320" i="182"/>
  <c r="Q306" i="182"/>
  <c r="Q279" i="182"/>
  <c r="Q271" i="182"/>
  <c r="Q254" i="182"/>
  <c r="Q245" i="182"/>
  <c r="Q234" i="182"/>
  <c r="Q231" i="182"/>
  <c r="Q225" i="182"/>
  <c r="Q221" i="182"/>
  <c r="Q213" i="182"/>
  <c r="Q205" i="182"/>
  <c r="Q186" i="182"/>
  <c r="Q184" i="182"/>
  <c r="Q181" i="182"/>
  <c r="Q165" i="182"/>
  <c r="Q156" i="182"/>
  <c r="Q154" i="182"/>
  <c r="Q153" i="182"/>
  <c r="Q151" i="182"/>
  <c r="Q146" i="182"/>
  <c r="Q126" i="182"/>
  <c r="Q125" i="182"/>
  <c r="Q117" i="182"/>
  <c r="Q112" i="182"/>
  <c r="Q109" i="182"/>
  <c r="Q108" i="182"/>
  <c r="Q84" i="182"/>
  <c r="Q78" i="182"/>
  <c r="Q69" i="182"/>
  <c r="Q68" i="182"/>
  <c r="Q65" i="182"/>
  <c r="Q57" i="182"/>
  <c r="Q48" i="182"/>
  <c r="Q45" i="182"/>
  <c r="Q35" i="182"/>
  <c r="Q26" i="182"/>
  <c r="Q19" i="182"/>
  <c r="Q492" i="180"/>
  <c r="Q490" i="180"/>
  <c r="Q488" i="180"/>
  <c r="Q480" i="180"/>
  <c r="Q463" i="180"/>
  <c r="Q461" i="180"/>
  <c r="Q459" i="180"/>
  <c r="Q456" i="180"/>
  <c r="Q439" i="180"/>
  <c r="Q370" i="180"/>
  <c r="Q368" i="180"/>
  <c r="Q349" i="180"/>
  <c r="Q347" i="180"/>
  <c r="Q345" i="180"/>
  <c r="Q339" i="180"/>
  <c r="Q331" i="180"/>
  <c r="Q290" i="180"/>
  <c r="Q276" i="180"/>
  <c r="Q270" i="180"/>
  <c r="Q268" i="180"/>
  <c r="Q250" i="180"/>
  <c r="Q232" i="180"/>
  <c r="Q217" i="180"/>
  <c r="Q209" i="180"/>
  <c r="Q207" i="180"/>
  <c r="Q199" i="180"/>
  <c r="Q197" i="180"/>
  <c r="Q196" i="180"/>
  <c r="Q189" i="180"/>
  <c r="Q152" i="180"/>
  <c r="Q150" i="180"/>
  <c r="Q117" i="180"/>
  <c r="Q111" i="180"/>
  <c r="Q97" i="180"/>
  <c r="Q96" i="180"/>
  <c r="Q94" i="180"/>
  <c r="Q93" i="180"/>
  <c r="Q87" i="180"/>
  <c r="Q82" i="180"/>
  <c r="Q80" i="180"/>
  <c r="Q56" i="180"/>
  <c r="Q55" i="180"/>
  <c r="Q54" i="180"/>
  <c r="Q48" i="180"/>
  <c r="Q21" i="180"/>
  <c r="Q14" i="180"/>
  <c r="Q10" i="180"/>
  <c r="Q461" i="178"/>
  <c r="Q459" i="178"/>
  <c r="Q448" i="178"/>
  <c r="Q434" i="178"/>
  <c r="Q432" i="178"/>
  <c r="Q424" i="178"/>
  <c r="Q423" i="178"/>
  <c r="Q418" i="178"/>
  <c r="Q416" i="178"/>
  <c r="Q412" i="178"/>
  <c r="Q401" i="178"/>
  <c r="Q392" i="178"/>
  <c r="Q390" i="178"/>
  <c r="Q388" i="178"/>
  <c r="Q382" i="178"/>
  <c r="Q370" i="178"/>
  <c r="Q360" i="178"/>
  <c r="Q338" i="178"/>
  <c r="Q336" i="178"/>
  <c r="Q322" i="178"/>
  <c r="Q320" i="178"/>
  <c r="Q285" i="178"/>
  <c r="Q283" i="178"/>
  <c r="Q276" i="178"/>
  <c r="Q254" i="178"/>
  <c r="Q209" i="178"/>
  <c r="Q207" i="178"/>
  <c r="Q195" i="178"/>
  <c r="Q182" i="178"/>
  <c r="Q180" i="178"/>
  <c r="Q178" i="178"/>
  <c r="Q165" i="178"/>
  <c r="Q151" i="178"/>
  <c r="Q149" i="178"/>
  <c r="Q138" i="178"/>
  <c r="Q136" i="178"/>
  <c r="Q132" i="178"/>
  <c r="Q101" i="178"/>
  <c r="Q93" i="178"/>
  <c r="Q84" i="178"/>
  <c r="Q83" i="178"/>
  <c r="Q61" i="178"/>
  <c r="Q52" i="178"/>
  <c r="Q49" i="178"/>
  <c r="Q47" i="178"/>
  <c r="Q46" i="178"/>
  <c r="Q45" i="178"/>
  <c r="Q44" i="178"/>
  <c r="Q37" i="178"/>
  <c r="Q36" i="178"/>
  <c r="Q35" i="178"/>
  <c r="Q27" i="178"/>
  <c r="Q21" i="178"/>
  <c r="Q16" i="178"/>
  <c r="Q13" i="178"/>
  <c r="Q12" i="178"/>
  <c r="Q8" i="178"/>
  <c r="Q488" i="176"/>
  <c r="Q486" i="176"/>
  <c r="Q473" i="176"/>
  <c r="Q461" i="176"/>
  <c r="Q459" i="176"/>
  <c r="Q456" i="176"/>
  <c r="Q448" i="176"/>
  <c r="Q439" i="176"/>
  <c r="Q437" i="176"/>
  <c r="Q409" i="176"/>
  <c r="Q407" i="176"/>
  <c r="Q384" i="176"/>
  <c r="Q374" i="176"/>
  <c r="Q371" i="176"/>
  <c r="Q365" i="176"/>
  <c r="Q363" i="176"/>
  <c r="Q350" i="176"/>
  <c r="Q347" i="176"/>
  <c r="Q338" i="176"/>
  <c r="Q336" i="176"/>
  <c r="Q327" i="176"/>
  <c r="Q315" i="176"/>
  <c r="Q313" i="176"/>
  <c r="Q309" i="176"/>
  <c r="Q308" i="176"/>
  <c r="Q306" i="176"/>
  <c r="Q297" i="176"/>
  <c r="Q295" i="176"/>
  <c r="Q282" i="176"/>
  <c r="Q280" i="176"/>
  <c r="Q278" i="176"/>
  <c r="Q276" i="176"/>
  <c r="Q274" i="176"/>
  <c r="Q236" i="176"/>
  <c r="Q230" i="176"/>
  <c r="Q226" i="176"/>
  <c r="Q215" i="176"/>
  <c r="Q212" i="176"/>
  <c r="Q191" i="176"/>
  <c r="Q189" i="176"/>
  <c r="Q176" i="176"/>
  <c r="Q173" i="176"/>
  <c r="Q171" i="176"/>
  <c r="Q169" i="176"/>
  <c r="Q168" i="176"/>
  <c r="Q161" i="176"/>
  <c r="Q157" i="176"/>
  <c r="Q141" i="176"/>
  <c r="Q132" i="176"/>
  <c r="Q130" i="176"/>
  <c r="Q128" i="176"/>
  <c r="Q121" i="176"/>
  <c r="Q119" i="176"/>
  <c r="Q117" i="176"/>
  <c r="Q104" i="176"/>
  <c r="Q103" i="176"/>
  <c r="Q68" i="176"/>
  <c r="Q66" i="176"/>
  <c r="Q63" i="176"/>
  <c r="Q61" i="176"/>
  <c r="Q59" i="176"/>
  <c r="Q46" i="176"/>
  <c r="Q44" i="176"/>
  <c r="Q36" i="176"/>
  <c r="Q33" i="176"/>
  <c r="Q24" i="176"/>
  <c r="Q14" i="176"/>
  <c r="Q10" i="176"/>
  <c r="Q9" i="176"/>
  <c r="Q6" i="176"/>
  <c r="Q499" i="174"/>
  <c r="Q489" i="174"/>
  <c r="Q480" i="174"/>
  <c r="Q476" i="174"/>
  <c r="Q474" i="174"/>
  <c r="Q464" i="174"/>
  <c r="Q462" i="174"/>
  <c r="Q458" i="174"/>
  <c r="Q456" i="174"/>
  <c r="Q454" i="174"/>
  <c r="Q443" i="174"/>
  <c r="Q423" i="174"/>
  <c r="Q410" i="174"/>
  <c r="Q408" i="174"/>
  <c r="Q406" i="174"/>
  <c r="Q385" i="174"/>
  <c r="Q379" i="174"/>
  <c r="Q377" i="174"/>
  <c r="Q345" i="174"/>
  <c r="Q340" i="174"/>
  <c r="Q315" i="174"/>
  <c r="Q312" i="174"/>
  <c r="Q295" i="174"/>
  <c r="Q288" i="174"/>
  <c r="Q276" i="174"/>
  <c r="Q271" i="174"/>
  <c r="Q269" i="174"/>
  <c r="Q268" i="174"/>
  <c r="Q263" i="174"/>
  <c r="Q262" i="174"/>
  <c r="Q261" i="174"/>
  <c r="Q250" i="174"/>
  <c r="Q249" i="174"/>
  <c r="Q246" i="174"/>
  <c r="Q244" i="174"/>
  <c r="Q238" i="174"/>
  <c r="Q235" i="174"/>
  <c r="Q213" i="174"/>
  <c r="Q197" i="174"/>
  <c r="Q195" i="174"/>
  <c r="Q188" i="174"/>
  <c r="Q186" i="174"/>
  <c r="Q159" i="174"/>
  <c r="Q140" i="174"/>
  <c r="Q139" i="174"/>
  <c r="Q123" i="174"/>
  <c r="Q110" i="174"/>
  <c r="Q108" i="174"/>
  <c r="Q104" i="174"/>
  <c r="Q103" i="174"/>
  <c r="Q102" i="174"/>
  <c r="Q90" i="174"/>
  <c r="Q88" i="174"/>
  <c r="Q87" i="174"/>
  <c r="Q71" i="174"/>
  <c r="Q70" i="174"/>
  <c r="Q44" i="174"/>
  <c r="Q43" i="174"/>
  <c r="Q18" i="174"/>
  <c r="Q16" i="174"/>
  <c r="Q498" i="172"/>
  <c r="Q490" i="172"/>
  <c r="Q477" i="172"/>
  <c r="Q475" i="172"/>
  <c r="Q438" i="172"/>
  <c r="Q436" i="172"/>
  <c r="Q407" i="172"/>
  <c r="Q397" i="172"/>
  <c r="Q355" i="172"/>
  <c r="Q353" i="172"/>
  <c r="Q351" i="172"/>
  <c r="Q327" i="172"/>
  <c r="Q325" i="172"/>
  <c r="Q312" i="172"/>
  <c r="Q310" i="172"/>
  <c r="Q307" i="172"/>
  <c r="Q305" i="172"/>
  <c r="Q303" i="172"/>
  <c r="Q301" i="172"/>
  <c r="Q294" i="172"/>
  <c r="Q292" i="172"/>
  <c r="Q287" i="172"/>
  <c r="Q284" i="172"/>
  <c r="Q282" i="172"/>
  <c r="Q280" i="172"/>
  <c r="Q265" i="172"/>
  <c r="Q253" i="172"/>
  <c r="Q246" i="172"/>
  <c r="Q231" i="172"/>
  <c r="Q214" i="172"/>
  <c r="Q211" i="172"/>
  <c r="Q186" i="172"/>
  <c r="Q176" i="172"/>
  <c r="Q169" i="172"/>
  <c r="Q150" i="172"/>
  <c r="Q143" i="172"/>
  <c r="Q124" i="172"/>
  <c r="Q110" i="172"/>
  <c r="Q64" i="172"/>
  <c r="Q63" i="172"/>
  <c r="Q59" i="172"/>
  <c r="Q56" i="172"/>
  <c r="Q47" i="172"/>
  <c r="Q39" i="172"/>
  <c r="Q35" i="172"/>
  <c r="Q27" i="172"/>
  <c r="Q15" i="172"/>
  <c r="Q11" i="172"/>
  <c r="Q6" i="172"/>
  <c r="Q499" i="170"/>
  <c r="Q496" i="170"/>
  <c r="Q495" i="170"/>
  <c r="Q494" i="170"/>
  <c r="Q493" i="170"/>
  <c r="Q485" i="170"/>
  <c r="Q476" i="170"/>
  <c r="Q474" i="170"/>
  <c r="Q465" i="170"/>
  <c r="Q423" i="170"/>
  <c r="Q415" i="170"/>
  <c r="Q413" i="170"/>
  <c r="Q411" i="170"/>
  <c r="Q404" i="170"/>
  <c r="Q395" i="170"/>
  <c r="Q372" i="170"/>
  <c r="Q370" i="170"/>
  <c r="Q367" i="170"/>
  <c r="Q350" i="170"/>
  <c r="Q347" i="170"/>
  <c r="Q345" i="170"/>
  <c r="Q344" i="170"/>
  <c r="Q331" i="170"/>
  <c r="Q329" i="170"/>
  <c r="Q304" i="170"/>
  <c r="Q301" i="170"/>
  <c r="Q288" i="170"/>
  <c r="Q275" i="170"/>
  <c r="Q267" i="170"/>
  <c r="Q259" i="170"/>
  <c r="Q218" i="170"/>
  <c r="Q210" i="170"/>
  <c r="Q203" i="170"/>
  <c r="Q201" i="170"/>
  <c r="Q188" i="170"/>
  <c r="Q186" i="170"/>
  <c r="Q184" i="170"/>
  <c r="Q165" i="170"/>
  <c r="Q159" i="170"/>
  <c r="Q149" i="170"/>
  <c r="Q147" i="170"/>
  <c r="Q144" i="170"/>
  <c r="Q117" i="170"/>
  <c r="Q94" i="170"/>
  <c r="Q92" i="170"/>
  <c r="Q80" i="170"/>
  <c r="Q78" i="170"/>
  <c r="Q77" i="170"/>
  <c r="Q65" i="170"/>
  <c r="Q62" i="170"/>
  <c r="Q60" i="170"/>
  <c r="Q59" i="170"/>
  <c r="Q58" i="170"/>
  <c r="Q57" i="170"/>
  <c r="Q51" i="170"/>
  <c r="Q48" i="170"/>
  <c r="Q47" i="170"/>
  <c r="Q42" i="170"/>
  <c r="Q41" i="170"/>
  <c r="Q37" i="170"/>
  <c r="Q36" i="170"/>
  <c r="Q28" i="170"/>
  <c r="Q27" i="170"/>
  <c r="Q23" i="170"/>
  <c r="Q491" i="168"/>
  <c r="Q479" i="168"/>
  <c r="Q469" i="168"/>
  <c r="Q461" i="168"/>
  <c r="Q459" i="168"/>
  <c r="Q457" i="168"/>
  <c r="Q456" i="168"/>
  <c r="Q454" i="168"/>
  <c r="Q441" i="168"/>
  <c r="Q428" i="168"/>
  <c r="Q421" i="168"/>
  <c r="Q419" i="168"/>
  <c r="Q391" i="168"/>
  <c r="Q382" i="168"/>
  <c r="Q362" i="168"/>
  <c r="Q355" i="168"/>
  <c r="Q351" i="168"/>
  <c r="Q350" i="168"/>
  <c r="Q346" i="168"/>
  <c r="Q343" i="168"/>
  <c r="Q335" i="168"/>
  <c r="Q333" i="168"/>
  <c r="Q326" i="168"/>
  <c r="Q312" i="168"/>
  <c r="Q310" i="168"/>
  <c r="Q307" i="168"/>
  <c r="Q305" i="168"/>
  <c r="Q286" i="168"/>
  <c r="Q284" i="168"/>
  <c r="Q278" i="168"/>
  <c r="Q271" i="168"/>
  <c r="Q259" i="168"/>
  <c r="Q257" i="168"/>
  <c r="Q255" i="168"/>
  <c r="Q253" i="168"/>
  <c r="Q247" i="168"/>
  <c r="Q245" i="168"/>
  <c r="Q234" i="168"/>
  <c r="Q232" i="168"/>
  <c r="Q217" i="168"/>
  <c r="Q209" i="168"/>
  <c r="Q206" i="168"/>
  <c r="Q204" i="168"/>
  <c r="Q202" i="168"/>
  <c r="Q200" i="168"/>
  <c r="Q198" i="168"/>
  <c r="Q196" i="168"/>
  <c r="Q194" i="168"/>
  <c r="Q192" i="168"/>
  <c r="Q191" i="168"/>
  <c r="Q190" i="168"/>
  <c r="Q180" i="168"/>
  <c r="Q168" i="168"/>
  <c r="Q161" i="168"/>
  <c r="Q154" i="168"/>
  <c r="Q147" i="168"/>
  <c r="Q145" i="168"/>
  <c r="Q129" i="168"/>
  <c r="Q96" i="168"/>
  <c r="Q87" i="168"/>
  <c r="Q54" i="168"/>
  <c r="Q53" i="168"/>
  <c r="Q52" i="168"/>
  <c r="Q51" i="168"/>
  <c r="Q48" i="168"/>
  <c r="Q36" i="168"/>
  <c r="Q25" i="168"/>
  <c r="Q16" i="168"/>
  <c r="Q15" i="168"/>
  <c r="Q14" i="168"/>
  <c r="Q13" i="168"/>
  <c r="Q12" i="168"/>
  <c r="Q10" i="168"/>
  <c r="Q9" i="168"/>
  <c r="Q493" i="166"/>
  <c r="Q491" i="166"/>
  <c r="Q489" i="166"/>
  <c r="Q479" i="166"/>
  <c r="Q477" i="166"/>
  <c r="Q476" i="166"/>
  <c r="Q468" i="166"/>
  <c r="Q465" i="166"/>
  <c r="Q463" i="166"/>
  <c r="Q456" i="166"/>
  <c r="Q442" i="166"/>
  <c r="Q440" i="166"/>
  <c r="Q439" i="166"/>
  <c r="Q432" i="166"/>
  <c r="Q491" i="164"/>
  <c r="Q472" i="164"/>
  <c r="Q456" i="164"/>
  <c r="Q454" i="164"/>
  <c r="Q452" i="164"/>
  <c r="Q434" i="164"/>
  <c r="Q433" i="164"/>
  <c r="Q420" i="164"/>
  <c r="Q418" i="164"/>
  <c r="Q394" i="164"/>
  <c r="Q386" i="164"/>
  <c r="Q356" i="164"/>
  <c r="Q354" i="164"/>
  <c r="Q334" i="164"/>
  <c r="Q333" i="164"/>
  <c r="Q312" i="164"/>
  <c r="Q310" i="164"/>
  <c r="Q301" i="164"/>
  <c r="Q281" i="164"/>
  <c r="Q266" i="164"/>
  <c r="Q264" i="164"/>
  <c r="Q262" i="164"/>
  <c r="Q261" i="164"/>
  <c r="Q259" i="164"/>
  <c r="Q257" i="164"/>
  <c r="Q248" i="164"/>
  <c r="Q246" i="164"/>
  <c r="Q237" i="164"/>
  <c r="Q235" i="164"/>
  <c r="Q229" i="164"/>
  <c r="Q227" i="164"/>
  <c r="Q225" i="164"/>
  <c r="Q216" i="164"/>
  <c r="Q209" i="164"/>
  <c r="Q203" i="164"/>
  <c r="Q198" i="164"/>
  <c r="Q195" i="164"/>
  <c r="Q179" i="164"/>
  <c r="Q157" i="164"/>
  <c r="Q138" i="164"/>
  <c r="Q137" i="164"/>
  <c r="Q129" i="164"/>
  <c r="Q128" i="164"/>
  <c r="Q113" i="164"/>
  <c r="Q106" i="164"/>
  <c r="Q77" i="164"/>
  <c r="Q76" i="164"/>
  <c r="Q72" i="164"/>
  <c r="Q70" i="164"/>
  <c r="Q65" i="164"/>
  <c r="Q58" i="164"/>
  <c r="Q48" i="164"/>
  <c r="Q46" i="164"/>
  <c r="Q44" i="164"/>
  <c r="Q36" i="164"/>
  <c r="Q34" i="164"/>
  <c r="Q33" i="164"/>
  <c r="Q25" i="164"/>
  <c r="Q8" i="164"/>
  <c r="Q7" i="164"/>
  <c r="Q499" i="162"/>
  <c r="Q496" i="162"/>
  <c r="Q495" i="162"/>
  <c r="Q478" i="162"/>
  <c r="Q476" i="162"/>
  <c r="Q475" i="162"/>
  <c r="Q466" i="162"/>
  <c r="Q450" i="162"/>
  <c r="Q448" i="162"/>
  <c r="Q446" i="162"/>
  <c r="Q444" i="162"/>
  <c r="Q438" i="162"/>
  <c r="Q435" i="162"/>
  <c r="Q420" i="162"/>
  <c r="Q418" i="162"/>
  <c r="Q393" i="162"/>
  <c r="Q391" i="162"/>
  <c r="Q381" i="162"/>
  <c r="Q379" i="162"/>
  <c r="Q378" i="162"/>
  <c r="Q376" i="162"/>
  <c r="Q367" i="162"/>
  <c r="Q359" i="162"/>
  <c r="Q357" i="162"/>
  <c r="Q354" i="162"/>
  <c r="Q351" i="162"/>
  <c r="Q349" i="162"/>
  <c r="Q334" i="162"/>
  <c r="Q326" i="162"/>
  <c r="Q320" i="162"/>
  <c r="Q318" i="162"/>
  <c r="Q316" i="162"/>
  <c r="Q312" i="162"/>
  <c r="Q295" i="162"/>
  <c r="Q287" i="162"/>
  <c r="Q284" i="162"/>
  <c r="Q282" i="162"/>
  <c r="Q279" i="162"/>
  <c r="Q278" i="162"/>
  <c r="Q266" i="162"/>
  <c r="Q259" i="162"/>
  <c r="Q255" i="162"/>
  <c r="Q248" i="162"/>
  <c r="Q239" i="162"/>
  <c r="Q226" i="162"/>
  <c r="Q224" i="162"/>
  <c r="Q201" i="162"/>
  <c r="Q193" i="162"/>
  <c r="Q185" i="162"/>
  <c r="Q183" i="162"/>
  <c r="Q168" i="162"/>
  <c r="Q163" i="162"/>
  <c r="Q150" i="162"/>
  <c r="Q148" i="162"/>
  <c r="Q125" i="162"/>
  <c r="Q110" i="162"/>
  <c r="Q101" i="162"/>
  <c r="Q100" i="162"/>
  <c r="Q99" i="162"/>
  <c r="Q98" i="162"/>
  <c r="Q90" i="162"/>
  <c r="Q89" i="162"/>
  <c r="Q86" i="162"/>
  <c r="Q82" i="162"/>
  <c r="Q81" i="162"/>
  <c r="Q80" i="162"/>
  <c r="Q79" i="162"/>
  <c r="Q74" i="162"/>
  <c r="Q68" i="162"/>
  <c r="Q67" i="162"/>
  <c r="Q42" i="162"/>
  <c r="Q41" i="162"/>
  <c r="Q17" i="162"/>
  <c r="Q10" i="162"/>
  <c r="Q5" i="162"/>
  <c r="Q473" i="160"/>
  <c r="Q471" i="160"/>
  <c r="Q464" i="160"/>
  <c r="Q462" i="160"/>
  <c r="Q460" i="160"/>
  <c r="Q458" i="160"/>
  <c r="Q457" i="160"/>
  <c r="Q428" i="160"/>
  <c r="Q422" i="160"/>
  <c r="Q415" i="160"/>
  <c r="Q397" i="160"/>
  <c r="Q395" i="160"/>
  <c r="Q392" i="160"/>
  <c r="Q374" i="160"/>
  <c r="Q372" i="160"/>
  <c r="Q371" i="160"/>
  <c r="Q365" i="160"/>
  <c r="Q360" i="160"/>
  <c r="Q352" i="160"/>
  <c r="Q338" i="160"/>
  <c r="Q318" i="160"/>
  <c r="Q317" i="160"/>
  <c r="Q316" i="160"/>
  <c r="Q307" i="160"/>
  <c r="Q286" i="160"/>
  <c r="Q278" i="160"/>
  <c r="Q276" i="160"/>
  <c r="Q256" i="160"/>
  <c r="Q236" i="160"/>
  <c r="Q235" i="160"/>
  <c r="Q223" i="160"/>
  <c r="Q222" i="160"/>
  <c r="Q215" i="160"/>
  <c r="Q207" i="160"/>
  <c r="Q200" i="160"/>
  <c r="Q197" i="160"/>
  <c r="Q166" i="160"/>
  <c r="Q155" i="160"/>
  <c r="Q153" i="160"/>
  <c r="Q151" i="160"/>
  <c r="Q149" i="160"/>
  <c r="Q136" i="160"/>
  <c r="Q121" i="160"/>
  <c r="Q108" i="160"/>
  <c r="Q91" i="160"/>
  <c r="Q90" i="160"/>
  <c r="Q89" i="160"/>
  <c r="Q87" i="160"/>
  <c r="Q86" i="160"/>
  <c r="Q74" i="160"/>
  <c r="Q68" i="160"/>
  <c r="Q40" i="160"/>
  <c r="Q35" i="160"/>
  <c r="Q17" i="160"/>
  <c r="Q499" i="158"/>
  <c r="Q497" i="158"/>
  <c r="Q486" i="158"/>
  <c r="Q484" i="158"/>
  <c r="Q483" i="158"/>
  <c r="Q463" i="158"/>
  <c r="Q461" i="158"/>
  <c r="Q459" i="158"/>
  <c r="Q451" i="158"/>
  <c r="Q427" i="158"/>
  <c r="Q425" i="158"/>
  <c r="Q422" i="158"/>
  <c r="Q398" i="158"/>
  <c r="Q396" i="158"/>
  <c r="Q395" i="158"/>
  <c r="Q388" i="158"/>
  <c r="Q373" i="158"/>
  <c r="Q363" i="158"/>
  <c r="Q350" i="158"/>
  <c r="Q346" i="158"/>
  <c r="Q336" i="158"/>
  <c r="Q327" i="158"/>
  <c r="Q326" i="158"/>
  <c r="Q325" i="158"/>
  <c r="Q323" i="158"/>
  <c r="Q309" i="158"/>
  <c r="Q307" i="158"/>
  <c r="Q306" i="158"/>
  <c r="Q304" i="158"/>
  <c r="Q302" i="158"/>
  <c r="Q300" i="158"/>
  <c r="Q292" i="158"/>
  <c r="Q290" i="158"/>
  <c r="Q288" i="158"/>
  <c r="Q281" i="158"/>
  <c r="Q241" i="158"/>
  <c r="Q233" i="158"/>
  <c r="Q231" i="158"/>
  <c r="Q225" i="158"/>
  <c r="Q217" i="158"/>
  <c r="Q216" i="158"/>
  <c r="Q205" i="158"/>
  <c r="Q204" i="158"/>
  <c r="Q203" i="158"/>
  <c r="Q202" i="158"/>
  <c r="Q201" i="158"/>
  <c r="Q196" i="158"/>
  <c r="Q169" i="158"/>
  <c r="Q156" i="158"/>
  <c r="Q153" i="158"/>
  <c r="Q137" i="158"/>
  <c r="Q120" i="158"/>
  <c r="Q118" i="158"/>
  <c r="Q103" i="158"/>
  <c r="Q90" i="158"/>
  <c r="Q88" i="158"/>
  <c r="Q87" i="158"/>
  <c r="Q72" i="158"/>
  <c r="Q66" i="158"/>
  <c r="Q42" i="158"/>
  <c r="Q18" i="158"/>
  <c r="Q15" i="158"/>
  <c r="Q13" i="158"/>
  <c r="Q490" i="156"/>
  <c r="Q488" i="156"/>
  <c r="Q487" i="156"/>
  <c r="Q486" i="156"/>
  <c r="Q479" i="156"/>
  <c r="Q472" i="156"/>
  <c r="Q465" i="156"/>
  <c r="Q445" i="156"/>
  <c r="Q443" i="156"/>
  <c r="Q409" i="156"/>
  <c r="Q407" i="156"/>
  <c r="Q390" i="156"/>
  <c r="Q382" i="156"/>
  <c r="Q380" i="156"/>
  <c r="Q378" i="156"/>
  <c r="Q376" i="156"/>
  <c r="Q375" i="156"/>
  <c r="Q367" i="156"/>
  <c r="Q359" i="156"/>
  <c r="Q351" i="156"/>
  <c r="Q344" i="156"/>
  <c r="Q342" i="156"/>
  <c r="Q341" i="156"/>
  <c r="Q399" i="202"/>
  <c r="Q386" i="202"/>
  <c r="Q382" i="202"/>
  <c r="Q356" i="202"/>
  <c r="Q353" i="202"/>
  <c r="Q352" i="202"/>
  <c r="Q348" i="202"/>
  <c r="Q347" i="202"/>
  <c r="Q346" i="202"/>
  <c r="Q345" i="202"/>
  <c r="Q342" i="202"/>
  <c r="Q337" i="202"/>
  <c r="Q336" i="202"/>
  <c r="Q321" i="202"/>
  <c r="Q320" i="202"/>
  <c r="Q317" i="202"/>
  <c r="Q314" i="202"/>
  <c r="Q304" i="202"/>
  <c r="Q303" i="202"/>
  <c r="Q299" i="202"/>
  <c r="Q298" i="202"/>
  <c r="Q296" i="202"/>
  <c r="Q295" i="202"/>
  <c r="Q294" i="202"/>
  <c r="Q293" i="202"/>
  <c r="Q292" i="202"/>
  <c r="Q283" i="202"/>
  <c r="Q282" i="202"/>
  <c r="Q279" i="202"/>
  <c r="Q278" i="202"/>
  <c r="Q277" i="202"/>
  <c r="Q276" i="202"/>
  <c r="Q275" i="202"/>
  <c r="Q269" i="202"/>
  <c r="Q268" i="202"/>
  <c r="Q261" i="202"/>
  <c r="Q260" i="202"/>
  <c r="Q259" i="202"/>
  <c r="Q258" i="202"/>
  <c r="Q255" i="202"/>
  <c r="Q253" i="202"/>
  <c r="Q252" i="202"/>
  <c r="Q249" i="202"/>
  <c r="Q244" i="202"/>
  <c r="Q243" i="202"/>
  <c r="Q242" i="202"/>
  <c r="Q230" i="202"/>
  <c r="Q225" i="202"/>
  <c r="Q224" i="202"/>
  <c r="Q223" i="202"/>
  <c r="Q215" i="202"/>
  <c r="Q210" i="202"/>
  <c r="Q205" i="202"/>
  <c r="Q204" i="202"/>
  <c r="Q200" i="202"/>
  <c r="Q199" i="202"/>
  <c r="Q197" i="202"/>
  <c r="Q191" i="202"/>
  <c r="Q189" i="202"/>
  <c r="Q173" i="202"/>
  <c r="Q171" i="202"/>
  <c r="Q170" i="202"/>
  <c r="Q169" i="202"/>
  <c r="Q168" i="202"/>
  <c r="Q160" i="202"/>
  <c r="Q152" i="202"/>
  <c r="Q151" i="202"/>
  <c r="Q150" i="202"/>
  <c r="Q146" i="202"/>
  <c r="Q139" i="202"/>
  <c r="Q138" i="202"/>
  <c r="Q137" i="202"/>
  <c r="Q136" i="202"/>
  <c r="Q130" i="202"/>
  <c r="Q124" i="202"/>
  <c r="Q122" i="202"/>
  <c r="Q117" i="202"/>
  <c r="Q116" i="202"/>
  <c r="Q115" i="202"/>
  <c r="Q113" i="202"/>
  <c r="Q105" i="202"/>
  <c r="Q104" i="202"/>
  <c r="Q90" i="202"/>
  <c r="Q87" i="202"/>
  <c r="Q81" i="202"/>
  <c r="Q66" i="202"/>
  <c r="Q65" i="202"/>
  <c r="Q64" i="202"/>
  <c r="Q63" i="202"/>
  <c r="Q57" i="202"/>
  <c r="Q50" i="202"/>
  <c r="Q44" i="202"/>
  <c r="Q43" i="202"/>
  <c r="Q41" i="202"/>
  <c r="Q40" i="202"/>
  <c r="Q39" i="202"/>
  <c r="Q36" i="202"/>
  <c r="Q35" i="202"/>
  <c r="Q20" i="202"/>
  <c r="Q19" i="202"/>
  <c r="Q12" i="202"/>
  <c r="Q8" i="202"/>
  <c r="Q499" i="200"/>
  <c r="Q498" i="200"/>
  <c r="Q497" i="200"/>
  <c r="Q494" i="200"/>
  <c r="Q491" i="200"/>
  <c r="Q488" i="200"/>
  <c r="Q479" i="200"/>
  <c r="Q478" i="200"/>
  <c r="Q477" i="200"/>
  <c r="Q474" i="200"/>
  <c r="Q473" i="200"/>
  <c r="Q467" i="200"/>
  <c r="Q465" i="200"/>
  <c r="Q464" i="200"/>
  <c r="Q459" i="200"/>
  <c r="Q458" i="200"/>
  <c r="Q454" i="200"/>
  <c r="Q453" i="200"/>
  <c r="Q449" i="200"/>
  <c r="Q447" i="200"/>
  <c r="Q446" i="200"/>
  <c r="Q445" i="200"/>
  <c r="Q442" i="200"/>
  <c r="Q440" i="200"/>
  <c r="Q439" i="200"/>
  <c r="Q428" i="200"/>
  <c r="Q427" i="200"/>
  <c r="Q421" i="200"/>
  <c r="Q420" i="200"/>
  <c r="Q407" i="200"/>
  <c r="Q406" i="200"/>
  <c r="Q405" i="200"/>
  <c r="Q404" i="200"/>
  <c r="Q403" i="200"/>
  <c r="Q400" i="200"/>
  <c r="Q387" i="200"/>
  <c r="Q377" i="200"/>
  <c r="Q376" i="200"/>
  <c r="Q375" i="200"/>
  <c r="Q374" i="200"/>
  <c r="Q373" i="200"/>
  <c r="Q370" i="200"/>
  <c r="Q352" i="200"/>
  <c r="Q351" i="200"/>
  <c r="Q350" i="200"/>
  <c r="Q349" i="200"/>
  <c r="Q348" i="200"/>
  <c r="Q347" i="200"/>
  <c r="Q346" i="200"/>
  <c r="Q345" i="200"/>
  <c r="Q340" i="200"/>
  <c r="Q338" i="200"/>
  <c r="Q337" i="200"/>
  <c r="Q336" i="200"/>
  <c r="Q332" i="200"/>
  <c r="Q328" i="200"/>
  <c r="Q327" i="200"/>
  <c r="Q323" i="200"/>
  <c r="Q322" i="200"/>
  <c r="Q318" i="200"/>
  <c r="Q317" i="200"/>
  <c r="Q314" i="200"/>
  <c r="Q313" i="200"/>
  <c r="Q303" i="200"/>
  <c r="Q291" i="200"/>
  <c r="Q288" i="200"/>
  <c r="Q272" i="200"/>
  <c r="Q56" i="200"/>
  <c r="Q42" i="200"/>
  <c r="Q41" i="200"/>
  <c r="Q40" i="200"/>
  <c r="Q35" i="200"/>
  <c r="Q29" i="200"/>
  <c r="Q26" i="200"/>
  <c r="Q13" i="200"/>
  <c r="Q5" i="200"/>
  <c r="Q498" i="198"/>
  <c r="Q496" i="198"/>
  <c r="Q495" i="198"/>
  <c r="Q486" i="198"/>
  <c r="Q483" i="198"/>
  <c r="Q482" i="198"/>
  <c r="Q481" i="198"/>
  <c r="Q480" i="198"/>
  <c r="Q479" i="198"/>
  <c r="Q478" i="198"/>
  <c r="Q475" i="198"/>
  <c r="Q471" i="198"/>
  <c r="Q470" i="198"/>
  <c r="Q469" i="198"/>
  <c r="Q458" i="198"/>
  <c r="Q457" i="198"/>
  <c r="Q456" i="198"/>
  <c r="Q453" i="198"/>
  <c r="Q449" i="198"/>
  <c r="Q448" i="198"/>
  <c r="Q440" i="198"/>
  <c r="Q431" i="198"/>
  <c r="Q430" i="198"/>
  <c r="Q429" i="198"/>
  <c r="Q428" i="198"/>
  <c r="Q421" i="198"/>
  <c r="Q417" i="198"/>
  <c r="Q416" i="198"/>
  <c r="Q414" i="198"/>
  <c r="Q413" i="198"/>
  <c r="Q412" i="198"/>
  <c r="Q409" i="198"/>
  <c r="Q407" i="198"/>
  <c r="Q406" i="198"/>
  <c r="Q405" i="198"/>
  <c r="Q402" i="198"/>
  <c r="Q390" i="198"/>
  <c r="Q389" i="198"/>
  <c r="Q388" i="198"/>
  <c r="Q382" i="198"/>
  <c r="Q378" i="198"/>
  <c r="Q377" i="198"/>
  <c r="Q373" i="198"/>
  <c r="Q372" i="198"/>
  <c r="Q361" i="198"/>
  <c r="Q357" i="198"/>
  <c r="Q349" i="198"/>
  <c r="Q345" i="198"/>
  <c r="Q341" i="198"/>
  <c r="Q340" i="198"/>
  <c r="Q336" i="198"/>
  <c r="Q334" i="198"/>
  <c r="Q333" i="198"/>
  <c r="Q332" i="198"/>
  <c r="Q319" i="198"/>
  <c r="Q304" i="198"/>
  <c r="Q292" i="198"/>
  <c r="Q288" i="198"/>
  <c r="Q278" i="198"/>
  <c r="Q274" i="198"/>
  <c r="Q269" i="198"/>
  <c r="Q268" i="198"/>
  <c r="Q264" i="198"/>
  <c r="Q260" i="198"/>
  <c r="Q259" i="198"/>
  <c r="Q252" i="198"/>
  <c r="Q248" i="198"/>
  <c r="Q244" i="198"/>
  <c r="Q243" i="198"/>
  <c r="Q240" i="198"/>
  <c r="Q238" i="198"/>
  <c r="Q237" i="198"/>
  <c r="Q236" i="198"/>
  <c r="Q228" i="198"/>
  <c r="Q227" i="198"/>
  <c r="Q226" i="198"/>
  <c r="Q225" i="198"/>
  <c r="Q221" i="198"/>
  <c r="Q217" i="198"/>
  <c r="Q216" i="198"/>
  <c r="Q215" i="198"/>
  <c r="Q214" i="198"/>
  <c r="Q211" i="198"/>
  <c r="Q201" i="198"/>
  <c r="Q200" i="198"/>
  <c r="Q194" i="198"/>
  <c r="Q193" i="198"/>
  <c r="Q192" i="198"/>
  <c r="Q190" i="198"/>
  <c r="Q189" i="198"/>
  <c r="Q188" i="198"/>
  <c r="Q187" i="198"/>
  <c r="Q180" i="198"/>
  <c r="Q176" i="198"/>
  <c r="Q174" i="198"/>
  <c r="Q173" i="198"/>
  <c r="Q172" i="198"/>
  <c r="Q169" i="198"/>
  <c r="Q168" i="198"/>
  <c r="Q167" i="198"/>
  <c r="Q166" i="198"/>
  <c r="Q165" i="198"/>
  <c r="Q158" i="198"/>
  <c r="Q157" i="198"/>
  <c r="Q153" i="198"/>
  <c r="Q149" i="198"/>
  <c r="Q145" i="198"/>
  <c r="Q144" i="198"/>
  <c r="Q136" i="198"/>
  <c r="Q135" i="198"/>
  <c r="Q134" i="198"/>
  <c r="Q124" i="198"/>
  <c r="Q123" i="198"/>
  <c r="Q116" i="198"/>
  <c r="Q115" i="198"/>
  <c r="Q114" i="198"/>
  <c r="Q105" i="198"/>
  <c r="Q104" i="198"/>
  <c r="Q89" i="198"/>
  <c r="Q86" i="198"/>
  <c r="Q81" i="198"/>
  <c r="Q80" i="198"/>
  <c r="Q79" i="198"/>
  <c r="Q72" i="198"/>
  <c r="Q71" i="198"/>
  <c r="Q69" i="198"/>
  <c r="Q61" i="198"/>
  <c r="Q60" i="198"/>
  <c r="Q33" i="198"/>
  <c r="Q32" i="198"/>
  <c r="Q31" i="198"/>
  <c r="Q30" i="198"/>
  <c r="Q28" i="198"/>
  <c r="Q24" i="198"/>
  <c r="Q21" i="198"/>
  <c r="Q19" i="198"/>
  <c r="Q15" i="198"/>
  <c r="Q7" i="198"/>
  <c r="Q6" i="198"/>
  <c r="Q5" i="198"/>
  <c r="H11" i="197"/>
  <c r="Q494" i="196"/>
  <c r="Q492" i="196"/>
  <c r="Q491" i="196"/>
  <c r="Q490" i="196"/>
  <c r="Q488" i="196"/>
  <c r="Q487" i="196"/>
  <c r="Q471" i="196"/>
  <c r="Q470" i="196"/>
  <c r="Q469" i="196"/>
  <c r="Q467" i="196"/>
  <c r="Q466" i="196"/>
  <c r="Q443" i="196"/>
  <c r="Q438" i="196"/>
  <c r="Q430" i="196"/>
  <c r="Q428" i="196"/>
  <c r="Q427" i="196"/>
  <c r="Q418" i="196"/>
  <c r="Q417" i="196"/>
  <c r="Q416" i="196"/>
  <c r="Q415" i="196"/>
  <c r="Q410" i="196"/>
  <c r="Q408" i="196"/>
  <c r="Q382" i="196"/>
  <c r="Q380" i="196"/>
  <c r="Q379" i="196"/>
  <c r="Q378" i="196"/>
  <c r="Q376" i="196"/>
  <c r="Q368" i="196"/>
  <c r="Q351" i="196"/>
  <c r="Q346" i="196"/>
  <c r="Q339" i="196"/>
  <c r="Q337" i="196"/>
  <c r="Q335" i="196"/>
  <c r="Q331" i="196"/>
  <c r="Q330" i="196"/>
  <c r="Q323" i="196"/>
  <c r="Q317" i="196"/>
  <c r="Q313" i="196"/>
  <c r="Q308" i="196"/>
  <c r="Q307" i="196"/>
  <c r="Q306" i="196"/>
  <c r="Q291" i="196"/>
  <c r="Q290" i="196"/>
  <c r="Q289" i="196"/>
  <c r="Q287" i="196"/>
  <c r="Q286" i="196"/>
  <c r="Q285" i="196"/>
  <c r="Q283" i="196"/>
  <c r="Q282" i="196"/>
  <c r="Q270" i="196"/>
  <c r="Q265" i="196"/>
  <c r="Q260" i="196"/>
  <c r="Q259" i="196"/>
  <c r="Q244" i="196"/>
  <c r="Q239" i="196"/>
  <c r="Q232" i="196"/>
  <c r="Q227" i="196"/>
  <c r="Q226" i="196"/>
  <c r="Q225" i="196"/>
  <c r="Q224" i="196"/>
  <c r="Q219" i="196"/>
  <c r="Q206" i="196"/>
  <c r="Q197" i="196"/>
  <c r="Q192" i="196"/>
  <c r="Q191" i="196"/>
  <c r="Q186" i="196"/>
  <c r="Q181" i="196"/>
  <c r="Q173" i="196"/>
  <c r="Q160" i="196"/>
  <c r="Q158" i="196"/>
  <c r="Q153" i="196"/>
  <c r="Q148" i="196"/>
  <c r="Q146" i="196"/>
  <c r="Q144" i="196"/>
  <c r="Q138" i="196"/>
  <c r="Q132" i="196"/>
  <c r="Q115" i="196"/>
  <c r="Q113" i="196"/>
  <c r="Q101" i="196"/>
  <c r="Q100" i="196"/>
  <c r="Q99" i="196"/>
  <c r="Q98" i="196"/>
  <c r="Q96" i="196"/>
  <c r="Q93" i="196"/>
  <c r="Q92" i="196"/>
  <c r="Q81" i="196"/>
  <c r="Q75" i="196"/>
  <c r="Q74" i="196"/>
  <c r="Q69" i="196"/>
  <c r="Q67" i="196"/>
  <c r="Q61" i="196"/>
  <c r="Q53" i="196"/>
  <c r="Q49" i="196"/>
  <c r="Q48" i="196"/>
  <c r="Q47" i="196"/>
  <c r="Q43" i="196"/>
  <c r="Q38" i="196"/>
  <c r="Q36" i="196"/>
  <c r="Q33" i="196"/>
  <c r="Q29" i="196"/>
  <c r="Q25" i="196"/>
  <c r="Q20" i="196"/>
  <c r="Q19" i="196"/>
  <c r="Q14" i="196"/>
  <c r="Q11" i="196"/>
  <c r="Q5" i="196"/>
  <c r="Q492" i="194"/>
  <c r="Q481" i="194"/>
  <c r="Q475" i="194"/>
  <c r="Q473" i="194"/>
  <c r="Q469" i="194"/>
  <c r="Q453" i="194"/>
  <c r="Q447" i="194"/>
  <c r="Q445" i="194"/>
  <c r="Q435" i="194"/>
  <c r="Q434" i="194"/>
  <c r="Q433" i="194"/>
  <c r="Q432" i="194"/>
  <c r="Q430" i="194"/>
  <c r="Q428" i="194"/>
  <c r="Q417" i="194"/>
  <c r="Q415" i="194"/>
  <c r="Q408" i="194"/>
  <c r="Q395" i="194"/>
  <c r="Q380" i="194"/>
  <c r="Q366" i="194"/>
  <c r="Q361" i="194"/>
  <c r="Q360" i="194"/>
  <c r="Q358" i="194"/>
  <c r="Q357" i="194"/>
  <c r="Q355" i="194"/>
  <c r="Q352" i="194"/>
  <c r="Q347" i="194"/>
  <c r="Q333" i="194"/>
  <c r="Q332" i="194"/>
  <c r="Q319" i="194"/>
  <c r="Q317" i="194"/>
  <c r="Q313" i="194"/>
  <c r="Q312" i="194"/>
  <c r="Q306" i="194"/>
  <c r="Q298" i="194"/>
  <c r="Q292" i="194"/>
  <c r="Q287" i="194"/>
  <c r="Q286" i="194"/>
  <c r="Q280" i="194"/>
  <c r="Q275" i="194"/>
  <c r="Q267" i="194"/>
  <c r="Q261" i="194"/>
  <c r="Q241" i="194"/>
  <c r="Q240" i="194"/>
  <c r="Q234" i="194"/>
  <c r="Q232" i="194"/>
  <c r="Q231" i="194"/>
  <c r="Q221" i="194"/>
  <c r="Q219" i="194"/>
  <c r="Q215" i="194"/>
  <c r="Q204" i="194"/>
  <c r="Q203" i="194"/>
  <c r="Q193" i="194"/>
  <c r="Q180" i="194"/>
  <c r="Q173" i="194"/>
  <c r="Q172" i="194"/>
  <c r="Q161" i="194"/>
  <c r="Q153" i="194"/>
  <c r="Q152" i="194"/>
  <c r="Q151" i="194"/>
  <c r="Q149" i="194"/>
  <c r="Q148" i="194"/>
  <c r="Q147" i="194"/>
  <c r="Q119" i="194"/>
  <c r="Q118" i="194"/>
  <c r="Q104" i="194"/>
  <c r="Q100" i="194"/>
  <c r="Q99" i="194"/>
  <c r="Q92" i="194"/>
  <c r="Q91" i="194"/>
  <c r="Q89" i="194"/>
  <c r="Q81" i="194"/>
  <c r="Q78" i="194"/>
  <c r="Q73" i="194"/>
  <c r="Q68" i="194"/>
  <c r="Q65" i="194"/>
  <c r="Q62" i="194"/>
  <c r="Q53" i="194"/>
  <c r="Q51" i="194"/>
  <c r="Q42" i="194"/>
  <c r="Q39" i="194"/>
  <c r="Q35" i="194"/>
  <c r="Q32" i="194"/>
  <c r="Q25" i="194"/>
  <c r="Q23" i="194"/>
  <c r="Q19" i="194"/>
  <c r="Q16" i="194"/>
  <c r="Q13" i="194"/>
  <c r="Q12" i="194"/>
  <c r="Q494" i="192"/>
  <c r="Q493" i="192"/>
  <c r="Q492" i="192"/>
  <c r="Q466" i="192"/>
  <c r="Q457" i="192"/>
  <c r="Q456" i="192"/>
  <c r="Q455" i="192"/>
  <c r="Q433" i="192"/>
  <c r="Q428" i="192"/>
  <c r="Q421" i="192"/>
  <c r="Q420" i="192"/>
  <c r="Q419" i="192"/>
  <c r="Q417" i="192"/>
  <c r="Q416" i="192"/>
  <c r="Q404" i="192"/>
  <c r="Q399" i="192"/>
  <c r="Q398" i="192"/>
  <c r="Q397" i="192"/>
  <c r="Q390" i="192"/>
  <c r="Q371" i="192"/>
  <c r="Q370" i="192"/>
  <c r="Q369" i="192"/>
  <c r="Q364" i="192"/>
  <c r="Q363" i="192"/>
  <c r="Q361" i="192"/>
  <c r="Q360" i="192"/>
  <c r="Q353" i="192"/>
  <c r="Q352" i="192"/>
  <c r="Q351" i="192"/>
  <c r="Q350" i="192"/>
  <c r="Q348" i="192"/>
  <c r="Q339" i="192"/>
  <c r="Q333" i="192"/>
  <c r="Q328" i="192"/>
  <c r="Q327" i="192"/>
  <c r="Q296" i="192"/>
  <c r="Q295" i="192"/>
  <c r="Q294" i="192"/>
  <c r="Q292" i="192"/>
  <c r="Q291" i="192"/>
  <c r="Q290" i="192"/>
  <c r="Q280" i="192"/>
  <c r="Q275" i="192"/>
  <c r="Q271" i="192"/>
  <c r="Q251" i="192"/>
  <c r="Q250" i="192"/>
  <c r="Q241" i="192"/>
  <c r="Q233" i="192"/>
  <c r="Q232" i="192"/>
  <c r="Q222" i="192"/>
  <c r="Q220" i="192"/>
  <c r="Q215" i="192"/>
  <c r="Q214" i="192"/>
  <c r="Q213" i="192"/>
  <c r="Q212" i="192"/>
  <c r="Q211" i="192"/>
  <c r="Q210" i="192"/>
  <c r="Q201" i="192"/>
  <c r="Q194" i="192"/>
  <c r="Q193" i="192"/>
  <c r="Q192" i="192"/>
  <c r="Q180" i="192"/>
  <c r="Q164" i="192"/>
  <c r="Q163" i="192"/>
  <c r="Q162" i="192"/>
  <c r="Q161" i="192"/>
  <c r="Q160" i="192"/>
  <c r="Q157" i="192"/>
  <c r="Q152" i="192"/>
  <c r="Q136" i="192"/>
  <c r="Q135" i="192"/>
  <c r="Q134" i="192"/>
  <c r="Q128" i="192"/>
  <c r="Q124" i="192"/>
  <c r="Q123" i="192"/>
  <c r="Q122" i="192"/>
  <c r="Q121" i="192"/>
  <c r="Q113" i="192"/>
  <c r="Q108" i="192"/>
  <c r="Q103" i="192"/>
  <c r="Q102" i="192"/>
  <c r="Q97" i="192"/>
  <c r="Q95" i="192"/>
  <c r="Q94" i="192"/>
  <c r="Q93" i="192"/>
  <c r="Q89" i="192"/>
  <c r="Q87" i="192"/>
  <c r="Q86" i="192"/>
  <c r="Q85" i="192"/>
  <c r="Q84" i="192"/>
  <c r="Q79" i="192"/>
  <c r="Q72" i="192"/>
  <c r="Q69" i="192"/>
  <c r="Q67" i="192"/>
  <c r="Q65" i="192"/>
  <c r="Q64" i="192"/>
  <c r="Q63" i="192"/>
  <c r="Q62" i="192"/>
  <c r="Q59" i="192"/>
  <c r="Q58" i="192"/>
  <c r="Q56" i="192"/>
  <c r="Q55" i="192"/>
  <c r="Q49" i="192"/>
  <c r="Q46" i="192"/>
  <c r="Q37" i="192"/>
  <c r="Q35" i="192"/>
  <c r="Q33" i="192"/>
  <c r="Q27" i="192"/>
  <c r="Q22" i="192"/>
  <c r="Q19" i="192"/>
  <c r="Q16" i="192"/>
  <c r="Q14" i="192"/>
  <c r="Q11" i="192"/>
  <c r="Q494" i="190"/>
  <c r="Q493" i="190"/>
  <c r="Q484" i="190"/>
  <c r="Q483" i="190"/>
  <c r="Q482" i="190"/>
  <c r="Q477" i="190"/>
  <c r="Q476" i="190"/>
  <c r="Q475" i="190"/>
  <c r="Q474" i="190"/>
  <c r="Q473" i="190"/>
  <c r="Q472" i="190"/>
  <c r="Q466" i="190"/>
  <c r="Q461" i="190"/>
  <c r="Q460" i="190"/>
  <c r="Q459" i="190"/>
  <c r="Q452" i="190"/>
  <c r="Q448" i="190"/>
  <c r="Q440" i="190"/>
  <c r="Q439" i="190"/>
  <c r="Q430" i="190"/>
  <c r="Q418" i="190"/>
  <c r="Q417" i="190"/>
  <c r="Q416" i="190"/>
  <c r="Q414" i="190"/>
  <c r="Q410" i="190"/>
  <c r="Q406" i="190"/>
  <c r="Q405" i="190"/>
  <c r="Q404" i="190"/>
  <c r="Q403" i="190"/>
  <c r="Q402" i="190"/>
  <c r="Q400" i="190"/>
  <c r="Q394" i="190"/>
  <c r="Q389" i="190"/>
  <c r="Q384" i="190"/>
  <c r="Q382" i="190"/>
  <c r="Q377" i="190"/>
  <c r="Q365" i="190"/>
  <c r="Q354" i="190"/>
  <c r="Q347" i="190"/>
  <c r="Q338" i="190"/>
  <c r="Q331" i="190"/>
  <c r="Q330" i="190"/>
  <c r="Q329" i="190"/>
  <c r="Q328" i="190"/>
  <c r="Q327" i="190"/>
  <c r="Q324" i="190"/>
  <c r="Q323" i="190"/>
  <c r="Q312" i="190"/>
  <c r="Q306" i="190"/>
  <c r="Q305" i="190"/>
  <c r="Q304" i="190"/>
  <c r="Q300" i="190"/>
  <c r="Q299" i="190"/>
  <c r="Q298" i="190"/>
  <c r="Q290" i="190"/>
  <c r="Q280" i="190"/>
  <c r="Q272" i="190"/>
  <c r="Q268" i="190"/>
  <c r="Q267" i="190"/>
  <c r="Q266" i="190"/>
  <c r="Q262" i="190"/>
  <c r="Q257" i="190"/>
  <c r="Q245" i="190"/>
  <c r="Q240" i="190"/>
  <c r="Q238" i="190"/>
  <c r="Q236" i="190"/>
  <c r="Q235" i="190"/>
  <c r="Q234" i="190"/>
  <c r="Q233" i="190"/>
  <c r="Q232" i="190"/>
  <c r="Q231" i="190"/>
  <c r="Q230" i="190"/>
  <c r="Q229" i="190"/>
  <c r="Q228" i="190"/>
  <c r="Q227" i="190"/>
  <c r="Q226" i="190"/>
  <c r="Q218" i="190"/>
  <c r="Q213" i="190"/>
  <c r="Q209" i="190"/>
  <c r="Q208" i="190"/>
  <c r="Q206" i="190"/>
  <c r="Q202" i="190"/>
  <c r="Q201" i="190"/>
  <c r="Q200" i="190"/>
  <c r="Q199" i="190"/>
  <c r="Q188" i="190"/>
  <c r="Q177" i="190"/>
  <c r="Q168" i="190"/>
  <c r="Q167" i="190"/>
  <c r="Q166" i="190"/>
  <c r="Q162" i="190"/>
  <c r="Q132" i="190"/>
  <c r="Q131" i="190"/>
  <c r="Q130" i="190"/>
  <c r="Q126" i="190"/>
  <c r="Q124" i="190"/>
  <c r="Q123" i="190"/>
  <c r="Q122" i="190"/>
  <c r="Q121" i="190"/>
  <c r="Q119" i="190"/>
  <c r="Q117" i="190"/>
  <c r="Q110" i="190"/>
  <c r="Q104" i="190"/>
  <c r="Q98" i="190"/>
  <c r="Q96" i="190"/>
  <c r="Q95" i="190"/>
  <c r="Q93" i="190"/>
  <c r="Q88" i="190"/>
  <c r="Q87" i="190"/>
  <c r="Q85" i="190"/>
  <c r="Q82" i="190"/>
  <c r="Q81" i="190"/>
  <c r="Q78" i="190"/>
  <c r="Q77" i="190"/>
  <c r="Q76" i="190"/>
  <c r="Q74" i="190"/>
  <c r="Q69" i="190"/>
  <c r="Q68" i="190"/>
  <c r="Q62" i="190"/>
  <c r="Q60" i="190"/>
  <c r="Q56" i="190"/>
  <c r="Q53" i="190"/>
  <c r="Q48" i="190"/>
  <c r="Q47" i="190"/>
  <c r="Q43" i="190"/>
  <c r="Q42" i="190"/>
  <c r="Q40" i="190"/>
  <c r="Q39" i="190"/>
  <c r="Q38" i="190"/>
  <c r="Q36" i="190"/>
  <c r="Q35" i="190"/>
  <c r="Q33" i="190"/>
  <c r="Q31" i="190"/>
  <c r="Q30" i="190"/>
  <c r="Q493" i="188"/>
  <c r="Q489" i="188"/>
  <c r="Q488" i="188"/>
  <c r="Q483" i="188"/>
  <c r="Q476" i="188"/>
  <c r="Q469" i="188"/>
  <c r="Q468" i="188"/>
  <c r="Q466" i="188"/>
  <c r="Q443" i="188"/>
  <c r="Q438" i="188"/>
  <c r="Q436" i="188"/>
  <c r="Q434" i="188"/>
  <c r="Q433" i="188"/>
  <c r="Q429" i="188"/>
  <c r="Q419" i="188"/>
  <c r="Q405" i="188"/>
  <c r="Q396" i="188"/>
  <c r="Q395" i="188"/>
  <c r="Q394" i="188"/>
  <c r="Q387" i="188"/>
  <c r="Q375" i="188"/>
  <c r="Q374" i="188"/>
  <c r="Q373" i="188"/>
  <c r="Q355" i="188"/>
  <c r="Q353" i="188"/>
  <c r="Q351" i="188"/>
  <c r="Q345" i="188"/>
  <c r="Q344" i="188"/>
  <c r="Q336" i="188"/>
  <c r="Q329" i="188"/>
  <c r="Q327" i="188"/>
  <c r="Q320" i="188"/>
  <c r="Q318" i="188"/>
  <c r="Q314" i="188"/>
  <c r="Q313" i="188"/>
  <c r="Q302" i="188"/>
  <c r="Q295" i="188"/>
  <c r="Q294" i="188"/>
  <c r="Q290" i="188"/>
  <c r="Q283" i="188"/>
  <c r="Q281" i="188"/>
  <c r="Q274" i="188"/>
  <c r="Q242" i="188"/>
  <c r="Q241" i="188"/>
  <c r="Q240" i="188"/>
  <c r="Q232" i="188"/>
  <c r="Q230" i="188"/>
  <c r="Q229" i="188"/>
  <c r="Q228" i="188"/>
  <c r="Q227" i="188"/>
  <c r="Q225" i="188"/>
  <c r="Q224" i="188"/>
  <c r="Q221" i="188"/>
  <c r="Q213" i="188"/>
  <c r="Q208" i="188"/>
  <c r="Q197" i="188"/>
  <c r="Q195" i="188"/>
  <c r="Q188" i="188"/>
  <c r="Q187" i="188"/>
  <c r="Q186" i="188"/>
  <c r="Q184" i="188"/>
  <c r="Q182" i="188"/>
  <c r="Q165" i="188"/>
  <c r="Q160" i="188"/>
  <c r="Q155" i="188"/>
  <c r="Q150" i="188"/>
  <c r="Q149" i="188"/>
  <c r="Q147" i="188"/>
  <c r="Q143" i="188"/>
  <c r="Q130" i="188"/>
  <c r="Q125" i="188"/>
  <c r="Q122" i="188"/>
  <c r="Q121" i="188"/>
  <c r="Q114" i="188"/>
  <c r="Q111" i="188"/>
  <c r="Q101" i="188"/>
  <c r="Q99" i="188"/>
  <c r="Q98" i="188"/>
  <c r="Q97" i="188"/>
  <c r="Q94" i="188"/>
  <c r="Q93" i="188"/>
  <c r="Q91" i="188"/>
  <c r="Q89" i="188"/>
  <c r="Q84" i="188"/>
  <c r="Q82" i="188"/>
  <c r="Q80" i="188"/>
  <c r="Q78" i="188"/>
  <c r="Q77" i="188"/>
  <c r="Q68" i="188"/>
  <c r="Q66" i="188"/>
  <c r="Q65" i="188"/>
  <c r="Q61" i="188"/>
  <c r="Q60" i="188"/>
  <c r="Q59" i="188"/>
  <c r="Q57" i="188"/>
  <c r="Q54" i="188"/>
  <c r="Q53" i="188"/>
  <c r="Q52" i="188"/>
  <c r="Q51" i="188"/>
  <c r="Q43" i="188"/>
  <c r="Q37" i="188"/>
  <c r="Q35" i="188"/>
  <c r="Q33" i="188"/>
  <c r="Q31" i="188"/>
  <c r="Q29" i="188"/>
  <c r="Q28" i="188"/>
  <c r="Q26" i="188"/>
  <c r="Q25" i="188"/>
  <c r="Q22" i="188"/>
  <c r="Q20" i="188"/>
  <c r="Q14" i="188"/>
  <c r="Q13" i="188"/>
  <c r="Q10" i="188"/>
  <c r="Q9" i="188"/>
  <c r="Q5" i="188"/>
  <c r="Q494" i="186"/>
  <c r="Q493" i="186"/>
  <c r="Q492" i="186"/>
  <c r="Q481" i="186"/>
  <c r="Q476" i="186"/>
  <c r="Q471" i="186"/>
  <c r="Q469" i="186"/>
  <c r="Q461" i="186"/>
  <c r="Q460" i="186"/>
  <c r="Q459" i="186"/>
  <c r="Q454" i="186"/>
  <c r="Q452" i="186"/>
  <c r="Q446" i="186"/>
  <c r="Q444" i="186"/>
  <c r="Q439" i="186"/>
  <c r="Q437" i="186"/>
  <c r="Q431" i="186"/>
  <c r="Q420" i="186"/>
  <c r="Q419" i="186"/>
  <c r="Q418" i="186"/>
  <c r="Q409" i="186"/>
  <c r="Q397" i="186"/>
  <c r="Q380" i="186"/>
  <c r="Q373" i="186"/>
  <c r="Q372" i="186"/>
  <c r="Q368" i="186"/>
  <c r="Q367" i="186"/>
  <c r="Q360" i="186"/>
  <c r="Q359" i="186"/>
  <c r="Q353" i="186"/>
  <c r="Q349" i="186"/>
  <c r="Q348" i="186"/>
  <c r="Q346" i="186"/>
  <c r="Q345" i="186"/>
  <c r="Q323" i="186"/>
  <c r="Q308" i="186"/>
  <c r="Q290" i="186"/>
  <c r="Q289" i="186"/>
  <c r="Q276" i="186"/>
  <c r="Q275" i="186"/>
  <c r="Q267" i="186"/>
  <c r="Q266" i="186"/>
  <c r="Q253" i="186"/>
  <c r="Q251" i="186"/>
  <c r="Q249" i="186"/>
  <c r="Q247" i="186"/>
  <c r="Q245" i="186"/>
  <c r="Q233" i="186"/>
  <c r="Q224" i="186"/>
  <c r="Q209" i="186"/>
  <c r="Q191" i="186"/>
  <c r="Q190" i="186"/>
  <c r="Q184" i="186"/>
  <c r="Q180" i="186"/>
  <c r="Q178" i="186"/>
  <c r="Q171" i="186"/>
  <c r="Q169" i="186"/>
  <c r="Q160" i="186"/>
  <c r="Q159" i="186"/>
  <c r="Q158" i="186"/>
  <c r="Q153" i="186"/>
  <c r="Q148" i="186"/>
  <c r="Q147" i="186"/>
  <c r="Q136" i="186"/>
  <c r="Q134" i="186"/>
  <c r="Q133" i="186"/>
  <c r="Q131" i="186"/>
  <c r="Q126" i="186"/>
  <c r="Q125" i="186"/>
  <c r="Q124" i="186"/>
  <c r="Q122" i="186"/>
  <c r="Q121" i="186"/>
  <c r="Q120" i="186"/>
  <c r="Q115" i="186"/>
  <c r="Q113" i="186"/>
  <c r="Q102" i="186"/>
  <c r="Q96" i="186"/>
  <c r="Q93" i="186"/>
  <c r="Q92" i="186"/>
  <c r="Q90" i="186"/>
  <c r="Q88" i="186"/>
  <c r="Q87" i="186"/>
  <c r="Q78" i="186"/>
  <c r="Q74" i="186"/>
  <c r="Q67" i="186"/>
  <c r="Q66" i="186"/>
  <c r="Q65" i="186"/>
  <c r="Q64" i="186"/>
  <c r="Q60" i="186"/>
  <c r="Q57" i="186"/>
  <c r="Q53" i="186"/>
  <c r="Q52" i="186"/>
  <c r="Q50" i="186"/>
  <c r="Q48" i="186"/>
  <c r="Q41" i="186"/>
  <c r="Q30" i="186"/>
  <c r="Q29" i="186"/>
  <c r="Q28" i="186"/>
  <c r="Q23" i="186"/>
  <c r="Q21" i="186"/>
  <c r="Q20" i="186"/>
  <c r="Q16" i="186"/>
  <c r="Q5" i="186"/>
  <c r="H11" i="185"/>
  <c r="Q494" i="184"/>
  <c r="Q490" i="184"/>
  <c r="Q468" i="184"/>
  <c r="Q463" i="184"/>
  <c r="Q461" i="184"/>
  <c r="Q460" i="184"/>
  <c r="Q459" i="184"/>
  <c r="Q454" i="184"/>
  <c r="Q453" i="184"/>
  <c r="Q452" i="184"/>
  <c r="Q451" i="184"/>
  <c r="Q443" i="184"/>
  <c r="Q442" i="184"/>
  <c r="Q437" i="184"/>
  <c r="Q432" i="184"/>
  <c r="Q421" i="184"/>
  <c r="Q419" i="184"/>
  <c r="Q414" i="184"/>
  <c r="Q407" i="184"/>
  <c r="Q391" i="184"/>
  <c r="Q379" i="184"/>
  <c r="Q360" i="184"/>
  <c r="Q358" i="184"/>
  <c r="Q357" i="184"/>
  <c r="Q356" i="184"/>
  <c r="Q355" i="184"/>
  <c r="Q354" i="184"/>
  <c r="Q353" i="184"/>
  <c r="Q348" i="184"/>
  <c r="Q346" i="184"/>
  <c r="Q340" i="184"/>
  <c r="Q339" i="184"/>
  <c r="Q334" i="184"/>
  <c r="Q332" i="184"/>
  <c r="Q328" i="184"/>
  <c r="Q321" i="184"/>
  <c r="Q317" i="184"/>
  <c r="Q308" i="184"/>
  <c r="Q299" i="184"/>
  <c r="Q294" i="184"/>
  <c r="Q292" i="184"/>
  <c r="Q287" i="184"/>
  <c r="Q273" i="184"/>
  <c r="Q268" i="184"/>
  <c r="Q264" i="184"/>
  <c r="Q262" i="184"/>
  <c r="Q261" i="184"/>
  <c r="Q260" i="184"/>
  <c r="Q259" i="184"/>
  <c r="Q258" i="184"/>
  <c r="Q257" i="184"/>
  <c r="Q249" i="184"/>
  <c r="Q238" i="184"/>
  <c r="Q233" i="184"/>
  <c r="Q228" i="184"/>
  <c r="Q218" i="184"/>
  <c r="Q216" i="184"/>
  <c r="Q214" i="184"/>
  <c r="Q206" i="184"/>
  <c r="Q197" i="184"/>
  <c r="Q196" i="184"/>
  <c r="Q189" i="184"/>
  <c r="Q183" i="184"/>
  <c r="Q179" i="184"/>
  <c r="Q178" i="184"/>
  <c r="Q173" i="184"/>
  <c r="Q164" i="184"/>
  <c r="Q158" i="184"/>
  <c r="Q148" i="184"/>
  <c r="Q143" i="184"/>
  <c r="Q142" i="184"/>
  <c r="Q133" i="184"/>
  <c r="Q131" i="184"/>
  <c r="Q130" i="184"/>
  <c r="Q127" i="184"/>
  <c r="Q121" i="184"/>
  <c r="Q120" i="184"/>
  <c r="Q117" i="184"/>
  <c r="Q115" i="184"/>
  <c r="Q112" i="184"/>
  <c r="Q111" i="184"/>
  <c r="Q109" i="184"/>
  <c r="Q108" i="184"/>
  <c r="Q102" i="184"/>
  <c r="Q99" i="184"/>
  <c r="Q98" i="184"/>
  <c r="Q88" i="184"/>
  <c r="Q87" i="184"/>
  <c r="Q86" i="184"/>
  <c r="Q85" i="184"/>
  <c r="Q84" i="184"/>
  <c r="Q77" i="184"/>
  <c r="Q76" i="184"/>
  <c r="Q74" i="184"/>
  <c r="Q68" i="184"/>
  <c r="Q61" i="184"/>
  <c r="Q60" i="184"/>
  <c r="Q55" i="184"/>
  <c r="Q52" i="184"/>
  <c r="Q48" i="184"/>
  <c r="Q31" i="184"/>
  <c r="Q16" i="184"/>
  <c r="Q10" i="184"/>
  <c r="Q6" i="184"/>
  <c r="Q5" i="184"/>
  <c r="H11" i="183"/>
  <c r="Q492" i="182"/>
  <c r="Q491" i="182"/>
  <c r="Q480" i="182"/>
  <c r="Q478" i="182"/>
  <c r="Q473" i="182"/>
  <c r="Q456" i="182"/>
  <c r="Q455" i="182"/>
  <c r="Q447" i="182"/>
  <c r="Q435" i="182"/>
  <c r="Q429" i="182"/>
  <c r="Q421" i="182"/>
  <c r="Q415" i="182"/>
  <c r="Q414" i="182"/>
  <c r="Q404" i="182"/>
  <c r="Q399" i="182"/>
  <c r="Q394" i="182"/>
  <c r="Q380" i="182"/>
  <c r="Q375" i="182"/>
  <c r="Q366" i="182"/>
  <c r="Q364" i="182"/>
  <c r="Q359" i="182"/>
  <c r="Q352" i="182"/>
  <c r="Q345" i="182"/>
  <c r="Q332" i="182"/>
  <c r="Q326" i="182"/>
  <c r="Q325" i="182"/>
  <c r="Q309" i="182"/>
  <c r="Q304" i="182"/>
  <c r="Q296" i="182"/>
  <c r="Q290" i="182"/>
  <c r="Q288" i="182"/>
  <c r="Q277" i="182"/>
  <c r="Q273" i="182"/>
  <c r="Q270" i="182"/>
  <c r="Q268" i="182"/>
  <c r="Q260" i="182"/>
  <c r="Q252" i="182"/>
  <c r="Q251" i="182"/>
  <c r="Q249" i="182"/>
  <c r="Q244" i="182"/>
  <c r="Q243" i="182"/>
  <c r="Q241" i="182"/>
  <c r="Q237" i="182"/>
  <c r="Q236" i="182"/>
  <c r="Q229" i="182"/>
  <c r="Q228" i="182"/>
  <c r="Q227" i="182"/>
  <c r="Q223" i="182"/>
  <c r="Q222" i="182"/>
  <c r="Q218" i="182"/>
  <c r="Q214" i="182"/>
  <c r="Q212" i="182"/>
  <c r="Q210" i="182"/>
  <c r="Q204" i="182"/>
  <c r="Q202" i="182"/>
  <c r="Q201" i="182"/>
  <c r="Q196" i="182"/>
  <c r="Q195" i="182"/>
  <c r="Q194" i="182"/>
  <c r="Q193" i="182"/>
  <c r="Q192" i="182"/>
  <c r="Q190" i="182"/>
  <c r="Q168" i="182"/>
  <c r="Q167" i="182"/>
  <c r="Q163" i="182"/>
  <c r="Q155" i="182"/>
  <c r="Q132" i="182"/>
  <c r="Q128" i="182"/>
  <c r="Q127" i="182"/>
  <c r="Q116" i="182"/>
  <c r="Q114" i="182"/>
  <c r="Q107" i="182"/>
  <c r="Q104" i="182"/>
  <c r="Q103" i="182"/>
  <c r="Q101" i="182"/>
  <c r="Q97" i="182"/>
  <c r="Q92" i="182"/>
  <c r="Q90" i="182"/>
  <c r="Q89" i="182"/>
  <c r="Q88" i="182"/>
  <c r="Q87" i="182"/>
  <c r="Q80" i="182"/>
  <c r="Q72" i="182"/>
  <c r="Q67" i="182"/>
  <c r="Q66" i="182"/>
  <c r="Q64" i="182"/>
  <c r="Q60" i="182"/>
  <c r="Q58" i="182"/>
  <c r="Q55" i="182"/>
  <c r="Q49" i="182"/>
  <c r="Q47" i="182"/>
  <c r="Q44" i="182"/>
  <c r="Q42" i="182"/>
  <c r="Q41" i="182"/>
  <c r="Q40" i="182"/>
  <c r="Q37" i="182"/>
  <c r="Q36" i="182"/>
  <c r="Q30" i="182"/>
  <c r="Q27" i="182"/>
  <c r="Q23" i="182"/>
  <c r="Q20" i="182"/>
  <c r="Q16" i="182"/>
  <c r="Q15" i="182"/>
  <c r="Q14" i="182"/>
  <c r="Q13" i="182"/>
  <c r="Q10" i="182"/>
  <c r="Q9" i="182"/>
  <c r="Q5" i="182"/>
  <c r="Q493" i="180"/>
  <c r="Q484" i="180"/>
  <c r="Q483" i="180"/>
  <c r="Q482" i="180"/>
  <c r="Q477" i="180"/>
  <c r="Q469" i="180"/>
  <c r="Q468" i="180"/>
  <c r="Q467" i="180"/>
  <c r="Q466" i="180"/>
  <c r="Q464" i="180"/>
  <c r="Q458" i="180"/>
  <c r="Q451" i="180"/>
  <c r="Q436" i="180"/>
  <c r="Q431" i="180"/>
  <c r="Q426" i="180"/>
  <c r="Q425" i="180"/>
  <c r="Q423" i="180"/>
  <c r="Q422" i="180"/>
  <c r="Q417" i="180"/>
  <c r="Q416" i="180"/>
  <c r="Q408" i="180"/>
  <c r="Q403" i="180"/>
  <c r="Q390" i="180"/>
  <c r="Q389" i="180"/>
  <c r="Q382" i="180"/>
  <c r="Q381" i="180"/>
  <c r="Q380" i="180"/>
  <c r="Q378" i="180"/>
  <c r="Q377" i="180"/>
  <c r="Q366" i="180"/>
  <c r="Q352" i="180"/>
  <c r="Q351" i="180"/>
  <c r="Q350" i="180"/>
  <c r="Q341" i="180"/>
  <c r="Q337" i="180"/>
  <c r="Q333" i="180"/>
  <c r="Q329" i="180"/>
  <c r="Q324" i="180"/>
  <c r="Q323" i="180"/>
  <c r="Q310" i="180"/>
  <c r="Q308" i="180"/>
  <c r="Q304" i="180"/>
  <c r="Q302" i="180"/>
  <c r="Q297" i="180"/>
  <c r="Q296" i="180"/>
  <c r="Q295" i="180"/>
  <c r="Q294" i="180"/>
  <c r="Q293" i="180"/>
  <c r="Q292" i="180"/>
  <c r="Q284" i="180"/>
  <c r="Q266" i="180"/>
  <c r="Q258" i="180"/>
  <c r="Q257" i="180"/>
  <c r="Q256" i="180"/>
  <c r="Q231" i="180"/>
  <c r="Q229" i="180"/>
  <c r="Q228" i="180"/>
  <c r="Q223" i="180"/>
  <c r="Q220" i="180"/>
  <c r="Q215" i="180"/>
  <c r="Q210" i="180"/>
  <c r="Q201" i="180"/>
  <c r="Q190" i="180"/>
  <c r="Q186" i="180"/>
  <c r="Q173" i="180"/>
  <c r="Q172" i="180"/>
  <c r="Q168" i="180"/>
  <c r="Q160" i="180"/>
  <c r="Q158" i="180"/>
  <c r="Q156" i="180"/>
  <c r="Q155" i="180"/>
  <c r="Q134" i="180"/>
  <c r="Q133" i="180"/>
  <c r="Q132" i="180"/>
  <c r="Q123" i="180"/>
  <c r="Q118" i="180"/>
  <c r="Q113" i="180"/>
  <c r="Q110" i="180"/>
  <c r="Q105" i="180"/>
  <c r="Q100" i="180"/>
  <c r="Q81" i="180"/>
  <c r="Q79" i="180"/>
  <c r="Q78" i="180"/>
  <c r="Q77" i="180"/>
  <c r="Q76" i="180"/>
  <c r="Q75" i="180"/>
  <c r="Q73" i="180"/>
  <c r="Q71" i="180"/>
  <c r="Q68" i="180"/>
  <c r="Q67" i="180"/>
  <c r="Q66" i="180"/>
  <c r="Q65" i="180"/>
  <c r="Q61" i="180"/>
  <c r="Q60" i="180"/>
  <c r="Q58" i="180"/>
  <c r="Q46" i="180"/>
  <c r="Q44" i="180"/>
  <c r="Q39" i="180"/>
  <c r="Q38" i="180"/>
  <c r="Q36" i="180"/>
  <c r="Q34" i="180"/>
  <c r="Q31" i="180"/>
  <c r="Q27" i="180"/>
  <c r="Q26" i="180"/>
  <c r="Q23" i="180"/>
  <c r="Q15" i="180"/>
  <c r="Q11" i="180"/>
  <c r="Q8" i="180"/>
  <c r="Q7" i="180"/>
  <c r="Q492" i="178"/>
  <c r="Q491" i="178"/>
  <c r="Q488" i="178"/>
  <c r="Q487" i="178"/>
  <c r="Q486" i="178"/>
  <c r="Q475" i="178"/>
  <c r="Q462" i="178"/>
  <c r="Q457" i="178"/>
  <c r="Q456" i="178"/>
  <c r="Q455" i="178"/>
  <c r="Q447" i="178"/>
  <c r="Q442" i="178"/>
  <c r="Q439" i="178"/>
  <c r="Q437" i="178"/>
  <c r="Q436" i="178"/>
  <c r="Q427" i="178"/>
  <c r="Q411" i="178"/>
  <c r="Q410" i="178"/>
  <c r="Q408" i="178"/>
  <c r="Q406" i="178"/>
  <c r="Q403" i="178"/>
  <c r="Q375" i="178"/>
  <c r="Q367" i="178"/>
  <c r="Q361" i="178"/>
  <c r="Q356" i="178"/>
  <c r="Q355" i="178"/>
  <c r="Q353" i="178"/>
  <c r="Q344" i="178"/>
  <c r="Q343" i="178"/>
  <c r="Q342" i="178"/>
  <c r="Q341" i="178"/>
  <c r="Q334" i="178"/>
  <c r="Q316" i="178"/>
  <c r="Q314" i="178"/>
  <c r="Q312" i="178"/>
  <c r="Q307" i="178"/>
  <c r="Q286" i="178"/>
  <c r="Q274" i="178"/>
  <c r="Q273" i="178"/>
  <c r="Q272" i="178"/>
  <c r="Q270" i="178"/>
  <c r="Q265" i="178"/>
  <c r="Q261" i="178"/>
  <c r="Q260" i="178"/>
  <c r="Q259" i="178"/>
  <c r="Q255" i="178"/>
  <c r="Q252" i="178"/>
  <c r="Q248" i="178"/>
  <c r="Q247" i="178"/>
  <c r="Q246" i="178"/>
  <c r="Q245" i="178"/>
  <c r="Q244" i="178"/>
  <c r="Q243" i="178"/>
  <c r="Q239" i="178"/>
  <c r="Q224" i="178"/>
  <c r="Q218" i="178"/>
  <c r="Q202" i="178"/>
  <c r="Q201" i="178"/>
  <c r="Q200" i="178"/>
  <c r="Q199" i="178"/>
  <c r="Q197" i="178"/>
  <c r="Q176" i="178"/>
  <c r="Q171" i="178"/>
  <c r="Q170" i="178"/>
  <c r="Q168" i="178"/>
  <c r="Q167" i="178"/>
  <c r="Q163" i="178"/>
  <c r="Q157" i="178"/>
  <c r="Q148" i="178"/>
  <c r="Q147" i="178"/>
  <c r="Q146" i="178"/>
  <c r="Q140" i="178"/>
  <c r="Q135" i="178"/>
  <c r="Q134" i="178"/>
  <c r="Q130" i="178"/>
  <c r="Q129" i="178"/>
  <c r="Q128" i="178"/>
  <c r="Q126" i="178"/>
  <c r="Q125" i="178"/>
  <c r="Q124" i="178"/>
  <c r="Q119" i="178"/>
  <c r="Q118" i="178"/>
  <c r="Q114" i="178"/>
  <c r="Q113" i="178"/>
  <c r="Q112" i="178"/>
  <c r="Q109" i="178"/>
  <c r="Q108" i="178"/>
  <c r="Q107" i="178"/>
  <c r="Q105" i="178"/>
  <c r="Q104" i="178"/>
  <c r="Q103" i="178"/>
  <c r="Q102" i="178"/>
  <c r="Q99" i="178"/>
  <c r="Q98" i="178"/>
  <c r="Q94" i="178"/>
  <c r="Q89" i="178"/>
  <c r="Q87" i="178"/>
  <c r="Q82" i="178"/>
  <c r="Q81" i="178"/>
  <c r="Q80" i="178"/>
  <c r="Q77" i="178"/>
  <c r="Q73" i="178"/>
  <c r="Q69" i="178"/>
  <c r="Q66" i="178"/>
  <c r="Q64" i="178"/>
  <c r="Q57" i="178"/>
  <c r="Q55" i="178"/>
  <c r="Q53" i="178"/>
  <c r="Q51" i="178"/>
  <c r="Q50" i="178"/>
  <c r="Q48" i="178"/>
  <c r="Q42" i="178"/>
  <c r="Q32" i="178"/>
  <c r="Q30" i="178"/>
  <c r="Q29" i="178"/>
  <c r="Q23" i="178"/>
  <c r="Q17" i="178"/>
  <c r="Q14" i="178"/>
  <c r="Q7" i="178"/>
  <c r="Q497" i="176"/>
  <c r="Q495" i="176"/>
  <c r="Q494" i="176"/>
  <c r="Q492" i="176"/>
  <c r="Q483" i="176"/>
  <c r="Q482" i="176"/>
  <c r="Q481" i="176"/>
  <c r="Q480" i="176"/>
  <c r="Q478" i="176"/>
  <c r="Q477" i="176"/>
  <c r="Q469" i="176"/>
  <c r="Q460" i="176"/>
  <c r="Q458" i="176"/>
  <c r="Q445" i="176"/>
  <c r="Q440" i="176"/>
  <c r="Q438" i="176"/>
  <c r="Q435" i="176"/>
  <c r="Q431" i="176"/>
  <c r="Q426" i="176"/>
  <c r="Q425" i="176"/>
  <c r="Q421" i="176"/>
  <c r="Q419" i="176"/>
  <c r="Q417" i="176"/>
  <c r="Q416" i="176"/>
  <c r="Q402" i="176"/>
  <c r="Q399" i="176"/>
  <c r="Q398" i="176"/>
  <c r="Q393" i="176"/>
  <c r="Q392" i="176"/>
  <c r="Q391" i="176"/>
  <c r="Q389" i="176"/>
  <c r="Q383" i="176"/>
  <c r="Q382" i="176"/>
  <c r="Q381" i="176"/>
  <c r="Q376" i="176"/>
  <c r="Q373" i="176"/>
  <c r="Q368" i="176"/>
  <c r="Q367" i="176"/>
  <c r="Q366" i="176"/>
  <c r="Q342" i="176"/>
  <c r="Q340" i="176"/>
  <c r="Q321" i="176"/>
  <c r="Q316" i="176"/>
  <c r="Q311" i="176"/>
  <c r="Q307" i="176"/>
  <c r="Q303" i="176"/>
  <c r="Q301" i="176"/>
  <c r="Q299" i="176"/>
  <c r="Q294" i="176"/>
  <c r="Q284" i="176"/>
  <c r="Q283" i="176"/>
  <c r="Q247" i="176"/>
  <c r="Q246" i="176"/>
  <c r="Q240" i="176"/>
  <c r="Q229" i="176"/>
  <c r="Q227" i="176"/>
  <c r="Q224" i="176"/>
  <c r="Q218" i="176"/>
  <c r="Q214" i="176"/>
  <c r="Q213" i="176"/>
  <c r="Q177" i="176"/>
  <c r="Q172" i="176"/>
  <c r="Q167" i="176"/>
  <c r="Q165" i="176"/>
  <c r="Q164" i="176"/>
  <c r="Q160" i="176"/>
  <c r="Q155" i="176"/>
  <c r="Q154" i="176"/>
  <c r="Q153" i="176"/>
  <c r="Q145" i="176"/>
  <c r="Q144" i="176"/>
  <c r="Q143" i="176"/>
  <c r="Q140" i="176"/>
  <c r="Q139" i="176"/>
  <c r="Q133" i="176"/>
  <c r="Q131" i="176"/>
  <c r="Q126" i="176"/>
  <c r="Q125" i="176"/>
  <c r="Q124" i="176"/>
  <c r="Q122" i="176"/>
  <c r="Q120" i="176"/>
  <c r="Q113" i="176"/>
  <c r="Q112" i="176"/>
  <c r="Q111" i="176"/>
  <c r="Q110" i="176"/>
  <c r="Q105" i="176"/>
  <c r="Q95" i="176"/>
  <c r="Q94" i="176"/>
  <c r="Q88" i="176"/>
  <c r="Q83" i="176"/>
  <c r="Q81" i="176"/>
  <c r="Q79" i="176"/>
  <c r="Q78" i="176"/>
  <c r="Q76" i="176"/>
  <c r="Q75" i="176"/>
  <c r="Q73" i="176"/>
  <c r="Q71" i="176"/>
  <c r="Q65" i="176"/>
  <c r="Q64" i="176"/>
  <c r="Q62" i="176"/>
  <c r="Q57" i="176"/>
  <c r="Q51" i="176"/>
  <c r="Q47" i="176"/>
  <c r="Q41" i="176"/>
  <c r="Q40" i="176"/>
  <c r="Q38" i="176"/>
  <c r="Q32" i="176"/>
  <c r="Q31" i="176"/>
  <c r="Q27" i="176"/>
  <c r="Q23" i="176"/>
  <c r="Q18" i="176"/>
  <c r="Q15" i="176"/>
  <c r="Q8" i="176"/>
  <c r="Q496" i="174"/>
  <c r="Q494" i="174"/>
  <c r="Q493" i="174"/>
  <c r="Q484" i="174"/>
  <c r="Q472" i="174"/>
  <c r="Q461" i="174"/>
  <c r="Q460" i="174"/>
  <c r="Q452" i="174"/>
  <c r="Q451" i="174"/>
  <c r="Q450" i="174"/>
  <c r="Q449" i="174"/>
  <c r="Q448" i="174"/>
  <c r="Q446" i="174"/>
  <c r="Q445" i="174"/>
  <c r="Q439" i="174"/>
  <c r="Q437" i="174"/>
  <c r="Q434" i="174"/>
  <c r="Q432" i="174"/>
  <c r="Q419" i="174"/>
  <c r="Q417" i="174"/>
  <c r="Q416" i="174"/>
  <c r="Q412" i="174"/>
  <c r="Q409" i="174"/>
  <c r="Q407" i="174"/>
  <c r="Q405" i="174"/>
  <c r="Q404" i="174"/>
  <c r="Q398" i="174"/>
  <c r="Q393" i="174"/>
  <c r="Q392" i="174"/>
  <c r="Q390" i="174"/>
  <c r="Q389" i="174"/>
  <c r="Q383" i="174"/>
  <c r="Q382" i="174"/>
  <c r="Q378" i="174"/>
  <c r="Q370" i="174"/>
  <c r="Q364" i="174"/>
  <c r="Q362" i="174"/>
  <c r="Q353" i="174"/>
  <c r="Q352" i="174"/>
  <c r="Q343" i="174"/>
  <c r="Q338" i="174"/>
  <c r="Q329" i="174"/>
  <c r="Q328" i="174"/>
  <c r="Q327" i="174"/>
  <c r="Q325" i="174"/>
  <c r="Q323" i="174"/>
  <c r="Q321" i="174"/>
  <c r="Q313" i="174"/>
  <c r="Q304" i="174"/>
  <c r="Q302" i="174"/>
  <c r="Q301" i="174"/>
  <c r="Q293" i="174"/>
  <c r="Q287" i="174"/>
  <c r="Q285" i="174"/>
  <c r="Q283" i="174"/>
  <c r="Q270" i="174"/>
  <c r="Q267" i="174"/>
  <c r="Q257" i="174"/>
  <c r="Q256" i="174"/>
  <c r="Q255" i="174"/>
  <c r="Q254" i="174"/>
  <c r="Q253" i="174"/>
  <c r="Q252" i="174"/>
  <c r="Q247" i="174"/>
  <c r="Q231" i="174"/>
  <c r="Q230" i="174"/>
  <c r="Q229" i="174"/>
  <c r="Q226" i="174"/>
  <c r="Q217" i="174"/>
  <c r="Q210" i="174"/>
  <c r="Q209" i="174"/>
  <c r="Q207" i="174"/>
  <c r="Q205" i="174"/>
  <c r="Q185" i="174"/>
  <c r="Q182" i="174"/>
  <c r="Q175" i="174"/>
  <c r="Q160" i="174"/>
  <c r="Q158" i="174"/>
  <c r="Q151" i="174"/>
  <c r="Q141" i="174"/>
  <c r="Q136" i="174"/>
  <c r="Q135" i="174"/>
  <c r="Q94" i="174"/>
  <c r="Q86" i="174"/>
  <c r="Q85" i="174"/>
  <c r="Q82" i="174"/>
  <c r="Q81" i="174"/>
  <c r="Q73" i="174"/>
  <c r="Q63" i="174"/>
  <c r="Q57" i="174"/>
  <c r="Q53" i="174"/>
  <c r="Q45" i="174"/>
  <c r="Q37" i="174"/>
  <c r="Q35" i="174"/>
  <c r="Q26" i="174"/>
  <c r="Q23" i="174"/>
  <c r="Q17" i="174"/>
  <c r="Q15" i="174"/>
  <c r="Q11" i="174"/>
  <c r="Q10" i="174"/>
  <c r="Q7" i="174"/>
  <c r="Q6" i="174"/>
  <c r="Q5" i="174"/>
  <c r="Q489" i="172"/>
  <c r="Q484" i="172"/>
  <c r="Q471" i="172"/>
  <c r="Q469" i="172"/>
  <c r="Q464" i="172"/>
  <c r="Q454" i="172"/>
  <c r="Q449" i="172"/>
  <c r="Q444" i="172"/>
  <c r="Q434" i="172"/>
  <c r="Q433" i="172"/>
  <c r="Q421" i="172"/>
  <c r="Q405" i="172"/>
  <c r="Q404" i="172"/>
  <c r="Q400" i="172"/>
  <c r="Q399" i="172"/>
  <c r="Q398" i="172"/>
  <c r="Q393" i="172"/>
  <c r="Q372" i="172"/>
  <c r="Q371" i="172"/>
  <c r="Q369" i="172"/>
  <c r="Q368" i="172"/>
  <c r="Q367" i="172"/>
  <c r="Q366" i="172"/>
  <c r="Q362" i="172"/>
  <c r="Q357" i="172"/>
  <c r="Q349" i="172"/>
  <c r="Q348" i="172"/>
  <c r="Q347" i="172"/>
  <c r="Q334" i="172"/>
  <c r="Q328" i="172"/>
  <c r="Q326" i="172"/>
  <c r="Q321" i="172"/>
  <c r="Q320" i="172"/>
  <c r="Q315" i="172"/>
  <c r="Q304" i="172"/>
  <c r="Q296" i="172"/>
  <c r="Q290" i="172"/>
  <c r="Q289" i="172"/>
  <c r="Q285" i="172"/>
  <c r="Q275" i="172"/>
  <c r="Q267" i="172"/>
  <c r="Q262" i="172"/>
  <c r="Q261" i="172"/>
  <c r="Q258" i="172"/>
  <c r="Q252" i="172"/>
  <c r="Q245" i="172"/>
  <c r="Q244" i="172"/>
  <c r="Q238" i="172"/>
  <c r="Q233" i="172"/>
  <c r="Q232" i="172"/>
  <c r="Q225" i="172"/>
  <c r="Q224" i="172"/>
  <c r="Q213" i="172"/>
  <c r="Q212" i="172"/>
  <c r="Q210" i="172"/>
  <c r="Q209" i="172"/>
  <c r="Q208" i="172"/>
  <c r="Q206" i="172"/>
  <c r="Q200" i="172"/>
  <c r="Q195" i="172"/>
  <c r="Q183" i="172"/>
  <c r="Q178" i="172"/>
  <c r="Q168" i="172"/>
  <c r="Q164" i="172"/>
  <c r="Q147" i="172"/>
  <c r="Q145" i="172"/>
  <c r="Q144" i="172"/>
  <c r="Q142" i="172"/>
  <c r="Q141" i="172"/>
  <c r="Q136" i="172"/>
  <c r="Q134" i="172"/>
  <c r="Q121" i="172"/>
  <c r="Q119" i="172"/>
  <c r="Q117" i="172"/>
  <c r="Q116" i="172"/>
  <c r="Q108" i="172"/>
  <c r="Q107" i="172"/>
  <c r="Q99" i="172"/>
  <c r="Q94" i="172"/>
  <c r="Q88" i="172"/>
  <c r="Q85" i="172"/>
  <c r="Q84" i="172"/>
  <c r="Q81" i="172"/>
  <c r="Q76" i="172"/>
  <c r="Q75" i="172"/>
  <c r="Q74" i="172"/>
  <c r="Q70" i="172"/>
  <c r="Q62" i="172"/>
  <c r="Q61" i="172"/>
  <c r="Q60" i="172"/>
  <c r="Q57" i="172"/>
  <c r="Q55" i="172"/>
  <c r="Q52" i="172"/>
  <c r="Q45" i="172"/>
  <c r="Q36" i="172"/>
  <c r="Q34" i="172"/>
  <c r="Q32" i="172"/>
  <c r="Q31" i="172"/>
  <c r="Q26" i="172"/>
  <c r="Q23" i="172"/>
  <c r="Q21" i="172"/>
  <c r="Q17" i="172"/>
  <c r="Q16" i="172"/>
  <c r="Q14" i="172"/>
  <c r="Q10" i="172"/>
  <c r="Q9" i="172"/>
  <c r="Q8" i="172"/>
  <c r="Q478" i="170"/>
  <c r="Q469" i="170"/>
  <c r="Q468" i="170"/>
  <c r="Q467" i="170"/>
  <c r="Q457" i="170"/>
  <c r="Q450" i="170"/>
  <c r="Q449" i="170"/>
  <c r="Q448" i="170"/>
  <c r="Q441" i="170"/>
  <c r="Q439" i="170"/>
  <c r="Q436" i="170"/>
  <c r="Q430" i="170"/>
  <c r="Q429" i="170"/>
  <c r="Q428" i="170"/>
  <c r="Q426" i="170"/>
  <c r="Q421" i="170"/>
  <c r="Q419" i="170"/>
  <c r="Q407" i="170"/>
  <c r="Q403" i="170"/>
  <c r="Q385" i="170"/>
  <c r="Q376" i="170"/>
  <c r="Q374" i="170"/>
  <c r="Q368" i="170"/>
  <c r="Q364" i="170"/>
  <c r="Q359" i="170"/>
  <c r="Q357" i="170"/>
  <c r="Q352" i="170"/>
  <c r="Q334" i="170"/>
  <c r="Q327" i="170"/>
  <c r="Q325" i="170"/>
  <c r="Q320" i="170"/>
  <c r="Q318" i="170"/>
  <c r="Q317" i="170"/>
  <c r="Q315" i="170"/>
  <c r="Q314" i="170"/>
  <c r="Q308" i="170"/>
  <c r="Q307" i="170"/>
  <c r="Q298" i="170"/>
  <c r="Q297" i="170"/>
  <c r="Q292" i="170"/>
  <c r="Q287" i="170"/>
  <c r="Q286" i="170"/>
  <c r="Q283" i="170"/>
  <c r="Q273" i="170"/>
  <c r="Q260" i="170"/>
  <c r="Q258" i="170"/>
  <c r="Q256" i="170"/>
  <c r="Q254" i="170"/>
  <c r="Q249" i="170"/>
  <c r="Q247" i="170"/>
  <c r="Q246" i="170"/>
  <c r="Q245" i="170"/>
  <c r="Q241" i="170"/>
  <c r="Q236" i="170"/>
  <c r="Q234" i="170"/>
  <c r="Q232" i="170"/>
  <c r="Q227" i="170"/>
  <c r="Q222" i="170"/>
  <c r="Q221" i="170"/>
  <c r="Q207" i="170"/>
  <c r="Q202" i="170"/>
  <c r="Q200" i="170"/>
  <c r="Q198" i="170"/>
  <c r="Q196" i="170"/>
  <c r="Q195" i="170"/>
  <c r="Q194" i="170"/>
  <c r="Q187" i="170"/>
  <c r="Q185" i="170"/>
  <c r="Q183" i="170"/>
  <c r="Q181" i="170"/>
  <c r="Q176" i="170"/>
  <c r="Q160" i="170"/>
  <c r="Q158" i="170"/>
  <c r="Q157" i="170"/>
  <c r="Q143" i="170"/>
  <c r="Q141" i="170"/>
  <c r="Q136" i="170"/>
  <c r="Q135" i="170"/>
  <c r="Q133" i="170"/>
  <c r="Q127" i="170"/>
  <c r="Q122" i="170"/>
  <c r="Q121" i="170"/>
  <c r="Q109" i="170"/>
  <c r="Q108" i="170"/>
  <c r="Q101" i="170"/>
  <c r="Q100" i="170"/>
  <c r="Q95" i="170"/>
  <c r="Q90" i="170"/>
  <c r="Q85" i="170"/>
  <c r="Q84" i="170"/>
  <c r="Q76" i="170"/>
  <c r="Q74" i="170"/>
  <c r="Q71" i="170"/>
  <c r="Q68" i="170"/>
  <c r="Q67" i="170"/>
  <c r="Q66" i="170"/>
  <c r="Q64" i="170"/>
  <c r="Q63" i="170"/>
  <c r="Q53" i="170"/>
  <c r="Q52" i="170"/>
  <c r="Q49" i="170"/>
  <c r="Q44" i="170"/>
  <c r="Q43" i="170"/>
  <c r="Q35" i="170"/>
  <c r="Q34" i="170"/>
  <c r="Q33" i="170"/>
  <c r="Q29" i="170"/>
  <c r="Q22" i="170"/>
  <c r="Q21" i="170"/>
  <c r="Q20" i="170"/>
  <c r="Q19" i="170"/>
  <c r="Q17" i="170"/>
  <c r="Q11" i="170"/>
  <c r="Q8" i="170"/>
  <c r="Q488" i="168"/>
  <c r="Q480" i="168"/>
  <c r="Q470" i="168"/>
  <c r="Q468" i="168"/>
  <c r="Q466" i="168"/>
  <c r="Q465" i="168"/>
  <c r="Q463" i="168"/>
  <c r="Q462" i="168"/>
  <c r="Q446" i="168"/>
  <c r="Q442" i="168"/>
  <c r="Q433" i="168"/>
  <c r="Q432" i="168"/>
  <c r="Q430" i="168"/>
  <c r="Q425" i="168"/>
  <c r="Q423" i="168"/>
  <c r="Q422" i="168"/>
  <c r="Q415" i="168"/>
  <c r="Q409" i="168"/>
  <c r="Q408" i="168"/>
  <c r="Q404" i="168"/>
  <c r="Q402" i="168"/>
  <c r="Q401" i="168"/>
  <c r="Q399" i="168"/>
  <c r="Q393" i="168"/>
  <c r="Q388" i="168"/>
  <c r="Q384" i="168"/>
  <c r="Q361" i="168"/>
  <c r="Q360" i="168"/>
  <c r="Q359" i="168"/>
  <c r="Q358" i="168"/>
  <c r="Q354" i="168"/>
  <c r="Q353" i="168"/>
  <c r="Q347" i="168"/>
  <c r="Q344" i="168"/>
  <c r="Q323" i="168"/>
  <c r="Q308" i="168"/>
  <c r="Q303" i="168"/>
  <c r="Q301" i="168"/>
  <c r="Q300" i="168"/>
  <c r="Q299" i="168"/>
  <c r="Q294" i="168"/>
  <c r="Q293" i="168"/>
  <c r="Q292" i="168"/>
  <c r="Q291" i="168"/>
  <c r="Q274" i="168"/>
  <c r="Q272" i="168"/>
  <c r="Q267" i="168"/>
  <c r="Q263" i="168"/>
  <c r="Q251" i="168"/>
  <c r="Q250" i="168"/>
  <c r="Q249" i="168"/>
  <c r="Q248" i="168"/>
  <c r="Q243" i="168"/>
  <c r="Q241" i="168"/>
  <c r="Q235" i="168"/>
  <c r="Q230" i="168"/>
  <c r="Q226" i="168"/>
  <c r="Q225" i="168"/>
  <c r="Q220" i="168"/>
  <c r="Q219" i="168"/>
  <c r="Q218" i="168"/>
  <c r="Q216" i="168"/>
  <c r="Q212" i="168"/>
  <c r="Q211" i="168"/>
  <c r="Q183" i="168"/>
  <c r="Q182" i="168"/>
  <c r="Q175" i="168"/>
  <c r="Q164" i="168"/>
  <c r="Q163" i="168"/>
  <c r="Q158" i="168"/>
  <c r="Q157" i="168"/>
  <c r="Q153" i="168"/>
  <c r="Q152" i="168"/>
  <c r="Q143" i="168"/>
  <c r="Q142" i="168"/>
  <c r="Q140" i="168"/>
  <c r="Q138" i="168"/>
  <c r="Q133" i="168"/>
  <c r="Q132" i="168"/>
  <c r="Q131" i="168"/>
  <c r="Q122" i="168"/>
  <c r="Q121" i="168"/>
  <c r="Q119" i="168"/>
  <c r="Q114" i="168"/>
  <c r="Q113" i="168"/>
  <c r="Q112" i="168"/>
  <c r="Q99" i="168"/>
  <c r="Q98" i="168"/>
  <c r="Q84" i="168"/>
  <c r="Q71" i="168"/>
  <c r="Q70" i="168"/>
  <c r="Q62" i="168"/>
  <c r="Q55" i="168"/>
  <c r="Q49" i="168"/>
  <c r="Q46" i="168"/>
  <c r="Q45" i="168"/>
  <c r="Q44" i="168"/>
  <c r="Q41" i="168"/>
  <c r="Q38" i="168"/>
  <c r="Q34" i="168"/>
  <c r="Q33" i="168"/>
  <c r="Q32" i="168"/>
  <c r="Q24" i="168"/>
  <c r="Q21" i="168"/>
  <c r="Q20" i="168"/>
  <c r="Q488" i="166"/>
  <c r="Q487" i="166"/>
  <c r="Q486" i="166"/>
  <c r="Q485" i="166"/>
  <c r="Q480" i="166"/>
  <c r="Q475" i="166"/>
  <c r="Q474" i="166"/>
  <c r="Q472" i="166"/>
  <c r="Q467" i="166"/>
  <c r="Q459" i="166"/>
  <c r="Q450" i="166"/>
  <c r="Q434" i="166"/>
  <c r="Q496" i="164"/>
  <c r="Q487" i="164"/>
  <c r="Q481" i="164"/>
  <c r="Q479" i="164"/>
  <c r="Q476" i="164"/>
  <c r="Q471" i="164"/>
  <c r="Q470" i="164"/>
  <c r="Q457" i="164"/>
  <c r="Q449" i="164"/>
  <c r="Q448" i="164"/>
  <c r="Q437" i="164"/>
  <c r="Q436" i="164"/>
  <c r="Q431" i="164"/>
  <c r="Q429" i="164"/>
  <c r="Q427" i="164"/>
  <c r="Q425" i="164"/>
  <c r="Q417" i="164"/>
  <c r="Q416" i="164"/>
  <c r="Q415" i="164"/>
  <c r="Q414" i="164"/>
  <c r="Q409" i="164"/>
  <c r="Q404" i="164"/>
  <c r="Q400" i="164"/>
  <c r="Q385" i="164"/>
  <c r="Q383" i="164"/>
  <c r="Q377" i="164"/>
  <c r="Q366" i="164"/>
  <c r="Q364" i="164"/>
  <c r="Q352" i="164"/>
  <c r="Q340" i="164"/>
  <c r="Q338" i="164"/>
  <c r="Q332" i="164"/>
  <c r="Q327" i="164"/>
  <c r="Q325" i="164"/>
  <c r="Q318" i="164"/>
  <c r="Q311" i="164"/>
  <c r="Q309" i="164"/>
  <c r="Q303" i="164"/>
  <c r="Q294" i="164"/>
  <c r="Q290" i="164"/>
  <c r="Q288" i="164"/>
  <c r="Q279" i="164"/>
  <c r="Q276" i="164"/>
  <c r="Q272" i="164"/>
  <c r="Q263" i="164"/>
  <c r="Q256" i="164"/>
  <c r="Q251" i="164"/>
  <c r="Q249" i="164"/>
  <c r="Q247" i="164"/>
  <c r="Q242" i="164"/>
  <c r="Q240" i="164"/>
  <c r="Q234" i="164"/>
  <c r="Q226" i="164"/>
  <c r="Q224" i="164"/>
  <c r="Q215" i="164"/>
  <c r="Q213" i="164"/>
  <c r="Q204" i="164"/>
  <c r="Q197" i="164"/>
  <c r="Q196" i="164"/>
  <c r="Q180" i="164"/>
  <c r="Q167" i="164"/>
  <c r="Q163" i="164"/>
  <c r="Q162" i="164"/>
  <c r="Q161" i="164"/>
  <c r="Q155" i="164"/>
  <c r="Q152" i="164"/>
  <c r="Q148" i="164"/>
  <c r="Q147" i="164"/>
  <c r="Q140" i="164"/>
  <c r="Q126" i="164"/>
  <c r="Q122" i="164"/>
  <c r="Q118" i="164"/>
  <c r="Q114" i="164"/>
  <c r="Q105" i="164"/>
  <c r="Q97" i="164"/>
  <c r="Q94" i="164"/>
  <c r="Q81" i="164"/>
  <c r="Q78" i="164"/>
  <c r="Q75" i="164"/>
  <c r="Q52" i="164"/>
  <c r="Q43" i="164"/>
  <c r="Q42" i="164"/>
  <c r="Q38" i="164"/>
  <c r="Q37" i="164"/>
  <c r="Q29" i="164"/>
  <c r="Q28" i="164"/>
  <c r="Q26" i="164"/>
  <c r="Q23" i="164"/>
  <c r="Q17" i="164"/>
  <c r="Q14" i="164"/>
  <c r="Q6" i="164"/>
  <c r="H11" i="163"/>
  <c r="Q487" i="162"/>
  <c r="Q482" i="162"/>
  <c r="Q481" i="162"/>
  <c r="Q480" i="162"/>
  <c r="Q472" i="162"/>
  <c r="Q461" i="162"/>
  <c r="Q459" i="162"/>
  <c r="Q453" i="162"/>
  <c r="Q452" i="162"/>
  <c r="Q451" i="162"/>
  <c r="Q449" i="162"/>
  <c r="Q447" i="162"/>
  <c r="Q441" i="162"/>
  <c r="Q434" i="162"/>
  <c r="Q428" i="162"/>
  <c r="Q426" i="162"/>
  <c r="Q408" i="162"/>
  <c r="Q402" i="162"/>
  <c r="Q400" i="162"/>
  <c r="Q390" i="162"/>
  <c r="Q389" i="162"/>
  <c r="Q384" i="162"/>
  <c r="Q375" i="162"/>
  <c r="Q373" i="162"/>
  <c r="Q371" i="162"/>
  <c r="Q348" i="162"/>
  <c r="Q338" i="162"/>
  <c r="Q336" i="162"/>
  <c r="Q330" i="162"/>
  <c r="Q329" i="162"/>
  <c r="Q323" i="162"/>
  <c r="Q319" i="162"/>
  <c r="Q314" i="162"/>
  <c r="Q306" i="162"/>
  <c r="Q297" i="162"/>
  <c r="Q281" i="162"/>
  <c r="Q277" i="162"/>
  <c r="Q276" i="162"/>
  <c r="Q275" i="162"/>
  <c r="Q274" i="162"/>
  <c r="Q273" i="162"/>
  <c r="Q272" i="162"/>
  <c r="Q270" i="162"/>
  <c r="Q269" i="162"/>
  <c r="Q257" i="162"/>
  <c r="Q252" i="162"/>
  <c r="Q251" i="162"/>
  <c r="Q247" i="162"/>
  <c r="Q245" i="162"/>
  <c r="Q231" i="162"/>
  <c r="Q227" i="162"/>
  <c r="Q222" i="162"/>
  <c r="Q220" i="162"/>
  <c r="Q218" i="162"/>
  <c r="Q197" i="162"/>
  <c r="Q195" i="162"/>
  <c r="Q187" i="162"/>
  <c r="Q182" i="162"/>
  <c r="Q180" i="162"/>
  <c r="Q174" i="162"/>
  <c r="Q152" i="162"/>
  <c r="Q151" i="162"/>
  <c r="Q146" i="162"/>
  <c r="Q144" i="162"/>
  <c r="Q137" i="162"/>
  <c r="Q132" i="162"/>
  <c r="Q130" i="162"/>
  <c r="Q121" i="162"/>
  <c r="Q119" i="162"/>
  <c r="Q117" i="162"/>
  <c r="Q114" i="162"/>
  <c r="Q111" i="162"/>
  <c r="Q106" i="162"/>
  <c r="Q97" i="162"/>
  <c r="Q96" i="162"/>
  <c r="Q91" i="162"/>
  <c r="Q50" i="162"/>
  <c r="Q46" i="162"/>
  <c r="Q40" i="162"/>
  <c r="Q39" i="162"/>
  <c r="Q36" i="162"/>
  <c r="Q496" i="160"/>
  <c r="Q495" i="160"/>
  <c r="Q493" i="160"/>
  <c r="Q489" i="160"/>
  <c r="Q485" i="160"/>
  <c r="Q481" i="160"/>
  <c r="Q469" i="160"/>
  <c r="Q467" i="160"/>
  <c r="Q466" i="160"/>
  <c r="Q465" i="160"/>
  <c r="Q456" i="160"/>
  <c r="Q451" i="160"/>
  <c r="Q449" i="160"/>
  <c r="Q448" i="160"/>
  <c r="Q443" i="160"/>
  <c r="Q442" i="160"/>
  <c r="Q441" i="160"/>
  <c r="Q440" i="160"/>
  <c r="Q435" i="160"/>
  <c r="Q434" i="160"/>
  <c r="Q426" i="160"/>
  <c r="Q425" i="160"/>
  <c r="Q424" i="160"/>
  <c r="Q418" i="160"/>
  <c r="Q409" i="160"/>
  <c r="Q394" i="160"/>
  <c r="Q389" i="160"/>
  <c r="Q373" i="160"/>
  <c r="Q353" i="160"/>
  <c r="Q337" i="160"/>
  <c r="Q328" i="160"/>
  <c r="Q326" i="160"/>
  <c r="Q321" i="160"/>
  <c r="Q308" i="160"/>
  <c r="Q304" i="160"/>
  <c r="Q298" i="160"/>
  <c r="Q287" i="160"/>
  <c r="Q285" i="160"/>
  <c r="Q284" i="160"/>
  <c r="Q283" i="160"/>
  <c r="Q282" i="160"/>
  <c r="Q281" i="160"/>
  <c r="Q280" i="160"/>
  <c r="Q275" i="160"/>
  <c r="Q273" i="160"/>
  <c r="Q272" i="160"/>
  <c r="Q269" i="160"/>
  <c r="Q264" i="160"/>
  <c r="Q262" i="160"/>
  <c r="Q261" i="160"/>
  <c r="Q251" i="160"/>
  <c r="Q246" i="160"/>
  <c r="Q245" i="160"/>
  <c r="Q240" i="160"/>
  <c r="Q238" i="160"/>
  <c r="Q237" i="160"/>
  <c r="Q232" i="160"/>
  <c r="Q231" i="160"/>
  <c r="Q230" i="160"/>
  <c r="Q225" i="160"/>
  <c r="Q216" i="160"/>
  <c r="Q208" i="160"/>
  <c r="Q192" i="160"/>
  <c r="Q186" i="160"/>
  <c r="Q185" i="160"/>
  <c r="Q184" i="160"/>
  <c r="Q179" i="160"/>
  <c r="Q175" i="160"/>
  <c r="Q174" i="160"/>
  <c r="Q173" i="160"/>
  <c r="Q172" i="160"/>
  <c r="Q164" i="160"/>
  <c r="Q152" i="160"/>
  <c r="Q150" i="160"/>
  <c r="Q142" i="160"/>
  <c r="Q125" i="160"/>
  <c r="Q123" i="160"/>
  <c r="Q122" i="160"/>
  <c r="Q112" i="160"/>
  <c r="Q99" i="160"/>
  <c r="Q93" i="160"/>
  <c r="Q92" i="160"/>
  <c r="Q85" i="160"/>
  <c r="Q82" i="160"/>
  <c r="Q81" i="160"/>
  <c r="Q78" i="160"/>
  <c r="Q76" i="160"/>
  <c r="Q67" i="160"/>
  <c r="Q56" i="160"/>
  <c r="Q55" i="160"/>
  <c r="Q51" i="160"/>
  <c r="Q48" i="160"/>
  <c r="Q47" i="160"/>
  <c r="Q46" i="160"/>
  <c r="Q44" i="160"/>
  <c r="Q42" i="160"/>
  <c r="Q39" i="160"/>
  <c r="Q37" i="160"/>
  <c r="Q34" i="160"/>
  <c r="Q30" i="160"/>
  <c r="Q20" i="160"/>
  <c r="Q12" i="160"/>
  <c r="Q11" i="160"/>
  <c r="Q9" i="160"/>
  <c r="Q8" i="160"/>
  <c r="Q7" i="160"/>
  <c r="H11" i="159"/>
  <c r="Q495" i="158"/>
  <c r="Q493" i="158"/>
  <c r="Q470" i="158"/>
  <c r="Q455" i="158"/>
  <c r="Q447" i="158"/>
  <c r="Q446" i="158"/>
  <c r="Q441" i="158"/>
  <c r="Q436" i="158"/>
  <c r="Q424" i="158"/>
  <c r="Q414" i="158"/>
  <c r="Q404" i="158"/>
  <c r="Q403" i="158"/>
  <c r="Q401" i="158"/>
  <c r="Q400" i="158"/>
  <c r="Q399" i="158"/>
  <c r="Q393" i="158"/>
  <c r="Q387" i="158"/>
  <c r="Q385" i="158"/>
  <c r="Q380" i="158"/>
  <c r="Q372" i="158"/>
  <c r="Q371" i="158"/>
  <c r="Q364" i="158"/>
  <c r="Q338" i="158"/>
  <c r="Q333" i="158"/>
  <c r="Q332" i="158"/>
  <c r="Q329" i="158"/>
  <c r="Q322" i="158"/>
  <c r="Q321" i="158"/>
  <c r="Q317" i="158"/>
  <c r="Q311" i="158"/>
  <c r="Q299" i="158"/>
  <c r="Q297" i="158"/>
  <c r="Q285" i="158"/>
  <c r="Q284" i="158"/>
  <c r="Q280" i="158"/>
  <c r="Q271" i="158"/>
  <c r="Q270" i="158"/>
  <c r="Q268" i="158"/>
  <c r="Q267" i="158"/>
  <c r="Q266" i="158"/>
  <c r="Q265" i="158"/>
  <c r="Q264" i="158"/>
  <c r="Q256" i="158"/>
  <c r="Q252" i="158"/>
  <c r="Q250" i="158"/>
  <c r="Q245" i="158"/>
  <c r="Q244" i="158"/>
  <c r="Q240" i="158"/>
  <c r="Q234" i="158"/>
  <c r="Q232" i="158"/>
  <c r="Q229" i="158"/>
  <c r="Q228" i="158"/>
  <c r="Q220" i="158"/>
  <c r="Q215" i="158"/>
  <c r="Q213" i="158"/>
  <c r="Q212" i="158"/>
  <c r="Q208" i="158"/>
  <c r="Q197" i="158"/>
  <c r="Q194" i="158"/>
  <c r="Q187" i="158"/>
  <c r="Q182" i="158"/>
  <c r="Q181" i="158"/>
  <c r="Q171" i="158"/>
  <c r="Q170" i="158"/>
  <c r="Q167" i="158"/>
  <c r="Q166" i="158"/>
  <c r="Q161" i="158"/>
  <c r="Q158" i="158"/>
  <c r="Q154" i="158"/>
  <c r="Q152" i="158"/>
  <c r="Q150" i="158"/>
  <c r="Q147" i="158"/>
  <c r="Q146" i="158"/>
  <c r="Q144" i="158"/>
  <c r="Q143" i="158"/>
  <c r="Q140" i="158"/>
  <c r="Q136" i="158"/>
  <c r="Q132" i="158"/>
  <c r="Q131" i="158"/>
  <c r="Q130" i="158"/>
  <c r="Q124" i="158"/>
  <c r="Q121" i="158"/>
  <c r="Q114" i="158"/>
  <c r="Q106" i="158"/>
  <c r="Q105" i="158"/>
  <c r="Q102" i="158"/>
  <c r="Q101" i="158"/>
  <c r="Q91" i="158"/>
  <c r="Q86" i="158"/>
  <c r="Q82" i="158"/>
  <c r="Q78" i="158"/>
  <c r="Q77" i="158"/>
  <c r="Q75" i="158"/>
  <c r="Q67" i="158"/>
  <c r="Q62" i="158"/>
  <c r="Q56" i="158"/>
  <c r="Q48" i="158"/>
  <c r="Q44" i="158"/>
  <c r="Q38" i="158"/>
  <c r="Q36" i="158"/>
  <c r="Q21" i="158"/>
  <c r="Q499" i="156"/>
  <c r="Q497" i="156"/>
  <c r="Q496" i="156"/>
  <c r="Q492" i="156"/>
  <c r="Q491" i="156"/>
  <c r="Q484" i="156"/>
  <c r="Q476" i="156"/>
  <c r="Q469" i="156"/>
  <c r="Q462" i="156"/>
  <c r="Q444" i="156"/>
  <c r="Q436" i="156"/>
  <c r="Q434" i="156"/>
  <c r="Q426" i="156"/>
  <c r="Q416" i="156"/>
  <c r="Q408" i="156"/>
  <c r="Q374" i="156"/>
  <c r="Q372" i="156"/>
  <c r="Q371" i="156"/>
  <c r="Q366" i="156"/>
  <c r="Q364" i="156"/>
  <c r="Q363" i="156"/>
  <c r="Q362" i="156"/>
  <c r="Q360" i="156"/>
  <c r="Q358" i="156"/>
  <c r="Q357" i="156"/>
  <c r="Q350" i="156"/>
  <c r="Q343" i="156"/>
  <c r="Q337" i="156"/>
  <c r="Q336" i="156"/>
  <c r="Q328" i="156"/>
  <c r="Q322" i="156"/>
  <c r="Q321" i="156"/>
  <c r="Q310" i="156"/>
  <c r="Q304" i="156"/>
  <c r="Q298" i="156"/>
  <c r="Q297" i="156"/>
  <c r="Q295" i="156"/>
  <c r="Q291" i="156"/>
  <c r="Q249" i="156"/>
  <c r="Q241" i="156"/>
  <c r="Q221" i="156"/>
  <c r="Q219" i="156"/>
  <c r="Q218" i="156"/>
  <c r="Q206" i="156"/>
  <c r="Q204" i="156"/>
  <c r="Q197" i="156"/>
  <c r="Q169" i="156"/>
  <c r="Q163" i="156"/>
  <c r="Q155" i="156"/>
  <c r="Q142" i="156"/>
  <c r="Q133" i="156"/>
  <c r="Q130" i="156"/>
  <c r="Q129" i="156"/>
  <c r="Q127" i="156"/>
  <c r="Q125" i="156"/>
  <c r="Q102" i="156"/>
  <c r="Q93" i="156"/>
  <c r="Q60" i="156"/>
  <c r="Q50" i="156"/>
  <c r="Q49" i="156"/>
  <c r="Q48" i="156"/>
  <c r="Q47" i="156"/>
  <c r="Q46" i="156"/>
  <c r="Q45" i="156"/>
  <c r="Q40" i="156"/>
  <c r="Q26" i="156"/>
  <c r="Q499" i="154"/>
  <c r="Q496" i="154"/>
  <c r="Q463" i="154"/>
  <c r="Q461" i="154"/>
  <c r="Q459" i="154"/>
  <c r="Q458" i="154"/>
  <c r="Q446" i="154"/>
  <c r="Q433" i="154"/>
  <c r="Q420" i="154"/>
  <c r="Q418" i="154"/>
  <c r="Q416" i="154"/>
  <c r="Q408" i="154"/>
  <c r="Q405" i="154"/>
  <c r="Q398" i="154"/>
  <c r="Q397" i="154"/>
  <c r="Q389" i="154"/>
  <c r="Q370" i="154"/>
  <c r="Q367" i="154"/>
  <c r="Q348" i="154"/>
  <c r="Q334" i="154"/>
  <c r="Q327" i="154"/>
  <c r="Q325" i="154"/>
  <c r="Q317" i="154"/>
  <c r="Q309" i="154"/>
  <c r="Q307" i="154"/>
  <c r="Q301" i="154"/>
  <c r="Q294" i="154"/>
  <c r="Q287" i="154"/>
  <c r="Q280" i="154"/>
  <c r="Q274" i="154"/>
  <c r="Q272" i="154"/>
  <c r="Q255" i="154"/>
  <c r="Q242" i="154"/>
  <c r="Q241" i="154"/>
  <c r="Q229" i="154"/>
  <c r="Q223" i="154"/>
  <c r="Q215" i="154"/>
  <c r="Q213" i="154"/>
  <c r="Q206" i="154"/>
  <c r="Q175" i="154"/>
  <c r="Q174" i="154"/>
  <c r="Q166" i="154"/>
  <c r="Q162" i="154"/>
  <c r="Q161" i="154"/>
  <c r="Q147" i="154"/>
  <c r="Q146" i="154"/>
  <c r="Q145" i="154"/>
  <c r="Q125" i="154"/>
  <c r="Q124" i="154"/>
  <c r="Q102" i="154"/>
  <c r="Q101" i="154"/>
  <c r="Q92" i="154"/>
  <c r="Q88" i="154"/>
  <c r="Q86" i="154"/>
  <c r="Q59" i="154"/>
  <c r="Q58" i="154"/>
  <c r="Q57" i="154"/>
  <c r="Q56" i="154"/>
  <c r="Q52" i="154"/>
  <c r="Q51" i="154"/>
  <c r="Q50" i="154"/>
  <c r="Q37" i="154"/>
  <c r="Q35" i="154"/>
  <c r="Q28" i="154"/>
  <c r="Q26" i="154"/>
  <c r="Q23" i="154"/>
  <c r="Q22" i="154"/>
  <c r="Q20" i="154"/>
  <c r="Q17" i="154"/>
  <c r="Q5" i="154"/>
  <c r="Q495" i="151"/>
  <c r="Q483" i="151"/>
  <c r="Q473" i="151"/>
  <c r="Q471" i="151"/>
  <c r="Q469" i="151"/>
  <c r="Q467" i="151"/>
  <c r="Q461" i="151"/>
  <c r="Q454" i="151"/>
  <c r="Q447" i="151"/>
  <c r="Q444" i="151"/>
  <c r="Q434" i="151"/>
  <c r="Q428" i="151"/>
  <c r="Q426" i="151"/>
  <c r="Q413" i="151"/>
  <c r="Q384" i="151"/>
  <c r="Q372" i="151"/>
  <c r="Q371" i="151"/>
  <c r="Q360" i="151"/>
  <c r="Q359" i="151"/>
  <c r="Q339" i="151"/>
  <c r="Q337" i="151"/>
  <c r="Q335" i="151"/>
  <c r="Q333" i="151"/>
  <c r="Q325" i="151"/>
  <c r="Q319" i="151"/>
  <c r="Q317" i="151"/>
  <c r="Q283" i="151"/>
  <c r="Q281" i="151"/>
  <c r="Q274" i="151"/>
  <c r="Q247" i="151"/>
  <c r="Q246" i="151"/>
  <c r="Q243" i="151"/>
  <c r="Q234" i="151"/>
  <c r="Q226" i="151"/>
  <c r="Q224" i="151"/>
  <c r="Q217" i="151"/>
  <c r="Q215" i="151"/>
  <c r="Q202" i="151"/>
  <c r="Q200" i="151"/>
  <c r="Q199" i="151"/>
  <c r="Q197" i="151"/>
  <c r="Q195" i="151"/>
  <c r="Q193" i="151"/>
  <c r="Q191" i="151"/>
  <c r="Q189" i="151"/>
  <c r="Q182" i="151"/>
  <c r="Q176" i="151"/>
  <c r="Q173" i="151"/>
  <c r="Q171" i="151"/>
  <c r="Q170" i="151"/>
  <c r="Q169" i="151"/>
  <c r="Q145" i="151"/>
  <c r="Q139" i="151"/>
  <c r="Q137" i="151"/>
  <c r="Q119" i="151"/>
  <c r="Q113" i="151"/>
  <c r="Q112" i="151"/>
  <c r="Q107" i="151"/>
  <c r="Q85" i="151"/>
  <c r="Q79" i="151"/>
  <c r="Q59" i="151"/>
  <c r="Q50" i="151"/>
  <c r="Q47" i="151"/>
  <c r="Q46" i="151"/>
  <c r="Q40" i="151"/>
  <c r="Q39" i="151"/>
  <c r="Q33" i="151"/>
  <c r="Q32" i="151"/>
  <c r="Q23" i="151"/>
  <c r="Q17" i="151"/>
  <c r="Q16" i="151"/>
  <c r="Q11" i="151"/>
  <c r="Q499" i="149"/>
  <c r="Q497" i="149"/>
  <c r="Q490" i="149"/>
  <c r="Q489" i="149"/>
  <c r="Q479" i="149"/>
  <c r="Q477" i="149"/>
  <c r="Q470" i="149"/>
  <c r="Q453" i="149"/>
  <c r="Q451" i="149"/>
  <c r="Q449" i="149"/>
  <c r="Q448" i="149"/>
  <c r="Q447" i="149"/>
  <c r="Q439" i="149"/>
  <c r="Q437" i="149"/>
  <c r="Q436" i="149"/>
  <c r="Q429" i="149"/>
  <c r="Q422" i="149"/>
  <c r="Q420" i="149"/>
  <c r="Q417" i="149"/>
  <c r="Q409" i="149"/>
  <c r="Q408" i="149"/>
  <c r="Q399" i="149"/>
  <c r="Q397" i="149"/>
  <c r="Q396" i="149"/>
  <c r="Q394" i="149"/>
  <c r="Q369" i="149"/>
  <c r="Q367" i="149"/>
  <c r="Q313" i="149"/>
  <c r="Q308" i="149"/>
  <c r="Q306" i="149"/>
  <c r="Q296" i="149"/>
  <c r="Q295" i="149"/>
  <c r="Q289" i="149"/>
  <c r="Q284" i="149"/>
  <c r="Q282" i="149"/>
  <c r="Q277" i="149"/>
  <c r="Q264" i="149"/>
  <c r="Q262" i="149"/>
  <c r="Q256" i="149"/>
  <c r="Q252" i="149"/>
  <c r="Q250" i="149"/>
  <c r="Q248" i="149"/>
  <c r="Q234" i="149"/>
  <c r="Q224" i="149"/>
  <c r="Q205" i="149"/>
  <c r="Q200" i="149"/>
  <c r="Q187" i="149"/>
  <c r="Q185" i="149"/>
  <c r="Q183" i="149"/>
  <c r="Q181" i="149"/>
  <c r="Q180" i="149"/>
  <c r="Q178" i="149"/>
  <c r="Q168" i="149"/>
  <c r="Q166" i="149"/>
  <c r="Q145" i="149"/>
  <c r="Q139" i="149"/>
  <c r="Q138" i="149"/>
  <c r="Q136" i="149"/>
  <c r="Q122" i="149"/>
  <c r="Q116" i="149"/>
  <c r="Q109" i="149"/>
  <c r="Q107" i="149"/>
  <c r="Q93" i="149"/>
  <c r="Q92" i="149"/>
  <c r="Q80" i="149"/>
  <c r="Q67" i="149"/>
  <c r="Q66" i="149"/>
  <c r="Q63" i="149"/>
  <c r="Q54" i="149"/>
  <c r="Q53" i="149"/>
  <c r="Q48" i="149"/>
  <c r="Q46" i="149"/>
  <c r="Q45" i="149"/>
  <c r="Q39" i="149"/>
  <c r="Q32" i="149"/>
  <c r="Q31" i="149"/>
  <c r="Q30" i="149"/>
  <c r="Q26" i="149"/>
  <c r="Q23" i="149"/>
  <c r="Q18" i="149"/>
  <c r="Q17" i="149"/>
  <c r="Q15" i="149"/>
  <c r="Q14" i="149"/>
  <c r="Q12" i="149"/>
  <c r="Q498" i="147"/>
  <c r="Q496" i="147"/>
  <c r="Q489" i="147"/>
  <c r="Q487" i="147"/>
  <c r="Q476" i="147"/>
  <c r="Q464" i="147"/>
  <c r="Q447" i="147"/>
  <c r="Q440" i="147"/>
  <c r="Q427" i="147"/>
  <c r="Q422" i="147"/>
  <c r="Q420" i="147"/>
  <c r="Q410" i="147"/>
  <c r="Q399" i="147"/>
  <c r="Q390" i="147"/>
  <c r="Q387" i="147"/>
  <c r="Q385" i="147"/>
  <c r="Q382" i="147"/>
  <c r="Q365" i="147"/>
  <c r="Q358" i="147"/>
  <c r="Q356" i="147"/>
  <c r="Q347" i="147"/>
  <c r="Q337" i="147"/>
  <c r="Q332" i="147"/>
  <c r="Q330" i="147"/>
  <c r="Q328" i="147"/>
  <c r="Q322" i="147"/>
  <c r="Q321" i="147"/>
  <c r="Q312" i="147"/>
  <c r="Q303" i="147"/>
  <c r="Q301" i="147"/>
  <c r="Q295" i="147"/>
  <c r="Q283" i="147"/>
  <c r="Q282" i="147"/>
  <c r="Q280" i="147"/>
  <c r="Q278" i="147"/>
  <c r="Q267" i="147"/>
  <c r="Q260" i="147"/>
  <c r="Q253" i="147"/>
  <c r="Q244" i="147"/>
  <c r="Q242" i="147"/>
  <c r="Q228" i="147"/>
  <c r="Q218" i="147"/>
  <c r="Q208" i="147"/>
  <c r="Q195" i="147"/>
  <c r="Q190" i="147"/>
  <c r="Q173" i="147"/>
  <c r="Q163" i="147"/>
  <c r="Q148" i="147"/>
  <c r="Q102" i="147"/>
  <c r="Q101" i="147"/>
  <c r="Q100" i="147"/>
  <c r="Q99" i="147"/>
  <c r="Q94" i="147"/>
  <c r="Q91" i="147"/>
  <c r="Q89" i="147"/>
  <c r="Q79" i="147"/>
  <c r="Q76" i="147"/>
  <c r="Q69" i="147"/>
  <c r="Q68" i="147"/>
  <c r="Q62" i="147"/>
  <c r="Q59" i="147"/>
  <c r="Q56" i="147"/>
  <c r="Q53" i="147"/>
  <c r="Q47" i="147"/>
  <c r="Q38" i="147"/>
  <c r="Q37" i="147"/>
  <c r="Q16" i="147"/>
  <c r="Q6" i="147"/>
  <c r="Q5" i="147"/>
  <c r="Q486" i="145"/>
  <c r="Q484" i="145"/>
  <c r="Q482" i="145"/>
  <c r="Q472" i="145"/>
  <c r="Q445" i="145"/>
  <c r="Q444" i="145"/>
  <c r="Q425" i="145"/>
  <c r="Q419" i="145"/>
  <c r="Q408" i="145"/>
  <c r="Q393" i="145"/>
  <c r="Q391" i="145"/>
  <c r="Q385" i="145"/>
  <c r="Q218" i="145"/>
  <c r="Q217" i="145"/>
  <c r="Q209" i="145"/>
  <c r="Q208" i="145"/>
  <c r="Q206" i="145"/>
  <c r="Q204" i="145"/>
  <c r="Q200" i="145"/>
  <c r="Q199" i="145"/>
  <c r="Q193" i="145"/>
  <c r="Q192" i="145"/>
  <c r="Q189" i="145"/>
  <c r="Q177" i="145"/>
  <c r="Q176" i="145"/>
  <c r="Q169" i="145"/>
  <c r="Q168" i="145"/>
  <c r="Q162" i="145"/>
  <c r="Q156" i="145"/>
  <c r="Q145" i="145"/>
  <c r="Q143" i="145"/>
  <c r="Q142" i="145"/>
  <c r="Q136" i="145"/>
  <c r="Q123" i="145"/>
  <c r="Q121" i="145"/>
  <c r="Q114" i="145"/>
  <c r="Q113" i="145"/>
  <c r="Q109" i="145"/>
  <c r="Q102" i="145"/>
  <c r="Q101" i="145"/>
  <c r="Q97" i="145"/>
  <c r="Q88" i="145"/>
  <c r="Q65" i="145"/>
  <c r="Q57" i="145"/>
  <c r="Q56" i="145"/>
  <c r="Q44" i="145"/>
  <c r="Q42" i="145"/>
  <c r="Q41" i="145"/>
  <c r="Q32" i="145"/>
  <c r="Q29" i="145"/>
  <c r="Q28" i="145"/>
  <c r="Q21" i="145"/>
  <c r="Q20" i="145"/>
  <c r="Q12" i="145"/>
  <c r="Q9" i="145"/>
  <c r="Q8" i="145"/>
  <c r="M460" i="137"/>
  <c r="M297" i="137"/>
  <c r="M292" i="137"/>
  <c r="M491" i="131"/>
  <c r="M450" i="131"/>
  <c r="M438" i="131"/>
  <c r="M316" i="131"/>
  <c r="M253" i="131"/>
  <c r="M144" i="131"/>
  <c r="M135" i="131"/>
  <c r="M423" i="129"/>
  <c r="M323" i="129"/>
  <c r="M312" i="129"/>
  <c r="M310" i="129"/>
  <c r="M306" i="129"/>
  <c r="M305" i="129"/>
  <c r="M298" i="129"/>
  <c r="M293" i="129"/>
  <c r="M289" i="129"/>
  <c r="M288" i="129"/>
  <c r="M287" i="129"/>
  <c r="M280" i="129"/>
  <c r="M279" i="129"/>
  <c r="M278" i="129"/>
  <c r="M262" i="129"/>
  <c r="M226" i="129"/>
  <c r="M225" i="129"/>
  <c r="M224" i="129"/>
  <c r="M212" i="129"/>
  <c r="M211" i="129"/>
  <c r="M210" i="129"/>
  <c r="M209" i="129"/>
  <c r="M207" i="129"/>
  <c r="M206" i="129"/>
  <c r="M205" i="129"/>
  <c r="M202" i="129"/>
  <c r="M199" i="129"/>
  <c r="M196" i="129"/>
  <c r="M70" i="129"/>
  <c r="M8" i="129"/>
  <c r="M429" i="124"/>
  <c r="M362" i="124"/>
  <c r="M442" i="118"/>
  <c r="M413" i="118"/>
  <c r="M321" i="118"/>
  <c r="M318" i="118"/>
  <c r="M266" i="118"/>
  <c r="M247" i="118"/>
  <c r="Q457" i="202"/>
  <c r="Q455" i="202"/>
  <c r="Q445" i="202"/>
  <c r="Q441" i="202"/>
  <c r="Q440" i="202"/>
  <c r="Q433" i="202"/>
  <c r="Q432" i="202"/>
  <c r="Q431" i="202"/>
  <c r="Q427" i="202"/>
  <c r="Q420" i="202"/>
  <c r="Q419" i="202"/>
  <c r="Q415" i="202"/>
  <c r="Q398" i="202"/>
  <c r="Q397" i="202"/>
  <c r="Q391" i="202"/>
  <c r="Q385" i="202"/>
  <c r="Q384" i="202"/>
  <c r="Q383" i="202"/>
  <c r="Q369" i="202"/>
  <c r="Q368" i="202"/>
  <c r="Q367" i="202"/>
  <c r="Q361" i="202"/>
  <c r="Q355" i="202"/>
  <c r="Q354" i="202"/>
  <c r="Q351" i="202"/>
  <c r="Q350" i="202"/>
  <c r="Q349" i="202"/>
  <c r="Q344" i="202"/>
  <c r="Q335" i="202"/>
  <c r="Q309" i="202"/>
  <c r="Q308" i="202"/>
  <c r="Q300" i="202"/>
  <c r="Q286" i="202"/>
  <c r="Q265" i="202"/>
  <c r="Q262" i="202"/>
  <c r="Q256" i="202"/>
  <c r="Q254" i="202"/>
  <c r="Q248" i="202"/>
  <c r="Q246" i="202"/>
  <c r="Q245" i="202"/>
  <c r="Q221" i="202"/>
  <c r="Q220" i="202"/>
  <c r="Q219" i="202"/>
  <c r="Q211" i="202"/>
  <c r="Q209" i="202"/>
  <c r="Q202" i="202"/>
  <c r="Q195" i="202"/>
  <c r="Q167" i="202"/>
  <c r="Q154" i="202"/>
  <c r="Q135" i="202"/>
  <c r="Q134" i="202"/>
  <c r="Q131" i="202"/>
  <c r="Q129" i="202"/>
  <c r="Q127" i="202"/>
  <c r="Q120" i="202"/>
  <c r="Q119" i="202"/>
  <c r="Q106" i="202"/>
  <c r="Q98" i="202"/>
  <c r="Q84" i="202"/>
  <c r="Q82" i="202"/>
  <c r="Q74" i="202"/>
  <c r="Q73" i="202"/>
  <c r="Q71" i="202"/>
  <c r="Q70" i="202"/>
  <c r="Q69" i="202"/>
  <c r="Q68" i="202"/>
  <c r="Q67" i="202"/>
  <c r="Q51" i="202"/>
  <c r="Q33" i="202"/>
  <c r="Q31" i="202"/>
  <c r="Q30" i="202"/>
  <c r="Q24" i="202"/>
  <c r="Q16" i="202"/>
  <c r="Q5" i="202"/>
  <c r="Q370" i="160"/>
  <c r="Q364" i="160"/>
  <c r="Q345" i="160"/>
  <c r="Q343" i="160"/>
  <c r="Q341" i="160"/>
  <c r="Q339" i="160"/>
  <c r="Q331" i="160"/>
  <c r="Q322" i="160"/>
  <c r="Q320" i="160"/>
  <c r="Q314" i="160"/>
  <c r="Q311" i="160"/>
  <c r="Q70" i="158"/>
  <c r="Q65" i="158"/>
  <c r="Q64" i="158"/>
  <c r="Q61" i="158"/>
  <c r="Q59" i="158"/>
  <c r="Q58" i="158"/>
  <c r="Q52" i="158"/>
  <c r="Q43" i="158"/>
  <c r="Q39" i="158"/>
  <c r="Q34" i="158"/>
  <c r="Q29" i="158"/>
  <c r="Q27" i="158"/>
  <c r="Q20" i="158"/>
  <c r="Q6" i="158"/>
  <c r="Q5" i="158"/>
  <c r="Q475" i="156"/>
  <c r="Q463" i="156"/>
  <c r="Q461" i="156"/>
  <c r="Q454" i="156"/>
  <c r="Q442" i="156"/>
  <c r="Q433" i="156"/>
  <c r="Q432" i="156"/>
  <c r="Q430" i="156"/>
  <c r="Q428" i="156"/>
  <c r="Q423" i="156"/>
  <c r="Q377" i="156"/>
  <c r="Q349" i="156"/>
  <c r="Q338" i="156"/>
  <c r="Q333" i="156"/>
  <c r="Q331" i="156"/>
  <c r="Q326" i="156"/>
  <c r="Q320" i="156"/>
  <c r="Q318" i="156"/>
  <c r="Q317" i="156"/>
  <c r="Q316" i="156"/>
  <c r="Q315" i="156"/>
  <c r="Q314" i="156"/>
  <c r="Q308" i="156"/>
  <c r="Q307" i="156"/>
  <c r="Q306" i="156"/>
  <c r="Q287" i="156"/>
  <c r="Q283" i="156"/>
  <c r="Q281" i="156"/>
  <c r="Q280" i="156"/>
  <c r="Q270" i="156"/>
  <c r="Q268" i="156"/>
  <c r="Q261" i="156"/>
  <c r="Q256" i="156"/>
  <c r="Q254" i="156"/>
  <c r="Q253" i="156"/>
  <c r="Q252" i="156"/>
  <c r="Q251" i="156"/>
  <c r="Q246" i="156"/>
  <c r="Q245" i="156"/>
  <c r="Q244" i="156"/>
  <c r="Q243" i="156"/>
  <c r="Q228" i="156"/>
  <c r="Q227" i="156"/>
  <c r="Q222" i="156"/>
  <c r="Q220" i="156"/>
  <c r="Q214" i="156"/>
  <c r="Q207" i="156"/>
  <c r="Q205" i="156"/>
  <c r="Q199" i="156"/>
  <c r="Q187" i="156"/>
  <c r="Q175" i="156"/>
  <c r="Q168" i="156"/>
  <c r="Q167" i="156"/>
  <c r="Q161" i="156"/>
  <c r="Q150" i="156"/>
  <c r="Q149" i="156"/>
  <c r="Q139" i="156"/>
  <c r="Q128" i="156"/>
  <c r="Q121" i="156"/>
  <c r="Q119" i="156"/>
  <c r="Q117" i="156"/>
  <c r="Q111" i="156"/>
  <c r="Q99" i="156"/>
  <c r="Q90" i="156"/>
  <c r="Q87" i="156"/>
  <c r="Q86" i="156"/>
  <c r="Q85" i="156"/>
  <c r="Q82" i="156"/>
  <c r="Q81" i="156"/>
  <c r="Q79" i="156"/>
  <c r="Q58" i="156"/>
  <c r="Q51" i="156"/>
  <c r="Q30" i="156"/>
  <c r="Q27" i="156"/>
  <c r="Q24" i="156"/>
  <c r="Q21" i="156"/>
  <c r="Q15" i="156"/>
  <c r="Q11" i="156"/>
  <c r="Q6" i="156"/>
  <c r="Q5" i="156"/>
  <c r="Q495" i="154"/>
  <c r="Q491" i="154"/>
  <c r="Q485" i="154"/>
  <c r="Q474" i="154"/>
  <c r="Q464" i="154"/>
  <c r="Q462" i="154"/>
  <c r="Q460" i="154"/>
  <c r="Q448" i="154"/>
  <c r="Q437" i="154"/>
  <c r="Q423" i="154"/>
  <c r="Q422" i="154"/>
  <c r="Q413" i="154"/>
  <c r="Q401" i="154"/>
  <c r="Q394" i="154"/>
  <c r="Q388" i="154"/>
  <c r="Q382" i="154"/>
  <c r="Q380" i="154"/>
  <c r="Q379" i="154"/>
  <c r="Q374" i="154"/>
  <c r="Q372" i="154"/>
  <c r="Q365" i="154"/>
  <c r="Q357" i="154"/>
  <c r="Q356" i="154"/>
  <c r="Q350" i="154"/>
  <c r="Q349" i="154"/>
  <c r="Q347" i="154"/>
  <c r="Q345" i="154"/>
  <c r="Q339" i="154"/>
  <c r="Q338" i="154"/>
  <c r="Q337" i="154"/>
  <c r="Q324" i="154"/>
  <c r="Q312" i="154"/>
  <c r="Q310" i="154"/>
  <c r="Q299" i="154"/>
  <c r="Q298" i="154"/>
  <c r="Q297" i="154"/>
  <c r="Q286" i="154"/>
  <c r="Q276" i="154"/>
  <c r="Q259" i="154"/>
  <c r="Q250" i="154"/>
  <c r="Q232" i="154"/>
  <c r="Q231" i="154"/>
  <c r="Q226" i="154"/>
  <c r="Q225" i="154"/>
  <c r="Q222" i="154"/>
  <c r="Q204" i="154"/>
  <c r="Q202" i="154"/>
  <c r="Q200" i="154"/>
  <c r="Q194" i="154"/>
  <c r="Q192" i="154"/>
  <c r="Q182" i="154"/>
  <c r="Q179" i="154"/>
  <c r="Q178" i="154"/>
  <c r="Q156" i="154"/>
  <c r="Q155" i="154"/>
  <c r="Q151" i="154"/>
  <c r="Q150" i="154"/>
  <c r="Q148" i="154"/>
  <c r="Q143" i="154"/>
  <c r="Q141" i="154"/>
  <c r="Q140" i="154"/>
  <c r="Q130" i="154"/>
  <c r="Q120" i="154"/>
  <c r="Q119" i="154"/>
  <c r="Q118" i="154"/>
  <c r="Q111" i="154"/>
  <c r="Q110" i="154"/>
  <c r="Q104" i="154"/>
  <c r="Q96" i="154"/>
  <c r="Q87" i="154"/>
  <c r="Q82" i="154"/>
  <c r="Q79" i="154"/>
  <c r="Q78" i="154"/>
  <c r="Q68" i="154"/>
  <c r="Q64" i="154"/>
  <c r="Q42" i="154"/>
  <c r="Q32" i="154"/>
  <c r="Q15" i="154"/>
  <c r="Q9" i="154"/>
  <c r="Q496" i="151"/>
  <c r="Q487" i="151"/>
  <c r="Q486" i="151"/>
  <c r="Q485" i="151"/>
  <c r="Q484" i="151"/>
  <c r="Q478" i="151"/>
  <c r="Q458" i="151"/>
  <c r="Q456" i="151"/>
  <c r="Q455" i="151"/>
  <c r="Q452" i="151"/>
  <c r="Q451" i="151"/>
  <c r="Q450" i="151"/>
  <c r="Q448" i="151"/>
  <c r="Q441" i="151"/>
  <c r="Q440" i="151"/>
  <c r="Q438" i="151"/>
  <c r="Q432" i="151"/>
  <c r="Q418" i="151"/>
  <c r="Q416" i="151"/>
  <c r="Q405" i="151"/>
  <c r="Q399" i="151"/>
  <c r="Q396" i="151"/>
  <c r="Q386" i="151"/>
  <c r="Q382" i="151"/>
  <c r="Q363" i="151"/>
  <c r="Q357" i="151"/>
  <c r="Q351" i="151"/>
  <c r="Q349" i="151"/>
  <c r="Q347" i="151"/>
  <c r="Q346" i="151"/>
  <c r="Q330" i="151"/>
  <c r="Q323" i="151"/>
  <c r="Q321" i="151"/>
  <c r="Q315" i="151"/>
  <c r="Q312" i="151"/>
  <c r="Q310" i="151"/>
  <c r="Q309" i="151"/>
  <c r="Q304" i="151"/>
  <c r="Q303" i="151"/>
  <c r="Q239" i="151"/>
  <c r="Q233" i="151"/>
  <c r="Q230" i="151"/>
  <c r="Q186" i="151"/>
  <c r="Q181" i="151"/>
  <c r="Q175" i="151"/>
  <c r="Q168" i="151"/>
  <c r="Q160" i="151"/>
  <c r="Q159" i="151"/>
  <c r="Q156" i="151"/>
  <c r="Q150" i="151"/>
  <c r="Q135" i="151"/>
  <c r="Q133" i="151"/>
  <c r="Q132" i="151"/>
  <c r="Q131" i="151"/>
  <c r="Q129" i="151"/>
  <c r="Q128" i="151"/>
  <c r="Q126" i="151"/>
  <c r="Q125" i="151"/>
  <c r="Q121" i="151"/>
  <c r="Q116" i="151"/>
  <c r="Q109" i="151"/>
  <c r="Q106" i="151"/>
  <c r="Q104" i="151"/>
  <c r="Q98" i="151"/>
  <c r="Q97" i="151"/>
  <c r="Q87" i="151"/>
  <c r="Q84" i="151"/>
  <c r="Q78" i="151"/>
  <c r="Q75" i="151"/>
  <c r="Q71" i="151"/>
  <c r="Q62" i="151"/>
  <c r="Q48" i="151"/>
  <c r="Q45" i="151"/>
  <c r="Q37" i="151"/>
  <c r="Q24" i="151"/>
  <c r="Q5" i="151"/>
  <c r="Q495" i="149"/>
  <c r="Q493" i="149"/>
  <c r="Q492" i="149"/>
  <c r="Q468" i="149"/>
  <c r="Q452" i="149"/>
  <c r="Q441" i="149"/>
  <c r="Q426" i="149"/>
  <c r="Q425" i="149"/>
  <c r="Q423" i="149"/>
  <c r="Q419" i="149"/>
  <c r="Q413" i="149"/>
  <c r="Q401" i="149"/>
  <c r="Q400" i="149"/>
  <c r="Q398" i="149"/>
  <c r="Q392" i="149"/>
  <c r="Q386" i="149"/>
  <c r="Q378" i="149"/>
  <c r="Q377" i="149"/>
  <c r="Q375" i="149"/>
  <c r="Q373" i="149"/>
  <c r="Q362" i="149"/>
  <c r="Q359" i="149"/>
  <c r="Q357" i="149"/>
  <c r="Q340" i="149"/>
  <c r="Q332" i="149"/>
  <c r="Q329" i="149"/>
  <c r="Q322" i="149"/>
  <c r="Q321" i="149"/>
  <c r="Q309" i="149"/>
  <c r="Q301" i="149"/>
  <c r="Q287" i="149"/>
  <c r="Q281" i="149"/>
  <c r="Q276" i="149"/>
  <c r="Q271" i="149"/>
  <c r="Q269" i="149"/>
  <c r="Q251" i="149"/>
  <c r="Q245" i="149"/>
  <c r="Q232" i="149"/>
  <c r="Q227" i="149"/>
  <c r="Q218" i="149"/>
  <c r="Q217" i="149"/>
  <c r="Q197" i="149"/>
  <c r="Q196" i="149"/>
  <c r="Q190" i="149"/>
  <c r="Q188" i="149"/>
  <c r="Q173" i="149"/>
  <c r="Q167" i="149"/>
  <c r="Q165" i="149"/>
  <c r="Q163" i="149"/>
  <c r="Q161" i="149"/>
  <c r="Q160" i="149"/>
  <c r="Q157" i="149"/>
  <c r="Q152" i="149"/>
  <c r="Q147" i="149"/>
  <c r="Q140" i="149"/>
  <c r="Q130" i="149"/>
  <c r="Q129" i="149"/>
  <c r="Q126" i="149"/>
  <c r="Q125" i="149"/>
  <c r="Q118" i="149"/>
  <c r="Q112" i="149"/>
  <c r="Q90" i="149"/>
  <c r="Q89" i="149"/>
  <c r="Q86" i="149"/>
  <c r="Q85" i="149"/>
  <c r="Q84" i="149"/>
  <c r="Q83" i="149"/>
  <c r="Q82" i="149"/>
  <c r="Q78" i="149"/>
  <c r="Q71" i="149"/>
  <c r="Q70" i="149"/>
  <c r="Q61" i="149"/>
  <c r="Q60" i="149"/>
  <c r="Q56" i="149"/>
  <c r="Q50" i="149"/>
  <c r="Q41" i="149"/>
  <c r="Q40" i="149"/>
  <c r="Q37" i="149"/>
  <c r="Q36" i="149"/>
  <c r="Q35" i="149"/>
  <c r="Q34" i="149"/>
  <c r="Q33" i="149"/>
  <c r="Q29" i="149"/>
  <c r="Q28" i="149"/>
  <c r="Q22" i="149"/>
  <c r="Q491" i="147"/>
  <c r="Q485" i="147"/>
  <c r="Q484" i="147"/>
  <c r="Q479" i="147"/>
  <c r="Q478" i="147"/>
  <c r="Q471" i="147"/>
  <c r="Q465" i="147"/>
  <c r="Q460" i="147"/>
  <c r="Q458" i="147"/>
  <c r="Q452" i="147"/>
  <c r="Q443" i="147"/>
  <c r="Q441" i="147"/>
  <c r="Q436" i="147"/>
  <c r="Q426" i="147"/>
  <c r="Q425" i="147"/>
  <c r="Q424" i="147"/>
  <c r="Q414" i="147"/>
  <c r="Q409" i="147"/>
  <c r="Q403" i="147"/>
  <c r="Q402" i="147"/>
  <c r="Q392" i="147"/>
  <c r="Q391" i="147"/>
  <c r="Q389" i="147"/>
  <c r="Q383" i="147"/>
  <c r="Q373" i="147"/>
  <c r="Q371" i="147"/>
  <c r="Q369" i="147"/>
  <c r="Q363" i="147"/>
  <c r="Q354" i="147"/>
  <c r="Q346" i="147"/>
  <c r="Q344" i="147"/>
  <c r="Q336" i="147"/>
  <c r="Q335" i="147"/>
  <c r="Q325" i="147"/>
  <c r="Q323" i="147"/>
  <c r="Q317" i="147"/>
  <c r="Q315" i="147"/>
  <c r="Q309" i="147"/>
  <c r="Q308" i="147"/>
  <c r="Q306" i="147"/>
  <c r="Q305" i="147"/>
  <c r="Q300" i="147"/>
  <c r="Q299" i="147"/>
  <c r="Q288" i="147"/>
  <c r="Q286" i="147"/>
  <c r="Q285" i="147"/>
  <c r="Q284" i="147"/>
  <c r="Q270" i="147"/>
  <c r="Q263" i="147"/>
  <c r="Q251" i="147"/>
  <c r="Q247" i="147"/>
  <c r="Q246" i="147"/>
  <c r="Q245" i="147"/>
  <c r="Q240" i="147"/>
  <c r="Q239" i="147"/>
  <c r="Q238" i="147"/>
  <c r="Q237" i="147"/>
  <c r="Q235" i="147"/>
  <c r="Q229" i="147"/>
  <c r="Q227" i="147"/>
  <c r="Q226" i="147"/>
  <c r="Q224" i="147"/>
  <c r="Q216" i="147"/>
  <c r="Q213" i="147"/>
  <c r="Q212" i="147"/>
  <c r="Q211" i="147"/>
  <c r="Q205" i="147"/>
  <c r="Q203" i="147"/>
  <c r="Q202" i="147"/>
  <c r="Q200" i="147"/>
  <c r="Q198" i="147"/>
  <c r="Q196" i="147"/>
  <c r="Q192" i="147"/>
  <c r="Q191" i="147"/>
  <c r="Q182" i="147"/>
  <c r="Q181" i="147"/>
  <c r="Q168" i="147"/>
  <c r="Q161" i="147"/>
  <c r="Q160" i="147"/>
  <c r="Q158" i="147"/>
  <c r="Q155" i="147"/>
  <c r="Q154" i="147"/>
  <c r="Q149" i="147"/>
  <c r="Q147" i="147"/>
  <c r="Q138" i="147"/>
  <c r="Q133" i="147"/>
  <c r="Q131" i="147"/>
  <c r="Q130" i="147"/>
  <c r="Q122" i="147"/>
  <c r="Q121" i="147"/>
  <c r="Q115" i="147"/>
  <c r="Q114" i="147"/>
  <c r="Q104" i="147"/>
  <c r="Q95" i="147"/>
  <c r="Q92" i="147"/>
  <c r="Q88" i="147"/>
  <c r="Q80" i="147"/>
  <c r="Q74" i="147"/>
  <c r="Q70" i="147"/>
  <c r="Q64" i="147"/>
  <c r="Q58" i="147"/>
  <c r="Q55" i="147"/>
  <c r="Q50" i="147"/>
  <c r="Q44" i="147"/>
  <c r="Q41" i="147"/>
  <c r="Q31" i="147"/>
  <c r="Q30" i="147"/>
  <c r="Q28" i="147"/>
  <c r="Q27" i="147"/>
  <c r="Q24" i="147"/>
  <c r="Q22" i="147"/>
  <c r="Q20" i="147"/>
  <c r="Q19" i="147"/>
  <c r="Q18" i="147"/>
  <c r="Q17" i="147"/>
  <c r="Q496" i="145"/>
  <c r="Q495" i="145"/>
  <c r="Q494" i="145"/>
  <c r="Q488" i="145"/>
  <c r="Q481" i="145"/>
  <c r="Q480" i="145"/>
  <c r="Q477" i="145"/>
  <c r="Q476" i="145"/>
  <c r="Q475" i="145"/>
  <c r="Q470" i="145"/>
  <c r="Q460" i="145"/>
  <c r="Q459" i="145"/>
  <c r="Q450" i="145"/>
  <c r="Q449" i="145"/>
  <c r="Q448" i="145"/>
  <c r="Q446" i="145"/>
  <c r="Q441" i="145"/>
  <c r="Q439" i="145"/>
  <c r="Q438" i="145"/>
  <c r="Q437" i="145"/>
  <c r="Q432" i="145"/>
  <c r="Q430" i="145"/>
  <c r="Q428" i="145"/>
  <c r="Q427" i="145"/>
  <c r="Q426" i="145"/>
  <c r="Q421" i="145"/>
  <c r="Q420" i="145"/>
  <c r="Q415" i="145"/>
  <c r="Q414" i="145"/>
  <c r="Q412" i="145"/>
  <c r="Q410" i="145"/>
  <c r="Q409" i="145"/>
  <c r="Q406" i="145"/>
  <c r="Q404" i="145"/>
  <c r="Q402" i="145"/>
  <c r="Q400" i="145"/>
  <c r="Q399" i="145"/>
  <c r="Q398" i="145"/>
  <c r="Q396" i="145"/>
  <c r="Q373" i="145"/>
  <c r="Q367" i="145"/>
  <c r="Q365" i="145"/>
  <c r="Q363" i="145"/>
  <c r="Q361" i="145"/>
  <c r="Q360" i="145"/>
  <c r="Q358" i="145"/>
  <c r="Q355" i="145"/>
  <c r="Q331" i="145"/>
  <c r="Q329" i="145"/>
  <c r="Q327" i="145"/>
  <c r="Q321" i="145"/>
  <c r="Q319" i="145"/>
  <c r="Q316" i="145"/>
  <c r="Q314" i="145"/>
  <c r="Q313" i="145"/>
  <c r="Q311" i="145"/>
  <c r="Q310" i="145"/>
  <c r="Q309" i="145"/>
  <c r="Q306" i="145"/>
  <c r="Q304" i="145"/>
  <c r="Q294" i="145"/>
  <c r="Q292" i="145"/>
  <c r="Q264" i="145"/>
  <c r="Q259" i="145"/>
  <c r="Q257" i="145"/>
  <c r="Q244" i="145"/>
  <c r="Q236" i="145"/>
  <c r="Q221" i="145"/>
  <c r="Q216" i="145"/>
  <c r="Q215" i="145"/>
  <c r="Q214" i="145"/>
  <c r="Q212" i="145"/>
  <c r="Q207" i="145"/>
  <c r="Q202" i="145"/>
  <c r="Q198" i="145"/>
  <c r="Q197" i="145"/>
  <c r="Q196" i="145"/>
  <c r="Q191" i="145"/>
  <c r="Q186" i="145"/>
  <c r="Q185" i="145"/>
  <c r="Q159" i="145"/>
  <c r="Q157" i="145"/>
  <c r="Q151" i="145"/>
  <c r="Q150" i="145"/>
  <c r="Q149" i="145"/>
  <c r="Q148" i="145"/>
  <c r="Q147" i="145"/>
  <c r="Q146" i="145"/>
  <c r="Q141" i="145"/>
  <c r="Q140" i="145"/>
  <c r="Q139" i="145"/>
  <c r="Q137" i="145"/>
  <c r="Q129" i="145"/>
  <c r="Q126" i="145"/>
  <c r="Q125" i="145"/>
  <c r="Q112" i="145"/>
  <c r="Q105" i="145"/>
  <c r="Q98" i="145"/>
  <c r="Q95" i="145"/>
  <c r="Q94" i="145"/>
  <c r="Q87" i="145"/>
  <c r="Q82" i="145"/>
  <c r="Q79" i="145"/>
  <c r="Q77" i="145"/>
  <c r="Q76" i="145"/>
  <c r="Q73" i="145"/>
  <c r="Q68" i="145"/>
  <c r="Q67" i="145"/>
  <c r="Q55" i="145"/>
  <c r="Q54" i="145"/>
  <c r="Q53" i="145"/>
  <c r="Q52" i="145"/>
  <c r="Q51" i="145"/>
  <c r="Q50" i="145"/>
  <c r="Q47" i="145"/>
  <c r="Q46" i="145"/>
  <c r="Q39" i="145"/>
  <c r="Q38" i="145"/>
  <c r="Q35" i="145"/>
  <c r="Q25" i="145"/>
  <c r="Q24" i="145"/>
  <c r="Q19" i="145"/>
  <c r="Q18" i="145"/>
  <c r="Q16" i="145"/>
  <c r="Q15" i="145"/>
  <c r="Q11" i="145"/>
  <c r="M168" i="139"/>
  <c r="M433" i="137"/>
  <c r="M430" i="137"/>
  <c r="M56" i="137"/>
  <c r="M476" i="133"/>
  <c r="M209" i="133"/>
  <c r="M494" i="131"/>
  <c r="M468" i="131"/>
  <c r="M466" i="131"/>
  <c r="M415" i="131"/>
  <c r="M398" i="131"/>
  <c r="M385" i="131"/>
  <c r="M370" i="131"/>
  <c r="M350" i="131"/>
  <c r="M336" i="131"/>
  <c r="M334" i="131"/>
  <c r="M332" i="131"/>
  <c r="M321" i="131"/>
  <c r="M314" i="131"/>
  <c r="M252" i="131"/>
  <c r="M250" i="131"/>
  <c r="M198" i="131"/>
  <c r="M194" i="131"/>
  <c r="M175" i="131"/>
  <c r="M164" i="131"/>
  <c r="M155" i="131"/>
  <c r="M140" i="131"/>
  <c r="M139" i="131"/>
  <c r="M138" i="131"/>
  <c r="M137" i="131"/>
  <c r="M129" i="131"/>
  <c r="M101" i="131"/>
  <c r="M91" i="131"/>
  <c r="M49" i="131"/>
  <c r="M451" i="129"/>
  <c r="M449" i="129"/>
  <c r="M319" i="129"/>
  <c r="M308" i="129"/>
  <c r="M307" i="129"/>
  <c r="M302" i="129"/>
  <c r="M299" i="129"/>
  <c r="M290" i="129"/>
  <c r="M285" i="129"/>
  <c r="M228" i="129"/>
  <c r="M223" i="129"/>
  <c r="M213" i="129"/>
  <c r="M208" i="129"/>
  <c r="M204" i="129"/>
  <c r="M195" i="129"/>
  <c r="M191" i="129"/>
  <c r="M173" i="129"/>
  <c r="M171" i="129"/>
  <c r="M9" i="129"/>
  <c r="M6" i="129"/>
  <c r="M485" i="126"/>
  <c r="M483" i="126"/>
  <c r="M482" i="126"/>
  <c r="M465" i="126"/>
  <c r="M462" i="126"/>
  <c r="M456" i="126"/>
  <c r="M276" i="124"/>
  <c r="M171" i="124"/>
  <c r="M87" i="124"/>
  <c r="M342" i="118"/>
  <c r="M328" i="118"/>
  <c r="M325" i="118"/>
  <c r="M316" i="118"/>
  <c r="M291" i="118"/>
  <c r="M263" i="118"/>
  <c r="M243" i="118"/>
  <c r="M190" i="118"/>
  <c r="M131" i="118"/>
  <c r="M110" i="118"/>
  <c r="M67" i="118"/>
  <c r="M57" i="114"/>
  <c r="Q461" i="202"/>
  <c r="Q449" i="202"/>
  <c r="Q444" i="202"/>
  <c r="Q443" i="202"/>
  <c r="Q442" i="202"/>
  <c r="Q438" i="202"/>
  <c r="Q437" i="202"/>
  <c r="Q436" i="202"/>
  <c r="Q435" i="202"/>
  <c r="Q428" i="202"/>
  <c r="Q424" i="202"/>
  <c r="Q423" i="202"/>
  <c r="Q422" i="202"/>
  <c r="Q418" i="202"/>
  <c r="Q417" i="202"/>
  <c r="Q409" i="202"/>
  <c r="Q401" i="202"/>
  <c r="Q396" i="202"/>
  <c r="Q390" i="202"/>
  <c r="Q389" i="202"/>
  <c r="Q388" i="202"/>
  <c r="Q387" i="202"/>
  <c r="Q381" i="202"/>
  <c r="Q380" i="202"/>
  <c r="Q379" i="202"/>
  <c r="Q377" i="202"/>
  <c r="Q376" i="202"/>
  <c r="Q375" i="202"/>
  <c r="Q366" i="202"/>
  <c r="Q365" i="202"/>
  <c r="Q364" i="202"/>
  <c r="Q363" i="202"/>
  <c r="Q341" i="202"/>
  <c r="Q340" i="202"/>
  <c r="Q339" i="202"/>
  <c r="Q338" i="202"/>
  <c r="Q332" i="202"/>
  <c r="Q331" i="202"/>
  <c r="Q330" i="202"/>
  <c r="Q319" i="202"/>
  <c r="Q318" i="202"/>
  <c r="Q313" i="202"/>
  <c r="Q312" i="202"/>
  <c r="Q307" i="202"/>
  <c r="Q306" i="202"/>
  <c r="Q305" i="202"/>
  <c r="Q291" i="202"/>
  <c r="Q281" i="202"/>
  <c r="Q280" i="202"/>
  <c r="Q247" i="202"/>
  <c r="Q240" i="202"/>
  <c r="Q233" i="202"/>
  <c r="Q232" i="202"/>
  <c r="Q231" i="202"/>
  <c r="Q207" i="202"/>
  <c r="Q194" i="202"/>
  <c r="Q192" i="202"/>
  <c r="Q190" i="202"/>
  <c r="Q188" i="202"/>
  <c r="Q182" i="202"/>
  <c r="Q163" i="202"/>
  <c r="Q155" i="202"/>
  <c r="Q153" i="202"/>
  <c r="Q140" i="202"/>
  <c r="Q128" i="202"/>
  <c r="Q126" i="202"/>
  <c r="Q109" i="202"/>
  <c r="Q107" i="202"/>
  <c r="Q100" i="202"/>
  <c r="Q92" i="202"/>
  <c r="Q85" i="202"/>
  <c r="Q83" i="202"/>
  <c r="Q79" i="202"/>
  <c r="Q78" i="202"/>
  <c r="Q77" i="202"/>
  <c r="Q76" i="202"/>
  <c r="Q75" i="202"/>
  <c r="Q62" i="202"/>
  <c r="Q61" i="202"/>
  <c r="Q59" i="202"/>
  <c r="Q49" i="202"/>
  <c r="Q38" i="202"/>
  <c r="Q37" i="202"/>
  <c r="Q25" i="202"/>
  <c r="Q15" i="202"/>
  <c r="Q493" i="200"/>
  <c r="Q492" i="200"/>
  <c r="Q481" i="200"/>
  <c r="Q475" i="200"/>
  <c r="Q466" i="200"/>
  <c r="Q450" i="200"/>
  <c r="Q438" i="200"/>
  <c r="Q437" i="200"/>
  <c r="Q436" i="200"/>
  <c r="Q416" i="200"/>
  <c r="Q399" i="200"/>
  <c r="Q393" i="200"/>
  <c r="Q366" i="200"/>
  <c r="Q360" i="200"/>
  <c r="Q354" i="200"/>
  <c r="Q353" i="200"/>
  <c r="Q339" i="200"/>
  <c r="Q333" i="200"/>
  <c r="Q326" i="200"/>
  <c r="Q325" i="200"/>
  <c r="Q307" i="200"/>
  <c r="Q306" i="200"/>
  <c r="Q305" i="200"/>
  <c r="Q289" i="200"/>
  <c r="Q277" i="200"/>
  <c r="Q276" i="200"/>
  <c r="Q274" i="200"/>
  <c r="Q273" i="200"/>
  <c r="Q259" i="200"/>
  <c r="Q254" i="200"/>
  <c r="Q253" i="200"/>
  <c r="Q252" i="200"/>
  <c r="Q247" i="200"/>
  <c r="Q246" i="200"/>
  <c r="Q245" i="200"/>
  <c r="Q244" i="200"/>
  <c r="Q239" i="200"/>
  <c r="Q238" i="200"/>
  <c r="Q231" i="200"/>
  <c r="Q230" i="200"/>
  <c r="Q226" i="200"/>
  <c r="Q225" i="200"/>
  <c r="Q224" i="200"/>
  <c r="Q223" i="200"/>
  <c r="Q208" i="200"/>
  <c r="Q203" i="200"/>
  <c r="Q201" i="200"/>
  <c r="Q200" i="200"/>
  <c r="Q199" i="200"/>
  <c r="Q195" i="200"/>
  <c r="Q188" i="200"/>
  <c r="Q180" i="200"/>
  <c r="Q178" i="200"/>
  <c r="Q177" i="200"/>
  <c r="Q167" i="200"/>
  <c r="Q165" i="200"/>
  <c r="Q164" i="200"/>
  <c r="Q163" i="200"/>
  <c r="Q153" i="200"/>
  <c r="Q148" i="200"/>
  <c r="Q119" i="200"/>
  <c r="Q114" i="200"/>
  <c r="Q103" i="200"/>
  <c r="Q102" i="200"/>
  <c r="Q101" i="200"/>
  <c r="Q100" i="200"/>
  <c r="Q97" i="200"/>
  <c r="Q96" i="200"/>
  <c r="Q95" i="200"/>
  <c r="Q94" i="200"/>
  <c r="Q89" i="200"/>
  <c r="Q88" i="200"/>
  <c r="Q87" i="200"/>
  <c r="Q65" i="200"/>
  <c r="Q64" i="200"/>
  <c r="Q63" i="200"/>
  <c r="Q58" i="200"/>
  <c r="Q54" i="200"/>
  <c r="Q479" i="196"/>
  <c r="Q449" i="196"/>
  <c r="Q414" i="196"/>
  <c r="Q407" i="196"/>
  <c r="Q405" i="196"/>
  <c r="Q398" i="196"/>
  <c r="Q392" i="196"/>
  <c r="Q358" i="196"/>
  <c r="Q349" i="196"/>
  <c r="Q347" i="196"/>
  <c r="Q294" i="196"/>
  <c r="Q293" i="196"/>
  <c r="Q284" i="196"/>
  <c r="Q228" i="196"/>
  <c r="Q183" i="196"/>
  <c r="Q174" i="196"/>
  <c r="Q172" i="196"/>
  <c r="Q170" i="196"/>
  <c r="Q168" i="196"/>
  <c r="Q151" i="196"/>
  <c r="Q149" i="196"/>
  <c r="Q147" i="196"/>
  <c r="Q102" i="196"/>
  <c r="Q83" i="196"/>
  <c r="Q82" i="196"/>
  <c r="Q77" i="196"/>
  <c r="Q66" i="196"/>
  <c r="Q65" i="196"/>
  <c r="Q64" i="196"/>
  <c r="Q60" i="196"/>
  <c r="Q46" i="196"/>
  <c r="Q489" i="194"/>
  <c r="Q486" i="194"/>
  <c r="Q484" i="194"/>
  <c r="Q483" i="194"/>
  <c r="Q482" i="194"/>
  <c r="Q480" i="194"/>
  <c r="Q477" i="194"/>
  <c r="Q476" i="194"/>
  <c r="Q474" i="194"/>
  <c r="Q472" i="194"/>
  <c r="Q461" i="194"/>
  <c r="Q426" i="194"/>
  <c r="Q423" i="194"/>
  <c r="Q420" i="194"/>
  <c r="Q418" i="194"/>
  <c r="Q405" i="194"/>
  <c r="Q403" i="194"/>
  <c r="Q402" i="194"/>
  <c r="Q400" i="194"/>
  <c r="Q397" i="194"/>
  <c r="Q376" i="194"/>
  <c r="Q367" i="194"/>
  <c r="Q353" i="194"/>
  <c r="Q350" i="194"/>
  <c r="Q348" i="194"/>
  <c r="Q346" i="194"/>
  <c r="Q342" i="194"/>
  <c r="Q331" i="194"/>
  <c r="Q329" i="194"/>
  <c r="Q328" i="194"/>
  <c r="Q326" i="194"/>
  <c r="Q314" i="194"/>
  <c r="Q278" i="194"/>
  <c r="Q276" i="194"/>
  <c r="Q274" i="194"/>
  <c r="Q273" i="194"/>
  <c r="Q271" i="194"/>
  <c r="Q258" i="194"/>
  <c r="Q257" i="194"/>
  <c r="Q250" i="194"/>
  <c r="Q248" i="194"/>
  <c r="Q239" i="194"/>
  <c r="Q229" i="194"/>
  <c r="Q216" i="194"/>
  <c r="Q214" i="194"/>
  <c r="Q198" i="194"/>
  <c r="Q196" i="194"/>
  <c r="Q194" i="194"/>
  <c r="Q191" i="194"/>
  <c r="Q188" i="194"/>
  <c r="Q143" i="194"/>
  <c r="Q141" i="194"/>
  <c r="Q134" i="194"/>
  <c r="Q132" i="194"/>
  <c r="Q130" i="194"/>
  <c r="Q128" i="194"/>
  <c r="Q125" i="194"/>
  <c r="Q102" i="194"/>
  <c r="Q94" i="194"/>
  <c r="Q74" i="194"/>
  <c r="Q60" i="194"/>
  <c r="Q41" i="194"/>
  <c r="Q40" i="194"/>
  <c r="Q33" i="194"/>
  <c r="Q22" i="194"/>
  <c r="Q21" i="194"/>
  <c r="Q20" i="194"/>
  <c r="Q17" i="194"/>
  <c r="Q499" i="192"/>
  <c r="Q483" i="192"/>
  <c r="Q476" i="192"/>
  <c r="Q474" i="192"/>
  <c r="Q458" i="192"/>
  <c r="Q441" i="192"/>
  <c r="Q431" i="192"/>
  <c r="Q415" i="192"/>
  <c r="Q411" i="192"/>
  <c r="Q409" i="192"/>
  <c r="Q385" i="192"/>
  <c r="Q380" i="192"/>
  <c r="Q376" i="192"/>
  <c r="Q373" i="192"/>
  <c r="Q368" i="192"/>
  <c r="Q321" i="192"/>
  <c r="Q320" i="192"/>
  <c r="Q311" i="192"/>
  <c r="Q309" i="192"/>
  <c r="Q307" i="192"/>
  <c r="Q305" i="192"/>
  <c r="Q303" i="192"/>
  <c r="Q283" i="192"/>
  <c r="Q267" i="192"/>
  <c r="Q265" i="192"/>
  <c r="Q263" i="192"/>
  <c r="Q262" i="192"/>
  <c r="Q260" i="192"/>
  <c r="Q257" i="192"/>
  <c r="Q256" i="192"/>
  <c r="Q248" i="192"/>
  <c r="Q231" i="192"/>
  <c r="Q221" i="192"/>
  <c r="Q219" i="192"/>
  <c r="Q182" i="192"/>
  <c r="Q179" i="192"/>
  <c r="Q173" i="192"/>
  <c r="Q167" i="192"/>
  <c r="Q156" i="192"/>
  <c r="Q149" i="192"/>
  <c r="Q133" i="192"/>
  <c r="Q116" i="192"/>
  <c r="Q101" i="192"/>
  <c r="Q99" i="192"/>
  <c r="Q88" i="192"/>
  <c r="Q83" i="192"/>
  <c r="Q76" i="192"/>
  <c r="Q70" i="192"/>
  <c r="Q52" i="192"/>
  <c r="Q43" i="192"/>
  <c r="Q39" i="192"/>
  <c r="Q24" i="192"/>
  <c r="Q15" i="192"/>
  <c r="Q12" i="192"/>
  <c r="Q499" i="190"/>
  <c r="Q489" i="190"/>
  <c r="Q486" i="190"/>
  <c r="Q485" i="190"/>
  <c r="Q458" i="190"/>
  <c r="Q450" i="190"/>
  <c r="Q443" i="190"/>
  <c r="Q437" i="190"/>
  <c r="Q436" i="190"/>
  <c r="Q433" i="190"/>
  <c r="Q431" i="190"/>
  <c r="Q422" i="190"/>
  <c r="Q408" i="190"/>
  <c r="Q392" i="190"/>
  <c r="Q390" i="190"/>
  <c r="Q388" i="190"/>
  <c r="Q386" i="190"/>
  <c r="Q385" i="190"/>
  <c r="Q357" i="190"/>
  <c r="Q355" i="190"/>
  <c r="Q352" i="190"/>
  <c r="Q345" i="190"/>
  <c r="Q339" i="190"/>
  <c r="Q333" i="190"/>
  <c r="Q319" i="190"/>
  <c r="Q282" i="190"/>
  <c r="Q271" i="190"/>
  <c r="Q269" i="190"/>
  <c r="Q249" i="190"/>
  <c r="Q247" i="190"/>
  <c r="Q219" i="190"/>
  <c r="Q216" i="190"/>
  <c r="Q215" i="190"/>
  <c r="Q204" i="190"/>
  <c r="Q198" i="190"/>
  <c r="Q183" i="190"/>
  <c r="Q180" i="190"/>
  <c r="Q178" i="190"/>
  <c r="Q175" i="190"/>
  <c r="Q173" i="190"/>
  <c r="Q170" i="190"/>
  <c r="Q163" i="190"/>
  <c r="Q146" i="190"/>
  <c r="Q144" i="190"/>
  <c r="Q142" i="190"/>
  <c r="Q139" i="190"/>
  <c r="Q136" i="190"/>
  <c r="Q133" i="190"/>
  <c r="Q129" i="190"/>
  <c r="Q114" i="190"/>
  <c r="Q113" i="190"/>
  <c r="Q107" i="190"/>
  <c r="Q100" i="190"/>
  <c r="Q83" i="190"/>
  <c r="Q80" i="190"/>
  <c r="Q73" i="190"/>
  <c r="Q70" i="190"/>
  <c r="Q67" i="190"/>
  <c r="Q57" i="190"/>
  <c r="Q44" i="190"/>
  <c r="Q32" i="190"/>
  <c r="Q498" i="188"/>
  <c r="Q495" i="188"/>
  <c r="Q480" i="188"/>
  <c r="Q478" i="188"/>
  <c r="Q459" i="188"/>
  <c r="Q457" i="188"/>
  <c r="Q449" i="188"/>
  <c r="Q431" i="188"/>
  <c r="Q428" i="188"/>
  <c r="Q426" i="188"/>
  <c r="Q418" i="188"/>
  <c r="Q417" i="188"/>
  <c r="Q404" i="188"/>
  <c r="Q402" i="188"/>
  <c r="Q400" i="188"/>
  <c r="Q398" i="188"/>
  <c r="Q397" i="188"/>
  <c r="Q384" i="188"/>
  <c r="Q357" i="188"/>
  <c r="Q349" i="188"/>
  <c r="Q323" i="188"/>
  <c r="Q316" i="188"/>
  <c r="Q311" i="188"/>
  <c r="Q309" i="188"/>
  <c r="Q306" i="188"/>
  <c r="Q304" i="188"/>
  <c r="Q297" i="188"/>
  <c r="Q296" i="188"/>
  <c r="Q272" i="188"/>
  <c r="Q235" i="188"/>
  <c r="Q204" i="188"/>
  <c r="Q201" i="188"/>
  <c r="Q193" i="188"/>
  <c r="Q191" i="188"/>
  <c r="Q189" i="188"/>
  <c r="Q180" i="188"/>
  <c r="Q178" i="188"/>
  <c r="Q176" i="188"/>
  <c r="Q161" i="188"/>
  <c r="Q158" i="188"/>
  <c r="Q156" i="188"/>
  <c r="Q153" i="188"/>
  <c r="Q151" i="188"/>
  <c r="Q136" i="188"/>
  <c r="Q133" i="188"/>
  <c r="Q132" i="188"/>
  <c r="Q129" i="188"/>
  <c r="Q127" i="188"/>
  <c r="Q119" i="188"/>
  <c r="Q118" i="188"/>
  <c r="Q113" i="188"/>
  <c r="Q100" i="188"/>
  <c r="Q81" i="188"/>
  <c r="Q72" i="188"/>
  <c r="Q67" i="188"/>
  <c r="Q48" i="188"/>
  <c r="Q46" i="188"/>
  <c r="Q36" i="188"/>
  <c r="Q24" i="188"/>
  <c r="Q6" i="188"/>
  <c r="Q497" i="186"/>
  <c r="Q495" i="186"/>
  <c r="Q487" i="186"/>
  <c r="Q473" i="186"/>
  <c r="Q442" i="186"/>
  <c r="Q440" i="186"/>
  <c r="Q438" i="186"/>
  <c r="Q398" i="186"/>
  <c r="Q396" i="186"/>
  <c r="Q388" i="186"/>
  <c r="Q386" i="186"/>
  <c r="Q385" i="186"/>
  <c r="Q383" i="186"/>
  <c r="Q381" i="186"/>
  <c r="Q379" i="186"/>
  <c r="Q376" i="186"/>
  <c r="Q370" i="186"/>
  <c r="Q361" i="186"/>
  <c r="Q342" i="186"/>
  <c r="Q333" i="186"/>
  <c r="Q317" i="186"/>
  <c r="Q315" i="186"/>
  <c r="Q306" i="186"/>
  <c r="Q304" i="186"/>
  <c r="Q296" i="186"/>
  <c r="Q274" i="186"/>
  <c r="Q265" i="186"/>
  <c r="Q259" i="186"/>
  <c r="Q257" i="186"/>
  <c r="Q243" i="186"/>
  <c r="Q236" i="186"/>
  <c r="Q234" i="186"/>
  <c r="Q226" i="186"/>
  <c r="Q217" i="186"/>
  <c r="Q215" i="186"/>
  <c r="Q212" i="186"/>
  <c r="Q205" i="186"/>
  <c r="Q196" i="186"/>
  <c r="Q151" i="186"/>
  <c r="Q149" i="186"/>
  <c r="Q130" i="186"/>
  <c r="Q128" i="186"/>
  <c r="Q127" i="186"/>
  <c r="Q95" i="186"/>
  <c r="Q82" i="186"/>
  <c r="Q81" i="186"/>
  <c r="Q73" i="186"/>
  <c r="Q72" i="186"/>
  <c r="Q69" i="186"/>
  <c r="Q68" i="186"/>
  <c r="Q63" i="186"/>
  <c r="Q61" i="186"/>
  <c r="Q49" i="186"/>
  <c r="Q44" i="186"/>
  <c r="Q43" i="186"/>
  <c r="Q40" i="186"/>
  <c r="Q39" i="186"/>
  <c r="Q38" i="186"/>
  <c r="Q32" i="186"/>
  <c r="Q26" i="186"/>
  <c r="Q25" i="186"/>
  <c r="Q19" i="186"/>
  <c r="Q14" i="186"/>
  <c r="Q13" i="186"/>
  <c r="Q12" i="186"/>
  <c r="Q10" i="186"/>
  <c r="Q9" i="186"/>
  <c r="Q8" i="186"/>
  <c r="Q7" i="186"/>
  <c r="Q489" i="184"/>
  <c r="Q479" i="184"/>
  <c r="Q470" i="184"/>
  <c r="Q457" i="184"/>
  <c r="Q436" i="184"/>
  <c r="Q434" i="184"/>
  <c r="Q433" i="184"/>
  <c r="Q431" i="184"/>
  <c r="Q428" i="184"/>
  <c r="Q427" i="184"/>
  <c r="Q425" i="184"/>
  <c r="Q417" i="184"/>
  <c r="Q410" i="184"/>
  <c r="Q408" i="184"/>
  <c r="Q395" i="184"/>
  <c r="Q392" i="184"/>
  <c r="Q390" i="184"/>
  <c r="Q387" i="184"/>
  <c r="Q378" i="184"/>
  <c r="Q375" i="184"/>
  <c r="Q372" i="184"/>
  <c r="Q371" i="184"/>
  <c r="Q369" i="184"/>
  <c r="Q349" i="184"/>
  <c r="Q341" i="184"/>
  <c r="Q322" i="184"/>
  <c r="Q320" i="184"/>
  <c r="Q285" i="184"/>
  <c r="Q283" i="184"/>
  <c r="Q244" i="184"/>
  <c r="Q236" i="184"/>
  <c r="Q235" i="184"/>
  <c r="Q224" i="184"/>
  <c r="Q222" i="184"/>
  <c r="Q208" i="184"/>
  <c r="Q201" i="184"/>
  <c r="Q185" i="184"/>
  <c r="Q184" i="184"/>
  <c r="Q177" i="184"/>
  <c r="Q155" i="184"/>
  <c r="Q137" i="184"/>
  <c r="Q135" i="184"/>
  <c r="Q129" i="184"/>
  <c r="Q114" i="184"/>
  <c r="Q105" i="184"/>
  <c r="Q101" i="184"/>
  <c r="Q92" i="184"/>
  <c r="Q75" i="184"/>
  <c r="Q46" i="184"/>
  <c r="Q39" i="184"/>
  <c r="Q34" i="184"/>
  <c r="Q33" i="184"/>
  <c r="Q32" i="184"/>
  <c r="Q29" i="184"/>
  <c r="Q28" i="184"/>
  <c r="Q25" i="184"/>
  <c r="Q24" i="184"/>
  <c r="Q14" i="184"/>
  <c r="Q13" i="184"/>
  <c r="Q499" i="182"/>
  <c r="Q497" i="182"/>
  <c r="Q496" i="182"/>
  <c r="Q487" i="182"/>
  <c r="Q479" i="182"/>
  <c r="Q477" i="182"/>
  <c r="Q475" i="182"/>
  <c r="Q474" i="182"/>
  <c r="Q472" i="182"/>
  <c r="Q457" i="182"/>
  <c r="Q406" i="182"/>
  <c r="Q396" i="182"/>
  <c r="Q395" i="182"/>
  <c r="Q357" i="182"/>
  <c r="Q350" i="182"/>
  <c r="Q348" i="182"/>
  <c r="Q343" i="182"/>
  <c r="Q341" i="182"/>
  <c r="Q323" i="182"/>
  <c r="Q303" i="182"/>
  <c r="Q301" i="182"/>
  <c r="Q295" i="182"/>
  <c r="Q293" i="182"/>
  <c r="Q291" i="182"/>
  <c r="Q289" i="182"/>
  <c r="Q286" i="182"/>
  <c r="Q269" i="182"/>
  <c r="Q266" i="182"/>
  <c r="Q264" i="182"/>
  <c r="Q255" i="182"/>
  <c r="Q247" i="182"/>
  <c r="Q240" i="182"/>
  <c r="Q238" i="182"/>
  <c r="Q226" i="182"/>
  <c r="Q224" i="182"/>
  <c r="Q216" i="182"/>
  <c r="Q208" i="182"/>
  <c r="Q200" i="182"/>
  <c r="Q182" i="182"/>
  <c r="Q180" i="182"/>
  <c r="Q169" i="182"/>
  <c r="Q166" i="182"/>
  <c r="Q152" i="182"/>
  <c r="Q137" i="182"/>
  <c r="Q133" i="182"/>
  <c r="Q115" i="182"/>
  <c r="Q96" i="182"/>
  <c r="Q79" i="182"/>
  <c r="Q77" i="182"/>
  <c r="Q76" i="182"/>
  <c r="Q63" i="182"/>
  <c r="Q62" i="182"/>
  <c r="Q61" i="182"/>
  <c r="Q43" i="182"/>
  <c r="Q32" i="182"/>
  <c r="Q31" i="182"/>
  <c r="Q498" i="180"/>
  <c r="Q496" i="180"/>
  <c r="Q489" i="180"/>
  <c r="Q478" i="180"/>
  <c r="Q476" i="180"/>
  <c r="Q474" i="180"/>
  <c r="Q473" i="180"/>
  <c r="Q453" i="180"/>
  <c r="Q447" i="180"/>
  <c r="Q444" i="180"/>
  <c r="Q442" i="180"/>
  <c r="Q440" i="180"/>
  <c r="Q438" i="180"/>
  <c r="Q437" i="180"/>
  <c r="Q433" i="180"/>
  <c r="Q402" i="180"/>
  <c r="Q394" i="180"/>
  <c r="Q393" i="180"/>
  <c r="Q388" i="180"/>
  <c r="Q386" i="180"/>
  <c r="Q384" i="180"/>
  <c r="Q372" i="180"/>
  <c r="Q369" i="180"/>
  <c r="Q358" i="180"/>
  <c r="Q355" i="180"/>
  <c r="Q300" i="180"/>
  <c r="Q298" i="180"/>
  <c r="Q291" i="180"/>
  <c r="Q289" i="180"/>
  <c r="Q286" i="180"/>
  <c r="Q282" i="180"/>
  <c r="Q280" i="180"/>
  <c r="Q278" i="180"/>
  <c r="Q248" i="180"/>
  <c r="Q246" i="180"/>
  <c r="Q244" i="180"/>
  <c r="Q218" i="180"/>
  <c r="Q192" i="180"/>
  <c r="Q188" i="180"/>
  <c r="Q175" i="180"/>
  <c r="Q157" i="180"/>
  <c r="Q137" i="180"/>
  <c r="Q135" i="180"/>
  <c r="Q131" i="180"/>
  <c r="Q128" i="180"/>
  <c r="Q124" i="180"/>
  <c r="Q122" i="180"/>
  <c r="Q120" i="180"/>
  <c r="Q112" i="180"/>
  <c r="Q107" i="180"/>
  <c r="Q102" i="180"/>
  <c r="Q85" i="180"/>
  <c r="Q83" i="180"/>
  <c r="Q72" i="180"/>
  <c r="Q70" i="180"/>
  <c r="Q69" i="180"/>
  <c r="Q63" i="180"/>
  <c r="Q50" i="180"/>
  <c r="Q43" i="180"/>
  <c r="Q40" i="180"/>
  <c r="Q25" i="180"/>
  <c r="Q12" i="180"/>
  <c r="Q498" i="178"/>
  <c r="Q496" i="178"/>
  <c r="Q494" i="178"/>
  <c r="Q493" i="178"/>
  <c r="Q480" i="178"/>
  <c r="Q477" i="178"/>
  <c r="Q469" i="178"/>
  <c r="Q468" i="178"/>
  <c r="Q450" i="178"/>
  <c r="Q431" i="178"/>
  <c r="Q429" i="178"/>
  <c r="Q420" i="178"/>
  <c r="Q415" i="178"/>
  <c r="Q395" i="178"/>
  <c r="Q346" i="178"/>
  <c r="Q340" i="178"/>
  <c r="Q309" i="178"/>
  <c r="Q306" i="178"/>
  <c r="Q266" i="178"/>
  <c r="Q258" i="178"/>
  <c r="Q240" i="178"/>
  <c r="Q237" i="178"/>
  <c r="Q229" i="178"/>
  <c r="Q227" i="178"/>
  <c r="Q222" i="178"/>
  <c r="Q214" i="178"/>
  <c r="Q212" i="178"/>
  <c r="Q196" i="178"/>
  <c r="Q194" i="178"/>
  <c r="Q193" i="178"/>
  <c r="Q192" i="178"/>
  <c r="Q179" i="178"/>
  <c r="Q166" i="178"/>
  <c r="Q152" i="178"/>
  <c r="Q127" i="178"/>
  <c r="Q115" i="178"/>
  <c r="Q97" i="178"/>
  <c r="Q96" i="178"/>
  <c r="Q95" i="178"/>
  <c r="Q92" i="178"/>
  <c r="Q91" i="178"/>
  <c r="Q86" i="178"/>
  <c r="Q76" i="178"/>
  <c r="Q75" i="178"/>
  <c r="Q72" i="178"/>
  <c r="Q62" i="178"/>
  <c r="Q59" i="178"/>
  <c r="Q54" i="178"/>
  <c r="Q19" i="178"/>
  <c r="Q499" i="176"/>
  <c r="Q496" i="176"/>
  <c r="Q491" i="176"/>
  <c r="Q474" i="176"/>
  <c r="Q472" i="176"/>
  <c r="Q454" i="176"/>
  <c r="Q446" i="176"/>
  <c r="Q424" i="176"/>
  <c r="Q415" i="176"/>
  <c r="Q413" i="176"/>
  <c r="Q412" i="176"/>
  <c r="Q404" i="176"/>
  <c r="Q395" i="176"/>
  <c r="Q394" i="176"/>
  <c r="Q386" i="176"/>
  <c r="Q378" i="176"/>
  <c r="Q375" i="176"/>
  <c r="Q372" i="176"/>
  <c r="Q370" i="176"/>
  <c r="Q351" i="176"/>
  <c r="Q335" i="176"/>
  <c r="Q328" i="176"/>
  <c r="Q326" i="176"/>
  <c r="Q323" i="176"/>
  <c r="Q312" i="176"/>
  <c r="Q298" i="176"/>
  <c r="Q296" i="176"/>
  <c r="Q281" i="176"/>
  <c r="Q272" i="176"/>
  <c r="Q269" i="176"/>
  <c r="Q267" i="176"/>
  <c r="Q265" i="176"/>
  <c r="Q264" i="176"/>
  <c r="Q254" i="176"/>
  <c r="Q231" i="176"/>
  <c r="Q228" i="176"/>
  <c r="Q220" i="176"/>
  <c r="Q178" i="176"/>
  <c r="Q170" i="176"/>
  <c r="Q162" i="176"/>
  <c r="Q158" i="176"/>
  <c r="Q148" i="176"/>
  <c r="Q147" i="176"/>
  <c r="Q146" i="176"/>
  <c r="Q118" i="176"/>
  <c r="Q99" i="176"/>
  <c r="Q97" i="176"/>
  <c r="Q67" i="176"/>
  <c r="Q50" i="176"/>
  <c r="Q43" i="176"/>
  <c r="Q26" i="176"/>
  <c r="Q25" i="176"/>
  <c r="Q22" i="176"/>
  <c r="Q492" i="174"/>
  <c r="Q479" i="174"/>
  <c r="Q470" i="174"/>
  <c r="Q469" i="174"/>
  <c r="Q466" i="174"/>
  <c r="Q465" i="174"/>
  <c r="Q463" i="174"/>
  <c r="Q459" i="174"/>
  <c r="Q447" i="174"/>
  <c r="Q431" i="174"/>
  <c r="Q429" i="174"/>
  <c r="Q427" i="174"/>
  <c r="Q396" i="174"/>
  <c r="Q388" i="174"/>
  <c r="Q386" i="174"/>
  <c r="Q375" i="174"/>
  <c r="Q366" i="174"/>
  <c r="Q350" i="174"/>
  <c r="Q348" i="174"/>
  <c r="Q346" i="174"/>
  <c r="Q344" i="174"/>
  <c r="Q311" i="174"/>
  <c r="Q309" i="174"/>
  <c r="Q307" i="174"/>
  <c r="Q300" i="174"/>
  <c r="Q286" i="174"/>
  <c r="Q243" i="174"/>
  <c r="Q242" i="174"/>
  <c r="Q221" i="174"/>
  <c r="Q219" i="174"/>
  <c r="Q199" i="174"/>
  <c r="Q184" i="174"/>
  <c r="Q181" i="174"/>
  <c r="Q167" i="174"/>
  <c r="Q165" i="174"/>
  <c r="Q163" i="174"/>
  <c r="Q161" i="174"/>
  <c r="Q152" i="174"/>
  <c r="Q148" i="174"/>
  <c r="Q147" i="174"/>
  <c r="Q145" i="174"/>
  <c r="Q144" i="174"/>
  <c r="Q143" i="174"/>
  <c r="Q142" i="174"/>
  <c r="Q137" i="174"/>
  <c r="Q134" i="174"/>
  <c r="Q133" i="174"/>
  <c r="Q132" i="174"/>
  <c r="Q131" i="174"/>
  <c r="Q130" i="174"/>
  <c r="Q101" i="174"/>
  <c r="Q100" i="174"/>
  <c r="Q89" i="174"/>
  <c r="Q84" i="174"/>
  <c r="Q83" i="174"/>
  <c r="Q66" i="174"/>
  <c r="Q60" i="174"/>
  <c r="Q59" i="174"/>
  <c r="Q58" i="174"/>
  <c r="Q36" i="174"/>
  <c r="Q34" i="174"/>
  <c r="Q33" i="174"/>
  <c r="Q481" i="172"/>
  <c r="Q478" i="172"/>
  <c r="Q476" i="172"/>
  <c r="Q467" i="172"/>
  <c r="Q461" i="172"/>
  <c r="Q458" i="172"/>
  <c r="Q456" i="172"/>
  <c r="Q442" i="172"/>
  <c r="Q440" i="172"/>
  <c r="Q439" i="172"/>
  <c r="Q437" i="172"/>
  <c r="Q435" i="172"/>
  <c r="Q415" i="172"/>
  <c r="Q413" i="172"/>
  <c r="Q410" i="172"/>
  <c r="Q408" i="172"/>
  <c r="Q395" i="172"/>
  <c r="Q392" i="172"/>
  <c r="Q385" i="172"/>
  <c r="Q383" i="172"/>
  <c r="Q375" i="172"/>
  <c r="Q360" i="172"/>
  <c r="Q324" i="172"/>
  <c r="Q316" i="172"/>
  <c r="Q309" i="172"/>
  <c r="Q291" i="172"/>
  <c r="Q288" i="172"/>
  <c r="Q268" i="172"/>
  <c r="Q266" i="172"/>
  <c r="Q260" i="172"/>
  <c r="Q242" i="172"/>
  <c r="Q241" i="172"/>
  <c r="Q239" i="172"/>
  <c r="Q228" i="172"/>
  <c r="Q222" i="172"/>
  <c r="Q220" i="172"/>
  <c r="Q216" i="172"/>
  <c r="Q184" i="172"/>
  <c r="Q182" i="172"/>
  <c r="Q180" i="172"/>
  <c r="Q179" i="172"/>
  <c r="Q177" i="172"/>
  <c r="Q159" i="172"/>
  <c r="Q157" i="172"/>
  <c r="Q148" i="172"/>
  <c r="Q125" i="172"/>
  <c r="Q118" i="172"/>
  <c r="Q111" i="172"/>
  <c r="Q83" i="172"/>
  <c r="Q82" i="172"/>
  <c r="Q79" i="172"/>
  <c r="Q69" i="172"/>
  <c r="Q68" i="172"/>
  <c r="Q67" i="172"/>
  <c r="Q37" i="172"/>
  <c r="Q30" i="172"/>
  <c r="Q29" i="172"/>
  <c r="Q18" i="172"/>
  <c r="Q480" i="170"/>
  <c r="Q466" i="170"/>
  <c r="Q451" i="170"/>
  <c r="Q435" i="170"/>
  <c r="Q433" i="170"/>
  <c r="Q402" i="170"/>
  <c r="Q392" i="170"/>
  <c r="Q390" i="170"/>
  <c r="Q388" i="170"/>
  <c r="Q379" i="170"/>
  <c r="Q375" i="170"/>
  <c r="Q373" i="170"/>
  <c r="Q371" i="170"/>
  <c r="Q353" i="170"/>
  <c r="Q335" i="170"/>
  <c r="Q332" i="170"/>
  <c r="Q330" i="170"/>
  <c r="Q322" i="170"/>
  <c r="Q319" i="170"/>
  <c r="Q311" i="170"/>
  <c r="Q309" i="170"/>
  <c r="Q306" i="170"/>
  <c r="Q296" i="170"/>
  <c r="Q294" i="170"/>
  <c r="Q272" i="170"/>
  <c r="Q253" i="170"/>
  <c r="Q251" i="170"/>
  <c r="Q244" i="170"/>
  <c r="Q230" i="170"/>
  <c r="Q229" i="170"/>
  <c r="Q228" i="170"/>
  <c r="Q226" i="170"/>
  <c r="Q208" i="170"/>
  <c r="Q206" i="170"/>
  <c r="Q189" i="170"/>
  <c r="Q167" i="170"/>
  <c r="Q164" i="170"/>
  <c r="Q163" i="170"/>
  <c r="Q162" i="170"/>
  <c r="Q161" i="170"/>
  <c r="Q154" i="170"/>
  <c r="Q148" i="170"/>
  <c r="Q145" i="170"/>
  <c r="Q123" i="170"/>
  <c r="Q115" i="170"/>
  <c r="Q112" i="170"/>
  <c r="Q110" i="170"/>
  <c r="Q107" i="170"/>
  <c r="Q104" i="170"/>
  <c r="Q97" i="170"/>
  <c r="Q87" i="170"/>
  <c r="Q83" i="170"/>
  <c r="Q75" i="170"/>
  <c r="Q73" i="170"/>
  <c r="Q72" i="170"/>
  <c r="Q50" i="170"/>
  <c r="Q39" i="170"/>
  <c r="Q31" i="170"/>
  <c r="Q30" i="170"/>
  <c r="Q26" i="170"/>
  <c r="Q25" i="170"/>
  <c r="Q24" i="170"/>
  <c r="Q5" i="170"/>
  <c r="Q476" i="168"/>
  <c r="Q474" i="168"/>
  <c r="Q472" i="168"/>
  <c r="Q471" i="168"/>
  <c r="Q467" i="168"/>
  <c r="Q447" i="168"/>
  <c r="Q445" i="168"/>
  <c r="Q438" i="168"/>
  <c r="Q396" i="168"/>
  <c r="Q380" i="168"/>
  <c r="Q367" i="168"/>
  <c r="Q356" i="168"/>
  <c r="Q327" i="168"/>
  <c r="Q319" i="168"/>
  <c r="Q317" i="168"/>
  <c r="Q315" i="168"/>
  <c r="Q288" i="168"/>
  <c r="Q280" i="168"/>
  <c r="Q268" i="168"/>
  <c r="Q266" i="168"/>
  <c r="Q254" i="168"/>
  <c r="Q246" i="168"/>
  <c r="Q244" i="168"/>
  <c r="Q242" i="168"/>
  <c r="Q233" i="168"/>
  <c r="Q227" i="168"/>
  <c r="Q221" i="168"/>
  <c r="Q207" i="168"/>
  <c r="Q174" i="168"/>
  <c r="Q162" i="168"/>
  <c r="Q159" i="168"/>
  <c r="Q151" i="168"/>
  <c r="Q136" i="168"/>
  <c r="Q120" i="168"/>
  <c r="Q106" i="168"/>
  <c r="Q105" i="168"/>
  <c r="Q102" i="168"/>
  <c r="Q88" i="168"/>
  <c r="Q64" i="168"/>
  <c r="Q50" i="168"/>
  <c r="Q42" i="168"/>
  <c r="Q23" i="168"/>
  <c r="Q498" i="166"/>
  <c r="Q495" i="166"/>
  <c r="Q461" i="166"/>
  <c r="Q453" i="166"/>
  <c r="Q444" i="166"/>
  <c r="Q498" i="164"/>
  <c r="Q489" i="164"/>
  <c r="Q462" i="164"/>
  <c r="Q460" i="164"/>
  <c r="Q450" i="164"/>
  <c r="Q447" i="164"/>
  <c r="Q445" i="164"/>
  <c r="Q442" i="164"/>
  <c r="Q441" i="164"/>
  <c r="Q412" i="164"/>
  <c r="Q403" i="164"/>
  <c r="Q381" i="164"/>
  <c r="Q379" i="164"/>
  <c r="Q371" i="164"/>
  <c r="Q369" i="164"/>
  <c r="Q362" i="164"/>
  <c r="Q355" i="164"/>
  <c r="Q353" i="164"/>
  <c r="Q349" i="164"/>
  <c r="Q347" i="164"/>
  <c r="Q339" i="164"/>
  <c r="Q336" i="164"/>
  <c r="Q323" i="164"/>
  <c r="Q315" i="164"/>
  <c r="Q313" i="164"/>
  <c r="Q300" i="164"/>
  <c r="Q298" i="164"/>
  <c r="Q296" i="164"/>
  <c r="Q277" i="164"/>
  <c r="Q255" i="164"/>
  <c r="Q218" i="164"/>
  <c r="Q211" i="164"/>
  <c r="Q199" i="164"/>
  <c r="Q192" i="164"/>
  <c r="Q185" i="164"/>
  <c r="Q183" i="164"/>
  <c r="Q175" i="164"/>
  <c r="Q173" i="164"/>
  <c r="Q171" i="164"/>
  <c r="Q164" i="164"/>
  <c r="Q154" i="164"/>
  <c r="Q153" i="164"/>
  <c r="Q142" i="164"/>
  <c r="Q133" i="164"/>
  <c r="Q132" i="164"/>
  <c r="Q131" i="164"/>
  <c r="Q120" i="164"/>
  <c r="Q104" i="164"/>
  <c r="Q102" i="164"/>
  <c r="Q92" i="164"/>
  <c r="Q87" i="164"/>
  <c r="Q86" i="164"/>
  <c r="Q85" i="164"/>
  <c r="Q84" i="164"/>
  <c r="Q83" i="164"/>
  <c r="Q69" i="164"/>
  <c r="Q60" i="164"/>
  <c r="Q51" i="164"/>
  <c r="Q40" i="164"/>
  <c r="Q16" i="164"/>
  <c r="Q10" i="164"/>
  <c r="Q494" i="162"/>
  <c r="Q493" i="162"/>
  <c r="Q491" i="162"/>
  <c r="Q484" i="162"/>
  <c r="Q471" i="162"/>
  <c r="Q469" i="162"/>
  <c r="Q468" i="162"/>
  <c r="Q432" i="162"/>
  <c r="Q413" i="162"/>
  <c r="Q397" i="162"/>
  <c r="Q387" i="162"/>
  <c r="Q366" i="162"/>
  <c r="Q363" i="162"/>
  <c r="Q361" i="162"/>
  <c r="Q360" i="162"/>
  <c r="Q340" i="162"/>
  <c r="Q321" i="162"/>
  <c r="Q291" i="162"/>
  <c r="Q289" i="162"/>
  <c r="Q280" i="162"/>
  <c r="Q267" i="162"/>
  <c r="Q265" i="162"/>
  <c r="Q264" i="162"/>
  <c r="Q256" i="162"/>
  <c r="Q254" i="162"/>
  <c r="Q253" i="162"/>
  <c r="Q244" i="162"/>
  <c r="Q230" i="162"/>
  <c r="Q223" i="162"/>
  <c r="Q211" i="162"/>
  <c r="Q205" i="162"/>
  <c r="Q203" i="162"/>
  <c r="Q179" i="162"/>
  <c r="Q167" i="162"/>
  <c r="Q164" i="162"/>
  <c r="Q156" i="162"/>
  <c r="Q154" i="162"/>
  <c r="Q145" i="162"/>
  <c r="Q143" i="162"/>
  <c r="Q141" i="162"/>
  <c r="Q140" i="162"/>
  <c r="Q134" i="162"/>
  <c r="Q129" i="162"/>
  <c r="Q122" i="162"/>
  <c r="Q116" i="162"/>
  <c r="Q103" i="162"/>
  <c r="Q73" i="162"/>
  <c r="Q70" i="162"/>
  <c r="Q60" i="162"/>
  <c r="Q59" i="162"/>
  <c r="Q58" i="162"/>
  <c r="Q43" i="162"/>
  <c r="Q37" i="162"/>
  <c r="Q31" i="162"/>
  <c r="Q22" i="162"/>
  <c r="Q482" i="160"/>
  <c r="Q478" i="160"/>
  <c r="Q476" i="160"/>
  <c r="Q461" i="160"/>
  <c r="Q459" i="160"/>
  <c r="Q447" i="160"/>
  <c r="Q445" i="160"/>
  <c r="Q438" i="160"/>
  <c r="Q431" i="160"/>
  <c r="Q413" i="160"/>
  <c r="Q405" i="160"/>
  <c r="Q403" i="160"/>
  <c r="Q396" i="160"/>
  <c r="Q387" i="160"/>
  <c r="Q385" i="160"/>
  <c r="Q378" i="160"/>
  <c r="Q375" i="160"/>
  <c r="Q361" i="160"/>
  <c r="Q359" i="160"/>
  <c r="Q351" i="160"/>
  <c r="Q350" i="160"/>
  <c r="Q346" i="160"/>
  <c r="Q336" i="160"/>
  <c r="Q334" i="160"/>
  <c r="Q332" i="160"/>
  <c r="Q330" i="160"/>
  <c r="Q319" i="160"/>
  <c r="Q312" i="160"/>
  <c r="Q302" i="160"/>
  <c r="Q300" i="160"/>
  <c r="Q293" i="160"/>
  <c r="Q291" i="160"/>
  <c r="Q290" i="160"/>
  <c r="Q288" i="160"/>
  <c r="Q274" i="160"/>
  <c r="Q267" i="160"/>
  <c r="Q260" i="160"/>
  <c r="Q258" i="160"/>
  <c r="Q247" i="160"/>
  <c r="Q234" i="160"/>
  <c r="Q228" i="160"/>
  <c r="Q226" i="160"/>
  <c r="Q224" i="160"/>
  <c r="Q211" i="160"/>
  <c r="Q165" i="160"/>
  <c r="Q162" i="160"/>
  <c r="Q157" i="160"/>
  <c r="Q148" i="160"/>
  <c r="Q134" i="160"/>
  <c r="Q120" i="160"/>
  <c r="Q105" i="160"/>
  <c r="Q103" i="160"/>
  <c r="Q94" i="160"/>
  <c r="Q83" i="160"/>
  <c r="Q80" i="160"/>
  <c r="Q77" i="160"/>
  <c r="Q69" i="160"/>
  <c r="Q64" i="160"/>
  <c r="Q57" i="160"/>
  <c r="Q22" i="160"/>
  <c r="Q21" i="160"/>
  <c r="Q15" i="160"/>
  <c r="Q14" i="160"/>
  <c r="Q13" i="160"/>
  <c r="Q10" i="160"/>
  <c r="Q489" i="158"/>
  <c r="Q476" i="158"/>
  <c r="Q462" i="158"/>
  <c r="Q460" i="158"/>
  <c r="Q458" i="158"/>
  <c r="Q457" i="158"/>
  <c r="Q444" i="158"/>
  <c r="Q431" i="158"/>
  <c r="Q428" i="158"/>
  <c r="Q426" i="158"/>
  <c r="Q418" i="158"/>
  <c r="Q416" i="158"/>
  <c r="Q405" i="158"/>
  <c r="Q383" i="158"/>
  <c r="Q376" i="158"/>
  <c r="Q370" i="158"/>
  <c r="Q358" i="158"/>
  <c r="Q356" i="158"/>
  <c r="Q342" i="158"/>
  <c r="Q340" i="158"/>
  <c r="Q334" i="158"/>
  <c r="Q331" i="158"/>
  <c r="Q328" i="158"/>
  <c r="Q320" i="158"/>
  <c r="Q301" i="158"/>
  <c r="Q293" i="158"/>
  <c r="Q283" i="158"/>
  <c r="Q261" i="158"/>
  <c r="Q259" i="158"/>
  <c r="Q257" i="158"/>
  <c r="Q239" i="158"/>
  <c r="Q237" i="158"/>
  <c r="Q230" i="158"/>
  <c r="Q214" i="158"/>
  <c r="Q207" i="158"/>
  <c r="Q192" i="158"/>
  <c r="Q189" i="158"/>
  <c r="Q188" i="158"/>
  <c r="Q177" i="158"/>
  <c r="Q155" i="158"/>
  <c r="Q149" i="158"/>
  <c r="Q135" i="158"/>
  <c r="Q129" i="158"/>
  <c r="Q128" i="158"/>
  <c r="Q119" i="158"/>
  <c r="Q116" i="158"/>
  <c r="Q94" i="158"/>
  <c r="Q85" i="158"/>
  <c r="Q63" i="158"/>
  <c r="Q57" i="158"/>
  <c r="Q33" i="158"/>
  <c r="Q31" i="158"/>
  <c r="Q28" i="158"/>
  <c r="Q11" i="158"/>
  <c r="Q493" i="156"/>
  <c r="Q478" i="156"/>
  <c r="Q450" i="156"/>
  <c r="Q440" i="156"/>
  <c r="Q437" i="156"/>
  <c r="Q435" i="156"/>
  <c r="Q422" i="156"/>
  <c r="Q415" i="156"/>
  <c r="Q406" i="156"/>
  <c r="Q399" i="156"/>
  <c r="Q397" i="156"/>
  <c r="Q396" i="156"/>
  <c r="Q395" i="156"/>
  <c r="Q393" i="156"/>
  <c r="Q379" i="156"/>
  <c r="Q355" i="156"/>
  <c r="Q347" i="156"/>
  <c r="Q345" i="156"/>
  <c r="Q334" i="156"/>
  <c r="Q327" i="156"/>
  <c r="Q302" i="156"/>
  <c r="Q296" i="156"/>
  <c r="Q294" i="156"/>
  <c r="Q293" i="156"/>
  <c r="Q279" i="156"/>
  <c r="Q267" i="156"/>
  <c r="Q265" i="156"/>
  <c r="Q263" i="156"/>
  <c r="Q233" i="156"/>
  <c r="Q226" i="156"/>
  <c r="Q215" i="156"/>
  <c r="Q208" i="156"/>
  <c r="Q202" i="156"/>
  <c r="Q201" i="156"/>
  <c r="Q198" i="156"/>
  <c r="Q191" i="156"/>
  <c r="Q184" i="156"/>
  <c r="Q177" i="156"/>
  <c r="Q170" i="156"/>
  <c r="Q157" i="156"/>
  <c r="Q122" i="156"/>
  <c r="Q100" i="156"/>
  <c r="Q91" i="156"/>
  <c r="Q84" i="156"/>
  <c r="Q77" i="156"/>
  <c r="Q75" i="156"/>
  <c r="Q74" i="156"/>
  <c r="Q70" i="156"/>
  <c r="Q69" i="156"/>
  <c r="Q17" i="156"/>
  <c r="Q7" i="156"/>
  <c r="Q497" i="154"/>
  <c r="Q494" i="154"/>
  <c r="Q493" i="154"/>
  <c r="Q480" i="154"/>
  <c r="Q479" i="154"/>
  <c r="Q477" i="154"/>
  <c r="Q470" i="154"/>
  <c r="Q467" i="154"/>
  <c r="Q453" i="154"/>
  <c r="Q438" i="154"/>
  <c r="Q436" i="154"/>
  <c r="Q428" i="154"/>
  <c r="Q426" i="154"/>
  <c r="Q424" i="154"/>
  <c r="Q411" i="154"/>
  <c r="Q402" i="154"/>
  <c r="Q400" i="154"/>
  <c r="Q376" i="154"/>
  <c r="Q373" i="154"/>
  <c r="Q369" i="154"/>
  <c r="Q360" i="154"/>
  <c r="Q336" i="154"/>
  <c r="Q333" i="154"/>
  <c r="Q296" i="154"/>
  <c r="Q295" i="154"/>
  <c r="Q281" i="154"/>
  <c r="Q279" i="154"/>
  <c r="Q278" i="154"/>
  <c r="Q277" i="154"/>
  <c r="Q270" i="154"/>
  <c r="Q269" i="154"/>
  <c r="Q268" i="154"/>
  <c r="Q266" i="154"/>
  <c r="Q265" i="154"/>
  <c r="Q263" i="154"/>
  <c r="Q261" i="154"/>
  <c r="Q254" i="154"/>
  <c r="Q252" i="154"/>
  <c r="Q249" i="154"/>
  <c r="Q247" i="154"/>
  <c r="Q239" i="154"/>
  <c r="Q237" i="154"/>
  <c r="Q227" i="154"/>
  <c r="Q212" i="154"/>
  <c r="Q198" i="154"/>
  <c r="Q176" i="154"/>
  <c r="Q167" i="154"/>
  <c r="Q163" i="154"/>
  <c r="Q136" i="154"/>
  <c r="Q133" i="154"/>
  <c r="Q131" i="154"/>
  <c r="Q113" i="154"/>
  <c r="Q71" i="154"/>
  <c r="Q66" i="154"/>
  <c r="Q36" i="154"/>
  <c r="Q7" i="154"/>
  <c r="Q492" i="151"/>
  <c r="Q482" i="151"/>
  <c r="Q480" i="151"/>
  <c r="Q477" i="151"/>
  <c r="Q415" i="151"/>
  <c r="Q402" i="151"/>
  <c r="Q387" i="151"/>
  <c r="Q353" i="151"/>
  <c r="Q146" i="151"/>
  <c r="Q141" i="151"/>
  <c r="Q130" i="151"/>
  <c r="Q127" i="151"/>
  <c r="Q117" i="151"/>
  <c r="Q114" i="151"/>
  <c r="Q102" i="151"/>
  <c r="Q100" i="151"/>
  <c r="Q76" i="151"/>
  <c r="Q63" i="151"/>
  <c r="Q56" i="151"/>
  <c r="Q51" i="151"/>
  <c r="Q35" i="151"/>
  <c r="Q29" i="151"/>
  <c r="Q25" i="151"/>
  <c r="Q8" i="151"/>
  <c r="Q494" i="149"/>
  <c r="Q469" i="149"/>
  <c r="Q462" i="149"/>
  <c r="Q458" i="149"/>
  <c r="Q432" i="149"/>
  <c r="Q406" i="149"/>
  <c r="Q390" i="149"/>
  <c r="Q366" i="149"/>
  <c r="Q360" i="149"/>
  <c r="Q351" i="149"/>
  <c r="Q338" i="149"/>
  <c r="Q266" i="149"/>
  <c r="Q238" i="149"/>
  <c r="Q236" i="149"/>
  <c r="Q230" i="149"/>
  <c r="Q228" i="149"/>
  <c r="Q225" i="149"/>
  <c r="Q162" i="149"/>
  <c r="Q158" i="149"/>
  <c r="Q155" i="149"/>
  <c r="Q137" i="149"/>
  <c r="Q134" i="149"/>
  <c r="Q117" i="149"/>
  <c r="Q113" i="149"/>
  <c r="Q47" i="149"/>
  <c r="Q42" i="149"/>
  <c r="Q27" i="149"/>
  <c r="Q20" i="149"/>
  <c r="Q466" i="147"/>
  <c r="Q459" i="147"/>
  <c r="Q412" i="147"/>
  <c r="Q406" i="147"/>
  <c r="Q375" i="147"/>
  <c r="Q368" i="147"/>
  <c r="Q339" i="147"/>
  <c r="Q329" i="147"/>
  <c r="Q324" i="147"/>
  <c r="Q310" i="147"/>
  <c r="Q302" i="147"/>
  <c r="Q296" i="147"/>
  <c r="Q262" i="147"/>
  <c r="Q248" i="147"/>
  <c r="Q241" i="147"/>
  <c r="Q233" i="147"/>
  <c r="Q231" i="147"/>
  <c r="Q204" i="147"/>
  <c r="Q201" i="147"/>
  <c r="Q180" i="147"/>
  <c r="Q176" i="147"/>
  <c r="Q159" i="147"/>
  <c r="Q156" i="147"/>
  <c r="Q153" i="147"/>
  <c r="Q126" i="147"/>
  <c r="Q124" i="147"/>
  <c r="Q118" i="147"/>
  <c r="Q97" i="147"/>
  <c r="Q90" i="147"/>
  <c r="Q83" i="147"/>
  <c r="Q73" i="147"/>
  <c r="Q71" i="147"/>
  <c r="Q65" i="147"/>
  <c r="Q60" i="147"/>
  <c r="Q52" i="147"/>
  <c r="Q48" i="147"/>
  <c r="Q42" i="147"/>
  <c r="Q490" i="145"/>
  <c r="Q462" i="145"/>
  <c r="Q436" i="145"/>
  <c r="Q381" i="145"/>
  <c r="Q379" i="145"/>
  <c r="Q375" i="145"/>
  <c r="Q372" i="145"/>
  <c r="Q346" i="145"/>
  <c r="Q344" i="145"/>
  <c r="Q335" i="145"/>
  <c r="Q286" i="145"/>
  <c r="Q275" i="145"/>
  <c r="Q265" i="145"/>
  <c r="Q233" i="145"/>
  <c r="Q231" i="145"/>
  <c r="Q229" i="145"/>
  <c r="Q226" i="145"/>
  <c r="Q175" i="145"/>
  <c r="Q100" i="145"/>
  <c r="Q86" i="145"/>
  <c r="Q72" i="145"/>
  <c r="Q64" i="145"/>
  <c r="Q45" i="145"/>
  <c r="M203" i="139"/>
  <c r="M184" i="139"/>
  <c r="M393" i="137"/>
  <c r="M386" i="137"/>
  <c r="M418" i="133"/>
  <c r="M479" i="131"/>
  <c r="M435" i="131"/>
  <c r="M269" i="131"/>
  <c r="M82" i="131"/>
  <c r="M222" i="129"/>
  <c r="M10" i="129"/>
  <c r="M457" i="126"/>
  <c r="M154" i="126"/>
  <c r="M345" i="124"/>
  <c r="M284" i="118"/>
  <c r="M119" i="118"/>
  <c r="M388" i="110"/>
  <c r="M203" i="110"/>
  <c r="Q40" i="198"/>
  <c r="Q37" i="198"/>
  <c r="Q36" i="198"/>
  <c r="Q20" i="198"/>
  <c r="Q12" i="198"/>
  <c r="Q493" i="196"/>
  <c r="Q489" i="196"/>
  <c r="Q472" i="196"/>
  <c r="Q456" i="196"/>
  <c r="Q442" i="196"/>
  <c r="Q440" i="196"/>
  <c r="Q439" i="196"/>
  <c r="Q437" i="196"/>
  <c r="Q436" i="196"/>
  <c r="Q435" i="196"/>
  <c r="Q434" i="196"/>
  <c r="Q426" i="196"/>
  <c r="Q425" i="196"/>
  <c r="Q422" i="196"/>
  <c r="Q420" i="196"/>
  <c r="Q413" i="196"/>
  <c r="Q383" i="196"/>
  <c r="Q381" i="196"/>
  <c r="Q318" i="196"/>
  <c r="Q311" i="196"/>
  <c r="Q304" i="196"/>
  <c r="Q302" i="196"/>
  <c r="Q300" i="196"/>
  <c r="Q298" i="196"/>
  <c r="Q280" i="196"/>
  <c r="Q277" i="196"/>
  <c r="Q275" i="196"/>
  <c r="Q267" i="196"/>
  <c r="Q264" i="196"/>
  <c r="Q262" i="196"/>
  <c r="Q256" i="196"/>
  <c r="Q246" i="196"/>
  <c r="Q237" i="196"/>
  <c r="Q230" i="196"/>
  <c r="Q222" i="196"/>
  <c r="Q220" i="196"/>
  <c r="Q211" i="196"/>
  <c r="Q208" i="196"/>
  <c r="Q205" i="196"/>
  <c r="Q203" i="196"/>
  <c r="Q188" i="196"/>
  <c r="Q166" i="196"/>
  <c r="Q165" i="196"/>
  <c r="Q162" i="196"/>
  <c r="Q142" i="196"/>
  <c r="Q139" i="196"/>
  <c r="Q137" i="196"/>
  <c r="Q135" i="196"/>
  <c r="Q133" i="196"/>
  <c r="Q131" i="196"/>
  <c r="Q129" i="196"/>
  <c r="Q127" i="196"/>
  <c r="Q125" i="196"/>
  <c r="Q123" i="196"/>
  <c r="Q106" i="196"/>
  <c r="Q95" i="196"/>
  <c r="Q71" i="196"/>
  <c r="Q63" i="196"/>
  <c r="Q56" i="196"/>
  <c r="Q40" i="196"/>
  <c r="Q26" i="196"/>
  <c r="Q24" i="196"/>
  <c r="Q23" i="196"/>
  <c r="Q22" i="196"/>
  <c r="Q16" i="196"/>
  <c r="Q13" i="196"/>
  <c r="Q9" i="196"/>
  <c r="Q487" i="194"/>
  <c r="Q466" i="194"/>
  <c r="Q457" i="194"/>
  <c r="Q448" i="194"/>
  <c r="Q413" i="194"/>
  <c r="Q407" i="194"/>
  <c r="Q386" i="194"/>
  <c r="Q383" i="194"/>
  <c r="Q381" i="194"/>
  <c r="Q379" i="194"/>
  <c r="Q377" i="194"/>
  <c r="Q375" i="194"/>
  <c r="Q341" i="194"/>
  <c r="Q323" i="194"/>
  <c r="Q321" i="194"/>
  <c r="Q311" i="194"/>
  <c r="Q308" i="194"/>
  <c r="Q299" i="194"/>
  <c r="Q297" i="194"/>
  <c r="Q295" i="194"/>
  <c r="Q294" i="194"/>
  <c r="Q284" i="194"/>
  <c r="Q282" i="194"/>
  <c r="Q259" i="194"/>
  <c r="Q245" i="194"/>
  <c r="Q243" i="194"/>
  <c r="Q236" i="194"/>
  <c r="Q227" i="194"/>
  <c r="Q217" i="194"/>
  <c r="Q202" i="194"/>
  <c r="Q187" i="194"/>
  <c r="Q185" i="194"/>
  <c r="Q183" i="194"/>
  <c r="Q155" i="194"/>
  <c r="Q145" i="194"/>
  <c r="Q123" i="194"/>
  <c r="Q108" i="194"/>
  <c r="Q75" i="194"/>
  <c r="Q71" i="194"/>
  <c r="Q66" i="194"/>
  <c r="Q64" i="194"/>
  <c r="Q63" i="194"/>
  <c r="Q14" i="194"/>
  <c r="Q497" i="192"/>
  <c r="Q495" i="192"/>
  <c r="Q485" i="192"/>
  <c r="Q453" i="192"/>
  <c r="Q451" i="192"/>
  <c r="Q449" i="192"/>
  <c r="Q447" i="192"/>
  <c r="Q445" i="192"/>
  <c r="Q443" i="192"/>
  <c r="Q432" i="192"/>
  <c r="Q423" i="192"/>
  <c r="Q413" i="192"/>
  <c r="Q395" i="192"/>
  <c r="Q382" i="192"/>
  <c r="Q346" i="192"/>
  <c r="Q344" i="192"/>
  <c r="Q342" i="192"/>
  <c r="Q326" i="192"/>
  <c r="Q318" i="192"/>
  <c r="Q316" i="192"/>
  <c r="Q293" i="192"/>
  <c r="Q289" i="192"/>
  <c r="Q270" i="192"/>
  <c r="Q261" i="192"/>
  <c r="Q259" i="192"/>
  <c r="Q229" i="192"/>
  <c r="Q227" i="192"/>
  <c r="Q225" i="192"/>
  <c r="Q217" i="192"/>
  <c r="Q208" i="192"/>
  <c r="Q199" i="192"/>
  <c r="Q198" i="192"/>
  <c r="Q196" i="192"/>
  <c r="Q191" i="192"/>
  <c r="Q188" i="192"/>
  <c r="Q185" i="192"/>
  <c r="Q170" i="192"/>
  <c r="Q151" i="192"/>
  <c r="Q131" i="192"/>
  <c r="Q129" i="192"/>
  <c r="Q126" i="192"/>
  <c r="Q119" i="192"/>
  <c r="Q109" i="192"/>
  <c r="Q107" i="192"/>
  <c r="Q105" i="192"/>
  <c r="Q104" i="192"/>
  <c r="Q92" i="192"/>
  <c r="Q73" i="192"/>
  <c r="Q36" i="192"/>
  <c r="Q34" i="192"/>
  <c r="Q21" i="192"/>
  <c r="Q8" i="192"/>
  <c r="Q490" i="190"/>
  <c r="Q488" i="190"/>
  <c r="Q469" i="190"/>
  <c r="Q446" i="190"/>
  <c r="Q420" i="190"/>
  <c r="Q399" i="190"/>
  <c r="Q397" i="190"/>
  <c r="Q395" i="190"/>
  <c r="Q393" i="190"/>
  <c r="Q383" i="190"/>
  <c r="Q380" i="190"/>
  <c r="Q369" i="190"/>
  <c r="Q356" i="190"/>
  <c r="Q326" i="190"/>
  <c r="Q292" i="190"/>
  <c r="Q285" i="190"/>
  <c r="Q265" i="190"/>
  <c r="Q255" i="190"/>
  <c r="Q253" i="190"/>
  <c r="Q225" i="190"/>
  <c r="Q223" i="190"/>
  <c r="Q222" i="190"/>
  <c r="Q212" i="190"/>
  <c r="Q210" i="190"/>
  <c r="Q205" i="190"/>
  <c r="Q195" i="190"/>
  <c r="Q193" i="190"/>
  <c r="Q191" i="190"/>
  <c r="Q184" i="190"/>
  <c r="Q172" i="190"/>
  <c r="Q160" i="190"/>
  <c r="Q158" i="190"/>
  <c r="Q154" i="190"/>
  <c r="Q112" i="190"/>
  <c r="Q72" i="190"/>
  <c r="Q52" i="190"/>
  <c r="Q37" i="190"/>
  <c r="Q496" i="188"/>
  <c r="Q494" i="188"/>
  <c r="Q492" i="188"/>
  <c r="Q490" i="188"/>
  <c r="Q487" i="188"/>
  <c r="Q465" i="188"/>
  <c r="Q463" i="188"/>
  <c r="Q455" i="188"/>
  <c r="Q440" i="188"/>
  <c r="Q430" i="188"/>
  <c r="Q412" i="188"/>
  <c r="Q410" i="188"/>
  <c r="Q408" i="188"/>
  <c r="Q407" i="188"/>
  <c r="Q386" i="188"/>
  <c r="Q377" i="188"/>
  <c r="Q372" i="188"/>
  <c r="Q346" i="188"/>
  <c r="Q343" i="188"/>
  <c r="Q310" i="188"/>
  <c r="Q301" i="188"/>
  <c r="Q299" i="188"/>
  <c r="Q293" i="188"/>
  <c r="Q285" i="188"/>
  <c r="Q262" i="188"/>
  <c r="Q260" i="188"/>
  <c r="Q257" i="188"/>
  <c r="Q255" i="188"/>
  <c r="Q253" i="188"/>
  <c r="Q250" i="188"/>
  <c r="Q248" i="188"/>
  <c r="Q246" i="188"/>
  <c r="Q239" i="188"/>
  <c r="Q236" i="188"/>
  <c r="Q234" i="188"/>
  <c r="Q217" i="188"/>
  <c r="Q215" i="188"/>
  <c r="Q206" i="188"/>
  <c r="Q177" i="188"/>
  <c r="Q175" i="188"/>
  <c r="Q172" i="188"/>
  <c r="Q162" i="188"/>
  <c r="Q154" i="188"/>
  <c r="Q152" i="188"/>
  <c r="Q142" i="188"/>
  <c r="Q105" i="188"/>
  <c r="Q64" i="188"/>
  <c r="Q62" i="188"/>
  <c r="Q490" i="186"/>
  <c r="Q482" i="186"/>
  <c r="Q474" i="186"/>
  <c r="Q462" i="186"/>
  <c r="Q458" i="186"/>
  <c r="Q451" i="186"/>
  <c r="Q449" i="186"/>
  <c r="Q447" i="186"/>
  <c r="Q435" i="186"/>
  <c r="Q432" i="186"/>
  <c r="Q423" i="186"/>
  <c r="Q421" i="186"/>
  <c r="Q417" i="186"/>
  <c r="Q415" i="186"/>
  <c r="Q413" i="186"/>
  <c r="Q410" i="186"/>
  <c r="Q401" i="186"/>
  <c r="Q399" i="186"/>
  <c r="Q391" i="186"/>
  <c r="Q389" i="186"/>
  <c r="Q387" i="186"/>
  <c r="Q378" i="186"/>
  <c r="Q377" i="186"/>
  <c r="Q374" i="186"/>
  <c r="Q358" i="186"/>
  <c r="Q337" i="186"/>
  <c r="Q321" i="186"/>
  <c r="Q319" i="186"/>
  <c r="Q305" i="186"/>
  <c r="Q303" i="186"/>
  <c r="Q301" i="186"/>
  <c r="Q299" i="186"/>
  <c r="Q287" i="186"/>
  <c r="Q285" i="186"/>
  <c r="Q268" i="186"/>
  <c r="Q255" i="186"/>
  <c r="Q238" i="186"/>
  <c r="Q207" i="186"/>
  <c r="Q198" i="186"/>
  <c r="Q194" i="186"/>
  <c r="Q186" i="186"/>
  <c r="Q170" i="186"/>
  <c r="Q142" i="186"/>
  <c r="Q119" i="186"/>
  <c r="Q117" i="186"/>
  <c r="Q116" i="186"/>
  <c r="Q114" i="186"/>
  <c r="Q89" i="186"/>
  <c r="Q71" i="186"/>
  <c r="Q45" i="186"/>
  <c r="Q24" i="186"/>
  <c r="Q18" i="186"/>
  <c r="Q15" i="186"/>
  <c r="Q11" i="186"/>
  <c r="Q6" i="186"/>
  <c r="Q491" i="184"/>
  <c r="Q488" i="184"/>
  <c r="Q486" i="184"/>
  <c r="Q484" i="184"/>
  <c r="Q469" i="184"/>
  <c r="Q467" i="184"/>
  <c r="Q465" i="184"/>
  <c r="Q456" i="184"/>
  <c r="Q455" i="184"/>
  <c r="Q446" i="184"/>
  <c r="Q444" i="184"/>
  <c r="Q429" i="184"/>
  <c r="Q420" i="184"/>
  <c r="Q418" i="184"/>
  <c r="Q404" i="184"/>
  <c r="Q393" i="184"/>
  <c r="Q377" i="184"/>
  <c r="Q364" i="184"/>
  <c r="Q351" i="184"/>
  <c r="Q344" i="184"/>
  <c r="Q337" i="184"/>
  <c r="Q336" i="184"/>
  <c r="Q307" i="184"/>
  <c r="Q305" i="184"/>
  <c r="Q297" i="184"/>
  <c r="Q295" i="184"/>
  <c r="Q280" i="184"/>
  <c r="Q278" i="184"/>
  <c r="Q265" i="184"/>
  <c r="Q234" i="184"/>
  <c r="Q220" i="184"/>
  <c r="Q205" i="184"/>
  <c r="Q199" i="184"/>
  <c r="Q198" i="184"/>
  <c r="Q169" i="184"/>
  <c r="Q159" i="184"/>
  <c r="Q144" i="184"/>
  <c r="Q140" i="184"/>
  <c r="Q125" i="184"/>
  <c r="Q122" i="184"/>
  <c r="Q107" i="184"/>
  <c r="Q90" i="184"/>
  <c r="Q69" i="184"/>
  <c r="Q63" i="184"/>
  <c r="Q57" i="184"/>
  <c r="Q50" i="184"/>
  <c r="Q27" i="184"/>
  <c r="Q20" i="184"/>
  <c r="Q484" i="182"/>
  <c r="Q481" i="182"/>
  <c r="Q471" i="182"/>
  <c r="Q469" i="182"/>
  <c r="Q452" i="182"/>
  <c r="Q444" i="182"/>
  <c r="Q442" i="182"/>
  <c r="Q434" i="182"/>
  <c r="Q432" i="182"/>
  <c r="Q430" i="182"/>
  <c r="Q428" i="182"/>
  <c r="Q426" i="182"/>
  <c r="Q425" i="182"/>
  <c r="Q424" i="182"/>
  <c r="Q422" i="182"/>
  <c r="Q419" i="182"/>
  <c r="Q417" i="182"/>
  <c r="Q410" i="182"/>
  <c r="Q402" i="182"/>
  <c r="Q386" i="182"/>
  <c r="Q371" i="182"/>
  <c r="Q336" i="182"/>
  <c r="Q334" i="182"/>
  <c r="Q324" i="182"/>
  <c r="Q322" i="182"/>
  <c r="Q283" i="182"/>
  <c r="Q259" i="182"/>
  <c r="Q242" i="182"/>
  <c r="Q233" i="182"/>
  <c r="Q215" i="182"/>
  <c r="Q199" i="182"/>
  <c r="Q191" i="182"/>
  <c r="Q158" i="182"/>
  <c r="Q144" i="182"/>
  <c r="Q134" i="182"/>
  <c r="Q111" i="182"/>
  <c r="Q74" i="182"/>
  <c r="Q28" i="182"/>
  <c r="Q18" i="182"/>
  <c r="Q12" i="182"/>
  <c r="Q11" i="182"/>
  <c r="Q499" i="180"/>
  <c r="Q495" i="180"/>
  <c r="Q494" i="180"/>
  <c r="Q487" i="180"/>
  <c r="Q479" i="180"/>
  <c r="Q434" i="180"/>
  <c r="Q430" i="180"/>
  <c r="Q421" i="180"/>
  <c r="Q419" i="180"/>
  <c r="Q411" i="180"/>
  <c r="Q401" i="180"/>
  <c r="Q398" i="180"/>
  <c r="Q392" i="180"/>
  <c r="Q379" i="180"/>
  <c r="Q376" i="180"/>
  <c r="Q364" i="180"/>
  <c r="Q354" i="180"/>
  <c r="Q342" i="180"/>
  <c r="Q332" i="180"/>
  <c r="Q322" i="180"/>
  <c r="Q319" i="180"/>
  <c r="Q318" i="180"/>
  <c r="Q274" i="180"/>
  <c r="Q263" i="180"/>
  <c r="Q259" i="180"/>
  <c r="Q255" i="180"/>
  <c r="Q247" i="180"/>
  <c r="Q240" i="180"/>
  <c r="Q235" i="180"/>
  <c r="Q226" i="180"/>
  <c r="Q225" i="180"/>
  <c r="Q214" i="180"/>
  <c r="Q205" i="180"/>
  <c r="Q195" i="180"/>
  <c r="Q187" i="180"/>
  <c r="Q185" i="180"/>
  <c r="Q183" i="180"/>
  <c r="Q181" i="180"/>
  <c r="Q166" i="180"/>
  <c r="Q151" i="180"/>
  <c r="Q148" i="180"/>
  <c r="Q146" i="180"/>
  <c r="Q138" i="180"/>
  <c r="Q136" i="180"/>
  <c r="Q126" i="180"/>
  <c r="Q115" i="180"/>
  <c r="Q95" i="180"/>
  <c r="Q84" i="180"/>
  <c r="Q74" i="180"/>
  <c r="Q59" i="180"/>
  <c r="Q42" i="180"/>
  <c r="Q37" i="180"/>
  <c r="Q28" i="180"/>
  <c r="Q19" i="180"/>
  <c r="Q16" i="180"/>
  <c r="Q13" i="180"/>
  <c r="Q495" i="178"/>
  <c r="Q485" i="178"/>
  <c r="Q483" i="178"/>
  <c r="Q473" i="178"/>
  <c r="Q465" i="178"/>
  <c r="Q454" i="178"/>
  <c r="Q445" i="178"/>
  <c r="Q443" i="178"/>
  <c r="Q425" i="178"/>
  <c r="Q399" i="178"/>
  <c r="Q378" i="178"/>
  <c r="Q369" i="178"/>
  <c r="Q347" i="178"/>
  <c r="Q328" i="178"/>
  <c r="Q325" i="178"/>
  <c r="Q318" i="178"/>
  <c r="Q301" i="178"/>
  <c r="Q298" i="178"/>
  <c r="Q281" i="178"/>
  <c r="Q279" i="178"/>
  <c r="Q277" i="178"/>
  <c r="Q267" i="178"/>
  <c r="Q264" i="178"/>
  <c r="Q262" i="178"/>
  <c r="Q250" i="178"/>
  <c r="Q241" i="178"/>
  <c r="Q238" i="178"/>
  <c r="Q236" i="178"/>
  <c r="Q234" i="178"/>
  <c r="Q232" i="178"/>
  <c r="Q225" i="178"/>
  <c r="Q219" i="178"/>
  <c r="Q216" i="178"/>
  <c r="Q211" i="178"/>
  <c r="Q210" i="178"/>
  <c r="Q198" i="178"/>
  <c r="Q190" i="178"/>
  <c r="Q188" i="178"/>
  <c r="Q187" i="178"/>
  <c r="Q174" i="178"/>
  <c r="Q155" i="178"/>
  <c r="Q153" i="178"/>
  <c r="Q145" i="178"/>
  <c r="Q133" i="178"/>
  <c r="Q116" i="178"/>
  <c r="Q78" i="178"/>
  <c r="Q74" i="178"/>
  <c r="Q58" i="178"/>
  <c r="Q43" i="178"/>
  <c r="Q33" i="178"/>
  <c r="Q11" i="178"/>
  <c r="Q10" i="178"/>
  <c r="Q6" i="178"/>
  <c r="Q498" i="176"/>
  <c r="Q489" i="176"/>
  <c r="Q479" i="176"/>
  <c r="Q476" i="176"/>
  <c r="Q465" i="176"/>
  <c r="Q462" i="176"/>
  <c r="Q453" i="176"/>
  <c r="Q436" i="176"/>
  <c r="Q434" i="176"/>
  <c r="Q411" i="176"/>
  <c r="Q396" i="176"/>
  <c r="Q359" i="176"/>
  <c r="Q357" i="176"/>
  <c r="Q354" i="176"/>
  <c r="Q352" i="176"/>
  <c r="Q346" i="176"/>
  <c r="Q332" i="176"/>
  <c r="Q324" i="176"/>
  <c r="Q322" i="176"/>
  <c r="Q318" i="176"/>
  <c r="Q310" i="176"/>
  <c r="Q302" i="176"/>
  <c r="Q300" i="176"/>
  <c r="Q292" i="176"/>
  <c r="Q290" i="176"/>
  <c r="Q261" i="176"/>
  <c r="Q251" i="176"/>
  <c r="Q249" i="176"/>
  <c r="Q245" i="176"/>
  <c r="Q222" i="176"/>
  <c r="Q211" i="176"/>
  <c r="Q209" i="176"/>
  <c r="Q207" i="176"/>
  <c r="Q152" i="176"/>
  <c r="Q150" i="176"/>
  <c r="Q116" i="176"/>
  <c r="Q114" i="176"/>
  <c r="Q108" i="176"/>
  <c r="Q87" i="176"/>
  <c r="Q84" i="176"/>
  <c r="Q82" i="176"/>
  <c r="Q80" i="176"/>
  <c r="Q45" i="176"/>
  <c r="Q42" i="176"/>
  <c r="Q16" i="176"/>
  <c r="Q11" i="176"/>
  <c r="Q486" i="174"/>
  <c r="Q468" i="174"/>
  <c r="Q435" i="174"/>
  <c r="Q433" i="174"/>
  <c r="Q425" i="174"/>
  <c r="Q402" i="174"/>
  <c r="Q400" i="174"/>
  <c r="Q395" i="174"/>
  <c r="Q376" i="174"/>
  <c r="Q361" i="174"/>
  <c r="Q342" i="174"/>
  <c r="Q334" i="174"/>
  <c r="Q331" i="174"/>
  <c r="Q320" i="174"/>
  <c r="Q317" i="174"/>
  <c r="Q306" i="174"/>
  <c r="Q292" i="174"/>
  <c r="Q280" i="174"/>
  <c r="Q277" i="174"/>
  <c r="Q275" i="174"/>
  <c r="Q274" i="174"/>
  <c r="Q224" i="174"/>
  <c r="Q211" i="174"/>
  <c r="Q201" i="174"/>
  <c r="Q192" i="174"/>
  <c r="Q190" i="174"/>
  <c r="Q187" i="174"/>
  <c r="Q183" i="174"/>
  <c r="Q174" i="174"/>
  <c r="Q172" i="174"/>
  <c r="Q156" i="174"/>
  <c r="Q150" i="174"/>
  <c r="Q146" i="174"/>
  <c r="Q138" i="174"/>
  <c r="Q126" i="174"/>
  <c r="Q114" i="174"/>
  <c r="Q112" i="174"/>
  <c r="Q107" i="174"/>
  <c r="Q106" i="174"/>
  <c r="Q92" i="174"/>
  <c r="Q77" i="174"/>
  <c r="Q75" i="174"/>
  <c r="Q51" i="174"/>
  <c r="Q49" i="174"/>
  <c r="Q47" i="174"/>
  <c r="Q42" i="174"/>
  <c r="Q40" i="174"/>
  <c r="Q38" i="174"/>
  <c r="Q30" i="174"/>
  <c r="Q19" i="174"/>
  <c r="Q488" i="172"/>
  <c r="Q486" i="172"/>
  <c r="Q479" i="172"/>
  <c r="Q463" i="172"/>
  <c r="Q448" i="172"/>
  <c r="Q426" i="172"/>
  <c r="Q423" i="172"/>
  <c r="Q420" i="172"/>
  <c r="Q411" i="172"/>
  <c r="Q409" i="172"/>
  <c r="Q402" i="172"/>
  <c r="Q391" i="172"/>
  <c r="Q381" i="172"/>
  <c r="Q379" i="172"/>
  <c r="Q377" i="172"/>
  <c r="Q370" i="172"/>
  <c r="Q344" i="172"/>
  <c r="Q342" i="172"/>
  <c r="Q332" i="172"/>
  <c r="Q306" i="172"/>
  <c r="Q276" i="172"/>
  <c r="Q274" i="172"/>
  <c r="Q272" i="172"/>
  <c r="Q270" i="172"/>
  <c r="Q234" i="172"/>
  <c r="Q218" i="172"/>
  <c r="Q197" i="172"/>
  <c r="Q193" i="172"/>
  <c r="Q191" i="172"/>
  <c r="Q181" i="172"/>
  <c r="Q173" i="172"/>
  <c r="Q171" i="172"/>
  <c r="Q153" i="172"/>
  <c r="Q151" i="172"/>
  <c r="Q149" i="172"/>
  <c r="Q140" i="172"/>
  <c r="Q132" i="172"/>
  <c r="Q131" i="172"/>
  <c r="Q128" i="172"/>
  <c r="Q126" i="172"/>
  <c r="Q122" i="172"/>
  <c r="Q112" i="172"/>
  <c r="Q96" i="172"/>
  <c r="Q78" i="172"/>
  <c r="Q54" i="172"/>
  <c r="Q50" i="172"/>
  <c r="Q42" i="172"/>
  <c r="Q33" i="172"/>
  <c r="Q25" i="172"/>
  <c r="Q22" i="172"/>
  <c r="Q20" i="172"/>
  <c r="Q19" i="172"/>
  <c r="Q12" i="172"/>
  <c r="Q490" i="170"/>
  <c r="Q488" i="170"/>
  <c r="Q479" i="170"/>
  <c r="Q477" i="170"/>
  <c r="Q455" i="170"/>
  <c r="Q447" i="170"/>
  <c r="Q444" i="170"/>
  <c r="Q442" i="170"/>
  <c r="Q412" i="170"/>
  <c r="Q387" i="170"/>
  <c r="Q384" i="170"/>
  <c r="Q382" i="170"/>
  <c r="Q362" i="170"/>
  <c r="Q349" i="170"/>
  <c r="Q338" i="170"/>
  <c r="Q336" i="170"/>
  <c r="Q328" i="170"/>
  <c r="Q326" i="170"/>
  <c r="Q324" i="170"/>
  <c r="Q299" i="170"/>
  <c r="Q282" i="170"/>
  <c r="Q280" i="170"/>
  <c r="Q250" i="170"/>
  <c r="Q248" i="170"/>
  <c r="Q233" i="170"/>
  <c r="Q231" i="170"/>
  <c r="Q224" i="170"/>
  <c r="Q214" i="170"/>
  <c r="Q139" i="170"/>
  <c r="Q138" i="170"/>
  <c r="Q113" i="170"/>
  <c r="Q99" i="170"/>
  <c r="Q89" i="170"/>
  <c r="Q69" i="170"/>
  <c r="Q61" i="170"/>
  <c r="Q32" i="170"/>
  <c r="Q14" i="170"/>
  <c r="Q10" i="170"/>
  <c r="Q6" i="170"/>
  <c r="Q499" i="168"/>
  <c r="Q496" i="168"/>
  <c r="Q495" i="168"/>
  <c r="Q494" i="168"/>
  <c r="Q493" i="168"/>
  <c r="Q492" i="168"/>
  <c r="Q489" i="168"/>
  <c r="Q455" i="168"/>
  <c r="Q453" i="168"/>
  <c r="Q424" i="168"/>
  <c r="Q416" i="168"/>
  <c r="Q395" i="168"/>
  <c r="Q377" i="168"/>
  <c r="Q375" i="168"/>
  <c r="Q373" i="168"/>
  <c r="Q371" i="168"/>
  <c r="Q369" i="168"/>
  <c r="Q340" i="168"/>
  <c r="Q338" i="168"/>
  <c r="Q336" i="168"/>
  <c r="Q334" i="168"/>
  <c r="Q332" i="168"/>
  <c r="Q330" i="168"/>
  <c r="Q276" i="168"/>
  <c r="Q273" i="168"/>
  <c r="Q270" i="168"/>
  <c r="Q261" i="168"/>
  <c r="Q258" i="168"/>
  <c r="Q215" i="168"/>
  <c r="Q213" i="168"/>
  <c r="Q188" i="168"/>
  <c r="Q187" i="168"/>
  <c r="Q185" i="168"/>
  <c r="Q165" i="168"/>
  <c r="Q160" i="168"/>
  <c r="Q149" i="168"/>
  <c r="Q146" i="168"/>
  <c r="Q144" i="168"/>
  <c r="Q134" i="168"/>
  <c r="Q130" i="168"/>
  <c r="Q103" i="168"/>
  <c r="Q100" i="168"/>
  <c r="Q97" i="168"/>
  <c r="Q95" i="168"/>
  <c r="Q93" i="168"/>
  <c r="Q91" i="168"/>
  <c r="Q81" i="168"/>
  <c r="Q80" i="168"/>
  <c r="Q60" i="168"/>
  <c r="Q43" i="168"/>
  <c r="Q31" i="168"/>
  <c r="Q11" i="168"/>
  <c r="Q497" i="166"/>
  <c r="Q482" i="166"/>
  <c r="Q473" i="166"/>
  <c r="Q457" i="166"/>
  <c r="Q455" i="166"/>
  <c r="Q445" i="166"/>
  <c r="Q443" i="166"/>
  <c r="Q441" i="166"/>
  <c r="Q499" i="164"/>
  <c r="Q468" i="164"/>
  <c r="Q459" i="164"/>
  <c r="Q439" i="164"/>
  <c r="Q435" i="164"/>
  <c r="Q423" i="164"/>
  <c r="Q422" i="164"/>
  <c r="Q419" i="164"/>
  <c r="Q411" i="164"/>
  <c r="Q392" i="164"/>
  <c r="Q389" i="164"/>
  <c r="Q363" i="164"/>
  <c r="Q361" i="164"/>
  <c r="Q359" i="164"/>
  <c r="Q348" i="164"/>
  <c r="Q345" i="164"/>
  <c r="Q337" i="164"/>
  <c r="Q335" i="164"/>
  <c r="Q317" i="164"/>
  <c r="Q308" i="164"/>
  <c r="Q284" i="164"/>
  <c r="Q275" i="164"/>
  <c r="Q269" i="164"/>
  <c r="Q267" i="164"/>
  <c r="Q250" i="164"/>
  <c r="Q231" i="164"/>
  <c r="Q193" i="164"/>
  <c r="Q188" i="164"/>
  <c r="Q176" i="164"/>
  <c r="Q174" i="164"/>
  <c r="Q172" i="164"/>
  <c r="Q170" i="164"/>
  <c r="Q169" i="164"/>
  <c r="Q166" i="164"/>
  <c r="Q150" i="164"/>
  <c r="Q146" i="164"/>
  <c r="Q144" i="164"/>
  <c r="Q125" i="164"/>
  <c r="Q115" i="164"/>
  <c r="Q107" i="164"/>
  <c r="Q90" i="164"/>
  <c r="Q49" i="164"/>
  <c r="Q47" i="164"/>
  <c r="Q45" i="164"/>
  <c r="Q39" i="164"/>
  <c r="Q5" i="164"/>
  <c r="Q497" i="162"/>
  <c r="Q479" i="162"/>
  <c r="Q477" i="162"/>
  <c r="Q436" i="162"/>
  <c r="Q433" i="162"/>
  <c r="Q424" i="162"/>
  <c r="Q416" i="162"/>
  <c r="Q412" i="162"/>
  <c r="Q410" i="162"/>
  <c r="Q409" i="162"/>
  <c r="Q406" i="162"/>
  <c r="Q374" i="162"/>
  <c r="Q372" i="162"/>
  <c r="Q370" i="162"/>
  <c r="Q368" i="162"/>
  <c r="Q347" i="162"/>
  <c r="Q346" i="162"/>
  <c r="Q324" i="162"/>
  <c r="Q315" i="162"/>
  <c r="Q313" i="162"/>
  <c r="Q311" i="162"/>
  <c r="Q309" i="162"/>
  <c r="Q301" i="162"/>
  <c r="Q298" i="162"/>
  <c r="Q293" i="162"/>
  <c r="Q290" i="162"/>
  <c r="Q286" i="162"/>
  <c r="Q250" i="162"/>
  <c r="Q243" i="162"/>
  <c r="Q241" i="162"/>
  <c r="Q202" i="162"/>
  <c r="Q200" i="162"/>
  <c r="Q191" i="162"/>
  <c r="Q175" i="162"/>
  <c r="Q160" i="162"/>
  <c r="Q149" i="162"/>
  <c r="Q147" i="162"/>
  <c r="Q136" i="162"/>
  <c r="Q120" i="162"/>
  <c r="Q113" i="162"/>
  <c r="Q112" i="162"/>
  <c r="Q88" i="162"/>
  <c r="Q78" i="162"/>
  <c r="Q66" i="162"/>
  <c r="Q47" i="162"/>
  <c r="Q33" i="162"/>
  <c r="Q29" i="162"/>
  <c r="Q21" i="162"/>
  <c r="Q14" i="162"/>
  <c r="Q11" i="162"/>
  <c r="Q499" i="160"/>
  <c r="Q488" i="160"/>
  <c r="Q487" i="160"/>
  <c r="Q486" i="160"/>
  <c r="Q480" i="160"/>
  <c r="Q472" i="160"/>
  <c r="Q452" i="160"/>
  <c r="Q450" i="160"/>
  <c r="Q433" i="160"/>
  <c r="Q432" i="160"/>
  <c r="Q430" i="160"/>
  <c r="Q427" i="160"/>
  <c r="Q407" i="160"/>
  <c r="Q406" i="160"/>
  <c r="Q404" i="160"/>
  <c r="Q402" i="160"/>
  <c r="Q400" i="160"/>
  <c r="Q393" i="160"/>
  <c r="Q391" i="160"/>
  <c r="Q383" i="160"/>
  <c r="Q368" i="160"/>
  <c r="Q367" i="160"/>
  <c r="Q358" i="160"/>
  <c r="Q344" i="160"/>
  <c r="Q342" i="160"/>
  <c r="Q324" i="160"/>
  <c r="Q315" i="160"/>
  <c r="Q295" i="160"/>
  <c r="Q294" i="160"/>
  <c r="Q292" i="160"/>
  <c r="Q279" i="160"/>
  <c r="Q270" i="160"/>
  <c r="Q250" i="160"/>
  <c r="Q249" i="160"/>
  <c r="Q242" i="160"/>
  <c r="Q209" i="160"/>
  <c r="Q205" i="160"/>
  <c r="Q198" i="160"/>
  <c r="Q196" i="160"/>
  <c r="Q195" i="160"/>
  <c r="Q190" i="160"/>
  <c r="Q188" i="160"/>
  <c r="Q168" i="160"/>
  <c r="Q147" i="160"/>
  <c r="Q135" i="160"/>
  <c r="Q133" i="160"/>
  <c r="Q132" i="160"/>
  <c r="Q130" i="160"/>
  <c r="Q128" i="160"/>
  <c r="Q119" i="160"/>
  <c r="Q117" i="160"/>
  <c r="Q115" i="160"/>
  <c r="Q113" i="160"/>
  <c r="Q111" i="160"/>
  <c r="Q95" i="160"/>
  <c r="Q88" i="160"/>
  <c r="Q79" i="160"/>
  <c r="Q73" i="160"/>
  <c r="Q63" i="160"/>
  <c r="Q54" i="160"/>
  <c r="Q53" i="160"/>
  <c r="Q45" i="160"/>
  <c r="Q41" i="160"/>
  <c r="Q38" i="160"/>
  <c r="Q32" i="160"/>
  <c r="Q5" i="160"/>
  <c r="Q482" i="158"/>
  <c r="Q480" i="158"/>
  <c r="Q479" i="158"/>
  <c r="Q477" i="158"/>
  <c r="Q475" i="158"/>
  <c r="Q471" i="158"/>
  <c r="Q469" i="158"/>
  <c r="Q452" i="158"/>
  <c r="Q450" i="158"/>
  <c r="Q448" i="158"/>
  <c r="Q420" i="158"/>
  <c r="Q417" i="158"/>
  <c r="Q409" i="158"/>
  <c r="Q408" i="158"/>
  <c r="Q406" i="158"/>
  <c r="Q389" i="158"/>
  <c r="Q386" i="158"/>
  <c r="Q384" i="158"/>
  <c r="Q382" i="158"/>
  <c r="Q368" i="158"/>
  <c r="Q367" i="158"/>
  <c r="Q359" i="158"/>
  <c r="Q357" i="158"/>
  <c r="Q354" i="158"/>
  <c r="Q352" i="158"/>
  <c r="Q337" i="158"/>
  <c r="Q324" i="158"/>
  <c r="Q310" i="158"/>
  <c r="Q308" i="158"/>
  <c r="Q295" i="158"/>
  <c r="Q287" i="158"/>
  <c r="Q279" i="158"/>
  <c r="Q277" i="158"/>
  <c r="Q263" i="158"/>
  <c r="Q262" i="158"/>
  <c r="Q254" i="158"/>
  <c r="Q243" i="158"/>
  <c r="Q236" i="158"/>
  <c r="Q223" i="158"/>
  <c r="Q210" i="158"/>
  <c r="Q191" i="158"/>
  <c r="Q172" i="158"/>
  <c r="Q159" i="158"/>
  <c r="Q139" i="158"/>
  <c r="Q138" i="158"/>
  <c r="Q123" i="158"/>
  <c r="Q122" i="158"/>
  <c r="Q115" i="158"/>
  <c r="Q112" i="158"/>
  <c r="Q99" i="158"/>
  <c r="Q98" i="158"/>
  <c r="Q97" i="158"/>
  <c r="Q96" i="158"/>
  <c r="Q95" i="158"/>
  <c r="Q92" i="158"/>
  <c r="Q84" i="158"/>
  <c r="Q68" i="158"/>
  <c r="Q60" i="158"/>
  <c r="Q55" i="158"/>
  <c r="Q51" i="158"/>
  <c r="Q49" i="158"/>
  <c r="Q45" i="158"/>
  <c r="Q40" i="158"/>
  <c r="Q26" i="158"/>
  <c r="Q25" i="158"/>
  <c r="Q480" i="156"/>
  <c r="Q460" i="156"/>
  <c r="Q458" i="156"/>
  <c r="Q456" i="156"/>
  <c r="Q455" i="156"/>
  <c r="Q441" i="156"/>
  <c r="Q425" i="156"/>
  <c r="Q421" i="156"/>
  <c r="Q413" i="156"/>
  <c r="Q411" i="156"/>
  <c r="Q410" i="156"/>
  <c r="Q402" i="156"/>
  <c r="Q400" i="156"/>
  <c r="Q398" i="156"/>
  <c r="Q391" i="156"/>
  <c r="Q387" i="156"/>
  <c r="Q385" i="156"/>
  <c r="Q384" i="156"/>
  <c r="Q383" i="156"/>
  <c r="Q356" i="156"/>
  <c r="Q348" i="156"/>
  <c r="Q335" i="156"/>
  <c r="Q332" i="156"/>
  <c r="Q325" i="156"/>
  <c r="Q324" i="156"/>
  <c r="Q323" i="156"/>
  <c r="Q312" i="156"/>
  <c r="Q305" i="156"/>
  <c r="Q303" i="156"/>
  <c r="Q292" i="156"/>
  <c r="Q290" i="156"/>
  <c r="Q282" i="156"/>
  <c r="Q274" i="156"/>
  <c r="Q272" i="156"/>
  <c r="Q266" i="156"/>
  <c r="Q264" i="156"/>
  <c r="Q262" i="156"/>
  <c r="Q260" i="156"/>
  <c r="Q259" i="156"/>
  <c r="Q240" i="156"/>
  <c r="Q238" i="156"/>
  <c r="Q237" i="156"/>
  <c r="Q235" i="156"/>
  <c r="Q234" i="156"/>
  <c r="Q232" i="156"/>
  <c r="Q231" i="156"/>
  <c r="Q223" i="156"/>
  <c r="Q213" i="156"/>
  <c r="Q212" i="156"/>
  <c r="Q210" i="156"/>
  <c r="Q203" i="156"/>
  <c r="Q196" i="156"/>
  <c r="Q194" i="156"/>
  <c r="Q192" i="156"/>
  <c r="Q190" i="156"/>
  <c r="Q189" i="156"/>
  <c r="Q188" i="156"/>
  <c r="Q179" i="156"/>
  <c r="Q172" i="156"/>
  <c r="Q164" i="156"/>
  <c r="Q162" i="156"/>
  <c r="Q160" i="156"/>
  <c r="Q153" i="156"/>
  <c r="Q151" i="156"/>
  <c r="Q148" i="156"/>
  <c r="Q135" i="156"/>
  <c r="Q132" i="156"/>
  <c r="Q113" i="156"/>
  <c r="Q105" i="156"/>
  <c r="Q104" i="156"/>
  <c r="Q92" i="156"/>
  <c r="Q89" i="156"/>
  <c r="Q78" i="156"/>
  <c r="Q76" i="156"/>
  <c r="Q63" i="156"/>
  <c r="Q23" i="156"/>
  <c r="Q13" i="156"/>
  <c r="Q12" i="156"/>
  <c r="Q498" i="154"/>
  <c r="Q490" i="154"/>
  <c r="Q488" i="154"/>
  <c r="Q487" i="154"/>
  <c r="Q486" i="154"/>
  <c r="Q471" i="154"/>
  <c r="Q456" i="154"/>
  <c r="Q454" i="154"/>
  <c r="Q451" i="154"/>
  <c r="Q449" i="154"/>
  <c r="Q440" i="154"/>
  <c r="Q409" i="154"/>
  <c r="Q395" i="154"/>
  <c r="Q381" i="154"/>
  <c r="Q371" i="154"/>
  <c r="Q361" i="154"/>
  <c r="Q340" i="154"/>
  <c r="Q326" i="154"/>
  <c r="Q322" i="154"/>
  <c r="Q313" i="154"/>
  <c r="Q311" i="154"/>
  <c r="Q308" i="154"/>
  <c r="Q288" i="154"/>
  <c r="Q285" i="154"/>
  <c r="Q283" i="154"/>
  <c r="Q273" i="154"/>
  <c r="Q271" i="154"/>
  <c r="Q253" i="154"/>
  <c r="Q246" i="154"/>
  <c r="Q233" i="154"/>
  <c r="Q221" i="154"/>
  <c r="Q219" i="154"/>
  <c r="Q210" i="154"/>
  <c r="Q207" i="154"/>
  <c r="Q205" i="154"/>
  <c r="Q191" i="154"/>
  <c r="Q189" i="154"/>
  <c r="Q187" i="154"/>
  <c r="Q185" i="154"/>
  <c r="Q184" i="154"/>
  <c r="Q177" i="154"/>
  <c r="Q172" i="154"/>
  <c r="Q171" i="154"/>
  <c r="Q169" i="154"/>
  <c r="Q164" i="154"/>
  <c r="Q152" i="154"/>
  <c r="Q129" i="154"/>
  <c r="Q127" i="154"/>
  <c r="Q121" i="154"/>
  <c r="Q115" i="154"/>
  <c r="Q114" i="154"/>
  <c r="Q106" i="154"/>
  <c r="Q103" i="154"/>
  <c r="Q97" i="154"/>
  <c r="Q95" i="154"/>
  <c r="Q94" i="154"/>
  <c r="Q81" i="154"/>
  <c r="Q73" i="154"/>
  <c r="Q72" i="154"/>
  <c r="Q60" i="154"/>
  <c r="Q55" i="154"/>
  <c r="Q41" i="154"/>
  <c r="Q40" i="154"/>
  <c r="Q34" i="154"/>
  <c r="Q29" i="154"/>
  <c r="Q11" i="154"/>
  <c r="Q493" i="151"/>
  <c r="Q468" i="151"/>
  <c r="Q465" i="151"/>
  <c r="Q462" i="151"/>
  <c r="Q459" i="151"/>
  <c r="Q446" i="151"/>
  <c r="Q417" i="151"/>
  <c r="Q414" i="151"/>
  <c r="Q408" i="151"/>
  <c r="Q400" i="151"/>
  <c r="Q395" i="151"/>
  <c r="Q388" i="151"/>
  <c r="Q378" i="151"/>
  <c r="Q374" i="151"/>
  <c r="Q340" i="151"/>
  <c r="Q338" i="151"/>
  <c r="Q328" i="151"/>
  <c r="Q326" i="151"/>
  <c r="Q306" i="151"/>
  <c r="Q300" i="151"/>
  <c r="Q297" i="151"/>
  <c r="Q295" i="151"/>
  <c r="Q293" i="151"/>
  <c r="Q291" i="151"/>
  <c r="Q289" i="151"/>
  <c r="Q288" i="151"/>
  <c r="Q286" i="151"/>
  <c r="Q277" i="151"/>
  <c r="Q269" i="151"/>
  <c r="Q267" i="151"/>
  <c r="Q265" i="151"/>
  <c r="Q258" i="151"/>
  <c r="Q245" i="151"/>
  <c r="Q244" i="151"/>
  <c r="Q242" i="151"/>
  <c r="Q225" i="151"/>
  <c r="Q222" i="151"/>
  <c r="Q214" i="151"/>
  <c r="Q212" i="151"/>
  <c r="Q196" i="151"/>
  <c r="Q194" i="151"/>
  <c r="Q184" i="151"/>
  <c r="Q178" i="151"/>
  <c r="Q167" i="151"/>
  <c r="Q143" i="151"/>
  <c r="Q136" i="151"/>
  <c r="Q90" i="151"/>
  <c r="Q86" i="151"/>
  <c r="Q83" i="151"/>
  <c r="Q70" i="151"/>
  <c r="Q69" i="151"/>
  <c r="Q68" i="151"/>
  <c r="Q67" i="151"/>
  <c r="Q65" i="151"/>
  <c r="Q60" i="151"/>
  <c r="Q58" i="151"/>
  <c r="Q27" i="151"/>
  <c r="Q498" i="149"/>
  <c r="Q481" i="149"/>
  <c r="Q459" i="149"/>
  <c r="Q446" i="149"/>
  <c r="Q443" i="149"/>
  <c r="Q424" i="149"/>
  <c r="Q388" i="149"/>
  <c r="Q365" i="149"/>
  <c r="Q358" i="149"/>
  <c r="Q356" i="149"/>
  <c r="Q348" i="149"/>
  <c r="Q346" i="149"/>
  <c r="Q343" i="149"/>
  <c r="Q331" i="149"/>
  <c r="Q323" i="149"/>
  <c r="Q320" i="149"/>
  <c r="Q307" i="149"/>
  <c r="Q305" i="149"/>
  <c r="Q299" i="149"/>
  <c r="Q283" i="149"/>
  <c r="Q275" i="149"/>
  <c r="Q260" i="149"/>
  <c r="Q258" i="149"/>
  <c r="Q255" i="149"/>
  <c r="Q244" i="149"/>
  <c r="Q242" i="149"/>
  <c r="Q226" i="149"/>
  <c r="Q223" i="149"/>
  <c r="Q221" i="149"/>
  <c r="Q211" i="149"/>
  <c r="Q209" i="149"/>
  <c r="Q203" i="149"/>
  <c r="Q202" i="149"/>
  <c r="Q172" i="149"/>
  <c r="Q170" i="149"/>
  <c r="Q143" i="149"/>
  <c r="Q131" i="149"/>
  <c r="Q111" i="149"/>
  <c r="Q97" i="149"/>
  <c r="Q77" i="149"/>
  <c r="Q58" i="149"/>
  <c r="Q51" i="149"/>
  <c r="Q494" i="147"/>
  <c r="Q483" i="147"/>
  <c r="Q470" i="147"/>
  <c r="Q468" i="147"/>
  <c r="Q461" i="147"/>
  <c r="Q419" i="147"/>
  <c r="Q404" i="147"/>
  <c r="Q401" i="147"/>
  <c r="Q378" i="147"/>
  <c r="Q377" i="147"/>
  <c r="Q370" i="147"/>
  <c r="Q355" i="147"/>
  <c r="Q353" i="147"/>
  <c r="Q348" i="147"/>
  <c r="Q345" i="147"/>
  <c r="Q343" i="147"/>
  <c r="Q334" i="147"/>
  <c r="Q276" i="147"/>
  <c r="Q271" i="147"/>
  <c r="Q266" i="147"/>
  <c r="Q264" i="147"/>
  <c r="Q254" i="147"/>
  <c r="Q230" i="147"/>
  <c r="Q221" i="147"/>
  <c r="Q219" i="147"/>
  <c r="Q199" i="147"/>
  <c r="Q169" i="147"/>
  <c r="Q166" i="147"/>
  <c r="Q119" i="147"/>
  <c r="Q85" i="147"/>
  <c r="Q78" i="147"/>
  <c r="Q45" i="147"/>
  <c r="Q29" i="147"/>
  <c r="Q21" i="147"/>
  <c r="Q14" i="147"/>
  <c r="Q11" i="147"/>
  <c r="Q7" i="147"/>
  <c r="Q478" i="145"/>
  <c r="Q474" i="145"/>
  <c r="Q469" i="145"/>
  <c r="Q467" i="145"/>
  <c r="Q458" i="145"/>
  <c r="Q457" i="145"/>
  <c r="Q455" i="145"/>
  <c r="Q453" i="145"/>
  <c r="Q435" i="145"/>
  <c r="Q424" i="145"/>
  <c r="Q422" i="145"/>
  <c r="Q394" i="145"/>
  <c r="Q383" i="145"/>
  <c r="Q377" i="145"/>
  <c r="Q374" i="145"/>
  <c r="Q370" i="145"/>
  <c r="Q368" i="145"/>
  <c r="Q364" i="145"/>
  <c r="Q362" i="145"/>
  <c r="Q339" i="145"/>
  <c r="Q325" i="145"/>
  <c r="Q307" i="145"/>
  <c r="Q305" i="145"/>
  <c r="Q277" i="145"/>
  <c r="Q273" i="145"/>
  <c r="Q270" i="145"/>
  <c r="Q269" i="145"/>
  <c r="Q267" i="145"/>
  <c r="Q261" i="145"/>
  <c r="Q227" i="145"/>
  <c r="Q225" i="145"/>
  <c r="Q219" i="145"/>
  <c r="Q211" i="145"/>
  <c r="Q194" i="145"/>
  <c r="Q184" i="145"/>
  <c r="Q160" i="145"/>
  <c r="Q152" i="145"/>
  <c r="Q124" i="145"/>
  <c r="Q118" i="145"/>
  <c r="Q63" i="145"/>
  <c r="Q48" i="145"/>
  <c r="Q10" i="145"/>
  <c r="Q6" i="145"/>
  <c r="M178" i="139"/>
  <c r="M401" i="137"/>
  <c r="M361" i="137"/>
  <c r="M391" i="133"/>
  <c r="M202" i="133"/>
  <c r="M455" i="131"/>
  <c r="M404" i="131"/>
  <c r="M388" i="131"/>
  <c r="M387" i="131"/>
  <c r="M379" i="131"/>
  <c r="M338" i="131"/>
  <c r="M238" i="131"/>
  <c r="M432" i="129"/>
  <c r="M317" i="129"/>
  <c r="M259" i="129"/>
  <c r="M245" i="129"/>
  <c r="M235" i="129"/>
  <c r="M227" i="129"/>
  <c r="M352" i="126"/>
  <c r="M375" i="124"/>
  <c r="M355" i="124"/>
  <c r="M320" i="118"/>
  <c r="M294" i="118"/>
  <c r="M231" i="110"/>
  <c r="Q12" i="190"/>
  <c r="Q35" i="158"/>
  <c r="Q14" i="158"/>
  <c r="Q137" i="156"/>
  <c r="Q53" i="156"/>
  <c r="Q41" i="156"/>
  <c r="Q39" i="156"/>
  <c r="Q37" i="156"/>
  <c r="Q34" i="156"/>
  <c r="Q415" i="154"/>
  <c r="Q407" i="154"/>
  <c r="Q392" i="154"/>
  <c r="Q377" i="154"/>
  <c r="Q375" i="154"/>
  <c r="Q74" i="154"/>
  <c r="Q27" i="154"/>
  <c r="Q24" i="154"/>
  <c r="Q21" i="154"/>
  <c r="Q19" i="154"/>
  <c r="Q10" i="154"/>
  <c r="Q476" i="151"/>
  <c r="Q435" i="151"/>
  <c r="Q425" i="151"/>
  <c r="Q403" i="151"/>
  <c r="Q394" i="151"/>
  <c r="Q385" i="151"/>
  <c r="Q373" i="151"/>
  <c r="Q366" i="151"/>
  <c r="Q364" i="151"/>
  <c r="Q361" i="151"/>
  <c r="Q358" i="151"/>
  <c r="Q356" i="151"/>
  <c r="Q318" i="151"/>
  <c r="Q316" i="151"/>
  <c r="Q307" i="151"/>
  <c r="Q262" i="151"/>
  <c r="Q255" i="151"/>
  <c r="Q253" i="151"/>
  <c r="Q240" i="151"/>
  <c r="Q236" i="151"/>
  <c r="Q229" i="151"/>
  <c r="Q227" i="151"/>
  <c r="Q213" i="151"/>
  <c r="Q208" i="151"/>
  <c r="Q192" i="151"/>
  <c r="Q190" i="151"/>
  <c r="Q188" i="151"/>
  <c r="Q163" i="151"/>
  <c r="Q161" i="151"/>
  <c r="Q157" i="151"/>
  <c r="Q154" i="151"/>
  <c r="Q152" i="151"/>
  <c r="Q151" i="151"/>
  <c r="Q149" i="151"/>
  <c r="Q140" i="151"/>
  <c r="Q122" i="151"/>
  <c r="Q115" i="151"/>
  <c r="Q80" i="151"/>
  <c r="Q77" i="151"/>
  <c r="Q6" i="151"/>
  <c r="Q472" i="149"/>
  <c r="Q456" i="149"/>
  <c r="Q454" i="149"/>
  <c r="Q442" i="149"/>
  <c r="Q431" i="149"/>
  <c r="Q407" i="149"/>
  <c r="Q405" i="149"/>
  <c r="Q403" i="149"/>
  <c r="Q391" i="149"/>
  <c r="Q334" i="149"/>
  <c r="Q330" i="149"/>
  <c r="Q328" i="149"/>
  <c r="Q311" i="149"/>
  <c r="Q304" i="149"/>
  <c r="Q294" i="149"/>
  <c r="Q292" i="149"/>
  <c r="Q290" i="149"/>
  <c r="Q268" i="149"/>
  <c r="Q219" i="149"/>
  <c r="Q206" i="149"/>
  <c r="Q204" i="149"/>
  <c r="Q198" i="149"/>
  <c r="Q191" i="149"/>
  <c r="Q176" i="149"/>
  <c r="Q171" i="149"/>
  <c r="Q150" i="149"/>
  <c r="Q148" i="149"/>
  <c r="Q133" i="149"/>
  <c r="Q124" i="149"/>
  <c r="Q121" i="149"/>
  <c r="Q119" i="149"/>
  <c r="Q105" i="149"/>
  <c r="Q81" i="149"/>
  <c r="Q73" i="149"/>
  <c r="Q72" i="149"/>
  <c r="Q69" i="149"/>
  <c r="Q59" i="149"/>
  <c r="Q52" i="149"/>
  <c r="Q43" i="149"/>
  <c r="Q6" i="149"/>
  <c r="Q482" i="147"/>
  <c r="Q480" i="147"/>
  <c r="Q473" i="147"/>
  <c r="Q455" i="147"/>
  <c r="Q439" i="147"/>
  <c r="Q435" i="147"/>
  <c r="Q417" i="147"/>
  <c r="Q415" i="147"/>
  <c r="Q400" i="147"/>
  <c r="Q386" i="147"/>
  <c r="Q381" i="147"/>
  <c r="Q380" i="147"/>
  <c r="Q367" i="147"/>
  <c r="Q364" i="147"/>
  <c r="Q362" i="147"/>
  <c r="Q360" i="147"/>
  <c r="Q340" i="147"/>
  <c r="Q314" i="147"/>
  <c r="Q311" i="147"/>
  <c r="Q304" i="147"/>
  <c r="Q298" i="147"/>
  <c r="Q294" i="147"/>
  <c r="Q291" i="147"/>
  <c r="Q281" i="147"/>
  <c r="Q274" i="147"/>
  <c r="Q261" i="147"/>
  <c r="Q259" i="147"/>
  <c r="Q252" i="147"/>
  <c r="Q214" i="147"/>
  <c r="Q209" i="147"/>
  <c r="Q207" i="147"/>
  <c r="Q177" i="147"/>
  <c r="Q174" i="147"/>
  <c r="Q171" i="147"/>
  <c r="Q162" i="147"/>
  <c r="Q146" i="147"/>
  <c r="Q144" i="147"/>
  <c r="Q140" i="147"/>
  <c r="Q139" i="147"/>
  <c r="Q136" i="147"/>
  <c r="Q116" i="147"/>
  <c r="Q111" i="147"/>
  <c r="Q98" i="147"/>
  <c r="Q84" i="147"/>
  <c r="Q35" i="147"/>
  <c r="Q12" i="147"/>
  <c r="Q8" i="147"/>
  <c r="Q493" i="145"/>
  <c r="Q492" i="145"/>
  <c r="Q491" i="145"/>
  <c r="Q489" i="145"/>
  <c r="Q487" i="145"/>
  <c r="Q485" i="145"/>
  <c r="Q461" i="145"/>
  <c r="Q454" i="145"/>
  <c r="Q451" i="145"/>
  <c r="Q447" i="145"/>
  <c r="Q434" i="145"/>
  <c r="Q431" i="145"/>
  <c r="Q418" i="145"/>
  <c r="Q416" i="145"/>
  <c r="Q401" i="145"/>
  <c r="Q389" i="145"/>
  <c r="Q387" i="145"/>
  <c r="Q386" i="145"/>
  <c r="Q378" i="145"/>
  <c r="Q376" i="145"/>
  <c r="Q359" i="145"/>
  <c r="Q357" i="145"/>
  <c r="Q340" i="145"/>
  <c r="Q268" i="145"/>
  <c r="Q262" i="145"/>
  <c r="Q260" i="145"/>
  <c r="Q256" i="145"/>
  <c r="Q254" i="145"/>
  <c r="Q245" i="145"/>
  <c r="Q205" i="145"/>
  <c r="Q183" i="145"/>
  <c r="Q178" i="145"/>
  <c r="Q172" i="145"/>
  <c r="Q163" i="145"/>
  <c r="Q161" i="145"/>
  <c r="Q154" i="145"/>
  <c r="Q153" i="145"/>
  <c r="Q133" i="145"/>
  <c r="Q128" i="145"/>
  <c r="Q81" i="145"/>
  <c r="Q58" i="145"/>
  <c r="Q49" i="145"/>
  <c r="Q43" i="145"/>
  <c r="Q5" i="145"/>
  <c r="M173" i="139"/>
  <c r="M395" i="137"/>
  <c r="M119" i="137"/>
  <c r="M5" i="137"/>
  <c r="M473" i="131"/>
  <c r="M426" i="131"/>
  <c r="M401" i="131"/>
  <c r="M343" i="131"/>
  <c r="M333" i="131"/>
  <c r="M322" i="131"/>
  <c r="M148" i="131"/>
  <c r="M89" i="131"/>
  <c r="M87" i="131"/>
  <c r="M84" i="131"/>
  <c r="M303" i="129"/>
  <c r="M240" i="129"/>
  <c r="M201" i="129"/>
  <c r="M439" i="120"/>
  <c r="M181" i="118"/>
  <c r="M130" i="118"/>
  <c r="M73" i="118"/>
  <c r="M51" i="118"/>
  <c r="M177" i="112"/>
  <c r="M487" i="110"/>
  <c r="M471" i="110"/>
  <c r="M452" i="110"/>
  <c r="M365" i="110"/>
  <c r="Q323" i="166"/>
  <c r="Q259" i="166"/>
  <c r="Q126" i="154"/>
  <c r="Q100" i="154"/>
  <c r="Q98" i="154"/>
  <c r="Q85" i="154"/>
  <c r="Q43" i="154"/>
  <c r="Q38" i="154"/>
  <c r="Q33" i="154"/>
  <c r="Q30" i="154"/>
  <c r="Q16" i="154"/>
  <c r="Q474" i="151"/>
  <c r="Q466" i="151"/>
  <c r="Q464" i="151"/>
  <c r="Q453" i="151"/>
  <c r="Q429" i="151"/>
  <c r="Q427" i="151"/>
  <c r="Q407" i="151"/>
  <c r="Q404" i="151"/>
  <c r="Q401" i="151"/>
  <c r="Q391" i="151"/>
  <c r="Q389" i="151"/>
  <c r="Q369" i="151"/>
  <c r="Q365" i="151"/>
  <c r="Q350" i="151"/>
  <c r="Q331" i="151"/>
  <c r="Q314" i="151"/>
  <c r="Q305" i="151"/>
  <c r="Q299" i="151"/>
  <c r="Q272" i="151"/>
  <c r="Q254" i="151"/>
  <c r="Q252" i="151"/>
  <c r="Q251" i="151"/>
  <c r="Q237" i="151"/>
  <c r="Q235" i="151"/>
  <c r="Q228" i="151"/>
  <c r="Q220" i="151"/>
  <c r="Q218" i="151"/>
  <c r="Q216" i="151"/>
  <c r="Q209" i="151"/>
  <c r="Q201" i="151"/>
  <c r="Q185" i="151"/>
  <c r="Q172" i="151"/>
  <c r="Q164" i="151"/>
  <c r="Q162" i="151"/>
  <c r="Q147" i="151"/>
  <c r="Q138" i="151"/>
  <c r="Q124" i="151"/>
  <c r="Q103" i="151"/>
  <c r="Q101" i="151"/>
  <c r="Q99" i="151"/>
  <c r="Q94" i="151"/>
  <c r="Q82" i="151"/>
  <c r="Q73" i="151"/>
  <c r="Q44" i="151"/>
  <c r="Q41" i="151"/>
  <c r="Q38" i="151"/>
  <c r="Q36" i="151"/>
  <c r="Q30" i="151"/>
  <c r="Q22" i="151"/>
  <c r="Q21" i="151"/>
  <c r="Q19" i="151"/>
  <c r="Q18" i="151"/>
  <c r="Q9" i="151"/>
  <c r="Q7" i="151"/>
  <c r="Q491" i="149"/>
  <c r="Q488" i="149"/>
  <c r="Q486" i="149"/>
  <c r="Q475" i="149"/>
  <c r="Q460" i="149"/>
  <c r="Q445" i="149"/>
  <c r="Q427" i="149"/>
  <c r="Q415" i="149"/>
  <c r="Q412" i="149"/>
  <c r="Q404" i="149"/>
  <c r="Q393" i="149"/>
  <c r="Q387" i="149"/>
  <c r="Q385" i="149"/>
  <c r="Q371" i="149"/>
  <c r="Q370" i="149"/>
  <c r="Q368" i="149"/>
  <c r="Q361" i="149"/>
  <c r="Q347" i="149"/>
  <c r="Q344" i="149"/>
  <c r="Q342" i="149"/>
  <c r="Q314" i="149"/>
  <c r="Q312" i="149"/>
  <c r="Q310" i="149"/>
  <c r="Q293" i="149"/>
  <c r="Q291" i="149"/>
  <c r="Q288" i="149"/>
  <c r="Q274" i="149"/>
  <c r="Q261" i="149"/>
  <c r="Q259" i="149"/>
  <c r="Q257" i="149"/>
  <c r="Q222" i="149"/>
  <c r="Q220" i="149"/>
  <c r="Q216" i="149"/>
  <c r="Q214" i="149"/>
  <c r="Q199" i="149"/>
  <c r="Q194" i="149"/>
  <c r="Q192" i="149"/>
  <c r="Q175" i="149"/>
  <c r="Q154" i="149"/>
  <c r="Q127" i="149"/>
  <c r="Q120" i="149"/>
  <c r="Q103" i="149"/>
  <c r="Q99" i="149"/>
  <c r="Q95" i="149"/>
  <c r="Q75" i="149"/>
  <c r="Q68" i="149"/>
  <c r="Q62" i="149"/>
  <c r="Q44" i="149"/>
  <c r="Q24" i="149"/>
  <c r="Q21" i="149"/>
  <c r="Q495" i="147"/>
  <c r="Q493" i="147"/>
  <c r="Q446" i="147"/>
  <c r="Q442" i="147"/>
  <c r="Q434" i="147"/>
  <c r="Q418" i="147"/>
  <c r="Q416" i="147"/>
  <c r="Q341" i="147"/>
  <c r="Q277" i="147"/>
  <c r="Q275" i="147"/>
  <c r="Q265" i="147"/>
  <c r="Q258" i="147"/>
  <c r="Q255" i="147"/>
  <c r="Q243" i="147"/>
  <c r="Q225" i="147"/>
  <c r="Q217" i="147"/>
  <c r="Q188" i="147"/>
  <c r="Q178" i="147"/>
  <c r="Q127" i="147"/>
  <c r="Q117" i="147"/>
  <c r="Q112" i="147"/>
  <c r="Q51" i="147"/>
  <c r="Q36" i="147"/>
  <c r="Q473" i="145"/>
  <c r="Q423" i="145"/>
  <c r="Q413" i="145"/>
  <c r="Q403" i="145"/>
  <c r="Q382" i="145"/>
  <c r="Q371" i="145"/>
  <c r="Q369" i="145"/>
  <c r="Q353" i="145"/>
  <c r="Q350" i="145"/>
  <c r="Q348" i="145"/>
  <c r="Q336" i="145"/>
  <c r="Q334" i="145"/>
  <c r="Q332" i="145"/>
  <c r="Q323" i="145"/>
  <c r="Q320" i="145"/>
  <c r="Q312" i="145"/>
  <c r="Q303" i="145"/>
  <c r="Q290" i="145"/>
  <c r="Q288" i="145"/>
  <c r="Q285" i="145"/>
  <c r="Q283" i="145"/>
  <c r="Q282" i="145"/>
  <c r="Q255" i="145"/>
  <c r="Q243" i="145"/>
  <c r="Q240" i="145"/>
  <c r="Q238" i="145"/>
  <c r="Q235" i="145"/>
  <c r="Q232" i="145"/>
  <c r="Q220" i="145"/>
  <c r="Q171" i="145"/>
  <c r="Q167" i="145"/>
  <c r="Q134" i="145"/>
  <c r="Q119" i="145"/>
  <c r="Q108" i="145"/>
  <c r="Q85" i="145"/>
  <c r="Q70" i="145"/>
  <c r="Q40" i="145"/>
  <c r="Q31" i="145"/>
  <c r="Q13" i="145"/>
  <c r="M497" i="137"/>
  <c r="M457" i="137"/>
  <c r="M450" i="137"/>
  <c r="M382" i="137"/>
  <c r="M313" i="137"/>
  <c r="M453" i="131"/>
  <c r="M365" i="131"/>
  <c r="M362" i="131"/>
  <c r="M337" i="131"/>
  <c r="M273" i="131"/>
  <c r="M205" i="131"/>
  <c r="M463" i="129"/>
  <c r="M198" i="129"/>
  <c r="M185" i="128"/>
  <c r="M348" i="126"/>
  <c r="M365" i="124"/>
  <c r="M223" i="124"/>
  <c r="M267" i="118"/>
  <c r="M195" i="118"/>
  <c r="M378" i="110"/>
  <c r="M230" i="110"/>
  <c r="M204" i="139"/>
  <c r="M177" i="139"/>
  <c r="M487" i="131"/>
  <c r="M478" i="131"/>
  <c r="M440" i="131"/>
  <c r="M347" i="131"/>
  <c r="M306" i="131"/>
  <c r="M150" i="131"/>
  <c r="M136" i="131"/>
  <c r="M133" i="131"/>
  <c r="M320" i="129"/>
  <c r="M304" i="129"/>
  <c r="M292" i="129"/>
  <c r="M216" i="129"/>
  <c r="M245" i="128"/>
  <c r="M351" i="126"/>
  <c r="M246" i="124"/>
  <c r="M175" i="124"/>
  <c r="M161" i="124"/>
  <c r="M498" i="118"/>
  <c r="M226" i="118"/>
  <c r="M498" i="143"/>
  <c r="M483" i="143"/>
  <c r="M468" i="143"/>
  <c r="M467" i="143"/>
  <c r="M446" i="143"/>
  <c r="M437" i="143"/>
  <c r="M421" i="143"/>
  <c r="M420" i="143"/>
  <c r="M387" i="143"/>
  <c r="M386" i="143"/>
  <c r="M373" i="143"/>
  <c r="M358" i="143"/>
  <c r="M343" i="143"/>
  <c r="M327" i="143"/>
  <c r="M316" i="143"/>
  <c r="M311" i="143"/>
  <c r="M280" i="143"/>
  <c r="M271" i="143"/>
  <c r="M268" i="143"/>
  <c r="M249" i="143"/>
  <c r="M242" i="143"/>
  <c r="M241" i="143"/>
  <c r="M232" i="143"/>
  <c r="M194" i="143"/>
  <c r="M187" i="143"/>
  <c r="M177" i="143"/>
  <c r="M149" i="143"/>
  <c r="M127" i="143"/>
  <c r="M55" i="143"/>
  <c r="M17" i="143"/>
  <c r="M16" i="143"/>
  <c r="M494" i="143"/>
  <c r="M482" i="143"/>
  <c r="M472" i="143"/>
  <c r="M427" i="143"/>
  <c r="M411" i="143"/>
  <c r="M405" i="143"/>
  <c r="M379" i="143"/>
  <c r="M378" i="143"/>
  <c r="M361" i="143"/>
  <c r="M346" i="143"/>
  <c r="M324" i="143"/>
  <c r="M315" i="143"/>
  <c r="M303" i="143"/>
  <c r="M294" i="143"/>
  <c r="M283" i="143"/>
  <c r="M263" i="143"/>
  <c r="M178" i="143"/>
  <c r="M155" i="143"/>
  <c r="M144" i="143"/>
  <c r="M124" i="143"/>
  <c r="M64" i="143"/>
  <c r="M15" i="143"/>
  <c r="M497" i="143"/>
  <c r="M466" i="143"/>
  <c r="M454" i="143"/>
  <c r="M430" i="143"/>
  <c r="M429" i="143"/>
  <c r="M424" i="143"/>
  <c r="M408" i="143"/>
  <c r="M397" i="143"/>
  <c r="M384" i="143"/>
  <c r="M383" i="143"/>
  <c r="M382" i="143"/>
  <c r="M365" i="143"/>
  <c r="M353" i="143"/>
  <c r="M352" i="143"/>
  <c r="M330" i="143"/>
  <c r="M319" i="143"/>
  <c r="M286" i="143"/>
  <c r="M277" i="143"/>
  <c r="M235" i="143"/>
  <c r="M226" i="143"/>
  <c r="M213" i="143"/>
  <c r="M211" i="143"/>
  <c r="M171" i="143"/>
  <c r="M170" i="143"/>
  <c r="M152" i="143"/>
  <c r="M115" i="143"/>
  <c r="M114" i="143"/>
  <c r="M68" i="143"/>
  <c r="M49" i="143"/>
  <c r="M390" i="143"/>
  <c r="M375" i="143"/>
  <c r="M374" i="143"/>
  <c r="M364" i="143"/>
  <c r="M349" i="143"/>
  <c r="M339" i="143"/>
  <c r="M335" i="143"/>
  <c r="M308" i="143"/>
  <c r="M289" i="143"/>
  <c r="M237" i="143"/>
  <c r="M229" i="143"/>
  <c r="M225" i="143"/>
  <c r="M219" i="143"/>
  <c r="M218" i="143"/>
  <c r="M210" i="143"/>
  <c r="M208" i="143"/>
  <c r="M175" i="143"/>
  <c r="M174" i="143"/>
  <c r="M164" i="143"/>
  <c r="M163" i="143"/>
  <c r="M150" i="143"/>
  <c r="M143" i="143"/>
  <c r="M132" i="143"/>
  <c r="M109" i="143"/>
  <c r="M495" i="143"/>
  <c r="M490" i="143"/>
  <c r="M489" i="143"/>
  <c r="M488" i="143"/>
  <c r="M487" i="143"/>
  <c r="M486" i="143"/>
  <c r="M485" i="143"/>
  <c r="M481" i="143"/>
  <c r="M480" i="143"/>
  <c r="M479" i="143"/>
  <c r="M478" i="143"/>
  <c r="M477" i="143"/>
  <c r="M476" i="143"/>
  <c r="M475" i="143"/>
  <c r="M473" i="143"/>
  <c r="M470" i="143"/>
  <c r="M465" i="143"/>
  <c r="M463" i="143"/>
  <c r="M461" i="143"/>
  <c r="M459" i="143"/>
  <c r="M457" i="143"/>
  <c r="M456" i="143"/>
  <c r="M453" i="143"/>
  <c r="M452" i="143"/>
  <c r="M450" i="143"/>
  <c r="M448" i="143"/>
  <c r="M447" i="143"/>
  <c r="M444" i="143"/>
  <c r="M442" i="143"/>
  <c r="M440" i="143"/>
  <c r="M438" i="143"/>
  <c r="M435" i="143"/>
  <c r="M433" i="143"/>
  <c r="M432" i="143"/>
  <c r="M423" i="143"/>
  <c r="M422" i="143"/>
  <c r="M410" i="143"/>
  <c r="M407" i="143"/>
  <c r="M404" i="143"/>
  <c r="M403" i="143"/>
  <c r="M402" i="143"/>
  <c r="M401" i="143"/>
  <c r="M400" i="143"/>
  <c r="M399" i="143"/>
  <c r="M398" i="143"/>
  <c r="M391" i="143"/>
  <c r="M385" i="143"/>
  <c r="M381" i="143"/>
  <c r="M372" i="143"/>
  <c r="M371" i="143"/>
  <c r="M370" i="143"/>
  <c r="M369" i="143"/>
  <c r="M368" i="143"/>
  <c r="M360" i="143"/>
  <c r="M359" i="143"/>
  <c r="M354" i="143"/>
  <c r="M351" i="143"/>
  <c r="M348" i="143"/>
  <c r="M347" i="143"/>
  <c r="M341" i="143"/>
  <c r="M333" i="143"/>
  <c r="M332" i="143"/>
  <c r="M331" i="143"/>
  <c r="M325" i="143"/>
  <c r="M314" i="143"/>
  <c r="M313" i="143"/>
  <c r="M312" i="143"/>
  <c r="M309" i="143"/>
  <c r="M287" i="143"/>
  <c r="M284" i="143"/>
  <c r="M276" i="143"/>
  <c r="M275" i="143"/>
  <c r="M274" i="143"/>
  <c r="M273" i="143"/>
  <c r="M272" i="143"/>
  <c r="M267" i="143"/>
  <c r="M266" i="143"/>
  <c r="M265" i="143"/>
  <c r="M264" i="143"/>
  <c r="M250" i="143"/>
  <c r="M236" i="143"/>
  <c r="M233" i="143"/>
  <c r="M207" i="143"/>
  <c r="M206" i="143"/>
  <c r="M204" i="143"/>
  <c r="M202" i="143"/>
  <c r="M200" i="143"/>
  <c r="M198" i="143"/>
  <c r="M196" i="143"/>
  <c r="M195" i="143"/>
  <c r="M189" i="143"/>
  <c r="M186" i="143"/>
  <c r="M185" i="143"/>
  <c r="M184" i="143"/>
  <c r="M183" i="143"/>
  <c r="M182" i="143"/>
  <c r="M181" i="143"/>
  <c r="M180" i="143"/>
  <c r="M165" i="143"/>
  <c r="M162" i="143"/>
  <c r="M161" i="143"/>
  <c r="M160" i="143"/>
  <c r="M159" i="143"/>
  <c r="M158" i="143"/>
  <c r="M157" i="143"/>
  <c r="M154" i="143"/>
  <c r="M153" i="143"/>
  <c r="M142" i="143"/>
  <c r="M141" i="143"/>
  <c r="M140" i="143"/>
  <c r="M139" i="143"/>
  <c r="M138" i="143"/>
  <c r="M137" i="143"/>
  <c r="M136" i="143"/>
  <c r="M135" i="143"/>
  <c r="M134" i="143"/>
  <c r="M126" i="143"/>
  <c r="M123" i="143"/>
  <c r="M122" i="143"/>
  <c r="M121" i="143"/>
  <c r="M120" i="143"/>
  <c r="M119" i="143"/>
  <c r="M118" i="143"/>
  <c r="M117" i="143"/>
  <c r="M116" i="143"/>
  <c r="M104" i="143"/>
  <c r="M103" i="143"/>
  <c r="M102" i="143"/>
  <c r="M99" i="143"/>
  <c r="M98" i="143"/>
  <c r="M97" i="143"/>
  <c r="M94" i="143"/>
  <c r="M93" i="143"/>
  <c r="M63" i="143"/>
  <c r="M54" i="143"/>
  <c r="M52" i="143"/>
  <c r="M50" i="143"/>
  <c r="M45" i="143"/>
  <c r="M43" i="143"/>
  <c r="M40" i="143"/>
  <c r="M39" i="143"/>
  <c r="M38" i="143"/>
  <c r="M37" i="143"/>
  <c r="M36" i="143"/>
  <c r="M35" i="143"/>
  <c r="M34" i="143"/>
  <c r="M33" i="143"/>
  <c r="M13" i="143"/>
  <c r="M12" i="143"/>
  <c r="M9" i="143"/>
  <c r="M8" i="143"/>
  <c r="M5" i="143"/>
  <c r="M496" i="143"/>
  <c r="M493" i="143"/>
  <c r="M492" i="143"/>
  <c r="M491" i="143"/>
  <c r="M428" i="143"/>
  <c r="M409" i="143"/>
  <c r="M388" i="143"/>
  <c r="M376" i="143"/>
  <c r="M366" i="143"/>
  <c r="M363" i="143"/>
  <c r="M362" i="143"/>
  <c r="M357" i="143"/>
  <c r="M356" i="143"/>
  <c r="M355" i="143"/>
  <c r="M338" i="143"/>
  <c r="M337" i="143"/>
  <c r="M334" i="143"/>
  <c r="M329" i="143"/>
  <c r="M326" i="143"/>
  <c r="M323" i="143"/>
  <c r="M320" i="143"/>
  <c r="M317" i="143"/>
  <c r="M304" i="143"/>
  <c r="M288" i="143"/>
  <c r="M285" i="143"/>
  <c r="M282" i="143"/>
  <c r="M281" i="143"/>
  <c r="M262" i="143"/>
  <c r="M261" i="143"/>
  <c r="M259" i="143"/>
  <c r="M257" i="143"/>
  <c r="M255" i="143"/>
  <c r="M253" i="143"/>
  <c r="M251" i="143"/>
  <c r="M247" i="143"/>
  <c r="M246" i="143"/>
  <c r="M245" i="143"/>
  <c r="M244" i="143"/>
  <c r="M243" i="143"/>
  <c r="M234" i="143"/>
  <c r="M231" i="143"/>
  <c r="M228" i="143"/>
  <c r="M227" i="143"/>
  <c r="M217" i="143"/>
  <c r="M216" i="143"/>
  <c r="M215" i="143"/>
  <c r="M214" i="143"/>
  <c r="M209" i="143"/>
  <c r="M205" i="143"/>
  <c r="M203" i="143"/>
  <c r="M201" i="143"/>
  <c r="M199" i="143"/>
  <c r="M197" i="143"/>
  <c r="M188" i="143"/>
  <c r="M179" i="143"/>
  <c r="M173" i="143"/>
  <c r="M172" i="143"/>
  <c r="M151" i="143"/>
  <c r="M133" i="143"/>
  <c r="M107" i="143"/>
  <c r="M106" i="143"/>
  <c r="M105" i="143"/>
  <c r="M96" i="143"/>
  <c r="M95" i="143"/>
  <c r="M88" i="143"/>
  <c r="M87" i="143"/>
  <c r="M86" i="143"/>
  <c r="M85" i="143"/>
  <c r="M83" i="143"/>
  <c r="M82" i="143"/>
  <c r="M81" i="143"/>
  <c r="M80" i="143"/>
  <c r="M79" i="143"/>
  <c r="M78" i="143"/>
  <c r="M77" i="143"/>
  <c r="M76" i="143"/>
  <c r="M75" i="143"/>
  <c r="M74" i="143"/>
  <c r="M73" i="143"/>
  <c r="M72" i="143"/>
  <c r="M71" i="143"/>
  <c r="M70" i="143"/>
  <c r="M69" i="143"/>
  <c r="M56" i="143"/>
  <c r="M42" i="143"/>
  <c r="M41" i="143"/>
  <c r="M32" i="143"/>
  <c r="M31" i="143"/>
  <c r="M26" i="143"/>
  <c r="M25" i="143"/>
  <c r="M20" i="143"/>
  <c r="M19" i="143"/>
  <c r="M18" i="143"/>
  <c r="M484" i="143"/>
  <c r="M474" i="143"/>
  <c r="M471" i="143"/>
  <c r="M469" i="143"/>
  <c r="M464" i="143"/>
  <c r="M462" i="143"/>
  <c r="M460" i="143"/>
  <c r="M458" i="143"/>
  <c r="M455" i="143"/>
  <c r="M451" i="143"/>
  <c r="M449" i="143"/>
  <c r="M445" i="143"/>
  <c r="M443" i="143"/>
  <c r="M441" i="143"/>
  <c r="M439" i="143"/>
  <c r="M436" i="143"/>
  <c r="M434" i="143"/>
  <c r="M431" i="143"/>
  <c r="M426" i="143"/>
  <c r="M425" i="143"/>
  <c r="M419" i="143"/>
  <c r="M418" i="143"/>
  <c r="M417" i="143"/>
  <c r="M416" i="143"/>
  <c r="M415" i="143"/>
  <c r="M414" i="143"/>
  <c r="M413" i="143"/>
  <c r="M412" i="143"/>
  <c r="M406" i="143"/>
  <c r="M396" i="143"/>
  <c r="M395" i="143"/>
  <c r="M394" i="143"/>
  <c r="M393" i="143"/>
  <c r="M392" i="143"/>
  <c r="M389" i="143"/>
  <c r="M380" i="143"/>
  <c r="M377" i="143"/>
  <c r="M367" i="143"/>
  <c r="M350" i="143"/>
  <c r="M345" i="143"/>
  <c r="M344" i="143"/>
  <c r="M340" i="143"/>
  <c r="M336" i="143"/>
  <c r="M328" i="143"/>
  <c r="M322" i="143"/>
  <c r="M321" i="143"/>
  <c r="M318" i="143"/>
  <c r="M310" i="143"/>
  <c r="M307" i="143"/>
  <c r="M306" i="143"/>
  <c r="M305" i="143"/>
  <c r="M302" i="143"/>
  <c r="M301" i="143"/>
  <c r="M300" i="143"/>
  <c r="M299" i="143"/>
  <c r="M298" i="143"/>
  <c r="M297" i="143"/>
  <c r="M296" i="143"/>
  <c r="M295" i="143"/>
  <c r="M293" i="143"/>
  <c r="M292" i="143"/>
  <c r="M291" i="143"/>
  <c r="M290" i="143"/>
  <c r="M279" i="143"/>
  <c r="M278" i="143"/>
  <c r="M270" i="143"/>
  <c r="M269" i="143"/>
  <c r="M260" i="143"/>
  <c r="M258" i="143"/>
  <c r="M256" i="143"/>
  <c r="M254" i="143"/>
  <c r="M252" i="143"/>
  <c r="M248" i="143"/>
  <c r="M240" i="143"/>
  <c r="M239" i="143"/>
  <c r="M238" i="143"/>
  <c r="M230" i="143"/>
  <c r="M224" i="143"/>
  <c r="M223" i="143"/>
  <c r="M222" i="143"/>
  <c r="M221" i="143"/>
  <c r="M220" i="143"/>
  <c r="M212" i="143"/>
  <c r="M193" i="143"/>
  <c r="M192" i="143"/>
  <c r="M191" i="143"/>
  <c r="M190" i="143"/>
  <c r="M176" i="143"/>
  <c r="M169" i="143"/>
  <c r="M168" i="143"/>
  <c r="M167" i="143"/>
  <c r="M166" i="143"/>
  <c r="M156" i="143"/>
  <c r="M148" i="143"/>
  <c r="M147" i="143"/>
  <c r="M146" i="143"/>
  <c r="M145" i="143"/>
  <c r="M131" i="143"/>
  <c r="M130" i="143"/>
  <c r="M129" i="143"/>
  <c r="M128" i="143"/>
  <c r="M125" i="143"/>
  <c r="M113" i="143"/>
  <c r="M112" i="143"/>
  <c r="M111" i="143"/>
  <c r="M110" i="143"/>
  <c r="M108" i="143"/>
  <c r="M101" i="143"/>
  <c r="M100" i="143"/>
  <c r="M92" i="143"/>
  <c r="M91" i="143"/>
  <c r="M90" i="143"/>
  <c r="M89" i="143"/>
  <c r="M67" i="143"/>
  <c r="M66" i="143"/>
  <c r="M65" i="143"/>
  <c r="M62" i="143"/>
  <c r="M61" i="143"/>
  <c r="M60" i="143"/>
  <c r="M59" i="143"/>
  <c r="M58" i="143"/>
  <c r="M57" i="143"/>
  <c r="M53" i="143"/>
  <c r="M51" i="143"/>
  <c r="M48" i="143"/>
  <c r="M47" i="143"/>
  <c r="M46" i="143"/>
  <c r="M44" i="143"/>
  <c r="M30" i="143"/>
  <c r="M29" i="143"/>
  <c r="M28" i="143"/>
  <c r="M27" i="143"/>
  <c r="M24" i="143"/>
  <c r="M23" i="143"/>
  <c r="M22" i="143"/>
  <c r="M21" i="143"/>
  <c r="M14" i="143"/>
  <c r="M11" i="143"/>
  <c r="M10" i="143"/>
  <c r="M7" i="143"/>
  <c r="M6" i="143"/>
  <c r="M467" i="141"/>
  <c r="M458" i="141"/>
  <c r="M438" i="141"/>
  <c r="M426" i="141"/>
  <c r="M424" i="141"/>
  <c r="M422" i="141"/>
  <c r="M420" i="141"/>
  <c r="M405" i="141"/>
  <c r="M386" i="141"/>
  <c r="M385" i="141"/>
  <c r="M380" i="141"/>
  <c r="M377" i="141"/>
  <c r="M363" i="141"/>
  <c r="M346" i="141"/>
  <c r="M345" i="141"/>
  <c r="M337" i="141"/>
  <c r="M324" i="141"/>
  <c r="M286" i="141"/>
  <c r="M274" i="141"/>
  <c r="M256" i="141"/>
  <c r="M236" i="141"/>
  <c r="M227" i="141"/>
  <c r="M206" i="141"/>
  <c r="M194" i="141"/>
  <c r="M192" i="141"/>
  <c r="M158" i="141"/>
  <c r="M131" i="141"/>
  <c r="M130" i="141"/>
  <c r="M103" i="141"/>
  <c r="M494" i="141"/>
  <c r="M487" i="141"/>
  <c r="M479" i="141"/>
  <c r="M474" i="141"/>
  <c r="M455" i="141"/>
  <c r="M433" i="141"/>
  <c r="M425" i="141"/>
  <c r="M423" i="141"/>
  <c r="M421" i="141"/>
  <c r="M419" i="141"/>
  <c r="M407" i="141"/>
  <c r="M393" i="141"/>
  <c r="M392" i="141"/>
  <c r="M340" i="141"/>
  <c r="M339" i="141"/>
  <c r="M323" i="141"/>
  <c r="M319" i="141"/>
  <c r="M314" i="141"/>
  <c r="M267" i="141"/>
  <c r="M260" i="141"/>
  <c r="M259" i="141"/>
  <c r="M253" i="141"/>
  <c r="M246" i="141"/>
  <c r="M235" i="141"/>
  <c r="M224" i="141"/>
  <c r="M221" i="141"/>
  <c r="M213" i="141"/>
  <c r="M200" i="141"/>
  <c r="M197" i="141"/>
  <c r="M187" i="141"/>
  <c r="M170" i="141"/>
  <c r="M169" i="141"/>
  <c r="M161" i="141"/>
  <c r="M160" i="141"/>
  <c r="M145" i="141"/>
  <c r="M140" i="141"/>
  <c r="M139" i="141"/>
  <c r="M113" i="141"/>
  <c r="M52" i="141"/>
  <c r="M471" i="141"/>
  <c r="M452" i="141"/>
  <c r="M432" i="141"/>
  <c r="M430" i="141"/>
  <c r="M390" i="141"/>
  <c r="M389" i="141"/>
  <c r="M371" i="141"/>
  <c r="M360" i="141"/>
  <c r="M355" i="141"/>
  <c r="M348" i="141"/>
  <c r="M334" i="141"/>
  <c r="M331" i="141"/>
  <c r="M320" i="141"/>
  <c r="M309" i="141"/>
  <c r="M304" i="141"/>
  <c r="M301" i="141"/>
  <c r="M297" i="141"/>
  <c r="M289" i="141"/>
  <c r="M283" i="141"/>
  <c r="M280" i="141"/>
  <c r="M239" i="141"/>
  <c r="M238" i="141"/>
  <c r="M210" i="141"/>
  <c r="M207" i="141"/>
  <c r="M166" i="141"/>
  <c r="M151" i="141"/>
  <c r="M138" i="141"/>
  <c r="M137" i="141"/>
  <c r="M134" i="141"/>
  <c r="M120" i="141"/>
  <c r="M11" i="141"/>
  <c r="M498" i="141"/>
  <c r="M497" i="141"/>
  <c r="M493" i="141"/>
  <c r="M489" i="141"/>
  <c r="M483" i="141"/>
  <c r="M473" i="141"/>
  <c r="M470" i="141"/>
  <c r="M469" i="141"/>
  <c r="M468" i="141"/>
  <c r="M457" i="141"/>
  <c r="M454" i="141"/>
  <c r="M451" i="141"/>
  <c r="M450" i="141"/>
  <c r="M449" i="141"/>
  <c r="M448" i="141"/>
  <c r="M447" i="141"/>
  <c r="M446" i="141"/>
  <c r="M445" i="141"/>
  <c r="M444" i="141"/>
  <c r="M443" i="141"/>
  <c r="M442" i="141"/>
  <c r="M434" i="141"/>
  <c r="M428" i="141"/>
  <c r="M427" i="141"/>
  <c r="M418" i="141"/>
  <c r="M417" i="141"/>
  <c r="M416" i="141"/>
  <c r="M412" i="141"/>
  <c r="M406" i="141"/>
  <c r="M404" i="141"/>
  <c r="M379" i="141"/>
  <c r="M376" i="141"/>
  <c r="M373" i="141"/>
  <c r="M372" i="141"/>
  <c r="M364" i="141"/>
  <c r="M356" i="141"/>
  <c r="M343" i="141"/>
  <c r="M342" i="141"/>
  <c r="M336" i="141"/>
  <c r="M333" i="141"/>
  <c r="M332" i="141"/>
  <c r="M321" i="141"/>
  <c r="M313" i="141"/>
  <c r="M312" i="141"/>
  <c r="M311" i="141"/>
  <c r="M308" i="141"/>
  <c r="M307" i="141"/>
  <c r="M306" i="141"/>
  <c r="M305" i="141"/>
  <c r="M299" i="141"/>
  <c r="M287" i="141"/>
  <c r="M284" i="141"/>
  <c r="M276" i="141"/>
  <c r="M275" i="141"/>
  <c r="M268" i="141"/>
  <c r="M261" i="141"/>
  <c r="M252" i="141"/>
  <c r="M251" i="141"/>
  <c r="M250" i="141"/>
  <c r="M249" i="141"/>
  <c r="M248" i="141"/>
  <c r="M247" i="141"/>
  <c r="M241" i="141"/>
  <c r="M234" i="141"/>
  <c r="M232" i="141"/>
  <c r="M230" i="141"/>
  <c r="M228" i="141"/>
  <c r="M220" i="141"/>
  <c r="M219" i="141"/>
  <c r="M218" i="141"/>
  <c r="M217" i="141"/>
  <c r="M216" i="141"/>
  <c r="M215" i="141"/>
  <c r="M214" i="141"/>
  <c r="M199" i="141"/>
  <c r="M196" i="141"/>
  <c r="M193" i="141"/>
  <c r="M164" i="141"/>
  <c r="M163" i="141"/>
  <c r="M157" i="141"/>
  <c r="M156" i="141"/>
  <c r="M155" i="141"/>
  <c r="M154" i="141"/>
  <c r="M153" i="141"/>
  <c r="M152" i="141"/>
  <c r="M141" i="141"/>
  <c r="M132" i="141"/>
  <c r="M110" i="141"/>
  <c r="M109" i="141"/>
  <c r="M108" i="141"/>
  <c r="M107" i="141"/>
  <c r="M102" i="141"/>
  <c r="M101" i="141"/>
  <c r="M100" i="141"/>
  <c r="M93" i="141"/>
  <c r="M92" i="141"/>
  <c r="M91" i="141"/>
  <c r="M90" i="141"/>
  <c r="M83" i="141"/>
  <c r="M82" i="141"/>
  <c r="M81" i="141"/>
  <c r="M80" i="141"/>
  <c r="M79" i="141"/>
  <c r="M78" i="141"/>
  <c r="M75" i="141"/>
  <c r="M72" i="141"/>
  <c r="M71" i="141"/>
  <c r="M60" i="141"/>
  <c r="M59" i="141"/>
  <c r="M56" i="141"/>
  <c r="M49" i="141"/>
  <c r="M48" i="141"/>
  <c r="M45" i="141"/>
  <c r="M43" i="141"/>
  <c r="M42" i="141"/>
  <c r="M38" i="141"/>
  <c r="M37" i="141"/>
  <c r="M36" i="141"/>
  <c r="M23" i="141"/>
  <c r="M22" i="141"/>
  <c r="M21" i="141"/>
  <c r="M16" i="141"/>
  <c r="M15" i="141"/>
  <c r="H11" i="140"/>
  <c r="M499" i="141"/>
  <c r="M496" i="141"/>
  <c r="M492" i="141"/>
  <c r="M490" i="141"/>
  <c r="M486" i="141"/>
  <c r="M485" i="141"/>
  <c r="M484" i="141"/>
  <c r="M478" i="141"/>
  <c r="M477" i="141"/>
  <c r="M476" i="141"/>
  <c r="M475" i="141"/>
  <c r="M465" i="141"/>
  <c r="M456" i="141"/>
  <c r="M441" i="141"/>
  <c r="M440" i="141"/>
  <c r="M439" i="141"/>
  <c r="M431" i="141"/>
  <c r="M415" i="141"/>
  <c r="M414" i="141"/>
  <c r="M413" i="141"/>
  <c r="M411" i="141"/>
  <c r="M409" i="141"/>
  <c r="M391" i="141"/>
  <c r="M378" i="141"/>
  <c r="M375" i="141"/>
  <c r="M361" i="141"/>
  <c r="M347" i="141"/>
  <c r="M341" i="141"/>
  <c r="M335" i="141"/>
  <c r="M325" i="141"/>
  <c r="M322" i="141"/>
  <c r="M310" i="141"/>
  <c r="M303" i="141"/>
  <c r="M300" i="141"/>
  <c r="M288" i="141"/>
  <c r="M285" i="141"/>
  <c r="M282" i="141"/>
  <c r="M281" i="141"/>
  <c r="M255" i="141"/>
  <c r="M254" i="141"/>
  <c r="M244" i="141"/>
  <c r="M243" i="141"/>
  <c r="M242" i="141"/>
  <c r="M240" i="141"/>
  <c r="M237" i="141"/>
  <c r="M233" i="141"/>
  <c r="M231" i="141"/>
  <c r="M229" i="141"/>
  <c r="M226" i="141"/>
  <c r="M225" i="141"/>
  <c r="M209" i="141"/>
  <c r="M208" i="141"/>
  <c r="M198" i="141"/>
  <c r="M189" i="141"/>
  <c r="M186" i="141"/>
  <c r="M184" i="141"/>
  <c r="M182" i="141"/>
  <c r="M180" i="141"/>
  <c r="M168" i="141"/>
  <c r="M167" i="141"/>
  <c r="M150" i="141"/>
  <c r="M149" i="141"/>
  <c r="M148" i="141"/>
  <c r="M147" i="141"/>
  <c r="M146" i="141"/>
  <c r="M133" i="141"/>
  <c r="M121" i="141"/>
  <c r="M112" i="141"/>
  <c r="M104" i="141"/>
  <c r="M99" i="141"/>
  <c r="M98" i="141"/>
  <c r="M76" i="141"/>
  <c r="M73" i="141"/>
  <c r="M70" i="141"/>
  <c r="M69" i="141"/>
  <c r="M68" i="141"/>
  <c r="M67" i="141"/>
  <c r="M66" i="141"/>
  <c r="M65" i="141"/>
  <c r="M55" i="141"/>
  <c r="M54" i="141"/>
  <c r="M53" i="141"/>
  <c r="M40" i="141"/>
  <c r="M39" i="141"/>
  <c r="M35" i="141"/>
  <c r="M34" i="141"/>
  <c r="M33" i="141"/>
  <c r="M32" i="141"/>
  <c r="M31" i="141"/>
  <c r="M30" i="141"/>
  <c r="M29" i="141"/>
  <c r="M28" i="141"/>
  <c r="M20" i="141"/>
  <c r="M19" i="141"/>
  <c r="M18" i="141"/>
  <c r="M17" i="141"/>
  <c r="M14" i="141"/>
  <c r="M13" i="141"/>
  <c r="M9" i="141"/>
  <c r="M8" i="141"/>
  <c r="M7" i="141"/>
  <c r="M6" i="141"/>
  <c r="M5" i="141"/>
  <c r="M488" i="141"/>
  <c r="M482" i="141"/>
  <c r="M481" i="141"/>
  <c r="M480" i="141"/>
  <c r="M472" i="141"/>
  <c r="M466" i="141"/>
  <c r="M463" i="141"/>
  <c r="M462" i="141"/>
  <c r="M461" i="141"/>
  <c r="M460" i="141"/>
  <c r="M459" i="141"/>
  <c r="M453" i="141"/>
  <c r="M437" i="141"/>
  <c r="M436" i="141"/>
  <c r="M435" i="141"/>
  <c r="M429" i="141"/>
  <c r="M408" i="141"/>
  <c r="M403" i="141"/>
  <c r="M402" i="141"/>
  <c r="M401" i="141"/>
  <c r="M400" i="141"/>
  <c r="M399" i="141"/>
  <c r="M398" i="141"/>
  <c r="M397" i="141"/>
  <c r="M396" i="141"/>
  <c r="M395" i="141"/>
  <c r="M394" i="141"/>
  <c r="M388" i="141"/>
  <c r="M387" i="141"/>
  <c r="M384" i="141"/>
  <c r="M383" i="141"/>
  <c r="M382" i="141"/>
  <c r="M381" i="141"/>
  <c r="M370" i="141"/>
  <c r="M369" i="141"/>
  <c r="M368" i="141"/>
  <c r="M367" i="141"/>
  <c r="M366" i="141"/>
  <c r="M365" i="141"/>
  <c r="M362" i="141"/>
  <c r="M359" i="141"/>
  <c r="M358" i="141"/>
  <c r="M357" i="141"/>
  <c r="M354" i="141"/>
  <c r="M353" i="141"/>
  <c r="M352" i="141"/>
  <c r="M351" i="141"/>
  <c r="M350" i="141"/>
  <c r="M349" i="141"/>
  <c r="M344" i="141"/>
  <c r="M338" i="141"/>
  <c r="M330" i="141"/>
  <c r="M329" i="141"/>
  <c r="M328" i="141"/>
  <c r="M327" i="141"/>
  <c r="M326" i="141"/>
  <c r="M318" i="141"/>
  <c r="M317" i="141"/>
  <c r="M316" i="141"/>
  <c r="M315" i="141"/>
  <c r="M302" i="141"/>
  <c r="M296" i="141"/>
  <c r="M295" i="141"/>
  <c r="M294" i="141"/>
  <c r="M293" i="141"/>
  <c r="M291" i="141"/>
  <c r="M290" i="141"/>
  <c r="M279" i="141"/>
  <c r="M278" i="141"/>
  <c r="M277" i="141"/>
  <c r="M273" i="141"/>
  <c r="M272" i="141"/>
  <c r="M271" i="141"/>
  <c r="M270" i="141"/>
  <c r="M269" i="141"/>
  <c r="M266" i="141"/>
  <c r="M265" i="141"/>
  <c r="M264" i="141"/>
  <c r="M263" i="141"/>
  <c r="M262" i="141"/>
  <c r="M258" i="141"/>
  <c r="M257" i="141"/>
  <c r="M245" i="141"/>
  <c r="M223" i="141"/>
  <c r="M222" i="141"/>
  <c r="M212" i="141"/>
  <c r="M211" i="141"/>
  <c r="M205" i="141"/>
  <c r="M204" i="141"/>
  <c r="M203" i="141"/>
  <c r="M202" i="141"/>
  <c r="M201" i="141"/>
  <c r="M195" i="141"/>
  <c r="M191" i="141"/>
  <c r="M190" i="141"/>
  <c r="M188" i="141"/>
  <c r="M185" i="141"/>
  <c r="M183" i="141"/>
  <c r="M181" i="141"/>
  <c r="M179" i="141"/>
  <c r="M178" i="141"/>
  <c r="M177" i="141"/>
  <c r="M176" i="141"/>
  <c r="M175" i="141"/>
  <c r="M174" i="141"/>
  <c r="M173" i="141"/>
  <c r="M172" i="141"/>
  <c r="M171" i="141"/>
  <c r="M165" i="141"/>
  <c r="M162" i="141"/>
  <c r="M159" i="141"/>
  <c r="M144" i="141"/>
  <c r="M143" i="141"/>
  <c r="M142" i="141"/>
  <c r="M136" i="141"/>
  <c r="M135" i="141"/>
  <c r="M129" i="141"/>
  <c r="M128" i="141"/>
  <c r="M127" i="141"/>
  <c r="M126" i="141"/>
  <c r="M125" i="141"/>
  <c r="M124" i="141"/>
  <c r="M123" i="141"/>
  <c r="M122" i="141"/>
  <c r="M119" i="141"/>
  <c r="M118" i="141"/>
  <c r="M117" i="141"/>
  <c r="M116" i="141"/>
  <c r="M115" i="141"/>
  <c r="M114" i="141"/>
  <c r="M111" i="141"/>
  <c r="M106" i="141"/>
  <c r="M105" i="141"/>
  <c r="M97" i="141"/>
  <c r="M96" i="141"/>
  <c r="M95" i="141"/>
  <c r="M94" i="141"/>
  <c r="M89" i="141"/>
  <c r="M88" i="141"/>
  <c r="M87" i="141"/>
  <c r="M86" i="141"/>
  <c r="M85" i="141"/>
  <c r="M84" i="141"/>
  <c r="M77" i="141"/>
  <c r="M74" i="141"/>
  <c r="M64" i="141"/>
  <c r="M63" i="141"/>
  <c r="M62" i="141"/>
  <c r="M61" i="141"/>
  <c r="M58" i="141"/>
  <c r="M57" i="141"/>
  <c r="M51" i="141"/>
  <c r="M50" i="141"/>
  <c r="M47" i="141"/>
  <c r="M46" i="141"/>
  <c r="M44" i="141"/>
  <c r="M41" i="141"/>
  <c r="M27" i="141"/>
  <c r="M26" i="141"/>
  <c r="M25" i="141"/>
  <c r="M24" i="141"/>
  <c r="M12" i="141"/>
  <c r="M10" i="141"/>
  <c r="M491" i="139"/>
  <c r="M482" i="139"/>
  <c r="M481" i="139"/>
  <c r="M474" i="139"/>
  <c r="M473" i="139"/>
  <c r="M466" i="139"/>
  <c r="M460" i="139"/>
  <c r="M426" i="139"/>
  <c r="M412" i="139"/>
  <c r="M390" i="139"/>
  <c r="M379" i="139"/>
  <c r="M375" i="139"/>
  <c r="M363" i="139"/>
  <c r="M349" i="139"/>
  <c r="M337" i="139"/>
  <c r="M305" i="139"/>
  <c r="M301" i="139"/>
  <c r="M274" i="139"/>
  <c r="M225" i="139"/>
  <c r="M212" i="139"/>
  <c r="M179" i="139"/>
  <c r="M172" i="139"/>
  <c r="M165" i="139"/>
  <c r="M164" i="139"/>
  <c r="M162" i="139"/>
  <c r="M143" i="139"/>
  <c r="M142" i="139"/>
  <c r="M139" i="139"/>
  <c r="M135" i="139"/>
  <c r="M499" i="139"/>
  <c r="M497" i="139"/>
  <c r="M477" i="139"/>
  <c r="M437" i="139"/>
  <c r="M420" i="139"/>
  <c r="M366" i="139"/>
  <c r="M359" i="139"/>
  <c r="M356" i="139"/>
  <c r="M329" i="139"/>
  <c r="M304" i="139"/>
  <c r="M295" i="139"/>
  <c r="M286" i="139"/>
  <c r="M235" i="139"/>
  <c r="M228" i="139"/>
  <c r="M219" i="139"/>
  <c r="M209" i="139"/>
  <c r="M208" i="139"/>
  <c r="M106" i="139"/>
  <c r="M91" i="139"/>
  <c r="M498" i="139"/>
  <c r="M494" i="139"/>
  <c r="M461" i="139"/>
  <c r="M454" i="139"/>
  <c r="M453" i="139"/>
  <c r="M421" i="139"/>
  <c r="M402" i="139"/>
  <c r="M397" i="139"/>
  <c r="M372" i="139"/>
  <c r="M342" i="139"/>
  <c r="M328" i="139"/>
  <c r="M310" i="139"/>
  <c r="M289" i="139"/>
  <c r="M283" i="139"/>
  <c r="M240" i="139"/>
  <c r="M224" i="139"/>
  <c r="M192" i="139"/>
  <c r="M189" i="139"/>
  <c r="M161" i="139"/>
  <c r="M148" i="139"/>
  <c r="M87" i="139"/>
  <c r="M86" i="139"/>
  <c r="M30" i="139"/>
  <c r="M476" i="139"/>
  <c r="M468" i="139"/>
  <c r="M465" i="139"/>
  <c r="M462" i="139"/>
  <c r="M443" i="139"/>
  <c r="M425" i="139"/>
  <c r="M422" i="139"/>
  <c r="M408" i="139"/>
  <c r="M403" i="139"/>
  <c r="M392" i="139"/>
  <c r="M391" i="139"/>
  <c r="M387" i="139"/>
  <c r="M386" i="139"/>
  <c r="M385" i="139"/>
  <c r="M376" i="139"/>
  <c r="M361" i="139"/>
  <c r="M360" i="139"/>
  <c r="M350" i="139"/>
  <c r="M343" i="139"/>
  <c r="M326" i="139"/>
  <c r="M324" i="139"/>
  <c r="M322" i="139"/>
  <c r="M320" i="139"/>
  <c r="M318" i="139"/>
  <c r="M316" i="139"/>
  <c r="M315" i="139"/>
  <c r="M314" i="139"/>
  <c r="M294" i="139"/>
  <c r="M293" i="139"/>
  <c r="M292" i="139"/>
  <c r="M291" i="139"/>
  <c r="M290" i="139"/>
  <c r="M282" i="139"/>
  <c r="M281" i="139"/>
  <c r="M269" i="139"/>
  <c r="M241" i="139"/>
  <c r="M234" i="139"/>
  <c r="M233" i="139"/>
  <c r="M232" i="139"/>
  <c r="M231" i="139"/>
  <c r="M230" i="139"/>
  <c r="M227" i="139"/>
  <c r="M226" i="139"/>
  <c r="M220" i="139"/>
  <c r="M210" i="139"/>
  <c r="M205" i="139"/>
  <c r="M201" i="139"/>
  <c r="M199" i="139"/>
  <c r="M198" i="139"/>
  <c r="M197" i="139"/>
  <c r="M196" i="139"/>
  <c r="M195" i="139"/>
  <c r="M194" i="139"/>
  <c r="M191" i="139"/>
  <c r="M188" i="139"/>
  <c r="M171" i="139"/>
  <c r="M170" i="139"/>
  <c r="M167" i="139"/>
  <c r="M160" i="139"/>
  <c r="M158" i="139"/>
  <c r="M156" i="139"/>
  <c r="M154" i="139"/>
  <c r="M152" i="139"/>
  <c r="M151" i="139"/>
  <c r="M149" i="139"/>
  <c r="M147" i="139"/>
  <c r="M146" i="139"/>
  <c r="M145" i="139"/>
  <c r="M122" i="139"/>
  <c r="M121" i="139"/>
  <c r="M118" i="139"/>
  <c r="M117" i="139"/>
  <c r="M116" i="139"/>
  <c r="M115" i="139"/>
  <c r="M114" i="139"/>
  <c r="M111" i="139"/>
  <c r="M110" i="139"/>
  <c r="M107" i="139"/>
  <c r="M100" i="139"/>
  <c r="M99" i="139"/>
  <c r="M90" i="139"/>
  <c r="M89" i="139"/>
  <c r="M88" i="139"/>
  <c r="M74" i="139"/>
  <c r="M71" i="139"/>
  <c r="M70" i="139"/>
  <c r="M69" i="139"/>
  <c r="M68" i="139"/>
  <c r="M59" i="139"/>
  <c r="M58" i="139"/>
  <c r="M52" i="139"/>
  <c r="M51" i="139"/>
  <c r="M50" i="139"/>
  <c r="M49" i="139"/>
  <c r="M48" i="139"/>
  <c r="M47" i="139"/>
  <c r="M46" i="139"/>
  <c r="M45" i="139"/>
  <c r="M44" i="139"/>
  <c r="M43" i="139"/>
  <c r="M35" i="139"/>
  <c r="M34" i="139"/>
  <c r="M33" i="139"/>
  <c r="M29" i="139"/>
  <c r="M28" i="139"/>
  <c r="M25" i="139"/>
  <c r="M24" i="139"/>
  <c r="M23" i="139"/>
  <c r="M13" i="139"/>
  <c r="M12" i="139"/>
  <c r="M9" i="139"/>
  <c r="M8" i="139"/>
  <c r="M5" i="139"/>
  <c r="M496" i="139"/>
  <c r="M493" i="139"/>
  <c r="M490" i="139"/>
  <c r="M489" i="139"/>
  <c r="M488" i="139"/>
  <c r="M487" i="139"/>
  <c r="M486" i="139"/>
  <c r="M485" i="139"/>
  <c r="M484" i="139"/>
  <c r="M483" i="139"/>
  <c r="M475" i="139"/>
  <c r="M467" i="139"/>
  <c r="M464" i="139"/>
  <c r="M463" i="139"/>
  <c r="M455" i="139"/>
  <c r="M452" i="139"/>
  <c r="M451" i="139"/>
  <c r="M450" i="139"/>
  <c r="M449" i="139"/>
  <c r="M448" i="139"/>
  <c r="M447" i="139"/>
  <c r="M446" i="139"/>
  <c r="M445" i="139"/>
  <c r="M440" i="139"/>
  <c r="M439" i="139"/>
  <c r="M436" i="139"/>
  <c r="M435" i="139"/>
  <c r="M434" i="139"/>
  <c r="M433" i="139"/>
  <c r="M432" i="139"/>
  <c r="M431" i="139"/>
  <c r="M430" i="139"/>
  <c r="M429" i="139"/>
  <c r="M428" i="139"/>
  <c r="M427" i="139"/>
  <c r="M419" i="139"/>
  <c r="M418" i="139"/>
  <c r="M417" i="139"/>
  <c r="M416" i="139"/>
  <c r="M415" i="139"/>
  <c r="M414" i="139"/>
  <c r="M413" i="139"/>
  <c r="M396" i="139"/>
  <c r="M395" i="139"/>
  <c r="M394" i="139"/>
  <c r="M393" i="139"/>
  <c r="M389" i="139"/>
  <c r="M388" i="139"/>
  <c r="M382" i="139"/>
  <c r="M381" i="139"/>
  <c r="M380" i="139"/>
  <c r="M378" i="139"/>
  <c r="M377" i="139"/>
  <c r="M371" i="139"/>
  <c r="M370" i="139"/>
  <c r="M369" i="139"/>
  <c r="M365" i="139"/>
  <c r="M362" i="139"/>
  <c r="M358" i="139"/>
  <c r="M355" i="139"/>
  <c r="M354" i="139"/>
  <c r="M353" i="139"/>
  <c r="M352" i="139"/>
  <c r="M351" i="139"/>
  <c r="M348" i="139"/>
  <c r="M347" i="139"/>
  <c r="M346" i="139"/>
  <c r="M345" i="139"/>
  <c r="M344" i="139"/>
  <c r="M341" i="139"/>
  <c r="M340" i="139"/>
  <c r="M339" i="139"/>
  <c r="M336" i="139"/>
  <c r="M335" i="139"/>
  <c r="M334" i="139"/>
  <c r="M333" i="139"/>
  <c r="M332" i="139"/>
  <c r="M331" i="139"/>
  <c r="M330" i="139"/>
  <c r="M311" i="139"/>
  <c r="M302" i="139"/>
  <c r="M288" i="139"/>
  <c r="M287" i="139"/>
  <c r="M279" i="139"/>
  <c r="M278" i="139"/>
  <c r="M277" i="139"/>
  <c r="M276" i="139"/>
  <c r="M275" i="139"/>
  <c r="M272" i="139"/>
  <c r="M262" i="139"/>
  <c r="M261" i="139"/>
  <c r="M260" i="139"/>
  <c r="M259" i="139"/>
  <c r="M258" i="139"/>
  <c r="M257" i="139"/>
  <c r="M254" i="139"/>
  <c r="M253" i="139"/>
  <c r="M252" i="139"/>
  <c r="M251" i="139"/>
  <c r="M250" i="139"/>
  <c r="M249" i="139"/>
  <c r="M248" i="139"/>
  <c r="M247" i="139"/>
  <c r="M246" i="139"/>
  <c r="M245" i="139"/>
  <c r="M242" i="139"/>
  <c r="M239" i="139"/>
  <c r="M238" i="139"/>
  <c r="M237" i="139"/>
  <c r="M236" i="139"/>
  <c r="M217" i="139"/>
  <c r="M211" i="139"/>
  <c r="M207" i="139"/>
  <c r="M206" i="139"/>
  <c r="M202" i="139"/>
  <c r="M200" i="139"/>
  <c r="M185" i="139"/>
  <c r="M176" i="139"/>
  <c r="M175" i="139"/>
  <c r="M174" i="139"/>
  <c r="M166" i="139"/>
  <c r="M159" i="139"/>
  <c r="M157" i="139"/>
  <c r="M155" i="139"/>
  <c r="M153" i="139"/>
  <c r="M150" i="139"/>
  <c r="M144" i="139"/>
  <c r="M138" i="139"/>
  <c r="M137" i="139"/>
  <c r="M136" i="139"/>
  <c r="M133" i="139"/>
  <c r="M132" i="139"/>
  <c r="M129" i="139"/>
  <c r="M128" i="139"/>
  <c r="M127" i="139"/>
  <c r="M126" i="139"/>
  <c r="M125" i="139"/>
  <c r="M124" i="139"/>
  <c r="M123" i="139"/>
  <c r="M113" i="139"/>
  <c r="M112" i="139"/>
  <c r="M109" i="139"/>
  <c r="M108" i="139"/>
  <c r="M103" i="139"/>
  <c r="M102" i="139"/>
  <c r="M101" i="139"/>
  <c r="M98" i="139"/>
  <c r="M97" i="139"/>
  <c r="M92" i="139"/>
  <c r="M85" i="139"/>
  <c r="M84" i="139"/>
  <c r="M81" i="139"/>
  <c r="M80" i="139"/>
  <c r="M77" i="139"/>
  <c r="M76" i="139"/>
  <c r="M73" i="139"/>
  <c r="M72" i="139"/>
  <c r="M57" i="139"/>
  <c r="M56" i="139"/>
  <c r="M55" i="139"/>
  <c r="M54" i="139"/>
  <c r="M53" i="139"/>
  <c r="M32" i="139"/>
  <c r="M31" i="139"/>
  <c r="M20" i="139"/>
  <c r="M19" i="139"/>
  <c r="M16" i="139"/>
  <c r="M15" i="139"/>
  <c r="M14" i="139"/>
  <c r="M11" i="139"/>
  <c r="M495" i="139"/>
  <c r="M492" i="139"/>
  <c r="M480" i="139"/>
  <c r="M479" i="139"/>
  <c r="M478" i="139"/>
  <c r="M472" i="139"/>
  <c r="M471" i="139"/>
  <c r="M470" i="139"/>
  <c r="M469" i="139"/>
  <c r="M459" i="139"/>
  <c r="M458" i="139"/>
  <c r="M457" i="139"/>
  <c r="M456" i="139"/>
  <c r="M444" i="139"/>
  <c r="M441" i="139"/>
  <c r="M438" i="139"/>
  <c r="M424" i="139"/>
  <c r="M423" i="139"/>
  <c r="M411" i="139"/>
  <c r="M410" i="139"/>
  <c r="M409" i="139"/>
  <c r="M406" i="139"/>
  <c r="M405" i="139"/>
  <c r="M404" i="139"/>
  <c r="M401" i="139"/>
  <c r="M400" i="139"/>
  <c r="M399" i="139"/>
  <c r="M398" i="139"/>
  <c r="M384" i="139"/>
  <c r="M383" i="139"/>
  <c r="M374" i="139"/>
  <c r="M373" i="139"/>
  <c r="M368" i="139"/>
  <c r="M367" i="139"/>
  <c r="M364" i="139"/>
  <c r="M357" i="139"/>
  <c r="M338" i="139"/>
  <c r="M327" i="139"/>
  <c r="M325" i="139"/>
  <c r="M323" i="139"/>
  <c r="M321" i="139"/>
  <c r="M319" i="139"/>
  <c r="M317" i="139"/>
  <c r="M313" i="139"/>
  <c r="M312" i="139"/>
  <c r="M309" i="139"/>
  <c r="M308" i="139"/>
  <c r="M307" i="139"/>
  <c r="M306" i="139"/>
  <c r="M303" i="139"/>
  <c r="M300" i="139"/>
  <c r="M299" i="139"/>
  <c r="M298" i="139"/>
  <c r="M297" i="139"/>
  <c r="M285" i="139"/>
  <c r="M284" i="139"/>
  <c r="M273" i="139"/>
  <c r="M270" i="139"/>
  <c r="M267" i="139"/>
  <c r="M266" i="139"/>
  <c r="M265" i="139"/>
  <c r="M264" i="139"/>
  <c r="M263" i="139"/>
  <c r="M256" i="139"/>
  <c r="M255" i="139"/>
  <c r="M244" i="139"/>
  <c r="M229" i="139"/>
  <c r="M223" i="139"/>
  <c r="M222" i="139"/>
  <c r="M221" i="139"/>
  <c r="M218" i="139"/>
  <c r="M215" i="139"/>
  <c r="M214" i="139"/>
  <c r="M193" i="139"/>
  <c r="M190" i="139"/>
  <c r="M187" i="139"/>
  <c r="M186" i="139"/>
  <c r="M183" i="139"/>
  <c r="M182" i="139"/>
  <c r="M181" i="139"/>
  <c r="M180" i="139"/>
  <c r="M169" i="139"/>
  <c r="M163" i="139"/>
  <c r="M141" i="139"/>
  <c r="M140" i="139"/>
  <c r="M134" i="139"/>
  <c r="M131" i="139"/>
  <c r="M120" i="139"/>
  <c r="M119" i="139"/>
  <c r="M105" i="139"/>
  <c r="M104" i="139"/>
  <c r="M96" i="139"/>
  <c r="M95" i="139"/>
  <c r="M94" i="139"/>
  <c r="M93" i="139"/>
  <c r="M83" i="139"/>
  <c r="M82" i="139"/>
  <c r="M79" i="139"/>
  <c r="M78" i="139"/>
  <c r="M75" i="139"/>
  <c r="M67" i="139"/>
  <c r="M66" i="139"/>
  <c r="M65" i="139"/>
  <c r="M64" i="139"/>
  <c r="M63" i="139"/>
  <c r="M62" i="139"/>
  <c r="M61" i="139"/>
  <c r="M60" i="139"/>
  <c r="M42" i="139"/>
  <c r="M41" i="139"/>
  <c r="M40" i="139"/>
  <c r="M39" i="139"/>
  <c r="M38" i="139"/>
  <c r="M37" i="139"/>
  <c r="M36" i="139"/>
  <c r="M27" i="139"/>
  <c r="M26" i="139"/>
  <c r="M22" i="139"/>
  <c r="M21" i="139"/>
  <c r="M18" i="139"/>
  <c r="M17" i="139"/>
  <c r="M10" i="139"/>
  <c r="M7" i="139"/>
  <c r="M6" i="139"/>
  <c r="M489" i="137"/>
  <c r="M475" i="137"/>
  <c r="M464" i="137"/>
  <c r="M463" i="137"/>
  <c r="M456" i="137"/>
  <c r="M449" i="137"/>
  <c r="M445" i="137"/>
  <c r="M438" i="137"/>
  <c r="M416" i="137"/>
  <c r="M390" i="137"/>
  <c r="M383" i="137"/>
  <c r="M365" i="137"/>
  <c r="M363" i="137"/>
  <c r="M353" i="137"/>
  <c r="M341" i="137"/>
  <c r="M331" i="137"/>
  <c r="M293" i="137"/>
  <c r="M285" i="137"/>
  <c r="M227" i="137"/>
  <c r="M226" i="137"/>
  <c r="M161" i="137"/>
  <c r="M499" i="137"/>
  <c r="M472" i="137"/>
  <c r="M453" i="137"/>
  <c r="M451" i="137"/>
  <c r="M443" i="137"/>
  <c r="M432" i="137"/>
  <c r="M431" i="137"/>
  <c r="M422" i="137"/>
  <c r="M419" i="137"/>
  <c r="M413" i="137"/>
  <c r="M412" i="137"/>
  <c r="M400" i="137"/>
  <c r="M394" i="137"/>
  <c r="M374" i="137"/>
  <c r="M371" i="137"/>
  <c r="M294" i="137"/>
  <c r="M275" i="137"/>
  <c r="M247" i="137"/>
  <c r="M198" i="137"/>
  <c r="M172" i="137"/>
  <c r="M165" i="137"/>
  <c r="M150" i="137"/>
  <c r="M120" i="137"/>
  <c r="M35" i="137"/>
  <c r="M498" i="137"/>
  <c r="M485" i="137"/>
  <c r="M465" i="137"/>
  <c r="M454" i="137"/>
  <c r="M434" i="137"/>
  <c r="M428" i="137"/>
  <c r="M409" i="137"/>
  <c r="M408" i="137"/>
  <c r="M406" i="137"/>
  <c r="M405" i="137"/>
  <c r="M368" i="137"/>
  <c r="M367" i="137"/>
  <c r="M360" i="137"/>
  <c r="M350" i="137"/>
  <c r="M340" i="137"/>
  <c r="M314" i="137"/>
  <c r="M290" i="137"/>
  <c r="M278" i="137"/>
  <c r="M221" i="137"/>
  <c r="M175" i="137"/>
  <c r="M164" i="137"/>
  <c r="M163" i="137"/>
  <c r="M38" i="137"/>
  <c r="M487" i="137"/>
  <c r="M476" i="137"/>
  <c r="M459" i="137"/>
  <c r="M458" i="137"/>
  <c r="M452" i="137"/>
  <c r="M446" i="137"/>
  <c r="M427" i="137"/>
  <c r="M418" i="137"/>
  <c r="M415" i="137"/>
  <c r="M414" i="137"/>
  <c r="M407" i="137"/>
  <c r="M399" i="137"/>
  <c r="M398" i="137"/>
  <c r="M396" i="137"/>
  <c r="M392" i="137"/>
  <c r="M389" i="137"/>
  <c r="M388" i="137"/>
  <c r="M387" i="137"/>
  <c r="M385" i="137"/>
  <c r="M384" i="137"/>
  <c r="M354" i="137"/>
  <c r="M351" i="137"/>
  <c r="M338" i="137"/>
  <c r="M337" i="137"/>
  <c r="M336" i="137"/>
  <c r="M335" i="137"/>
  <c r="M329" i="137"/>
  <c r="M317" i="137"/>
  <c r="M316" i="137"/>
  <c r="M315" i="137"/>
  <c r="M291" i="137"/>
  <c r="M286" i="137"/>
  <c r="M276" i="137"/>
  <c r="M246" i="137"/>
  <c r="M244" i="137"/>
  <c r="M242" i="137"/>
  <c r="M240" i="137"/>
  <c r="M238" i="137"/>
  <c r="M236" i="137"/>
  <c r="M234" i="137"/>
  <c r="M230" i="137"/>
  <c r="M229" i="137"/>
  <c r="M222" i="137"/>
  <c r="M216" i="137"/>
  <c r="M215" i="137"/>
  <c r="M212" i="137"/>
  <c r="M211" i="137"/>
  <c r="M208" i="137"/>
  <c r="M207" i="137"/>
  <c r="M206" i="137"/>
  <c r="M205" i="137"/>
  <c r="M204" i="137"/>
  <c r="M203" i="137"/>
  <c r="M196" i="137"/>
  <c r="M195" i="137"/>
  <c r="M191" i="137"/>
  <c r="M186" i="137"/>
  <c r="M177" i="137"/>
  <c r="M171" i="137"/>
  <c r="M170" i="137"/>
  <c r="M168" i="137"/>
  <c r="M167" i="137"/>
  <c r="M166" i="137"/>
  <c r="M153" i="137"/>
  <c r="M152" i="137"/>
  <c r="M151" i="137"/>
  <c r="M146" i="137"/>
  <c r="M145" i="137"/>
  <c r="M144" i="137"/>
  <c r="M143" i="137"/>
  <c r="M142" i="137"/>
  <c r="M139" i="137"/>
  <c r="M138" i="137"/>
  <c r="M137" i="137"/>
  <c r="M136" i="137"/>
  <c r="M129" i="137"/>
  <c r="M128" i="137"/>
  <c r="M127" i="137"/>
  <c r="M126" i="137"/>
  <c r="M125" i="137"/>
  <c r="M124" i="137"/>
  <c r="M123" i="137"/>
  <c r="M122" i="137"/>
  <c r="M121" i="137"/>
  <c r="M107" i="137"/>
  <c r="M106" i="137"/>
  <c r="M105" i="137"/>
  <c r="M93" i="137"/>
  <c r="M92" i="137"/>
  <c r="M91" i="137"/>
  <c r="M90" i="137"/>
  <c r="M89" i="137"/>
  <c r="M88" i="137"/>
  <c r="M87" i="137"/>
  <c r="M86" i="137"/>
  <c r="M83" i="137"/>
  <c r="M82" i="137"/>
  <c r="M79" i="137"/>
  <c r="M78" i="137"/>
  <c r="M75" i="137"/>
  <c r="M74" i="137"/>
  <c r="M68" i="137"/>
  <c r="M67" i="137"/>
  <c r="M64" i="137"/>
  <c r="M63" i="137"/>
  <c r="M58" i="137"/>
  <c r="M57" i="137"/>
  <c r="M42" i="137"/>
  <c r="M37" i="137"/>
  <c r="M36" i="137"/>
  <c r="M34" i="137"/>
  <c r="M33" i="137"/>
  <c r="M30" i="137"/>
  <c r="M29" i="137"/>
  <c r="M26" i="137"/>
  <c r="M25" i="137"/>
  <c r="M16" i="137"/>
  <c r="M15" i="137"/>
  <c r="M14" i="137"/>
  <c r="M13" i="137"/>
  <c r="M10" i="137"/>
  <c r="M9" i="137"/>
  <c r="M8" i="137"/>
  <c r="M7" i="137"/>
  <c r="M6" i="137"/>
  <c r="M494" i="137"/>
  <c r="M493" i="137"/>
  <c r="M492" i="137"/>
  <c r="M491" i="137"/>
  <c r="M488" i="137"/>
  <c r="M486" i="137"/>
  <c r="M474" i="137"/>
  <c r="M473" i="137"/>
  <c r="M466" i="137"/>
  <c r="M462" i="137"/>
  <c r="M461" i="137"/>
  <c r="M448" i="137"/>
  <c r="M447" i="137"/>
  <c r="M442" i="137"/>
  <c r="M441" i="137"/>
  <c r="M440" i="137"/>
  <c r="M439" i="137"/>
  <c r="M437" i="137"/>
  <c r="M436" i="137"/>
  <c r="M435" i="137"/>
  <c r="M426" i="137"/>
  <c r="M425" i="137"/>
  <c r="M424" i="137"/>
  <c r="M423" i="137"/>
  <c r="M421" i="137"/>
  <c r="M411" i="137"/>
  <c r="M410" i="137"/>
  <c r="M404" i="137"/>
  <c r="M403" i="137"/>
  <c r="M397" i="137"/>
  <c r="M391" i="137"/>
  <c r="M381" i="137"/>
  <c r="M380" i="137"/>
  <c r="M379" i="137"/>
  <c r="M378" i="137"/>
  <c r="M377" i="137"/>
  <c r="M376" i="137"/>
  <c r="M373" i="137"/>
  <c r="M370" i="137"/>
  <c r="M369" i="137"/>
  <c r="M348" i="137"/>
  <c r="M347" i="137"/>
  <c r="M346" i="137"/>
  <c r="M345" i="137"/>
  <c r="M344" i="137"/>
  <c r="M332" i="137"/>
  <c r="M303" i="137"/>
  <c r="M302" i="137"/>
  <c r="M301" i="137"/>
  <c r="M300" i="137"/>
  <c r="M299" i="137"/>
  <c r="M298" i="137"/>
  <c r="M289" i="137"/>
  <c r="M288" i="137"/>
  <c r="M287" i="137"/>
  <c r="M284" i="137"/>
  <c r="M283" i="137"/>
  <c r="M282" i="137"/>
  <c r="M281" i="137"/>
  <c r="M280" i="137"/>
  <c r="M279" i="137"/>
  <c r="M265" i="137"/>
  <c r="M264" i="137"/>
  <c r="M245" i="137"/>
  <c r="M243" i="137"/>
  <c r="M241" i="137"/>
  <c r="M239" i="137"/>
  <c r="M237" i="137"/>
  <c r="M235" i="137"/>
  <c r="M233" i="137"/>
  <c r="M232" i="137"/>
  <c r="M231" i="137"/>
  <c r="M220" i="137"/>
  <c r="M219" i="137"/>
  <c r="M218" i="137"/>
  <c r="M217" i="137"/>
  <c r="M200" i="137"/>
  <c r="M199" i="137"/>
  <c r="M180" i="137"/>
  <c r="M179" i="137"/>
  <c r="M176" i="137"/>
  <c r="M173" i="137"/>
  <c r="M149" i="137"/>
  <c r="M148" i="137"/>
  <c r="M147" i="137"/>
  <c r="M133" i="137"/>
  <c r="M132" i="137"/>
  <c r="M117" i="137"/>
  <c r="M116" i="137"/>
  <c r="M112" i="137"/>
  <c r="M110" i="137"/>
  <c r="M109" i="137"/>
  <c r="M104" i="137"/>
  <c r="M103" i="137"/>
  <c r="M100" i="137"/>
  <c r="M99" i="137"/>
  <c r="M96" i="137"/>
  <c r="M95" i="137"/>
  <c r="M94" i="137"/>
  <c r="M85" i="137"/>
  <c r="M84" i="137"/>
  <c r="M81" i="137"/>
  <c r="M80" i="137"/>
  <c r="M77" i="137"/>
  <c r="M76" i="137"/>
  <c r="M53" i="137"/>
  <c r="M52" i="137"/>
  <c r="M51" i="137"/>
  <c r="M50" i="137"/>
  <c r="M49" i="137"/>
  <c r="M48" i="137"/>
  <c r="M47" i="137"/>
  <c r="M46" i="137"/>
  <c r="M43" i="137"/>
  <c r="M40" i="137"/>
  <c r="M39" i="137"/>
  <c r="M32" i="137"/>
  <c r="M31" i="137"/>
  <c r="M22" i="137"/>
  <c r="M21" i="137"/>
  <c r="M20" i="137"/>
  <c r="M19" i="137"/>
  <c r="M496" i="137"/>
  <c r="M495" i="137"/>
  <c r="M490" i="137"/>
  <c r="M484" i="137"/>
  <c r="M483" i="137"/>
  <c r="M482" i="137"/>
  <c r="M481" i="137"/>
  <c r="M480" i="137"/>
  <c r="M479" i="137"/>
  <c r="M478" i="137"/>
  <c r="M477" i="137"/>
  <c r="M471" i="137"/>
  <c r="M470" i="137"/>
  <c r="M469" i="137"/>
  <c r="M468" i="137"/>
  <c r="M467" i="137"/>
  <c r="M444" i="137"/>
  <c r="M402" i="137"/>
  <c r="M375" i="137"/>
  <c r="M372" i="137"/>
  <c r="M366" i="137"/>
  <c r="M359" i="137"/>
  <c r="M358" i="137"/>
  <c r="M357" i="137"/>
  <c r="M356" i="137"/>
  <c r="M352" i="137"/>
  <c r="M349" i="137"/>
  <c r="M343" i="137"/>
  <c r="M342" i="137"/>
  <c r="M339" i="137"/>
  <c r="M334" i="137"/>
  <c r="M333" i="137"/>
  <c r="M327" i="137"/>
  <c r="M326" i="137"/>
  <c r="M325" i="137"/>
  <c r="M324" i="137"/>
  <c r="M323" i="137"/>
  <c r="M322" i="137"/>
  <c r="M321" i="137"/>
  <c r="M320" i="137"/>
  <c r="M319" i="137"/>
  <c r="M318" i="137"/>
  <c r="M312" i="137"/>
  <c r="M311" i="137"/>
  <c r="M310" i="137"/>
  <c r="M309" i="137"/>
  <c r="M308" i="137"/>
  <c r="M307" i="137"/>
  <c r="M306" i="137"/>
  <c r="M305" i="137"/>
  <c r="M304" i="137"/>
  <c r="M296" i="137"/>
  <c r="M295" i="137"/>
  <c r="M277" i="137"/>
  <c r="M274" i="137"/>
  <c r="M273" i="137"/>
  <c r="M272" i="137"/>
  <c r="M271" i="137"/>
  <c r="M270" i="137"/>
  <c r="M269" i="137"/>
  <c r="M268" i="137"/>
  <c r="M267" i="137"/>
  <c r="M266" i="137"/>
  <c r="M263" i="137"/>
  <c r="M262" i="137"/>
  <c r="M261" i="137"/>
  <c r="M260" i="137"/>
  <c r="M259" i="137"/>
  <c r="M258" i="137"/>
  <c r="M257" i="137"/>
  <c r="M256" i="137"/>
  <c r="M255" i="137"/>
  <c r="M254" i="137"/>
  <c r="M253" i="137"/>
  <c r="M252" i="137"/>
  <c r="M251" i="137"/>
  <c r="M250" i="137"/>
  <c r="M249" i="137"/>
  <c r="M248" i="137"/>
  <c r="M228" i="137"/>
  <c r="M225" i="137"/>
  <c r="M224" i="137"/>
  <c r="M223" i="137"/>
  <c r="M214" i="137"/>
  <c r="M213" i="137"/>
  <c r="M210" i="137"/>
  <c r="M209" i="137"/>
  <c r="M202" i="137"/>
  <c r="M201" i="137"/>
  <c r="M197" i="137"/>
  <c r="M194" i="137"/>
  <c r="M193" i="137"/>
  <c r="M192" i="137"/>
  <c r="M190" i="137"/>
  <c r="M189" i="137"/>
  <c r="M188" i="137"/>
  <c r="M187" i="137"/>
  <c r="M185" i="137"/>
  <c r="M184" i="137"/>
  <c r="M183" i="137"/>
  <c r="M182" i="137"/>
  <c r="M181" i="137"/>
  <c r="M178" i="137"/>
  <c r="M174" i="137"/>
  <c r="M169" i="137"/>
  <c r="M162" i="137"/>
  <c r="M160" i="137"/>
  <c r="M159" i="137"/>
  <c r="M158" i="137"/>
  <c r="M157" i="137"/>
  <c r="M156" i="137"/>
  <c r="M155" i="137"/>
  <c r="M154" i="137"/>
  <c r="M141" i="137"/>
  <c r="M140" i="137"/>
  <c r="M135" i="137"/>
  <c r="M134" i="137"/>
  <c r="M131" i="137"/>
  <c r="M130" i="137"/>
  <c r="M118" i="137"/>
  <c r="M115" i="137"/>
  <c r="M114" i="137"/>
  <c r="M113" i="137"/>
  <c r="M111" i="137"/>
  <c r="M108" i="137"/>
  <c r="M102" i="137"/>
  <c r="M101" i="137"/>
  <c r="M98" i="137"/>
  <c r="M97" i="137"/>
  <c r="M73" i="137"/>
  <c r="M72" i="137"/>
  <c r="M71" i="137"/>
  <c r="M70" i="137"/>
  <c r="M69" i="137"/>
  <c r="M66" i="137"/>
  <c r="M65" i="137"/>
  <c r="M62" i="137"/>
  <c r="M61" i="137"/>
  <c r="M60" i="137"/>
  <c r="M59" i="137"/>
  <c r="M55" i="137"/>
  <c r="M54" i="137"/>
  <c r="M45" i="137"/>
  <c r="M44" i="137"/>
  <c r="M41" i="137"/>
  <c r="M28" i="137"/>
  <c r="M27" i="137"/>
  <c r="M24" i="137"/>
  <c r="M23" i="137"/>
  <c r="M18" i="137"/>
  <c r="M17" i="137"/>
  <c r="M12" i="137"/>
  <c r="M11" i="137"/>
  <c r="M498" i="135"/>
  <c r="M497" i="135"/>
  <c r="M481" i="135"/>
  <c r="M474" i="135"/>
  <c r="M473" i="135"/>
  <c r="M459" i="135"/>
  <c r="M453" i="135"/>
  <c r="M445" i="135"/>
  <c r="M442" i="135"/>
  <c r="M432" i="135"/>
  <c r="M427" i="135"/>
  <c r="M422" i="135"/>
  <c r="M411" i="135"/>
  <c r="M406" i="135"/>
  <c r="M389" i="135"/>
  <c r="M388" i="135"/>
  <c r="M373" i="135"/>
  <c r="M323" i="135"/>
  <c r="M322" i="135"/>
  <c r="M319" i="135"/>
  <c r="M300" i="135"/>
  <c r="M286" i="135"/>
  <c r="M281" i="135"/>
  <c r="M272" i="135"/>
  <c r="M243" i="135"/>
  <c r="M240" i="135"/>
  <c r="M216" i="135"/>
  <c r="M201" i="135"/>
  <c r="M194" i="135"/>
  <c r="M167" i="135"/>
  <c r="M160" i="135"/>
  <c r="M145" i="135"/>
  <c r="M55" i="135"/>
  <c r="M54" i="135"/>
  <c r="M38" i="135"/>
  <c r="M484" i="135"/>
  <c r="M480" i="135"/>
  <c r="M465" i="135"/>
  <c r="M456" i="135"/>
  <c r="M448" i="135"/>
  <c r="M438" i="135"/>
  <c r="M437" i="135"/>
  <c r="M418" i="135"/>
  <c r="M417" i="135"/>
  <c r="M354" i="135"/>
  <c r="M330" i="135"/>
  <c r="M329" i="135"/>
  <c r="M237" i="135"/>
  <c r="M218" i="135"/>
  <c r="M209" i="135"/>
  <c r="M190" i="135"/>
  <c r="M188" i="135"/>
  <c r="M166" i="135"/>
  <c r="M135" i="135"/>
  <c r="M105" i="135"/>
  <c r="M499" i="135"/>
  <c r="M495" i="135"/>
  <c r="M468" i="135"/>
  <c r="M462" i="135"/>
  <c r="M415" i="135"/>
  <c r="M414" i="135"/>
  <c r="M393" i="135"/>
  <c r="M346" i="135"/>
  <c r="M341" i="135"/>
  <c r="M321" i="135"/>
  <c r="M317" i="135"/>
  <c r="M316" i="135"/>
  <c r="M289" i="135"/>
  <c r="M207" i="135"/>
  <c r="M206" i="135"/>
  <c r="M191" i="135"/>
  <c r="M155" i="135"/>
  <c r="M142" i="135"/>
  <c r="M141" i="135"/>
  <c r="M140" i="135"/>
  <c r="M139" i="135"/>
  <c r="M138" i="135"/>
  <c r="M137" i="135"/>
  <c r="M494" i="135"/>
  <c r="M493" i="135"/>
  <c r="M492" i="135"/>
  <c r="M491" i="135"/>
  <c r="M490" i="135"/>
  <c r="M489" i="135"/>
  <c r="M488" i="135"/>
  <c r="M487" i="135"/>
  <c r="M486" i="135"/>
  <c r="M485" i="135"/>
  <c r="M479" i="135"/>
  <c r="M478" i="135"/>
  <c r="M477" i="135"/>
  <c r="M467" i="135"/>
  <c r="M464" i="135"/>
  <c r="M461" i="135"/>
  <c r="M460" i="135"/>
  <c r="M454" i="135"/>
  <c r="M446" i="135"/>
  <c r="M443" i="135"/>
  <c r="M435" i="135"/>
  <c r="M434" i="135"/>
  <c r="M433" i="135"/>
  <c r="M423" i="135"/>
  <c r="M407" i="135"/>
  <c r="M396" i="135"/>
  <c r="M395" i="135"/>
  <c r="M394" i="135"/>
  <c r="M375" i="135"/>
  <c r="M374" i="135"/>
  <c r="M347" i="135"/>
  <c r="M318" i="135"/>
  <c r="M314" i="135"/>
  <c r="M312" i="135"/>
  <c r="M310" i="135"/>
  <c r="M308" i="135"/>
  <c r="M307" i="135"/>
  <c r="M306" i="135"/>
  <c r="M305" i="135"/>
  <c r="M304" i="135"/>
  <c r="M303" i="135"/>
  <c r="M302" i="135"/>
  <c r="M299" i="135"/>
  <c r="M298" i="135"/>
  <c r="M297" i="135"/>
  <c r="M296" i="135"/>
  <c r="M295" i="135"/>
  <c r="M294" i="135"/>
  <c r="M293" i="135"/>
  <c r="M292" i="135"/>
  <c r="M291" i="135"/>
  <c r="M288" i="135"/>
  <c r="M287" i="135"/>
  <c r="M271" i="135"/>
  <c r="M242" i="135"/>
  <c r="M241" i="135"/>
  <c r="M217" i="135"/>
  <c r="M193" i="135"/>
  <c r="M192" i="135"/>
  <c r="M154" i="135"/>
  <c r="M136" i="135"/>
  <c r="M107" i="135"/>
  <c r="M106" i="135"/>
  <c r="M104" i="135"/>
  <c r="M74" i="135"/>
  <c r="M73" i="135"/>
  <c r="M70" i="135"/>
  <c r="M69" i="135"/>
  <c r="M66" i="135"/>
  <c r="M65" i="135"/>
  <c r="M58" i="135"/>
  <c r="M57" i="135"/>
  <c r="M56" i="135"/>
  <c r="M53" i="135"/>
  <c r="M52" i="135"/>
  <c r="M49" i="135"/>
  <c r="M47" i="135"/>
  <c r="M46" i="135"/>
  <c r="M41" i="135"/>
  <c r="M40" i="135"/>
  <c r="M37" i="135"/>
  <c r="M36" i="135"/>
  <c r="M35" i="135"/>
  <c r="M34" i="135"/>
  <c r="M20" i="135"/>
  <c r="M18" i="135"/>
  <c r="M17" i="135"/>
  <c r="M15" i="135"/>
  <c r="M13" i="135"/>
  <c r="M483" i="135"/>
  <c r="M482" i="135"/>
  <c r="M476" i="135"/>
  <c r="M466" i="135"/>
  <c r="M458" i="135"/>
  <c r="M457" i="135"/>
  <c r="M447" i="135"/>
  <c r="M444" i="135"/>
  <c r="M441" i="135"/>
  <c r="M431" i="135"/>
  <c r="M430" i="135"/>
  <c r="M429" i="135"/>
  <c r="M428" i="135"/>
  <c r="M413" i="135"/>
  <c r="M412" i="135"/>
  <c r="M392" i="135"/>
  <c r="M391" i="135"/>
  <c r="M390" i="135"/>
  <c r="M379" i="135"/>
  <c r="M378" i="135"/>
  <c r="M377" i="135"/>
  <c r="M376" i="135"/>
  <c r="M355" i="135"/>
  <c r="M345" i="135"/>
  <c r="M344" i="135"/>
  <c r="M343" i="135"/>
  <c r="M342" i="135"/>
  <c r="M333" i="135"/>
  <c r="M332" i="135"/>
  <c r="M320" i="135"/>
  <c r="M315" i="135"/>
  <c r="M313" i="135"/>
  <c r="M311" i="135"/>
  <c r="M309" i="135"/>
  <c r="M301" i="135"/>
  <c r="M282" i="135"/>
  <c r="M270" i="135"/>
  <c r="M248" i="135"/>
  <c r="M247" i="135"/>
  <c r="M244" i="135"/>
  <c r="M238" i="135"/>
  <c r="M215" i="135"/>
  <c r="M208" i="135"/>
  <c r="M205" i="135"/>
  <c r="M204" i="135"/>
  <c r="M203" i="135"/>
  <c r="M202" i="135"/>
  <c r="M187" i="135"/>
  <c r="M165" i="135"/>
  <c r="M164" i="135"/>
  <c r="M163" i="135"/>
  <c r="M162" i="135"/>
  <c r="M161" i="135"/>
  <c r="M144" i="135"/>
  <c r="M99" i="135"/>
  <c r="M98" i="135"/>
  <c r="M97" i="135"/>
  <c r="M96" i="135"/>
  <c r="M91" i="135"/>
  <c r="M90" i="135"/>
  <c r="M83" i="135"/>
  <c r="M82" i="135"/>
  <c r="M81" i="135"/>
  <c r="M80" i="135"/>
  <c r="M77" i="135"/>
  <c r="M76" i="135"/>
  <c r="M75" i="135"/>
  <c r="M72" i="135"/>
  <c r="M71" i="135"/>
  <c r="M68" i="135"/>
  <c r="M63" i="135"/>
  <c r="M62" i="135"/>
  <c r="M61" i="135"/>
  <c r="M60" i="135"/>
  <c r="M45" i="135"/>
  <c r="M44" i="135"/>
  <c r="M43" i="135"/>
  <c r="M42" i="135"/>
  <c r="M33" i="135"/>
  <c r="M30" i="135"/>
  <c r="M28" i="135"/>
  <c r="M25" i="135"/>
  <c r="M24" i="135"/>
  <c r="M21" i="135"/>
  <c r="M9" i="135"/>
  <c r="M8" i="135"/>
  <c r="M7" i="135"/>
  <c r="M6" i="135"/>
  <c r="M5" i="135"/>
  <c r="M496" i="135"/>
  <c r="M475" i="135"/>
  <c r="M472" i="135"/>
  <c r="M471" i="135"/>
  <c r="M470" i="135"/>
  <c r="M469" i="135"/>
  <c r="M463" i="135"/>
  <c r="M455" i="135"/>
  <c r="M452" i="135"/>
  <c r="M451" i="135"/>
  <c r="M450" i="135"/>
  <c r="M449" i="135"/>
  <c r="M440" i="135"/>
  <c r="M439" i="135"/>
  <c r="M436" i="135"/>
  <c r="M426" i="135"/>
  <c r="M425" i="135"/>
  <c r="M424" i="135"/>
  <c r="M421" i="135"/>
  <c r="M420" i="135"/>
  <c r="M419" i="135"/>
  <c r="M416" i="135"/>
  <c r="M410" i="135"/>
  <c r="M409" i="135"/>
  <c r="M408" i="135"/>
  <c r="M405" i="135"/>
  <c r="M404" i="135"/>
  <c r="M403" i="135"/>
  <c r="M402" i="135"/>
  <c r="M401" i="135"/>
  <c r="M400" i="135"/>
  <c r="M399" i="135"/>
  <c r="M398" i="135"/>
  <c r="M397" i="135"/>
  <c r="M387" i="135"/>
  <c r="M386" i="135"/>
  <c r="M385" i="135"/>
  <c r="M384" i="135"/>
  <c r="M383" i="135"/>
  <c r="M382" i="135"/>
  <c r="M381" i="135"/>
  <c r="M380" i="135"/>
  <c r="M372" i="135"/>
  <c r="M371" i="135"/>
  <c r="M370" i="135"/>
  <c r="M369" i="135"/>
  <c r="M368" i="135"/>
  <c r="M367" i="135"/>
  <c r="M366" i="135"/>
  <c r="M365" i="135"/>
  <c r="M364" i="135"/>
  <c r="M363" i="135"/>
  <c r="M362" i="135"/>
  <c r="M361" i="135"/>
  <c r="M360" i="135"/>
  <c r="M359" i="135"/>
  <c r="M358" i="135"/>
  <c r="M357" i="135"/>
  <c r="M356" i="135"/>
  <c r="M353" i="135"/>
  <c r="M352" i="135"/>
  <c r="M351" i="135"/>
  <c r="M350" i="135"/>
  <c r="M349" i="135"/>
  <c r="M348" i="135"/>
  <c r="M340" i="135"/>
  <c r="M339" i="135"/>
  <c r="M338" i="135"/>
  <c r="M337" i="135"/>
  <c r="M336" i="135"/>
  <c r="M335" i="135"/>
  <c r="M334" i="135"/>
  <c r="M331" i="135"/>
  <c r="M328" i="135"/>
  <c r="M327" i="135"/>
  <c r="M326" i="135"/>
  <c r="M325" i="135"/>
  <c r="M324" i="135"/>
  <c r="M290" i="135"/>
  <c r="M285" i="135"/>
  <c r="M284" i="135"/>
  <c r="M283" i="135"/>
  <c r="M280" i="135"/>
  <c r="M279" i="135"/>
  <c r="M278" i="135"/>
  <c r="M277" i="135"/>
  <c r="M276" i="135"/>
  <c r="M275" i="135"/>
  <c r="M274" i="135"/>
  <c r="M273" i="135"/>
  <c r="M269" i="135"/>
  <c r="M268" i="135"/>
  <c r="M267" i="135"/>
  <c r="M266" i="135"/>
  <c r="M265" i="135"/>
  <c r="M264" i="135"/>
  <c r="M263" i="135"/>
  <c r="M262" i="135"/>
  <c r="M261" i="135"/>
  <c r="M260" i="135"/>
  <c r="M259" i="135"/>
  <c r="M258" i="135"/>
  <c r="M257" i="135"/>
  <c r="M256" i="135"/>
  <c r="M255" i="135"/>
  <c r="M254" i="135"/>
  <c r="M253" i="135"/>
  <c r="M252" i="135"/>
  <c r="M251" i="135"/>
  <c r="M250" i="135"/>
  <c r="M249" i="135"/>
  <c r="M246" i="135"/>
  <c r="M245" i="135"/>
  <c r="M239" i="135"/>
  <c r="M236" i="135"/>
  <c r="M235" i="135"/>
  <c r="M234" i="135"/>
  <c r="M233" i="135"/>
  <c r="M232" i="135"/>
  <c r="M231" i="135"/>
  <c r="M230" i="135"/>
  <c r="M229" i="135"/>
  <c r="M228" i="135"/>
  <c r="M227" i="135"/>
  <c r="M226" i="135"/>
  <c r="M225" i="135"/>
  <c r="M224" i="135"/>
  <c r="M223" i="135"/>
  <c r="M222" i="135"/>
  <c r="M221" i="135"/>
  <c r="M220" i="135"/>
  <c r="M219" i="135"/>
  <c r="M214" i="135"/>
  <c r="M213" i="135"/>
  <c r="M212" i="135"/>
  <c r="M211" i="135"/>
  <c r="M210" i="135"/>
  <c r="M200" i="135"/>
  <c r="M199" i="135"/>
  <c r="M198" i="135"/>
  <c r="M197" i="135"/>
  <c r="M196" i="135"/>
  <c r="M195" i="135"/>
  <c r="M189" i="135"/>
  <c r="M186" i="135"/>
  <c r="M185" i="135"/>
  <c r="M184" i="135"/>
  <c r="M183" i="135"/>
  <c r="M182" i="135"/>
  <c r="M181" i="135"/>
  <c r="M180" i="135"/>
  <c r="M179" i="135"/>
  <c r="M178" i="135"/>
  <c r="M177" i="135"/>
  <c r="M176" i="135"/>
  <c r="M175" i="135"/>
  <c r="M174" i="135"/>
  <c r="M173" i="135"/>
  <c r="M172" i="135"/>
  <c r="M171" i="135"/>
  <c r="M170" i="135"/>
  <c r="M169" i="135"/>
  <c r="M168" i="135"/>
  <c r="M159" i="135"/>
  <c r="M158" i="135"/>
  <c r="M157" i="135"/>
  <c r="M156" i="135"/>
  <c r="M153" i="135"/>
  <c r="M152" i="135"/>
  <c r="M151" i="135"/>
  <c r="M150" i="135"/>
  <c r="M149" i="135"/>
  <c r="M148" i="135"/>
  <c r="M147" i="135"/>
  <c r="M146" i="135"/>
  <c r="M143" i="135"/>
  <c r="M134" i="135"/>
  <c r="M133" i="135"/>
  <c r="M132" i="135"/>
  <c r="M131" i="135"/>
  <c r="M130" i="135"/>
  <c r="M129" i="135"/>
  <c r="M128" i="135"/>
  <c r="M127" i="135"/>
  <c r="M126" i="135"/>
  <c r="M125" i="135"/>
  <c r="M124" i="135"/>
  <c r="M123" i="135"/>
  <c r="M122" i="135"/>
  <c r="M121" i="135"/>
  <c r="M120" i="135"/>
  <c r="M119" i="135"/>
  <c r="M118" i="135"/>
  <c r="M117" i="135"/>
  <c r="M116" i="135"/>
  <c r="M115" i="135"/>
  <c r="M114" i="135"/>
  <c r="M113" i="135"/>
  <c r="M112" i="135"/>
  <c r="M111" i="135"/>
  <c r="M110" i="135"/>
  <c r="M109" i="135"/>
  <c r="M108" i="135"/>
  <c r="M103" i="135"/>
  <c r="M102" i="135"/>
  <c r="M101" i="135"/>
  <c r="M100" i="135"/>
  <c r="M95" i="135"/>
  <c r="M94" i="135"/>
  <c r="M93" i="135"/>
  <c r="M92" i="135"/>
  <c r="M89" i="135"/>
  <c r="M88" i="135"/>
  <c r="M87" i="135"/>
  <c r="M86" i="135"/>
  <c r="M85" i="135"/>
  <c r="M84" i="135"/>
  <c r="M79" i="135"/>
  <c r="M78" i="135"/>
  <c r="M67" i="135"/>
  <c r="M64" i="135"/>
  <c r="M59" i="135"/>
  <c r="M51" i="135"/>
  <c r="M50" i="135"/>
  <c r="M48" i="135"/>
  <c r="M39" i="135"/>
  <c r="M32" i="135"/>
  <c r="M31" i="135"/>
  <c r="M29" i="135"/>
  <c r="M27" i="135"/>
  <c r="M26" i="135"/>
  <c r="M23" i="135"/>
  <c r="M22" i="135"/>
  <c r="M19" i="135"/>
  <c r="M16" i="135"/>
  <c r="M14" i="135"/>
  <c r="M12" i="135"/>
  <c r="M11" i="135"/>
  <c r="M10" i="135"/>
  <c r="M466" i="133"/>
  <c r="M454" i="133"/>
  <c r="M453" i="133"/>
  <c r="M452" i="133"/>
  <c r="M414" i="133"/>
  <c r="M364" i="133"/>
  <c r="M336" i="133"/>
  <c r="M335" i="133"/>
  <c r="M329" i="133"/>
  <c r="M310" i="133"/>
  <c r="M268" i="133"/>
  <c r="M231" i="133"/>
  <c r="M215" i="133"/>
  <c r="M210" i="133"/>
  <c r="M205" i="133"/>
  <c r="M201" i="133"/>
  <c r="M172" i="133"/>
  <c r="M171" i="133"/>
  <c r="M141" i="133"/>
  <c r="M116" i="133"/>
  <c r="M499" i="133"/>
  <c r="M496" i="133"/>
  <c r="M490" i="133"/>
  <c r="M488" i="133"/>
  <c r="M479" i="133"/>
  <c r="M456" i="133"/>
  <c r="M451" i="133"/>
  <c r="M448" i="133"/>
  <c r="M431" i="133"/>
  <c r="M428" i="133"/>
  <c r="M411" i="133"/>
  <c r="M402" i="133"/>
  <c r="M372" i="133"/>
  <c r="M367" i="133"/>
  <c r="M359" i="133"/>
  <c r="M349" i="133"/>
  <c r="M333" i="133"/>
  <c r="M314" i="133"/>
  <c r="M313" i="133"/>
  <c r="M297" i="133"/>
  <c r="M265" i="133"/>
  <c r="M263" i="133"/>
  <c r="M262" i="133"/>
  <c r="M251" i="133"/>
  <c r="M242" i="133"/>
  <c r="M238" i="133"/>
  <c r="M236" i="133"/>
  <c r="M235" i="133"/>
  <c r="M226" i="133"/>
  <c r="M212" i="133"/>
  <c r="M204" i="133"/>
  <c r="M178" i="133"/>
  <c r="M177" i="133"/>
  <c r="M174" i="133"/>
  <c r="M168" i="133"/>
  <c r="M165" i="133"/>
  <c r="M161" i="133"/>
  <c r="M160" i="133"/>
  <c r="M157" i="133"/>
  <c r="M151" i="133"/>
  <c r="M127" i="133"/>
  <c r="M124" i="133"/>
  <c r="M95" i="133"/>
  <c r="M495" i="133"/>
  <c r="M419" i="133"/>
  <c r="M407" i="133"/>
  <c r="M394" i="133"/>
  <c r="M388" i="133"/>
  <c r="M387" i="133"/>
  <c r="M377" i="133"/>
  <c r="M354" i="133"/>
  <c r="M344" i="133"/>
  <c r="M343" i="133"/>
  <c r="M302" i="133"/>
  <c r="M288" i="133"/>
  <c r="M285" i="133"/>
  <c r="M284" i="133"/>
  <c r="M275" i="133"/>
  <c r="M259" i="133"/>
  <c r="M256" i="133"/>
  <c r="M218" i="133"/>
  <c r="M187" i="133"/>
  <c r="M154" i="133"/>
  <c r="M144" i="133"/>
  <c r="M138" i="133"/>
  <c r="M135" i="133"/>
  <c r="M134" i="133"/>
  <c r="M80" i="133"/>
  <c r="M79" i="133"/>
  <c r="M12" i="133"/>
  <c r="M498" i="133"/>
  <c r="M494" i="133"/>
  <c r="M493" i="133"/>
  <c r="M492" i="133"/>
  <c r="M480" i="133"/>
  <c r="M475" i="133"/>
  <c r="M472" i="133"/>
  <c r="M471" i="133"/>
  <c r="M450" i="133"/>
  <c r="M449" i="133"/>
  <c r="M429" i="133"/>
  <c r="M417" i="133"/>
  <c r="M413" i="133"/>
  <c r="M412" i="133"/>
  <c r="M401" i="133"/>
  <c r="M400" i="133"/>
  <c r="M399" i="133"/>
  <c r="M398" i="133"/>
  <c r="M397" i="133"/>
  <c r="M396" i="133"/>
  <c r="M390" i="133"/>
  <c r="M389" i="133"/>
  <c r="M375" i="133"/>
  <c r="M374" i="133"/>
  <c r="M373" i="133"/>
  <c r="M365" i="133"/>
  <c r="M355" i="133"/>
  <c r="M350" i="133"/>
  <c r="M347" i="133"/>
  <c r="M332" i="133"/>
  <c r="M331" i="133"/>
  <c r="M330" i="133"/>
  <c r="M318" i="133"/>
  <c r="M304" i="133"/>
  <c r="M303" i="133"/>
  <c r="M289" i="133"/>
  <c r="M283" i="133"/>
  <c r="M281" i="133"/>
  <c r="M279" i="133"/>
  <c r="M277" i="133"/>
  <c r="M276" i="133"/>
  <c r="M273" i="133"/>
  <c r="M269" i="133"/>
  <c r="M258" i="133"/>
  <c r="M255" i="133"/>
  <c r="M252" i="133"/>
  <c r="M227" i="133"/>
  <c r="M217" i="133"/>
  <c r="M214" i="133"/>
  <c r="M213" i="133"/>
  <c r="M200" i="133"/>
  <c r="M198" i="133"/>
  <c r="M196" i="133"/>
  <c r="M194" i="133"/>
  <c r="M192" i="133"/>
  <c r="M190" i="133"/>
  <c r="M188" i="133"/>
  <c r="M179" i="133"/>
  <c r="M173" i="133"/>
  <c r="M170" i="133"/>
  <c r="M169" i="133"/>
  <c r="M159" i="133"/>
  <c r="M158" i="133"/>
  <c r="M152" i="133"/>
  <c r="M140" i="133"/>
  <c r="M137" i="133"/>
  <c r="M125" i="133"/>
  <c r="M115" i="133"/>
  <c r="M113" i="133"/>
  <c r="M112" i="133"/>
  <c r="M104" i="133"/>
  <c r="M100" i="133"/>
  <c r="M97" i="133"/>
  <c r="M91" i="133"/>
  <c r="M90" i="133"/>
  <c r="M88" i="133"/>
  <c r="M85" i="133"/>
  <c r="M84" i="133"/>
  <c r="M83" i="133"/>
  <c r="M82" i="133"/>
  <c r="M81" i="133"/>
  <c r="M64" i="133"/>
  <c r="M63" i="133"/>
  <c r="M62" i="133"/>
  <c r="M61" i="133"/>
  <c r="M56" i="133"/>
  <c r="M55" i="133"/>
  <c r="M54" i="133"/>
  <c r="M53" i="133"/>
  <c r="M50" i="133"/>
  <c r="M49" i="133"/>
  <c r="M46" i="133"/>
  <c r="M45" i="133"/>
  <c r="M44" i="133"/>
  <c r="M43" i="133"/>
  <c r="M38" i="133"/>
  <c r="M37" i="133"/>
  <c r="M19" i="133"/>
  <c r="M18" i="133"/>
  <c r="M10" i="133"/>
  <c r="M489" i="133"/>
  <c r="M486" i="133"/>
  <c r="M485" i="133"/>
  <c r="M484" i="133"/>
  <c r="M483" i="133"/>
  <c r="M482" i="133"/>
  <c r="M481" i="133"/>
  <c r="M478" i="133"/>
  <c r="M477" i="133"/>
  <c r="M465" i="133"/>
  <c r="M464" i="133"/>
  <c r="M463" i="133"/>
  <c r="M462" i="133"/>
  <c r="M461" i="133"/>
  <c r="M460" i="133"/>
  <c r="M459" i="133"/>
  <c r="M447" i="133"/>
  <c r="M446" i="133"/>
  <c r="M445" i="133"/>
  <c r="M444" i="133"/>
  <c r="M443" i="133"/>
  <c r="M442" i="133"/>
  <c r="M441" i="133"/>
  <c r="M440" i="133"/>
  <c r="M439" i="133"/>
  <c r="M438" i="133"/>
  <c r="M437" i="133"/>
  <c r="M436" i="133"/>
  <c r="M435" i="133"/>
  <c r="M434" i="133"/>
  <c r="M433" i="133"/>
  <c r="M432" i="133"/>
  <c r="M415" i="133"/>
  <c r="M406" i="133"/>
  <c r="M405" i="133"/>
  <c r="M404" i="133"/>
  <c r="M403" i="133"/>
  <c r="M395" i="133"/>
  <c r="M392" i="133"/>
  <c r="M386" i="133"/>
  <c r="M385" i="133"/>
  <c r="M384" i="133"/>
  <c r="M383" i="133"/>
  <c r="M382" i="133"/>
  <c r="M381" i="133"/>
  <c r="M380" i="133"/>
  <c r="M379" i="133"/>
  <c r="M378" i="133"/>
  <c r="M368" i="133"/>
  <c r="M358" i="133"/>
  <c r="M357" i="133"/>
  <c r="M356" i="133"/>
  <c r="M353" i="133"/>
  <c r="M352" i="133"/>
  <c r="M351" i="133"/>
  <c r="M348" i="133"/>
  <c r="M345" i="133"/>
  <c r="M342" i="133"/>
  <c r="M341" i="133"/>
  <c r="M340" i="133"/>
  <c r="M339" i="133"/>
  <c r="M338" i="133"/>
  <c r="M337" i="133"/>
  <c r="M309" i="133"/>
  <c r="M308" i="133"/>
  <c r="M307" i="133"/>
  <c r="M306" i="133"/>
  <c r="M301" i="133"/>
  <c r="M300" i="133"/>
  <c r="M299" i="133"/>
  <c r="M296" i="133"/>
  <c r="M295" i="133"/>
  <c r="M294" i="133"/>
  <c r="M293" i="133"/>
  <c r="M292" i="133"/>
  <c r="M291" i="133"/>
  <c r="M290" i="133"/>
  <c r="M287" i="133"/>
  <c r="M286" i="133"/>
  <c r="M267" i="133"/>
  <c r="M264" i="133"/>
  <c r="M261" i="133"/>
  <c r="M260" i="133"/>
  <c r="M257" i="133"/>
  <c r="M244" i="133"/>
  <c r="M241" i="133"/>
  <c r="M240" i="133"/>
  <c r="M237" i="133"/>
  <c r="M234" i="133"/>
  <c r="M233" i="133"/>
  <c r="M232" i="133"/>
  <c r="M216" i="133"/>
  <c r="M199" i="133"/>
  <c r="M197" i="133"/>
  <c r="M195" i="133"/>
  <c r="M193" i="133"/>
  <c r="M191" i="133"/>
  <c r="M189" i="133"/>
  <c r="M186" i="133"/>
  <c r="M185" i="133"/>
  <c r="M184" i="133"/>
  <c r="M183" i="133"/>
  <c r="M182" i="133"/>
  <c r="M181" i="133"/>
  <c r="M180" i="133"/>
  <c r="M167" i="133"/>
  <c r="M166" i="133"/>
  <c r="M153" i="133"/>
  <c r="M150" i="133"/>
  <c r="M147" i="133"/>
  <c r="M146" i="133"/>
  <c r="M145" i="133"/>
  <c r="M139" i="133"/>
  <c r="M133" i="133"/>
  <c r="M132" i="133"/>
  <c r="M131" i="133"/>
  <c r="M130" i="133"/>
  <c r="M129" i="133"/>
  <c r="M128" i="133"/>
  <c r="M120" i="133"/>
  <c r="M119" i="133"/>
  <c r="M118" i="133"/>
  <c r="M117" i="133"/>
  <c r="M114" i="133"/>
  <c r="M111" i="133"/>
  <c r="M110" i="133"/>
  <c r="M109" i="133"/>
  <c r="M108" i="133"/>
  <c r="M107" i="133"/>
  <c r="M106" i="133"/>
  <c r="M105" i="133"/>
  <c r="M103" i="133"/>
  <c r="M102" i="133"/>
  <c r="M101" i="133"/>
  <c r="M99" i="133"/>
  <c r="M98" i="133"/>
  <c r="M96" i="133"/>
  <c r="M94" i="133"/>
  <c r="M93" i="133"/>
  <c r="M92" i="133"/>
  <c r="M89" i="133"/>
  <c r="M87" i="133"/>
  <c r="M86" i="133"/>
  <c r="M77" i="133"/>
  <c r="M74" i="133"/>
  <c r="M73" i="133"/>
  <c r="M71" i="133"/>
  <c r="M67" i="133"/>
  <c r="M66" i="133"/>
  <c r="M65" i="133"/>
  <c r="M60" i="133"/>
  <c r="M59" i="133"/>
  <c r="M48" i="133"/>
  <c r="M47" i="133"/>
  <c r="M40" i="133"/>
  <c r="M39" i="133"/>
  <c r="M36" i="133"/>
  <c r="M35" i="133"/>
  <c r="M22" i="133"/>
  <c r="M21" i="133"/>
  <c r="M20" i="133"/>
  <c r="M17" i="133"/>
  <c r="M16" i="133"/>
  <c r="M13" i="133"/>
  <c r="M497" i="133"/>
  <c r="M491" i="133"/>
  <c r="M487" i="133"/>
  <c r="M474" i="133"/>
  <c r="M473" i="133"/>
  <c r="M470" i="133"/>
  <c r="M469" i="133"/>
  <c r="M468" i="133"/>
  <c r="M467" i="133"/>
  <c r="M458" i="133"/>
  <c r="M457" i="133"/>
  <c r="M430" i="133"/>
  <c r="M427" i="133"/>
  <c r="M426" i="133"/>
  <c r="M425" i="133"/>
  <c r="M424" i="133"/>
  <c r="M423" i="133"/>
  <c r="M422" i="133"/>
  <c r="M421" i="133"/>
  <c r="M420" i="133"/>
  <c r="M416" i="133"/>
  <c r="M410" i="133"/>
  <c r="M409" i="133"/>
  <c r="M408" i="133"/>
  <c r="M393" i="133"/>
  <c r="M376" i="133"/>
  <c r="M371" i="133"/>
  <c r="M370" i="133"/>
  <c r="M369" i="133"/>
  <c r="M366" i="133"/>
  <c r="M363" i="133"/>
  <c r="M362" i="133"/>
  <c r="M361" i="133"/>
  <c r="M360" i="133"/>
  <c r="M346" i="133"/>
  <c r="M334" i="133"/>
  <c r="M328" i="133"/>
  <c r="M327" i="133"/>
  <c r="M326" i="133"/>
  <c r="M325" i="133"/>
  <c r="M324" i="133"/>
  <c r="M323" i="133"/>
  <c r="M322" i="133"/>
  <c r="M321" i="133"/>
  <c r="M320" i="133"/>
  <c r="M317" i="133"/>
  <c r="M316" i="133"/>
  <c r="M315" i="133"/>
  <c r="M312" i="133"/>
  <c r="M311" i="133"/>
  <c r="M305" i="133"/>
  <c r="M298" i="133"/>
  <c r="M282" i="133"/>
  <c r="M280" i="133"/>
  <c r="M278" i="133"/>
  <c r="M274" i="133"/>
  <c r="M272" i="133"/>
  <c r="M271" i="133"/>
  <c r="M270" i="133"/>
  <c r="M266" i="133"/>
  <c r="M254" i="133"/>
  <c r="M253" i="133"/>
  <c r="M250" i="133"/>
  <c r="M249" i="133"/>
  <c r="M248" i="133"/>
  <c r="M247" i="133"/>
  <c r="M246" i="133"/>
  <c r="M245" i="133"/>
  <c r="M243" i="133"/>
  <c r="M239" i="133"/>
  <c r="M230" i="133"/>
  <c r="M229" i="133"/>
  <c r="M228" i="133"/>
  <c r="M225" i="133"/>
  <c r="M224" i="133"/>
  <c r="M223" i="133"/>
  <c r="M222" i="133"/>
  <c r="M221" i="133"/>
  <c r="M220" i="133"/>
  <c r="M219" i="133"/>
  <c r="M211" i="133"/>
  <c r="M208" i="133"/>
  <c r="M207" i="133"/>
  <c r="M206" i="133"/>
  <c r="M203" i="133"/>
  <c r="M176" i="133"/>
  <c r="M175" i="133"/>
  <c r="M164" i="133"/>
  <c r="M163" i="133"/>
  <c r="M162" i="133"/>
  <c r="M156" i="133"/>
  <c r="M155" i="133"/>
  <c r="M149" i="133"/>
  <c r="M148" i="133"/>
  <c r="M143" i="133"/>
  <c r="M142" i="133"/>
  <c r="M136" i="133"/>
  <c r="M126" i="133"/>
  <c r="M123" i="133"/>
  <c r="M122" i="133"/>
  <c r="M121" i="133"/>
  <c r="M78" i="133"/>
  <c r="M76" i="133"/>
  <c r="M75" i="133"/>
  <c r="M72" i="133"/>
  <c r="M70" i="133"/>
  <c r="M69" i="133"/>
  <c r="M68" i="133"/>
  <c r="M58" i="133"/>
  <c r="M57" i="133"/>
  <c r="M52" i="133"/>
  <c r="M51" i="133"/>
  <c r="M42" i="133"/>
  <c r="M41" i="133"/>
  <c r="M34" i="133"/>
  <c r="M33" i="133"/>
  <c r="M32" i="133"/>
  <c r="M31" i="133"/>
  <c r="M30" i="133"/>
  <c r="M29" i="133"/>
  <c r="M28" i="133"/>
  <c r="M27" i="133"/>
  <c r="M26" i="133"/>
  <c r="M25" i="133"/>
  <c r="M24" i="133"/>
  <c r="M23" i="133"/>
  <c r="M15" i="133"/>
  <c r="M14" i="133"/>
  <c r="M11" i="133"/>
  <c r="M9" i="133"/>
  <c r="M8" i="133"/>
  <c r="M7" i="133"/>
  <c r="M6" i="133"/>
  <c r="M5" i="133"/>
  <c r="M498" i="131"/>
  <c r="M495" i="131"/>
  <c r="M492" i="131"/>
  <c r="M485" i="131"/>
  <c r="M483" i="131"/>
  <c r="M477" i="131"/>
  <c r="M475" i="131"/>
  <c r="M464" i="131"/>
  <c r="M463" i="131"/>
  <c r="M461" i="131"/>
  <c r="M459" i="131"/>
  <c r="M446" i="131"/>
  <c r="M445" i="131"/>
  <c r="M437" i="131"/>
  <c r="M432" i="131"/>
  <c r="M430" i="131"/>
  <c r="M425" i="131"/>
  <c r="M420" i="131"/>
  <c r="M416" i="131"/>
  <c r="M413" i="131"/>
  <c r="M405" i="131"/>
  <c r="M403" i="131"/>
  <c r="M402" i="131"/>
  <c r="M400" i="131"/>
  <c r="M397" i="131"/>
  <c r="M389" i="131"/>
  <c r="M383" i="131"/>
  <c r="M368" i="131"/>
  <c r="M367" i="131"/>
  <c r="M363" i="131"/>
  <c r="M361" i="131"/>
  <c r="M359" i="131"/>
  <c r="M355" i="131"/>
  <c r="M351" i="131"/>
  <c r="M348" i="131"/>
  <c r="M345" i="131"/>
  <c r="M342" i="131"/>
  <c r="M339" i="131"/>
  <c r="M329" i="131"/>
  <c r="M328" i="131"/>
  <c r="M325" i="131"/>
  <c r="M320" i="131"/>
  <c r="M315" i="131"/>
  <c r="M303" i="131"/>
  <c r="M287" i="131"/>
  <c r="M286" i="131"/>
  <c r="M279" i="131"/>
  <c r="M274" i="131"/>
  <c r="M272" i="131"/>
  <c r="M271" i="131"/>
  <c r="M270" i="131"/>
  <c r="M268" i="131"/>
  <c r="M266" i="131"/>
  <c r="M265" i="131"/>
  <c r="M257" i="131"/>
  <c r="M256" i="131"/>
  <c r="M251" i="131"/>
  <c r="M241" i="131"/>
  <c r="M240" i="131"/>
  <c r="M236" i="131"/>
  <c r="M235" i="131"/>
  <c r="M234" i="131"/>
  <c r="M227" i="131"/>
  <c r="M226" i="131"/>
  <c r="M224" i="131"/>
  <c r="M214" i="131"/>
  <c r="M213" i="131"/>
  <c r="M208" i="131"/>
  <c r="M207" i="131"/>
  <c r="M204" i="131"/>
  <c r="M202" i="131"/>
  <c r="M201" i="131"/>
  <c r="M73" i="131"/>
  <c r="M71" i="131"/>
  <c r="M61" i="131"/>
  <c r="M60" i="131"/>
  <c r="M59" i="131"/>
  <c r="M58" i="131"/>
  <c r="M45" i="131"/>
  <c r="M19" i="131"/>
  <c r="M499" i="131"/>
  <c r="M493" i="131"/>
  <c r="M489" i="131"/>
  <c r="M488" i="131"/>
  <c r="M486" i="131"/>
  <c r="M482" i="131"/>
  <c r="M480" i="131"/>
  <c r="M476" i="131"/>
  <c r="M470" i="131"/>
  <c r="M465" i="131"/>
  <c r="M457" i="131"/>
  <c r="M454" i="131"/>
  <c r="M447" i="131"/>
  <c r="M444" i="131"/>
  <c r="M434" i="131"/>
  <c r="M429" i="131"/>
  <c r="M410" i="131"/>
  <c r="M408" i="131"/>
  <c r="M396" i="131"/>
  <c r="M395" i="131"/>
  <c r="M394" i="131"/>
  <c r="M393" i="131"/>
  <c r="M392" i="131"/>
  <c r="M382" i="131"/>
  <c r="M381" i="131"/>
  <c r="M380" i="131"/>
  <c r="M377" i="131"/>
  <c r="M375" i="131"/>
  <c r="M374" i="131"/>
  <c r="M373" i="131"/>
  <c r="M371" i="131"/>
  <c r="M335" i="131"/>
  <c r="M331" i="131"/>
  <c r="M330" i="131"/>
  <c r="M319" i="131"/>
  <c r="M318" i="131"/>
  <c r="M317" i="131"/>
  <c r="M307" i="131"/>
  <c r="M294" i="131"/>
  <c r="M293" i="131"/>
  <c r="M285" i="131"/>
  <c r="M284" i="131"/>
  <c r="M283" i="131"/>
  <c r="M281" i="131"/>
  <c r="M278" i="131"/>
  <c r="M264" i="131"/>
  <c r="M261" i="131"/>
  <c r="M260" i="131"/>
  <c r="M254" i="131"/>
  <c r="M249" i="131"/>
  <c r="M248" i="131"/>
  <c r="M247" i="131"/>
  <c r="M245" i="131"/>
  <c r="M243" i="131"/>
  <c r="M242" i="131"/>
  <c r="M237" i="131"/>
  <c r="M218" i="131"/>
  <c r="M217" i="131"/>
  <c r="M211" i="131"/>
  <c r="M210" i="131"/>
  <c r="M209" i="131"/>
  <c r="M206" i="131"/>
  <c r="M203" i="131"/>
  <c r="M196" i="131"/>
  <c r="M193" i="131"/>
  <c r="M191" i="131"/>
  <c r="M189" i="131"/>
  <c r="M187" i="131"/>
  <c r="M185" i="131"/>
  <c r="M183" i="131"/>
  <c r="M182" i="131"/>
  <c r="M179" i="131"/>
  <c r="M177" i="131"/>
  <c r="M176" i="131"/>
  <c r="M173" i="131"/>
  <c r="M171" i="131"/>
  <c r="M169" i="131"/>
  <c r="M167" i="131"/>
  <c r="M165" i="131"/>
  <c r="M162" i="131"/>
  <c r="M160" i="131"/>
  <c r="M157" i="131"/>
  <c r="M154" i="131"/>
  <c r="M151" i="131"/>
  <c r="M128" i="131"/>
  <c r="M126" i="131"/>
  <c r="M124" i="131"/>
  <c r="M122" i="131"/>
  <c r="M120" i="131"/>
  <c r="M114" i="131"/>
  <c r="M112" i="131"/>
  <c r="M109" i="131"/>
  <c r="M105" i="131"/>
  <c r="M102" i="131"/>
  <c r="M94" i="131"/>
  <c r="M80" i="131"/>
  <c r="M78" i="131"/>
  <c r="M70" i="131"/>
  <c r="M64" i="131"/>
  <c r="M56" i="131"/>
  <c r="M52" i="131"/>
  <c r="M51" i="131"/>
  <c r="M50" i="131"/>
  <c r="M48" i="131"/>
  <c r="M47" i="131"/>
  <c r="M14" i="131"/>
  <c r="M460" i="131"/>
  <c r="M452" i="131"/>
  <c r="M391" i="131"/>
  <c r="M390" i="131"/>
  <c r="M369" i="131"/>
  <c r="M366" i="131"/>
  <c r="M364" i="131"/>
  <c r="M360" i="131"/>
  <c r="M356" i="131"/>
  <c r="M352" i="131"/>
  <c r="M349" i="131"/>
  <c r="M346" i="131"/>
  <c r="M344" i="131"/>
  <c r="M341" i="131"/>
  <c r="M340" i="131"/>
  <c r="M327" i="131"/>
  <c r="M312" i="131"/>
  <c r="M311" i="131"/>
  <c r="M280" i="131"/>
  <c r="M277" i="131"/>
  <c r="M276" i="131"/>
  <c r="M275" i="131"/>
  <c r="M263" i="131"/>
  <c r="M259" i="131"/>
  <c r="M258" i="131"/>
  <c r="M246" i="131"/>
  <c r="M233" i="131"/>
  <c r="M232" i="131"/>
  <c r="M231" i="131"/>
  <c r="M230" i="131"/>
  <c r="M229" i="131"/>
  <c r="M228" i="131"/>
  <c r="M223" i="131"/>
  <c r="M222" i="131"/>
  <c r="M221" i="131"/>
  <c r="M220" i="131"/>
  <c r="M219" i="131"/>
  <c r="M216" i="131"/>
  <c r="M215" i="131"/>
  <c r="M212" i="131"/>
  <c r="M200" i="131"/>
  <c r="M199" i="131"/>
  <c r="M197" i="131"/>
  <c r="M192" i="131"/>
  <c r="M190" i="131"/>
  <c r="M188" i="131"/>
  <c r="M186" i="131"/>
  <c r="M184" i="131"/>
  <c r="M181" i="131"/>
  <c r="M180" i="131"/>
  <c r="M178" i="131"/>
  <c r="M174" i="131"/>
  <c r="M170" i="131"/>
  <c r="M168" i="131"/>
  <c r="M166" i="131"/>
  <c r="M163" i="131"/>
  <c r="M161" i="131"/>
  <c r="M159" i="131"/>
  <c r="M158" i="131"/>
  <c r="M156" i="131"/>
  <c r="M153" i="131"/>
  <c r="M152" i="131"/>
  <c r="M131" i="131"/>
  <c r="M130" i="131"/>
  <c r="M127" i="131"/>
  <c r="M125" i="131"/>
  <c r="M123" i="131"/>
  <c r="M121" i="131"/>
  <c r="M118" i="131"/>
  <c r="M117" i="131"/>
  <c r="M115" i="131"/>
  <c r="M113" i="131"/>
  <c r="M111" i="131"/>
  <c r="M110" i="131"/>
  <c r="M106" i="131"/>
  <c r="M103" i="131"/>
  <c r="M100" i="131"/>
  <c r="M93" i="131"/>
  <c r="M92" i="131"/>
  <c r="M79" i="131"/>
  <c r="M77" i="131"/>
  <c r="M76" i="131"/>
  <c r="M72" i="131"/>
  <c r="M69" i="131"/>
  <c r="M68" i="131"/>
  <c r="M67" i="131"/>
  <c r="M62" i="131"/>
  <c r="M57" i="131"/>
  <c r="M54" i="131"/>
  <c r="M46" i="131"/>
  <c r="M41" i="131"/>
  <c r="M31" i="131"/>
  <c r="M474" i="131"/>
  <c r="M471" i="131"/>
  <c r="M467" i="131"/>
  <c r="M456" i="131"/>
  <c r="M443" i="131"/>
  <c r="M442" i="131"/>
  <c r="M433" i="131"/>
  <c r="M431" i="131"/>
  <c r="M428" i="131"/>
  <c r="M424" i="131"/>
  <c r="M422" i="131"/>
  <c r="M419" i="131"/>
  <c r="M417" i="131"/>
  <c r="M412" i="131"/>
  <c r="M409" i="131"/>
  <c r="M326" i="131"/>
  <c r="M313" i="131"/>
  <c r="M308" i="131"/>
  <c r="M304" i="131"/>
  <c r="M301" i="131"/>
  <c r="M299" i="131"/>
  <c r="M297" i="131"/>
  <c r="M295" i="131"/>
  <c r="M291" i="131"/>
  <c r="M289" i="131"/>
  <c r="M497" i="131"/>
  <c r="M490" i="131"/>
  <c r="M484" i="131"/>
  <c r="M481" i="131"/>
  <c r="M472" i="131"/>
  <c r="M469" i="131"/>
  <c r="M458" i="131"/>
  <c r="M449" i="131"/>
  <c r="M448" i="131"/>
  <c r="M441" i="131"/>
  <c r="M427" i="131"/>
  <c r="M423" i="131"/>
  <c r="M421" i="131"/>
  <c r="M418" i="131"/>
  <c r="M414" i="131"/>
  <c r="M407" i="131"/>
  <c r="M310" i="131"/>
  <c r="M309" i="131"/>
  <c r="M305" i="131"/>
  <c r="M302" i="131"/>
  <c r="M300" i="131"/>
  <c r="M298" i="131"/>
  <c r="M296" i="131"/>
  <c r="M292" i="131"/>
  <c r="M290" i="131"/>
  <c r="M288" i="131"/>
  <c r="M225" i="131"/>
  <c r="M141" i="131"/>
  <c r="M134" i="131"/>
  <c r="M116" i="131"/>
  <c r="M107" i="131"/>
  <c r="M98" i="131"/>
  <c r="M96" i="131"/>
  <c r="M88" i="131"/>
  <c r="M81" i="131"/>
  <c r="M75" i="131"/>
  <c r="M65" i="131"/>
  <c r="M63" i="131"/>
  <c r="M55" i="131"/>
  <c r="M42" i="131"/>
  <c r="M40" i="131"/>
  <c r="M38" i="131"/>
  <c r="M37" i="131"/>
  <c r="M36" i="131"/>
  <c r="M34" i="131"/>
  <c r="M33" i="131"/>
  <c r="M30" i="131"/>
  <c r="M29" i="131"/>
  <c r="M28" i="131"/>
  <c r="M27" i="131"/>
  <c r="M26" i="131"/>
  <c r="M23" i="131"/>
  <c r="M22" i="131"/>
  <c r="M20" i="131"/>
  <c r="M17" i="131"/>
  <c r="M16" i="131"/>
  <c r="M12" i="131"/>
  <c r="M11" i="131"/>
  <c r="M10" i="131"/>
  <c r="M9" i="131"/>
  <c r="M7" i="131"/>
  <c r="M6" i="131"/>
  <c r="M108" i="131"/>
  <c r="M99" i="131"/>
  <c r="M86" i="131"/>
  <c r="M85" i="131"/>
  <c r="M74" i="131"/>
  <c r="M66" i="131"/>
  <c r="M53" i="131"/>
  <c r="M44" i="131"/>
  <c r="M43" i="131"/>
  <c r="M39" i="131"/>
  <c r="M35" i="131"/>
  <c r="M32" i="131"/>
  <c r="M25" i="131"/>
  <c r="M24" i="131"/>
  <c r="M21" i="131"/>
  <c r="M18" i="131"/>
  <c r="M15" i="131"/>
  <c r="M13" i="131"/>
  <c r="M8" i="131"/>
  <c r="M5" i="131"/>
  <c r="M496" i="129"/>
  <c r="M487" i="129"/>
  <c r="M486" i="129"/>
  <c r="M484" i="129"/>
  <c r="M478" i="129"/>
  <c r="M475" i="129"/>
  <c r="M459" i="129"/>
  <c r="M454" i="129"/>
  <c r="M450" i="129"/>
  <c r="M446" i="129"/>
  <c r="M441" i="129"/>
  <c r="M405" i="129"/>
  <c r="M369" i="129"/>
  <c r="M282" i="129"/>
  <c r="M276" i="129"/>
  <c r="M273" i="129"/>
  <c r="M272" i="129"/>
  <c r="M268" i="129"/>
  <c r="M266" i="129"/>
  <c r="M261" i="129"/>
  <c r="M257" i="129"/>
  <c r="M254" i="129"/>
  <c r="M252" i="129"/>
  <c r="M251" i="129"/>
  <c r="M250" i="129"/>
  <c r="M248" i="129"/>
  <c r="M244" i="129"/>
  <c r="M243" i="129"/>
  <c r="M242" i="129"/>
  <c r="M234" i="129"/>
  <c r="M232" i="129"/>
  <c r="M230" i="129"/>
  <c r="M229" i="129"/>
  <c r="M189" i="129"/>
  <c r="M184" i="129"/>
  <c r="M182" i="129"/>
  <c r="M170" i="129"/>
  <c r="M157" i="129"/>
  <c r="M30" i="129"/>
  <c r="M23" i="129"/>
  <c r="M22" i="129"/>
  <c r="M19" i="129"/>
  <c r="M17" i="129"/>
  <c r="M16" i="129"/>
  <c r="M14" i="129"/>
  <c r="M493" i="129"/>
  <c r="M453" i="129"/>
  <c r="M452" i="129"/>
  <c r="M448" i="129"/>
  <c r="M364" i="129"/>
  <c r="M286" i="129"/>
  <c r="M284" i="129"/>
  <c r="M283" i="129"/>
  <c r="M277" i="129"/>
  <c r="M275" i="129"/>
  <c r="M274" i="129"/>
  <c r="M271" i="129"/>
  <c r="M270" i="129"/>
  <c r="M269" i="129"/>
  <c r="M264" i="129"/>
  <c r="M263" i="129"/>
  <c r="M260" i="129"/>
  <c r="M256" i="129"/>
  <c r="M253" i="129"/>
  <c r="M249" i="129"/>
  <c r="M247" i="129"/>
  <c r="M241" i="129"/>
  <c r="M239" i="129"/>
  <c r="M238" i="129"/>
  <c r="M236" i="129"/>
  <c r="M231" i="129"/>
  <c r="M190" i="129"/>
  <c r="M188" i="129"/>
  <c r="M187" i="129"/>
  <c r="M186" i="129"/>
  <c r="M172" i="129"/>
  <c r="M169" i="129"/>
  <c r="M65" i="129"/>
  <c r="M25" i="129"/>
  <c r="M24" i="129"/>
  <c r="M21" i="129"/>
  <c r="M20" i="129"/>
  <c r="M15" i="129"/>
  <c r="M13" i="129"/>
  <c r="M12" i="129"/>
  <c r="M11" i="129"/>
  <c r="M499" i="129"/>
  <c r="M495" i="129"/>
  <c r="M492" i="129"/>
  <c r="M490" i="129"/>
  <c r="M488" i="129"/>
  <c r="M483" i="129"/>
  <c r="M481" i="129"/>
  <c r="M480" i="129"/>
  <c r="M477" i="129"/>
  <c r="M473" i="129"/>
  <c r="M471" i="129"/>
  <c r="M469" i="129"/>
  <c r="M467" i="129"/>
  <c r="M465" i="129"/>
  <c r="M461" i="129"/>
  <c r="M458" i="129"/>
  <c r="M457" i="129"/>
  <c r="M455" i="129"/>
  <c r="M447" i="129"/>
  <c r="M443" i="129"/>
  <c r="M439" i="129"/>
  <c r="M437" i="129"/>
  <c r="M435" i="129"/>
  <c r="M433" i="129"/>
  <c r="M430" i="129"/>
  <c r="M428" i="129"/>
  <c r="M426" i="129"/>
  <c r="M422" i="129"/>
  <c r="M421" i="129"/>
  <c r="M419" i="129"/>
  <c r="M417" i="129"/>
  <c r="M415" i="129"/>
  <c r="M413" i="129"/>
  <c r="M411" i="129"/>
  <c r="M409" i="129"/>
  <c r="M407" i="129"/>
  <c r="M403" i="129"/>
  <c r="M401" i="129"/>
  <c r="M398" i="129"/>
  <c r="M397" i="129"/>
  <c r="M396" i="129"/>
  <c r="M394" i="129"/>
  <c r="M392" i="129"/>
  <c r="M390" i="129"/>
  <c r="M389" i="129"/>
  <c r="M388" i="129"/>
  <c r="M387" i="129"/>
  <c r="M383" i="129"/>
  <c r="M381" i="129"/>
  <c r="M378" i="129"/>
  <c r="M377" i="129"/>
  <c r="M375" i="129"/>
  <c r="M372" i="129"/>
  <c r="M368" i="129"/>
  <c r="M366" i="129"/>
  <c r="M363" i="129"/>
  <c r="M361" i="129"/>
  <c r="M359" i="129"/>
  <c r="M356" i="129"/>
  <c r="M354" i="129"/>
  <c r="M351" i="129"/>
  <c r="M349" i="129"/>
  <c r="M347" i="129"/>
  <c r="M345" i="129"/>
  <c r="M344" i="129"/>
  <c r="M341" i="129"/>
  <c r="M339" i="129"/>
  <c r="M337" i="129"/>
  <c r="M336" i="129"/>
  <c r="M334" i="129"/>
  <c r="M332" i="129"/>
  <c r="M330" i="129"/>
  <c r="M329" i="129"/>
  <c r="M322" i="129"/>
  <c r="M185" i="129"/>
  <c r="M181" i="129"/>
  <c r="M180" i="129"/>
  <c r="M178" i="129"/>
  <c r="M177" i="129"/>
  <c r="M175" i="129"/>
  <c r="M174" i="129"/>
  <c r="M168" i="129"/>
  <c r="M167" i="129"/>
  <c r="M165" i="129"/>
  <c r="M162" i="129"/>
  <c r="M161" i="129"/>
  <c r="M160" i="129"/>
  <c r="M159" i="129"/>
  <c r="M156" i="129"/>
  <c r="M153" i="129"/>
  <c r="M148" i="129"/>
  <c r="M147" i="129"/>
  <c r="M144" i="129"/>
  <c r="M143" i="129"/>
  <c r="M141" i="129"/>
  <c r="M140" i="129"/>
  <c r="M138" i="129"/>
  <c r="M136" i="129"/>
  <c r="M130" i="129"/>
  <c r="M125" i="129"/>
  <c r="M121" i="129"/>
  <c r="M120" i="129"/>
  <c r="M117" i="129"/>
  <c r="M111" i="129"/>
  <c r="M110" i="129"/>
  <c r="M107" i="129"/>
  <c r="M106" i="129"/>
  <c r="M104" i="129"/>
  <c r="M103" i="129"/>
  <c r="M98" i="129"/>
  <c r="M97" i="129"/>
  <c r="M95" i="129"/>
  <c r="M94" i="129"/>
  <c r="M89" i="129"/>
  <c r="M85" i="129"/>
  <c r="M82" i="129"/>
  <c r="M81" i="129"/>
  <c r="M79" i="129"/>
  <c r="M75" i="129"/>
  <c r="M73" i="129"/>
  <c r="M72" i="129"/>
  <c r="M69" i="129"/>
  <c r="M68" i="129"/>
  <c r="M63" i="129"/>
  <c r="M61" i="129"/>
  <c r="M60" i="129"/>
  <c r="M58" i="129"/>
  <c r="M57" i="129"/>
  <c r="M55" i="129"/>
  <c r="M54" i="129"/>
  <c r="M53" i="129"/>
  <c r="M51" i="129"/>
  <c r="M49" i="129"/>
  <c r="M48" i="129"/>
  <c r="M47" i="129"/>
  <c r="M45" i="129"/>
  <c r="M43" i="129"/>
  <c r="M42" i="129"/>
  <c r="M41" i="129"/>
  <c r="M39" i="129"/>
  <c r="M38" i="129"/>
  <c r="M37" i="129"/>
  <c r="M35" i="129"/>
  <c r="M34" i="129"/>
  <c r="M33" i="129"/>
  <c r="M29" i="129"/>
  <c r="M27" i="129"/>
  <c r="M26" i="129"/>
  <c r="M498" i="129"/>
  <c r="M494" i="129"/>
  <c r="M491" i="129"/>
  <c r="M489" i="129"/>
  <c r="M485" i="129"/>
  <c r="M482" i="129"/>
  <c r="M479" i="129"/>
  <c r="M474" i="129"/>
  <c r="M472" i="129"/>
  <c r="M470" i="129"/>
  <c r="M468" i="129"/>
  <c r="M466" i="129"/>
  <c r="M464" i="129"/>
  <c r="M460" i="129"/>
  <c r="M456" i="129"/>
  <c r="M445" i="129"/>
  <c r="M444" i="129"/>
  <c r="M442" i="129"/>
  <c r="M440" i="129"/>
  <c r="M438" i="129"/>
  <c r="M436" i="129"/>
  <c r="M434" i="129"/>
  <c r="M431" i="129"/>
  <c r="M429" i="129"/>
  <c r="M427" i="129"/>
  <c r="M425" i="129"/>
  <c r="M424" i="129"/>
  <c r="M420" i="129"/>
  <c r="M418" i="129"/>
  <c r="M416" i="129"/>
  <c r="M414" i="129"/>
  <c r="M412" i="129"/>
  <c r="M410" i="129"/>
  <c r="M408" i="129"/>
  <c r="M406" i="129"/>
  <c r="M404" i="129"/>
  <c r="M402" i="129"/>
  <c r="M400" i="129"/>
  <c r="M399" i="129"/>
  <c r="M395" i="129"/>
  <c r="M393" i="129"/>
  <c r="M391" i="129"/>
  <c r="M386" i="129"/>
  <c r="M384" i="129"/>
  <c r="M382" i="129"/>
  <c r="M380" i="129"/>
  <c r="M379" i="129"/>
  <c r="M376" i="129"/>
  <c r="M374" i="129"/>
  <c r="M373" i="129"/>
  <c r="M371" i="129"/>
  <c r="M370" i="129"/>
  <c r="M367" i="129"/>
  <c r="M365" i="129"/>
  <c r="M362" i="129"/>
  <c r="M360" i="129"/>
  <c r="M358" i="129"/>
  <c r="M357" i="129"/>
  <c r="M355" i="129"/>
  <c r="M353" i="129"/>
  <c r="M352" i="129"/>
  <c r="M350" i="129"/>
  <c r="M348" i="129"/>
  <c r="M346" i="129"/>
  <c r="M343" i="129"/>
  <c r="M342" i="129"/>
  <c r="M340" i="129"/>
  <c r="M338" i="129"/>
  <c r="M335" i="129"/>
  <c r="M333" i="129"/>
  <c r="M331" i="129"/>
  <c r="M328" i="129"/>
  <c r="M327" i="129"/>
  <c r="M326" i="129"/>
  <c r="M325" i="129"/>
  <c r="M324" i="129"/>
  <c r="M321" i="129"/>
  <c r="M313" i="129"/>
  <c r="M183" i="129"/>
  <c r="M179" i="129"/>
  <c r="M176" i="129"/>
  <c r="M166" i="129"/>
  <c r="M164" i="129"/>
  <c r="M163" i="129"/>
  <c r="M158" i="129"/>
  <c r="M155" i="129"/>
  <c r="M154" i="129"/>
  <c r="M152" i="129"/>
  <c r="M151" i="129"/>
  <c r="M150" i="129"/>
  <c r="M149" i="129"/>
  <c r="M146" i="129"/>
  <c r="M145" i="129"/>
  <c r="M142" i="129"/>
  <c r="M139" i="129"/>
  <c r="M137" i="129"/>
  <c r="M135" i="129"/>
  <c r="M134" i="129"/>
  <c r="M133" i="129"/>
  <c r="M132" i="129"/>
  <c r="M131" i="129"/>
  <c r="M129" i="129"/>
  <c r="M128" i="129"/>
  <c r="M127" i="129"/>
  <c r="M126" i="129"/>
  <c r="M124" i="129"/>
  <c r="M123" i="129"/>
  <c r="M122" i="129"/>
  <c r="M119" i="129"/>
  <c r="M118" i="129"/>
  <c r="M116" i="129"/>
  <c r="M115" i="129"/>
  <c r="M114" i="129"/>
  <c r="M113" i="129"/>
  <c r="M112" i="129"/>
  <c r="M109" i="129"/>
  <c r="M108" i="129"/>
  <c r="M105" i="129"/>
  <c r="M102" i="129"/>
  <c r="M101" i="129"/>
  <c r="M100" i="129"/>
  <c r="M99" i="129"/>
  <c r="M96" i="129"/>
  <c r="M93" i="129"/>
  <c r="M92" i="129"/>
  <c r="M91" i="129"/>
  <c r="M90" i="129"/>
  <c r="M88" i="129"/>
  <c r="M87" i="129"/>
  <c r="M86" i="129"/>
  <c r="M84" i="129"/>
  <c r="M83" i="129"/>
  <c r="M80" i="129"/>
  <c r="M78" i="129"/>
  <c r="M77" i="129"/>
  <c r="M76" i="129"/>
  <c r="M74" i="129"/>
  <c r="M71" i="129"/>
  <c r="M66" i="129"/>
  <c r="M64" i="129"/>
  <c r="M62" i="129"/>
  <c r="M59" i="129"/>
  <c r="M56" i="129"/>
  <c r="M52" i="129"/>
  <c r="M50" i="129"/>
  <c r="M46" i="129"/>
  <c r="M44" i="129"/>
  <c r="M40" i="129"/>
  <c r="M36" i="129"/>
  <c r="M32" i="129"/>
  <c r="M31" i="129"/>
  <c r="M28" i="129"/>
  <c r="M497" i="128"/>
  <c r="M480" i="128"/>
  <c r="M479" i="128"/>
  <c r="M456" i="128"/>
  <c r="M449" i="128"/>
  <c r="M448" i="128"/>
  <c r="M407" i="128"/>
  <c r="M380" i="128"/>
  <c r="M379" i="128"/>
  <c r="M359" i="128"/>
  <c r="M333" i="128"/>
  <c r="M325" i="128"/>
  <c r="M320" i="128"/>
  <c r="M319" i="128"/>
  <c r="M314" i="128"/>
  <c r="M271" i="128"/>
  <c r="M246" i="128"/>
  <c r="M244" i="128"/>
  <c r="M234" i="128"/>
  <c r="M233" i="128"/>
  <c r="M218" i="128"/>
  <c r="M196" i="128"/>
  <c r="M178" i="128"/>
  <c r="M177" i="128"/>
  <c r="M142" i="128"/>
  <c r="M141" i="128"/>
  <c r="M140" i="128"/>
  <c r="M139" i="128"/>
  <c r="M138" i="128"/>
  <c r="M125" i="128"/>
  <c r="M102" i="128"/>
  <c r="M86" i="128"/>
  <c r="M69" i="128"/>
  <c r="M16" i="128"/>
  <c r="M495" i="128"/>
  <c r="M484" i="128"/>
  <c r="M477" i="128"/>
  <c r="M473" i="128"/>
  <c r="M459" i="128"/>
  <c r="M446" i="128"/>
  <c r="M428" i="128"/>
  <c r="M425" i="128"/>
  <c r="M422" i="128"/>
  <c r="M411" i="128"/>
  <c r="M409" i="128"/>
  <c r="M405" i="128"/>
  <c r="M399" i="128"/>
  <c r="M393" i="128"/>
  <c r="M382" i="128"/>
  <c r="M368" i="128"/>
  <c r="M355" i="128"/>
  <c r="M324" i="128"/>
  <c r="M323" i="128"/>
  <c r="M322" i="128"/>
  <c r="M321" i="128"/>
  <c r="M318" i="128"/>
  <c r="M313" i="128"/>
  <c r="M307" i="128"/>
  <c r="M302" i="128"/>
  <c r="M297" i="128"/>
  <c r="M257" i="128"/>
  <c r="M256" i="128"/>
  <c r="M249" i="128"/>
  <c r="M237" i="128"/>
  <c r="M199" i="128"/>
  <c r="M181" i="128"/>
  <c r="M174" i="128"/>
  <c r="M167" i="128"/>
  <c r="M166" i="128"/>
  <c r="M151" i="128"/>
  <c r="M150" i="128"/>
  <c r="M147" i="128"/>
  <c r="M146" i="128"/>
  <c r="M145" i="128"/>
  <c r="M143" i="128"/>
  <c r="M124" i="128"/>
  <c r="M123" i="128"/>
  <c r="M118" i="128"/>
  <c r="M117" i="128"/>
  <c r="M116" i="128"/>
  <c r="M115" i="128"/>
  <c r="M114" i="128"/>
  <c r="M90" i="128"/>
  <c r="M89" i="128"/>
  <c r="M79" i="128"/>
  <c r="M47" i="128"/>
  <c r="M44" i="128"/>
  <c r="M36" i="128"/>
  <c r="M30" i="128"/>
  <c r="M24" i="128"/>
  <c r="M22" i="128"/>
  <c r="M20" i="128"/>
  <c r="M15" i="128"/>
  <c r="M5" i="128"/>
  <c r="M470" i="128"/>
  <c r="M465" i="128"/>
  <c r="M431" i="128"/>
  <c r="M396" i="128"/>
  <c r="M374" i="128"/>
  <c r="M362" i="128"/>
  <c r="M356" i="128"/>
  <c r="M344" i="128"/>
  <c r="M341" i="128"/>
  <c r="M340" i="128"/>
  <c r="M330" i="128"/>
  <c r="M327" i="128"/>
  <c r="M294" i="128"/>
  <c r="M293" i="128"/>
  <c r="M292" i="128"/>
  <c r="M290" i="128"/>
  <c r="M278" i="128"/>
  <c r="M162" i="128"/>
  <c r="M156" i="128"/>
  <c r="M155" i="128"/>
  <c r="M119" i="128"/>
  <c r="M112" i="128"/>
  <c r="M94" i="128"/>
  <c r="M81" i="128"/>
  <c r="M48" i="128"/>
  <c r="M41" i="128"/>
  <c r="M25" i="128"/>
  <c r="M18" i="128"/>
  <c r="M494" i="128"/>
  <c r="M493" i="128"/>
  <c r="M492" i="128"/>
  <c r="M491" i="128"/>
  <c r="M490" i="128"/>
  <c r="M483" i="128"/>
  <c r="M476" i="128"/>
  <c r="M471" i="128"/>
  <c r="M430" i="128"/>
  <c r="M427" i="128"/>
  <c r="M426" i="128"/>
  <c r="M410" i="128"/>
  <c r="M397" i="128"/>
  <c r="M392" i="128"/>
  <c r="M381" i="128"/>
  <c r="M373" i="128"/>
  <c r="M361" i="128"/>
  <c r="M358" i="128"/>
  <c r="M346" i="128"/>
  <c r="M343" i="128"/>
  <c r="M329" i="128"/>
  <c r="M326" i="128"/>
  <c r="M308" i="128"/>
  <c r="M298" i="128"/>
  <c r="M280" i="128"/>
  <c r="M279" i="128"/>
  <c r="M259" i="128"/>
  <c r="M253" i="128"/>
  <c r="M236" i="128"/>
  <c r="M235" i="128"/>
  <c r="M198" i="128"/>
  <c r="M197" i="128"/>
  <c r="M190" i="128"/>
  <c r="M189" i="128"/>
  <c r="M188" i="128"/>
  <c r="M187" i="128"/>
  <c r="M184" i="128"/>
  <c r="M183" i="128"/>
  <c r="M175" i="128"/>
  <c r="M165" i="128"/>
  <c r="M164" i="128"/>
  <c r="M163" i="128"/>
  <c r="M144" i="128"/>
  <c r="M134" i="128"/>
  <c r="M132" i="128"/>
  <c r="M130" i="128"/>
  <c r="M127" i="128"/>
  <c r="M122" i="128"/>
  <c r="M121" i="128"/>
  <c r="M113" i="128"/>
  <c r="M108" i="128"/>
  <c r="M107" i="128"/>
  <c r="M106" i="128"/>
  <c r="M105" i="128"/>
  <c r="M104" i="128"/>
  <c r="M103" i="128"/>
  <c r="M101" i="128"/>
  <c r="M100" i="128"/>
  <c r="M99" i="128"/>
  <c r="M98" i="128"/>
  <c r="M97" i="128"/>
  <c r="M96" i="128"/>
  <c r="M95" i="128"/>
  <c r="M83" i="128"/>
  <c r="M78" i="128"/>
  <c r="M76" i="128"/>
  <c r="M75" i="128"/>
  <c r="M74" i="128"/>
  <c r="M73" i="128"/>
  <c r="M46" i="128"/>
  <c r="M45" i="128"/>
  <c r="M43" i="128"/>
  <c r="M42" i="128"/>
  <c r="M29" i="128"/>
  <c r="M23" i="128"/>
  <c r="M14" i="128"/>
  <c r="M10" i="128"/>
  <c r="M9" i="128"/>
  <c r="M8" i="128"/>
  <c r="M7" i="128"/>
  <c r="M489" i="128"/>
  <c r="M488" i="128"/>
  <c r="M487" i="128"/>
  <c r="M486" i="128"/>
  <c r="M482" i="128"/>
  <c r="M481" i="128"/>
  <c r="M478" i="128"/>
  <c r="M472" i="128"/>
  <c r="M469" i="128"/>
  <c r="M468" i="128"/>
  <c r="M467" i="128"/>
  <c r="M466" i="128"/>
  <c r="M458" i="128"/>
  <c r="M455" i="128"/>
  <c r="M454" i="128"/>
  <c r="M453" i="128"/>
  <c r="M452" i="128"/>
  <c r="M451" i="128"/>
  <c r="M450" i="128"/>
  <c r="M444" i="128"/>
  <c r="M443" i="128"/>
  <c r="M442" i="128"/>
  <c r="M441" i="128"/>
  <c r="M440" i="128"/>
  <c r="M439" i="128"/>
  <c r="M438" i="128"/>
  <c r="M437" i="128"/>
  <c r="M436" i="128"/>
  <c r="M435" i="128"/>
  <c r="M434" i="128"/>
  <c r="M433" i="128"/>
  <c r="M432" i="128"/>
  <c r="M424" i="128"/>
  <c r="M421" i="128"/>
  <c r="M420" i="128"/>
  <c r="M419" i="128"/>
  <c r="M418" i="128"/>
  <c r="M417" i="128"/>
  <c r="M416" i="128"/>
  <c r="M415" i="128"/>
  <c r="M404" i="128"/>
  <c r="M403" i="128"/>
  <c r="M402" i="128"/>
  <c r="M401" i="128"/>
  <c r="M400" i="128"/>
  <c r="M391" i="128"/>
  <c r="M390" i="128"/>
  <c r="M389" i="128"/>
  <c r="M388" i="128"/>
  <c r="M387" i="128"/>
  <c r="M386" i="128"/>
  <c r="M385" i="128"/>
  <c r="M384" i="128"/>
  <c r="M383" i="128"/>
  <c r="M372" i="128"/>
  <c r="M371" i="128"/>
  <c r="M370" i="128"/>
  <c r="M369" i="128"/>
  <c r="M364" i="128"/>
  <c r="M363" i="128"/>
  <c r="M360" i="128"/>
  <c r="M354" i="128"/>
  <c r="M353" i="128"/>
  <c r="M352" i="128"/>
  <c r="M351" i="128"/>
  <c r="M350" i="128"/>
  <c r="M349" i="128"/>
  <c r="M348" i="128"/>
  <c r="M347" i="128"/>
  <c r="M339" i="128"/>
  <c r="M338" i="128"/>
  <c r="M337" i="128"/>
  <c r="M336" i="128"/>
  <c r="M335" i="128"/>
  <c r="M334" i="128"/>
  <c r="M328" i="128"/>
  <c r="M315" i="128"/>
  <c r="M301" i="128"/>
  <c r="M300" i="128"/>
  <c r="M291" i="128"/>
  <c r="M289" i="128"/>
  <c r="M288" i="128"/>
  <c r="M287" i="128"/>
  <c r="M286" i="128"/>
  <c r="M285" i="128"/>
  <c r="M284" i="128"/>
  <c r="M283" i="128"/>
  <c r="M282" i="128"/>
  <c r="M281" i="128"/>
  <c r="M270" i="128"/>
  <c r="M269" i="128"/>
  <c r="M268" i="128"/>
  <c r="M267" i="128"/>
  <c r="M266" i="128"/>
  <c r="M265" i="128"/>
  <c r="M264" i="128"/>
  <c r="M263" i="128"/>
  <c r="M262" i="128"/>
  <c r="M261" i="128"/>
  <c r="M260" i="128"/>
  <c r="M252" i="128"/>
  <c r="M251" i="128"/>
  <c r="M250" i="128"/>
  <c r="M239" i="128"/>
  <c r="M238" i="128"/>
  <c r="M232" i="128"/>
  <c r="M231" i="128"/>
  <c r="M230" i="128"/>
  <c r="M229" i="128"/>
  <c r="M228" i="128"/>
  <c r="M227" i="128"/>
  <c r="M226" i="128"/>
  <c r="M225" i="128"/>
  <c r="M224" i="128"/>
  <c r="M223" i="128"/>
  <c r="M222" i="128"/>
  <c r="M221" i="128"/>
  <c r="M220" i="128"/>
  <c r="M217" i="128"/>
  <c r="M216" i="128"/>
  <c r="M215" i="128"/>
  <c r="M214" i="128"/>
  <c r="M213" i="128"/>
  <c r="M212" i="128"/>
  <c r="M211" i="128"/>
  <c r="M210" i="128"/>
  <c r="M209" i="128"/>
  <c r="M208" i="128"/>
  <c r="M207" i="128"/>
  <c r="M206" i="128"/>
  <c r="M205" i="128"/>
  <c r="M204" i="128"/>
  <c r="M203" i="128"/>
  <c r="M202" i="128"/>
  <c r="M201" i="128"/>
  <c r="M200" i="128"/>
  <c r="M191" i="128"/>
  <c r="M182" i="128"/>
  <c r="M173" i="128"/>
  <c r="M172" i="128"/>
  <c r="M171" i="128"/>
  <c r="M170" i="128"/>
  <c r="M169" i="128"/>
  <c r="M168" i="128"/>
  <c r="M154" i="128"/>
  <c r="M153" i="128"/>
  <c r="M152" i="128"/>
  <c r="M111" i="128"/>
  <c r="M110" i="128"/>
  <c r="M109" i="128"/>
  <c r="M71" i="128"/>
  <c r="M70" i="128"/>
  <c r="M67" i="128"/>
  <c r="M63" i="128"/>
  <c r="M62" i="128"/>
  <c r="M59" i="128"/>
  <c r="M55" i="128"/>
  <c r="M54" i="128"/>
  <c r="M49" i="128"/>
  <c r="M496" i="128"/>
  <c r="M485" i="128"/>
  <c r="M475" i="128"/>
  <c r="M474" i="128"/>
  <c r="M464" i="128"/>
  <c r="M463" i="128"/>
  <c r="M462" i="128"/>
  <c r="M461" i="128"/>
  <c r="M460" i="128"/>
  <c r="M457" i="128"/>
  <c r="M447" i="128"/>
  <c r="M445" i="128"/>
  <c r="M429" i="128"/>
  <c r="M423" i="128"/>
  <c r="M414" i="128"/>
  <c r="M413" i="128"/>
  <c r="M412" i="128"/>
  <c r="M408" i="128"/>
  <c r="M406" i="128"/>
  <c r="M398" i="128"/>
  <c r="M395" i="128"/>
  <c r="M394" i="128"/>
  <c r="M378" i="128"/>
  <c r="M377" i="128"/>
  <c r="M376" i="128"/>
  <c r="M375" i="128"/>
  <c r="M367" i="128"/>
  <c r="M366" i="128"/>
  <c r="M365" i="128"/>
  <c r="M357" i="128"/>
  <c r="M345" i="128"/>
  <c r="M342" i="128"/>
  <c r="M332" i="128"/>
  <c r="M331" i="128"/>
  <c r="M317" i="128"/>
  <c r="M316" i="128"/>
  <c r="M312" i="128"/>
  <c r="M311" i="128"/>
  <c r="M310" i="128"/>
  <c r="M309" i="128"/>
  <c r="M306" i="128"/>
  <c r="M305" i="128"/>
  <c r="M304" i="128"/>
  <c r="M303" i="128"/>
  <c r="M299" i="128"/>
  <c r="M296" i="128"/>
  <c r="M295" i="128"/>
  <c r="M277" i="128"/>
  <c r="M276" i="128"/>
  <c r="M275" i="128"/>
  <c r="M274" i="128"/>
  <c r="M273" i="128"/>
  <c r="M272" i="128"/>
  <c r="M258" i="128"/>
  <c r="M254" i="128"/>
  <c r="M248" i="128"/>
  <c r="M247" i="128"/>
  <c r="M243" i="128"/>
  <c r="M242" i="128"/>
  <c r="M241" i="128"/>
  <c r="M240" i="128"/>
  <c r="M219" i="128"/>
  <c r="M195" i="128"/>
  <c r="M194" i="128"/>
  <c r="M186" i="128"/>
  <c r="M180" i="128"/>
  <c r="M179" i="128"/>
  <c r="M176" i="128"/>
  <c r="M161" i="128"/>
  <c r="M160" i="128"/>
  <c r="M159" i="128"/>
  <c r="M158" i="128"/>
  <c r="M157" i="128"/>
  <c r="M149" i="128"/>
  <c r="M148" i="128"/>
  <c r="M137" i="128"/>
  <c r="M136" i="128"/>
  <c r="M135" i="128"/>
  <c r="M133" i="128"/>
  <c r="M131" i="128"/>
  <c r="M129" i="128"/>
  <c r="M128" i="128"/>
  <c r="M126" i="128"/>
  <c r="M120" i="128"/>
  <c r="M93" i="128"/>
  <c r="M92" i="128"/>
  <c r="M91" i="128"/>
  <c r="M88" i="128"/>
  <c r="M87" i="128"/>
  <c r="M85" i="128"/>
  <c r="M84" i="128"/>
  <c r="M82" i="128"/>
  <c r="M80" i="128"/>
  <c r="M77" i="128"/>
  <c r="M72" i="128"/>
  <c r="M68" i="128"/>
  <c r="M66" i="128"/>
  <c r="M65" i="128"/>
  <c r="M64" i="128"/>
  <c r="M61" i="128"/>
  <c r="M60" i="128"/>
  <c r="M58" i="128"/>
  <c r="M57" i="128"/>
  <c r="M56" i="128"/>
  <c r="M53" i="128"/>
  <c r="M52" i="128"/>
  <c r="M51" i="128"/>
  <c r="M50" i="128"/>
  <c r="M40" i="128"/>
  <c r="M39" i="128"/>
  <c r="M38" i="128"/>
  <c r="M35" i="128"/>
  <c r="M34" i="128"/>
  <c r="M33" i="128"/>
  <c r="M32" i="128"/>
  <c r="M31" i="128"/>
  <c r="M28" i="128"/>
  <c r="M27" i="128"/>
  <c r="M26" i="128"/>
  <c r="M21" i="128"/>
  <c r="M19" i="128"/>
  <c r="M17" i="128"/>
  <c r="M13" i="128"/>
  <c r="M12" i="128"/>
  <c r="M11" i="128"/>
  <c r="M6" i="128"/>
  <c r="M481" i="126"/>
  <c r="M480" i="126"/>
  <c r="M478" i="126"/>
  <c r="M476" i="126"/>
  <c r="M474" i="126"/>
  <c r="M471" i="126"/>
  <c r="M469" i="126"/>
  <c r="M467" i="126"/>
  <c r="M466" i="126"/>
  <c r="M463" i="126"/>
  <c r="M461" i="126"/>
  <c r="M460" i="126"/>
  <c r="M459" i="126"/>
  <c r="M455" i="126"/>
  <c r="M454" i="126"/>
  <c r="M453" i="126"/>
  <c r="M451" i="126"/>
  <c r="M419" i="126"/>
  <c r="M418" i="126"/>
  <c r="M347" i="126"/>
  <c r="M337" i="126"/>
  <c r="M317" i="126"/>
  <c r="M316" i="126"/>
  <c r="M259" i="126"/>
  <c r="M258" i="126"/>
  <c r="M256" i="126"/>
  <c r="M167" i="126"/>
  <c r="M60" i="126"/>
  <c r="M46" i="126"/>
  <c r="M37" i="126"/>
  <c r="M12" i="126"/>
  <c r="M11" i="126"/>
  <c r="M452" i="126"/>
  <c r="M443" i="126"/>
  <c r="M437" i="126"/>
  <c r="M434" i="126"/>
  <c r="M406" i="126"/>
  <c r="M372" i="126"/>
  <c r="M361" i="126"/>
  <c r="M356" i="126"/>
  <c r="M340" i="126"/>
  <c r="M322" i="126"/>
  <c r="M300" i="126"/>
  <c r="M290" i="126"/>
  <c r="M272" i="126"/>
  <c r="M271" i="126"/>
  <c r="M238" i="126"/>
  <c r="M221" i="126"/>
  <c r="M215" i="126"/>
  <c r="M209" i="126"/>
  <c r="M195" i="126"/>
  <c r="M185" i="126"/>
  <c r="M159" i="126"/>
  <c r="M158" i="126"/>
  <c r="M147" i="126"/>
  <c r="M73" i="126"/>
  <c r="M62" i="126"/>
  <c r="M13" i="126"/>
  <c r="M10" i="126"/>
  <c r="M9" i="126"/>
  <c r="M484" i="126"/>
  <c r="M479" i="126"/>
  <c r="M477" i="126"/>
  <c r="M475" i="126"/>
  <c r="M473" i="126"/>
  <c r="M472" i="126"/>
  <c r="M470" i="126"/>
  <c r="M464" i="126"/>
  <c r="M458" i="126"/>
  <c r="M447" i="126"/>
  <c r="M392" i="126"/>
  <c r="M388" i="126"/>
  <c r="M304" i="126"/>
  <c r="M295" i="126"/>
  <c r="M287" i="126"/>
  <c r="M263" i="126"/>
  <c r="M231" i="126"/>
  <c r="M224" i="126"/>
  <c r="M169" i="126"/>
  <c r="M166" i="126"/>
  <c r="M165" i="126"/>
  <c r="M164" i="126"/>
  <c r="M160" i="126"/>
  <c r="M155" i="126"/>
  <c r="M150" i="126"/>
  <c r="M15" i="126"/>
  <c r="M14" i="126"/>
  <c r="M497" i="126"/>
  <c r="M496" i="126"/>
  <c r="M493" i="126"/>
  <c r="M492" i="126"/>
  <c r="M490" i="126"/>
  <c r="M487" i="126"/>
  <c r="M450" i="126"/>
  <c r="M449" i="126"/>
  <c r="M446" i="126"/>
  <c r="M445" i="126"/>
  <c r="M438" i="126"/>
  <c r="M410" i="126"/>
  <c r="M409" i="126"/>
  <c r="M408" i="126"/>
  <c r="M407" i="126"/>
  <c r="M391" i="126"/>
  <c r="M390" i="126"/>
  <c r="M389" i="126"/>
  <c r="M376" i="126"/>
  <c r="M375" i="126"/>
  <c r="M374" i="126"/>
  <c r="M373" i="126"/>
  <c r="M364" i="126"/>
  <c r="M363" i="126"/>
  <c r="M360" i="126"/>
  <c r="M359" i="126"/>
  <c r="M350" i="126"/>
  <c r="M349" i="126"/>
  <c r="M338" i="126"/>
  <c r="M323" i="126"/>
  <c r="M314" i="126"/>
  <c r="M312" i="126"/>
  <c r="M310" i="126"/>
  <c r="M308" i="126"/>
  <c r="M306" i="126"/>
  <c r="M289" i="126"/>
  <c r="M288" i="126"/>
  <c r="M275" i="126"/>
  <c r="M274" i="126"/>
  <c r="M273" i="126"/>
  <c r="M257" i="126"/>
  <c r="M240" i="126"/>
  <c r="M239" i="126"/>
  <c r="M226" i="126"/>
  <c r="M225" i="126"/>
  <c r="M178" i="126"/>
  <c r="M170" i="126"/>
  <c r="M156" i="126"/>
  <c r="M151" i="126"/>
  <c r="M144" i="126"/>
  <c r="M143" i="126"/>
  <c r="M142" i="126"/>
  <c r="M141" i="126"/>
  <c r="M140" i="126"/>
  <c r="M137" i="126"/>
  <c r="M136" i="126"/>
  <c r="M135" i="126"/>
  <c r="M131" i="126"/>
  <c r="M130" i="126"/>
  <c r="M129" i="126"/>
  <c r="M128" i="126"/>
  <c r="M127" i="126"/>
  <c r="M126" i="126"/>
  <c r="M118" i="126"/>
  <c r="M117" i="126"/>
  <c r="M116" i="126"/>
  <c r="M115" i="126"/>
  <c r="M114" i="126"/>
  <c r="M113" i="126"/>
  <c r="M112" i="126"/>
  <c r="M111" i="126"/>
  <c r="M110" i="126"/>
  <c r="M103" i="126"/>
  <c r="M102" i="126"/>
  <c r="M96" i="126"/>
  <c r="M95" i="126"/>
  <c r="M90" i="126"/>
  <c r="M89" i="126"/>
  <c r="M88" i="126"/>
  <c r="M85" i="126"/>
  <c r="M84" i="126"/>
  <c r="M81" i="126"/>
  <c r="M80" i="126"/>
  <c r="M74" i="126"/>
  <c r="M59" i="126"/>
  <c r="M57" i="126"/>
  <c r="M56" i="126"/>
  <c r="M43" i="126"/>
  <c r="M40" i="126"/>
  <c r="M39" i="126"/>
  <c r="M36" i="126"/>
  <c r="M35" i="126"/>
  <c r="M34" i="126"/>
  <c r="M33" i="126"/>
  <c r="M32" i="126"/>
  <c r="M31" i="126"/>
  <c r="M30" i="126"/>
  <c r="M28" i="126"/>
  <c r="M26" i="126"/>
  <c r="M24" i="126"/>
  <c r="M22" i="126"/>
  <c r="M20" i="126"/>
  <c r="M17" i="126"/>
  <c r="M16" i="126"/>
  <c r="M8" i="126"/>
  <c r="M6" i="126"/>
  <c r="M5" i="126"/>
  <c r="M499" i="126"/>
  <c r="M498" i="126"/>
  <c r="M495" i="126"/>
  <c r="M494" i="126"/>
  <c r="M491" i="126"/>
  <c r="M489" i="126"/>
  <c r="M488" i="126"/>
  <c r="M448" i="126"/>
  <c r="M442" i="126"/>
  <c r="M441" i="126"/>
  <c r="M436" i="126"/>
  <c r="M435" i="126"/>
  <c r="M422" i="126"/>
  <c r="M421" i="126"/>
  <c r="M420" i="126"/>
  <c r="M395" i="126"/>
  <c r="M394" i="126"/>
  <c r="M393" i="126"/>
  <c r="M362" i="126"/>
  <c r="M357" i="126"/>
  <c r="M324" i="126"/>
  <c r="M315" i="126"/>
  <c r="M313" i="126"/>
  <c r="M311" i="126"/>
  <c r="M309" i="126"/>
  <c r="M307" i="126"/>
  <c r="M303" i="126"/>
  <c r="M302" i="126"/>
  <c r="M301" i="126"/>
  <c r="M296" i="126"/>
  <c r="M291" i="126"/>
  <c r="M267" i="126"/>
  <c r="M266" i="126"/>
  <c r="M265" i="126"/>
  <c r="M264" i="126"/>
  <c r="M249" i="126"/>
  <c r="M232" i="126"/>
  <c r="M222" i="126"/>
  <c r="M217" i="126"/>
  <c r="M216" i="126"/>
  <c r="M211" i="126"/>
  <c r="M210" i="126"/>
  <c r="M197" i="126"/>
  <c r="M196" i="126"/>
  <c r="M189" i="126"/>
  <c r="M188" i="126"/>
  <c r="M187" i="126"/>
  <c r="M186" i="126"/>
  <c r="M168" i="126"/>
  <c r="M157" i="126"/>
  <c r="M149" i="126"/>
  <c r="M148" i="126"/>
  <c r="M132" i="126"/>
  <c r="M125" i="126"/>
  <c r="M124" i="126"/>
  <c r="M123" i="126"/>
  <c r="M122" i="126"/>
  <c r="M121" i="126"/>
  <c r="M120" i="126"/>
  <c r="M119" i="126"/>
  <c r="M109" i="126"/>
  <c r="M108" i="126"/>
  <c r="M107" i="126"/>
  <c r="M106" i="126"/>
  <c r="M101" i="126"/>
  <c r="M100" i="126"/>
  <c r="M99" i="126"/>
  <c r="M98" i="126"/>
  <c r="M97" i="126"/>
  <c r="M94" i="126"/>
  <c r="M93" i="126"/>
  <c r="M87" i="126"/>
  <c r="M86" i="126"/>
  <c r="M83" i="126"/>
  <c r="M82" i="126"/>
  <c r="M79" i="126"/>
  <c r="M78" i="126"/>
  <c r="M75" i="126"/>
  <c r="M70" i="126"/>
  <c r="M69" i="126"/>
  <c r="M67" i="126"/>
  <c r="M66" i="126"/>
  <c r="M64" i="126"/>
  <c r="M54" i="126"/>
  <c r="M53" i="126"/>
  <c r="M52" i="126"/>
  <c r="M51" i="126"/>
  <c r="M50" i="126"/>
  <c r="M49" i="126"/>
  <c r="M48" i="126"/>
  <c r="M47" i="126"/>
  <c r="M42" i="126"/>
  <c r="M41" i="126"/>
  <c r="M38" i="126"/>
  <c r="M29" i="126"/>
  <c r="M27" i="126"/>
  <c r="M25" i="126"/>
  <c r="M23" i="126"/>
  <c r="M21" i="126"/>
  <c r="M19" i="126"/>
  <c r="M18" i="126"/>
  <c r="M7" i="126"/>
  <c r="M444" i="126"/>
  <c r="M440" i="126"/>
  <c r="M439" i="126"/>
  <c r="M433" i="126"/>
  <c r="M432" i="126"/>
  <c r="M431" i="126"/>
  <c r="M430" i="126"/>
  <c r="M429" i="126"/>
  <c r="M428" i="126"/>
  <c r="M427" i="126"/>
  <c r="M426" i="126"/>
  <c r="M425" i="126"/>
  <c r="M424" i="126"/>
  <c r="M423" i="126"/>
  <c r="M417" i="126"/>
  <c r="M416" i="126"/>
  <c r="M415" i="126"/>
  <c r="M414" i="126"/>
  <c r="M413" i="126"/>
  <c r="M412" i="126"/>
  <c r="M411" i="126"/>
  <c r="M405" i="126"/>
  <c r="M404" i="126"/>
  <c r="M403" i="126"/>
  <c r="M402" i="126"/>
  <c r="M401" i="126"/>
  <c r="M400" i="126"/>
  <c r="M399" i="126"/>
  <c r="M398" i="126"/>
  <c r="M397" i="126"/>
  <c r="M396" i="126"/>
  <c r="M387" i="126"/>
  <c r="M386" i="126"/>
  <c r="M385" i="126"/>
  <c r="M384" i="126"/>
  <c r="M383" i="126"/>
  <c r="M382" i="126"/>
  <c r="M381" i="126"/>
  <c r="M380" i="126"/>
  <c r="M379" i="126"/>
  <c r="M378" i="126"/>
  <c r="M377" i="126"/>
  <c r="M371" i="126"/>
  <c r="M370" i="126"/>
  <c r="M369" i="126"/>
  <c r="M368" i="126"/>
  <c r="M367" i="126"/>
  <c r="M366" i="126"/>
  <c r="M365" i="126"/>
  <c r="M358" i="126"/>
  <c r="M355" i="126"/>
  <c r="M354" i="126"/>
  <c r="M353" i="126"/>
  <c r="M346" i="126"/>
  <c r="M345" i="126"/>
  <c r="M344" i="126"/>
  <c r="M343" i="126"/>
  <c r="M342" i="126"/>
  <c r="M341" i="126"/>
  <c r="M339" i="126"/>
  <c r="M336" i="126"/>
  <c r="M335" i="126"/>
  <c r="M334" i="126"/>
  <c r="M333" i="126"/>
  <c r="M332" i="126"/>
  <c r="M331" i="126"/>
  <c r="M330" i="126"/>
  <c r="M329" i="126"/>
  <c r="M328" i="126"/>
  <c r="M327" i="126"/>
  <c r="M326" i="126"/>
  <c r="M325" i="126"/>
  <c r="M321" i="126"/>
  <c r="M320" i="126"/>
  <c r="M319" i="126"/>
  <c r="M318" i="126"/>
  <c r="M305" i="126"/>
  <c r="M299" i="126"/>
  <c r="M298" i="126"/>
  <c r="M297" i="126"/>
  <c r="M294" i="126"/>
  <c r="M293" i="126"/>
  <c r="M292" i="126"/>
  <c r="M286" i="126"/>
  <c r="M285" i="126"/>
  <c r="M284" i="126"/>
  <c r="M283" i="126"/>
  <c r="M282" i="126"/>
  <c r="M281" i="126"/>
  <c r="M280" i="126"/>
  <c r="M279" i="126"/>
  <c r="M278" i="126"/>
  <c r="M277" i="126"/>
  <c r="M276" i="126"/>
  <c r="M270" i="126"/>
  <c r="M269" i="126"/>
  <c r="M268" i="126"/>
  <c r="M262" i="126"/>
  <c r="M261" i="126"/>
  <c r="M255" i="126"/>
  <c r="M254" i="126"/>
  <c r="M253" i="126"/>
  <c r="M252" i="126"/>
  <c r="M251" i="126"/>
  <c r="M250" i="126"/>
  <c r="M248" i="126"/>
  <c r="M247" i="126"/>
  <c r="M246" i="126"/>
  <c r="M245" i="126"/>
  <c r="M244" i="126"/>
  <c r="M243" i="126"/>
  <c r="M242" i="126"/>
  <c r="M241" i="126"/>
  <c r="M237" i="126"/>
  <c r="M236" i="126"/>
  <c r="M235" i="126"/>
  <c r="M234" i="126"/>
  <c r="M233" i="126"/>
  <c r="M230" i="126"/>
  <c r="M229" i="126"/>
  <c r="M228" i="126"/>
  <c r="M227" i="126"/>
  <c r="M223" i="126"/>
  <c r="M220" i="126"/>
  <c r="M219" i="126"/>
  <c r="M218" i="126"/>
  <c r="M214" i="126"/>
  <c r="M213" i="126"/>
  <c r="M212" i="126"/>
  <c r="M208" i="126"/>
  <c r="M207" i="126"/>
  <c r="M206" i="126"/>
  <c r="M205" i="126"/>
  <c r="M204" i="126"/>
  <c r="M203" i="126"/>
  <c r="M202" i="126"/>
  <c r="M201" i="126"/>
  <c r="M200" i="126"/>
  <c r="M199" i="126"/>
  <c r="M198" i="126"/>
  <c r="M194" i="126"/>
  <c r="M193" i="126"/>
  <c r="M192" i="126"/>
  <c r="M191" i="126"/>
  <c r="M190" i="126"/>
  <c r="M184" i="126"/>
  <c r="M183" i="126"/>
  <c r="M182" i="126"/>
  <c r="M181" i="126"/>
  <c r="M180" i="126"/>
  <c r="M179" i="126"/>
  <c r="M177" i="126"/>
  <c r="M176" i="126"/>
  <c r="M175" i="126"/>
  <c r="M174" i="126"/>
  <c r="M173" i="126"/>
  <c r="M172" i="126"/>
  <c r="M171" i="126"/>
  <c r="M163" i="126"/>
  <c r="M162" i="126"/>
  <c r="M161" i="126"/>
  <c r="M153" i="126"/>
  <c r="M152" i="126"/>
  <c r="M146" i="126"/>
  <c r="M145" i="126"/>
  <c r="M139" i="126"/>
  <c r="M138" i="126"/>
  <c r="M134" i="126"/>
  <c r="M133" i="126"/>
  <c r="M105" i="126"/>
  <c r="M104" i="126"/>
  <c r="M92" i="126"/>
  <c r="M91" i="126"/>
  <c r="M77" i="126"/>
  <c r="M76" i="126"/>
  <c r="M72" i="126"/>
  <c r="M71" i="126"/>
  <c r="M68" i="126"/>
  <c r="M65" i="126"/>
  <c r="M63" i="126"/>
  <c r="M61" i="126"/>
  <c r="M58" i="126"/>
  <c r="M55" i="126"/>
  <c r="M45" i="126"/>
  <c r="M44" i="126"/>
  <c r="M467" i="124"/>
  <c r="M461" i="124"/>
  <c r="M458" i="124"/>
  <c r="M451" i="124"/>
  <c r="M405" i="124"/>
  <c r="M324" i="124"/>
  <c r="M311" i="124"/>
  <c r="M269" i="124"/>
  <c r="M263" i="124"/>
  <c r="M238" i="124"/>
  <c r="M237" i="124"/>
  <c r="M236" i="124"/>
  <c r="M235" i="124"/>
  <c r="M226" i="124"/>
  <c r="M225" i="124"/>
  <c r="M209" i="124"/>
  <c r="M198" i="124"/>
  <c r="M197" i="124"/>
  <c r="M193" i="124"/>
  <c r="M190" i="124"/>
  <c r="M189" i="124"/>
  <c r="M187" i="124"/>
  <c r="M186" i="124"/>
  <c r="M183" i="124"/>
  <c r="M160" i="124"/>
  <c r="M88" i="124"/>
  <c r="M67" i="124"/>
  <c r="M66" i="124"/>
  <c r="M498" i="124"/>
  <c r="M490" i="124"/>
  <c r="M484" i="124"/>
  <c r="M483" i="124"/>
  <c r="M442" i="124"/>
  <c r="M439" i="124"/>
  <c r="M418" i="124"/>
  <c r="M412" i="124"/>
  <c r="M402" i="124"/>
  <c r="M399" i="124"/>
  <c r="M378" i="124"/>
  <c r="M346" i="124"/>
  <c r="M340" i="124"/>
  <c r="M339" i="124"/>
  <c r="M247" i="124"/>
  <c r="M245" i="124"/>
  <c r="M234" i="124"/>
  <c r="M233" i="124"/>
  <c r="M232" i="124"/>
  <c r="M231" i="124"/>
  <c r="M228" i="124"/>
  <c r="M227" i="124"/>
  <c r="M224" i="124"/>
  <c r="M216" i="124"/>
  <c r="M213" i="124"/>
  <c r="M182" i="124"/>
  <c r="M181" i="124"/>
  <c r="M180" i="124"/>
  <c r="M179" i="124"/>
  <c r="M177" i="124"/>
  <c r="M176" i="124"/>
  <c r="M174" i="124"/>
  <c r="M173" i="124"/>
  <c r="M172" i="124"/>
  <c r="M162" i="124"/>
  <c r="M148" i="124"/>
  <c r="M110" i="124"/>
  <c r="M89" i="124"/>
  <c r="M84" i="124"/>
  <c r="M83" i="124"/>
  <c r="M495" i="124"/>
  <c r="M476" i="124"/>
  <c r="M472" i="124"/>
  <c r="M430" i="124"/>
  <c r="M427" i="124"/>
  <c r="M426" i="124"/>
  <c r="M415" i="124"/>
  <c r="M394" i="124"/>
  <c r="M393" i="124"/>
  <c r="M387" i="124"/>
  <c r="M381" i="124"/>
  <c r="M352" i="124"/>
  <c r="M343" i="124"/>
  <c r="M336" i="124"/>
  <c r="M330" i="124"/>
  <c r="M327" i="124"/>
  <c r="M321" i="124"/>
  <c r="M316" i="124"/>
  <c r="M315" i="124"/>
  <c r="M304" i="124"/>
  <c r="M299" i="124"/>
  <c r="M282" i="124"/>
  <c r="M275" i="124"/>
  <c r="M266" i="124"/>
  <c r="M258" i="124"/>
  <c r="M251" i="124"/>
  <c r="M250" i="124"/>
  <c r="M230" i="124"/>
  <c r="M229" i="124"/>
  <c r="M222" i="124"/>
  <c r="M221" i="124"/>
  <c r="M191" i="124"/>
  <c r="M188" i="124"/>
  <c r="M185" i="124"/>
  <c r="M184" i="124"/>
  <c r="M178" i="124"/>
  <c r="M170" i="124"/>
  <c r="M169" i="124"/>
  <c r="M168" i="124"/>
  <c r="M164" i="124"/>
  <c r="M86" i="124"/>
  <c r="M85" i="124"/>
  <c r="M65" i="124"/>
  <c r="M64" i="124"/>
  <c r="M496" i="124"/>
  <c r="M475" i="124"/>
  <c r="M468" i="124"/>
  <c r="M459" i="124"/>
  <c r="M443" i="124"/>
  <c r="M440" i="124"/>
  <c r="M428" i="124"/>
  <c r="M413" i="124"/>
  <c r="M398" i="124"/>
  <c r="M397" i="124"/>
  <c r="M396" i="124"/>
  <c r="M395" i="124"/>
  <c r="M392" i="124"/>
  <c r="M389" i="124"/>
  <c r="M379" i="124"/>
  <c r="M367" i="124"/>
  <c r="M364" i="124"/>
  <c r="M363" i="124"/>
  <c r="M351" i="124"/>
  <c r="M350" i="124"/>
  <c r="M342" i="124"/>
  <c r="M329" i="124"/>
  <c r="M326" i="124"/>
  <c r="M323" i="124"/>
  <c r="M322" i="124"/>
  <c r="M314" i="124"/>
  <c r="M313" i="124"/>
  <c r="M312" i="124"/>
  <c r="M298" i="124"/>
  <c r="M296" i="124"/>
  <c r="M293" i="124"/>
  <c r="M291" i="124"/>
  <c r="M289" i="124"/>
  <c r="M287" i="124"/>
  <c r="M285" i="124"/>
  <c r="M283" i="124"/>
  <c r="M268" i="124"/>
  <c r="M265" i="124"/>
  <c r="M262" i="124"/>
  <c r="M220" i="124"/>
  <c r="M219" i="124"/>
  <c r="M217" i="124"/>
  <c r="M214" i="124"/>
  <c r="M211" i="124"/>
  <c r="M208" i="124"/>
  <c r="M205" i="124"/>
  <c r="M203" i="124"/>
  <c r="M201" i="124"/>
  <c r="M199" i="124"/>
  <c r="M194" i="124"/>
  <c r="M167" i="124"/>
  <c r="M166" i="124"/>
  <c r="M159" i="124"/>
  <c r="M156" i="124"/>
  <c r="M154" i="124"/>
  <c r="M152" i="124"/>
  <c r="M150" i="124"/>
  <c r="M145" i="124"/>
  <c r="M142" i="124"/>
  <c r="M139" i="124"/>
  <c r="M137" i="124"/>
  <c r="M135" i="124"/>
  <c r="M131" i="124"/>
  <c r="M129" i="124"/>
  <c r="M127" i="124"/>
  <c r="M125" i="124"/>
  <c r="M123" i="124"/>
  <c r="M121" i="124"/>
  <c r="M119" i="124"/>
  <c r="M117" i="124"/>
  <c r="M116" i="124"/>
  <c r="M114" i="124"/>
  <c r="M112" i="124"/>
  <c r="M111" i="124"/>
  <c r="M109" i="124"/>
  <c r="M108" i="124"/>
  <c r="M105" i="124"/>
  <c r="M103" i="124"/>
  <c r="M99" i="124"/>
  <c r="M97" i="124"/>
  <c r="M95" i="124"/>
  <c r="M93" i="124"/>
  <c r="M92" i="124"/>
  <c r="M90" i="124"/>
  <c r="M82" i="124"/>
  <c r="M81" i="124"/>
  <c r="M79" i="124"/>
  <c r="M78" i="124"/>
  <c r="M77" i="124"/>
  <c r="M75" i="124"/>
  <c r="M73" i="124"/>
  <c r="M69" i="124"/>
  <c r="M68" i="124"/>
  <c r="M63" i="124"/>
  <c r="M61" i="124"/>
  <c r="M60" i="124"/>
  <c r="M58" i="124"/>
  <c r="M54" i="124"/>
  <c r="M52" i="124"/>
  <c r="M50" i="124"/>
  <c r="M48" i="124"/>
  <c r="M47" i="124"/>
  <c r="M46" i="124"/>
  <c r="M45" i="124"/>
  <c r="M39" i="124"/>
  <c r="M38" i="124"/>
  <c r="M35" i="124"/>
  <c r="M34" i="124"/>
  <c r="M31" i="124"/>
  <c r="M30" i="124"/>
  <c r="M23" i="124"/>
  <c r="M497" i="124"/>
  <c r="M494" i="124"/>
  <c r="M491" i="124"/>
  <c r="M485" i="124"/>
  <c r="M482" i="124"/>
  <c r="M481" i="124"/>
  <c r="M480" i="124"/>
  <c r="M479" i="124"/>
  <c r="M478" i="124"/>
  <c r="M477" i="124"/>
  <c r="M474" i="124"/>
  <c r="M473" i="124"/>
  <c r="M460" i="124"/>
  <c r="M457" i="124"/>
  <c r="M456" i="124"/>
  <c r="M455" i="124"/>
  <c r="M454" i="124"/>
  <c r="M453" i="124"/>
  <c r="M452" i="124"/>
  <c r="M417" i="124"/>
  <c r="M414" i="124"/>
  <c r="M411" i="124"/>
  <c r="M408" i="124"/>
  <c r="M407" i="124"/>
  <c r="M404" i="124"/>
  <c r="M403" i="124"/>
  <c r="M390" i="124"/>
  <c r="M380" i="124"/>
  <c r="M377" i="124"/>
  <c r="M374" i="124"/>
  <c r="M373" i="124"/>
  <c r="M372" i="124"/>
  <c r="M371" i="124"/>
  <c r="M370" i="124"/>
  <c r="M369" i="124"/>
  <c r="M361" i="124"/>
  <c r="M358" i="124"/>
  <c r="M357" i="124"/>
  <c r="M356" i="124"/>
  <c r="M344" i="124"/>
  <c r="M341" i="124"/>
  <c r="M335" i="124"/>
  <c r="M325" i="124"/>
  <c r="M319" i="124"/>
  <c r="M318" i="124"/>
  <c r="M317" i="124"/>
  <c r="M309" i="124"/>
  <c r="M308" i="124"/>
  <c r="M305" i="124"/>
  <c r="M297" i="124"/>
  <c r="M295" i="124"/>
  <c r="M294" i="124"/>
  <c r="M292" i="124"/>
  <c r="M290" i="124"/>
  <c r="M288" i="124"/>
  <c r="M286" i="124"/>
  <c r="M284" i="124"/>
  <c r="M274" i="124"/>
  <c r="M273" i="124"/>
  <c r="M272" i="124"/>
  <c r="M271" i="124"/>
  <c r="M270" i="124"/>
  <c r="M264" i="124"/>
  <c r="M260" i="124"/>
  <c r="M257" i="124"/>
  <c r="M256" i="124"/>
  <c r="M255" i="124"/>
  <c r="M254" i="124"/>
  <c r="M253" i="124"/>
  <c r="M252" i="124"/>
  <c r="M244" i="124"/>
  <c r="M243" i="124"/>
  <c r="M241" i="124"/>
  <c r="M240" i="124"/>
  <c r="M218" i="124"/>
  <c r="M215" i="124"/>
  <c r="M210" i="124"/>
  <c r="M207" i="124"/>
  <c r="M206" i="124"/>
  <c r="M204" i="124"/>
  <c r="M202" i="124"/>
  <c r="M200" i="124"/>
  <c r="M196" i="124"/>
  <c r="M195" i="124"/>
  <c r="M192" i="124"/>
  <c r="M165" i="124"/>
  <c r="M163" i="124"/>
  <c r="M158" i="124"/>
  <c r="M157" i="124"/>
  <c r="M155" i="124"/>
  <c r="M153" i="124"/>
  <c r="M151" i="124"/>
  <c r="M149" i="124"/>
  <c r="M147" i="124"/>
  <c r="M146" i="124"/>
  <c r="M144" i="124"/>
  <c r="M143" i="124"/>
  <c r="M141" i="124"/>
  <c r="M140" i="124"/>
  <c r="M138" i="124"/>
  <c r="M136" i="124"/>
  <c r="M134" i="124"/>
  <c r="M133" i="124"/>
  <c r="M132" i="124"/>
  <c r="M130" i="124"/>
  <c r="M128" i="124"/>
  <c r="M126" i="124"/>
  <c r="M124" i="124"/>
  <c r="M122" i="124"/>
  <c r="M120" i="124"/>
  <c r="M118" i="124"/>
  <c r="M115" i="124"/>
  <c r="M113" i="124"/>
  <c r="M107" i="124"/>
  <c r="M106" i="124"/>
  <c r="M104" i="124"/>
  <c r="M102" i="124"/>
  <c r="M101" i="124"/>
  <c r="M100" i="124"/>
  <c r="M98" i="124"/>
  <c r="M96" i="124"/>
  <c r="M94" i="124"/>
  <c r="M91" i="124"/>
  <c r="M80" i="124"/>
  <c r="M76" i="124"/>
  <c r="M74" i="124"/>
  <c r="M72" i="124"/>
  <c r="M71" i="124"/>
  <c r="M70" i="124"/>
  <c r="M62" i="124"/>
  <c r="M59" i="124"/>
  <c r="M57" i="124"/>
  <c r="M56" i="124"/>
  <c r="M55" i="124"/>
  <c r="M53" i="124"/>
  <c r="M51" i="124"/>
  <c r="M49" i="124"/>
  <c r="M44" i="124"/>
  <c r="M42" i="124"/>
  <c r="M41" i="124"/>
  <c r="M40" i="124"/>
  <c r="M37" i="124"/>
  <c r="M36" i="124"/>
  <c r="M33" i="124"/>
  <c r="M32" i="124"/>
  <c r="M26" i="124"/>
  <c r="M25" i="124"/>
  <c r="M22" i="124"/>
  <c r="M499" i="124"/>
  <c r="M493" i="124"/>
  <c r="M492" i="124"/>
  <c r="M489" i="124"/>
  <c r="M488" i="124"/>
  <c r="M487" i="124"/>
  <c r="M486" i="124"/>
  <c r="M471" i="124"/>
  <c r="M470" i="124"/>
  <c r="M469" i="124"/>
  <c r="M466" i="124"/>
  <c r="M465" i="124"/>
  <c r="M464" i="124"/>
  <c r="M463" i="124"/>
  <c r="M462" i="124"/>
  <c r="M450" i="124"/>
  <c r="M449" i="124"/>
  <c r="M448" i="124"/>
  <c r="M447" i="124"/>
  <c r="M446" i="124"/>
  <c r="M445" i="124"/>
  <c r="M444" i="124"/>
  <c r="M441" i="124"/>
  <c r="M438" i="124"/>
  <c r="M437" i="124"/>
  <c r="M436" i="124"/>
  <c r="M435" i="124"/>
  <c r="M434" i="124"/>
  <c r="M433" i="124"/>
  <c r="M432" i="124"/>
  <c r="M431" i="124"/>
  <c r="M425" i="124"/>
  <c r="M424" i="124"/>
  <c r="M423" i="124"/>
  <c r="M422" i="124"/>
  <c r="M421" i="124"/>
  <c r="M420" i="124"/>
  <c r="M419" i="124"/>
  <c r="M416" i="124"/>
  <c r="M410" i="124"/>
  <c r="M409" i="124"/>
  <c r="M406" i="124"/>
  <c r="M401" i="124"/>
  <c r="M400" i="124"/>
  <c r="M391" i="124"/>
  <c r="M388" i="124"/>
  <c r="M385" i="124"/>
  <c r="M384" i="124"/>
  <c r="M383" i="124"/>
  <c r="M382" i="124"/>
  <c r="M376" i="124"/>
  <c r="M366" i="124"/>
  <c r="M360" i="124"/>
  <c r="M359" i="124"/>
  <c r="M354" i="124"/>
  <c r="M353" i="124"/>
  <c r="M349" i="124"/>
  <c r="M348" i="124"/>
  <c r="M347" i="124"/>
  <c r="M338" i="124"/>
  <c r="M337" i="124"/>
  <c r="M334" i="124"/>
  <c r="M333" i="124"/>
  <c r="M332" i="124"/>
  <c r="M331" i="124"/>
  <c r="M328" i="124"/>
  <c r="M320" i="124"/>
  <c r="M310" i="124"/>
  <c r="M307" i="124"/>
  <c r="M306" i="124"/>
  <c r="M303" i="124"/>
  <c r="M302" i="124"/>
  <c r="M301" i="124"/>
  <c r="M300" i="124"/>
  <c r="M281" i="124"/>
  <c r="M280" i="124"/>
  <c r="M279" i="124"/>
  <c r="M278" i="124"/>
  <c r="M277" i="124"/>
  <c r="M267" i="124"/>
  <c r="M261" i="124"/>
  <c r="M249" i="124"/>
  <c r="M248" i="124"/>
  <c r="M242" i="124"/>
  <c r="M239" i="124"/>
  <c r="M43" i="124"/>
  <c r="M29" i="124"/>
  <c r="M28" i="124"/>
  <c r="M27" i="124"/>
  <c r="M24" i="124"/>
  <c r="M491" i="122"/>
  <c r="M457" i="122"/>
  <c r="M456" i="122"/>
  <c r="M451" i="122"/>
  <c r="M428" i="122"/>
  <c r="M417" i="122"/>
  <c r="M416" i="122"/>
  <c r="M411" i="122"/>
  <c r="M408" i="122"/>
  <c r="M391" i="122"/>
  <c r="M385" i="122"/>
  <c r="M381" i="122"/>
  <c r="M380" i="122"/>
  <c r="M370" i="122"/>
  <c r="M328" i="122"/>
  <c r="M318" i="122"/>
  <c r="M205" i="122"/>
  <c r="M203" i="122"/>
  <c r="M201" i="122"/>
  <c r="M191" i="122"/>
  <c r="M190" i="122"/>
  <c r="M188" i="122"/>
  <c r="M182" i="122"/>
  <c r="M160" i="122"/>
  <c r="M57" i="122"/>
  <c r="M56" i="122"/>
  <c r="M499" i="122"/>
  <c r="M492" i="122"/>
  <c r="M479" i="122"/>
  <c r="M478" i="122"/>
  <c r="M477" i="122"/>
  <c r="M468" i="122"/>
  <c r="M460" i="122"/>
  <c r="M459" i="122"/>
  <c r="M450" i="122"/>
  <c r="M448" i="122"/>
  <c r="M447" i="122"/>
  <c r="M439" i="122"/>
  <c r="M425" i="122"/>
  <c r="M397" i="122"/>
  <c r="M396" i="122"/>
  <c r="M388" i="122"/>
  <c r="M386" i="122"/>
  <c r="M377" i="122"/>
  <c r="M376" i="122"/>
  <c r="M266" i="122"/>
  <c r="M242" i="122"/>
  <c r="M241" i="122"/>
  <c r="M240" i="122"/>
  <c r="M239" i="122"/>
  <c r="M238" i="122"/>
  <c r="M237" i="122"/>
  <c r="M236" i="122"/>
  <c r="M235" i="122"/>
  <c r="M234" i="122"/>
  <c r="M193" i="122"/>
  <c r="M192" i="122"/>
  <c r="M180" i="122"/>
  <c r="M179" i="122"/>
  <c r="M178" i="122"/>
  <c r="M177" i="122"/>
  <c r="M176" i="122"/>
  <c r="M175" i="122"/>
  <c r="M173" i="122"/>
  <c r="M172" i="122"/>
  <c r="M171" i="122"/>
  <c r="M169" i="122"/>
  <c r="M168" i="122"/>
  <c r="M167" i="122"/>
  <c r="M157" i="122"/>
  <c r="M156" i="122"/>
  <c r="M155" i="122"/>
  <c r="M154" i="122"/>
  <c r="M153" i="122"/>
  <c r="M152" i="122"/>
  <c r="M151" i="122"/>
  <c r="M150" i="122"/>
  <c r="M149" i="122"/>
  <c r="M148" i="122"/>
  <c r="M434" i="122"/>
  <c r="M405" i="122"/>
  <c r="M363" i="122"/>
  <c r="M353" i="122"/>
  <c r="M265" i="122"/>
  <c r="M208" i="122"/>
  <c r="M207" i="122"/>
  <c r="M204" i="122"/>
  <c r="M202" i="122"/>
  <c r="M187" i="122"/>
  <c r="M181" i="122"/>
  <c r="M146" i="122"/>
  <c r="M128" i="122"/>
  <c r="M76" i="122"/>
  <c r="M59" i="122"/>
  <c r="M58" i="122"/>
  <c r="M494" i="122"/>
  <c r="M493" i="122"/>
  <c r="M449" i="122"/>
  <c r="M444" i="122"/>
  <c r="M443" i="122"/>
  <c r="M442" i="122"/>
  <c r="M441" i="122"/>
  <c r="M433" i="122"/>
  <c r="M432" i="122"/>
  <c r="M431" i="122"/>
  <c r="M410" i="122"/>
  <c r="M407" i="122"/>
  <c r="M404" i="122"/>
  <c r="M403" i="122"/>
  <c r="M402" i="122"/>
  <c r="M401" i="122"/>
  <c r="M400" i="122"/>
  <c r="M390" i="122"/>
  <c r="M387" i="122"/>
  <c r="M384" i="122"/>
  <c r="M383" i="122"/>
  <c r="M375" i="122"/>
  <c r="M374" i="122"/>
  <c r="M373" i="122"/>
  <c r="M364" i="122"/>
  <c r="M354" i="122"/>
  <c r="M340" i="122"/>
  <c r="M339" i="122"/>
  <c r="M338" i="122"/>
  <c r="M327" i="122"/>
  <c r="M326" i="122"/>
  <c r="M323" i="122"/>
  <c r="M322" i="122"/>
  <c r="M320" i="122"/>
  <c r="M317" i="122"/>
  <c r="M315" i="122"/>
  <c r="M313" i="122"/>
  <c r="M311" i="122"/>
  <c r="M309" i="122"/>
  <c r="M307" i="122"/>
  <c r="M305" i="122"/>
  <c r="M304" i="122"/>
  <c r="M301" i="122"/>
  <c r="M300" i="122"/>
  <c r="M298" i="122"/>
  <c r="M296" i="122"/>
  <c r="M294" i="122"/>
  <c r="M292" i="122"/>
  <c r="M290" i="122"/>
  <c r="M288" i="122"/>
  <c r="M286" i="122"/>
  <c r="M284" i="122"/>
  <c r="M282" i="122"/>
  <c r="M280" i="122"/>
  <c r="M278" i="122"/>
  <c r="M275" i="122"/>
  <c r="M273" i="122"/>
  <c r="M272" i="122"/>
  <c r="M270" i="122"/>
  <c r="M268" i="122"/>
  <c r="M267" i="122"/>
  <c r="M263" i="122"/>
  <c r="M261" i="122"/>
  <c r="M259" i="122"/>
  <c r="M257" i="122"/>
  <c r="M255" i="122"/>
  <c r="M253" i="122"/>
  <c r="M251" i="122"/>
  <c r="M249" i="122"/>
  <c r="M247" i="122"/>
  <c r="M245" i="122"/>
  <c r="M243" i="122"/>
  <c r="M232" i="122"/>
  <c r="M229" i="122"/>
  <c r="M228" i="122"/>
  <c r="M226" i="122"/>
  <c r="M224" i="122"/>
  <c r="M222" i="122"/>
  <c r="M220" i="122"/>
  <c r="M218" i="122"/>
  <c r="M216" i="122"/>
  <c r="M214" i="122"/>
  <c r="M212" i="122"/>
  <c r="M210" i="122"/>
  <c r="M199" i="122"/>
  <c r="M197" i="122"/>
  <c r="M195" i="122"/>
  <c r="M189" i="122"/>
  <c r="M186" i="122"/>
  <c r="M184" i="122"/>
  <c r="M165" i="122"/>
  <c r="M164" i="122"/>
  <c r="M162" i="122"/>
  <c r="M159" i="122"/>
  <c r="M147" i="122"/>
  <c r="M145" i="122"/>
  <c r="M143" i="122"/>
  <c r="M142" i="122"/>
  <c r="M141" i="122"/>
  <c r="M140" i="122"/>
  <c r="M139" i="122"/>
  <c r="M138" i="122"/>
  <c r="M136" i="122"/>
  <c r="M135" i="122"/>
  <c r="M133" i="122"/>
  <c r="M131" i="122"/>
  <c r="M130" i="122"/>
  <c r="M129" i="122"/>
  <c r="M127" i="122"/>
  <c r="M124" i="122"/>
  <c r="M123" i="122"/>
  <c r="M122" i="122"/>
  <c r="M120" i="122"/>
  <c r="M117" i="122"/>
  <c r="M116" i="122"/>
  <c r="M114" i="122"/>
  <c r="M112" i="122"/>
  <c r="M111" i="122"/>
  <c r="M109" i="122"/>
  <c r="M108" i="122"/>
  <c r="M106" i="122"/>
  <c r="M105" i="122"/>
  <c r="M104" i="122"/>
  <c r="M103" i="122"/>
  <c r="M101" i="122"/>
  <c r="M100" i="122"/>
  <c r="M99" i="122"/>
  <c r="M97" i="122"/>
  <c r="M96" i="122"/>
  <c r="M95" i="122"/>
  <c r="M94" i="122"/>
  <c r="M93" i="122"/>
  <c r="M91" i="122"/>
  <c r="M89" i="122"/>
  <c r="M87" i="122"/>
  <c r="M86" i="122"/>
  <c r="M84" i="122"/>
  <c r="M83" i="122"/>
  <c r="M81" i="122"/>
  <c r="M77" i="122"/>
  <c r="M75" i="122"/>
  <c r="M73" i="122"/>
  <c r="M71" i="122"/>
  <c r="M70" i="122"/>
  <c r="M69" i="122"/>
  <c r="M68" i="122"/>
  <c r="M67" i="122"/>
  <c r="M65" i="122"/>
  <c r="M64" i="122"/>
  <c r="M62" i="122"/>
  <c r="M61" i="122"/>
  <c r="M55" i="122"/>
  <c r="M54" i="122"/>
  <c r="M52" i="122"/>
  <c r="M483" i="122"/>
  <c r="M482" i="122"/>
  <c r="M481" i="122"/>
  <c r="M480" i="122"/>
  <c r="M473" i="122"/>
  <c r="M471" i="122"/>
  <c r="M470" i="122"/>
  <c r="M458" i="122"/>
  <c r="M446" i="122"/>
  <c r="M445" i="122"/>
  <c r="M438" i="122"/>
  <c r="M437" i="122"/>
  <c r="M436" i="122"/>
  <c r="M435" i="122"/>
  <c r="M429" i="122"/>
  <c r="M426" i="122"/>
  <c r="M409" i="122"/>
  <c r="M398" i="122"/>
  <c r="M395" i="122"/>
  <c r="M394" i="122"/>
  <c r="M393" i="122"/>
  <c r="M392" i="122"/>
  <c r="M379" i="122"/>
  <c r="M378" i="122"/>
  <c r="M372" i="122"/>
  <c r="M369" i="122"/>
  <c r="M368" i="122"/>
  <c r="M367" i="122"/>
  <c r="M366" i="122"/>
  <c r="M365" i="122"/>
  <c r="M362" i="122"/>
  <c r="M361" i="122"/>
  <c r="M360" i="122"/>
  <c r="M357" i="122"/>
  <c r="M356" i="122"/>
  <c r="M355" i="122"/>
  <c r="M352" i="122"/>
  <c r="M351" i="122"/>
  <c r="M350" i="122"/>
  <c r="M349" i="122"/>
  <c r="M348" i="122"/>
  <c r="M347" i="122"/>
  <c r="M346" i="122"/>
  <c r="M345" i="122"/>
  <c r="M344" i="122"/>
  <c r="M343" i="122"/>
  <c r="M342" i="122"/>
  <c r="M341" i="122"/>
  <c r="M337" i="122"/>
  <c r="M336" i="122"/>
  <c r="M335" i="122"/>
  <c r="M334" i="122"/>
  <c r="M333" i="122"/>
  <c r="M332" i="122"/>
  <c r="M331" i="122"/>
  <c r="M330" i="122"/>
  <c r="M329" i="122"/>
  <c r="M498" i="122"/>
  <c r="M497" i="122"/>
  <c r="M496" i="122"/>
  <c r="M495" i="122"/>
  <c r="M490" i="122"/>
  <c r="M489" i="122"/>
  <c r="M488" i="122"/>
  <c r="M476" i="122"/>
  <c r="M475" i="122"/>
  <c r="M474" i="122"/>
  <c r="M472" i="122"/>
  <c r="M469" i="122"/>
  <c r="M467" i="122"/>
  <c r="M466" i="122"/>
  <c r="M465" i="122"/>
  <c r="M464" i="122"/>
  <c r="M463" i="122"/>
  <c r="M462" i="122"/>
  <c r="M461" i="122"/>
  <c r="M455" i="122"/>
  <c r="M454" i="122"/>
  <c r="M453" i="122"/>
  <c r="M452" i="122"/>
  <c r="M440" i="122"/>
  <c r="M430" i="122"/>
  <c r="M427" i="122"/>
  <c r="M424" i="122"/>
  <c r="M423" i="122"/>
  <c r="M422" i="122"/>
  <c r="M421" i="122"/>
  <c r="M420" i="122"/>
  <c r="M419" i="122"/>
  <c r="M418" i="122"/>
  <c r="M415" i="122"/>
  <c r="M414" i="122"/>
  <c r="M413" i="122"/>
  <c r="M412" i="122"/>
  <c r="M406" i="122"/>
  <c r="M399" i="122"/>
  <c r="M389" i="122"/>
  <c r="M382" i="122"/>
  <c r="M371" i="122"/>
  <c r="M359" i="122"/>
  <c r="M358" i="122"/>
  <c r="M325" i="122"/>
  <c r="M324" i="122"/>
  <c r="M321" i="122"/>
  <c r="M319" i="122"/>
  <c r="M316" i="122"/>
  <c r="M314" i="122"/>
  <c r="M312" i="122"/>
  <c r="M310" i="122"/>
  <c r="M308" i="122"/>
  <c r="M306" i="122"/>
  <c r="M303" i="122"/>
  <c r="M302" i="122"/>
  <c r="M299" i="122"/>
  <c r="M297" i="122"/>
  <c r="M295" i="122"/>
  <c r="M293" i="122"/>
  <c r="M291" i="122"/>
  <c r="M289" i="122"/>
  <c r="M287" i="122"/>
  <c r="M285" i="122"/>
  <c r="M283" i="122"/>
  <c r="M281" i="122"/>
  <c r="M279" i="122"/>
  <c r="M277" i="122"/>
  <c r="M276" i="122"/>
  <c r="M274" i="122"/>
  <c r="M271" i="122"/>
  <c r="M269" i="122"/>
  <c r="M264" i="122"/>
  <c r="M262" i="122"/>
  <c r="M260" i="122"/>
  <c r="M258" i="122"/>
  <c r="M256" i="122"/>
  <c r="M254" i="122"/>
  <c r="M252" i="122"/>
  <c r="M250" i="122"/>
  <c r="M248" i="122"/>
  <c r="M246" i="122"/>
  <c r="M244" i="122"/>
  <c r="M233" i="122"/>
  <c r="M231" i="122"/>
  <c r="M230" i="122"/>
  <c r="M227" i="122"/>
  <c r="M225" i="122"/>
  <c r="M223" i="122"/>
  <c r="M221" i="122"/>
  <c r="M219" i="122"/>
  <c r="M217" i="122"/>
  <c r="M215" i="122"/>
  <c r="M213" i="122"/>
  <c r="M211" i="122"/>
  <c r="M209" i="122"/>
  <c r="M200" i="122"/>
  <c r="M198" i="122"/>
  <c r="M196" i="122"/>
  <c r="M194" i="122"/>
  <c r="M185" i="122"/>
  <c r="M183" i="122"/>
  <c r="M174" i="122"/>
  <c r="M170" i="122"/>
  <c r="M166" i="122"/>
  <c r="M163" i="122"/>
  <c r="M161" i="122"/>
  <c r="M158" i="122"/>
  <c r="M144" i="122"/>
  <c r="M137" i="122"/>
  <c r="M134" i="122"/>
  <c r="M132" i="122"/>
  <c r="M126" i="122"/>
  <c r="M125" i="122"/>
  <c r="M121" i="122"/>
  <c r="M119" i="122"/>
  <c r="M118" i="122"/>
  <c r="M115" i="122"/>
  <c r="M113" i="122"/>
  <c r="M110" i="122"/>
  <c r="M107" i="122"/>
  <c r="M102" i="122"/>
  <c r="M98" i="122"/>
  <c r="M92" i="122"/>
  <c r="M90" i="122"/>
  <c r="M88" i="122"/>
  <c r="M85" i="122"/>
  <c r="M82" i="122"/>
  <c r="M80" i="122"/>
  <c r="M79" i="122"/>
  <c r="M78" i="122"/>
  <c r="M74" i="122"/>
  <c r="M72" i="122"/>
  <c r="M66" i="122"/>
  <c r="M63" i="122"/>
  <c r="M60" i="122"/>
  <c r="M53" i="122"/>
  <c r="M492" i="120"/>
  <c r="M468" i="120"/>
  <c r="M454" i="120"/>
  <c r="M446" i="120"/>
  <c r="M429" i="120"/>
  <c r="M365" i="120"/>
  <c r="M349" i="120"/>
  <c r="M301" i="120"/>
  <c r="M275" i="120"/>
  <c r="M242" i="120"/>
  <c r="M237" i="120"/>
  <c r="M236" i="120"/>
  <c r="M218" i="120"/>
  <c r="M205" i="120"/>
  <c r="M161" i="120"/>
  <c r="M160" i="120"/>
  <c r="M159" i="120"/>
  <c r="M11" i="120"/>
  <c r="M499" i="120"/>
  <c r="M497" i="120"/>
  <c r="M495" i="120"/>
  <c r="M469" i="120"/>
  <c r="M466" i="120"/>
  <c r="M453" i="120"/>
  <c r="M448" i="120"/>
  <c r="M447" i="120"/>
  <c r="M440" i="120"/>
  <c r="M428" i="120"/>
  <c r="M417" i="120"/>
  <c r="M387" i="120"/>
  <c r="M344" i="120"/>
  <c r="M332" i="120"/>
  <c r="M278" i="120"/>
  <c r="M276" i="120"/>
  <c r="M273" i="120"/>
  <c r="M246" i="120"/>
  <c r="M231" i="120"/>
  <c r="M215" i="120"/>
  <c r="M184" i="120"/>
  <c r="M176" i="120"/>
  <c r="M153" i="120"/>
  <c r="M152" i="120"/>
  <c r="M148" i="120"/>
  <c r="M488" i="120"/>
  <c r="M430" i="120"/>
  <c r="M405" i="120"/>
  <c r="M400" i="120"/>
  <c r="M358" i="120"/>
  <c r="M341" i="120"/>
  <c r="M323" i="120"/>
  <c r="M272" i="120"/>
  <c r="M268" i="120"/>
  <c r="M262" i="120"/>
  <c r="M249" i="120"/>
  <c r="M245" i="120"/>
  <c r="M239" i="120"/>
  <c r="M226" i="120"/>
  <c r="M223" i="120"/>
  <c r="M208" i="120"/>
  <c r="M191" i="120"/>
  <c r="M179" i="120"/>
  <c r="M175" i="120"/>
  <c r="M170" i="120"/>
  <c r="M131" i="120"/>
  <c r="M27" i="120"/>
  <c r="M496" i="120"/>
  <c r="M494" i="120"/>
  <c r="M491" i="120"/>
  <c r="M490" i="120"/>
  <c r="M489" i="120"/>
  <c r="M485" i="120"/>
  <c r="M483" i="120"/>
  <c r="M481" i="120"/>
  <c r="M479" i="120"/>
  <c r="M478" i="120"/>
  <c r="M477" i="120"/>
  <c r="M476" i="120"/>
  <c r="M475" i="120"/>
  <c r="M474" i="120"/>
  <c r="M465" i="120"/>
  <c r="M464" i="120"/>
  <c r="M463" i="120"/>
  <c r="M462" i="120"/>
  <c r="M420" i="120"/>
  <c r="M419" i="120"/>
  <c r="M418" i="120"/>
  <c r="M406" i="120"/>
  <c r="M401" i="120"/>
  <c r="M390" i="120"/>
  <c r="M389" i="120"/>
  <c r="M350" i="120"/>
  <c r="M342" i="120"/>
  <c r="M331" i="120"/>
  <c r="M330" i="120"/>
  <c r="M329" i="120"/>
  <c r="M328" i="120"/>
  <c r="M327" i="120"/>
  <c r="M322" i="120"/>
  <c r="M321" i="120"/>
  <c r="M320" i="120"/>
  <c r="M319" i="120"/>
  <c r="M316" i="120"/>
  <c r="M314" i="120"/>
  <c r="M313" i="120"/>
  <c r="M311" i="120"/>
  <c r="M309" i="120"/>
  <c r="M307" i="120"/>
  <c r="M306" i="120"/>
  <c r="M303" i="120"/>
  <c r="M302" i="120"/>
  <c r="M299" i="120"/>
  <c r="M298" i="120"/>
  <c r="M297" i="120"/>
  <c r="M295" i="120"/>
  <c r="M294" i="120"/>
  <c r="M293" i="120"/>
  <c r="M292" i="120"/>
  <c r="M291" i="120"/>
  <c r="M288" i="120"/>
  <c r="M287" i="120"/>
  <c r="M284" i="120"/>
  <c r="M265" i="120"/>
  <c r="M263" i="120"/>
  <c r="M260" i="120"/>
  <c r="M258" i="120"/>
  <c r="M256" i="120"/>
  <c r="M254" i="120"/>
  <c r="M248" i="120"/>
  <c r="M247" i="120"/>
  <c r="M243" i="120"/>
  <c r="M227" i="120"/>
  <c r="M217" i="120"/>
  <c r="M216" i="120"/>
  <c r="M204" i="120"/>
  <c r="M202" i="120"/>
  <c r="M200" i="120"/>
  <c r="M198" i="120"/>
  <c r="M196" i="120"/>
  <c r="M194" i="120"/>
  <c r="M190" i="120"/>
  <c r="M189" i="120"/>
  <c r="M188" i="120"/>
  <c r="M187" i="120"/>
  <c r="M186" i="120"/>
  <c r="M183" i="120"/>
  <c r="M182" i="120"/>
  <c r="M181" i="120"/>
  <c r="M178" i="120"/>
  <c r="M177" i="120"/>
  <c r="M156" i="120"/>
  <c r="M155" i="120"/>
  <c r="M154" i="120"/>
  <c r="M132" i="120"/>
  <c r="M125" i="120"/>
  <c r="M124" i="120"/>
  <c r="M121" i="120"/>
  <c r="M120" i="120"/>
  <c r="M119" i="120"/>
  <c r="M118" i="120"/>
  <c r="M117" i="120"/>
  <c r="M116" i="120"/>
  <c r="M115" i="120"/>
  <c r="M114" i="120"/>
  <c r="M113" i="120"/>
  <c r="M112" i="120"/>
  <c r="M111" i="120"/>
  <c r="M110" i="120"/>
  <c r="M109" i="120"/>
  <c r="M108" i="120"/>
  <c r="M107" i="120"/>
  <c r="M102" i="120"/>
  <c r="M101" i="120"/>
  <c r="M71" i="120"/>
  <c r="M70" i="120"/>
  <c r="M67" i="120"/>
  <c r="M66" i="120"/>
  <c r="M65" i="120"/>
  <c r="M64" i="120"/>
  <c r="M63" i="120"/>
  <c r="M62" i="120"/>
  <c r="M61" i="120"/>
  <c r="M60" i="120"/>
  <c r="M59" i="120"/>
  <c r="M58" i="120"/>
  <c r="M57" i="120"/>
  <c r="M56" i="120"/>
  <c r="M55" i="120"/>
  <c r="M54" i="120"/>
  <c r="M53" i="120"/>
  <c r="M52" i="120"/>
  <c r="M51" i="120"/>
  <c r="M42" i="120"/>
  <c r="M41" i="120"/>
  <c r="M38" i="120"/>
  <c r="M35" i="120"/>
  <c r="M32" i="120"/>
  <c r="M31" i="120"/>
  <c r="M25" i="120"/>
  <c r="M23" i="120"/>
  <c r="M21" i="120"/>
  <c r="M19" i="120"/>
  <c r="M17" i="120"/>
  <c r="M13" i="120"/>
  <c r="M7" i="120"/>
  <c r="M6" i="120"/>
  <c r="M493" i="120"/>
  <c r="M486" i="120"/>
  <c r="M484" i="120"/>
  <c r="M482" i="120"/>
  <c r="M480" i="120"/>
  <c r="M472" i="120"/>
  <c r="M471" i="120"/>
  <c r="M470" i="120"/>
  <c r="M459" i="120"/>
  <c r="M458" i="120"/>
  <c r="M457" i="120"/>
  <c r="M456" i="120"/>
  <c r="M444" i="120"/>
  <c r="M443" i="120"/>
  <c r="M442" i="120"/>
  <c r="M434" i="120"/>
  <c r="M433" i="120"/>
  <c r="M432" i="120"/>
  <c r="M427" i="120"/>
  <c r="M416" i="120"/>
  <c r="M415" i="120"/>
  <c r="M414" i="120"/>
  <c r="M413" i="120"/>
  <c r="M412" i="120"/>
  <c r="M411" i="120"/>
  <c r="M410" i="120"/>
  <c r="M409" i="120"/>
  <c r="M408" i="120"/>
  <c r="M388" i="120"/>
  <c r="M364" i="120"/>
  <c r="M363" i="120"/>
  <c r="M362" i="120"/>
  <c r="M361" i="120"/>
  <c r="M360" i="120"/>
  <c r="M359" i="120"/>
  <c r="M348" i="120"/>
  <c r="M347" i="120"/>
  <c r="M346" i="120"/>
  <c r="M345" i="120"/>
  <c r="M333" i="120"/>
  <c r="M318" i="120"/>
  <c r="M317" i="120"/>
  <c r="M315" i="120"/>
  <c r="M312" i="120"/>
  <c r="M310" i="120"/>
  <c r="M308" i="120"/>
  <c r="M305" i="120"/>
  <c r="M304" i="120"/>
  <c r="M300" i="120"/>
  <c r="M296" i="120"/>
  <c r="M290" i="120"/>
  <c r="M289" i="120"/>
  <c r="M286" i="120"/>
  <c r="M283" i="120"/>
  <c r="M282" i="120"/>
  <c r="M281" i="120"/>
  <c r="M280" i="120"/>
  <c r="M279" i="120"/>
  <c r="M267" i="120"/>
  <c r="M266" i="120"/>
  <c r="M264" i="120"/>
  <c r="M261" i="120"/>
  <c r="M259" i="120"/>
  <c r="M257" i="120"/>
  <c r="M255" i="120"/>
  <c r="M253" i="120"/>
  <c r="M252" i="120"/>
  <c r="M251" i="120"/>
  <c r="M250" i="120"/>
  <c r="M244" i="120"/>
  <c r="M241" i="120"/>
  <c r="M238" i="120"/>
  <c r="M235" i="120"/>
  <c r="M234" i="120"/>
  <c r="M233" i="120"/>
  <c r="M232" i="120"/>
  <c r="M228" i="120"/>
  <c r="M225" i="120"/>
  <c r="M222" i="120"/>
  <c r="M221" i="120"/>
  <c r="M220" i="120"/>
  <c r="M219" i="120"/>
  <c r="M207" i="120"/>
  <c r="M206" i="120"/>
  <c r="M192" i="120"/>
  <c r="M185" i="120"/>
  <c r="M172" i="120"/>
  <c r="M171" i="120"/>
  <c r="M168" i="120"/>
  <c r="M166" i="120"/>
  <c r="M164" i="120"/>
  <c r="M163" i="120"/>
  <c r="M162" i="120"/>
  <c r="M158" i="120"/>
  <c r="M157" i="120"/>
  <c r="M151" i="120"/>
  <c r="M150" i="120"/>
  <c r="M149" i="120"/>
  <c r="M94" i="120"/>
  <c r="M93" i="120"/>
  <c r="M90" i="120"/>
  <c r="M89" i="120"/>
  <c r="M86" i="120"/>
  <c r="M85" i="120"/>
  <c r="M84" i="120"/>
  <c r="M83" i="120"/>
  <c r="M82" i="120"/>
  <c r="M81" i="120"/>
  <c r="M78" i="120"/>
  <c r="M77" i="120"/>
  <c r="M74" i="120"/>
  <c r="M73" i="120"/>
  <c r="M50" i="120"/>
  <c r="M49" i="120"/>
  <c r="M37" i="120"/>
  <c r="M34" i="120"/>
  <c r="M33" i="120"/>
  <c r="M26" i="120"/>
  <c r="M24" i="120"/>
  <c r="M22" i="120"/>
  <c r="M20" i="120"/>
  <c r="M18" i="120"/>
  <c r="M16" i="120"/>
  <c r="M15" i="120"/>
  <c r="M14" i="120"/>
  <c r="M10" i="120"/>
  <c r="M9" i="120"/>
  <c r="M8" i="120"/>
  <c r="M5" i="120"/>
  <c r="M467" i="120"/>
  <c r="M460" i="120"/>
  <c r="M455" i="120"/>
  <c r="M452" i="120"/>
  <c r="M451" i="120"/>
  <c r="M450" i="120"/>
  <c r="M449" i="120"/>
  <c r="M441" i="120"/>
  <c r="M435" i="120"/>
  <c r="M431" i="120"/>
  <c r="M426" i="120"/>
  <c r="M425" i="120"/>
  <c r="M424" i="120"/>
  <c r="M423" i="120"/>
  <c r="M422" i="120"/>
  <c r="M421" i="120"/>
  <c r="M407" i="120"/>
  <c r="M404" i="120"/>
  <c r="M403" i="120"/>
  <c r="M402" i="120"/>
  <c r="M399" i="120"/>
  <c r="M398" i="120"/>
  <c r="M397" i="120"/>
  <c r="M396" i="120"/>
  <c r="M395" i="120"/>
  <c r="M394" i="120"/>
  <c r="M393" i="120"/>
  <c r="M392" i="120"/>
  <c r="M391" i="120"/>
  <c r="M386" i="120"/>
  <c r="M385" i="120"/>
  <c r="M384" i="120"/>
  <c r="M383" i="120"/>
  <c r="M382" i="120"/>
  <c r="M381" i="120"/>
  <c r="M380" i="120"/>
  <c r="M379" i="120"/>
  <c r="M378" i="120"/>
  <c r="M377" i="120"/>
  <c r="M376" i="120"/>
  <c r="M375" i="120"/>
  <c r="M374" i="120"/>
  <c r="M373" i="120"/>
  <c r="M372" i="120"/>
  <c r="M371" i="120"/>
  <c r="M370" i="120"/>
  <c r="M369" i="120"/>
  <c r="M368" i="120"/>
  <c r="M367" i="120"/>
  <c r="M366" i="120"/>
  <c r="M357" i="120"/>
  <c r="M356" i="120"/>
  <c r="M355" i="120"/>
  <c r="M354" i="120"/>
  <c r="M353" i="120"/>
  <c r="M352" i="120"/>
  <c r="M351" i="120"/>
  <c r="M343" i="120"/>
  <c r="M340" i="120"/>
  <c r="M339" i="120"/>
  <c r="M338" i="120"/>
  <c r="M337" i="120"/>
  <c r="M336" i="120"/>
  <c r="M335" i="120"/>
  <c r="M334" i="120"/>
  <c r="M326" i="120"/>
  <c r="M325" i="120"/>
  <c r="M324" i="120"/>
  <c r="M277" i="120"/>
  <c r="M274" i="120"/>
  <c r="M271" i="120"/>
  <c r="M270" i="120"/>
  <c r="M269" i="120"/>
  <c r="M240" i="120"/>
  <c r="M230" i="120"/>
  <c r="M229" i="120"/>
  <c r="M224" i="120"/>
  <c r="M214" i="120"/>
  <c r="M213" i="120"/>
  <c r="M212" i="120"/>
  <c r="M211" i="120"/>
  <c r="M210" i="120"/>
  <c r="M209" i="120"/>
  <c r="M203" i="120"/>
  <c r="M201" i="120"/>
  <c r="M199" i="120"/>
  <c r="M197" i="120"/>
  <c r="M195" i="120"/>
  <c r="M193" i="120"/>
  <c r="M180" i="120"/>
  <c r="M174" i="120"/>
  <c r="M173" i="120"/>
  <c r="M169" i="120"/>
  <c r="M167" i="120"/>
  <c r="M165" i="120"/>
  <c r="M147" i="120"/>
  <c r="M146" i="120"/>
  <c r="M145" i="120"/>
  <c r="M144" i="120"/>
  <c r="M143" i="120"/>
  <c r="M142" i="120"/>
  <c r="M141" i="120"/>
  <c r="M140" i="120"/>
  <c r="M139" i="120"/>
  <c r="M138" i="120"/>
  <c r="M137" i="120"/>
  <c r="M136" i="120"/>
  <c r="M135" i="120"/>
  <c r="M134" i="120"/>
  <c r="M133" i="120"/>
  <c r="M130" i="120"/>
  <c r="M129" i="120"/>
  <c r="M128" i="120"/>
  <c r="M127" i="120"/>
  <c r="M126" i="120"/>
  <c r="M123" i="120"/>
  <c r="M122" i="120"/>
  <c r="M106" i="120"/>
  <c r="M105" i="120"/>
  <c r="M104" i="120"/>
  <c r="M103" i="120"/>
  <c r="M100" i="120"/>
  <c r="M99" i="120"/>
  <c r="M98" i="120"/>
  <c r="M97" i="120"/>
  <c r="M96" i="120"/>
  <c r="M95" i="120"/>
  <c r="M92" i="120"/>
  <c r="M91" i="120"/>
  <c r="M88" i="120"/>
  <c r="M87" i="120"/>
  <c r="M80" i="120"/>
  <c r="M79" i="120"/>
  <c r="M76" i="120"/>
  <c r="M75" i="120"/>
  <c r="M72" i="120"/>
  <c r="M69" i="120"/>
  <c r="M68" i="120"/>
  <c r="M48" i="120"/>
  <c r="M47" i="120"/>
  <c r="M46" i="120"/>
  <c r="M45" i="120"/>
  <c r="M44" i="120"/>
  <c r="M43" i="120"/>
  <c r="M40" i="120"/>
  <c r="M39" i="120"/>
  <c r="M36" i="120"/>
  <c r="M30" i="120"/>
  <c r="M29" i="120"/>
  <c r="M28" i="120"/>
  <c r="M12" i="120"/>
  <c r="M452" i="118"/>
  <c r="M438" i="118"/>
  <c r="M427" i="118"/>
  <c r="M419" i="118"/>
  <c r="M398" i="118"/>
  <c r="M380" i="118"/>
  <c r="M376" i="118"/>
  <c r="M358" i="118"/>
  <c r="M354" i="118"/>
  <c r="M334" i="118"/>
  <c r="M327" i="118"/>
  <c r="M319" i="118"/>
  <c r="M317" i="118"/>
  <c r="M300" i="118"/>
  <c r="M295" i="118"/>
  <c r="M292" i="118"/>
  <c r="M288" i="118"/>
  <c r="M287" i="118"/>
  <c r="M285" i="118"/>
  <c r="M283" i="118"/>
  <c r="M281" i="118"/>
  <c r="M276" i="118"/>
  <c r="M275" i="118"/>
  <c r="M269" i="118"/>
  <c r="M264" i="118"/>
  <c r="M257" i="118"/>
  <c r="M254" i="118"/>
  <c r="M253" i="118"/>
  <c r="M245" i="118"/>
  <c r="M236" i="118"/>
  <c r="M231" i="118"/>
  <c r="M223" i="118"/>
  <c r="M206" i="118"/>
  <c r="M203" i="118"/>
  <c r="M198" i="118"/>
  <c r="M188" i="118"/>
  <c r="M182" i="118"/>
  <c r="M174" i="118"/>
  <c r="M171" i="118"/>
  <c r="M136" i="118"/>
  <c r="M117" i="118"/>
  <c r="M98" i="118"/>
  <c r="M49" i="118"/>
  <c r="M43" i="118"/>
  <c r="M41" i="118"/>
  <c r="M36" i="118"/>
  <c r="M34" i="118"/>
  <c r="M10" i="118"/>
  <c r="M461" i="118"/>
  <c r="M459" i="118"/>
  <c r="M434" i="118"/>
  <c r="M431" i="118"/>
  <c r="M402" i="118"/>
  <c r="M400" i="118"/>
  <c r="M388" i="118"/>
  <c r="M379" i="118"/>
  <c r="M372" i="118"/>
  <c r="M365" i="118"/>
  <c r="M357" i="118"/>
  <c r="M336" i="118"/>
  <c r="M315" i="118"/>
  <c r="M314" i="118"/>
  <c r="M311" i="118"/>
  <c r="M304" i="118"/>
  <c r="M302" i="118"/>
  <c r="M301" i="118"/>
  <c r="M293" i="118"/>
  <c r="M290" i="118"/>
  <c r="M289" i="118"/>
  <c r="M286" i="118"/>
  <c r="M268" i="118"/>
  <c r="M256" i="118"/>
  <c r="M255" i="118"/>
  <c r="M252" i="118"/>
  <c r="M240" i="118"/>
  <c r="M234" i="118"/>
  <c r="M224" i="118"/>
  <c r="M208" i="118"/>
  <c r="M192" i="118"/>
  <c r="M158" i="118"/>
  <c r="M152" i="118"/>
  <c r="M129" i="118"/>
  <c r="M109" i="118"/>
  <c r="M95" i="118"/>
  <c r="M90" i="118"/>
  <c r="M84" i="118"/>
  <c r="M81" i="118"/>
  <c r="M58" i="118"/>
  <c r="M56" i="118"/>
  <c r="M55" i="118"/>
  <c r="M45" i="118"/>
  <c r="M44" i="118"/>
  <c r="M24" i="118"/>
  <c r="M16" i="118"/>
  <c r="M8" i="118"/>
  <c r="M411" i="118"/>
  <c r="M391" i="118"/>
  <c r="M381" i="118"/>
  <c r="M340" i="118"/>
  <c r="M335" i="118"/>
  <c r="M303" i="118"/>
  <c r="M299" i="118"/>
  <c r="M298" i="118"/>
  <c r="M297" i="118"/>
  <c r="M296" i="118"/>
  <c r="M279" i="118"/>
  <c r="M273" i="118"/>
  <c r="M259" i="118"/>
  <c r="M251" i="118"/>
  <c r="M250" i="118"/>
  <c r="M219" i="118"/>
  <c r="M209" i="118"/>
  <c r="M184" i="118"/>
  <c r="M162" i="118"/>
  <c r="M132" i="118"/>
  <c r="M112" i="118"/>
  <c r="M88" i="118"/>
  <c r="M47" i="118"/>
  <c r="M46" i="118"/>
  <c r="M42" i="118"/>
  <c r="M38" i="118"/>
  <c r="M37" i="118"/>
  <c r="M30" i="118"/>
  <c r="M496" i="118"/>
  <c r="M495" i="118"/>
  <c r="M493" i="118"/>
  <c r="M491" i="118"/>
  <c r="M489" i="118"/>
  <c r="M487" i="118"/>
  <c r="M485" i="118"/>
  <c r="M484" i="118"/>
  <c r="M483" i="118"/>
  <c r="M481" i="118"/>
  <c r="M479" i="118"/>
  <c r="M477" i="118"/>
  <c r="M475" i="118"/>
  <c r="M473" i="118"/>
  <c r="M471" i="118"/>
  <c r="M469" i="118"/>
  <c r="M467" i="118"/>
  <c r="M465" i="118"/>
  <c r="M463" i="118"/>
  <c r="M460" i="118"/>
  <c r="M456" i="118"/>
  <c r="M451" i="118"/>
  <c r="M447" i="118"/>
  <c r="M445" i="118"/>
  <c r="M444" i="118"/>
  <c r="M441" i="118"/>
  <c r="M439" i="118"/>
  <c r="M433" i="118"/>
  <c r="M432" i="118"/>
  <c r="M430" i="118"/>
  <c r="M428" i="118"/>
  <c r="M426" i="118"/>
  <c r="M424" i="118"/>
  <c r="M422" i="118"/>
  <c r="M418" i="118"/>
  <c r="M416" i="118"/>
  <c r="M414" i="118"/>
  <c r="M410" i="118"/>
  <c r="M408" i="118"/>
  <c r="M406" i="118"/>
  <c r="M404" i="118"/>
  <c r="M403" i="118"/>
  <c r="M401" i="118"/>
  <c r="M396" i="118"/>
  <c r="M394" i="118"/>
  <c r="M392" i="118"/>
  <c r="M389" i="118"/>
  <c r="M387" i="118"/>
  <c r="M385" i="118"/>
  <c r="M382" i="118"/>
  <c r="M378" i="118"/>
  <c r="M377" i="118"/>
  <c r="M373" i="118"/>
  <c r="M370" i="118"/>
  <c r="M368" i="118"/>
  <c r="M366" i="118"/>
  <c r="M364" i="118"/>
  <c r="M355" i="118"/>
  <c r="M351" i="118"/>
  <c r="M350" i="118"/>
  <c r="M348" i="118"/>
  <c r="M346" i="118"/>
  <c r="M345" i="118"/>
  <c r="M341" i="118"/>
  <c r="M338" i="118"/>
  <c r="M332" i="118"/>
  <c r="M323" i="118"/>
  <c r="M313" i="118"/>
  <c r="M312" i="118"/>
  <c r="M309" i="118"/>
  <c r="M308" i="118"/>
  <c r="M307" i="118"/>
  <c r="M280" i="118"/>
  <c r="M278" i="118"/>
  <c r="M277" i="118"/>
  <c r="M272" i="118"/>
  <c r="M265" i="118"/>
  <c r="M261" i="118"/>
  <c r="M260" i="118"/>
  <c r="M258" i="118"/>
  <c r="M244" i="118"/>
  <c r="M241" i="118"/>
  <c r="M238" i="118"/>
  <c r="M232" i="118"/>
  <c r="M229" i="118"/>
  <c r="M227" i="118"/>
  <c r="M225" i="118"/>
  <c r="M221" i="118"/>
  <c r="M220" i="118"/>
  <c r="M217" i="118"/>
  <c r="M212" i="118"/>
  <c r="M207" i="118"/>
  <c r="M205" i="118"/>
  <c r="M199" i="118"/>
  <c r="M196" i="118"/>
  <c r="M189" i="118"/>
  <c r="M187" i="118"/>
  <c r="M186" i="118"/>
  <c r="M183" i="118"/>
  <c r="M180" i="118"/>
  <c r="M179" i="118"/>
  <c r="M178" i="118"/>
  <c r="M169" i="118"/>
  <c r="M168" i="118"/>
  <c r="M166" i="118"/>
  <c r="M163" i="118"/>
  <c r="M157" i="118"/>
  <c r="M156" i="118"/>
  <c r="M153" i="118"/>
  <c r="M151" i="118"/>
  <c r="M148" i="118"/>
  <c r="M147" i="118"/>
  <c r="M145" i="118"/>
  <c r="M142" i="118"/>
  <c r="M140" i="118"/>
  <c r="M137" i="118"/>
  <c r="M128" i="118"/>
  <c r="M127" i="118"/>
  <c r="M126" i="118"/>
  <c r="M125" i="118"/>
  <c r="M123" i="118"/>
  <c r="M120" i="118"/>
  <c r="M116" i="118"/>
  <c r="M115" i="118"/>
  <c r="M113" i="118"/>
  <c r="M111" i="118"/>
  <c r="M107" i="118"/>
  <c r="M106" i="118"/>
  <c r="M104" i="118"/>
  <c r="M103" i="118"/>
  <c r="M96" i="118"/>
  <c r="M93" i="118"/>
  <c r="M92" i="118"/>
  <c r="M87" i="118"/>
  <c r="M86" i="118"/>
  <c r="M83" i="118"/>
  <c r="M79" i="118"/>
  <c r="M77" i="118"/>
  <c r="M76" i="118"/>
  <c r="M74" i="118"/>
  <c r="M70" i="118"/>
  <c r="M66" i="118"/>
  <c r="M61" i="118"/>
  <c r="M54" i="118"/>
  <c r="M52" i="118"/>
  <c r="M40" i="118"/>
  <c r="M32" i="118"/>
  <c r="M27" i="118"/>
  <c r="M23" i="118"/>
  <c r="M22" i="118"/>
  <c r="M19" i="118"/>
  <c r="M14" i="118"/>
  <c r="M13" i="118"/>
  <c r="M11" i="118"/>
  <c r="M9" i="118"/>
  <c r="M7" i="118"/>
  <c r="M6" i="118"/>
  <c r="M5" i="118"/>
  <c r="M497" i="118"/>
  <c r="M494" i="118"/>
  <c r="M492" i="118"/>
  <c r="M490" i="118"/>
  <c r="M488" i="118"/>
  <c r="M486" i="118"/>
  <c r="M482" i="118"/>
  <c r="M480" i="118"/>
  <c r="M478" i="118"/>
  <c r="M476" i="118"/>
  <c r="M474" i="118"/>
  <c r="M472" i="118"/>
  <c r="M470" i="118"/>
  <c r="M468" i="118"/>
  <c r="M466" i="118"/>
  <c r="M464" i="118"/>
  <c r="M462" i="118"/>
  <c r="M458" i="118"/>
  <c r="M457" i="118"/>
  <c r="M455" i="118"/>
  <c r="M454" i="118"/>
  <c r="M453" i="118"/>
  <c r="M450" i="118"/>
  <c r="M449" i="118"/>
  <c r="M448" i="118"/>
  <c r="M446" i="118"/>
  <c r="M443" i="118"/>
  <c r="M440" i="118"/>
  <c r="M437" i="118"/>
  <c r="M436" i="118"/>
  <c r="M435" i="118"/>
  <c r="M429" i="118"/>
  <c r="M425" i="118"/>
  <c r="M423" i="118"/>
  <c r="M421" i="118"/>
  <c r="M420" i="118"/>
  <c r="M415" i="118"/>
  <c r="M412" i="118"/>
  <c r="M409" i="118"/>
  <c r="M407" i="118"/>
  <c r="M405" i="118"/>
  <c r="M399" i="118"/>
  <c r="M397" i="118"/>
  <c r="M395" i="118"/>
  <c r="M393" i="118"/>
  <c r="M390" i="118"/>
  <c r="M386" i="118"/>
  <c r="M384" i="118"/>
  <c r="M383" i="118"/>
  <c r="M375" i="118"/>
  <c r="M374" i="118"/>
  <c r="M371" i="118"/>
  <c r="M369" i="118"/>
  <c r="M367" i="118"/>
  <c r="M363" i="118"/>
  <c r="M362" i="118"/>
  <c r="M361" i="118"/>
  <c r="M360" i="118"/>
  <c r="M359" i="118"/>
  <c r="M356" i="118"/>
  <c r="M352" i="118"/>
  <c r="M349" i="118"/>
  <c r="M347" i="118"/>
  <c r="M344" i="118"/>
  <c r="M339" i="118"/>
  <c r="M337" i="118"/>
  <c r="M333" i="118"/>
  <c r="M331" i="118"/>
  <c r="M330" i="118"/>
  <c r="M329" i="118"/>
  <c r="M324" i="118"/>
  <c r="M322" i="118"/>
  <c r="M310" i="118"/>
  <c r="M306" i="118"/>
  <c r="M305" i="118"/>
  <c r="M282" i="118"/>
  <c r="M274" i="118"/>
  <c r="M271" i="118"/>
  <c r="M270" i="118"/>
  <c r="M262" i="118"/>
  <c r="M249" i="118"/>
  <c r="M248" i="118"/>
  <c r="M246" i="118"/>
  <c r="M242" i="118"/>
  <c r="M239" i="118"/>
  <c r="M237" i="118"/>
  <c r="M235" i="118"/>
  <c r="M233" i="118"/>
  <c r="M230" i="118"/>
  <c r="M228" i="118"/>
  <c r="M218" i="118"/>
  <c r="M216" i="118"/>
  <c r="M215" i="118"/>
  <c r="M214" i="118"/>
  <c r="M213" i="118"/>
  <c r="M211" i="118"/>
  <c r="M210" i="118"/>
  <c r="M204" i="118"/>
  <c r="M202" i="118"/>
  <c r="M201" i="118"/>
  <c r="M200" i="118"/>
  <c r="M197" i="118"/>
  <c r="M194" i="118"/>
  <c r="M191" i="118"/>
  <c r="M185" i="118"/>
  <c r="M177" i="118"/>
  <c r="M176" i="118"/>
  <c r="M175" i="118"/>
  <c r="M173" i="118"/>
  <c r="M172" i="118"/>
  <c r="M170" i="118"/>
  <c r="M167" i="118"/>
  <c r="M164" i="118"/>
  <c r="M161" i="118"/>
  <c r="M160" i="118"/>
  <c r="M159" i="118"/>
  <c r="M155" i="118"/>
  <c r="M154" i="118"/>
  <c r="M150" i="118"/>
  <c r="M149" i="118"/>
  <c r="M146" i="118"/>
  <c r="M144" i="118"/>
  <c r="M143" i="118"/>
  <c r="M141" i="118"/>
  <c r="M139" i="118"/>
  <c r="M138" i="118"/>
  <c r="M135" i="118"/>
  <c r="M134" i="118"/>
  <c r="M133" i="118"/>
  <c r="M124" i="118"/>
  <c r="M122" i="118"/>
  <c r="M121" i="118"/>
  <c r="M118" i="118"/>
  <c r="M114" i="118"/>
  <c r="M108" i="118"/>
  <c r="M105" i="118"/>
  <c r="M102" i="118"/>
  <c r="M100" i="118"/>
  <c r="M99" i="118"/>
  <c r="M94" i="118"/>
  <c r="M91" i="118"/>
  <c r="M89" i="118"/>
  <c r="M85" i="118"/>
  <c r="M82" i="118"/>
  <c r="M80" i="118"/>
  <c r="M78" i="118"/>
  <c r="M75" i="118"/>
  <c r="M72" i="118"/>
  <c r="M71" i="118"/>
  <c r="M69" i="118"/>
  <c r="M68" i="118"/>
  <c r="M65" i="118"/>
  <c r="M64" i="118"/>
  <c r="M63" i="118"/>
  <c r="M62" i="118"/>
  <c r="M60" i="118"/>
  <c r="M59" i="118"/>
  <c r="M57" i="118"/>
  <c r="M53" i="118"/>
  <c r="M50" i="118"/>
  <c r="M39" i="118"/>
  <c r="M35" i="118"/>
  <c r="M33" i="118"/>
  <c r="M31" i="118"/>
  <c r="M29" i="118"/>
  <c r="M28" i="118"/>
  <c r="M26" i="118"/>
  <c r="M25" i="118"/>
  <c r="M20" i="118"/>
  <c r="M18" i="118"/>
  <c r="M17" i="118"/>
  <c r="M15" i="118"/>
  <c r="M12" i="118"/>
  <c r="M494" i="116"/>
  <c r="M414" i="116"/>
  <c r="M413" i="116"/>
  <c r="M412" i="116"/>
  <c r="M411" i="116"/>
  <c r="M337" i="116"/>
  <c r="M331" i="116"/>
  <c r="M327" i="116"/>
  <c r="M296" i="116"/>
  <c r="M290" i="116"/>
  <c r="M289" i="116"/>
  <c r="M288" i="116"/>
  <c r="M282" i="116"/>
  <c r="M277" i="116"/>
  <c r="M276" i="116"/>
  <c r="M235" i="116"/>
  <c r="M224" i="116"/>
  <c r="M223" i="116"/>
  <c r="M216" i="116"/>
  <c r="M210" i="116"/>
  <c r="M209" i="116"/>
  <c r="M195" i="116"/>
  <c r="M194" i="116"/>
  <c r="M187" i="116"/>
  <c r="M186" i="116"/>
  <c r="M185" i="116"/>
  <c r="M184" i="116"/>
  <c r="M183" i="116"/>
  <c r="M182" i="116"/>
  <c r="M181" i="116"/>
  <c r="M180" i="116"/>
  <c r="M175" i="116"/>
  <c r="M174" i="116"/>
  <c r="M173" i="116"/>
  <c r="M169" i="116"/>
  <c r="M168" i="116"/>
  <c r="M167" i="116"/>
  <c r="M166" i="116"/>
  <c r="M139" i="116"/>
  <c r="M138" i="116"/>
  <c r="M460" i="116"/>
  <c r="M417" i="116"/>
  <c r="M410" i="116"/>
  <c r="M409" i="116"/>
  <c r="M408" i="116"/>
  <c r="M392" i="116"/>
  <c r="M391" i="116"/>
  <c r="M390" i="116"/>
  <c r="M361" i="116"/>
  <c r="M300" i="116"/>
  <c r="M299" i="116"/>
  <c r="M298" i="116"/>
  <c r="M287" i="116"/>
  <c r="M286" i="116"/>
  <c r="M285" i="116"/>
  <c r="M281" i="116"/>
  <c r="M280" i="116"/>
  <c r="M279" i="116"/>
  <c r="M278" i="116"/>
  <c r="M241" i="116"/>
  <c r="M237" i="116"/>
  <c r="M236" i="116"/>
  <c r="M233" i="116"/>
  <c r="M232" i="116"/>
  <c r="M231" i="116"/>
  <c r="M221" i="116"/>
  <c r="M220" i="116"/>
  <c r="M219" i="116"/>
  <c r="M218" i="116"/>
  <c r="M217" i="116"/>
  <c r="M214" i="116"/>
  <c r="M213" i="116"/>
  <c r="M199" i="116"/>
  <c r="M198" i="116"/>
  <c r="M189" i="116"/>
  <c r="M152" i="116"/>
  <c r="M69" i="116"/>
  <c r="M68" i="116"/>
  <c r="M402" i="116"/>
  <c r="M401" i="116"/>
  <c r="M393" i="116"/>
  <c r="M368" i="116"/>
  <c r="M342" i="116"/>
  <c r="M334" i="116"/>
  <c r="M328" i="116"/>
  <c r="M320" i="116"/>
  <c r="M297" i="116"/>
  <c r="M291" i="116"/>
  <c r="M239" i="116"/>
  <c r="M238" i="116"/>
  <c r="M228" i="116"/>
  <c r="M226" i="116"/>
  <c r="M225" i="116"/>
  <c r="M222" i="116"/>
  <c r="M215" i="116"/>
  <c r="M212" i="116"/>
  <c r="M211" i="116"/>
  <c r="M208" i="116"/>
  <c r="M207" i="116"/>
  <c r="M206" i="116"/>
  <c r="M205" i="116"/>
  <c r="M204" i="116"/>
  <c r="M203" i="116"/>
  <c r="M202" i="116"/>
  <c r="M201" i="116"/>
  <c r="M200" i="116"/>
  <c r="M197" i="116"/>
  <c r="M196" i="116"/>
  <c r="M193" i="116"/>
  <c r="M192" i="116"/>
  <c r="M191" i="116"/>
  <c r="M190" i="116"/>
  <c r="M179" i="116"/>
  <c r="M178" i="116"/>
  <c r="M177" i="116"/>
  <c r="M176" i="116"/>
  <c r="M171" i="116"/>
  <c r="M170" i="116"/>
  <c r="M165" i="116"/>
  <c r="M164" i="116"/>
  <c r="M163" i="116"/>
  <c r="M162" i="116"/>
  <c r="M161" i="116"/>
  <c r="M160" i="116"/>
  <c r="M159" i="116"/>
  <c r="M158" i="116"/>
  <c r="M157" i="116"/>
  <c r="M156" i="116"/>
  <c r="M155" i="116"/>
  <c r="M154" i="116"/>
  <c r="M153" i="116"/>
  <c r="M150" i="116"/>
  <c r="M149" i="116"/>
  <c r="M148" i="116"/>
  <c r="M147" i="116"/>
  <c r="M135" i="116"/>
  <c r="M113" i="116"/>
  <c r="M499" i="116"/>
  <c r="M495" i="116"/>
  <c r="M492" i="116"/>
  <c r="M490" i="116"/>
  <c r="M488" i="116"/>
  <c r="M486" i="116"/>
  <c r="M484" i="116"/>
  <c r="M481" i="116"/>
  <c r="M461" i="116"/>
  <c r="M458" i="116"/>
  <c r="M456" i="116"/>
  <c r="M454" i="116"/>
  <c r="M452" i="116"/>
  <c r="M450" i="116"/>
  <c r="M448" i="116"/>
  <c r="M446" i="116"/>
  <c r="M444" i="116"/>
  <c r="M442" i="116"/>
  <c r="M440" i="116"/>
  <c r="M438" i="116"/>
  <c r="M436" i="116"/>
  <c r="M434" i="116"/>
  <c r="M432" i="116"/>
  <c r="M430" i="116"/>
  <c r="M428" i="116"/>
  <c r="M426" i="116"/>
  <c r="M424" i="116"/>
  <c r="M422" i="116"/>
  <c r="M420" i="116"/>
  <c r="M418" i="116"/>
  <c r="M415" i="116"/>
  <c r="M407" i="116"/>
  <c r="M405" i="116"/>
  <c r="M403" i="116"/>
  <c r="M399" i="116"/>
  <c r="M397" i="116"/>
  <c r="M394" i="116"/>
  <c r="M389" i="116"/>
  <c r="M387" i="116"/>
  <c r="M385" i="116"/>
  <c r="M383" i="116"/>
  <c r="M381" i="116"/>
  <c r="M379" i="116"/>
  <c r="M377" i="116"/>
  <c r="M375" i="116"/>
  <c r="M373" i="116"/>
  <c r="M371" i="116"/>
  <c r="M367" i="116"/>
  <c r="M365" i="116"/>
  <c r="M364" i="116"/>
  <c r="M362" i="116"/>
  <c r="M359" i="116"/>
  <c r="M356" i="116"/>
  <c r="M353" i="116"/>
  <c r="M348" i="116"/>
  <c r="M346" i="116"/>
  <c r="M341" i="116"/>
  <c r="M339" i="116"/>
  <c r="M335" i="116"/>
  <c r="M332" i="116"/>
  <c r="M329" i="116"/>
  <c r="M326" i="116"/>
  <c r="M324" i="116"/>
  <c r="M322" i="116"/>
  <c r="M319" i="116"/>
  <c r="M317" i="116"/>
  <c r="M315" i="116"/>
  <c r="M313" i="116"/>
  <c r="M311" i="116"/>
  <c r="M309" i="116"/>
  <c r="M307" i="116"/>
  <c r="M302" i="116"/>
  <c r="M294" i="116"/>
  <c r="M292" i="116"/>
  <c r="M284" i="116"/>
  <c r="M273" i="116"/>
  <c r="M271" i="116"/>
  <c r="M269" i="116"/>
  <c r="M267" i="116"/>
  <c r="M265" i="116"/>
  <c r="M264" i="116"/>
  <c r="M262" i="116"/>
  <c r="M260" i="116"/>
  <c r="M258" i="116"/>
  <c r="M257" i="116"/>
  <c r="M255" i="116"/>
  <c r="M253" i="116"/>
  <c r="M251" i="116"/>
  <c r="M249" i="116"/>
  <c r="M247" i="116"/>
  <c r="M245" i="116"/>
  <c r="M242" i="116"/>
  <c r="M145" i="116"/>
  <c r="M144" i="116"/>
  <c r="M142" i="116"/>
  <c r="M140" i="116"/>
  <c r="M136" i="116"/>
  <c r="M133" i="116"/>
  <c r="M131" i="116"/>
  <c r="M129" i="116"/>
  <c r="M126" i="116"/>
  <c r="M119" i="116"/>
  <c r="M117" i="116"/>
  <c r="M116" i="116"/>
  <c r="M115" i="116"/>
  <c r="M111" i="116"/>
  <c r="M110" i="116"/>
  <c r="M109" i="116"/>
  <c r="M108" i="116"/>
  <c r="M107" i="116"/>
  <c r="M106" i="116"/>
  <c r="M101" i="116"/>
  <c r="M100" i="116"/>
  <c r="M99" i="116"/>
  <c r="M98" i="116"/>
  <c r="M90" i="116"/>
  <c r="M89" i="116"/>
  <c r="M88" i="116"/>
  <c r="M87" i="116"/>
  <c r="M86" i="116"/>
  <c r="M79" i="116"/>
  <c r="M78" i="116"/>
  <c r="M75" i="116"/>
  <c r="M74" i="116"/>
  <c r="M71" i="116"/>
  <c r="M70" i="116"/>
  <c r="M67" i="116"/>
  <c r="M65" i="116"/>
  <c r="M61" i="116"/>
  <c r="M60" i="116"/>
  <c r="M58" i="116"/>
  <c r="M57" i="116"/>
  <c r="M48" i="116"/>
  <c r="M45" i="116"/>
  <c r="M44" i="116"/>
  <c r="M35" i="116"/>
  <c r="M34" i="116"/>
  <c r="M29" i="116"/>
  <c r="M28" i="116"/>
  <c r="M27" i="116"/>
  <c r="M26" i="116"/>
  <c r="M25" i="116"/>
  <c r="M118" i="116"/>
  <c r="M114" i="116"/>
  <c r="M96" i="116"/>
  <c r="M95" i="116"/>
  <c r="M92" i="116"/>
  <c r="M91" i="116"/>
  <c r="M85" i="116"/>
  <c r="M84" i="116"/>
  <c r="M83" i="116"/>
  <c r="M82" i="116"/>
  <c r="M81" i="116"/>
  <c r="M80" i="116"/>
  <c r="M77" i="116"/>
  <c r="M76" i="116"/>
  <c r="M66" i="116"/>
  <c r="M64" i="116"/>
  <c r="M63" i="116"/>
  <c r="M62" i="116"/>
  <c r="M59" i="116"/>
  <c r="M56" i="116"/>
  <c r="M51" i="116"/>
  <c r="M42" i="116"/>
  <c r="M41" i="116"/>
  <c r="M40" i="116"/>
  <c r="M39" i="116"/>
  <c r="M38" i="116"/>
  <c r="M37" i="116"/>
  <c r="M36" i="116"/>
  <c r="M33" i="116"/>
  <c r="M32" i="116"/>
  <c r="M498" i="116"/>
  <c r="M496" i="116"/>
  <c r="M493" i="116"/>
  <c r="M491" i="116"/>
  <c r="M489" i="116"/>
  <c r="M487" i="116"/>
  <c r="M485" i="116"/>
  <c r="M483" i="116"/>
  <c r="M482" i="116"/>
  <c r="M459" i="116"/>
  <c r="M457" i="116"/>
  <c r="M455" i="116"/>
  <c r="M453" i="116"/>
  <c r="M451" i="116"/>
  <c r="M449" i="116"/>
  <c r="M447" i="116"/>
  <c r="M445" i="116"/>
  <c r="M443" i="116"/>
  <c r="M441" i="116"/>
  <c r="M439" i="116"/>
  <c r="M437" i="116"/>
  <c r="M435" i="116"/>
  <c r="M433" i="116"/>
  <c r="M431" i="116"/>
  <c r="M429" i="116"/>
  <c r="M427" i="116"/>
  <c r="M425" i="116"/>
  <c r="M423" i="116"/>
  <c r="M421" i="116"/>
  <c r="M419" i="116"/>
  <c r="M416" i="116"/>
  <c r="M406" i="116"/>
  <c r="M404" i="116"/>
  <c r="M400" i="116"/>
  <c r="M398" i="116"/>
  <c r="M396" i="116"/>
  <c r="M395" i="116"/>
  <c r="M388" i="116"/>
  <c r="M386" i="116"/>
  <c r="M384" i="116"/>
  <c r="M382" i="116"/>
  <c r="M380" i="116"/>
  <c r="M378" i="116"/>
  <c r="M376" i="116"/>
  <c r="M374" i="116"/>
  <c r="M372" i="116"/>
  <c r="M370" i="116"/>
  <c r="M369" i="116"/>
  <c r="M366" i="116"/>
  <c r="M363" i="116"/>
  <c r="M360" i="116"/>
  <c r="M357" i="116"/>
  <c r="M354" i="116"/>
  <c r="M350" i="116"/>
  <c r="M349" i="116"/>
  <c r="M347" i="116"/>
  <c r="M344" i="116"/>
  <c r="M343" i="116"/>
  <c r="M340" i="116"/>
  <c r="M338" i="116"/>
  <c r="M333" i="116"/>
  <c r="M330" i="116"/>
  <c r="M325" i="116"/>
  <c r="M323" i="116"/>
  <c r="M321" i="116"/>
  <c r="M318" i="116"/>
  <c r="M316" i="116"/>
  <c r="M314" i="116"/>
  <c r="M312" i="116"/>
  <c r="M310" i="116"/>
  <c r="M308" i="116"/>
  <c r="M306" i="116"/>
  <c r="M305" i="116"/>
  <c r="M304" i="116"/>
  <c r="M303" i="116"/>
  <c r="M301" i="116"/>
  <c r="M295" i="116"/>
  <c r="M293" i="116"/>
  <c r="M283" i="116"/>
  <c r="M275" i="116"/>
  <c r="M274" i="116"/>
  <c r="M272" i="116"/>
  <c r="M270" i="116"/>
  <c r="M268" i="116"/>
  <c r="M266" i="116"/>
  <c r="M263" i="116"/>
  <c r="M261" i="116"/>
  <c r="M259" i="116"/>
  <c r="M256" i="116"/>
  <c r="M254" i="116"/>
  <c r="M252" i="116"/>
  <c r="M250" i="116"/>
  <c r="M248" i="116"/>
  <c r="M246" i="116"/>
  <c r="M244" i="116"/>
  <c r="M243" i="116"/>
  <c r="M240" i="116"/>
  <c r="M172" i="116"/>
  <c r="M151" i="116"/>
  <c r="M146" i="116"/>
  <c r="M143" i="116"/>
  <c r="M141" i="116"/>
  <c r="M137" i="116"/>
  <c r="M134" i="116"/>
  <c r="M132" i="116"/>
  <c r="M130" i="116"/>
  <c r="M128" i="116"/>
  <c r="M127" i="116"/>
  <c r="M125" i="116"/>
  <c r="M124" i="116"/>
  <c r="M123" i="116"/>
  <c r="M122" i="116"/>
  <c r="M121" i="116"/>
  <c r="M120" i="116"/>
  <c r="M112" i="116"/>
  <c r="M105" i="116"/>
  <c r="M104" i="116"/>
  <c r="M103" i="116"/>
  <c r="M102" i="116"/>
  <c r="M97" i="116"/>
  <c r="M94" i="116"/>
  <c r="M93" i="116"/>
  <c r="M72" i="116"/>
  <c r="M55" i="116"/>
  <c r="M54" i="116"/>
  <c r="M53" i="116"/>
  <c r="M52" i="116"/>
  <c r="M47" i="116"/>
  <c r="M46" i="116"/>
  <c r="M43" i="116"/>
  <c r="M31" i="116"/>
  <c r="M24" i="116"/>
  <c r="M23" i="116"/>
  <c r="M497" i="114"/>
  <c r="M480" i="114"/>
  <c r="M479" i="114"/>
  <c r="M473" i="114"/>
  <c r="M432" i="114"/>
  <c r="M422" i="114"/>
  <c r="M421" i="114"/>
  <c r="M369" i="114"/>
  <c r="M365" i="114"/>
  <c r="M364" i="114"/>
  <c r="M363" i="114"/>
  <c r="M354" i="114"/>
  <c r="M350" i="114"/>
  <c r="M342" i="114"/>
  <c r="M325" i="114"/>
  <c r="M321" i="114"/>
  <c r="M298" i="114"/>
  <c r="M288" i="114"/>
  <c r="M287" i="114"/>
  <c r="M286" i="114"/>
  <c r="M285" i="114"/>
  <c r="M282" i="114"/>
  <c r="M280" i="114"/>
  <c r="M274" i="114"/>
  <c r="M267" i="114"/>
  <c r="M250" i="114"/>
  <c r="M241" i="114"/>
  <c r="M237" i="114"/>
  <c r="M233" i="114"/>
  <c r="M232" i="114"/>
  <c r="M228" i="114"/>
  <c r="M227" i="114"/>
  <c r="M224" i="114"/>
  <c r="M223" i="114"/>
  <c r="M219" i="114"/>
  <c r="M210" i="114"/>
  <c r="M209" i="114"/>
  <c r="M205" i="114"/>
  <c r="M204" i="114"/>
  <c r="M200" i="114"/>
  <c r="M198" i="114"/>
  <c r="M189" i="114"/>
  <c r="M188" i="114"/>
  <c r="M183" i="114"/>
  <c r="M182" i="114"/>
  <c r="M173" i="114"/>
  <c r="M166" i="114"/>
  <c r="M154" i="114"/>
  <c r="M144" i="114"/>
  <c r="M143" i="114"/>
  <c r="M134" i="114"/>
  <c r="M132" i="114"/>
  <c r="M123" i="114"/>
  <c r="M109" i="114"/>
  <c r="M99" i="114"/>
  <c r="M91" i="114"/>
  <c r="M88" i="114"/>
  <c r="M85" i="114"/>
  <c r="M84" i="114"/>
  <c r="M29" i="114"/>
  <c r="M24" i="114"/>
  <c r="M18" i="114"/>
  <c r="M17" i="114"/>
  <c r="M10" i="114"/>
  <c r="M7" i="114"/>
  <c r="M5" i="114"/>
  <c r="M499" i="114"/>
  <c r="M442" i="114"/>
  <c r="M411" i="114"/>
  <c r="M348" i="114"/>
  <c r="M318" i="114"/>
  <c r="M317" i="114"/>
  <c r="M316" i="114"/>
  <c r="M276" i="114"/>
  <c r="M269" i="114"/>
  <c r="M259" i="114"/>
  <c r="M258" i="114"/>
  <c r="M257" i="114"/>
  <c r="M256" i="114"/>
  <c r="M255" i="114"/>
  <c r="M191" i="114"/>
  <c r="M176" i="114"/>
  <c r="M163" i="114"/>
  <c r="M152" i="114"/>
  <c r="M148" i="114"/>
  <c r="M145" i="114"/>
  <c r="M142" i="114"/>
  <c r="M140" i="114"/>
  <c r="M135" i="114"/>
  <c r="M103" i="114"/>
  <c r="M93" i="114"/>
  <c r="M83" i="114"/>
  <c r="M82" i="114"/>
  <c r="M79" i="114"/>
  <c r="M78" i="114"/>
  <c r="M70" i="114"/>
  <c r="M64" i="114"/>
  <c r="M59" i="114"/>
  <c r="M43" i="114"/>
  <c r="M26" i="114"/>
  <c r="M15" i="114"/>
  <c r="M8" i="114"/>
  <c r="M490" i="114"/>
  <c r="M489" i="114"/>
  <c r="M485" i="114"/>
  <c r="M466" i="114"/>
  <c r="M435" i="114"/>
  <c r="M427" i="114"/>
  <c r="M414" i="114"/>
  <c r="M401" i="114"/>
  <c r="M385" i="114"/>
  <c r="M384" i="114"/>
  <c r="M382" i="114"/>
  <c r="M372" i="114"/>
  <c r="M371" i="114"/>
  <c r="M370" i="114"/>
  <c r="M366" i="114"/>
  <c r="M341" i="114"/>
  <c r="M340" i="114"/>
  <c r="M337" i="114"/>
  <c r="M336" i="114"/>
  <c r="M330" i="114"/>
  <c r="M329" i="114"/>
  <c r="M328" i="114"/>
  <c r="M326" i="114"/>
  <c r="M306" i="114"/>
  <c r="M305" i="114"/>
  <c r="M301" i="114"/>
  <c r="M295" i="114"/>
  <c r="M279" i="114"/>
  <c r="M278" i="114"/>
  <c r="M247" i="114"/>
  <c r="M246" i="114"/>
  <c r="M245" i="114"/>
  <c r="M235" i="114"/>
  <c r="M229" i="114"/>
  <c r="M226" i="114"/>
  <c r="M215" i="114"/>
  <c r="M214" i="114"/>
  <c r="M213" i="114"/>
  <c r="M212" i="114"/>
  <c r="M201" i="114"/>
  <c r="M199" i="114"/>
  <c r="M195" i="114"/>
  <c r="M192" i="114"/>
  <c r="M190" i="114"/>
  <c r="M187" i="114"/>
  <c r="M186" i="114"/>
  <c r="M185" i="114"/>
  <c r="M184" i="114"/>
  <c r="M181" i="114"/>
  <c r="M180" i="114"/>
  <c r="M171" i="114"/>
  <c r="M168" i="114"/>
  <c r="M150" i="114"/>
  <c r="M138" i="114"/>
  <c r="M127" i="114"/>
  <c r="M114" i="114"/>
  <c r="M110" i="114"/>
  <c r="M101" i="114"/>
  <c r="M96" i="114"/>
  <c r="M22" i="114"/>
  <c r="M9" i="114"/>
  <c r="M486" i="114"/>
  <c r="M474" i="114"/>
  <c r="M469" i="114"/>
  <c r="M468" i="114"/>
  <c r="M465" i="114"/>
  <c r="M464" i="114"/>
  <c r="M463" i="114"/>
  <c r="M462" i="114"/>
  <c r="M461" i="114"/>
  <c r="M460" i="114"/>
  <c r="M459" i="114"/>
  <c r="M458" i="114"/>
  <c r="M457" i="114"/>
  <c r="M456" i="114"/>
  <c r="M455" i="114"/>
  <c r="M454" i="114"/>
  <c r="M453" i="114"/>
  <c r="M452" i="114"/>
  <c r="M451" i="114"/>
  <c r="M450" i="114"/>
  <c r="M449" i="114"/>
  <c r="M448" i="114"/>
  <c r="M447" i="114"/>
  <c r="M446" i="114"/>
  <c r="M445" i="114"/>
  <c r="M444" i="114"/>
  <c r="M441" i="114"/>
  <c r="M440" i="114"/>
  <c r="M439" i="114"/>
  <c r="M438" i="114"/>
  <c r="M426" i="114"/>
  <c r="M425" i="114"/>
  <c r="M424" i="114"/>
  <c r="M423" i="114"/>
  <c r="M415" i="114"/>
  <c r="M399" i="114"/>
  <c r="M398" i="114"/>
  <c r="M392" i="114"/>
  <c r="M381" i="114"/>
  <c r="M380" i="114"/>
  <c r="M378" i="114"/>
  <c r="M377" i="114"/>
  <c r="M373" i="114"/>
  <c r="M358" i="114"/>
  <c r="M357" i="114"/>
  <c r="M356" i="114"/>
  <c r="M347" i="114"/>
  <c r="M338" i="114"/>
  <c r="M327" i="114"/>
  <c r="M324" i="114"/>
  <c r="M323" i="114"/>
  <c r="M320" i="114"/>
  <c r="M319" i="114"/>
  <c r="M315" i="114"/>
  <c r="M313" i="114"/>
  <c r="M311" i="114"/>
  <c r="M309" i="114"/>
  <c r="M307" i="114"/>
  <c r="M300" i="114"/>
  <c r="M299" i="114"/>
  <c r="M296" i="114"/>
  <c r="M277" i="114"/>
  <c r="M275" i="114"/>
  <c r="M164" i="114"/>
  <c r="M161" i="114"/>
  <c r="M160" i="114"/>
  <c r="M159" i="114"/>
  <c r="M156" i="114"/>
  <c r="M153" i="114"/>
  <c r="M151" i="114"/>
  <c r="M141" i="114"/>
  <c r="M98" i="114"/>
  <c r="M95" i="114"/>
  <c r="M94" i="114"/>
  <c r="M90" i="114"/>
  <c r="M87" i="114"/>
  <c r="M86" i="114"/>
  <c r="M77" i="114"/>
  <c r="M76" i="114"/>
  <c r="M75" i="114"/>
  <c r="M74" i="114"/>
  <c r="M62" i="114"/>
  <c r="M60" i="114"/>
  <c r="M51" i="114"/>
  <c r="M49" i="114"/>
  <c r="M48" i="114"/>
  <c r="M38" i="114"/>
  <c r="M35" i="114"/>
  <c r="M33" i="114"/>
  <c r="M32" i="114"/>
  <c r="M31" i="114"/>
  <c r="M25" i="114"/>
  <c r="M23" i="114"/>
  <c r="M21" i="114"/>
  <c r="M19" i="114"/>
  <c r="M12" i="114"/>
  <c r="M496" i="114"/>
  <c r="M493" i="114"/>
  <c r="M492" i="114"/>
  <c r="M491" i="114"/>
  <c r="M475" i="114"/>
  <c r="M472" i="114"/>
  <c r="M471" i="114"/>
  <c r="M470" i="114"/>
  <c r="M467" i="114"/>
  <c r="M443" i="114"/>
  <c r="M437" i="114"/>
  <c r="M436" i="114"/>
  <c r="M433" i="114"/>
  <c r="M412" i="114"/>
  <c r="M400" i="114"/>
  <c r="M397" i="114"/>
  <c r="M393" i="114"/>
  <c r="M379" i="114"/>
  <c r="M376" i="114"/>
  <c r="M375" i="114"/>
  <c r="M374" i="114"/>
  <c r="M368" i="114"/>
  <c r="M367" i="114"/>
  <c r="M362" i="114"/>
  <c r="M361" i="114"/>
  <c r="M360" i="114"/>
  <c r="M359" i="114"/>
  <c r="M355" i="114"/>
  <c r="M353" i="114"/>
  <c r="M352" i="114"/>
  <c r="M351" i="114"/>
  <c r="M346" i="114"/>
  <c r="M345" i="114"/>
  <c r="M344" i="114"/>
  <c r="M339" i="114"/>
  <c r="M335" i="114"/>
  <c r="M334" i="114"/>
  <c r="M333" i="114"/>
  <c r="M332" i="114"/>
  <c r="M331" i="114"/>
  <c r="M314" i="114"/>
  <c r="M312" i="114"/>
  <c r="M310" i="114"/>
  <c r="M308" i="114"/>
  <c r="M304" i="114"/>
  <c r="M303" i="114"/>
  <c r="M302" i="114"/>
  <c r="M271" i="114"/>
  <c r="M270" i="114"/>
  <c r="M265" i="114"/>
  <c r="M264" i="114"/>
  <c r="M254" i="114"/>
  <c r="M253" i="114"/>
  <c r="M252" i="114"/>
  <c r="M249" i="114"/>
  <c r="M248" i="114"/>
  <c r="M240" i="114"/>
  <c r="M239" i="114"/>
  <c r="M238" i="114"/>
  <c r="M236" i="114"/>
  <c r="M231" i="114"/>
  <c r="M230" i="114"/>
  <c r="M225" i="114"/>
  <c r="M220" i="114"/>
  <c r="M206" i="114"/>
  <c r="M175" i="114"/>
  <c r="M174" i="114"/>
  <c r="M170" i="114"/>
  <c r="M167" i="114"/>
  <c r="M165" i="114"/>
  <c r="M162" i="114"/>
  <c r="M137" i="114"/>
  <c r="M129" i="114"/>
  <c r="M126" i="114"/>
  <c r="M125" i="114"/>
  <c r="M122" i="114"/>
  <c r="M121" i="114"/>
  <c r="M120" i="114"/>
  <c r="M119" i="114"/>
  <c r="M116" i="114"/>
  <c r="M115" i="114"/>
  <c r="M113" i="114"/>
  <c r="M112" i="114"/>
  <c r="M73" i="114"/>
  <c r="M66" i="114"/>
  <c r="M53" i="114"/>
  <c r="M45" i="114"/>
  <c r="M44" i="114"/>
  <c r="M27" i="114"/>
  <c r="M495" i="114"/>
  <c r="M494" i="114"/>
  <c r="M488" i="114"/>
  <c r="M487" i="114"/>
  <c r="M484" i="114"/>
  <c r="M483" i="114"/>
  <c r="M482" i="114"/>
  <c r="M481" i="114"/>
  <c r="M478" i="114"/>
  <c r="M477" i="114"/>
  <c r="M476" i="114"/>
  <c r="M434" i="114"/>
  <c r="M431" i="114"/>
  <c r="M430" i="114"/>
  <c r="M429" i="114"/>
  <c r="M428" i="114"/>
  <c r="M420" i="114"/>
  <c r="M419" i="114"/>
  <c r="M418" i="114"/>
  <c r="M417" i="114"/>
  <c r="M416" i="114"/>
  <c r="M413" i="114"/>
  <c r="M410" i="114"/>
  <c r="M409" i="114"/>
  <c r="M408" i="114"/>
  <c r="M407" i="114"/>
  <c r="M406" i="114"/>
  <c r="M405" i="114"/>
  <c r="M404" i="114"/>
  <c r="M403" i="114"/>
  <c r="M402" i="114"/>
  <c r="M396" i="114"/>
  <c r="M395" i="114"/>
  <c r="M394" i="114"/>
  <c r="M391" i="114"/>
  <c r="M390" i="114"/>
  <c r="M389" i="114"/>
  <c r="M388" i="114"/>
  <c r="M387" i="114"/>
  <c r="M386" i="114"/>
  <c r="M383" i="114"/>
  <c r="M349" i="114"/>
  <c r="M343" i="114"/>
  <c r="M297" i="114"/>
  <c r="M294" i="114"/>
  <c r="M293" i="114"/>
  <c r="M292" i="114"/>
  <c r="M291" i="114"/>
  <c r="M290" i="114"/>
  <c r="M289" i="114"/>
  <c r="M284" i="114"/>
  <c r="M283" i="114"/>
  <c r="M281" i="114"/>
  <c r="M273" i="114"/>
  <c r="M272" i="114"/>
  <c r="M268" i="114"/>
  <c r="M266" i="114"/>
  <c r="M263" i="114"/>
  <c r="M262" i="114"/>
  <c r="M261" i="114"/>
  <c r="M260" i="114"/>
  <c r="M251" i="114"/>
  <c r="M244" i="114"/>
  <c r="M243" i="114"/>
  <c r="M242" i="114"/>
  <c r="M234" i="114"/>
  <c r="M222" i="114"/>
  <c r="M221" i="114"/>
  <c r="M218" i="114"/>
  <c r="M217" i="114"/>
  <c r="M216" i="114"/>
  <c r="M211" i="114"/>
  <c r="M208" i="114"/>
  <c r="M207" i="114"/>
  <c r="M203" i="114"/>
  <c r="M202" i="114"/>
  <c r="M197" i="114"/>
  <c r="M196" i="114"/>
  <c r="M194" i="114"/>
  <c r="M193" i="114"/>
  <c r="M179" i="114"/>
  <c r="M178" i="114"/>
  <c r="M177" i="114"/>
  <c r="M172" i="114"/>
  <c r="M131" i="114"/>
  <c r="M130" i="114"/>
  <c r="M118" i="114"/>
  <c r="M117" i="114"/>
  <c r="M111" i="114"/>
  <c r="M108" i="114"/>
  <c r="M107" i="114"/>
  <c r="M80" i="114"/>
  <c r="M72" i="114"/>
  <c r="M71" i="114"/>
  <c r="M68" i="114"/>
  <c r="M63" i="114"/>
  <c r="M61" i="114"/>
  <c r="M58" i="114"/>
  <c r="M56" i="114"/>
  <c r="M55" i="114"/>
  <c r="M54" i="114"/>
  <c r="M50" i="114"/>
  <c r="M46" i="114"/>
  <c r="M40" i="114"/>
  <c r="M39" i="114"/>
  <c r="M28" i="114"/>
  <c r="M20" i="114"/>
  <c r="M14" i="114"/>
  <c r="M11" i="114"/>
  <c r="M169" i="114"/>
  <c r="M158" i="114"/>
  <c r="M157" i="114"/>
  <c r="M155" i="114"/>
  <c r="M149" i="114"/>
  <c r="M147" i="114"/>
  <c r="M146" i="114"/>
  <c r="M139" i="114"/>
  <c r="M136" i="114"/>
  <c r="M133" i="114"/>
  <c r="M128" i="114"/>
  <c r="M124" i="114"/>
  <c r="M106" i="114"/>
  <c r="M105" i="114"/>
  <c r="M104" i="114"/>
  <c r="M102" i="114"/>
  <c r="M100" i="114"/>
  <c r="M97" i="114"/>
  <c r="M92" i="114"/>
  <c r="M89" i="114"/>
  <c r="M81" i="114"/>
  <c r="M69" i="114"/>
  <c r="M67" i="114"/>
  <c r="M65" i="114"/>
  <c r="M52" i="114"/>
  <c r="M47" i="114"/>
  <c r="M41" i="114"/>
  <c r="M37" i="114"/>
  <c r="M36" i="114"/>
  <c r="M34" i="114"/>
  <c r="M30" i="114"/>
  <c r="M16" i="114"/>
  <c r="M13" i="114"/>
  <c r="M6" i="114"/>
  <c r="M497" i="112"/>
  <c r="M449" i="112"/>
  <c r="M448" i="112"/>
  <c r="M436" i="112"/>
  <c r="M405" i="112"/>
  <c r="M393" i="112"/>
  <c r="M388" i="112"/>
  <c r="M387" i="112"/>
  <c r="M386" i="112"/>
  <c r="M376" i="112"/>
  <c r="M375" i="112"/>
  <c r="M374" i="112"/>
  <c r="M373" i="112"/>
  <c r="M372" i="112"/>
  <c r="M371" i="112"/>
  <c r="M368" i="112"/>
  <c r="M367" i="112"/>
  <c r="M364" i="112"/>
  <c r="M363" i="112"/>
  <c r="M362" i="112"/>
  <c r="M361" i="112"/>
  <c r="M359" i="112"/>
  <c r="M358" i="112"/>
  <c r="M357" i="112"/>
  <c r="M356" i="112"/>
  <c r="M355" i="112"/>
  <c r="M296" i="112"/>
  <c r="M295" i="112"/>
  <c r="M294" i="112"/>
  <c r="M293" i="112"/>
  <c r="M292" i="112"/>
  <c r="M291" i="112"/>
  <c r="M290" i="112"/>
  <c r="M289" i="112"/>
  <c r="M288" i="112"/>
  <c r="M283" i="112"/>
  <c r="M282" i="112"/>
  <c r="M281" i="112"/>
  <c r="M280" i="112"/>
  <c r="M279" i="112"/>
  <c r="M278" i="112"/>
  <c r="M274" i="112"/>
  <c r="M273" i="112"/>
  <c r="M272" i="112"/>
  <c r="M268" i="112"/>
  <c r="M267" i="112"/>
  <c r="M266" i="112"/>
  <c r="M265" i="112"/>
  <c r="M264" i="112"/>
  <c r="M260" i="112"/>
  <c r="M259" i="112"/>
  <c r="M258" i="112"/>
  <c r="M257" i="112"/>
  <c r="M256" i="112"/>
  <c r="M255" i="112"/>
  <c r="M254" i="112"/>
  <c r="M215" i="112"/>
  <c r="M200" i="112"/>
  <c r="M199" i="112"/>
  <c r="M198" i="112"/>
  <c r="M197" i="112"/>
  <c r="M195" i="112"/>
  <c r="M186" i="112"/>
  <c r="M178" i="112"/>
  <c r="M166" i="112"/>
  <c r="M160" i="112"/>
  <c r="M159" i="112"/>
  <c r="M134" i="112"/>
  <c r="M106" i="112"/>
  <c r="M95" i="112"/>
  <c r="M94" i="112"/>
  <c r="M93" i="112"/>
  <c r="M83" i="112"/>
  <c r="M82" i="112"/>
  <c r="M79" i="112"/>
  <c r="M75" i="112"/>
  <c r="M73" i="112"/>
  <c r="M69" i="112"/>
  <c r="M67" i="112"/>
  <c r="M64" i="112"/>
  <c r="M54" i="112"/>
  <c r="M37" i="112"/>
  <c r="M35" i="112"/>
  <c r="M34" i="112"/>
  <c r="M22" i="112"/>
  <c r="M398" i="112"/>
  <c r="M392" i="112"/>
  <c r="M391" i="112"/>
  <c r="M390" i="112"/>
  <c r="M389" i="112"/>
  <c r="M360" i="112"/>
  <c r="M354" i="112"/>
  <c r="M347" i="112"/>
  <c r="M346" i="112"/>
  <c r="M345" i="112"/>
  <c r="M325" i="112"/>
  <c r="M324" i="112"/>
  <c r="M301" i="112"/>
  <c r="M300" i="112"/>
  <c r="M287" i="112"/>
  <c r="M275" i="112"/>
  <c r="M271" i="112"/>
  <c r="M270" i="112"/>
  <c r="M269" i="112"/>
  <c r="M262" i="112"/>
  <c r="M249" i="112"/>
  <c r="M248" i="112"/>
  <c r="M243" i="112"/>
  <c r="M242" i="112"/>
  <c r="M230" i="112"/>
  <c r="M229" i="112"/>
  <c r="M228" i="112"/>
  <c r="M183" i="112"/>
  <c r="M182" i="112"/>
  <c r="M180" i="112"/>
  <c r="M163" i="112"/>
  <c r="M162" i="112"/>
  <c r="M161" i="112"/>
  <c r="M158" i="112"/>
  <c r="M157" i="112"/>
  <c r="M150" i="112"/>
  <c r="M149" i="112"/>
  <c r="M148" i="112"/>
  <c r="M147" i="112"/>
  <c r="M146" i="112"/>
  <c r="M145" i="112"/>
  <c r="M140" i="112"/>
  <c r="M139" i="112"/>
  <c r="M138" i="112"/>
  <c r="M137" i="112"/>
  <c r="M136" i="112"/>
  <c r="M135" i="112"/>
  <c r="M112" i="112"/>
  <c r="M87" i="112"/>
  <c r="M86" i="112"/>
  <c r="M84" i="112"/>
  <c r="M81" i="112"/>
  <c r="M53" i="112"/>
  <c r="M51" i="112"/>
  <c r="M50" i="112"/>
  <c r="M42" i="112"/>
  <c r="M32" i="112"/>
  <c r="M21" i="112"/>
  <c r="M14" i="112"/>
  <c r="M498" i="112"/>
  <c r="M496" i="112"/>
  <c r="M490" i="112"/>
  <c r="M480" i="112"/>
  <c r="M479" i="112"/>
  <c r="M370" i="112"/>
  <c r="M369" i="112"/>
  <c r="M366" i="112"/>
  <c r="M365" i="112"/>
  <c r="M353" i="112"/>
  <c r="M352" i="112"/>
  <c r="M351" i="112"/>
  <c r="M350" i="112"/>
  <c r="M349" i="112"/>
  <c r="M348" i="112"/>
  <c r="M343" i="112"/>
  <c r="M342" i="112"/>
  <c r="M341" i="112"/>
  <c r="M340" i="112"/>
  <c r="M339" i="112"/>
  <c r="M338" i="112"/>
  <c r="M337" i="112"/>
  <c r="M336" i="112"/>
  <c r="M335" i="112"/>
  <c r="M334" i="112"/>
  <c r="M333" i="112"/>
  <c r="M332" i="112"/>
  <c r="M331" i="112"/>
  <c r="M330" i="112"/>
  <c r="M328" i="112"/>
  <c r="M303" i="112"/>
  <c r="M302" i="112"/>
  <c r="M299" i="112"/>
  <c r="M298" i="112"/>
  <c r="M297" i="112"/>
  <c r="M286" i="112"/>
  <c r="M285" i="112"/>
  <c r="M284" i="112"/>
  <c r="M277" i="112"/>
  <c r="M253" i="112"/>
  <c r="M252" i="112"/>
  <c r="M251" i="112"/>
  <c r="M250" i="112"/>
  <c r="M244" i="112"/>
  <c r="M227" i="112"/>
  <c r="M226" i="112"/>
  <c r="M225" i="112"/>
  <c r="M224" i="112"/>
  <c r="M202" i="112"/>
  <c r="M201" i="112"/>
  <c r="M175" i="112"/>
  <c r="M174" i="112"/>
  <c r="M171" i="112"/>
  <c r="M156" i="112"/>
  <c r="M155" i="112"/>
  <c r="M154" i="112"/>
  <c r="M152" i="112"/>
  <c r="M151" i="112"/>
  <c r="M144" i="112"/>
  <c r="M142" i="112"/>
  <c r="M141" i="112"/>
  <c r="M132" i="112"/>
  <c r="M131" i="112"/>
  <c r="M130" i="112"/>
  <c r="M115" i="112"/>
  <c r="M114" i="112"/>
  <c r="M97" i="112"/>
  <c r="M63" i="112"/>
  <c r="M59" i="112"/>
  <c r="M58" i="112"/>
  <c r="M17" i="112"/>
  <c r="M8" i="112"/>
  <c r="M494" i="112"/>
  <c r="M493" i="112"/>
  <c r="M491" i="112"/>
  <c r="M488" i="112"/>
  <c r="M485" i="112"/>
  <c r="M483" i="112"/>
  <c r="M481" i="112"/>
  <c r="M478" i="112"/>
  <c r="M476" i="112"/>
  <c r="M474" i="112"/>
  <c r="M473" i="112"/>
  <c r="M470" i="112"/>
  <c r="M468" i="112"/>
  <c r="M466" i="112"/>
  <c r="M464" i="112"/>
  <c r="M461" i="112"/>
  <c r="M459" i="112"/>
  <c r="M457" i="112"/>
  <c r="M454" i="112"/>
  <c r="M452" i="112"/>
  <c r="M447" i="112"/>
  <c r="M445" i="112"/>
  <c r="M443" i="112"/>
  <c r="M441" i="112"/>
  <c r="M439" i="112"/>
  <c r="M437" i="112"/>
  <c r="M435" i="112"/>
  <c r="M434" i="112"/>
  <c r="M432" i="112"/>
  <c r="M429" i="112"/>
  <c r="M427" i="112"/>
  <c r="M425" i="112"/>
  <c r="M423" i="112"/>
  <c r="M421" i="112"/>
  <c r="M419" i="112"/>
  <c r="M417" i="112"/>
  <c r="M415" i="112"/>
  <c r="M413" i="112"/>
  <c r="M411" i="112"/>
  <c r="M409" i="112"/>
  <c r="M408" i="112"/>
  <c r="M406" i="112"/>
  <c r="M403" i="112"/>
  <c r="M401" i="112"/>
  <c r="M399" i="112"/>
  <c r="M396" i="112"/>
  <c r="M384" i="112"/>
  <c r="M382" i="112"/>
  <c r="M380" i="112"/>
  <c r="M378" i="112"/>
  <c r="M329" i="112"/>
  <c r="M327" i="112"/>
  <c r="M323" i="112"/>
  <c r="M322" i="112"/>
  <c r="M320" i="112"/>
  <c r="M318" i="112"/>
  <c r="M315" i="112"/>
  <c r="M313" i="112"/>
  <c r="M311" i="112"/>
  <c r="M309" i="112"/>
  <c r="M307" i="112"/>
  <c r="M305" i="112"/>
  <c r="M247" i="112"/>
  <c r="M246" i="112"/>
  <c r="M241" i="112"/>
  <c r="M239" i="112"/>
  <c r="M237" i="112"/>
  <c r="M235" i="112"/>
  <c r="M233" i="112"/>
  <c r="M231" i="112"/>
  <c r="M221" i="112"/>
  <c r="M219" i="112"/>
  <c r="M217" i="112"/>
  <c r="M214" i="112"/>
  <c r="M212" i="112"/>
  <c r="M210" i="112"/>
  <c r="M208" i="112"/>
  <c r="M206" i="112"/>
  <c r="M204" i="112"/>
  <c r="M194" i="112"/>
  <c r="M192" i="112"/>
  <c r="M190" i="112"/>
  <c r="M188" i="112"/>
  <c r="M187" i="112"/>
  <c r="M184" i="112"/>
  <c r="M179" i="112"/>
  <c r="M173" i="112"/>
  <c r="M170" i="112"/>
  <c r="M168" i="112"/>
  <c r="M164" i="112"/>
  <c r="M143" i="112"/>
  <c r="M128" i="112"/>
  <c r="M127" i="112"/>
  <c r="M125" i="112"/>
  <c r="M123" i="112"/>
  <c r="M121" i="112"/>
  <c r="M120" i="112"/>
  <c r="M118" i="112"/>
  <c r="M116" i="112"/>
  <c r="M113" i="112"/>
  <c r="M110" i="112"/>
  <c r="M108" i="112"/>
  <c r="M107" i="112"/>
  <c r="M104" i="112"/>
  <c r="M102" i="112"/>
  <c r="M100" i="112"/>
  <c r="M98" i="112"/>
  <c r="M96" i="112"/>
  <c r="M92" i="112"/>
  <c r="M91" i="112"/>
  <c r="M89" i="112"/>
  <c r="M88" i="112"/>
  <c r="M80" i="112"/>
  <c r="M77" i="112"/>
  <c r="M72" i="112"/>
  <c r="M70" i="112"/>
  <c r="M66" i="112"/>
  <c r="M62" i="112"/>
  <c r="M60" i="112"/>
  <c r="M56" i="112"/>
  <c r="M49" i="112"/>
  <c r="M48" i="112"/>
  <c r="M46" i="112"/>
  <c r="M44" i="112"/>
  <c r="M43" i="112"/>
  <c r="M39" i="112"/>
  <c r="M36" i="112"/>
  <c r="M31" i="112"/>
  <c r="M29" i="112"/>
  <c r="M25" i="112"/>
  <c r="M23" i="112"/>
  <c r="M19" i="112"/>
  <c r="M18" i="112"/>
  <c r="M15" i="112"/>
  <c r="M11" i="112"/>
  <c r="M10" i="112"/>
  <c r="M7" i="112"/>
  <c r="M499" i="112"/>
  <c r="M495" i="112"/>
  <c r="M492" i="112"/>
  <c r="M489" i="112"/>
  <c r="M487" i="112"/>
  <c r="M486" i="112"/>
  <c r="M484" i="112"/>
  <c r="M482" i="112"/>
  <c r="M477" i="112"/>
  <c r="M475" i="112"/>
  <c r="M472" i="112"/>
  <c r="M471" i="112"/>
  <c r="M469" i="112"/>
  <c r="M467" i="112"/>
  <c r="M465" i="112"/>
  <c r="M463" i="112"/>
  <c r="M462" i="112"/>
  <c r="M460" i="112"/>
  <c r="M458" i="112"/>
  <c r="M456" i="112"/>
  <c r="M455" i="112"/>
  <c r="M453" i="112"/>
  <c r="M451" i="112"/>
  <c r="M450" i="112"/>
  <c r="M446" i="112"/>
  <c r="M444" i="112"/>
  <c r="M442" i="112"/>
  <c r="M440" i="112"/>
  <c r="M438" i="112"/>
  <c r="M433" i="112"/>
  <c r="M431" i="112"/>
  <c r="M430" i="112"/>
  <c r="M428" i="112"/>
  <c r="M426" i="112"/>
  <c r="M424" i="112"/>
  <c r="M422" i="112"/>
  <c r="M420" i="112"/>
  <c r="M418" i="112"/>
  <c r="M416" i="112"/>
  <c r="M414" i="112"/>
  <c r="M412" i="112"/>
  <c r="M410" i="112"/>
  <c r="M407" i="112"/>
  <c r="M404" i="112"/>
  <c r="M402" i="112"/>
  <c r="M400" i="112"/>
  <c r="M397" i="112"/>
  <c r="M395" i="112"/>
  <c r="M394" i="112"/>
  <c r="M385" i="112"/>
  <c r="M383" i="112"/>
  <c r="M381" i="112"/>
  <c r="M379" i="112"/>
  <c r="M377" i="112"/>
  <c r="M344" i="112"/>
  <c r="M326" i="112"/>
  <c r="M321" i="112"/>
  <c r="M319" i="112"/>
  <c r="M317" i="112"/>
  <c r="M316" i="112"/>
  <c r="M314" i="112"/>
  <c r="M312" i="112"/>
  <c r="M310" i="112"/>
  <c r="M308" i="112"/>
  <c r="M306" i="112"/>
  <c r="M304" i="112"/>
  <c r="M245" i="112"/>
  <c r="M240" i="112"/>
  <c r="M238" i="112"/>
  <c r="M236" i="112"/>
  <c r="M234" i="112"/>
  <c r="M232" i="112"/>
  <c r="M223" i="112"/>
  <c r="M222" i="112"/>
  <c r="M220" i="112"/>
  <c r="M218" i="112"/>
  <c r="M216" i="112"/>
  <c r="M213" i="112"/>
  <c r="M211" i="112"/>
  <c r="M209" i="112"/>
  <c r="M207" i="112"/>
  <c r="M205" i="112"/>
  <c r="M203" i="112"/>
  <c r="M196" i="112"/>
  <c r="M193" i="112"/>
  <c r="M191" i="112"/>
  <c r="M189" i="112"/>
  <c r="M185" i="112"/>
  <c r="M181" i="112"/>
  <c r="M176" i="112"/>
  <c r="M172" i="112"/>
  <c r="M169" i="112"/>
  <c r="M167" i="112"/>
  <c r="M165" i="112"/>
  <c r="M133" i="112"/>
  <c r="M129" i="112"/>
  <c r="M126" i="112"/>
  <c r="M124" i="112"/>
  <c r="M122" i="112"/>
  <c r="M119" i="112"/>
  <c r="M117" i="112"/>
  <c r="M111" i="112"/>
  <c r="M109" i="112"/>
  <c r="M105" i="112"/>
  <c r="M103" i="112"/>
  <c r="M101" i="112"/>
  <c r="M99" i="112"/>
  <c r="M90" i="112"/>
  <c r="M85" i="112"/>
  <c r="M78" i="112"/>
  <c r="M76" i="112"/>
  <c r="M74" i="112"/>
  <c r="M71" i="112"/>
  <c r="M68" i="112"/>
  <c r="M65" i="112"/>
  <c r="M61" i="112"/>
  <c r="M57" i="112"/>
  <c r="M55" i="112"/>
  <c r="M52" i="112"/>
  <c r="M47" i="112"/>
  <c r="M45" i="112"/>
  <c r="M41" i="112"/>
  <c r="M40" i="112"/>
  <c r="M38" i="112"/>
  <c r="M33" i="112"/>
  <c r="M30" i="112"/>
  <c r="M28" i="112"/>
  <c r="M27" i="112"/>
  <c r="M26" i="112"/>
  <c r="M24" i="112"/>
  <c r="M20" i="112"/>
  <c r="M16" i="112"/>
  <c r="M12" i="112"/>
  <c r="M9" i="112"/>
  <c r="M6" i="112"/>
  <c r="M5" i="112"/>
  <c r="M499" i="110"/>
  <c r="M498" i="110"/>
  <c r="M492" i="110"/>
  <c r="M480" i="110"/>
  <c r="M477" i="110"/>
  <c r="M466" i="110"/>
  <c r="M411" i="110"/>
  <c r="M391" i="110"/>
  <c r="M375" i="110"/>
  <c r="M316" i="110"/>
  <c r="M279" i="110"/>
  <c r="M272" i="110"/>
  <c r="M246" i="110"/>
  <c r="M243" i="110"/>
  <c r="M240" i="110"/>
  <c r="M233" i="110"/>
  <c r="M232" i="110"/>
  <c r="M220" i="110"/>
  <c r="M200" i="110"/>
  <c r="M65" i="110"/>
  <c r="M460" i="110"/>
  <c r="M414" i="110"/>
  <c r="M410" i="110"/>
  <c r="M403" i="110"/>
  <c r="M400" i="110"/>
  <c r="M385" i="110"/>
  <c r="M372" i="110"/>
  <c r="M366" i="110"/>
  <c r="M349" i="110"/>
  <c r="M343" i="110"/>
  <c r="M330" i="110"/>
  <c r="M323" i="110"/>
  <c r="M306" i="110"/>
  <c r="M305" i="110"/>
  <c r="M239" i="110"/>
  <c r="M238" i="110"/>
  <c r="M237" i="110"/>
  <c r="M212" i="110"/>
  <c r="M71" i="110"/>
  <c r="M496" i="110"/>
  <c r="M472" i="110"/>
  <c r="M461" i="110"/>
  <c r="M443" i="110"/>
  <c r="M434" i="110"/>
  <c r="M393" i="110"/>
  <c r="M392" i="110"/>
  <c r="M379" i="110"/>
  <c r="M352" i="110"/>
  <c r="M337" i="110"/>
  <c r="M308" i="110"/>
  <c r="M307" i="110"/>
  <c r="M236" i="110"/>
  <c r="M25" i="110"/>
  <c r="M495" i="110"/>
  <c r="M470" i="110"/>
  <c r="M469" i="110"/>
  <c r="M468" i="110"/>
  <c r="M467" i="110"/>
  <c r="M459" i="110"/>
  <c r="M458" i="110"/>
  <c r="M456" i="110"/>
  <c r="M442" i="110"/>
  <c r="M441" i="110"/>
  <c r="M440" i="110"/>
  <c r="M439" i="110"/>
  <c r="M436" i="110"/>
  <c r="M433" i="110"/>
  <c r="M432" i="110"/>
  <c r="M431" i="110"/>
  <c r="M430" i="110"/>
  <c r="M429" i="110"/>
  <c r="M428" i="110"/>
  <c r="M427" i="110"/>
  <c r="M426" i="110"/>
  <c r="M425" i="110"/>
  <c r="M424" i="110"/>
  <c r="M423" i="110"/>
  <c r="M422" i="110"/>
  <c r="M421" i="110"/>
  <c r="M420" i="110"/>
  <c r="M419" i="110"/>
  <c r="M418" i="110"/>
  <c r="M417" i="110"/>
  <c r="M416" i="110"/>
  <c r="M402" i="110"/>
  <c r="M399" i="110"/>
  <c r="M387" i="110"/>
  <c r="M386" i="110"/>
  <c r="M373" i="110"/>
  <c r="M367" i="110"/>
  <c r="M364" i="110"/>
  <c r="M363" i="110"/>
  <c r="M362" i="110"/>
  <c r="M361" i="110"/>
  <c r="M360" i="110"/>
  <c r="M359" i="110"/>
  <c r="M358" i="110"/>
  <c r="M357" i="110"/>
  <c r="M356" i="110"/>
  <c r="M355" i="110"/>
  <c r="M354" i="110"/>
  <c r="M348" i="110"/>
  <c r="M347" i="110"/>
  <c r="M346" i="110"/>
  <c r="M345" i="110"/>
  <c r="M335" i="110"/>
  <c r="M329" i="110"/>
  <c r="M328" i="110"/>
  <c r="M327" i="110"/>
  <c r="M326" i="110"/>
  <c r="M325" i="110"/>
  <c r="M324" i="110"/>
  <c r="M321" i="110"/>
  <c r="M320" i="110"/>
  <c r="M319" i="110"/>
  <c r="M318" i="110"/>
  <c r="M315" i="110"/>
  <c r="M314" i="110"/>
  <c r="M313" i="110"/>
  <c r="M312" i="110"/>
  <c r="M311" i="110"/>
  <c r="M310" i="110"/>
  <c r="M309" i="110"/>
  <c r="M280" i="110"/>
  <c r="M270" i="110"/>
  <c r="M269" i="110"/>
  <c r="M268" i="110"/>
  <c r="M267" i="110"/>
  <c r="M266" i="110"/>
  <c r="M261" i="110"/>
  <c r="M259" i="110"/>
  <c r="M257" i="110"/>
  <c r="M256" i="110"/>
  <c r="M254" i="110"/>
  <c r="M252" i="110"/>
  <c r="M250" i="110"/>
  <c r="M249" i="110"/>
  <c r="M248" i="110"/>
  <c r="M245" i="110"/>
  <c r="M244" i="110"/>
  <c r="M242" i="110"/>
  <c r="M235" i="110"/>
  <c r="M229" i="110"/>
  <c r="M228" i="110"/>
  <c r="M226" i="110"/>
  <c r="M225" i="110"/>
  <c r="M222" i="110"/>
  <c r="M219" i="110"/>
  <c r="M217" i="110"/>
  <c r="M216" i="110"/>
  <c r="M215" i="110"/>
  <c r="M214" i="110"/>
  <c r="M211" i="110"/>
  <c r="M210" i="110"/>
  <c r="M209" i="110"/>
  <c r="M208" i="110"/>
  <c r="M207" i="110"/>
  <c r="M206" i="110"/>
  <c r="M205" i="110"/>
  <c r="M204" i="110"/>
  <c r="M193" i="110"/>
  <c r="M192" i="110"/>
  <c r="M191" i="110"/>
  <c r="M190" i="110"/>
  <c r="M189" i="110"/>
  <c r="M188" i="110"/>
  <c r="M187" i="110"/>
  <c r="M186" i="110"/>
  <c r="M185" i="110"/>
  <c r="M184" i="110"/>
  <c r="M183" i="110"/>
  <c r="M182" i="110"/>
  <c r="M181" i="110"/>
  <c r="M180" i="110"/>
  <c r="M179" i="110"/>
  <c r="M178" i="110"/>
  <c r="M177" i="110"/>
  <c r="M176" i="110"/>
  <c r="M175" i="110"/>
  <c r="M174" i="110"/>
  <c r="M173" i="110"/>
  <c r="M172" i="110"/>
  <c r="M171" i="110"/>
  <c r="M166" i="110"/>
  <c r="M165" i="110"/>
  <c r="M161" i="110"/>
  <c r="M160" i="110"/>
  <c r="M157" i="110"/>
  <c r="M156" i="110"/>
  <c r="M147" i="110"/>
  <c r="M146" i="110"/>
  <c r="M145" i="110"/>
  <c r="M144" i="110"/>
  <c r="M139" i="110"/>
  <c r="M134" i="110"/>
  <c r="M133" i="110"/>
  <c r="M130" i="110"/>
  <c r="M129" i="110"/>
  <c r="M124" i="110"/>
  <c r="M113" i="110"/>
  <c r="M112" i="110"/>
  <c r="M111" i="110"/>
  <c r="M110" i="110"/>
  <c r="M109" i="110"/>
  <c r="M99" i="110"/>
  <c r="M98" i="110"/>
  <c r="M95" i="110"/>
  <c r="M94" i="110"/>
  <c r="M87" i="110"/>
  <c r="M86" i="110"/>
  <c r="M85" i="110"/>
  <c r="M82" i="110"/>
  <c r="M81" i="110"/>
  <c r="M80" i="110"/>
  <c r="M79" i="110"/>
  <c r="M76" i="110"/>
  <c r="M75" i="110"/>
  <c r="M74" i="110"/>
  <c r="M73" i="110"/>
  <c r="M70" i="110"/>
  <c r="M69" i="110"/>
  <c r="M67" i="110"/>
  <c r="M63" i="110"/>
  <c r="M61" i="110"/>
  <c r="M60" i="110"/>
  <c r="M51" i="110"/>
  <c r="M50" i="110"/>
  <c r="M37" i="110"/>
  <c r="M36" i="110"/>
  <c r="M35" i="110"/>
  <c r="M34" i="110"/>
  <c r="M33" i="110"/>
  <c r="M26" i="110"/>
  <c r="M23" i="110"/>
  <c r="M22" i="110"/>
  <c r="M19" i="110"/>
  <c r="M18" i="110"/>
  <c r="M13" i="110"/>
  <c r="M12" i="110"/>
  <c r="M9" i="110"/>
  <c r="M6" i="110"/>
  <c r="M5" i="110"/>
  <c r="M493" i="110"/>
  <c r="M486" i="110"/>
  <c r="M485" i="110"/>
  <c r="M484" i="110"/>
  <c r="M481" i="110"/>
  <c r="M478" i="110"/>
  <c r="M453" i="110"/>
  <c r="M438" i="110"/>
  <c r="M415" i="110"/>
  <c r="M413" i="110"/>
  <c r="M401" i="110"/>
  <c r="M384" i="110"/>
  <c r="M377" i="110"/>
  <c r="M376" i="110"/>
  <c r="M353" i="110"/>
  <c r="M351" i="110"/>
  <c r="M344" i="110"/>
  <c r="M317" i="110"/>
  <c r="M303" i="110"/>
  <c r="M301" i="110"/>
  <c r="M299" i="110"/>
  <c r="M297" i="110"/>
  <c r="M295" i="110"/>
  <c r="M294" i="110"/>
  <c r="M293" i="110"/>
  <c r="M264" i="110"/>
  <c r="M263" i="110"/>
  <c r="M262" i="110"/>
  <c r="M260" i="110"/>
  <c r="M255" i="110"/>
  <c r="M253" i="110"/>
  <c r="M251" i="110"/>
  <c r="M247" i="110"/>
  <c r="M241" i="110"/>
  <c r="M234" i="110"/>
  <c r="M227" i="110"/>
  <c r="M224" i="110"/>
  <c r="M221" i="110"/>
  <c r="M218" i="110"/>
  <c r="M213" i="110"/>
  <c r="M201" i="110"/>
  <c r="M164" i="110"/>
  <c r="M154" i="110"/>
  <c r="M153" i="110"/>
  <c r="M152" i="110"/>
  <c r="M151" i="110"/>
  <c r="M150" i="110"/>
  <c r="M149" i="110"/>
  <c r="M148" i="110"/>
  <c r="M138" i="110"/>
  <c r="M137" i="110"/>
  <c r="M136" i="110"/>
  <c r="M135" i="110"/>
  <c r="M132" i="110"/>
  <c r="M131" i="110"/>
  <c r="M123" i="110"/>
  <c r="M122" i="110"/>
  <c r="M121" i="110"/>
  <c r="M120" i="110"/>
  <c r="M119" i="110"/>
  <c r="M118" i="110"/>
  <c r="M117" i="110"/>
  <c r="M116" i="110"/>
  <c r="M115" i="110"/>
  <c r="M114" i="110"/>
  <c r="M108" i="110"/>
  <c r="M107" i="110"/>
  <c r="M106" i="110"/>
  <c r="M105" i="110"/>
  <c r="M104" i="110"/>
  <c r="M103" i="110"/>
  <c r="M102" i="110"/>
  <c r="M101" i="110"/>
  <c r="M100" i="110"/>
  <c r="M97" i="110"/>
  <c r="M96" i="110"/>
  <c r="M90" i="110"/>
  <c r="M89" i="110"/>
  <c r="M88" i="110"/>
  <c r="M83" i="110"/>
  <c r="M78" i="110"/>
  <c r="M77" i="110"/>
  <c r="M72" i="110"/>
  <c r="M58" i="110"/>
  <c r="M57" i="110"/>
  <c r="M56" i="110"/>
  <c r="M55" i="110"/>
  <c r="M54" i="110"/>
  <c r="M53" i="110"/>
  <c r="M52" i="110"/>
  <c r="M39" i="110"/>
  <c r="M38" i="110"/>
  <c r="M32" i="110"/>
  <c r="M31" i="110"/>
  <c r="M30" i="110"/>
  <c r="M29" i="110"/>
  <c r="M28" i="110"/>
  <c r="M27" i="110"/>
  <c r="M8" i="110"/>
  <c r="M7" i="110"/>
  <c r="M497" i="110"/>
  <c r="M494" i="110"/>
  <c r="M491" i="110"/>
  <c r="M490" i="110"/>
  <c r="M489" i="110"/>
  <c r="M488" i="110"/>
  <c r="M482" i="110"/>
  <c r="M479" i="110"/>
  <c r="M476" i="110"/>
  <c r="M475" i="110"/>
  <c r="M474" i="110"/>
  <c r="M473" i="110"/>
  <c r="M465" i="110"/>
  <c r="M464" i="110"/>
  <c r="M463" i="110"/>
  <c r="M462" i="110"/>
  <c r="M455" i="110"/>
  <c r="M454" i="110"/>
  <c r="M451" i="110"/>
  <c r="M450" i="110"/>
  <c r="M449" i="110"/>
  <c r="M448" i="110"/>
  <c r="M447" i="110"/>
  <c r="M446" i="110"/>
  <c r="M445" i="110"/>
  <c r="M437" i="110"/>
  <c r="M412" i="110"/>
  <c r="M409" i="110"/>
  <c r="M408" i="110"/>
  <c r="M407" i="110"/>
  <c r="M406" i="110"/>
  <c r="M405" i="110"/>
  <c r="M404" i="110"/>
  <c r="M398" i="110"/>
  <c r="M397" i="110"/>
  <c r="M396" i="110"/>
  <c r="M395" i="110"/>
  <c r="M394" i="110"/>
  <c r="M390" i="110"/>
  <c r="M389" i="110"/>
  <c r="M383" i="110"/>
  <c r="M382" i="110"/>
  <c r="M381" i="110"/>
  <c r="M380" i="110"/>
  <c r="M374" i="110"/>
  <c r="M371" i="110"/>
  <c r="M370" i="110"/>
  <c r="M369" i="110"/>
  <c r="M368" i="110"/>
  <c r="M350" i="110"/>
  <c r="M342" i="110"/>
  <c r="M341" i="110"/>
  <c r="M340" i="110"/>
  <c r="M339" i="110"/>
  <c r="M338" i="110"/>
  <c r="M336" i="110"/>
  <c r="M333" i="110"/>
  <c r="M332" i="110"/>
  <c r="M331" i="110"/>
  <c r="M322" i="110"/>
  <c r="M304" i="110"/>
  <c r="M302" i="110"/>
  <c r="M300" i="110"/>
  <c r="M298" i="110"/>
  <c r="M296" i="110"/>
  <c r="M292" i="110"/>
  <c r="M291" i="110"/>
  <c r="M290" i="110"/>
  <c r="M289" i="110"/>
  <c r="M288" i="110"/>
  <c r="M287" i="110"/>
  <c r="M286" i="110"/>
  <c r="M285" i="110"/>
  <c r="M284" i="110"/>
  <c r="M283" i="110"/>
  <c r="M282" i="110"/>
  <c r="M281" i="110"/>
  <c r="M278" i="110"/>
  <c r="M277" i="110"/>
  <c r="M276" i="110"/>
  <c r="M275" i="110"/>
  <c r="M274" i="110"/>
  <c r="M273" i="110"/>
  <c r="M265" i="110"/>
  <c r="M202" i="110"/>
  <c r="M199" i="110"/>
  <c r="M198" i="110"/>
  <c r="M197" i="110"/>
  <c r="M196" i="110"/>
  <c r="M194" i="110"/>
  <c r="M168" i="110"/>
  <c r="M167" i="110"/>
  <c r="M163" i="110"/>
  <c r="M162" i="110"/>
  <c r="M159" i="110"/>
  <c r="M158" i="110"/>
  <c r="M155" i="110"/>
  <c r="M143" i="110"/>
  <c r="M142" i="110"/>
  <c r="M141" i="110"/>
  <c r="M140" i="110"/>
  <c r="M128" i="110"/>
  <c r="M127" i="110"/>
  <c r="M126" i="110"/>
  <c r="M125" i="110"/>
  <c r="M93" i="110"/>
  <c r="M92" i="110"/>
  <c r="M91" i="110"/>
  <c r="M84" i="110"/>
  <c r="M68" i="110"/>
  <c r="M66" i="110"/>
  <c r="M64" i="110"/>
  <c r="M62" i="110"/>
  <c r="M59" i="110"/>
  <c r="M49" i="110"/>
  <c r="M48" i="110"/>
  <c r="M47" i="110"/>
  <c r="M46" i="110"/>
  <c r="M45" i="110"/>
  <c r="M44" i="110"/>
  <c r="M43" i="110"/>
  <c r="M42" i="110"/>
  <c r="M41" i="110"/>
  <c r="M40" i="110"/>
  <c r="M24" i="110"/>
  <c r="M21" i="110"/>
  <c r="M20" i="110"/>
  <c r="M17" i="110"/>
  <c r="M16" i="110"/>
  <c r="M15" i="110"/>
  <c r="M14" i="110"/>
  <c r="M11" i="110"/>
  <c r="M10" i="110"/>
  <c r="S500" i="204"/>
  <c r="S500" i="202"/>
  <c r="S500" i="200"/>
  <c r="S500" i="198"/>
  <c r="S500" i="196"/>
  <c r="S500" i="194"/>
  <c r="S500" i="192"/>
  <c r="S500" i="190"/>
  <c r="S500" i="188"/>
  <c r="S500" i="186"/>
  <c r="S500" i="184"/>
  <c r="S500" i="182"/>
  <c r="S500" i="180"/>
  <c r="H11" i="179"/>
  <c r="S500" i="178"/>
  <c r="S500" i="176"/>
  <c r="S500" i="174"/>
  <c r="S500" i="172"/>
  <c r="S500" i="170"/>
  <c r="S500" i="168"/>
  <c r="H11" i="167"/>
  <c r="S500" i="166"/>
  <c r="S500" i="164"/>
  <c r="S500" i="162"/>
  <c r="H11" i="161"/>
  <c r="S500" i="160"/>
  <c r="S500" i="158"/>
  <c r="H11" i="155"/>
  <c r="S500" i="156"/>
  <c r="S500" i="154"/>
  <c r="S500" i="151"/>
  <c r="S500" i="149"/>
  <c r="S500" i="147"/>
  <c r="S500" i="145"/>
  <c r="O500" i="143"/>
  <c r="H11" i="130"/>
  <c r="O500" i="131"/>
  <c r="O500" i="108"/>
  <c r="O500" i="204"/>
  <c r="Q4" i="204"/>
  <c r="E25" i="203"/>
  <c r="G25" i="203" s="1"/>
  <c r="I25" i="203" s="1"/>
  <c r="E24" i="203"/>
  <c r="G24" i="203" s="1"/>
  <c r="I24" i="203" s="1"/>
  <c r="E23" i="203"/>
  <c r="G23" i="203" s="1"/>
  <c r="I23" i="203" s="1"/>
  <c r="G22" i="203"/>
  <c r="I22" i="203" s="1"/>
  <c r="O500" i="202"/>
  <c r="Q4" i="202"/>
  <c r="E25" i="201"/>
  <c r="G25" i="201" s="1"/>
  <c r="I25" i="201" s="1"/>
  <c r="E24" i="201"/>
  <c r="G24" i="201" s="1"/>
  <c r="I24" i="201" s="1"/>
  <c r="E23" i="201"/>
  <c r="G23" i="201" s="1"/>
  <c r="I23" i="201" s="1"/>
  <c r="G22" i="201"/>
  <c r="I22" i="201" s="1"/>
  <c r="I38" i="201" s="1"/>
  <c r="O500" i="200"/>
  <c r="Q4" i="200"/>
  <c r="E25" i="199"/>
  <c r="G25" i="199" s="1"/>
  <c r="I25" i="199" s="1"/>
  <c r="E24" i="199"/>
  <c r="G24" i="199" s="1"/>
  <c r="I24" i="199" s="1"/>
  <c r="E23" i="199"/>
  <c r="G23" i="199" s="1"/>
  <c r="I23" i="199" s="1"/>
  <c r="G22" i="199"/>
  <c r="I22" i="199" s="1"/>
  <c r="I38" i="199" s="1"/>
  <c r="Q4" i="198"/>
  <c r="O500" i="198"/>
  <c r="E25" i="197"/>
  <c r="G25" i="197" s="1"/>
  <c r="I25" i="197" s="1"/>
  <c r="E24" i="197"/>
  <c r="G24" i="197" s="1"/>
  <c r="I24" i="197" s="1"/>
  <c r="E23" i="197"/>
  <c r="G23" i="197" s="1"/>
  <c r="I23" i="197" s="1"/>
  <c r="G22" i="197"/>
  <c r="I22" i="197" s="1"/>
  <c r="I38" i="197" s="1"/>
  <c r="Q4" i="196"/>
  <c r="O500" i="196"/>
  <c r="E25" i="195"/>
  <c r="G25" i="195" s="1"/>
  <c r="I25" i="195" s="1"/>
  <c r="E24" i="195"/>
  <c r="G24" i="195" s="1"/>
  <c r="I24" i="195" s="1"/>
  <c r="E23" i="195"/>
  <c r="G23" i="195" s="1"/>
  <c r="I23" i="195" s="1"/>
  <c r="G22" i="195"/>
  <c r="I22" i="195" s="1"/>
  <c r="I38" i="195" s="1"/>
  <c r="Q4" i="194"/>
  <c r="O500" i="194"/>
  <c r="E25" i="193"/>
  <c r="G25" i="193" s="1"/>
  <c r="I25" i="193" s="1"/>
  <c r="E24" i="193"/>
  <c r="G24" i="193" s="1"/>
  <c r="I24" i="193" s="1"/>
  <c r="E23" i="193"/>
  <c r="G23" i="193" s="1"/>
  <c r="I23" i="193" s="1"/>
  <c r="G22" i="193"/>
  <c r="I22" i="193" s="1"/>
  <c r="I38" i="193" s="1"/>
  <c r="O500" i="192"/>
  <c r="Q4" i="192"/>
  <c r="E25" i="191"/>
  <c r="G25" i="191" s="1"/>
  <c r="I25" i="191" s="1"/>
  <c r="E24" i="191"/>
  <c r="G24" i="191" s="1"/>
  <c r="I24" i="191" s="1"/>
  <c r="E23" i="191"/>
  <c r="G23" i="191" s="1"/>
  <c r="I23" i="191" s="1"/>
  <c r="G22" i="191"/>
  <c r="I22" i="191" s="1"/>
  <c r="O500" i="190"/>
  <c r="Q4" i="190"/>
  <c r="E25" i="189"/>
  <c r="G25" i="189" s="1"/>
  <c r="I25" i="189" s="1"/>
  <c r="E24" i="189"/>
  <c r="G24" i="189" s="1"/>
  <c r="I24" i="189" s="1"/>
  <c r="E23" i="189"/>
  <c r="G23" i="189" s="1"/>
  <c r="I23" i="189" s="1"/>
  <c r="G22" i="189"/>
  <c r="I22" i="189" s="1"/>
  <c r="I38" i="189" s="1"/>
  <c r="O500" i="188"/>
  <c r="Q4" i="188"/>
  <c r="E25" i="187"/>
  <c r="G25" i="187" s="1"/>
  <c r="I25" i="187" s="1"/>
  <c r="E24" i="187"/>
  <c r="G24" i="187" s="1"/>
  <c r="I24" i="187" s="1"/>
  <c r="E23" i="187"/>
  <c r="G23" i="187" s="1"/>
  <c r="I23" i="187" s="1"/>
  <c r="G22" i="187"/>
  <c r="I22" i="187" s="1"/>
  <c r="I38" i="187" s="1"/>
  <c r="Q4" i="186"/>
  <c r="O500" i="186"/>
  <c r="E25" i="185"/>
  <c r="G25" i="185" s="1"/>
  <c r="I25" i="185" s="1"/>
  <c r="E24" i="185"/>
  <c r="G24" i="185" s="1"/>
  <c r="I24" i="185" s="1"/>
  <c r="E23" i="185"/>
  <c r="G23" i="185" s="1"/>
  <c r="I23" i="185" s="1"/>
  <c r="G22" i="185"/>
  <c r="I22" i="185" s="1"/>
  <c r="I38" i="185" s="1"/>
  <c r="Q4" i="184"/>
  <c r="O500" i="184"/>
  <c r="E25" i="183"/>
  <c r="G25" i="183" s="1"/>
  <c r="I25" i="183" s="1"/>
  <c r="E24" i="183"/>
  <c r="G24" i="183" s="1"/>
  <c r="I24" i="183" s="1"/>
  <c r="E23" i="183"/>
  <c r="G23" i="183" s="1"/>
  <c r="I23" i="183" s="1"/>
  <c r="G22" i="183"/>
  <c r="I22" i="183" s="1"/>
  <c r="I38" i="183" s="1"/>
  <c r="Q4" i="182"/>
  <c r="O500" i="182"/>
  <c r="E25" i="181"/>
  <c r="G25" i="181" s="1"/>
  <c r="I25" i="181" s="1"/>
  <c r="E24" i="181"/>
  <c r="G24" i="181" s="1"/>
  <c r="I24" i="181" s="1"/>
  <c r="E23" i="181"/>
  <c r="G23" i="181" s="1"/>
  <c r="I23" i="181" s="1"/>
  <c r="G22" i="181"/>
  <c r="I22" i="181" s="1"/>
  <c r="O500" i="180"/>
  <c r="Q4" i="180"/>
  <c r="E25" i="179"/>
  <c r="G25" i="179" s="1"/>
  <c r="I25" i="179" s="1"/>
  <c r="E24" i="179"/>
  <c r="G24" i="179" s="1"/>
  <c r="I24" i="179" s="1"/>
  <c r="E23" i="179"/>
  <c r="G23" i="179" s="1"/>
  <c r="I23" i="179" s="1"/>
  <c r="G22" i="179"/>
  <c r="I22" i="179" s="1"/>
  <c r="H14" i="179"/>
  <c r="I55" i="179"/>
  <c r="O500" i="178"/>
  <c r="Q4" i="178"/>
  <c r="E25" i="177"/>
  <c r="G25" i="177" s="1"/>
  <c r="I25" i="177" s="1"/>
  <c r="E24" i="177"/>
  <c r="G24" i="177" s="1"/>
  <c r="I24" i="177" s="1"/>
  <c r="E23" i="177"/>
  <c r="G23" i="177" s="1"/>
  <c r="I23" i="177" s="1"/>
  <c r="G22" i="177"/>
  <c r="I22" i="177" s="1"/>
  <c r="I38" i="177" s="1"/>
  <c r="O500" i="176"/>
  <c r="Q4" i="176"/>
  <c r="E25" i="175"/>
  <c r="G25" i="175" s="1"/>
  <c r="I25" i="175" s="1"/>
  <c r="E24" i="175"/>
  <c r="G24" i="175" s="1"/>
  <c r="I24" i="175" s="1"/>
  <c r="E23" i="175"/>
  <c r="G23" i="175" s="1"/>
  <c r="I23" i="175" s="1"/>
  <c r="G22" i="175"/>
  <c r="I22" i="175" s="1"/>
  <c r="I38" i="175" s="1"/>
  <c r="E25" i="173"/>
  <c r="G25" i="173" s="1"/>
  <c r="I25" i="173" s="1"/>
  <c r="E24" i="173"/>
  <c r="G24" i="173" s="1"/>
  <c r="I24" i="173" s="1"/>
  <c r="E23" i="173"/>
  <c r="G23" i="173" s="1"/>
  <c r="I23" i="173" s="1"/>
  <c r="G22" i="173"/>
  <c r="I22" i="173" s="1"/>
  <c r="I38" i="173" s="1"/>
  <c r="O500" i="172"/>
  <c r="Q4" i="172"/>
  <c r="E25" i="171"/>
  <c r="G25" i="171" s="1"/>
  <c r="I25" i="171" s="1"/>
  <c r="E24" i="171"/>
  <c r="G24" i="171" s="1"/>
  <c r="I24" i="171" s="1"/>
  <c r="E23" i="171"/>
  <c r="G23" i="171" s="1"/>
  <c r="I23" i="171" s="1"/>
  <c r="G22" i="171"/>
  <c r="I22" i="171" s="1"/>
  <c r="I38" i="171" s="1"/>
  <c r="O500" i="170"/>
  <c r="Q4" i="170"/>
  <c r="E25" i="169"/>
  <c r="G25" i="169" s="1"/>
  <c r="I25" i="169" s="1"/>
  <c r="E24" i="169"/>
  <c r="G24" i="169" s="1"/>
  <c r="I24" i="169" s="1"/>
  <c r="E23" i="169"/>
  <c r="G23" i="169" s="1"/>
  <c r="I23" i="169" s="1"/>
  <c r="G22" i="169"/>
  <c r="I22" i="169" s="1"/>
  <c r="I38" i="169" s="1"/>
  <c r="Q4" i="168"/>
  <c r="O500" i="168"/>
  <c r="E25" i="167"/>
  <c r="G25" i="167" s="1"/>
  <c r="I25" i="167" s="1"/>
  <c r="E24" i="167"/>
  <c r="G24" i="167" s="1"/>
  <c r="I24" i="167" s="1"/>
  <c r="E23" i="167"/>
  <c r="G23" i="167" s="1"/>
  <c r="I23" i="167" s="1"/>
  <c r="G22" i="167"/>
  <c r="I22" i="167" s="1"/>
  <c r="I38" i="167" s="1"/>
  <c r="H14" i="167"/>
  <c r="I55" i="167"/>
  <c r="O500" i="166"/>
  <c r="Q4" i="166"/>
  <c r="E25" i="165"/>
  <c r="G25" i="165" s="1"/>
  <c r="I25" i="165" s="1"/>
  <c r="E24" i="165"/>
  <c r="G24" i="165" s="1"/>
  <c r="I24" i="165" s="1"/>
  <c r="E23" i="165"/>
  <c r="G23" i="165" s="1"/>
  <c r="I23" i="165" s="1"/>
  <c r="G22" i="165"/>
  <c r="I22" i="165" s="1"/>
  <c r="O500" i="164"/>
  <c r="Q4" i="164"/>
  <c r="E25" i="163"/>
  <c r="G25" i="163" s="1"/>
  <c r="I25" i="163" s="1"/>
  <c r="E24" i="163"/>
  <c r="G24" i="163" s="1"/>
  <c r="I24" i="163" s="1"/>
  <c r="E23" i="163"/>
  <c r="G23" i="163" s="1"/>
  <c r="I23" i="163" s="1"/>
  <c r="G22" i="163"/>
  <c r="I22" i="163" s="1"/>
  <c r="I38" i="163" s="1"/>
  <c r="O500" i="162"/>
  <c r="Q4" i="162"/>
  <c r="E25" i="161"/>
  <c r="G25" i="161" s="1"/>
  <c r="I25" i="161" s="1"/>
  <c r="E24" i="161"/>
  <c r="G24" i="161" s="1"/>
  <c r="I24" i="161" s="1"/>
  <c r="E23" i="161"/>
  <c r="G23" i="161" s="1"/>
  <c r="I23" i="161" s="1"/>
  <c r="G22" i="161"/>
  <c r="I22" i="161" s="1"/>
  <c r="I38" i="161" s="1"/>
  <c r="H14" i="161"/>
  <c r="I55" i="161"/>
  <c r="Q4" i="160"/>
  <c r="O500" i="160"/>
  <c r="E24" i="159"/>
  <c r="G24" i="159" s="1"/>
  <c r="I24" i="159" s="1"/>
  <c r="E23" i="159"/>
  <c r="G23" i="159" s="1"/>
  <c r="I23" i="159" s="1"/>
  <c r="G22" i="159"/>
  <c r="I22" i="159" s="1"/>
  <c r="E25" i="159"/>
  <c r="G25" i="159" s="1"/>
  <c r="I25" i="159" s="1"/>
  <c r="O500" i="158"/>
  <c r="Q4" i="158"/>
  <c r="E25" i="157"/>
  <c r="G25" i="157" s="1"/>
  <c r="I25" i="157" s="1"/>
  <c r="E24" i="157"/>
  <c r="G24" i="157" s="1"/>
  <c r="I24" i="157" s="1"/>
  <c r="E23" i="157"/>
  <c r="G23" i="157" s="1"/>
  <c r="I23" i="157" s="1"/>
  <c r="G22" i="157"/>
  <c r="I22" i="157" s="1"/>
  <c r="I38" i="157" s="1"/>
  <c r="Q4" i="156"/>
  <c r="O500" i="156"/>
  <c r="E25" i="155"/>
  <c r="G25" i="155" s="1"/>
  <c r="I25" i="155" s="1"/>
  <c r="E24" i="155"/>
  <c r="G24" i="155" s="1"/>
  <c r="I24" i="155" s="1"/>
  <c r="E23" i="155"/>
  <c r="G23" i="155" s="1"/>
  <c r="I23" i="155" s="1"/>
  <c r="G22" i="155"/>
  <c r="I22" i="155" s="1"/>
  <c r="I38" i="155" s="1"/>
  <c r="H14" i="155"/>
  <c r="I55" i="155"/>
  <c r="O500" i="154"/>
  <c r="Q4" i="154"/>
  <c r="E25" i="153"/>
  <c r="G25" i="153" s="1"/>
  <c r="I25" i="153" s="1"/>
  <c r="E24" i="153"/>
  <c r="G24" i="153" s="1"/>
  <c r="I24" i="153" s="1"/>
  <c r="E23" i="153"/>
  <c r="G23" i="153" s="1"/>
  <c r="I23" i="153" s="1"/>
  <c r="G22" i="153"/>
  <c r="I22" i="153" s="1"/>
  <c r="I38" i="153" s="1"/>
  <c r="Q4" i="151"/>
  <c r="O500" i="151"/>
  <c r="E25" i="150"/>
  <c r="G25" i="150" s="1"/>
  <c r="I25" i="150" s="1"/>
  <c r="E24" i="150"/>
  <c r="G24" i="150" s="1"/>
  <c r="I24" i="150" s="1"/>
  <c r="E23" i="150"/>
  <c r="G23" i="150" s="1"/>
  <c r="I23" i="150" s="1"/>
  <c r="G22" i="150"/>
  <c r="I22" i="150" s="1"/>
  <c r="I38" i="150" s="1"/>
  <c r="O500" i="149"/>
  <c r="Q4" i="149"/>
  <c r="E24" i="148"/>
  <c r="G24" i="148" s="1"/>
  <c r="I24" i="148" s="1"/>
  <c r="E25" i="148"/>
  <c r="G25" i="148" s="1"/>
  <c r="I25" i="148" s="1"/>
  <c r="E23" i="148"/>
  <c r="G23" i="148" s="1"/>
  <c r="I23" i="148" s="1"/>
  <c r="G22" i="148"/>
  <c r="I22" i="148" s="1"/>
  <c r="I38" i="148" s="1"/>
  <c r="O500" i="147"/>
  <c r="Q4" i="147"/>
  <c r="E25" i="146"/>
  <c r="G25" i="146" s="1"/>
  <c r="I25" i="146" s="1"/>
  <c r="E24" i="146"/>
  <c r="G24" i="146" s="1"/>
  <c r="I24" i="146" s="1"/>
  <c r="E23" i="146"/>
  <c r="G23" i="146" s="1"/>
  <c r="I23" i="146" s="1"/>
  <c r="G22" i="146"/>
  <c r="I22" i="146" s="1"/>
  <c r="I38" i="146" s="1"/>
  <c r="O500" i="145"/>
  <c r="Q4" i="145"/>
  <c r="E25" i="144"/>
  <c r="G25" i="144" s="1"/>
  <c r="I25" i="144" s="1"/>
  <c r="E24" i="144"/>
  <c r="G24" i="144" s="1"/>
  <c r="I24" i="144" s="1"/>
  <c r="E23" i="144"/>
  <c r="G23" i="144" s="1"/>
  <c r="I23" i="144" s="1"/>
  <c r="G22" i="144"/>
  <c r="I22" i="144" s="1"/>
  <c r="I38" i="144" s="1"/>
  <c r="K500" i="143"/>
  <c r="M4" i="143"/>
  <c r="E25" i="142"/>
  <c r="G25" i="142" s="1"/>
  <c r="I25" i="142" s="1"/>
  <c r="E24" i="142"/>
  <c r="G24" i="142" s="1"/>
  <c r="I24" i="142" s="1"/>
  <c r="E23" i="142"/>
  <c r="G23" i="142" s="1"/>
  <c r="I23" i="142" s="1"/>
  <c r="G22" i="142"/>
  <c r="I22" i="142" s="1"/>
  <c r="I38" i="142" s="1"/>
  <c r="M4" i="141"/>
  <c r="K500" i="141"/>
  <c r="E25" i="140"/>
  <c r="G25" i="140" s="1"/>
  <c r="I25" i="140" s="1"/>
  <c r="E24" i="140"/>
  <c r="G24" i="140" s="1"/>
  <c r="I24" i="140" s="1"/>
  <c r="E23" i="140"/>
  <c r="G23" i="140" s="1"/>
  <c r="I23" i="140" s="1"/>
  <c r="G22" i="140"/>
  <c r="I22" i="140" s="1"/>
  <c r="I38" i="140" s="1"/>
  <c r="K500" i="139"/>
  <c r="M4" i="139"/>
  <c r="E25" i="138"/>
  <c r="G25" i="138" s="1"/>
  <c r="I25" i="138" s="1"/>
  <c r="E24" i="138"/>
  <c r="G24" i="138" s="1"/>
  <c r="I24" i="138" s="1"/>
  <c r="E23" i="138"/>
  <c r="G23" i="138" s="1"/>
  <c r="I23" i="138" s="1"/>
  <c r="G22" i="138"/>
  <c r="I22" i="138" s="1"/>
  <c r="I38" i="138" s="1"/>
  <c r="K500" i="137"/>
  <c r="M4" i="137"/>
  <c r="E25" i="136"/>
  <c r="G25" i="136" s="1"/>
  <c r="I25" i="136" s="1"/>
  <c r="E24" i="136"/>
  <c r="G24" i="136" s="1"/>
  <c r="I24" i="136" s="1"/>
  <c r="E23" i="136"/>
  <c r="G23" i="136" s="1"/>
  <c r="I23" i="136" s="1"/>
  <c r="G22" i="136"/>
  <c r="I22" i="136" s="1"/>
  <c r="I38" i="136" s="1"/>
  <c r="M4" i="135"/>
  <c r="E25" i="134"/>
  <c r="G25" i="134" s="1"/>
  <c r="I25" i="134" s="1"/>
  <c r="E24" i="134"/>
  <c r="G24" i="134" s="1"/>
  <c r="I24" i="134" s="1"/>
  <c r="E23" i="134"/>
  <c r="G23" i="134" s="1"/>
  <c r="I23" i="134" s="1"/>
  <c r="G22" i="134"/>
  <c r="I22" i="134" s="1"/>
  <c r="K500" i="133"/>
  <c r="M4" i="133"/>
  <c r="E25" i="132"/>
  <c r="G25" i="132" s="1"/>
  <c r="I25" i="132" s="1"/>
  <c r="E24" i="132"/>
  <c r="G24" i="132" s="1"/>
  <c r="I24" i="132" s="1"/>
  <c r="E23" i="132"/>
  <c r="G23" i="132" s="1"/>
  <c r="I23" i="132" s="1"/>
  <c r="G22" i="132"/>
  <c r="I22" i="132" s="1"/>
  <c r="I38" i="132" s="1"/>
  <c r="I51" i="132"/>
  <c r="K500" i="131"/>
  <c r="M4" i="131"/>
  <c r="E25" i="130"/>
  <c r="G25" i="130" s="1"/>
  <c r="I25" i="130" s="1"/>
  <c r="E24" i="130"/>
  <c r="G24" i="130" s="1"/>
  <c r="I24" i="130" s="1"/>
  <c r="E23" i="130"/>
  <c r="G23" i="130" s="1"/>
  <c r="I23" i="130" s="1"/>
  <c r="G22" i="130"/>
  <c r="I22" i="130" s="1"/>
  <c r="M4" i="129"/>
  <c r="K500" i="129"/>
  <c r="E25" i="152"/>
  <c r="G25" i="152" s="1"/>
  <c r="I25" i="152" s="1"/>
  <c r="E24" i="152"/>
  <c r="G24" i="152" s="1"/>
  <c r="I24" i="152" s="1"/>
  <c r="E23" i="152"/>
  <c r="G23" i="152" s="1"/>
  <c r="I23" i="152" s="1"/>
  <c r="G22" i="152"/>
  <c r="I22" i="152" s="1"/>
  <c r="K500" i="128"/>
  <c r="M4" i="128"/>
  <c r="E25" i="127"/>
  <c r="G25" i="127" s="1"/>
  <c r="I25" i="127" s="1"/>
  <c r="E24" i="127"/>
  <c r="G24" i="127" s="1"/>
  <c r="I24" i="127" s="1"/>
  <c r="E23" i="127"/>
  <c r="G23" i="127" s="1"/>
  <c r="I23" i="127" s="1"/>
  <c r="G22" i="127"/>
  <c r="I22" i="127" s="1"/>
  <c r="K500" i="126"/>
  <c r="M4" i="126"/>
  <c r="E25" i="125"/>
  <c r="G25" i="125" s="1"/>
  <c r="I25" i="125" s="1"/>
  <c r="E24" i="125"/>
  <c r="G24" i="125" s="1"/>
  <c r="I24" i="125" s="1"/>
  <c r="E23" i="125"/>
  <c r="G23" i="125" s="1"/>
  <c r="I23" i="125" s="1"/>
  <c r="G22" i="125"/>
  <c r="I22" i="125" s="1"/>
  <c r="M21" i="124"/>
  <c r="E25" i="123"/>
  <c r="G25" i="123" s="1"/>
  <c r="I25" i="123" s="1"/>
  <c r="E24" i="123"/>
  <c r="G24" i="123" s="1"/>
  <c r="I24" i="123" s="1"/>
  <c r="E23" i="123"/>
  <c r="G23" i="123" s="1"/>
  <c r="I23" i="123" s="1"/>
  <c r="G22" i="123"/>
  <c r="I22" i="123" s="1"/>
  <c r="K500" i="122"/>
  <c r="E25" i="121"/>
  <c r="G25" i="121" s="1"/>
  <c r="I25" i="121" s="1"/>
  <c r="E24" i="121"/>
  <c r="G24" i="121" s="1"/>
  <c r="I24" i="121" s="1"/>
  <c r="E23" i="121"/>
  <c r="G23" i="121" s="1"/>
  <c r="I23" i="121" s="1"/>
  <c r="G22" i="121"/>
  <c r="I22" i="121" s="1"/>
  <c r="K500" i="120"/>
  <c r="M4" i="120"/>
  <c r="E25" i="119"/>
  <c r="G25" i="119" s="1"/>
  <c r="I25" i="119" s="1"/>
  <c r="E24" i="119"/>
  <c r="G24" i="119" s="1"/>
  <c r="I24" i="119" s="1"/>
  <c r="E23" i="119"/>
  <c r="G23" i="119" s="1"/>
  <c r="I23" i="119" s="1"/>
  <c r="G22" i="119"/>
  <c r="I22" i="119" s="1"/>
  <c r="K500" i="118"/>
  <c r="M4" i="118"/>
  <c r="E25" i="117"/>
  <c r="G25" i="117" s="1"/>
  <c r="I25" i="117" s="1"/>
  <c r="E24" i="117"/>
  <c r="G24" i="117" s="1"/>
  <c r="I24" i="117" s="1"/>
  <c r="E23" i="117"/>
  <c r="G23" i="117" s="1"/>
  <c r="I23" i="117" s="1"/>
  <c r="G22" i="117"/>
  <c r="I22" i="117" s="1"/>
  <c r="K500" i="116"/>
  <c r="E25" i="115"/>
  <c r="G25" i="115" s="1"/>
  <c r="I25" i="115" s="1"/>
  <c r="E24" i="115"/>
  <c r="G24" i="115" s="1"/>
  <c r="I24" i="115" s="1"/>
  <c r="E23" i="115"/>
  <c r="G23" i="115" s="1"/>
  <c r="I23" i="115" s="1"/>
  <c r="G22" i="115"/>
  <c r="I22" i="115" s="1"/>
  <c r="K500" i="114"/>
  <c r="M4" i="114"/>
  <c r="E25" i="113"/>
  <c r="G25" i="113" s="1"/>
  <c r="I25" i="113" s="1"/>
  <c r="E24" i="113"/>
  <c r="G24" i="113" s="1"/>
  <c r="I24" i="113" s="1"/>
  <c r="E23" i="113"/>
  <c r="G23" i="113" s="1"/>
  <c r="I23" i="113" s="1"/>
  <c r="G22" i="113"/>
  <c r="I22" i="113" s="1"/>
  <c r="K500" i="112"/>
  <c r="M4" i="112"/>
  <c r="E25" i="111"/>
  <c r="G25" i="111" s="1"/>
  <c r="I25" i="111" s="1"/>
  <c r="E24" i="111"/>
  <c r="G24" i="111" s="1"/>
  <c r="I24" i="111" s="1"/>
  <c r="E23" i="111"/>
  <c r="G23" i="111" s="1"/>
  <c r="I23" i="111" s="1"/>
  <c r="G22" i="111"/>
  <c r="I22" i="111" s="1"/>
  <c r="M4" i="110"/>
  <c r="K500" i="110"/>
  <c r="E25" i="109"/>
  <c r="G25" i="109" s="1"/>
  <c r="I25" i="109" s="1"/>
  <c r="E24" i="109"/>
  <c r="G24" i="109" s="1"/>
  <c r="I24" i="109" s="1"/>
  <c r="E23" i="109"/>
  <c r="G23" i="109" s="1"/>
  <c r="I23" i="109" s="1"/>
  <c r="G22" i="109"/>
  <c r="I22" i="109" s="1"/>
  <c r="I51" i="109"/>
  <c r="M4" i="108"/>
  <c r="G22" i="107"/>
  <c r="I22" i="107" s="1"/>
  <c r="E23" i="107"/>
  <c r="G23" i="107" s="1"/>
  <c r="I23" i="107" s="1"/>
  <c r="E24" i="107"/>
  <c r="G24" i="107" s="1"/>
  <c r="I24" i="107" s="1"/>
  <c r="E25" i="107"/>
  <c r="G25" i="107" s="1"/>
  <c r="I25" i="107" s="1"/>
  <c r="H6" i="107"/>
  <c r="G27" i="3"/>
  <c r="I27" i="3" s="1"/>
  <c r="E36" i="3"/>
  <c r="G36" i="3" s="1"/>
  <c r="I36" i="3" s="1"/>
  <c r="O6" i="4"/>
  <c r="O7" i="4"/>
  <c r="O10" i="4"/>
  <c r="O14" i="4"/>
  <c r="O17" i="4"/>
  <c r="O22" i="4"/>
  <c r="O25" i="4"/>
  <c r="O26" i="4"/>
  <c r="O4" i="4"/>
  <c r="O9" i="4"/>
  <c r="O15" i="4"/>
  <c r="O19" i="4"/>
  <c r="O23" i="4"/>
  <c r="O5" i="4"/>
  <c r="N7" i="3" s="1"/>
  <c r="O8" i="4"/>
  <c r="O12" i="4"/>
  <c r="O13" i="4"/>
  <c r="O16" i="4"/>
  <c r="O20" i="4"/>
  <c r="O21" i="4"/>
  <c r="O24" i="4"/>
  <c r="M162" i="4"/>
  <c r="M163" i="4"/>
  <c r="M164" i="4"/>
  <c r="M165" i="4"/>
  <c r="M166" i="4"/>
  <c r="M167" i="4"/>
  <c r="M168" i="4"/>
  <c r="M169" i="4"/>
  <c r="M170" i="4"/>
  <c r="M171" i="4"/>
  <c r="M172" i="4"/>
  <c r="M174" i="4"/>
  <c r="M175" i="4"/>
  <c r="M176" i="4"/>
  <c r="M177" i="4"/>
  <c r="M178" i="4"/>
  <c r="M179" i="4"/>
  <c r="M180" i="4"/>
  <c r="M181" i="4"/>
  <c r="M182" i="4"/>
  <c r="M183" i="4"/>
  <c r="M184" i="4"/>
  <c r="M185" i="4"/>
  <c r="M186" i="4"/>
  <c r="M187" i="4"/>
  <c r="M188" i="4"/>
  <c r="M190" i="4"/>
  <c r="M193" i="4"/>
  <c r="M236" i="4"/>
  <c r="M265" i="4"/>
  <c r="M268" i="4"/>
  <c r="M269" i="4"/>
  <c r="M270" i="4"/>
  <c r="M271" i="4"/>
  <c r="M273" i="4"/>
  <c r="M287" i="4"/>
  <c r="M291" i="4"/>
  <c r="M292" i="4"/>
  <c r="M293" i="4"/>
  <c r="M294" i="4"/>
  <c r="M297" i="4"/>
  <c r="M298" i="4"/>
  <c r="M307" i="4"/>
  <c r="M313" i="4"/>
  <c r="M315" i="4"/>
  <c r="M317" i="4"/>
  <c r="M323" i="4"/>
  <c r="M326" i="4"/>
  <c r="M333" i="4"/>
  <c r="M342" i="4"/>
  <c r="M345" i="4"/>
  <c r="M349" i="4"/>
  <c r="M350" i="4"/>
  <c r="M352" i="4"/>
  <c r="M360" i="4"/>
  <c r="M363" i="4"/>
  <c r="M368" i="4"/>
  <c r="M369" i="4"/>
  <c r="M374" i="4"/>
  <c r="E25" i="3"/>
  <c r="G25" i="3" s="1"/>
  <c r="I25" i="3" s="1"/>
  <c r="E23" i="3"/>
  <c r="G23" i="3" s="1"/>
  <c r="I23" i="3" s="1"/>
  <c r="E24" i="3"/>
  <c r="G24" i="3" s="1"/>
  <c r="I24" i="3" s="1"/>
  <c r="C19" i="103"/>
  <c r="B5" i="2"/>
  <c r="A6" i="2"/>
  <c r="M387" i="4"/>
  <c r="M388" i="4"/>
  <c r="M390" i="4"/>
  <c r="M395" i="4"/>
  <c r="M398" i="4"/>
  <c r="M399" i="4"/>
  <c r="M401" i="4"/>
  <c r="M407" i="4"/>
  <c r="M411" i="4"/>
  <c r="M413" i="4"/>
  <c r="M415" i="4"/>
  <c r="M419" i="4"/>
  <c r="M421" i="4"/>
  <c r="M425" i="4"/>
  <c r="M426" i="4"/>
  <c r="M432" i="4"/>
  <c r="M445" i="4"/>
  <c r="M448" i="4"/>
  <c r="M450" i="4"/>
  <c r="M451" i="4"/>
  <c r="M453" i="4"/>
  <c r="M454" i="4"/>
  <c r="M455" i="4"/>
  <c r="M456" i="4"/>
  <c r="M463" i="4"/>
  <c r="M464" i="4"/>
  <c r="M470" i="4"/>
  <c r="M471" i="4"/>
  <c r="M472" i="4"/>
  <c r="M478" i="4"/>
  <c r="M479" i="4"/>
  <c r="M480" i="4"/>
  <c r="M484" i="4"/>
  <c r="M487" i="4"/>
  <c r="M495" i="4"/>
  <c r="M496" i="4"/>
  <c r="M498" i="4"/>
  <c r="M272" i="4"/>
  <c r="M173" i="4"/>
  <c r="P19" i="103"/>
  <c r="O18" i="103"/>
  <c r="Q17" i="103"/>
  <c r="N17" i="103"/>
  <c r="K17" i="103"/>
  <c r="Q19" i="103"/>
  <c r="N19" i="103"/>
  <c r="J18" i="103"/>
  <c r="J19" i="103"/>
  <c r="O17" i="103"/>
  <c r="P17" i="103"/>
  <c r="Q18" i="103"/>
  <c r="J17" i="103"/>
  <c r="P18" i="103"/>
  <c r="M17" i="103"/>
  <c r="K19" i="103"/>
  <c r="L17" i="103"/>
  <c r="L19" i="103"/>
  <c r="N18" i="103"/>
  <c r="P11" i="103"/>
  <c r="O10" i="103"/>
  <c r="K10" i="103"/>
  <c r="N10" i="103"/>
  <c r="O11" i="103"/>
  <c r="O9" i="103"/>
  <c r="M10" i="103"/>
  <c r="J10" i="103"/>
  <c r="N11" i="103"/>
  <c r="M11" i="103"/>
  <c r="L10" i="103"/>
  <c r="K11" i="103"/>
  <c r="Q11" i="103"/>
  <c r="K9" i="103"/>
  <c r="L9" i="103"/>
  <c r="P10" i="103"/>
  <c r="J9" i="103"/>
  <c r="J11" i="103"/>
  <c r="P9" i="103"/>
  <c r="M9" i="103"/>
  <c r="N9" i="103"/>
  <c r="Q9" i="103"/>
  <c r="Q10" i="103"/>
  <c r="L11" i="103"/>
  <c r="O27" i="4"/>
  <c r="H11" i="205"/>
  <c r="H11" i="212"/>
  <c r="H11" i="213"/>
  <c r="H11" i="214"/>
  <c r="H11" i="215"/>
  <c r="H11" i="211"/>
  <c r="M153" i="4"/>
  <c r="M189" i="4"/>
  <c r="M191" i="4"/>
  <c r="M192" i="4"/>
  <c r="M194" i="4"/>
  <c r="M195" i="4"/>
  <c r="M196" i="4"/>
  <c r="M219" i="4"/>
  <c r="M220" i="4"/>
  <c r="M221" i="4"/>
  <c r="M222" i="4"/>
  <c r="M223" i="4"/>
  <c r="M224" i="4"/>
  <c r="M225" i="4"/>
  <c r="M226" i="4"/>
  <c r="M227" i="4"/>
  <c r="M237" i="4"/>
  <c r="M238" i="4"/>
  <c r="M239" i="4"/>
  <c r="M240" i="4"/>
  <c r="M241" i="4"/>
  <c r="M242" i="4"/>
  <c r="M243" i="4"/>
  <c r="M244" i="4"/>
  <c r="M245" i="4"/>
  <c r="M246" i="4"/>
  <c r="M258" i="4"/>
  <c r="M259" i="4"/>
  <c r="M260" i="4"/>
  <c r="M312" i="4"/>
  <c r="M314" i="4"/>
  <c r="M327" i="4"/>
  <c r="M328" i="4"/>
  <c r="M329" i="4"/>
  <c r="M330" i="4"/>
  <c r="M331" i="4"/>
  <c r="M332" i="4"/>
  <c r="M334" i="4"/>
  <c r="M335" i="4"/>
  <c r="M336" i="4"/>
  <c r="M337" i="4"/>
  <c r="M338" i="4"/>
  <c r="M340" i="4"/>
  <c r="M341" i="4"/>
  <c r="M353" i="4"/>
  <c r="M354" i="4"/>
  <c r="M355" i="4"/>
  <c r="M356" i="4"/>
  <c r="M357" i="4"/>
  <c r="M358" i="4"/>
  <c r="M359" i="4"/>
  <c r="M361" i="4"/>
  <c r="M362" i="4"/>
  <c r="M364" i="4"/>
  <c r="M365" i="4"/>
  <c r="M366" i="4"/>
  <c r="M367" i="4"/>
  <c r="M375" i="4"/>
  <c r="M376" i="4"/>
  <c r="M380" i="4"/>
  <c r="M384" i="4"/>
  <c r="M393" i="4"/>
  <c r="M397" i="4"/>
  <c r="M400" i="4"/>
  <c r="M402" i="4"/>
  <c r="M405" i="4"/>
  <c r="M406" i="4"/>
  <c r="M409" i="4"/>
  <c r="M412" i="4"/>
  <c r="M416" i="4"/>
  <c r="M420" i="4"/>
  <c r="M423" i="4"/>
  <c r="M427" i="4"/>
  <c r="M430" i="4"/>
  <c r="M433" i="4"/>
  <c r="M437" i="4"/>
  <c r="M440" i="4"/>
  <c r="M443" i="4"/>
  <c r="M446" i="4"/>
  <c r="M449" i="4"/>
  <c r="M452" i="4"/>
  <c r="M458" i="4"/>
  <c r="M461" i="4"/>
  <c r="M469" i="4"/>
  <c r="M475" i="4"/>
  <c r="M485" i="4"/>
  <c r="M492" i="4"/>
  <c r="M497" i="4"/>
  <c r="M373" i="4"/>
  <c r="M377" i="4"/>
  <c r="M378" i="4"/>
  <c r="M379" i="4"/>
  <c r="M382" i="4"/>
  <c r="M385" i="4"/>
  <c r="M392" i="4"/>
  <c r="M403" i="4"/>
  <c r="M408" i="4"/>
  <c r="M414" i="4"/>
  <c r="M417" i="4"/>
  <c r="M422" i="4"/>
  <c r="M428" i="4"/>
  <c r="M431" i="4"/>
  <c r="M435" i="4"/>
  <c r="M438" i="4"/>
  <c r="M441" i="4"/>
  <c r="M442" i="4"/>
  <c r="M447" i="4"/>
  <c r="M459" i="4"/>
  <c r="M462" i="4"/>
  <c r="M465" i="4"/>
  <c r="M466" i="4"/>
  <c r="M467" i="4"/>
  <c r="M473" i="4"/>
  <c r="M474" i="4"/>
  <c r="M482" i="4"/>
  <c r="M490" i="4"/>
  <c r="M493" i="4"/>
  <c r="M499" i="4"/>
  <c r="M146" i="4"/>
  <c r="M147" i="4"/>
  <c r="M148" i="4"/>
  <c r="M149" i="4"/>
  <c r="M150" i="4"/>
  <c r="M151" i="4"/>
  <c r="M152" i="4"/>
  <c r="M154" i="4"/>
  <c r="M155" i="4"/>
  <c r="M156" i="4"/>
  <c r="M157" i="4"/>
  <c r="M197" i="4"/>
  <c r="M198" i="4"/>
  <c r="M199" i="4"/>
  <c r="M200" i="4"/>
  <c r="M201" i="4"/>
  <c r="M202" i="4"/>
  <c r="M203" i="4"/>
  <c r="M204" i="4"/>
  <c r="M205" i="4"/>
  <c r="M206" i="4"/>
  <c r="M207" i="4"/>
  <c r="M208" i="4"/>
  <c r="M209" i="4"/>
  <c r="M210" i="4"/>
  <c r="M211" i="4"/>
  <c r="M212" i="4"/>
  <c r="M213" i="4"/>
  <c r="M214" i="4"/>
  <c r="M215" i="4"/>
  <c r="M216" i="4"/>
  <c r="M217" i="4"/>
  <c r="M218" i="4"/>
  <c r="M228" i="4"/>
  <c r="M229" i="4"/>
  <c r="M230" i="4"/>
  <c r="M231" i="4"/>
  <c r="M232" i="4"/>
  <c r="M233" i="4"/>
  <c r="M234" i="4"/>
  <c r="M235" i="4"/>
  <c r="M247" i="4"/>
  <c r="M248" i="4"/>
  <c r="M249" i="4"/>
  <c r="M250" i="4"/>
  <c r="M251" i="4"/>
  <c r="M252" i="4"/>
  <c r="M253" i="4"/>
  <c r="M254" i="4"/>
  <c r="M255" i="4"/>
  <c r="M256" i="4"/>
  <c r="M257" i="4"/>
  <c r="M261" i="4"/>
  <c r="M262" i="4"/>
  <c r="M263" i="4"/>
  <c r="M264" i="4"/>
  <c r="M266" i="4"/>
  <c r="M267" i="4"/>
  <c r="M274" i="4"/>
  <c r="M275" i="4"/>
  <c r="M276" i="4"/>
  <c r="M277" i="4"/>
  <c r="M278" i="4"/>
  <c r="M279" i="4"/>
  <c r="M280" i="4"/>
  <c r="M281" i="4"/>
  <c r="M282" i="4"/>
  <c r="M283" i="4"/>
  <c r="M284" i="4"/>
  <c r="M285" i="4"/>
  <c r="M286" i="4"/>
  <c r="M288" i="4"/>
  <c r="M289" i="4"/>
  <c r="M290" i="4"/>
  <c r="M295" i="4"/>
  <c r="M296" i="4"/>
  <c r="M299" i="4"/>
  <c r="M300" i="4"/>
  <c r="M301" i="4"/>
  <c r="M302" i="4"/>
  <c r="M303" i="4"/>
  <c r="M304" i="4"/>
  <c r="M305" i="4"/>
  <c r="M306" i="4"/>
  <c r="M308" i="4"/>
  <c r="M309" i="4"/>
  <c r="M310" i="4"/>
  <c r="M311" i="4"/>
  <c r="M316" i="4"/>
  <c r="M318" i="4"/>
  <c r="M319" i="4"/>
  <c r="M320" i="4"/>
  <c r="M321" i="4"/>
  <c r="M322" i="4"/>
  <c r="M324" i="4"/>
  <c r="M325" i="4"/>
  <c r="M339" i="4"/>
  <c r="M343" i="4"/>
  <c r="M344" i="4"/>
  <c r="M346" i="4"/>
  <c r="M347" i="4"/>
  <c r="M348" i="4"/>
  <c r="M351" i="4"/>
  <c r="M370" i="4"/>
  <c r="M371" i="4"/>
  <c r="M372" i="4"/>
  <c r="M381" i="4"/>
  <c r="M383" i="4"/>
  <c r="M386" i="4"/>
  <c r="M389" i="4"/>
  <c r="M391" i="4"/>
  <c r="M394" i="4"/>
  <c r="M396" i="4"/>
  <c r="M404" i="4"/>
  <c r="M410" i="4"/>
  <c r="M418" i="4"/>
  <c r="M424" i="4"/>
  <c r="M429" i="4"/>
  <c r="M434" i="4"/>
  <c r="M436" i="4"/>
  <c r="M439" i="4"/>
  <c r="M444" i="4"/>
  <c r="M457" i="4"/>
  <c r="M460" i="4"/>
  <c r="M468" i="4"/>
  <c r="M476" i="4"/>
  <c r="M477" i="4"/>
  <c r="M481" i="4"/>
  <c r="M483" i="4"/>
  <c r="M486" i="4"/>
  <c r="M488" i="4"/>
  <c r="M489" i="4"/>
  <c r="M491" i="4"/>
  <c r="M494" i="4"/>
  <c r="F13" i="3"/>
  <c r="K500" i="4"/>
  <c r="G29" i="3"/>
  <c r="I29" i="3" s="1"/>
  <c r="G30" i="3"/>
  <c r="I30" i="3" s="1"/>
  <c r="H6" i="3"/>
  <c r="G22" i="3"/>
  <c r="I22" i="3" s="1"/>
  <c r="G41" i="3"/>
  <c r="I41" i="3" s="1"/>
  <c r="I51" i="3" s="1"/>
  <c r="F4" i="106" s="1" a="1"/>
  <c r="E43" i="106" a="1"/>
  <c r="D42" i="106" a="1"/>
  <c r="D52" i="106" a="1"/>
  <c r="D53" i="106" a="1"/>
  <c r="E38" i="106" a="1"/>
  <c r="C19" i="106" a="1"/>
  <c r="C42" i="106" a="1"/>
  <c r="D30" i="106" a="1"/>
  <c r="D46" i="106" a="1"/>
  <c r="F5" i="2" a="1"/>
  <c r="C38" i="106" a="1"/>
  <c r="D36" i="106" a="1"/>
  <c r="E50" i="106" a="1"/>
  <c r="D26" i="106" a="1"/>
  <c r="E22" i="106" a="1"/>
  <c r="D47" i="106" a="1"/>
  <c r="E39" i="106" a="1"/>
  <c r="E24" i="106" a="1"/>
  <c r="E36" i="106" a="1"/>
  <c r="D22" i="106" a="1"/>
  <c r="E18" i="106" a="1"/>
  <c r="E51" i="106" a="1"/>
  <c r="E45" i="106" a="1"/>
  <c r="E23" i="106" a="1"/>
  <c r="E30" i="106" a="1"/>
  <c r="D19" i="106" a="1"/>
  <c r="D51" i="106" a="1"/>
  <c r="D45" i="106" a="1"/>
  <c r="E28" i="106" a="1"/>
  <c r="C20" i="106" a="1"/>
  <c r="D31" i="106" a="1"/>
  <c r="C22" i="106" a="1"/>
  <c r="D39" i="106" a="1"/>
  <c r="F3" i="2" a="1"/>
  <c r="C43" i="106" a="1"/>
  <c r="C36" i="106" a="1"/>
  <c r="E37" i="106" a="1"/>
  <c r="E21" i="106" a="1"/>
  <c r="E40" i="106" a="1"/>
  <c r="E33" i="106" a="1"/>
  <c r="C47" i="106" a="1"/>
  <c r="E48" i="106" a="1"/>
  <c r="E44" i="106" a="1"/>
  <c r="E25" i="106" a="1"/>
  <c r="E49" i="106" a="1"/>
  <c r="E52" i="106" a="1"/>
  <c r="E46" i="106" a="1"/>
  <c r="C44" i="106" a="1"/>
  <c r="C45" i="106" a="1"/>
  <c r="D32" i="106" a="1"/>
  <c r="E27" i="106" a="1"/>
  <c r="C40" i="106" a="1"/>
  <c r="D44" i="106" a="1"/>
  <c r="O500" i="110" l="1"/>
  <c r="O500" i="124"/>
  <c r="M500" i="124"/>
  <c r="N5" i="115"/>
  <c r="M500" i="108"/>
  <c r="D17" i="107" s="1"/>
  <c r="O500" i="141"/>
  <c r="O500" i="135"/>
  <c r="O500" i="133"/>
  <c r="N8" i="3"/>
  <c r="G31" i="113"/>
  <c r="I31" i="113" s="1"/>
  <c r="N7" i="115"/>
  <c r="H14" i="130"/>
  <c r="I55" i="130"/>
  <c r="O500" i="139"/>
  <c r="O500" i="137"/>
  <c r="N5" i="152"/>
  <c r="O500" i="112"/>
  <c r="N4" i="115"/>
  <c r="N3" i="117"/>
  <c r="O500" i="120"/>
  <c r="N7" i="119"/>
  <c r="H11" i="123"/>
  <c r="O500" i="128"/>
  <c r="O500" i="129"/>
  <c r="I38" i="123"/>
  <c r="H11" i="127"/>
  <c r="O500" i="126"/>
  <c r="H11" i="121"/>
  <c r="O500" i="122"/>
  <c r="O500" i="118"/>
  <c r="N3" i="115"/>
  <c r="O500" i="116"/>
  <c r="N6" i="113"/>
  <c r="O500" i="114"/>
  <c r="H11" i="111"/>
  <c r="H11" i="109"/>
  <c r="H11" i="107"/>
  <c r="H14" i="169"/>
  <c r="N4" i="3"/>
  <c r="I55" i="169"/>
  <c r="N3" i="3"/>
  <c r="N6" i="3"/>
  <c r="H14" i="173"/>
  <c r="I55" i="136"/>
  <c r="I55" i="134"/>
  <c r="I55" i="199"/>
  <c r="I55" i="189"/>
  <c r="I55" i="165"/>
  <c r="H14" i="136"/>
  <c r="I55" i="132"/>
  <c r="H14" i="203"/>
  <c r="H14" i="199"/>
  <c r="H14" i="193"/>
  <c r="H14" i="187"/>
  <c r="I53" i="187" s="1"/>
  <c r="H14" i="165"/>
  <c r="H14" i="138"/>
  <c r="H14" i="134"/>
  <c r="I55" i="203"/>
  <c r="I55" i="193"/>
  <c r="H14" i="189"/>
  <c r="I55" i="187"/>
  <c r="I55" i="173"/>
  <c r="H14" i="132"/>
  <c r="I55" i="138"/>
  <c r="I55" i="157"/>
  <c r="I55" i="144"/>
  <c r="H14" i="181"/>
  <c r="I55" i="148"/>
  <c r="H14" i="142"/>
  <c r="I55" i="171"/>
  <c r="H14" i="150"/>
  <c r="I55" i="146"/>
  <c r="I55" i="142"/>
  <c r="H14" i="171"/>
  <c r="H14" i="153"/>
  <c r="I55" i="150"/>
  <c r="H14" i="144"/>
  <c r="I55" i="181"/>
  <c r="I55" i="153"/>
  <c r="H14" i="146"/>
  <c r="H14" i="157"/>
  <c r="H14" i="148"/>
  <c r="I55" i="183"/>
  <c r="H14" i="163"/>
  <c r="H14" i="159"/>
  <c r="H14" i="185"/>
  <c r="I55" i="163"/>
  <c r="I55" i="185"/>
  <c r="H14" i="183"/>
  <c r="I55" i="159"/>
  <c r="I55" i="201"/>
  <c r="H14" i="195"/>
  <c r="I55" i="175"/>
  <c r="H14" i="201"/>
  <c r="I55" i="195"/>
  <c r="I55" i="177"/>
  <c r="H14" i="175"/>
  <c r="I53" i="175" s="1"/>
  <c r="H14" i="191"/>
  <c r="H14" i="177"/>
  <c r="I55" i="191"/>
  <c r="Q500" i="176"/>
  <c r="D17" i="175" s="1"/>
  <c r="Q500" i="160"/>
  <c r="D17" i="159" s="1"/>
  <c r="Q500" i="151"/>
  <c r="D17" i="150" s="1"/>
  <c r="Q500" i="145"/>
  <c r="D17" i="144" s="1"/>
  <c r="Q500" i="204"/>
  <c r="D17" i="203" s="1"/>
  <c r="Q500" i="192"/>
  <c r="D17" i="191" s="1"/>
  <c r="Q500" i="180"/>
  <c r="D17" i="179" s="1"/>
  <c r="Q500" i="168"/>
  <c r="D17" i="167" s="1"/>
  <c r="Q500" i="156"/>
  <c r="D17" i="155" s="1"/>
  <c r="Q500" i="154"/>
  <c r="D17" i="153" s="1"/>
  <c r="Q500" i="174"/>
  <c r="D17" i="173" s="1"/>
  <c r="Q500" i="186"/>
  <c r="D17" i="185" s="1"/>
  <c r="Q500" i="149"/>
  <c r="D17" i="148" s="1"/>
  <c r="Q500" i="147"/>
  <c r="D17" i="146" s="1"/>
  <c r="Q500" i="202"/>
  <c r="D17" i="201" s="1"/>
  <c r="Q500" i="198"/>
  <c r="D17" i="197" s="1"/>
  <c r="I55" i="197"/>
  <c r="Q500" i="194"/>
  <c r="D17" i="193" s="1"/>
  <c r="Q500" i="172"/>
  <c r="D17" i="171" s="1"/>
  <c r="Q500" i="158"/>
  <c r="D17" i="157" s="1"/>
  <c r="Q500" i="166"/>
  <c r="D17" i="165" s="1"/>
  <c r="Q500" i="196"/>
  <c r="D17" i="195" s="1"/>
  <c r="Q500" i="188"/>
  <c r="D17" i="187" s="1"/>
  <c r="Q500" i="184"/>
  <c r="D17" i="183" s="1"/>
  <c r="Q500" i="182"/>
  <c r="D17" i="181" s="1"/>
  <c r="Q500" i="162"/>
  <c r="D17" i="161" s="1"/>
  <c r="Q500" i="200"/>
  <c r="D17" i="199" s="1"/>
  <c r="H14" i="197"/>
  <c r="Q500" i="190"/>
  <c r="D17" i="189" s="1"/>
  <c r="Q500" i="178"/>
  <c r="D17" i="177" s="1"/>
  <c r="Q500" i="170"/>
  <c r="D17" i="169" s="1"/>
  <c r="Q500" i="164"/>
  <c r="D17" i="163" s="1"/>
  <c r="I38" i="127"/>
  <c r="I38" i="121"/>
  <c r="I38" i="119"/>
  <c r="I38" i="117"/>
  <c r="I38" i="115"/>
  <c r="I38" i="111"/>
  <c r="M500" i="143"/>
  <c r="D17" i="142" s="1"/>
  <c r="M500" i="141"/>
  <c r="D17" i="140" s="1"/>
  <c r="I55" i="140"/>
  <c r="H14" i="140"/>
  <c r="I53" i="140" s="1"/>
  <c r="M500" i="139"/>
  <c r="D17" i="138" s="1"/>
  <c r="M500" i="137"/>
  <c r="D17" i="136" s="1"/>
  <c r="M500" i="135"/>
  <c r="D17" i="134" s="1"/>
  <c r="M500" i="133"/>
  <c r="D17" i="132" s="1"/>
  <c r="M500" i="131"/>
  <c r="D17" i="130" s="1"/>
  <c r="M500" i="129"/>
  <c r="D17" i="152" s="1"/>
  <c r="M500" i="128"/>
  <c r="D17" i="127" s="1"/>
  <c r="M500" i="126"/>
  <c r="D17" i="125" s="1"/>
  <c r="M500" i="122"/>
  <c r="D17" i="121" s="1"/>
  <c r="M500" i="120"/>
  <c r="D17" i="119" s="1"/>
  <c r="M500" i="118"/>
  <c r="D17" i="117" s="1"/>
  <c r="M500" i="116"/>
  <c r="D17" i="115" s="1"/>
  <c r="M500" i="114"/>
  <c r="D17" i="113" s="1"/>
  <c r="M500" i="112"/>
  <c r="D17" i="111" s="1"/>
  <c r="M500" i="110"/>
  <c r="D17" i="109" s="1"/>
  <c r="I53" i="167"/>
  <c r="I53" i="155"/>
  <c r="I38" i="203"/>
  <c r="I38" i="191"/>
  <c r="I38" i="181"/>
  <c r="I38" i="179"/>
  <c r="I53" i="179"/>
  <c r="I38" i="165"/>
  <c r="I53" i="161"/>
  <c r="I38" i="159"/>
  <c r="I38" i="134"/>
  <c r="I38" i="152"/>
  <c r="I39" i="125"/>
  <c r="I38" i="109"/>
  <c r="I38" i="107"/>
  <c r="B6" i="2"/>
  <c r="A7" i="2"/>
  <c r="M500" i="4"/>
  <c r="D17" i="3" s="1"/>
  <c r="H14" i="205"/>
  <c r="I54" i="205" s="1"/>
  <c r="I56" i="205"/>
  <c r="H14" i="212"/>
  <c r="I54" i="212" s="1"/>
  <c r="I56" i="212"/>
  <c r="H14" i="213"/>
  <c r="I54" i="213" s="1"/>
  <c r="I56" i="213"/>
  <c r="H14" i="214"/>
  <c r="I54" i="214" s="1"/>
  <c r="I56" i="214"/>
  <c r="H14" i="215"/>
  <c r="I54" i="215" s="1"/>
  <c r="I56" i="215"/>
  <c r="H14" i="211"/>
  <c r="I54" i="211" s="1"/>
  <c r="I56" i="211"/>
  <c r="O500" i="4"/>
  <c r="I26" i="3"/>
  <c r="I38" i="3" s="1"/>
  <c r="E13" i="106" a="1"/>
  <c r="E41" i="106" a="1"/>
  <c r="C26" i="106" a="1"/>
  <c r="E17" i="106" a="1"/>
  <c r="C18" i="106" a="1"/>
  <c r="D27" i="106" a="1"/>
  <c r="D28" i="106" a="1"/>
  <c r="E11" i="106" a="1"/>
  <c r="C21" i="106" a="1"/>
  <c r="C41" i="106" a="1"/>
  <c r="C52" i="106" a="1"/>
  <c r="D33" i="106" a="1"/>
  <c r="C35" i="106" a="1"/>
  <c r="D29" i="106" a="1"/>
  <c r="D49" i="106" a="1"/>
  <c r="C50" i="106" a="1"/>
  <c r="E9" i="106" a="1"/>
  <c r="E10" i="106" a="1"/>
  <c r="C27" i="106" a="1"/>
  <c r="C17" i="106" a="1"/>
  <c r="C49" i="106" a="1"/>
  <c r="D5" i="106" a="1"/>
  <c r="D34" i="106" a="1"/>
  <c r="D41" i="106" a="1"/>
  <c r="C39" i="106" a="1"/>
  <c r="E5" i="106" a="1"/>
  <c r="C25" i="106" a="1"/>
  <c r="C48" i="106" a="1"/>
  <c r="D6" i="106" a="1"/>
  <c r="F6" i="2" a="1"/>
  <c r="C24" i="106" a="1"/>
  <c r="C29" i="106" a="1"/>
  <c r="C46" i="106" a="1"/>
  <c r="E7" i="106" a="1"/>
  <c r="E4" i="106" a="1"/>
  <c r="E20" i="106" a="1"/>
  <c r="F4" i="2" a="1"/>
  <c r="C51" i="106" a="1"/>
  <c r="C28" i="106" a="1"/>
  <c r="C37" i="106" a="1"/>
  <c r="C13" i="106" a="1"/>
  <c r="C34" i="106" a="1"/>
  <c r="D17" i="123" l="1"/>
  <c r="I17" i="107"/>
  <c r="G17" i="107"/>
  <c r="I53" i="169"/>
  <c r="F2" i="114"/>
  <c r="F2" i="116"/>
  <c r="I38" i="113"/>
  <c r="H11" i="152"/>
  <c r="I53" i="130"/>
  <c r="H11" i="117"/>
  <c r="C10" i="106" s="1" a="1"/>
  <c r="H11" i="119"/>
  <c r="I55" i="123"/>
  <c r="H14" i="123"/>
  <c r="H14" i="127"/>
  <c r="I55" i="127"/>
  <c r="H11" i="125"/>
  <c r="H14" i="125" s="1"/>
  <c r="I55" i="121"/>
  <c r="H14" i="121"/>
  <c r="H11" i="115"/>
  <c r="H11" i="113"/>
  <c r="I55" i="111"/>
  <c r="H14" i="111"/>
  <c r="H14" i="109"/>
  <c r="I55" i="109"/>
  <c r="I55" i="107"/>
  <c r="H14" i="107"/>
  <c r="I53" i="173"/>
  <c r="I53" i="199"/>
  <c r="I53" i="193"/>
  <c r="I53" i="189"/>
  <c r="I53" i="138"/>
  <c r="I53" i="136"/>
  <c r="I53" i="132"/>
  <c r="I53" i="201"/>
  <c r="I53" i="195"/>
  <c r="I53" i="171"/>
  <c r="I53" i="150"/>
  <c r="I53" i="144"/>
  <c r="I53" i="177"/>
  <c r="I53" i="185"/>
  <c r="I53" i="153"/>
  <c r="I53" i="146"/>
  <c r="I53" i="163"/>
  <c r="I53" i="183"/>
  <c r="I53" i="148"/>
  <c r="I53" i="142"/>
  <c r="I53" i="157"/>
  <c r="G17" i="189"/>
  <c r="I53" i="197"/>
  <c r="I17" i="189"/>
  <c r="I17" i="199"/>
  <c r="I17" i="177"/>
  <c r="G17" i="199"/>
  <c r="G17" i="177"/>
  <c r="I17" i="191"/>
  <c r="I17" i="203"/>
  <c r="G17" i="203"/>
  <c r="G17" i="191"/>
  <c r="I17" i="175"/>
  <c r="G17" i="175"/>
  <c r="I17" i="159"/>
  <c r="G17" i="159"/>
  <c r="G17" i="150"/>
  <c r="I17" i="150"/>
  <c r="I17" i="144"/>
  <c r="G17" i="144"/>
  <c r="I17" i="179"/>
  <c r="G17" i="179"/>
  <c r="I17" i="167"/>
  <c r="G17" i="167"/>
  <c r="G17" i="155"/>
  <c r="I17" i="155"/>
  <c r="G17" i="153"/>
  <c r="I17" i="153"/>
  <c r="I17" i="173"/>
  <c r="G17" i="173"/>
  <c r="G17" i="185"/>
  <c r="I17" i="185"/>
  <c r="G17" i="148"/>
  <c r="I17" i="148"/>
  <c r="G17" i="201"/>
  <c r="I17" i="201"/>
  <c r="G17" i="197"/>
  <c r="I17" i="197"/>
  <c r="G17" i="157"/>
  <c r="I17" i="157"/>
  <c r="I17" i="165"/>
  <c r="G17" i="165"/>
  <c r="G17" i="195"/>
  <c r="I17" i="195"/>
  <c r="G17" i="187"/>
  <c r="I17" i="187"/>
  <c r="G17" i="183"/>
  <c r="I17" i="183"/>
  <c r="I17" i="161"/>
  <c r="G17" i="161"/>
  <c r="G17" i="169"/>
  <c r="I17" i="169"/>
  <c r="I17" i="163"/>
  <c r="G17" i="163"/>
  <c r="I17" i="193"/>
  <c r="G17" i="181"/>
  <c r="G17" i="193"/>
  <c r="I17" i="181"/>
  <c r="I17" i="171"/>
  <c r="G17" i="171"/>
  <c r="I17" i="146"/>
  <c r="G17" i="146"/>
  <c r="I17" i="142"/>
  <c r="G17" i="142"/>
  <c r="G17" i="140"/>
  <c r="I17" i="140"/>
  <c r="I17" i="138"/>
  <c r="G17" i="138"/>
  <c r="I17" i="136"/>
  <c r="G17" i="136"/>
  <c r="G17" i="134"/>
  <c r="I17" i="134"/>
  <c r="I17" i="132"/>
  <c r="G17" i="132"/>
  <c r="I17" i="130"/>
  <c r="G17" i="130"/>
  <c r="G17" i="152"/>
  <c r="I17" i="152"/>
  <c r="I17" i="127"/>
  <c r="G17" i="127"/>
  <c r="G17" i="125"/>
  <c r="I17" i="125"/>
  <c r="I17" i="121"/>
  <c r="G17" i="121"/>
  <c r="G17" i="119"/>
  <c r="I17" i="119"/>
  <c r="G17" i="117"/>
  <c r="I17" i="117"/>
  <c r="I17" i="115"/>
  <c r="G17" i="115"/>
  <c r="I17" i="113"/>
  <c r="G17" i="113"/>
  <c r="G17" i="111"/>
  <c r="I17" i="111"/>
  <c r="G17" i="109"/>
  <c r="I17" i="109"/>
  <c r="I53" i="203"/>
  <c r="I53" i="191"/>
  <c r="I53" i="181"/>
  <c r="I53" i="165"/>
  <c r="I53" i="159"/>
  <c r="I53" i="134"/>
  <c r="B7" i="2"/>
  <c r="A8" i="2"/>
  <c r="H11" i="3"/>
  <c r="I17" i="3"/>
  <c r="G17" i="3"/>
  <c r="H13" i="3"/>
  <c r="C12" i="106" a="1"/>
  <c r="E53" i="106" a="1"/>
  <c r="E8" i="106" a="1"/>
  <c r="E15" i="106" a="1"/>
  <c r="C6" i="106" a="1"/>
  <c r="E16" i="106" a="1"/>
  <c r="C7" i="106" a="1"/>
  <c r="C31" i="106" a="1"/>
  <c r="D4" i="106" a="1"/>
  <c r="D35" i="106" a="1"/>
  <c r="C53" i="106" a="1"/>
  <c r="E12" i="106" a="1"/>
  <c r="E14" i="106" a="1"/>
  <c r="C8" i="106" a="1"/>
  <c r="E32" i="106" a="1"/>
  <c r="E6" i="106" a="1"/>
  <c r="E35" i="106" a="1"/>
  <c r="C16" i="106" a="1"/>
  <c r="E47" i="106" a="1"/>
  <c r="C4" i="106" a="1"/>
  <c r="C15" i="106" a="1"/>
  <c r="E34" i="106" a="1"/>
  <c r="D20" i="106" a="1"/>
  <c r="E26" i="106" a="1"/>
  <c r="D21" i="106" a="1"/>
  <c r="C23" i="106" a="1"/>
  <c r="E42" i="106" a="1"/>
  <c r="E31" i="106" a="1"/>
  <c r="E29" i="106" a="1"/>
  <c r="E19" i="106" a="1"/>
  <c r="C14" i="106" a="1"/>
  <c r="F7" i="2" a="1"/>
  <c r="C33" i="106" a="1"/>
  <c r="C30" i="106" a="1"/>
  <c r="C9" i="106" a="1"/>
  <c r="C32" i="106" a="1"/>
  <c r="G17" i="123" l="1"/>
  <c r="I17" i="123"/>
  <c r="H14" i="152"/>
  <c r="I55" i="152"/>
  <c r="I53" i="123"/>
  <c r="H14" i="117"/>
  <c r="I55" i="117"/>
  <c r="C11" i="106" a="1"/>
  <c r="I55" i="119"/>
  <c r="H14" i="119"/>
  <c r="I53" i="119" s="1"/>
  <c r="I56" i="125"/>
  <c r="I53" i="127"/>
  <c r="I54" i="125"/>
  <c r="I53" i="121"/>
  <c r="H14" i="115"/>
  <c r="I55" i="115"/>
  <c r="H14" i="113"/>
  <c r="I53" i="113" s="1"/>
  <c r="I55" i="113"/>
  <c r="I53" i="111"/>
  <c r="I53" i="109"/>
  <c r="I53" i="107"/>
  <c r="B8" i="2"/>
  <c r="A9" i="2"/>
  <c r="I55" i="3"/>
  <c r="H14" i="3"/>
  <c r="C5" i="106" a="1"/>
  <c r="F8" i="2" a="1"/>
  <c r="F2" i="118" l="1"/>
  <c r="I53" i="152"/>
  <c r="I53" i="117"/>
  <c r="I53" i="115"/>
  <c r="B9" i="2"/>
  <c r="A10" i="2"/>
  <c r="I53" i="3"/>
  <c r="F9" i="2" a="1"/>
  <c r="F10" i="2" a="1"/>
  <c r="H5" i="211"/>
  <c r="H5" i="205"/>
  <c r="H5" i="212"/>
  <c r="H5" i="213"/>
  <c r="H5" i="214"/>
  <c r="H5" i="215"/>
  <c r="B10" i="2" l="1"/>
  <c r="A11" i="2"/>
  <c r="F2" i="120"/>
  <c r="B5" i="211"/>
  <c r="B4" i="211"/>
  <c r="D2" i="211"/>
  <c r="H6" i="211"/>
  <c r="B6" i="211"/>
  <c r="B4" i="205"/>
  <c r="B6" i="205"/>
  <c r="D2" i="205"/>
  <c r="B5" i="205"/>
  <c r="A1" i="206"/>
  <c r="H6" i="205"/>
  <c r="B4" i="212"/>
  <c r="B6" i="212"/>
  <c r="H6" i="212"/>
  <c r="B5" i="212"/>
  <c r="D2" i="212"/>
  <c r="B5" i="213"/>
  <c r="B6" i="213"/>
  <c r="B4" i="213"/>
  <c r="H6" i="213"/>
  <c r="D2" i="213"/>
  <c r="B4" i="214"/>
  <c r="H6" i="214"/>
  <c r="B6" i="214"/>
  <c r="D2" i="214"/>
  <c r="B5" i="214"/>
  <c r="H6" i="215"/>
  <c r="B6" i="215"/>
  <c r="B4" i="215"/>
  <c r="B5" i="215"/>
  <c r="D2" i="215"/>
  <c r="F11" i="2" l="1" a="1"/>
  <c r="A12" i="2"/>
  <c r="B11" i="2"/>
  <c r="D1" i="206"/>
  <c r="D2" i="206"/>
  <c r="F12" i="2" l="1" a="1"/>
  <c r="A13" i="2"/>
  <c r="B12" i="2"/>
  <c r="F13" i="2" l="1" a="1"/>
  <c r="A14" i="2"/>
  <c r="B13" i="2"/>
  <c r="F14" i="2" l="1" a="1"/>
  <c r="A15" i="2"/>
  <c r="B14" i="2"/>
  <c r="F15" i="2" l="1" a="1"/>
  <c r="A16" i="2"/>
  <c r="B15" i="2"/>
  <c r="F16" i="2" l="1" a="1"/>
  <c r="A17" i="2"/>
  <c r="B16" i="2"/>
  <c r="F17" i="2" l="1" a="1"/>
  <c r="A18" i="2"/>
  <c r="B17" i="2"/>
  <c r="F18" i="2" l="1" a="1"/>
  <c r="A19" i="2"/>
  <c r="B18" i="2"/>
  <c r="F19" i="2" l="1" a="1"/>
  <c r="A20" i="2"/>
  <c r="B19" i="2"/>
  <c r="F20" i="2" l="1" a="1"/>
  <c r="A21" i="2"/>
  <c r="B20" i="2"/>
  <c r="F21" i="2" l="1" a="1"/>
  <c r="A22" i="2"/>
  <c r="B21" i="2"/>
  <c r="F22" i="2" l="1" a="1"/>
  <c r="A23" i="2"/>
  <c r="B22" i="2"/>
  <c r="F23" i="2" l="1" a="1"/>
  <c r="A24" i="2"/>
  <c r="B23" i="2"/>
  <c r="F24" i="2" l="1" a="1"/>
  <c r="A25" i="2"/>
  <c r="B24" i="2"/>
  <c r="F25" i="2" l="1" a="1"/>
  <c r="A26" i="2"/>
  <c r="B25" i="2"/>
  <c r="F26" i="2" l="1" a="1"/>
  <c r="A27" i="2"/>
  <c r="B26" i="2"/>
  <c r="F27" i="2" l="1" a="1"/>
  <c r="B6" i="107"/>
  <c r="B4" i="107"/>
  <c r="A2" i="107" s="1"/>
  <c r="B5" i="109"/>
  <c r="B4" i="111"/>
  <c r="A2" i="111" s="1"/>
  <c r="B5" i="113"/>
  <c r="B4" i="115"/>
  <c r="A2" i="115" s="1"/>
  <c r="B6" i="117"/>
  <c r="B4" i="119"/>
  <c r="A2" i="119" s="1"/>
  <c r="B5" i="121"/>
  <c r="B5" i="123"/>
  <c r="B4" i="125"/>
  <c r="A2" i="125" s="1"/>
  <c r="B6" i="127"/>
  <c r="B5" i="152"/>
  <c r="B6" i="130"/>
  <c r="B5" i="134"/>
  <c r="B4" i="136"/>
  <c r="A2" i="136" s="1"/>
  <c r="B5" i="138"/>
  <c r="B5" i="140"/>
  <c r="B4" i="142"/>
  <c r="A2" i="142" s="1"/>
  <c r="B4" i="148"/>
  <c r="A2" i="148" s="1"/>
  <c r="B4" i="150"/>
  <c r="A2" i="150" s="1"/>
  <c r="B6" i="111"/>
  <c r="B6" i="113"/>
  <c r="B5" i="115"/>
  <c r="B5" i="117"/>
  <c r="B6" i="119"/>
  <c r="B6" i="125"/>
  <c r="B5" i="127"/>
  <c r="B4" i="152"/>
  <c r="A2" i="152" s="1"/>
  <c r="B4" i="130"/>
  <c r="A2" i="130" s="1"/>
  <c r="B4" i="132"/>
  <c r="A2" i="132" s="1"/>
  <c r="B4" i="134"/>
  <c r="A2" i="134" s="1"/>
  <c r="B5" i="136"/>
  <c r="B6" i="138"/>
  <c r="B5" i="142"/>
  <c r="B4" i="144"/>
  <c r="A2" i="144" s="1"/>
  <c r="B5" i="146"/>
  <c r="B6" i="150"/>
  <c r="B4" i="109"/>
  <c r="A2" i="109" s="1"/>
  <c r="B5" i="111"/>
  <c r="B4" i="113"/>
  <c r="A2" i="113" s="1"/>
  <c r="B6" i="115"/>
  <c r="B4" i="117"/>
  <c r="A2" i="117" s="1"/>
  <c r="B5" i="119"/>
  <c r="B4" i="121"/>
  <c r="A2" i="121" s="1"/>
  <c r="B6" i="123"/>
  <c r="B5" i="125"/>
  <c r="B4" i="127"/>
  <c r="A2" i="127" s="1"/>
  <c r="B5" i="132"/>
  <c r="B6" i="134"/>
  <c r="B6" i="136"/>
  <c r="B4" i="140"/>
  <c r="A2" i="140" s="1"/>
  <c r="B6" i="142"/>
  <c r="B5" i="144"/>
  <c r="B4" i="146"/>
  <c r="A2" i="146" s="1"/>
  <c r="B5" i="148"/>
  <c r="B5" i="150"/>
  <c r="B5" i="107"/>
  <c r="B6" i="109"/>
  <c r="B6" i="121"/>
  <c r="B4" i="123"/>
  <c r="A2" i="123" s="1"/>
  <c r="B6" i="152"/>
  <c r="B5" i="130"/>
  <c r="B6" i="132"/>
  <c r="B4" i="138"/>
  <c r="A2" i="138" s="1"/>
  <c r="B6" i="140"/>
  <c r="B6" i="144"/>
  <c r="B6" i="146"/>
  <c r="B6" i="148"/>
  <c r="A28" i="2"/>
  <c r="B27" i="2"/>
  <c r="B5" i="3"/>
  <c r="B6" i="3"/>
  <c r="B4" i="3"/>
  <c r="A2" i="3" s="1"/>
  <c r="F28" i="2" l="1" a="1"/>
  <c r="A29" i="2"/>
  <c r="B28" i="2"/>
  <c r="B5" i="153"/>
  <c r="B4" i="153"/>
  <c r="A2" i="153" s="1"/>
  <c r="B6" i="153"/>
  <c r="F29" i="2" l="1" a="1"/>
  <c r="A30" i="2"/>
  <c r="B29" i="2"/>
  <c r="F30" i="2" l="1" a="1"/>
  <c r="A31" i="2"/>
  <c r="B30" i="2"/>
  <c r="F31" i="2" l="1" a="1"/>
  <c r="A32" i="2"/>
  <c r="B31" i="2"/>
  <c r="F32" i="2" l="1" a="1"/>
  <c r="A33" i="2"/>
  <c r="B32" i="2"/>
  <c r="F33" i="2" l="1" a="1"/>
  <c r="A34" i="2"/>
  <c r="B33" i="2"/>
  <c r="F34" i="2" l="1" a="1"/>
  <c r="A35" i="2"/>
  <c r="B34" i="2"/>
  <c r="F35" i="2" l="1" a="1"/>
  <c r="A36" i="2"/>
  <c r="B35" i="2"/>
  <c r="F36" i="2" l="1" a="1"/>
  <c r="A37" i="2"/>
  <c r="B36" i="2"/>
  <c r="F37" i="2" l="1" a="1"/>
  <c r="A38" i="2"/>
  <c r="B37" i="2"/>
  <c r="F38" i="2" l="1" a="1"/>
  <c r="A39" i="2"/>
  <c r="B38" i="2"/>
  <c r="F39" i="2" l="1" a="1"/>
  <c r="A40" i="2"/>
  <c r="B39" i="2"/>
  <c r="B4" i="171" l="1"/>
  <c r="A2" i="171" s="1"/>
  <c r="B5" i="165"/>
  <c r="B6" i="159"/>
  <c r="B6" i="175"/>
  <c r="B6" i="169"/>
  <c r="B5" i="167"/>
  <c r="B4" i="161"/>
  <c r="A2" i="161" s="1"/>
  <c r="B5" i="155"/>
  <c r="B5" i="177"/>
  <c r="B5" i="169"/>
  <c r="B5" i="163"/>
  <c r="B5" i="161"/>
  <c r="B6" i="155"/>
  <c r="B4" i="179"/>
  <c r="A2" i="179" s="1"/>
  <c r="B4" i="173"/>
  <c r="A2" i="173" s="1"/>
  <c r="B6" i="165"/>
  <c r="B4" i="163"/>
  <c r="A2" i="163" s="1"/>
  <c r="B4" i="159"/>
  <c r="A2" i="159" s="1"/>
  <c r="B5" i="157"/>
  <c r="B6" i="177"/>
  <c r="B5" i="175"/>
  <c r="B6" i="173"/>
  <c r="B6" i="171"/>
  <c r="B4" i="169"/>
  <c r="A2" i="169" s="1"/>
  <c r="B4" i="165"/>
  <c r="A2" i="165" s="1"/>
  <c r="B6" i="161"/>
  <c r="B4" i="155"/>
  <c r="A2" i="155" s="1"/>
  <c r="B5" i="179"/>
  <c r="B4" i="175"/>
  <c r="A2" i="175" s="1"/>
  <c r="B5" i="173"/>
  <c r="B6" i="167"/>
  <c r="B6" i="163"/>
  <c r="B5" i="159"/>
  <c r="B4" i="157"/>
  <c r="A2" i="157" s="1"/>
  <c r="B4" i="167"/>
  <c r="A2" i="167" s="1"/>
  <c r="B6" i="157"/>
  <c r="B4" i="177"/>
  <c r="A2" i="177" s="1"/>
  <c r="B5" i="171"/>
  <c r="F40" i="2" a="1"/>
  <c r="A41" i="2"/>
  <c r="B40" i="2"/>
  <c r="F41" i="2" l="1" a="1"/>
  <c r="A42" i="2"/>
  <c r="B41" i="2"/>
  <c r="B6" i="179"/>
  <c r="F42" i="2" l="1" a="1"/>
  <c r="A43" i="2"/>
  <c r="B42" i="2"/>
  <c r="F43" i="2" l="1" a="1"/>
  <c r="A44" i="2"/>
  <c r="B43" i="2"/>
  <c r="F44" i="2" l="1" a="1"/>
  <c r="A45" i="2"/>
  <c r="B44" i="2"/>
  <c r="F45" i="2" l="1" a="1"/>
  <c r="A46" i="2"/>
  <c r="B45" i="2"/>
  <c r="B5" i="187" l="1"/>
  <c r="B6" i="191"/>
  <c r="B5" i="181"/>
  <c r="B6" i="187"/>
  <c r="B4" i="181"/>
  <c r="A2" i="181" s="1"/>
  <c r="B6" i="181"/>
  <c r="B4" i="183"/>
  <c r="A2" i="183" s="1"/>
  <c r="B4" i="189"/>
  <c r="A2" i="189" s="1"/>
  <c r="B5" i="185"/>
  <c r="B4" i="191"/>
  <c r="A2" i="191" s="1"/>
  <c r="B4" i="185"/>
  <c r="A2" i="185" s="1"/>
  <c r="B6" i="189"/>
  <c r="B6" i="183"/>
  <c r="B5" i="189"/>
  <c r="B6" i="185"/>
  <c r="B5" i="183"/>
  <c r="B4" i="187"/>
  <c r="A2" i="187" s="1"/>
  <c r="F46" i="2" a="1"/>
  <c r="A47" i="2"/>
  <c r="B46" i="2"/>
  <c r="F47" i="2" l="1" a="1"/>
  <c r="A48" i="2"/>
  <c r="B47" i="2"/>
  <c r="B5" i="191"/>
  <c r="F48" i="2" l="1" a="1"/>
  <c r="A49" i="2"/>
  <c r="B48" i="2"/>
  <c r="B4" i="195" l="1"/>
  <c r="A2" i="195" s="1"/>
  <c r="B4" i="193"/>
  <c r="A2" i="193" s="1"/>
  <c r="B6" i="197"/>
  <c r="B5" i="197"/>
  <c r="B4" i="197"/>
  <c r="A2" i="197" s="1"/>
  <c r="B5" i="195"/>
  <c r="B6" i="195"/>
  <c r="B6" i="193"/>
  <c r="B5" i="193"/>
  <c r="A50" i="2"/>
  <c r="F49" i="2" a="1"/>
  <c r="B49" i="2"/>
  <c r="F50" i="2" l="1" a="1"/>
  <c r="B50" i="2"/>
  <c r="A51" i="2"/>
  <c r="F51" i="2" l="1" a="1"/>
  <c r="B51" i="2"/>
  <c r="A52" i="2"/>
  <c r="F52" i="2" l="1" a="1"/>
  <c r="B52" i="2"/>
  <c r="F2" i="156" l="1"/>
  <c r="F2" i="166"/>
  <c r="F2" i="190"/>
  <c r="F2" i="200"/>
  <c r="F2" i="196"/>
  <c r="F2" i="147"/>
  <c r="F2" i="131"/>
  <c r="F2" i="182"/>
  <c r="F2" i="137"/>
  <c r="F2" i="198"/>
  <c r="F2" i="122"/>
  <c r="F2" i="204"/>
  <c r="F2" i="128"/>
  <c r="F2" i="162"/>
  <c r="F2" i="176"/>
  <c r="F2" i="141"/>
  <c r="F2" i="129"/>
  <c r="F2" i="124"/>
  <c r="F2" i="188"/>
  <c r="F2" i="184"/>
  <c r="F2" i="168"/>
  <c r="F2" i="186"/>
  <c r="F2" i="194"/>
  <c r="F2" i="202"/>
  <c r="F2" i="178"/>
  <c r="F2" i="135"/>
  <c r="F2" i="126"/>
  <c r="F2" i="154"/>
  <c r="F2" i="133"/>
  <c r="F2" i="149"/>
  <c r="F2" i="145"/>
  <c r="F2" i="160"/>
  <c r="F2" i="192"/>
  <c r="F2" i="139"/>
  <c r="F2" i="151"/>
  <c r="F2" i="158"/>
  <c r="F2" i="164"/>
  <c r="F2" i="170"/>
  <c r="F2" i="172"/>
  <c r="F2" i="174"/>
  <c r="F2" i="143"/>
  <c r="F2" i="180"/>
  <c r="B6" i="203"/>
  <c r="B4" i="201"/>
  <c r="A2" i="201" s="1"/>
  <c r="B5" i="199"/>
  <c r="B5" i="201"/>
  <c r="B6" i="201"/>
  <c r="B4" i="199"/>
  <c r="A2" i="199" s="1"/>
  <c r="B6" i="199"/>
  <c r="B4" i="203"/>
  <c r="A2" i="203" s="1"/>
  <c r="B5" i="203"/>
  <c r="G53" i="106" s="1"/>
  <c r="G39" i="106" s="1"/>
  <c r="G20" i="106" s="1"/>
  <c r="G29" i="106" s="1"/>
  <c r="G52" i="2" s="1" a="1"/>
  <c r="G51" i="2" s="1" a="1"/>
  <c r="G8" i="2" s="1" a="1"/>
  <c r="I8" i="2" s="1"/>
  <c r="G5" i="106" s="1"/>
  <c r="G5" i="2" s="1" a="1"/>
  <c r="G50" i="2" l="1" a="1"/>
  <c r="G4" i="106"/>
  <c r="C54" i="106"/>
  <c r="G7" i="106"/>
  <c r="G33" i="106" s="1"/>
  <c r="G23" i="106" s="1"/>
  <c r="G47" i="106" s="1"/>
  <c r="G9" i="106" s="1"/>
  <c r="G26" i="106" s="1"/>
  <c r="G19" i="106" s="1"/>
  <c r="G21" i="106" s="1"/>
  <c r="G7" i="2" s="1" a="1"/>
  <c r="I7" i="2" s="1"/>
  <c r="I5" i="2" s="1"/>
  <c r="G4" i="2" a="1"/>
  <c r="G49" i="106"/>
  <c r="G45" i="106" s="1"/>
  <c r="G48" i="106" s="1"/>
  <c r="G44" i="106" s="1"/>
  <c r="G43" i="106" s="1"/>
  <c r="G41" i="106" s="1"/>
  <c r="G40" i="106" s="1"/>
  <c r="G38" i="106" s="1"/>
  <c r="G36" i="106" s="1"/>
  <c r="G35" i="106" s="1"/>
  <c r="G32" i="106" s="1"/>
  <c r="G31" i="106" s="1"/>
  <c r="G28" i="106" s="1"/>
  <c r="G27" i="106" s="1"/>
  <c r="G30" i="106" s="1"/>
  <c r="G34" i="106" s="1"/>
  <c r="G42" i="106" s="1"/>
  <c r="G22" i="106" s="1"/>
  <c r="G17" i="106" s="1"/>
  <c r="G16" i="106" s="1"/>
  <c r="G15" i="106" s="1"/>
  <c r="G14" i="106" s="1"/>
  <c r="G13" i="106" s="1"/>
  <c r="G12" i="106" s="1"/>
  <c r="G11" i="106" s="1"/>
  <c r="G10" i="106" s="1"/>
  <c r="G8" i="106" s="1"/>
  <c r="G6" i="106" s="1"/>
  <c r="F54" i="106" s="1"/>
  <c r="E54" i="106" s="1"/>
  <c r="D54" i="106" s="1"/>
  <c r="I4" i="2" s="1"/>
  <c r="G37" i="106" s="1"/>
  <c r="G46" i="106" s="1"/>
  <c r="G18" i="106" s="1"/>
  <c r="G50" i="106" s="1"/>
  <c r="G51" i="106" s="1"/>
  <c r="G52" i="106" s="1"/>
  <c r="G24" i="106" s="1"/>
  <c r="G6" i="2" s="1" a="1"/>
  <c r="I6" i="2" s="1"/>
  <c r="G25" i="106" s="1"/>
  <c r="G49" i="2" a="1"/>
  <c r="G54" i="106" l="1"/>
  <c r="G48" i="2" a="1"/>
  <c r="G47" i="2" l="1" a="1"/>
  <c r="G46" i="2" l="1" a="1"/>
  <c r="G45" i="2" l="1" a="1"/>
  <c r="G44" i="2" l="1" a="1"/>
  <c r="G43" i="2" l="1" a="1"/>
  <c r="G42" i="2" l="1" a="1"/>
  <c r="G41" i="2" l="1" a="1"/>
  <c r="G40" i="2" l="1" a="1"/>
  <c r="G39" i="2" l="1" a="1"/>
  <c r="G38" i="2" l="1" a="1"/>
  <c r="G37" i="2" l="1" a="1"/>
  <c r="G36" i="2" l="1" a="1"/>
  <c r="G35" i="2" l="1" a="1"/>
  <c r="G34" i="2" l="1" a="1"/>
  <c r="G33" i="2" l="1" a="1"/>
  <c r="G32" i="2" l="1" a="1"/>
  <c r="G31" i="2" l="1" a="1"/>
  <c r="G30" i="2" l="1" a="1"/>
  <c r="G29" i="2" l="1" a="1"/>
  <c r="G28" i="2" l="1" a="1"/>
  <c r="G27" i="2" l="1" a="1"/>
  <c r="G26" i="2" l="1" a="1"/>
  <c r="G25" i="2" l="1" a="1"/>
  <c r="G24" i="2" l="1" a="1"/>
  <c r="G23" i="2" l="1" a="1"/>
  <c r="G22" i="2" l="1" a="1"/>
  <c r="G15" i="2" l="1" a="1"/>
  <c r="G14" i="2" l="1" a="1"/>
  <c r="G13" i="2" l="1" a="1"/>
  <c r="G12" i="2" l="1" a="1"/>
  <c r="G11" i="2" l="1" a="1"/>
  <c r="G10" i="2" l="1" a="1"/>
  <c r="G9" i="2" l="1" a="1"/>
  <c r="G3" i="2" l="1" a="1"/>
  <c r="I3" i="2" s="1"/>
  <c r="I9" i="2" s="1"/>
  <c r="I10" i="2" s="1"/>
  <c r="I11" i="2" s="1"/>
  <c r="I12" i="2" s="1"/>
  <c r="I13" i="2" s="1"/>
  <c r="I14" i="2" s="1"/>
  <c r="I15"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<sst xmlns="http://schemas.openxmlformats.org/spreadsheetml/2006/main" count="15481" uniqueCount="860">
  <si>
    <t xml:space="preserve">Bijlage D Inschrijfbiljet Gemeente Weststellingwerf </t>
  </si>
  <si>
    <t>Naam opdrachtgever</t>
  </si>
  <si>
    <t xml:space="preserve">Gemeente Weststellingwerf </t>
  </si>
  <si>
    <t>Vestigingsplaats opdrachtgever</t>
  </si>
  <si>
    <t xml:space="preserve">Wolvega </t>
  </si>
  <si>
    <t>KVK-numer</t>
  </si>
  <si>
    <t>50738631</t>
  </si>
  <si>
    <t>Naam contactpersoon</t>
  </si>
  <si>
    <t xml:space="preserve">Lieke Buurman (Alpha Adviesbureau) </t>
  </si>
  <si>
    <t>Telefoonnummer kantoor</t>
  </si>
  <si>
    <t>085 200 3991</t>
  </si>
  <si>
    <t>Volledige naam schonmaakbedrijf (handelsnaam KVK)</t>
  </si>
  <si>
    <t>Vestigingsplaats schoonmaakbedrijf (KVK)</t>
  </si>
  <si>
    <t>KVK-nummer</t>
  </si>
  <si>
    <t>Tekenbevoegde schoonmaakbedrijf voor contract</t>
  </si>
  <si>
    <t>Functie</t>
  </si>
  <si>
    <t>Contractpersoon offerte</t>
  </si>
  <si>
    <t>Postadres kantoor</t>
  </si>
  <si>
    <t>PC+ woonplaats kantoor</t>
  </si>
  <si>
    <t>Mobiel nummer contactpersoon offerte</t>
  </si>
  <si>
    <t>E-mail adres contactpersoon offerte</t>
  </si>
  <si>
    <t>Inv</t>
  </si>
  <si>
    <t>Naam object</t>
  </si>
  <si>
    <t>Adres</t>
  </si>
  <si>
    <t>Plaats</t>
  </si>
  <si>
    <t>Totaal aantal m2 schoonmaak</t>
  </si>
  <si>
    <t>Inspectieprijs</t>
  </si>
  <si>
    <t>Aantal inspecties</t>
  </si>
  <si>
    <t>Kosten inspecties per jaar</t>
  </si>
  <si>
    <t>m2</t>
  </si>
  <si>
    <t>NEN2075 tarief</t>
  </si>
  <si>
    <t>6004190 - Gemeentehuis</t>
  </si>
  <si>
    <t>Griffioenpark 1</t>
  </si>
  <si>
    <t>Wolvega</t>
  </si>
  <si>
    <t>&lt;750</t>
  </si>
  <si>
    <t>6004200 - Gemeentewerf en brengstation</t>
  </si>
  <si>
    <t>Aan de Schipsloot 28</t>
  </si>
  <si>
    <t>750 -1.000</t>
  </si>
  <si>
    <t>6420070 - OBS Vensterschool</t>
  </si>
  <si>
    <t>Mandehof 17</t>
  </si>
  <si>
    <t>Noordwolde</t>
  </si>
  <si>
    <t>1.000 - 1.500</t>
  </si>
  <si>
    <t>6610000 - MFC Het Vlechtwerk</t>
  </si>
  <si>
    <t>Mandehof 13</t>
  </si>
  <si>
    <t>1.500 - 2.000</t>
  </si>
  <si>
    <t>6420040 - OBS De Heidepolle</t>
  </si>
  <si>
    <t>Paulus Potterstraat 13</t>
  </si>
  <si>
    <t>2.000 - 3.000</t>
  </si>
  <si>
    <t>6420100 - CBS De Wegwijzer</t>
  </si>
  <si>
    <t>3.000 - 5.000</t>
  </si>
  <si>
    <t>6420050 - OBS De Oosterbrink</t>
  </si>
  <si>
    <t>Boijlerweg 88</t>
  </si>
  <si>
    <t>Boijl</t>
  </si>
  <si>
    <t>5.000 - 10.000</t>
  </si>
  <si>
    <t>6420060 - OBS 't Holtpad</t>
  </si>
  <si>
    <t>Kerkweg 9</t>
  </si>
  <si>
    <t>Nijeholtpade</t>
  </si>
  <si>
    <t>&gt; 10.000</t>
  </si>
  <si>
    <t>6420090 - OBS Tuindorpschool</t>
  </si>
  <si>
    <t>Grote Vuurvlinder 2</t>
  </si>
  <si>
    <t>6420030 - OBS De Aventurijn</t>
  </si>
  <si>
    <t>Kerkeweg 10-10A</t>
  </si>
  <si>
    <t>Munnekeburen</t>
  </si>
  <si>
    <t>6420140 - Gymzaal De Heide</t>
  </si>
  <si>
    <t>Paulus Potterstraat 17</t>
  </si>
  <si>
    <t>6420150 - Gymzaal De Lamer</t>
  </si>
  <si>
    <t>Hoofdweg 55 A</t>
  </si>
  <si>
    <t>Oldelamer</t>
  </si>
  <si>
    <t>6420160 - Gymzaal Steggerda</t>
  </si>
  <si>
    <t>Hendrik Deddenstraat 3</t>
  </si>
  <si>
    <t>Steggerda</t>
  </si>
  <si>
    <t>6420120 - Gymzaal Zuid</t>
  </si>
  <si>
    <t>Oranje Nassaulaan 51</t>
  </si>
  <si>
    <t xml:space="preserve">N.v.t. </t>
  </si>
  <si>
    <t>6420110 - Gymzaal De Blesse</t>
  </si>
  <si>
    <t>Meidoornstraat 33</t>
  </si>
  <si>
    <t>De Blesse</t>
  </si>
  <si>
    <t>6420130 - Gymzaal De Striepe</t>
  </si>
  <si>
    <t>Hoofdweg 193-B</t>
  </si>
  <si>
    <t>Oldeholtpade</t>
  </si>
  <si>
    <t>6520020 - Sportcomplex De Duker</t>
  </si>
  <si>
    <t>Dwarsvaartweg 2</t>
  </si>
  <si>
    <t>6420040 - Sportcentrum De Steense</t>
  </si>
  <si>
    <t>Deken Vaasstraat 15</t>
  </si>
  <si>
    <t xml:space="preserve">t Buurthuus </t>
  </si>
  <si>
    <t xml:space="preserve">Mandehof 13 </t>
  </si>
  <si>
    <t>Locatie</t>
  </si>
  <si>
    <t xml:space="preserve">Reguliere  werkzaamheden  </t>
  </si>
  <si>
    <t xml:space="preserve">Periodieke werkzaamheden </t>
  </si>
  <si>
    <t>Specialistische werkzaamheden</t>
  </si>
  <si>
    <t>Extra werkzaamheden</t>
  </si>
  <si>
    <t>Totaalprijs per jaar</t>
  </si>
  <si>
    <t>Gemeentewerf en brengstation</t>
  </si>
  <si>
    <t>Totaal prijs</t>
  </si>
  <si>
    <t xml:space="preserve">Uurtariefopbouw </t>
  </si>
  <si>
    <r>
      <t xml:space="preserve">Let op! </t>
    </r>
    <r>
      <rPr>
        <sz val="11"/>
        <color theme="1"/>
        <rFont val="Calibri"/>
        <family val="2"/>
        <scheme val="minor"/>
      </rPr>
      <t>Voor de totale loonkosten dien je in de groene cellen een bedrag (€) in te vullen. Voor de overige groene cellen dien je een percentage (%) in te vullen.</t>
    </r>
  </si>
  <si>
    <t>Offerte tarief</t>
  </si>
  <si>
    <t>Regie tarief divers</t>
  </si>
  <si>
    <t>Specialistisch tarief</t>
  </si>
  <si>
    <t>Regietarief diverse werkzaamheden</t>
  </si>
  <si>
    <t>Totale loonkosten</t>
  </si>
  <si>
    <t>MA</t>
  </si>
  <si>
    <t>DI</t>
  </si>
  <si>
    <t>WO</t>
  </si>
  <si>
    <t>DO</t>
  </si>
  <si>
    <t>VR</t>
  </si>
  <si>
    <t>ZA</t>
  </si>
  <si>
    <t>ZO</t>
  </si>
  <si>
    <t>FE</t>
  </si>
  <si>
    <t>Middelen, machines, werkkleding en materialen</t>
  </si>
  <si>
    <t>00:00 tot 06:00</t>
  </si>
  <si>
    <t>Direct toezicht</t>
  </si>
  <si>
    <t>06:00 tot 21:30</t>
  </si>
  <si>
    <t>Diversen, indien van toepassing omschrijving</t>
  </si>
  <si>
    <t>21:30 tot 24:00</t>
  </si>
  <si>
    <t>Totaal directe kosten</t>
  </si>
  <si>
    <t>Indirect toezicht</t>
  </si>
  <si>
    <t>Regietarief specialistische werkzaamheden</t>
  </si>
  <si>
    <t>Overhead</t>
  </si>
  <si>
    <t>Risco en Winst</t>
  </si>
  <si>
    <t>Totaal indirecte kosten</t>
  </si>
  <si>
    <t>Totaal tarief</t>
  </si>
  <si>
    <t>Categorie</t>
  </si>
  <si>
    <t>Frequentie</t>
  </si>
  <si>
    <t>Gemiddelde productie per m2</t>
  </si>
  <si>
    <t>Uren per jaar</t>
  </si>
  <si>
    <t>B</t>
  </si>
  <si>
    <t>Object:</t>
  </si>
  <si>
    <t>B1</t>
  </si>
  <si>
    <t>Straat:</t>
  </si>
  <si>
    <t>Uitvoeringsbepaling:</t>
  </si>
  <si>
    <t>C</t>
  </si>
  <si>
    <t>Plaats:</t>
  </si>
  <si>
    <t>Inventarisatie:</t>
  </si>
  <si>
    <t>E</t>
  </si>
  <si>
    <t>E1</t>
  </si>
  <si>
    <t>Aantal dagen schoonmaak per jaar:</t>
  </si>
  <si>
    <t>E2</t>
  </si>
  <si>
    <t>F</t>
  </si>
  <si>
    <t>Prijs per jaar</t>
  </si>
  <si>
    <t>G</t>
  </si>
  <si>
    <t>Regulier schoonmaakonderhoud</t>
  </si>
  <si>
    <t>Aantal per jaar</t>
  </si>
  <si>
    <t>M2</t>
  </si>
  <si>
    <t>Prijs per m2</t>
  </si>
  <si>
    <t xml:space="preserve">Periodiek schoonmaakonderhoud </t>
  </si>
  <si>
    <t>Totaal</t>
  </si>
  <si>
    <t>Prestatie</t>
  </si>
  <si>
    <t>M2 uit te besteden per jaar</t>
  </si>
  <si>
    <t>M2 uit te besteden per dag</t>
  </si>
  <si>
    <t>Gem. prestatie</t>
  </si>
  <si>
    <t>Beurtprijs</t>
  </si>
  <si>
    <t>Beurten per jaar</t>
  </si>
  <si>
    <t>Recoaten</t>
  </si>
  <si>
    <t>Topstrippen en topcoaten</t>
  </si>
  <si>
    <t>Volsprayen</t>
  </si>
  <si>
    <t>PU coating</t>
  </si>
  <si>
    <t>Tapijtreinigen</t>
  </si>
  <si>
    <t>Machinaal schrobben harde gesloten vloeren</t>
  </si>
  <si>
    <t>Gevelglas buitenzijde enkelvoudig gemeten</t>
  </si>
  <si>
    <t>Gevelglas binnenzijde enkelvoudig gemeten</t>
  </si>
  <si>
    <t>Separatieglas dubbelvoudig gemeten</t>
  </si>
  <si>
    <t>Koepelglas enkelvoudig gemeten</t>
  </si>
  <si>
    <t>Boeidelen</t>
  </si>
  <si>
    <t>Gevelbeplating</t>
  </si>
  <si>
    <t>Dieptereiniging categorie G</t>
  </si>
  <si>
    <t xml:space="preserve">* Aan de aangegeven frequenties voor de specialistiche reiniging kunnen geen rechten worden ontleend. De frequenties zijn indicatief. </t>
  </si>
  <si>
    <t>Eenheid</t>
  </si>
  <si>
    <t>Aantal</t>
  </si>
  <si>
    <t>Prijs per eenheid</t>
  </si>
  <si>
    <t xml:space="preserve">Metalen lamellen (buiten icm glasbewassing) </t>
  </si>
  <si>
    <t>Maandfactuur</t>
  </si>
  <si>
    <t>Bijzonderheden</t>
  </si>
  <si>
    <r>
      <rPr>
        <b/>
        <u/>
        <sz val="11"/>
        <color theme="1"/>
        <rFont val="Calibri"/>
        <family val="2"/>
        <scheme val="minor"/>
      </rPr>
      <t xml:space="preserve">Glasbewassing </t>
    </r>
    <r>
      <rPr>
        <sz val="11"/>
        <color theme="1"/>
        <rFont val="Calibri"/>
        <family val="2"/>
        <scheme val="minor"/>
      </rPr>
      <t xml:space="preserve">
- Er is een gevellift aanwezig
- Bij de bewassing van het binnengevelglas van het trappenhuis van de toren dienen ook de stalen balken meegenomen te worden.
- Bij de bewassing van het binnenglas dienen ook de glazen ''tafels'' en de glazen entreedeuren en het glazen dak van de Raadzaal meegenomen te worden. Deze
   vierkantemeters zijn meegenomen in het bestek. 
- Bij de bewassing van het binnengevelglas diet ook de plafondlamp bij de entree en de lampen die bereikbaar zijn vanaf de entresol schoongemaakt te worden. 
</t>
    </r>
    <r>
      <rPr>
        <b/>
        <u/>
        <sz val="11"/>
        <color theme="1"/>
        <rFont val="Calibri"/>
        <family val="2"/>
        <scheme val="minor"/>
      </rPr>
      <t xml:space="preserve">Reguliere werkzaamheden </t>
    </r>
    <r>
      <rPr>
        <sz val="11"/>
        <color theme="1"/>
        <rFont val="Calibri"/>
        <family val="2"/>
        <scheme val="minor"/>
      </rPr>
      <t xml:space="preserve">
- In de dagschoonmaak zitten de volgende ruimten: 
         </t>
    </r>
    <r>
      <rPr>
        <i/>
        <sz val="11"/>
        <color theme="1"/>
        <rFont val="Calibri"/>
        <family val="2"/>
        <scheme val="minor"/>
      </rPr>
      <t xml:space="preserve"> Dagelijks: </t>
    </r>
    <r>
      <rPr>
        <sz val="11"/>
        <color theme="1"/>
        <rFont val="Calibri"/>
        <family val="2"/>
        <scheme val="minor"/>
      </rPr>
      <t xml:space="preserve">alle sanitaire ruimten, trappenhuis toren, liften, publiekshal vóór 09.00 uur), Raadzaal (in afstemming  ivm bezetting), entrees en rookruimte in
          fietsenberging. 
          </t>
    </r>
    <r>
      <rPr>
        <i/>
        <sz val="11"/>
        <color theme="1"/>
        <rFont val="Calibri"/>
        <family val="2"/>
        <scheme val="minor"/>
      </rPr>
      <t>Wekelijks:</t>
    </r>
    <r>
      <rPr>
        <sz val="11"/>
        <color theme="1"/>
        <rFont val="Calibri"/>
        <family val="2"/>
        <scheme val="minor"/>
      </rPr>
      <t xml:space="preserve"> schoonmaak ruimten in kelder en goederenlift volgens uitvoeringsbepaling. 
- De gemeente heeft voorkeur voor combinatie dagschoonmaak en voorvrouw voor de avondschoonmaak.
- De dagschoonmaak signaleert verstoringen en bijzonderheden en geeft deze door aan de interne dienst.
- De dagschoonmaak is beschikbaar voor incidentele schoonmaakwerkzaamheden (bijvoorbeeld als er een keer iets gemorst is)  
- Dagelijkse ronde langs de ingangen om verstoringen weg te nemen (blad, afval, spinnenwebben e.d.), asbakken ledigen, vingertasten op
   deuren verwijderen.  
- Dagelijkse ronde in de rookruimte (in het fietsenhok): verstoringen wegnemen en asbakken ledigen.
- In kantoren, overlegruimten, pantry’s en werkcafé kartonnen bekers verzamelen uit de bekerhouders en bekerinzamelboxen en deze verzamelen in het
   containerhok.  
- In de vergaderruimten gebruikt serviesgoed / kannen / bekers e.d. op het dienblad verzamelen.  
- De verschillende taken in het gemeentehuis dienen periodiek gewisseld te worden.  
- De doucheruimten dienen 1x per week doorgespoeld te worden i.v.m. legionella  
- De ruimten van etage 2 t/m 8 worden op vrijdag niet schoongemaakt. Het trappenhuis en de toiletten van etages 2 t/m 7 worden wel op vrijdag schoongemaakt. Op
   donderdagavond dienen de afvalbakken in de pantry’s op deze etages geleegd te worden, ook al zit er niet veel afval in. 
</t>
    </r>
    <r>
      <rPr>
        <b/>
        <u/>
        <sz val="11"/>
        <color theme="1"/>
        <rFont val="Calibri"/>
        <family val="2"/>
        <scheme val="minor"/>
      </rPr>
      <t xml:space="preserve">Werktijden </t>
    </r>
    <r>
      <rPr>
        <sz val="11"/>
        <color theme="1"/>
        <rFont val="Calibri"/>
        <family val="2"/>
        <scheme val="minor"/>
      </rPr>
      <t xml:space="preserve">
- Werktijden dagschoonmaak vanaf 07.00 uur ’s ochtends.  
- Werktijden avondschoonmaak op maandag tot en met donderdag vanaf 17.30 uur, op vrijdag vanaf 17.00 uur.
</t>
    </r>
    <r>
      <rPr>
        <b/>
        <u/>
        <sz val="11"/>
        <color theme="1"/>
        <rFont val="Calibri"/>
        <family val="2"/>
        <scheme val="minor"/>
      </rPr>
      <t>Overige bijzonderheden</t>
    </r>
    <r>
      <rPr>
        <sz val="11"/>
        <color theme="1"/>
        <rFont val="Calibri"/>
        <family val="2"/>
        <scheme val="minor"/>
      </rPr>
      <t xml:space="preserve">
- In de kelder van het gemeentehuis is een magazijn aanwezig, waar ook een wasmachine geplaatst kan worden. 
- Oud papier wordt door de opdrachtgever zelf in papiercontainers gedaan en afgevoerd  
</t>
    </r>
  </si>
  <si>
    <t>Gevelglas buiten</t>
  </si>
  <si>
    <t>Gevelglas binnen</t>
  </si>
  <si>
    <t>Separatieglas</t>
  </si>
  <si>
    <t>Koepelglas</t>
  </si>
  <si>
    <t>Adres, plaats:</t>
  </si>
  <si>
    <t>BWDL</t>
  </si>
  <si>
    <t>BSO</t>
  </si>
  <si>
    <t>KDV</t>
  </si>
  <si>
    <t>Nr.</t>
  </si>
  <si>
    <t>Ruimte</t>
  </si>
  <si>
    <t>Omschrijving</t>
  </si>
  <si>
    <t>ED</t>
  </si>
  <si>
    <t>Cat.</t>
  </si>
  <si>
    <t>Vloersoort</t>
  </si>
  <si>
    <t>M2 smk/jr</t>
  </si>
  <si>
    <t>Uren smk/jr</t>
  </si>
  <si>
    <t>K</t>
  </si>
  <si>
    <t>K.01, K.02, K.03</t>
  </si>
  <si>
    <t>Gang</t>
  </si>
  <si>
    <t>Verkeersruimte</t>
  </si>
  <si>
    <t>Steen/glad</t>
  </si>
  <si>
    <t>Steen</t>
  </si>
  <si>
    <t>K.03</t>
  </si>
  <si>
    <t>Trappenhuis</t>
  </si>
  <si>
    <t>Trapopgang</t>
  </si>
  <si>
    <t>K.09</t>
  </si>
  <si>
    <t>K.15</t>
  </si>
  <si>
    <t>PU gietvloer</t>
  </si>
  <si>
    <t>T5</t>
  </si>
  <si>
    <t>Lift</t>
  </si>
  <si>
    <t>Goederenlift</t>
  </si>
  <si>
    <t>Linoleum</t>
  </si>
  <si>
    <t>BG</t>
  </si>
  <si>
    <t>0.64</t>
  </si>
  <si>
    <t>Entree</t>
  </si>
  <si>
    <t>Hoofdentree/tourniquette</t>
  </si>
  <si>
    <t>Tapijt</t>
  </si>
  <si>
    <t>0.01</t>
  </si>
  <si>
    <t>Centrale Publiekshal (excl.balie en spreekk.)</t>
  </si>
  <si>
    <t>0.01.7</t>
  </si>
  <si>
    <t>Verk. Ruimte achter balie</t>
  </si>
  <si>
    <t>0.02</t>
  </si>
  <si>
    <t>Receptie/balieruimte</t>
  </si>
  <si>
    <t>0.03 t/m 0.05</t>
  </si>
  <si>
    <t>Kantoor</t>
  </si>
  <si>
    <t>Spreekkamers</t>
  </si>
  <si>
    <t>0.06</t>
  </si>
  <si>
    <t>Restaurant</t>
  </si>
  <si>
    <t>Pantry/repro</t>
  </si>
  <si>
    <t>0.65</t>
  </si>
  <si>
    <t>0.07</t>
  </si>
  <si>
    <t>Pantry/verkeersruimte/trapopgang</t>
  </si>
  <si>
    <t>0.08 t/m 014</t>
  </si>
  <si>
    <t>0.62, 0.63</t>
  </si>
  <si>
    <t>Tochtsluizen</t>
  </si>
  <si>
    <t>Liften</t>
  </si>
  <si>
    <t>0.61</t>
  </si>
  <si>
    <t>Trappenhuis (excl. trap)</t>
  </si>
  <si>
    <t>0.66</t>
  </si>
  <si>
    <t>Tochtsluis</t>
  </si>
  <si>
    <t>Troffelvloer</t>
  </si>
  <si>
    <t>0.67</t>
  </si>
  <si>
    <t>0.15</t>
  </si>
  <si>
    <t>0.16 t/m 0.26</t>
  </si>
  <si>
    <t>Kantoortuin incl. verbindingsruimten</t>
  </si>
  <si>
    <t>0.28</t>
  </si>
  <si>
    <t>0.29</t>
  </si>
  <si>
    <t>0.30</t>
  </si>
  <si>
    <t>0.32</t>
  </si>
  <si>
    <t>Lockerruimte</t>
  </si>
  <si>
    <t>0.33</t>
  </si>
  <si>
    <t>0.35</t>
  </si>
  <si>
    <t>0.36, 037, 0.38, 0.4</t>
  </si>
  <si>
    <t>0.39</t>
  </si>
  <si>
    <t>Spreekkamer</t>
  </si>
  <si>
    <t>0.40</t>
  </si>
  <si>
    <t>0.41</t>
  </si>
  <si>
    <t>0.42</t>
  </si>
  <si>
    <t>Keuken</t>
  </si>
  <si>
    <t>Pantry</t>
  </si>
  <si>
    <t>0.421</t>
  </si>
  <si>
    <t>0.43</t>
  </si>
  <si>
    <t>Behandelruimte</t>
  </si>
  <si>
    <t>BHV kamer</t>
  </si>
  <si>
    <t>0.44</t>
  </si>
  <si>
    <t>0.45</t>
  </si>
  <si>
    <t>Reproruimte</t>
  </si>
  <si>
    <t>Repro/postkamer</t>
  </si>
  <si>
    <t>0.46</t>
  </si>
  <si>
    <t>Repro opslag</t>
  </si>
  <si>
    <t>0.48</t>
  </si>
  <si>
    <t>Portaal</t>
  </si>
  <si>
    <t>0.70</t>
  </si>
  <si>
    <t>0.71</t>
  </si>
  <si>
    <t>0.73</t>
  </si>
  <si>
    <t>0.74</t>
  </si>
  <si>
    <t>0.75</t>
  </si>
  <si>
    <t>0.81</t>
  </si>
  <si>
    <t>Toilet</t>
  </si>
  <si>
    <t>Toiletruimte</t>
  </si>
  <si>
    <t>0.82</t>
  </si>
  <si>
    <t>0.83</t>
  </si>
  <si>
    <t>0.84</t>
  </si>
  <si>
    <t>0.85</t>
  </si>
  <si>
    <t>Wasruimte</t>
  </si>
  <si>
    <t>Douche</t>
  </si>
  <si>
    <t>1e</t>
  </si>
  <si>
    <t>1.01</t>
  </si>
  <si>
    <t>Bordes</t>
  </si>
  <si>
    <t>Entresol</t>
  </si>
  <si>
    <t>1.02</t>
  </si>
  <si>
    <t>Gaderobe</t>
  </si>
  <si>
    <t>Garderobe</t>
  </si>
  <si>
    <t>1.07, 1.08</t>
  </si>
  <si>
    <t>Werkcafé</t>
  </si>
  <si>
    <t>1,09, 1.10</t>
  </si>
  <si>
    <t>Lunchkamer werkcafé</t>
  </si>
  <si>
    <t>1.11, 1.12</t>
  </si>
  <si>
    <t>1.13</t>
  </si>
  <si>
    <t>Vergaderzaal</t>
  </si>
  <si>
    <t>Vergaderruimte</t>
  </si>
  <si>
    <t>1.15</t>
  </si>
  <si>
    <t>1.16</t>
  </si>
  <si>
    <t>1.17</t>
  </si>
  <si>
    <t>1.18</t>
  </si>
  <si>
    <t>1.19</t>
  </si>
  <si>
    <t>1.20</t>
  </si>
  <si>
    <t>1.21</t>
  </si>
  <si>
    <t>1.22</t>
  </si>
  <si>
    <t>Magazijn</t>
  </si>
  <si>
    <t>Stoelenberging</t>
  </si>
  <si>
    <t>1.23</t>
  </si>
  <si>
    <t>Raadzaal</t>
  </si>
  <si>
    <t>1.24</t>
  </si>
  <si>
    <t>Werkcafé / foyer</t>
  </si>
  <si>
    <t>1.25</t>
  </si>
  <si>
    <t>Kleedruimte</t>
  </si>
  <si>
    <t>1.26</t>
  </si>
  <si>
    <t>1.61</t>
  </si>
  <si>
    <t>Trappenhuis excl. Trap</t>
  </si>
  <si>
    <t>1.62, 1.63</t>
  </si>
  <si>
    <t>1.64</t>
  </si>
  <si>
    <t>1.65</t>
  </si>
  <si>
    <t>1.66</t>
  </si>
  <si>
    <t>1.67</t>
  </si>
  <si>
    <t>1.68</t>
  </si>
  <si>
    <t>1.81</t>
  </si>
  <si>
    <t>1.83</t>
  </si>
  <si>
    <t>Toiletruimte / douche</t>
  </si>
  <si>
    <t>1.84</t>
  </si>
  <si>
    <t>2e</t>
  </si>
  <si>
    <t>2.20</t>
  </si>
  <si>
    <t>Verkeersruimte incl. pantry en repro</t>
  </si>
  <si>
    <t>2.61</t>
  </si>
  <si>
    <t>2.62, 2.63</t>
  </si>
  <si>
    <t>2.81</t>
  </si>
  <si>
    <t>2.82</t>
  </si>
  <si>
    <t>2.83</t>
  </si>
  <si>
    <t>Kantoren, vergaderruimte, huiskamer, totaal</t>
  </si>
  <si>
    <t>3e</t>
  </si>
  <si>
    <t>3.20</t>
  </si>
  <si>
    <t>Verkeersruimte incl.pantry en repro</t>
  </si>
  <si>
    <t>3.61</t>
  </si>
  <si>
    <t>3.62, 3.63</t>
  </si>
  <si>
    <t>3.81</t>
  </si>
  <si>
    <t>3.82</t>
  </si>
  <si>
    <t>3.83</t>
  </si>
  <si>
    <t>Kantoren, vergaderruimte totaal</t>
  </si>
  <si>
    <t>4e</t>
  </si>
  <si>
    <t>4.20</t>
  </si>
  <si>
    <t>4.61</t>
  </si>
  <si>
    <t>4.62, 4.63</t>
  </si>
  <si>
    <t>4.81</t>
  </si>
  <si>
    <t>4.82</t>
  </si>
  <si>
    <t>4.83</t>
  </si>
  <si>
    <t>5e</t>
  </si>
  <si>
    <t>5.20</t>
  </si>
  <si>
    <t>5.61</t>
  </si>
  <si>
    <t>5.62, 5.63</t>
  </si>
  <si>
    <t>5.81</t>
  </si>
  <si>
    <t>5.82</t>
  </si>
  <si>
    <t>5.83</t>
  </si>
  <si>
    <t>6e</t>
  </si>
  <si>
    <t>6.20</t>
  </si>
  <si>
    <t>6.61</t>
  </si>
  <si>
    <t>6.62, 6.63</t>
  </si>
  <si>
    <t>6.81</t>
  </si>
  <si>
    <t>6.82</t>
  </si>
  <si>
    <t>6.83</t>
  </si>
  <si>
    <t>7e</t>
  </si>
  <si>
    <t>7.01</t>
  </si>
  <si>
    <t>Servicecorner</t>
  </si>
  <si>
    <t>7.02</t>
  </si>
  <si>
    <t>Bestuurs/directiesecretariaat</t>
  </si>
  <si>
    <t>7.05</t>
  </si>
  <si>
    <t>Gemeentesecretaris</t>
  </si>
  <si>
    <t>7.06</t>
  </si>
  <si>
    <t>Burgemeester</t>
  </si>
  <si>
    <t>7.08</t>
  </si>
  <si>
    <t>Wethouder</t>
  </si>
  <si>
    <t>7.10</t>
  </si>
  <si>
    <t>7.11</t>
  </si>
  <si>
    <t>7.13</t>
  </si>
  <si>
    <t>Directie</t>
  </si>
  <si>
    <t>7.20</t>
  </si>
  <si>
    <t>Verkeersruimten</t>
  </si>
  <si>
    <t>7.61</t>
  </si>
  <si>
    <t>7.62</t>
  </si>
  <si>
    <t>7.63</t>
  </si>
  <si>
    <t>7.64</t>
  </si>
  <si>
    <t>7.81</t>
  </si>
  <si>
    <t>7.82</t>
  </si>
  <si>
    <t>7.83</t>
  </si>
  <si>
    <t>8e</t>
  </si>
  <si>
    <t>8.01</t>
  </si>
  <si>
    <t>8.02</t>
  </si>
  <si>
    <t>Panoramazaal 2/3</t>
  </si>
  <si>
    <t>8.61</t>
  </si>
  <si>
    <t>Totale oppervlakte</t>
  </si>
  <si>
    <t>Archief</t>
  </si>
  <si>
    <t>ARCH</t>
  </si>
  <si>
    <t>Aula</t>
  </si>
  <si>
    <t>AULA</t>
  </si>
  <si>
    <t>BHND</t>
  </si>
  <si>
    <t>Bibliotheek</t>
  </si>
  <si>
    <t>BBLT</t>
  </si>
  <si>
    <t>BRDS</t>
  </si>
  <si>
    <t>Computerruimte</t>
  </si>
  <si>
    <t>CMPT</t>
  </si>
  <si>
    <t>Dagverblijf</t>
  </si>
  <si>
    <t>DGVR</t>
  </si>
  <si>
    <t>ENTR</t>
  </si>
  <si>
    <t>Expeditie</t>
  </si>
  <si>
    <t>EXPD</t>
  </si>
  <si>
    <t>GRDR</t>
  </si>
  <si>
    <t>GANG</t>
  </si>
  <si>
    <t>Handenarbeidlokaal</t>
  </si>
  <si>
    <t>HNDL</t>
  </si>
  <si>
    <t>KNTR</t>
  </si>
  <si>
    <t>KEKN</t>
  </si>
  <si>
    <t>KLDR</t>
  </si>
  <si>
    <t>Laboratorium</t>
  </si>
  <si>
    <t>LBRT</t>
  </si>
  <si>
    <t>Leslokaal</t>
  </si>
  <si>
    <t>LSLK</t>
  </si>
  <si>
    <t>LIFT</t>
  </si>
  <si>
    <t>MGZN</t>
  </si>
  <si>
    <t>PANTRY</t>
  </si>
  <si>
    <t>Portiersloge</t>
  </si>
  <si>
    <t>PRTR</t>
  </si>
  <si>
    <t>Recreatieruimte</t>
  </si>
  <si>
    <t>RCRT</t>
  </si>
  <si>
    <t>RPRR</t>
  </si>
  <si>
    <t>RSTR</t>
  </si>
  <si>
    <t>Showroom</t>
  </si>
  <si>
    <t>SHWR</t>
  </si>
  <si>
    <t>Slaapkamer</t>
  </si>
  <si>
    <t>SLPK</t>
  </si>
  <si>
    <t>Sportzaal</t>
  </si>
  <si>
    <t>SPRT</t>
  </si>
  <si>
    <t>Stalling</t>
  </si>
  <si>
    <t>STLL</t>
  </si>
  <si>
    <t>Technische ruimte</t>
  </si>
  <si>
    <t>TCHR</t>
  </si>
  <si>
    <t>TLT</t>
  </si>
  <si>
    <t>TRAP</t>
  </si>
  <si>
    <t>VRGD</t>
  </si>
  <si>
    <t>Wachtruimte</t>
  </si>
  <si>
    <t>WCHT</t>
  </si>
  <si>
    <t>WSRM</t>
  </si>
  <si>
    <t>Werkplaats</t>
  </si>
  <si>
    <t>WRKP</t>
  </si>
  <si>
    <t>A</t>
  </si>
  <si>
    <t>Ruw/overig</t>
  </si>
  <si>
    <t>D</t>
  </si>
  <si>
    <t>9e</t>
  </si>
  <si>
    <t>10e</t>
  </si>
  <si>
    <t>Damwand ribbelwanden (binnen icm glasbewassing)</t>
  </si>
  <si>
    <r>
      <rPr>
        <b/>
        <u/>
        <sz val="11"/>
        <color theme="1"/>
        <rFont val="Calibri"/>
        <family val="2"/>
        <scheme val="minor"/>
      </rPr>
      <t xml:space="preserve">Glasbewassing </t>
    </r>
    <r>
      <rPr>
        <sz val="11"/>
        <color theme="1"/>
        <rFont val="Calibri"/>
        <family val="2"/>
        <scheme val="minor"/>
      </rPr>
      <t xml:space="preserve">
- De ramen in alle overheaddeuren dienen meegenomen te worden tijdens de glasbewassing. 
</t>
    </r>
    <r>
      <rPr>
        <b/>
        <u/>
        <sz val="11"/>
        <color theme="1"/>
        <rFont val="Calibri"/>
        <family val="2"/>
        <scheme val="minor"/>
      </rPr>
      <t xml:space="preserve">Vloeronderhoud </t>
    </r>
    <r>
      <rPr>
        <sz val="11"/>
        <color theme="1"/>
        <rFont val="Calibri"/>
        <family val="2"/>
        <scheme val="minor"/>
      </rPr>
      <t xml:space="preserve">
- Dient op een zaterdag uitgevoerd te worden, na de gladheidsperiode ivm aantasting van de vloer door pekel. 
   Op het brengstation na sluitingstijd (13.30 uur). 
</t>
    </r>
    <r>
      <rPr>
        <b/>
        <u/>
        <sz val="11"/>
        <color theme="1"/>
        <rFont val="Calibri"/>
        <family val="2"/>
        <scheme val="minor"/>
      </rPr>
      <t xml:space="preserve">Reguliere werkzaamheden </t>
    </r>
    <r>
      <rPr>
        <sz val="11"/>
        <color theme="1"/>
        <rFont val="Calibri"/>
        <family val="2"/>
        <scheme val="minor"/>
      </rPr>
      <t xml:space="preserve">
- Oud papier wordt door de opdrachtgever zelf in papiercontainers gedaan en afgevoerd  
- De kartonnen bekertjes dienen apart ingezameld te worden. Deze worden apart afgevoerd.
- Restafval dient door de opdrachtnemer te worden afgevoerd naar de afvalcontainer op het terrein.
- 1 keer per maand urinoirs en toiletten grondig reinigen (verdisconteren in de prijs).
- 1 keer per maand verfrissersblokjes vervangen in het sanitair. 
- 1 keer per maand dienen de vloeren van het sanitair machinaal geschrobd te worden (zie ook schoonmaakprogramma). 
</t>
    </r>
    <r>
      <rPr>
        <b/>
        <u/>
        <sz val="11"/>
        <color theme="1"/>
        <rFont val="Calibri"/>
        <family val="2"/>
        <scheme val="minor"/>
      </rPr>
      <t xml:space="preserve">Werktijden </t>
    </r>
    <r>
      <rPr>
        <sz val="11"/>
        <color theme="1"/>
        <rFont val="Calibri"/>
        <family val="2"/>
        <scheme val="minor"/>
      </rPr>
      <t xml:space="preserve">
- Na 16.00 uur of vóór 07.30 uur</t>
    </r>
  </si>
  <si>
    <t>R.01</t>
  </si>
  <si>
    <t>260</t>
  </si>
  <si>
    <t>R.04</t>
  </si>
  <si>
    <t>R.05</t>
  </si>
  <si>
    <t>Hout</t>
  </si>
  <si>
    <t>R.06</t>
  </si>
  <si>
    <t>Vergaderruimte/werkplek</t>
  </si>
  <si>
    <t>R.08</t>
  </si>
  <si>
    <t>Invalidetoilet</t>
  </si>
  <si>
    <t>R.09</t>
  </si>
  <si>
    <t>Kantoorruimte</t>
  </si>
  <si>
    <t>R.10</t>
  </si>
  <si>
    <t>R.11</t>
  </si>
  <si>
    <t>R.12</t>
  </si>
  <si>
    <t>Pantry/printerruimte</t>
  </si>
  <si>
    <t>R.13</t>
  </si>
  <si>
    <t>R.14</t>
  </si>
  <si>
    <t>R.15</t>
  </si>
  <si>
    <t>Doucheruimte</t>
  </si>
  <si>
    <t>R.16</t>
  </si>
  <si>
    <t>Droogruimte</t>
  </si>
  <si>
    <t>R.17, R.18</t>
  </si>
  <si>
    <t>Voorportaal incl.toilet</t>
  </si>
  <si>
    <t>R.19,R.20,R.21</t>
  </si>
  <si>
    <t>Voorportaal incl.toiletten</t>
  </si>
  <si>
    <t>R.23</t>
  </si>
  <si>
    <t>R.23 a</t>
  </si>
  <si>
    <t>R.24, R.25</t>
  </si>
  <si>
    <t>R.42</t>
  </si>
  <si>
    <t>Kantoorruimte werkplaats</t>
  </si>
  <si>
    <t>R.43</t>
  </si>
  <si>
    <t>R.44</t>
  </si>
  <si>
    <t>R.28, R.29, R.30</t>
  </si>
  <si>
    <t>R.33</t>
  </si>
  <si>
    <t>R.34</t>
  </si>
  <si>
    <t>R.35</t>
  </si>
  <si>
    <t>R.36</t>
  </si>
  <si>
    <t>R.26</t>
  </si>
  <si>
    <t>R.51</t>
  </si>
  <si>
    <t>Mazijn</t>
  </si>
  <si>
    <t>R.51a</t>
  </si>
  <si>
    <t>Keukenberging</t>
  </si>
  <si>
    <t>R.52</t>
  </si>
  <si>
    <t>Kantine incl garderobe</t>
  </si>
  <si>
    <t>R.53</t>
  </si>
  <si>
    <t>Kantine/vergaderruimte</t>
  </si>
  <si>
    <t>R.60a</t>
  </si>
  <si>
    <t>Toiletten</t>
  </si>
  <si>
    <t>R.60</t>
  </si>
  <si>
    <t>Voorportaal</t>
  </si>
  <si>
    <t>R.02</t>
  </si>
  <si>
    <t>Personeelsruimte</t>
  </si>
  <si>
    <t xml:space="preserve">PVC </t>
  </si>
  <si>
    <t>R.03</t>
  </si>
  <si>
    <t>R.04, R.05</t>
  </si>
  <si>
    <t>Toiletruimten</t>
  </si>
  <si>
    <r>
      <rPr>
        <b/>
        <u/>
        <sz val="11"/>
        <color theme="1"/>
        <rFont val="Calibri"/>
        <family val="2"/>
        <scheme val="minor"/>
      </rPr>
      <t xml:space="preserve">Glasbewassing 
</t>
    </r>
    <r>
      <rPr>
        <sz val="11"/>
        <color theme="1"/>
        <rFont val="Calibri"/>
        <family val="2"/>
        <scheme val="minor"/>
      </rPr>
      <t xml:space="preserve">- De glasbewassing dient op de gehele locatie uitgevoerd te worden, inclusief het gedeelte van de kinderopvang.  
- In ruimte 0.04 en 0.20 bevinden zich hoge ramen, verwarmingsbuizen, vensterbanken, radiatoren. Deze dienen meegenomen te worden in de glasbewassing. </t>
    </r>
    <r>
      <rPr>
        <b/>
        <u/>
        <sz val="11"/>
        <color theme="1"/>
        <rFont val="Calibri"/>
        <family val="2"/>
        <scheme val="minor"/>
      </rPr>
      <t xml:space="preserve">
Vloeronderhoud </t>
    </r>
    <r>
      <rPr>
        <b/>
        <sz val="11"/>
        <color theme="1"/>
        <rFont val="Calibri"/>
        <family val="2"/>
        <scheme val="minor"/>
      </rPr>
      <t xml:space="preserve">
</t>
    </r>
    <r>
      <rPr>
        <sz val="11"/>
        <color theme="1"/>
        <rFont val="Calibri"/>
        <family val="2"/>
        <scheme val="minor"/>
      </rPr>
      <t xml:space="preserve">-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136 m2 in gebruik; na
   gunning worden deze vierkante meters toegevoegd met de juiste vloersoort. 
</t>
    </r>
    <r>
      <rPr>
        <b/>
        <u/>
        <sz val="11"/>
        <color theme="1"/>
        <rFont val="Calibri"/>
        <family val="2"/>
        <scheme val="minor"/>
      </rPr>
      <t xml:space="preserve">Overige bijzonderheden </t>
    </r>
    <r>
      <rPr>
        <sz val="11"/>
        <color theme="1"/>
        <rFont val="Calibri"/>
        <family val="2"/>
        <scheme val="minor"/>
      </rPr>
      <t xml:space="preserve">
- De eigen dienst medewerker op deze locatie is in dienst bij Comprix. De begeleiding en aansturing van de werkzaamheden valt onder de verantwoordelijkheid van
   Opdrachtnemer. 
- De school wordt medio 2026/begin 2027 verbouwd. </t>
    </r>
  </si>
  <si>
    <t>x</t>
  </si>
  <si>
    <t>Concierge kamer</t>
  </si>
  <si>
    <t>0.04</t>
  </si>
  <si>
    <t>0.05</t>
  </si>
  <si>
    <t>Repro</t>
  </si>
  <si>
    <t>PVC</t>
  </si>
  <si>
    <t>X</t>
  </si>
  <si>
    <t>0.08</t>
  </si>
  <si>
    <t>Gietvloer</t>
  </si>
  <si>
    <t>0,09 + 0,10</t>
  </si>
  <si>
    <t>Groepsruimte kinderopvang</t>
  </si>
  <si>
    <t>0,11 + 0,12</t>
  </si>
  <si>
    <t>0.13</t>
  </si>
  <si>
    <t>0.14</t>
  </si>
  <si>
    <t>0.16</t>
  </si>
  <si>
    <t>Groepsruimte</t>
  </si>
  <si>
    <t>0.17</t>
  </si>
  <si>
    <t>0.18</t>
  </si>
  <si>
    <t>0.19</t>
  </si>
  <si>
    <t>0.20</t>
  </si>
  <si>
    <t>Speellokaal</t>
  </si>
  <si>
    <t>0.21</t>
  </si>
  <si>
    <t>0.22</t>
  </si>
  <si>
    <t>Werkkast</t>
  </si>
  <si>
    <t>0.23</t>
  </si>
  <si>
    <t>0.24</t>
  </si>
  <si>
    <t>0.25</t>
  </si>
  <si>
    <t>0.26</t>
  </si>
  <si>
    <t>Kast</t>
  </si>
  <si>
    <t>0.27</t>
  </si>
  <si>
    <t>0.3</t>
  </si>
  <si>
    <t>0.31</t>
  </si>
  <si>
    <t>0.34</t>
  </si>
  <si>
    <t>0.36</t>
  </si>
  <si>
    <t>0.37</t>
  </si>
  <si>
    <t>0.38</t>
  </si>
  <si>
    <t>0.4</t>
  </si>
  <si>
    <t>Directiekamer</t>
  </si>
  <si>
    <t>1.0</t>
  </si>
  <si>
    <t>Centrale hal</t>
  </si>
  <si>
    <t>1.1</t>
  </si>
  <si>
    <t>Lerarenkamer</t>
  </si>
  <si>
    <t>1.2</t>
  </si>
  <si>
    <t>1.3</t>
  </si>
  <si>
    <t>1.4</t>
  </si>
  <si>
    <t>1.5</t>
  </si>
  <si>
    <t>1.6</t>
  </si>
  <si>
    <t>1.7</t>
  </si>
  <si>
    <t>1.8</t>
  </si>
  <si>
    <t>1.9</t>
  </si>
  <si>
    <t>1.10</t>
  </si>
  <si>
    <t>Handvaardigheidlokaal</t>
  </si>
  <si>
    <t>1.11</t>
  </si>
  <si>
    <t>1.12</t>
  </si>
  <si>
    <t>1.14</t>
  </si>
  <si>
    <r>
      <t xml:space="preserve">Glasbewassing
</t>
    </r>
    <r>
      <rPr>
        <sz val="11"/>
        <color theme="1"/>
        <rFont val="Calibri"/>
        <family val="2"/>
        <scheme val="minor"/>
      </rPr>
      <t>- De glasbewassing betreft alleen het gedeelte van het Gebiedsteam (bg en 1e etage Vlechtzaal).</t>
    </r>
    <r>
      <rPr>
        <b/>
        <u/>
        <sz val="11"/>
        <color theme="1"/>
        <rFont val="Calibri"/>
        <family val="2"/>
        <scheme val="minor"/>
      </rPr>
      <t xml:space="preserve">
Vloeronderhoud
</t>
    </r>
    <r>
      <rPr>
        <sz val="11"/>
        <color theme="1"/>
        <rFont val="Calibri"/>
        <family val="2"/>
        <scheme val="minor"/>
      </rPr>
      <t xml:space="preserve">- De marmoleum vloeren zijn behandeld met een PU-coating. Deze vloeren dienen jaarlijks worden geschrobd en eventueel worden bijgewerkt met dezelfde 
   coating. </t>
    </r>
    <r>
      <rPr>
        <b/>
        <u/>
        <sz val="11"/>
        <color theme="1"/>
        <rFont val="Calibri"/>
        <family val="2"/>
        <scheme val="minor"/>
      </rPr>
      <t xml:space="preserve">
Reguliere werkzaamheden 
</t>
    </r>
    <r>
      <rPr>
        <sz val="11"/>
        <color theme="1"/>
        <rFont val="Calibri"/>
        <family val="2"/>
        <scheme val="minor"/>
      </rPr>
      <t xml:space="preserve">- Het oud papier wordt door de opdrachtgever in papiercontainers gedaan en afgevoerd. 
- De kartonnen bekertjes dienen door de schoonmaakmedewerker apart ingezameld te worden. Deze worden apart afgevoerd. 
</t>
    </r>
    <r>
      <rPr>
        <b/>
        <u/>
        <sz val="11"/>
        <color theme="1"/>
        <rFont val="Calibri"/>
        <family val="2"/>
        <scheme val="minor"/>
      </rPr>
      <t xml:space="preserve">Werktijden </t>
    </r>
    <r>
      <rPr>
        <sz val="11"/>
        <color theme="1"/>
        <rFont val="Calibri"/>
        <family val="2"/>
        <scheme val="minor"/>
      </rPr>
      <t xml:space="preserve">
- De werkdagen voor de schoonmaak zijn maandag, woensdag en vrijdag. </t>
    </r>
  </si>
  <si>
    <t>0.5</t>
  </si>
  <si>
    <t>Hal</t>
  </si>
  <si>
    <t>0.13a</t>
  </si>
  <si>
    <t>Miva toilet</t>
  </si>
  <si>
    <t>0.5a</t>
  </si>
  <si>
    <t>Toilet heren</t>
  </si>
  <si>
    <t>0.5b</t>
  </si>
  <si>
    <t>Toilet dames</t>
  </si>
  <si>
    <t>0.9</t>
  </si>
  <si>
    <t>Kantoor gebiedsteam</t>
  </si>
  <si>
    <t>0.10</t>
  </si>
  <si>
    <t>0.4a</t>
  </si>
  <si>
    <t>0.3a</t>
  </si>
  <si>
    <t>0.2, 0.2a</t>
  </si>
  <si>
    <t>0.1</t>
  </si>
  <si>
    <t>0.1a</t>
  </si>
  <si>
    <t>0.1b</t>
  </si>
  <si>
    <t>Vergaderruimte incl pantry</t>
  </si>
  <si>
    <t>1.3, 1.4</t>
  </si>
  <si>
    <t>Gang, toiletten</t>
  </si>
  <si>
    <t>H</t>
  </si>
  <si>
    <t xml:space="preserve">Reinigen lampen buitenzijde pand </t>
  </si>
  <si>
    <t xml:space="preserve">beurt </t>
  </si>
  <si>
    <r>
      <rPr>
        <b/>
        <u/>
        <sz val="11"/>
        <color theme="1"/>
        <rFont val="Calibri"/>
        <family val="2"/>
        <scheme val="minor"/>
      </rPr>
      <t xml:space="preserve">Glasbewassing </t>
    </r>
    <r>
      <rPr>
        <sz val="11"/>
        <color theme="1"/>
        <rFont val="Calibri"/>
        <family val="2"/>
        <scheme val="minor"/>
      </rPr>
      <t xml:space="preserve">
- De glasbewassing dient op de gehele locatie uitgevoerd te worden, inclusief het gedeelte van de kinderopvang.  
- In ruimten 0.11, 0.12, 0.14, 0.15 is glas op hoogte aanwezig. Dit glas dient meegenomen te worden met de glasbewassing.  
</t>
    </r>
    <r>
      <rPr>
        <b/>
        <u/>
        <sz val="11"/>
        <color theme="1"/>
        <rFont val="Calibri"/>
        <family val="2"/>
        <scheme val="minor"/>
      </rPr>
      <t xml:space="preserve">Vloeronderhoud </t>
    </r>
    <r>
      <rPr>
        <sz val="11"/>
        <color theme="1"/>
        <rFont val="Calibri"/>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204 m2 in gebruik; na
   gunning worden deze vierkante meters toegevoegd met de juiste vloersoort. </t>
    </r>
  </si>
  <si>
    <t>Glaspanelen</t>
  </si>
  <si>
    <t>0,9</t>
  </si>
  <si>
    <t>Bergruimte</t>
  </si>
  <si>
    <t>0,10</t>
  </si>
  <si>
    <t>Handvaardigheid lokaal</t>
  </si>
  <si>
    <t>0,11</t>
  </si>
  <si>
    <t>Lokaal</t>
  </si>
  <si>
    <t>0,12</t>
  </si>
  <si>
    <t>0,19</t>
  </si>
  <si>
    <t>0,20</t>
  </si>
  <si>
    <t>Gemeenschapsruimte</t>
  </si>
  <si>
    <t>0,21</t>
  </si>
  <si>
    <t>Podium</t>
  </si>
  <si>
    <t>0,24</t>
  </si>
  <si>
    <t>Garderobe en speelgang</t>
  </si>
  <si>
    <t>0,25</t>
  </si>
  <si>
    <t>11</t>
  </si>
  <si>
    <t>Entree/Garderobe</t>
  </si>
  <si>
    <t>12</t>
  </si>
  <si>
    <t>13</t>
  </si>
  <si>
    <t>Speelhoek</t>
  </si>
  <si>
    <t>14</t>
  </si>
  <si>
    <t>16</t>
  </si>
  <si>
    <t>17</t>
  </si>
  <si>
    <t>18</t>
  </si>
  <si>
    <t>Wisselruimte</t>
  </si>
  <si>
    <t>19</t>
  </si>
  <si>
    <t>52</t>
  </si>
  <si>
    <t>53</t>
  </si>
  <si>
    <t>Leidsterruimte</t>
  </si>
  <si>
    <t>55</t>
  </si>
  <si>
    <t>111</t>
  </si>
  <si>
    <t>112</t>
  </si>
  <si>
    <t>113</t>
  </si>
  <si>
    <t>114</t>
  </si>
  <si>
    <t>116</t>
  </si>
  <si>
    <t>117</t>
  </si>
  <si>
    <t>118</t>
  </si>
  <si>
    <t>119</t>
  </si>
  <si>
    <t>Rt/lb ruimte</t>
  </si>
  <si>
    <t>120</t>
  </si>
  <si>
    <t>121</t>
  </si>
  <si>
    <t>Personeel</t>
  </si>
  <si>
    <t>213</t>
  </si>
  <si>
    <t>216</t>
  </si>
  <si>
    <t>0,4</t>
  </si>
  <si>
    <t>MIVA Toilet</t>
  </si>
  <si>
    <t>0,22</t>
  </si>
  <si>
    <t>0,23</t>
  </si>
  <si>
    <t>15</t>
  </si>
  <si>
    <t>110</t>
  </si>
  <si>
    <t>115</t>
  </si>
  <si>
    <t>I</t>
  </si>
  <si>
    <r>
      <rPr>
        <b/>
        <u/>
        <sz val="11"/>
        <color theme="1"/>
        <rFont val="Calibri"/>
        <family val="2"/>
        <scheme val="minor"/>
      </rPr>
      <t xml:space="preserve">Glasbewassing </t>
    </r>
    <r>
      <rPr>
        <sz val="11"/>
        <color theme="1"/>
        <rFont val="Calibri"/>
        <family val="2"/>
        <scheme val="minor"/>
      </rPr>
      <t xml:space="preserve">
- De glasbewassing dient op de gehele locatie uitgevoerd te worden, inclusief het gedeelte van de kinderopvang.  
- In ruimten 0.11, 0.12, 0.14, 0.15 is glas op hoogte aanwezig. Dit glas dient meegenomen te worden met de glasbewassing.  
</t>
    </r>
    <r>
      <rPr>
        <b/>
        <u/>
        <sz val="11"/>
        <color theme="1"/>
        <rFont val="Calibri"/>
        <family val="2"/>
        <scheme val="minor"/>
      </rPr>
      <t xml:space="preserve">Vloeronderhoud </t>
    </r>
    <r>
      <rPr>
        <sz val="11"/>
        <color theme="1"/>
        <rFont val="Calibri"/>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t>
    </r>
    <r>
      <rPr>
        <b/>
        <u/>
        <sz val="11"/>
        <color theme="1"/>
        <rFont val="Calibri"/>
        <family val="2"/>
        <scheme val="minor"/>
      </rPr>
      <t xml:space="preserve">Overige bijzonderheden </t>
    </r>
    <r>
      <rPr>
        <sz val="11"/>
        <color theme="1"/>
        <rFont val="Calibri"/>
        <family val="2"/>
        <scheme val="minor"/>
      </rPr>
      <t xml:space="preserve">
- Op dit moment staat deze locatie leeg. Op dit moment wordt er 1 uur per dag door de schoonmaakmedewerker van de Heidepolle schoongemaakt. Naar 
   verwachting wordt deze locatie weer in gebruik genomen. </t>
    </r>
  </si>
  <si>
    <t>0,5</t>
  </si>
  <si>
    <t>Miva</t>
  </si>
  <si>
    <t>0,6</t>
  </si>
  <si>
    <t>0,7</t>
  </si>
  <si>
    <t>0,8</t>
  </si>
  <si>
    <t>0,15</t>
  </si>
  <si>
    <t>Sportvloer</t>
  </si>
  <si>
    <t>0,16</t>
  </si>
  <si>
    <t>Toestelberging</t>
  </si>
  <si>
    <t>0,18</t>
  </si>
  <si>
    <t>Serverruimte</t>
  </si>
  <si>
    <t>21</t>
  </si>
  <si>
    <t>22</t>
  </si>
  <si>
    <t>23</t>
  </si>
  <si>
    <t>24</t>
  </si>
  <si>
    <t>25</t>
  </si>
  <si>
    <t>26</t>
  </si>
  <si>
    <t>27</t>
  </si>
  <si>
    <t>28</t>
  </si>
  <si>
    <t>29</t>
  </si>
  <si>
    <t>51</t>
  </si>
  <si>
    <t>54</t>
  </si>
  <si>
    <t>Topgroep</t>
  </si>
  <si>
    <t>210</t>
  </si>
  <si>
    <t>211</t>
  </si>
  <si>
    <t>212</t>
  </si>
  <si>
    <t>214</t>
  </si>
  <si>
    <t>215</t>
  </si>
  <si>
    <t>217</t>
  </si>
  <si>
    <t>218</t>
  </si>
  <si>
    <t>219</t>
  </si>
  <si>
    <t>220</t>
  </si>
  <si>
    <t>221</t>
  </si>
  <si>
    <r>
      <rPr>
        <b/>
        <u/>
        <sz val="11"/>
        <color theme="1"/>
        <rFont val="Calibri"/>
        <family val="2"/>
        <scheme val="minor"/>
      </rPr>
      <t xml:space="preserve">Glasbewassing </t>
    </r>
    <r>
      <rPr>
        <sz val="11"/>
        <color theme="1"/>
        <rFont val="Calibri"/>
        <family val="2"/>
        <scheme val="minor"/>
      </rPr>
      <t xml:space="preserve">
- De glasbewassing dient op de gehele locatie uitgevoerd te worden, inclusief het gedeelte van de kinderopvang.  
- De buitenzijde van de dakramen worden gereinigd door een externe partij. De binnenzijde dient door opdrachtnemer gewassen te worden. 
</t>
    </r>
    <r>
      <rPr>
        <b/>
        <u/>
        <sz val="11"/>
        <color theme="1"/>
        <rFont val="Calibri"/>
        <family val="2"/>
        <scheme val="minor"/>
      </rPr>
      <t xml:space="preserve">Vloeronderhoud </t>
    </r>
    <r>
      <rPr>
        <sz val="11"/>
        <color theme="1"/>
        <rFont val="Calibri"/>
        <family val="2"/>
        <scheme val="minor"/>
      </rPr>
      <t xml:space="preserve">
- De marmoleum vloeren zijn behandeld met een PU-coating. Deze vloeren dienen jaarlijks worden geschrobd en eventueel worden bijgewerkt met dezelfde 
   coating. 
- Het vloeronderhoud dient op de gehele locatie uitgevoerd te worden, inclusief het gedeelte van de kinderopvang. De kinderopvang heeft 95 m2 in gebruik; na
   gunning worden deze vierkante meters toegevoegd met de juiste vloersoort.      
</t>
    </r>
    <r>
      <rPr>
        <b/>
        <u/>
        <sz val="11"/>
        <color theme="1"/>
        <rFont val="Calibri"/>
        <family val="2"/>
        <scheme val="minor"/>
      </rPr>
      <t xml:space="preserve">Reguliere werkzaamheden 
</t>
    </r>
    <r>
      <rPr>
        <sz val="11"/>
        <color theme="1"/>
        <rFont val="Calibri"/>
        <family val="2"/>
        <scheme val="minor"/>
      </rPr>
      <t xml:space="preserve">- De vides boven de lokalen behoren tot de dagelijkse schoonmaak. </t>
    </r>
  </si>
  <si>
    <t>PVC (Tarkett)</t>
  </si>
  <si>
    <t>0.03</t>
  </si>
  <si>
    <t>Wissellokaal</t>
  </si>
  <si>
    <t>0,04a</t>
  </si>
  <si>
    <t>Trap</t>
  </si>
  <si>
    <t>Berging</t>
  </si>
  <si>
    <t>0.09</t>
  </si>
  <si>
    <t>Multifunctionele ruimte</t>
  </si>
  <si>
    <t>0.11</t>
  </si>
  <si>
    <t>0.12</t>
  </si>
  <si>
    <t>Lokaal 3</t>
  </si>
  <si>
    <t>Lokaal 4</t>
  </si>
  <si>
    <t>Achteringang</t>
  </si>
  <si>
    <t>0,20/0,21</t>
  </si>
  <si>
    <t>Gang/repro</t>
  </si>
  <si>
    <t>Personeelskamer</t>
  </si>
  <si>
    <t>Installatie/zolder</t>
  </si>
  <si>
    <t>Zelfstandig werken ruimte</t>
  </si>
  <si>
    <t>1.03</t>
  </si>
  <si>
    <t>Gesloten bergruimte</t>
  </si>
  <si>
    <t>1.04</t>
  </si>
  <si>
    <t>1.05</t>
  </si>
  <si>
    <t>1.06</t>
  </si>
  <si>
    <t>1.07</t>
  </si>
  <si>
    <t>1.08</t>
  </si>
  <si>
    <r>
      <t xml:space="preserve">
- Het betreft hier een dorpshuis/school. De schoonmaak, het vloerenonderhoud en de glasbewassing betreft alleen het deel van de school. 
</t>
    </r>
    <r>
      <rPr>
        <b/>
        <u/>
        <sz val="11"/>
        <color theme="1"/>
        <rFont val="Calibri"/>
        <family val="2"/>
        <scheme val="minor"/>
      </rPr>
      <t xml:space="preserve">Glasbewassing </t>
    </r>
    <r>
      <rPr>
        <sz val="11"/>
        <color theme="1"/>
        <rFont val="Calibri"/>
        <family val="2"/>
        <scheme val="minor"/>
      </rPr>
      <t xml:space="preserve">
- Het separatieglas van de trap dient meegenomen te worden door de glasbewassing. 
    </t>
    </r>
  </si>
  <si>
    <t>Hal/Garderobe</t>
  </si>
  <si>
    <t>Toiletgroep</t>
  </si>
  <si>
    <t>Direktiekamer</t>
  </si>
  <si>
    <t>Buiten berging</t>
  </si>
  <si>
    <t>Verkeerruimte</t>
  </si>
  <si>
    <t>Werkkamer</t>
  </si>
  <si>
    <t>Speelzolder</t>
  </si>
  <si>
    <r>
      <rPr>
        <b/>
        <u/>
        <sz val="11"/>
        <color theme="1"/>
        <rFont val="Calibri"/>
        <family val="2"/>
        <scheme val="minor"/>
      </rPr>
      <t xml:space="preserve">Glasbewassing </t>
    </r>
    <r>
      <rPr>
        <sz val="11"/>
        <color theme="1"/>
        <rFont val="Calibri"/>
        <family val="2"/>
        <scheme val="minor"/>
      </rPr>
      <t xml:space="preserve">
- De glasbewassing dient op de gehele locatie uitgevoerd te worden, inclusief het gedeelte van de kinderopvang.  
- De hoge ramen, roosters, vensterbanken, lampen in de centrale hal en in het speellokaal dienen meegenomen te worden in de glasbewassing. 
</t>
    </r>
    <r>
      <rPr>
        <b/>
        <u/>
        <sz val="11"/>
        <color theme="1"/>
        <rFont val="Calibri"/>
        <family val="2"/>
        <scheme val="minor"/>
      </rPr>
      <t xml:space="preserve">Vloeronderhoud </t>
    </r>
    <r>
      <rPr>
        <sz val="11"/>
        <color theme="1"/>
        <rFont val="Calibri"/>
        <family val="2"/>
        <scheme val="minor"/>
      </rPr>
      <t xml:space="preserve">
- Het vloeronderhoud dient op de gehele locatie uitgevoerd te worden, inclusief het gedeelte van de kinderopvang. De kinderopvang heeft 460 m2 in gebruik; na
   gunning worden deze vierkante meters toegevoegd met de juiste vloersoort.  
- De vloer van de lift dient ook meegenomen te worden in het vloeronderhoud.</t>
    </r>
  </si>
  <si>
    <t>Tochtsluis (algemeen)</t>
  </si>
  <si>
    <t>Hoofdingang</t>
  </si>
  <si>
    <t>Marmoleum</t>
  </si>
  <si>
    <t>Petit Café</t>
  </si>
  <si>
    <t>Ontmoetingsruimte</t>
  </si>
  <si>
    <t>0,04b</t>
  </si>
  <si>
    <t>Centrale keuken</t>
  </si>
  <si>
    <t>Berging algemeen</t>
  </si>
  <si>
    <t>Leeshoek</t>
  </si>
  <si>
    <t>Stilteruimte</t>
  </si>
  <si>
    <t>Gang personeel</t>
  </si>
  <si>
    <t>Mindervaliden toilet</t>
  </si>
  <si>
    <t>Kantoor/spreekkamer Tuindorpschool</t>
  </si>
  <si>
    <t>Spreekkamer speelwerk</t>
  </si>
  <si>
    <t>Bovenbouwlokaal 1</t>
  </si>
  <si>
    <t>Bovenbouwlokaal 2</t>
  </si>
  <si>
    <t>Middenbouwlokaal 1</t>
  </si>
  <si>
    <t>Middenbouwlokaal 2</t>
  </si>
  <si>
    <t>Vitrineruimte</t>
  </si>
  <si>
    <t>0.47</t>
  </si>
  <si>
    <t>Leerplein middenbouw</t>
  </si>
  <si>
    <t>0.49</t>
  </si>
  <si>
    <t>Tochtsluis (tuindorp)</t>
  </si>
  <si>
    <t>0.50</t>
  </si>
  <si>
    <t>Garderobe middenbouw</t>
  </si>
  <si>
    <t>0.51</t>
  </si>
  <si>
    <t>Garderobe onderbouw</t>
  </si>
  <si>
    <t>0.52</t>
  </si>
  <si>
    <t>Leerplein onderbouw</t>
  </si>
  <si>
    <t>0.53</t>
  </si>
  <si>
    <t>Onderbouwlokaal 1</t>
  </si>
  <si>
    <t>0.54</t>
  </si>
  <si>
    <t>Onderbouwlokaal 2</t>
  </si>
  <si>
    <t>0.55</t>
  </si>
  <si>
    <t>0.56</t>
  </si>
  <si>
    <t>0.59</t>
  </si>
  <si>
    <t>Berging handvaardigheid</t>
  </si>
  <si>
    <t>0.60</t>
  </si>
  <si>
    <t>Algemene berging</t>
  </si>
  <si>
    <t>Verkeersruimte/leeromgeving</t>
  </si>
  <si>
    <t>Leerplein bovenbouw</t>
  </si>
  <si>
    <t>Bovenbouwlokaal</t>
  </si>
  <si>
    <r>
      <rPr>
        <b/>
        <u/>
        <sz val="11"/>
        <color theme="1"/>
        <rFont val="Calibri"/>
        <family val="2"/>
        <scheme val="minor"/>
      </rPr>
      <t xml:space="preserve">Glasbewassing </t>
    </r>
    <r>
      <rPr>
        <sz val="11"/>
        <color theme="1"/>
        <rFont val="Calibri"/>
        <family val="2"/>
        <scheme val="minor"/>
      </rPr>
      <t xml:space="preserve">
- De glasbewassing dient op de gehele locatie uitgevoerd te worden, inclusief het gedeelte van de kinderopvang. 
- De glasbewassing is inclusief plexiglas en het balustradeglas.  
- In de gezamenlijke ruimten 0.23 en 0.35 zijn hoge ramen, buizen, lampen.  Dit dient meegenomen te worden met de glasbewassing.  
</t>
    </r>
    <r>
      <rPr>
        <b/>
        <u/>
        <sz val="11"/>
        <color theme="1"/>
        <rFont val="Calibri"/>
        <family val="2"/>
        <scheme val="minor"/>
      </rPr>
      <t xml:space="preserve">Vloeronderhoud </t>
    </r>
    <r>
      <rPr>
        <sz val="11"/>
        <color theme="1"/>
        <rFont val="Calibri"/>
        <family val="2"/>
        <scheme val="minor"/>
      </rPr>
      <t xml:space="preserve">
- Het vloeronderhoud dient op de gehele locatie uitgevoerd te worden, inclusief het gedeelte van de kinderopvang. De kinderopvang heeft 307 m2 in gebruik; na
   gunning worden deze vierkante meters toegevoegd met de juiste vloersoort.      
- Ruimte 0.23 valt buiten de reguliere schoonmaak, maar er dient wel vloeronderhoud uitgevoerd te worden (zit in de m2 hierboven). 
</t>
    </r>
    <r>
      <rPr>
        <b/>
        <u/>
        <sz val="11"/>
        <color theme="1"/>
        <rFont val="Calibri"/>
        <family val="2"/>
        <scheme val="minor"/>
      </rPr>
      <t>Reguliere werkzaamheden</t>
    </r>
    <r>
      <rPr>
        <sz val="11"/>
        <color theme="1"/>
        <rFont val="Calibri"/>
        <family val="2"/>
        <scheme val="minor"/>
      </rPr>
      <t xml:space="preserve">
- De trappen naar de eerste etage dienen dagelijks meegenomen te worden. De noodtrap (1.10) dient 1 keer per week meegenomen te worden. 
- De kunst boven de trap dient 1 keer per jaar meegenomen te worden in de schoonmaakwerkzaamheden. 
- De gang voor de kinderopvang 0.01/0.02/0.06 en 0.09 worden dagelijks meegenomen door het schoonmaakbedrijf. Ook het toilet van KDV valt binnen het bestek
   (0.07) </t>
    </r>
  </si>
  <si>
    <t>Entree en pantry</t>
  </si>
  <si>
    <t>Groepsruimte PSZ</t>
  </si>
  <si>
    <t>Toilet en kleedkamer</t>
  </si>
  <si>
    <t>Entree + Garderobe</t>
  </si>
  <si>
    <t>0.06a</t>
  </si>
  <si>
    <t>Meterkast</t>
  </si>
  <si>
    <t>LK</t>
  </si>
  <si>
    <t xml:space="preserve">Kast </t>
  </si>
  <si>
    <t>Slaapruimte</t>
  </si>
  <si>
    <t>Directiekantoor</t>
  </si>
  <si>
    <t>Trappenhuis (vlucht)</t>
  </si>
  <si>
    <t>Gezamenlijke ruimte</t>
  </si>
  <si>
    <t>Toestel berg</t>
  </si>
  <si>
    <t>0.29a</t>
  </si>
  <si>
    <t>Kurklino</t>
  </si>
  <si>
    <t>0.29b</t>
  </si>
  <si>
    <t>Gezamelijke ruimte</t>
  </si>
  <si>
    <t>Entree/ gard</t>
  </si>
  <si>
    <t>0.43a</t>
  </si>
  <si>
    <t>MIVA-/ pers.</t>
  </si>
  <si>
    <t>Installatie ruimte</t>
  </si>
  <si>
    <t>IB ruimte</t>
  </si>
  <si>
    <t>Zelfstandigwerken</t>
  </si>
  <si>
    <t>Handvaardigheids ruimte</t>
  </si>
  <si>
    <t>I1</t>
  </si>
  <si>
    <t>Machinaal schrobben gymzaalvloer</t>
  </si>
  <si>
    <t xml:space="preserve">Koepelglas enkelvoudig gemeten </t>
  </si>
  <si>
    <r>
      <rPr>
        <b/>
        <u/>
        <sz val="11"/>
        <color theme="1"/>
        <rFont val="Calibri"/>
        <family val="2"/>
        <scheme val="minor"/>
      </rPr>
      <t>Glasbewassing</t>
    </r>
    <r>
      <rPr>
        <b/>
        <sz val="11"/>
        <color theme="1"/>
        <rFont val="Calibri"/>
        <family val="2"/>
        <scheme val="minor"/>
      </rPr>
      <t xml:space="preserve">
</t>
    </r>
    <r>
      <rPr>
        <sz val="11"/>
        <color theme="1"/>
        <rFont val="Calibri"/>
        <family val="2"/>
        <scheme val="minor"/>
      </rPr>
      <t>- De 6 lichtkoepels op de locatie Gymzaal de Heide dienen 1 keer per jaar, aan de binnenzijde, gereinigd te worden.</t>
    </r>
    <r>
      <rPr>
        <b/>
        <sz val="11"/>
        <color theme="1"/>
        <rFont val="Calibri"/>
        <family val="2"/>
        <scheme val="minor"/>
      </rPr>
      <t xml:space="preserve">
</t>
    </r>
    <r>
      <rPr>
        <b/>
        <u/>
        <sz val="11"/>
        <color theme="1"/>
        <rFont val="Calibri"/>
        <family val="2"/>
        <scheme val="minor"/>
      </rPr>
      <t xml:space="preserve">Reguliere werkzaamheden </t>
    </r>
    <r>
      <rPr>
        <b/>
        <sz val="11"/>
        <color theme="1"/>
        <rFont val="Calibri"/>
        <family val="2"/>
        <scheme val="minor"/>
      </rPr>
      <t xml:space="preserve">
</t>
    </r>
    <r>
      <rPr>
        <sz val="11"/>
        <color theme="1"/>
        <rFont val="Calibri"/>
        <family val="2"/>
        <scheme val="minor"/>
      </rPr>
      <t xml:space="preserve">- Ruimte achter ‘docent’ niet vergeten in de dagelijkse schoonmaak. 
</t>
    </r>
    <r>
      <rPr>
        <b/>
        <u/>
        <sz val="11"/>
        <color theme="1"/>
        <rFont val="Calibri"/>
        <family val="2"/>
        <scheme val="minor"/>
      </rPr>
      <t>Periodieke werkzaamheden</t>
    </r>
    <r>
      <rPr>
        <sz val="11"/>
        <color theme="1"/>
        <rFont val="Calibri"/>
        <family val="2"/>
        <scheme val="minor"/>
      </rPr>
      <t xml:space="preserve">
- Het verwijderen van spinrag plafonds, ijzeren balken in de muur, radiatoren, wanden spinrag / stof verwijderen (boven gedeelte) en ventilatie/roosters, inclusief 
  de toestelberging. </t>
    </r>
  </si>
  <si>
    <t>Docentenkamer</t>
  </si>
  <si>
    <t>Gymzaal</t>
  </si>
  <si>
    <t>Machinaal schrobben harde gesloten (gymzaal)vloeren</t>
  </si>
  <si>
    <t xml:space="preserve">Dieptereiniging categorie G (sanitair, douches, kleedruimtes) </t>
  </si>
  <si>
    <r>
      <rPr>
        <b/>
        <u/>
        <sz val="11"/>
        <color theme="1"/>
        <rFont val="Calibri"/>
        <family val="2"/>
        <scheme val="minor"/>
      </rPr>
      <t xml:space="preserve">Glasbewassing </t>
    </r>
    <r>
      <rPr>
        <sz val="11"/>
        <color theme="1"/>
        <rFont val="Calibri"/>
        <family val="2"/>
        <scheme val="minor"/>
      </rPr>
      <t xml:space="preserve">
- Opdrachtnemer dient de glasbewassing tijdig aan te kondigen zodat opdrachtgever de roosters aan de binnenzijde van de ramen kan verwijderen.
</t>
    </r>
    <r>
      <rPr>
        <b/>
        <u/>
        <sz val="11"/>
        <color theme="1"/>
        <rFont val="Calibri"/>
        <family val="2"/>
        <scheme val="minor"/>
      </rPr>
      <t>Periodieke werkzaamheden</t>
    </r>
    <r>
      <rPr>
        <sz val="11"/>
        <color theme="1"/>
        <rFont val="Calibri"/>
        <family val="2"/>
        <scheme val="minor"/>
      </rPr>
      <t xml:space="preserve">
- Het verwijderen van spinrag plafonds, ijzeren balken in de muur, radiatoren, wanden spinrag / stof verwijderen (boven gedeelte) en ventilatie/roosters, inclusief 
  de toestelberging. </t>
    </r>
  </si>
  <si>
    <t>20</t>
  </si>
  <si>
    <t>Kleed/doucheruimte</t>
  </si>
  <si>
    <t>Kleed/douchruimte</t>
  </si>
  <si>
    <r>
      <rPr>
        <b/>
        <u/>
        <sz val="11"/>
        <color theme="1"/>
        <rFont val="Calibri"/>
        <family val="2"/>
        <scheme val="minor"/>
      </rPr>
      <t>Periodieke werkzaamheden</t>
    </r>
    <r>
      <rPr>
        <sz val="11"/>
        <color theme="1"/>
        <rFont val="Calibri"/>
        <family val="2"/>
        <scheme val="minor"/>
      </rPr>
      <t xml:space="preserve">
- Het verwijderen van spinrag plafonds, ijzeren balken in de muur, radiatoren, wanden spinrag / stof verwijderen (boven gedeelte) en ventilatie/roosters, inclusief 
  de toestelberging. 
Locatie wordt mogelijk afgestoten </t>
    </r>
  </si>
  <si>
    <t>Docentruimte</t>
  </si>
  <si>
    <t>Machinaal schrobben harde gesloten (gymzaal)vloeren (sportvloer/pvc)</t>
  </si>
  <si>
    <r>
      <rPr>
        <b/>
        <u/>
        <sz val="11"/>
        <color theme="1"/>
        <rFont val="Calibri"/>
        <family val="2"/>
        <scheme val="minor"/>
      </rPr>
      <t>Periodieke werkzaamheden</t>
    </r>
    <r>
      <rPr>
        <sz val="11"/>
        <color theme="1"/>
        <rFont val="Calibri"/>
        <family val="2"/>
        <scheme val="minor"/>
      </rPr>
      <t xml:space="preserve">
- Het verwijderen van spinrag plafonds, ijzeren balken in de muur, radiatoren, wanden spinrag / stof verwijderen (boven gedeelte) en ventilatie/roosters, inclusief 
  de toestelberging. </t>
    </r>
  </si>
  <si>
    <t xml:space="preserve">Machinaal schrobben harde gesloten (gymzaal)vloeren (hout) </t>
  </si>
  <si>
    <r>
      <rPr>
        <b/>
        <u/>
        <sz val="11"/>
        <color theme="1"/>
        <rFont val="Calibri"/>
        <family val="2"/>
        <scheme val="minor"/>
      </rPr>
      <t xml:space="preserve">Glasbewassing
</t>
    </r>
    <r>
      <rPr>
        <sz val="11"/>
        <color theme="1"/>
        <rFont val="Calibri"/>
        <family val="2"/>
        <scheme val="minor"/>
      </rPr>
      <t>- 1 keer per jaar de muziekboxen reinigen in combinatie met de glasbewassing binnen.
- Glasbewassing betreft alleen de hoge ramen van de achterste gymzaal.</t>
    </r>
  </si>
  <si>
    <t>prijs per jaar</t>
  </si>
  <si>
    <t>prijs per m2</t>
  </si>
  <si>
    <t>J</t>
  </si>
  <si>
    <t>Periodiek schoonmaakonderhoud 4x per jaar</t>
  </si>
  <si>
    <t>Periodieke werkzaamheden</t>
  </si>
  <si>
    <t>beurt prijs</t>
  </si>
  <si>
    <t>beurten per jaar</t>
  </si>
  <si>
    <t>Reinigen inloopzones</t>
  </si>
  <si>
    <t>prijs per</t>
  </si>
  <si>
    <t>aantal</t>
  </si>
  <si>
    <t>prijs per eenheid</t>
  </si>
  <si>
    <t>Dieptereiniging (extra)</t>
  </si>
  <si>
    <t>op afroep</t>
  </si>
  <si>
    <t>Maandfactuur (werkzaamheden met een frequentie tot 1x per maand)</t>
  </si>
  <si>
    <t>NOTITIERUIMTE INSCHRIJVERS</t>
  </si>
  <si>
    <t>nr</t>
  </si>
  <si>
    <t>gebruiker</t>
  </si>
  <si>
    <t>Pulastic</t>
  </si>
  <si>
    <t>Vloerafw. X</t>
  </si>
  <si>
    <t>freq</t>
  </si>
  <si>
    <t>m2 smk/jr</t>
  </si>
  <si>
    <t>gevelglas binnen</t>
  </si>
  <si>
    <t>gevelglas buiten</t>
  </si>
  <si>
    <t>separatieglas</t>
  </si>
  <si>
    <t>koepelglas</t>
  </si>
  <si>
    <t>boeidelen</t>
  </si>
  <si>
    <t>gevelbeplating</t>
  </si>
  <si>
    <t>A = Algm. Ruimten</t>
  </si>
  <si>
    <t>B = Gebruiker 1</t>
  </si>
  <si>
    <t>C = Gebruiker 2</t>
  </si>
  <si>
    <t>D = Gebruiker 3</t>
  </si>
  <si>
    <t>E = Gebruiker 4</t>
  </si>
  <si>
    <t>Totale vloeroppervlakte</t>
  </si>
  <si>
    <t>Totale glasbewassing</t>
  </si>
  <si>
    <t>Categorie:</t>
  </si>
  <si>
    <t>Tot m2</t>
  </si>
  <si>
    <t>Tot/jr</t>
  </si>
  <si>
    <t>Totaal uitbesteden:</t>
  </si>
  <si>
    <t>Categorie X (niet in onderhoud)</t>
  </si>
  <si>
    <t>Eigen dienst:</t>
  </si>
  <si>
    <t>Totaal eigen dienst:</t>
  </si>
  <si>
    <t>Algemene ruimten</t>
  </si>
  <si>
    <t>Totaal algemene ruimten</t>
  </si>
  <si>
    <t>Gebruiker 1</t>
  </si>
  <si>
    <t>Totaal gebruiker 1</t>
  </si>
  <si>
    <t>Gebruiker 2</t>
  </si>
  <si>
    <t>Totaal gebruiker 2</t>
  </si>
  <si>
    <t>Gebruiker 3</t>
  </si>
  <si>
    <t>Totaal gebruiker 3</t>
  </si>
  <si>
    <t>Gebruiker 4</t>
  </si>
  <si>
    <t>Totaal gebruiker 4</t>
  </si>
  <si>
    <t>Wijzigingenblad</t>
  </si>
  <si>
    <t>Uitvoerings- bepaling</t>
  </si>
  <si>
    <t>Ingangsdatum</t>
  </si>
  <si>
    <t>Eventuele einddatum</t>
  </si>
  <si>
    <t>Object</t>
  </si>
  <si>
    <t>Wijziging</t>
  </si>
  <si>
    <t>Oud jaarbedrag</t>
  </si>
  <si>
    <t>Nieuw jaarbedrag</t>
  </si>
  <si>
    <t>Verschil</t>
  </si>
  <si>
    <t>Behandelaar</t>
  </si>
  <si>
    <t>Totaalblad Versie 2</t>
  </si>
  <si>
    <t>Machinaal schrobben houten vloeren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</si>
</sst>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413]d\ mmmm\ yyyy;@"/>
    <numFmt numFmtId="165" formatCode="[$-F800]dddd\,\ mmmm\ dd\,\ yyyy"/>
    <numFmt numFmtId="166" formatCode="_-* #,##0.00_-;_-* #,##0.00\-;_-* &quot;-&quot;??_-;_-@_-"/>
    <numFmt numFmtId="167" formatCode="_(&quot;Fl.&quot;* #,##0.00_);_(&quot;Fl.&quot;* \(#,##0.00\);_(&quot;Fl.&quot;* &quot;-&quot;??_);_(@_)"/>
    <numFmt numFmtId="168" formatCode="_-[$€]\ * #,##0.00_-;_-[$€]\ * #,##0.00\-;_-[$€]\ * &quot;-&quot;??_-;_-@_-"/>
    <numFmt numFmtId="169" formatCode="_-&quot;€&quot;\ * #,##0.00_-;_-&quot;€&quot;\ * #,##0.00\-;_-&quot;€&quot;\ * &quot;-&quot;??_-;_-@_-"/>
    <numFmt numFmtId="170" formatCode="_-&quot;F&quot;\ * #,##0.00_-;_-&quot;F&quot;\ * #,##0.00\-;_-&quot;F&quot;\ * &quot;-&quot;??_-;_-@_-"/>
    <numFmt numFmtId="171" formatCode="&quot;fl&quot;\ #,##0_-;[Red]&quot;fl&quot;\ #,##0\-"/>
    <numFmt numFmtId="172" formatCode="0\ &quot;m2&quot;"/>
    <numFmt numFmtId="173" formatCode="_-&quot;F&quot;\ * #,##0_-;_-&quot;F&quot;\ * #,##0\-;_-&quot;F&quot;\ * &quot;-&quot;_-;_-@_-"/>
  </numFmts>
  <fonts count="34">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sz val="24"/>
      <color theme="1"/>
      <name val="Calibri"/>
      <family val="2"/>
      <scheme val="minor"/>
    </font>
    <font>
      <b/>
      <sz val="11"/>
      <name val="Calibri"/>
      <family val="2"/>
      <scheme val="minor"/>
    </font>
    <font>
      <b/>
      <u/>
      <sz val="11"/>
      <color theme="1"/>
      <name val="Calibri"/>
      <family val="2"/>
      <scheme val="minor"/>
    </font>
    <font>
      <i/>
      <sz val="11"/>
      <color theme="1"/>
      <name val="Calibri"/>
      <family val="2"/>
      <scheme val="minor"/>
    </font>
    <font>
      <b/>
      <sz val="11"/>
      <color indexed="8"/>
      <name val="Calibri"/>
      <family val="2"/>
      <scheme val="minor"/>
    </font>
  </fonts>
  <fills count="12">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rgb="FFC2E76B"/>
        <bgColor rgb="FFC2E76B"/>
      </patternFill>
    </fill>
  </fills>
  <borders count="67">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right style="hair">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91">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7" fontId="20"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21" fillId="0" borderId="0" applyNumberFormat="0" applyFill="0" applyBorder="0" applyAlignment="0" applyProtection="0">
      <alignment vertical="top"/>
      <protection locked="0"/>
    </xf>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6" fontId="16" fillId="0" borderId="0" applyFont="0" applyFill="0" applyBorder="0" applyAlignment="0" applyProtection="0"/>
    <xf numFmtId="169" fontId="16" fillId="0" borderId="0" applyFont="0" applyFill="0" applyBorder="0" applyAlignment="0" applyProtection="0"/>
    <xf numFmtId="166" fontId="17" fillId="0" borderId="0" applyFont="0" applyFill="0" applyBorder="0" applyAlignment="0" applyProtection="0"/>
    <xf numFmtId="9" fontId="17" fillId="0" borderId="0" applyFont="0" applyFill="0" applyBorder="0" applyAlignment="0" applyProtection="0"/>
    <xf numFmtId="169" fontId="17" fillId="0" borderId="0" applyFont="0" applyFill="0" applyBorder="0" applyAlignment="0" applyProtection="0"/>
    <xf numFmtId="168"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1"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6" fontId="24" fillId="0" borderId="0">
      <alignment horizontal="center" vertical="center" textRotation="90" wrapText="1"/>
    </xf>
    <xf numFmtId="0" fontId="23" fillId="8" borderId="58"/>
    <xf numFmtId="172" fontId="23" fillId="0" borderId="0"/>
    <xf numFmtId="0" fontId="27" fillId="0" borderId="0" applyNumberFormat="0" applyBorder="0">
      <protection locked="0"/>
    </xf>
    <xf numFmtId="0" fontId="28" fillId="9" borderId="59" applyNumberFormat="0" applyFont="0" applyFill="0" applyBorder="0" applyAlignment="0">
      <alignment horizontal="right"/>
    </xf>
    <xf numFmtId="0" fontId="23" fillId="10" borderId="60" applyNumberFormat="0" applyFont="0" applyBorder="0">
      <alignment horizontal="center"/>
    </xf>
    <xf numFmtId="173" fontId="17" fillId="0" borderId="0" applyFont="0" applyFill="0" applyBorder="0" applyAlignment="0" applyProtection="0"/>
    <xf numFmtId="170"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38">
    <xf numFmtId="0" fontId="0" fillId="0" borderId="0" xfId="0"/>
    <xf numFmtId="0" fontId="0" fillId="2" borderId="0" xfId="0" applyFill="1"/>
    <xf numFmtId="0" fontId="2" fillId="2" borderId="0" xfId="0" applyFont="1" applyFill="1"/>
    <xf numFmtId="0" fontId="2" fillId="2" borderId="0" xfId="0" applyFont="1" applyFill="1" applyAlignment="1">
      <alignment wrapText="1"/>
    </xf>
    <xf numFmtId="0" fontId="0" fillId="5" borderId="5" xfId="0" applyFill="1" applyBorder="1"/>
    <xf numFmtId="0" fontId="0" fillId="5" borderId="6" xfId="0" applyFill="1" applyBorder="1"/>
    <xf numFmtId="0" fontId="0" fillId="5" borderId="7" xfId="0" applyFill="1" applyBorder="1"/>
    <xf numFmtId="49" fontId="0" fillId="0" borderId="0" xfId="0" applyNumberFormat="1"/>
    <xf numFmtId="0" fontId="0" fillId="0" borderId="0" xfId="0" applyAlignment="1">
      <alignment horizontal="center"/>
    </xf>
    <xf numFmtId="0" fontId="0" fillId="5" borderId="21" xfId="0" applyFill="1" applyBorder="1"/>
    <xf numFmtId="0" fontId="0" fillId="5" borderId="27" xfId="0" applyFill="1" applyBorder="1"/>
    <xf numFmtId="0" fontId="0" fillId="5"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5" borderId="32" xfId="0" applyFill="1" applyBorder="1"/>
    <xf numFmtId="0" fontId="0" fillId="5" borderId="35" xfId="0" applyFill="1" applyBorder="1"/>
    <xf numFmtId="0" fontId="0" fillId="5" borderId="38" xfId="0" applyFill="1" applyBorder="1"/>
    <xf numFmtId="0" fontId="0" fillId="5" borderId="33" xfId="0" applyFill="1" applyBorder="1"/>
    <xf numFmtId="2" fontId="5" fillId="6"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6" borderId="41" xfId="0" applyNumberFormat="1" applyFont="1" applyFill="1" applyBorder="1" applyAlignment="1">
      <alignment horizontal="center"/>
    </xf>
    <xf numFmtId="2" fontId="5" fillId="6"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5" borderId="20" xfId="0" applyFill="1" applyBorder="1" applyAlignment="1">
      <alignment horizontal="center"/>
    </xf>
    <xf numFmtId="0" fontId="0" fillId="5" borderId="21"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5" borderId="29" xfId="0" applyFill="1" applyBorder="1"/>
    <xf numFmtId="0" fontId="0" fillId="0" borderId="1" xfId="0" applyBorder="1"/>
    <xf numFmtId="2" fontId="5" fillId="6" borderId="29" xfId="0" applyNumberFormat="1" applyFont="1" applyFill="1" applyBorder="1" applyAlignment="1">
      <alignment horizontal="center"/>
    </xf>
    <xf numFmtId="2" fontId="5" fillId="6" borderId="29" xfId="0" applyNumberFormat="1" applyFont="1" applyFill="1" applyBorder="1"/>
    <xf numFmtId="0" fontId="0" fillId="5" borderId="33" xfId="0" applyFill="1" applyBorder="1" applyAlignment="1">
      <alignment horizontal="center"/>
    </xf>
    <xf numFmtId="0" fontId="0" fillId="5" borderId="36" xfId="0" applyFill="1" applyBorder="1" applyAlignment="1">
      <alignment horizontal="center"/>
    </xf>
    <xf numFmtId="0" fontId="0" fillId="5"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0" fillId="0" borderId="12" xfId="0" applyFont="1" applyBorder="1"/>
    <xf numFmtId="0" fontId="12" fillId="0" borderId="0" xfId="0" applyFont="1"/>
    <xf numFmtId="0" fontId="12" fillId="0" borderId="0" xfId="0" applyFont="1" applyAlignment="1">
      <alignment horizontal="center"/>
    </xf>
    <xf numFmtId="44" fontId="5" fillId="6" borderId="21" xfId="1" applyFont="1" applyFill="1" applyBorder="1" applyAlignment="1">
      <alignment horizontal="center"/>
    </xf>
    <xf numFmtId="44" fontId="5" fillId="6" borderId="27" xfId="1" applyFont="1" applyFill="1" applyBorder="1" applyAlignment="1">
      <alignment horizontal="center"/>
    </xf>
    <xf numFmtId="44" fontId="5" fillId="6"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5" borderId="21" xfId="0" applyNumberFormat="1" applyFill="1" applyBorder="1"/>
    <xf numFmtId="2" fontId="0" fillId="6" borderId="34" xfId="0" applyNumberFormat="1" applyFill="1" applyBorder="1" applyAlignment="1">
      <alignment horizontal="center"/>
    </xf>
    <xf numFmtId="2" fontId="0" fillId="6" borderId="37" xfId="0" applyNumberFormat="1" applyFill="1" applyBorder="1" applyAlignment="1">
      <alignment horizontal="center"/>
    </xf>
    <xf numFmtId="2" fontId="0" fillId="6"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5" borderId="36" xfId="0" applyFill="1" applyBorder="1" applyAlignment="1">
      <alignment horizontal="left"/>
    </xf>
    <xf numFmtId="0" fontId="0" fillId="5" borderId="41" xfId="0" applyFill="1" applyBorder="1" applyAlignment="1">
      <alignment horizontal="left"/>
    </xf>
    <xf numFmtId="2" fontId="5" fillId="6" borderId="49" xfId="0" applyNumberFormat="1" applyFont="1" applyFill="1" applyBorder="1" applyAlignment="1">
      <alignment horizontal="center"/>
    </xf>
    <xf numFmtId="44" fontId="5" fillId="3" borderId="50" xfId="1" applyFont="1" applyFill="1" applyBorder="1" applyAlignment="1">
      <alignment horizontal="center"/>
    </xf>
    <xf numFmtId="44" fontId="5" fillId="6" borderId="50" xfId="1" applyFont="1" applyFill="1" applyBorder="1" applyAlignment="1">
      <alignment horizontal="center"/>
    </xf>
    <xf numFmtId="0" fontId="0" fillId="5" borderId="50" xfId="0" applyFill="1" applyBorder="1" applyAlignment="1">
      <alignment horizontal="center"/>
    </xf>
    <xf numFmtId="0" fontId="7" fillId="5" borderId="35" xfId="0" applyFont="1" applyFill="1" applyBorder="1" applyAlignment="1">
      <alignment horizontal="left"/>
    </xf>
    <xf numFmtId="2" fontId="5" fillId="6" borderId="51" xfId="0" applyNumberFormat="1" applyFont="1" applyFill="1" applyBorder="1" applyAlignment="1">
      <alignment horizontal="center"/>
    </xf>
    <xf numFmtId="44" fontId="5" fillId="3" borderId="52" xfId="1" applyFont="1" applyFill="1" applyBorder="1" applyAlignment="1">
      <alignment horizontal="center"/>
    </xf>
    <xf numFmtId="44" fontId="5" fillId="6" borderId="52" xfId="1" applyFont="1" applyFill="1" applyBorder="1" applyAlignment="1">
      <alignment horizontal="center"/>
    </xf>
    <xf numFmtId="0" fontId="0" fillId="5"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7" borderId="0" xfId="0" applyNumberFormat="1" applyFont="1" applyFill="1" applyAlignment="1">
      <alignment horizontal="center"/>
    </xf>
    <xf numFmtId="4" fontId="15" fillId="7" borderId="12" xfId="0" applyNumberFormat="1" applyFont="1" applyFill="1" applyBorder="1" applyAlignment="1">
      <alignment horizontal="center"/>
    </xf>
    <xf numFmtId="2" fontId="0" fillId="0" borderId="0" xfId="0" applyNumberFormat="1" applyAlignment="1">
      <alignment horizontal="center"/>
    </xf>
    <xf numFmtId="0" fontId="0" fillId="7" borderId="0" xfId="0" applyFill="1"/>
    <xf numFmtId="2" fontId="5" fillId="7" borderId="49" xfId="0" applyNumberFormat="1" applyFont="1" applyFill="1" applyBorder="1" applyAlignment="1">
      <alignment horizontal="center"/>
    </xf>
    <xf numFmtId="2" fontId="5" fillId="7" borderId="41" xfId="0" applyNumberFormat="1" applyFont="1" applyFill="1" applyBorder="1" applyAlignment="1">
      <alignment horizontal="center"/>
    </xf>
    <xf numFmtId="9" fontId="3" fillId="2" borderId="7" xfId="3" applyFont="1" applyFill="1" applyBorder="1"/>
    <xf numFmtId="44" fontId="2" fillId="2" borderId="29" xfId="0" applyNumberFormat="1" applyFont="1" applyFill="1" applyBorder="1"/>
    <xf numFmtId="0" fontId="0" fillId="0" borderId="0" xfId="0" applyProtection="1">
      <protection locked="0"/>
    </xf>
    <xf numFmtId="165" fontId="0" fillId="0" borderId="0" xfId="0" applyNumberFormat="1"/>
    <xf numFmtId="0" fontId="7" fillId="11" borderId="9" xfId="0" applyFont="1" applyFill="1" applyBorder="1" applyAlignment="1">
      <alignment horizontal="left"/>
    </xf>
    <xf numFmtId="2" fontId="0" fillId="0" borderId="29" xfId="0" applyNumberFormat="1" applyBorder="1"/>
    <xf numFmtId="0" fontId="2" fillId="2" borderId="29" xfId="0" applyFont="1" applyFill="1" applyBorder="1" applyAlignment="1">
      <alignment horizontal="left" vertical="top" wrapText="1"/>
    </xf>
    <xf numFmtId="44" fontId="0" fillId="0" borderId="29" xfId="0" applyNumberFormat="1" applyBorder="1"/>
    <xf numFmtId="0" fontId="0" fillId="4" borderId="0" xfId="0" applyFill="1"/>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49" fontId="3" fillId="2" borderId="2" xfId="0" applyNumberFormat="1" applyFont="1" applyFill="1" applyBorder="1"/>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29" xfId="0" applyFont="1" applyFill="1" applyBorder="1"/>
    <xf numFmtId="0" fontId="7" fillId="4" borderId="29" xfId="0" applyFont="1" applyFill="1" applyBorder="1" applyAlignment="1">
      <alignment wrapText="1"/>
    </xf>
    <xf numFmtId="0" fontId="7" fillId="4" borderId="0" xfId="0" applyFont="1" applyFill="1"/>
    <xf numFmtId="0" fontId="0" fillId="5" borderId="8" xfId="0" applyFill="1" applyBorder="1"/>
    <xf numFmtId="0" fontId="0" fillId="5"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5" borderId="11" xfId="0" applyFill="1" applyBorder="1"/>
    <xf numFmtId="0" fontId="0" fillId="5"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9" fontId="3" fillId="2" borderId="7" xfId="3" applyFont="1" applyFill="1" applyBorder="1" applyProtection="1"/>
    <xf numFmtId="44" fontId="3" fillId="2" borderId="7" xfId="1" applyFont="1" applyFill="1" applyBorder="1" applyProtection="1"/>
    <xf numFmtId="1" fontId="0" fillId="0" borderId="0" xfId="0" applyNumberFormat="1" applyAlignment="1">
      <alignment horizontal="center"/>
    </xf>
    <xf numFmtId="1" fontId="5" fillId="6" borderId="29" xfId="0" applyNumberFormat="1" applyFont="1" applyFill="1" applyBorder="1" applyAlignment="1">
      <alignment horizontal="center"/>
    </xf>
    <xf numFmtId="44" fontId="3" fillId="2" borderId="31" xfId="1" applyFont="1" applyFill="1" applyBorder="1" applyProtection="1"/>
    <xf numFmtId="0" fontId="7" fillId="5" borderId="32" xfId="0" applyFont="1" applyFill="1" applyBorder="1" applyAlignment="1">
      <alignment horizontal="left"/>
    </xf>
    <xf numFmtId="0" fontId="0" fillId="5" borderId="33" xfId="0" applyFill="1" applyBorder="1" applyAlignment="1">
      <alignment horizontal="left"/>
    </xf>
    <xf numFmtId="0" fontId="0" fillId="5" borderId="34" xfId="0" applyFill="1" applyBorder="1" applyAlignment="1">
      <alignment horizontal="left"/>
    </xf>
    <xf numFmtId="44" fontId="5" fillId="6" borderId="50" xfId="1" applyFont="1" applyFill="1" applyBorder="1" applyAlignment="1" applyProtection="1">
      <alignment horizontal="center"/>
    </xf>
    <xf numFmtId="44" fontId="5" fillId="6" borderId="61" xfId="1" applyFont="1" applyFill="1" applyBorder="1" applyAlignment="1" applyProtection="1">
      <alignment horizontal="center"/>
    </xf>
    <xf numFmtId="44" fontId="5" fillId="6" borderId="27" xfId="1" applyFont="1" applyFill="1" applyBorder="1" applyAlignment="1" applyProtection="1">
      <alignment horizontal="center"/>
    </xf>
    <xf numFmtId="44" fontId="5" fillId="6" borderId="28" xfId="1" applyFont="1" applyFill="1" applyBorder="1" applyAlignment="1" applyProtection="1">
      <alignment horizontal="center"/>
    </xf>
    <xf numFmtId="44" fontId="5" fillId="6" borderId="52" xfId="1" applyFont="1" applyFill="1" applyBorder="1" applyAlignment="1" applyProtection="1">
      <alignment horizontal="center"/>
    </xf>
    <xf numFmtId="44" fontId="5" fillId="6" borderId="62" xfId="1" applyFont="1" applyFill="1" applyBorder="1" applyAlignment="1" applyProtection="1">
      <alignment horizontal="center"/>
    </xf>
    <xf numFmtId="0" fontId="0" fillId="5" borderId="37" xfId="0" applyFill="1" applyBorder="1" applyAlignment="1">
      <alignment horizontal="left"/>
    </xf>
    <xf numFmtId="44" fontId="5" fillId="3" borderId="24" xfId="1" applyFont="1" applyFill="1" applyBorder="1" applyAlignment="1" applyProtection="1">
      <alignment horizontal="center"/>
    </xf>
    <xf numFmtId="44" fontId="5" fillId="6" borderId="25" xfId="1" applyFont="1" applyFill="1" applyBorder="1" applyAlignment="1" applyProtection="1">
      <alignment horizontal="center"/>
    </xf>
    <xf numFmtId="44" fontId="9" fillId="2" borderId="0" xfId="1" applyFont="1" applyFill="1" applyProtection="1"/>
    <xf numFmtId="2" fontId="5" fillId="6" borderId="21" xfId="0" applyNumberFormat="1" applyFont="1" applyFill="1" applyBorder="1" applyAlignment="1">
      <alignment horizontal="center"/>
    </xf>
    <xf numFmtId="44" fontId="5" fillId="6" borderId="21" xfId="1" applyFont="1" applyFill="1" applyBorder="1" applyAlignment="1" applyProtection="1">
      <alignment horizontal="center"/>
    </xf>
    <xf numFmtId="44" fontId="5" fillId="6" borderId="22" xfId="1" applyFont="1" applyFill="1" applyBorder="1" applyAlignment="1" applyProtection="1">
      <alignment horizontal="center"/>
    </xf>
    <xf numFmtId="44" fontId="0" fillId="3" borderId="27" xfId="1" applyFont="1" applyFill="1" applyBorder="1" applyProtection="1"/>
    <xf numFmtId="44" fontId="0" fillId="3" borderId="24" xfId="1" applyFont="1" applyFill="1" applyBorder="1" applyProtection="1"/>
    <xf numFmtId="44" fontId="5" fillId="6" borderId="24" xfId="1" applyFont="1" applyFill="1" applyBorder="1" applyAlignment="1" applyProtection="1">
      <alignment horizontal="center"/>
    </xf>
    <xf numFmtId="44" fontId="9" fillId="2" borderId="7" xfId="1" applyFont="1" applyFill="1" applyBorder="1" applyProtection="1"/>
    <xf numFmtId="44" fontId="5" fillId="3" borderId="5" xfId="1" applyFont="1" applyFill="1" applyBorder="1" applyAlignment="1" applyProtection="1">
      <alignment horizontal="center"/>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1"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11" borderId="0" xfId="0" applyFill="1" applyAlignment="1">
      <alignment horizontal="left"/>
    </xf>
    <xf numFmtId="0" fontId="0" fillId="3" borderId="1" xfId="0" applyFill="1" applyBorder="1" applyAlignment="1">
      <alignment horizontal="left"/>
    </xf>
    <xf numFmtId="0" fontId="0" fillId="3" borderId="0" xfId="0" applyFill="1" applyAlignment="1">
      <alignment horizontal="left"/>
    </xf>
    <xf numFmtId="0" fontId="7" fillId="11" borderId="9" xfId="0" applyFont="1" applyFill="1" applyBorder="1" applyAlignment="1">
      <alignment horizontal="left" vertical="center"/>
    </xf>
    <xf numFmtId="0" fontId="7" fillId="3" borderId="9" xfId="0" applyFont="1" applyFill="1" applyBorder="1" applyAlignment="1">
      <alignment horizontal="left"/>
    </xf>
    <xf numFmtId="49" fontId="0" fillId="0" borderId="0" xfId="0" applyNumberFormat="1" applyAlignment="1">
      <alignment horizontal="left"/>
    </xf>
    <xf numFmtId="49"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0" fillId="0" borderId="0" xfId="0" applyAlignment="1">
      <alignment horizontal="left" vertical="center"/>
    </xf>
    <xf numFmtId="0" fontId="10" fillId="0" borderId="12" xfId="0" applyFont="1" applyBorder="1" applyAlignment="1">
      <alignment horizontal="left"/>
    </xf>
    <xf numFmtId="0" fontId="10" fillId="0" borderId="12" xfId="0" applyFont="1" applyBorder="1" applyAlignment="1">
      <alignment horizontal="left" vertical="center"/>
    </xf>
    <xf numFmtId="2" fontId="10" fillId="0" borderId="12" xfId="0" applyNumberFormat="1" applyFont="1" applyBorder="1" applyAlignment="1">
      <alignment horizontal="left"/>
    </xf>
    <xf numFmtId="0" fontId="30" fillId="3" borderId="5" xfId="0" applyFont="1" applyFill="1" applyBorder="1" applyAlignment="1">
      <alignment horizontal="left" wrapText="1"/>
    </xf>
    <xf numFmtId="0" fontId="30" fillId="3" borderId="6" xfId="0" applyFont="1" applyFill="1" applyBorder="1" applyAlignment="1">
      <alignment horizontal="left" wrapText="1"/>
    </xf>
    <xf numFmtId="164" fontId="30" fillId="3" borderId="6" xfId="0" applyNumberFormat="1" applyFont="1" applyFill="1" applyBorder="1" applyAlignment="1">
      <alignment horizontal="left" wrapText="1"/>
    </xf>
    <xf numFmtId="44" fontId="30" fillId="3" borderId="6" xfId="0" applyNumberFormat="1" applyFont="1" applyFill="1" applyBorder="1" applyAlignment="1">
      <alignment horizontal="left" wrapText="1"/>
    </xf>
    <xf numFmtId="44" fontId="30" fillId="3" borderId="6" xfId="8" applyFont="1" applyFill="1" applyBorder="1" applyAlignment="1">
      <alignment horizontal="left" wrapText="1"/>
    </xf>
    <xf numFmtId="0" fontId="30" fillId="3" borderId="7" xfId="0" applyFont="1" applyFill="1" applyBorder="1" applyAlignment="1">
      <alignment horizontal="left" wrapText="1"/>
    </xf>
    <xf numFmtId="0" fontId="0" fillId="0" borderId="0" xfId="0" applyAlignment="1">
      <alignment horizontal="left" vertical="center" wrapText="1" readingOrder="1"/>
    </xf>
    <xf numFmtId="0" fontId="0" fillId="0" borderId="0" xfId="0" applyAlignment="1">
      <alignment horizontal="right" vertical="center" wrapText="1" readingOrder="1"/>
    </xf>
    <xf numFmtId="0" fontId="0" fillId="0" borderId="0" xfId="0" applyAlignment="1">
      <alignment horizontal="left" wrapText="1" readingOrder="1"/>
    </xf>
    <xf numFmtId="4" fontId="0" fillId="0" borderId="0" xfId="0" applyNumberFormat="1" applyAlignment="1">
      <alignment horizontal="right" vertical="center" wrapText="1" readingOrder="1"/>
    </xf>
    <xf numFmtId="0" fontId="0" fillId="0" borderId="29" xfId="0" quotePrefix="1" applyBorder="1"/>
    <xf numFmtId="1" fontId="0" fillId="0" borderId="0" xfId="0" applyNumberFormat="1" applyAlignment="1">
      <alignment horizontal="left"/>
    </xf>
    <xf numFmtId="0" fontId="0" fillId="5" borderId="63" xfId="0" applyFill="1" applyBorder="1" applyAlignment="1">
      <alignment horizontal="center"/>
    </xf>
    <xf numFmtId="0" fontId="0" fillId="5" borderId="35" xfId="0" applyFill="1" applyBorder="1" applyAlignment="1">
      <alignment horizontal="left"/>
    </xf>
    <xf numFmtId="2" fontId="5" fillId="6" borderId="36" xfId="0" applyNumberFormat="1" applyFont="1" applyFill="1" applyBorder="1" applyAlignment="1">
      <alignment horizontal="center"/>
    </xf>
    <xf numFmtId="44" fontId="5" fillId="3" borderId="36" xfId="1" applyFont="1" applyFill="1" applyBorder="1" applyAlignment="1" applyProtection="1">
      <alignment horizontal="center"/>
      <protection locked="0"/>
    </xf>
    <xf numFmtId="2" fontId="0" fillId="0" borderId="0" xfId="0" applyNumberFormat="1" applyAlignment="1">
      <alignment horizontal="right" vertical="center" wrapText="1" readingOrder="1"/>
    </xf>
    <xf numFmtId="4" fontId="0" fillId="0" borderId="0" xfId="0" applyNumberFormat="1" applyAlignment="1">
      <alignment horizontal="left" vertical="center" wrapText="1" readingOrder="1"/>
    </xf>
    <xf numFmtId="49" fontId="0" fillId="0" borderId="0" xfId="0" applyNumberFormat="1" applyAlignment="1">
      <alignment horizontal="left" wrapText="1"/>
    </xf>
    <xf numFmtId="49" fontId="0" fillId="0" borderId="0" xfId="0" applyNumberFormat="1" applyAlignment="1">
      <alignment horizontal="left" vertical="center" wrapText="1"/>
    </xf>
    <xf numFmtId="0" fontId="0" fillId="0" borderId="0" xfId="0" applyAlignment="1">
      <alignment horizontal="left" vertical="center" wrapText="1"/>
    </xf>
    <xf numFmtId="2" fontId="0" fillId="0" borderId="0" xfId="0" applyNumberFormat="1" applyAlignment="1">
      <alignment horizontal="left" wrapText="1"/>
    </xf>
    <xf numFmtId="0" fontId="0" fillId="0" borderId="0" xfId="0" applyAlignment="1">
      <alignment horizontal="right" vertical="center" readingOrder="1"/>
    </xf>
    <xf numFmtId="0" fontId="0" fillId="0" borderId="0" xfId="0" applyAlignment="1">
      <alignment horizontal="left" vertical="center" readingOrder="1"/>
    </xf>
    <xf numFmtId="0" fontId="0" fillId="0" borderId="0" xfId="0" applyAlignment="1">
      <alignment horizontal="left" readingOrder="1"/>
    </xf>
    <xf numFmtId="0" fontId="0" fillId="0" borderId="0" xfId="0" applyAlignment="1">
      <alignment horizontal="left" wrapText="1"/>
    </xf>
    <xf numFmtId="0" fontId="5" fillId="0" borderId="0" xfId="0" applyFont="1" applyAlignment="1">
      <alignment horizontal="center"/>
    </xf>
    <xf numFmtId="49" fontId="5" fillId="0" borderId="0" xfId="0" applyNumberFormat="1" applyFont="1" applyAlignment="1">
      <alignment horizontal="center"/>
    </xf>
    <xf numFmtId="2" fontId="5" fillId="0" borderId="0" xfId="0" applyNumberFormat="1" applyFont="1"/>
    <xf numFmtId="1" fontId="5" fillId="6" borderId="21" xfId="0" applyNumberFormat="1" applyFont="1" applyFill="1" applyBorder="1" applyAlignment="1">
      <alignment horizontal="center"/>
    </xf>
    <xf numFmtId="0" fontId="0" fillId="5" borderId="64" xfId="0" applyFill="1" applyBorder="1" applyAlignment="1">
      <alignment horizontal="left"/>
    </xf>
    <xf numFmtId="2" fontId="5" fillId="6" borderId="64" xfId="0" applyNumberFormat="1" applyFont="1" applyFill="1" applyBorder="1" applyAlignment="1">
      <alignment horizontal="center"/>
    </xf>
    <xf numFmtId="44" fontId="5" fillId="3" borderId="64" xfId="1" applyFont="1" applyFill="1" applyBorder="1" applyAlignment="1" applyProtection="1">
      <alignment horizontal="center"/>
      <protection locked="0"/>
    </xf>
    <xf numFmtId="0" fontId="0" fillId="5" borderId="64" xfId="0" applyFill="1" applyBorder="1" applyAlignment="1">
      <alignment horizontal="center"/>
    </xf>
    <xf numFmtId="0" fontId="7" fillId="5" borderId="66" xfId="0" applyFont="1" applyFill="1" applyBorder="1" applyAlignment="1">
      <alignment horizontal="left"/>
    </xf>
    <xf numFmtId="0" fontId="0" fillId="5" borderId="65" xfId="0" applyFill="1" applyBorder="1" applyAlignment="1">
      <alignment horizontal="left"/>
    </xf>
    <xf numFmtId="2" fontId="5" fillId="6" borderId="63" xfId="0" applyNumberFormat="1" applyFont="1" applyFill="1" applyBorder="1" applyAlignment="1">
      <alignment horizontal="center"/>
    </xf>
    <xf numFmtId="44" fontId="5" fillId="3" borderId="21" xfId="1" applyFont="1" applyFill="1" applyBorder="1" applyAlignment="1" applyProtection="1">
      <alignment horizontal="center"/>
      <protection locked="0"/>
    </xf>
    <xf numFmtId="0" fontId="0" fillId="0" borderId="0" xfId="0" applyAlignment="1">
      <alignment horizontal="center" vertical="center" wrapText="1" readingOrder="1"/>
    </xf>
    <xf numFmtId="0" fontId="0" fillId="0" borderId="0" xfId="0" applyAlignment="1">
      <alignment horizontal="center" vertical="center"/>
    </xf>
    <xf numFmtId="49" fontId="0" fillId="0" borderId="0" xfId="0" applyNumberFormat="1" applyAlignment="1">
      <alignment horizontal="right"/>
    </xf>
    <xf numFmtId="0" fontId="5" fillId="0" borderId="0" xfId="0" applyFont="1" applyAlignment="1">
      <alignment horizontal="left"/>
    </xf>
    <xf numFmtId="0" fontId="14" fillId="2" borderId="0" xfId="0" applyFont="1" applyFill="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0" fillId="5" borderId="36" xfId="0" applyFill="1" applyBorder="1" applyAlignment="1">
      <alignment horizontal="left"/>
    </xf>
    <xf numFmtId="0" fontId="0" fillId="5" borderId="35" xfId="0" applyFill="1" applyBorder="1" applyAlignment="1">
      <alignment horizontal="left"/>
    </xf>
    <xf numFmtId="0" fontId="0" fillId="5" borderId="41" xfId="0" applyFill="1" applyBorder="1" applyAlignment="1">
      <alignment horizontal="left"/>
    </xf>
    <xf numFmtId="0" fontId="7" fillId="5" borderId="38" xfId="0" applyFont="1" applyFill="1" applyBorder="1" applyAlignment="1">
      <alignment horizontal="center" wrapText="1"/>
    </xf>
    <xf numFmtId="0" fontId="7" fillId="5" borderId="39" xfId="0" applyFont="1" applyFill="1" applyBorder="1" applyAlignment="1">
      <alignment horizontal="center" wrapText="1"/>
    </xf>
    <xf numFmtId="0" fontId="7" fillId="5" borderId="40" xfId="0" applyFont="1" applyFill="1" applyBorder="1" applyAlignment="1">
      <alignment horizontal="center" wrapText="1"/>
    </xf>
    <xf numFmtId="0" fontId="0" fillId="5" borderId="49" xfId="0" applyFill="1" applyBorder="1" applyAlignment="1">
      <alignment horizontal="left"/>
    </xf>
    <xf numFmtId="0" fontId="0" fillId="5" borderId="51" xfId="0" applyFill="1" applyBorder="1" applyAlignment="1">
      <alignment horizontal="left"/>
    </xf>
    <xf numFmtId="0" fontId="0" fillId="5" borderId="26" xfId="0" applyFill="1" applyBorder="1" applyAlignment="1">
      <alignment horizontal="left"/>
    </xf>
    <xf numFmtId="0" fontId="0" fillId="5" borderId="27" xfId="0" applyFill="1" applyBorder="1" applyAlignment="1">
      <alignment horizontal="left"/>
    </xf>
    <xf numFmtId="0" fontId="0" fillId="5" borderId="20" xfId="0" applyFill="1" applyBorder="1" applyAlignment="1">
      <alignment horizontal="left"/>
    </xf>
    <xf numFmtId="0" fontId="0" fillId="5" borderId="21" xfId="0" applyFill="1" applyBorder="1" applyAlignment="1">
      <alignment horizontal="left"/>
    </xf>
    <xf numFmtId="0" fontId="0" fillId="5" borderId="53" xfId="0" applyFill="1" applyBorder="1" applyAlignment="1">
      <alignment horizontal="left" vertical="top" wrapText="1"/>
    </xf>
    <xf numFmtId="0" fontId="0" fillId="5" borderId="54" xfId="0" applyFill="1" applyBorder="1" applyAlignment="1">
      <alignment horizontal="left" vertical="top" wrapText="1"/>
    </xf>
    <xf numFmtId="0" fontId="0" fillId="5" borderId="55" xfId="0" applyFill="1" applyBorder="1" applyAlignment="1">
      <alignment horizontal="left" vertical="top" wrapText="1"/>
    </xf>
    <xf numFmtId="0" fontId="0" fillId="5" borderId="1" xfId="0" applyFill="1" applyBorder="1" applyAlignment="1">
      <alignment horizontal="left" vertical="top" wrapText="1"/>
    </xf>
    <xf numFmtId="0" fontId="0" fillId="5" borderId="0" xfId="0" applyFill="1" applyAlignment="1">
      <alignment horizontal="left" vertical="top" wrapText="1"/>
    </xf>
    <xf numFmtId="0" fontId="0" fillId="5" borderId="56" xfId="0" applyFill="1" applyBorder="1" applyAlignment="1">
      <alignment horizontal="left" vertical="top" wrapText="1"/>
    </xf>
    <xf numFmtId="0" fontId="0" fillId="5" borderId="30" xfId="0" applyFill="1" applyBorder="1" applyAlignment="1">
      <alignment horizontal="left" vertical="top" wrapText="1"/>
    </xf>
    <xf numFmtId="0" fontId="0" fillId="5" borderId="57" xfId="0" applyFill="1" applyBorder="1" applyAlignment="1">
      <alignment horizontal="left" vertical="top" wrapText="1"/>
    </xf>
    <xf numFmtId="0" fontId="0" fillId="5" borderId="31" xfId="0" applyFill="1" applyBorder="1" applyAlignment="1">
      <alignment horizontal="left" vertical="top" wrapText="1"/>
    </xf>
    <xf numFmtId="0" fontId="29" fillId="0" borderId="29" xfId="0" applyFont="1" applyBorder="1" applyAlignment="1">
      <alignment horizontal="center" vertical="center"/>
    </xf>
    <xf numFmtId="0" fontId="0" fillId="5" borderId="29" xfId="0" applyFill="1" applyBorder="1"/>
    <xf numFmtId="0" fontId="0" fillId="5" borderId="47" xfId="0" applyFill="1" applyBorder="1" applyAlignment="1">
      <alignment horizontal="left"/>
    </xf>
    <xf numFmtId="0" fontId="0" fillId="5" borderId="48" xfId="0" applyFill="1" applyBorder="1" applyAlignment="1">
      <alignment horizontal="left"/>
    </xf>
    <xf numFmtId="0" fontId="0" fillId="5" borderId="36" xfId="0" applyFill="1" applyBorder="1" applyAlignment="1">
      <alignment horizontal="right"/>
    </xf>
    <xf numFmtId="0" fontId="0" fillId="5" borderId="39" xfId="0" applyFill="1" applyBorder="1" applyAlignment="1">
      <alignment horizontal="right"/>
    </xf>
    <xf numFmtId="0" fontId="0" fillId="5" borderId="33"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5" borderId="23" xfId="0" applyFill="1" applyBorder="1" applyAlignment="1">
      <alignment horizontal="left"/>
    </xf>
    <xf numFmtId="0" fontId="0" fillId="5" borderId="24" xfId="0" applyFill="1" applyBorder="1" applyAlignment="1">
      <alignment horizontal="left"/>
    </xf>
    <xf numFmtId="0" fontId="7" fillId="11" borderId="0" xfId="0" applyFont="1" applyFill="1" applyAlignment="1">
      <alignment horizontal="left"/>
    </xf>
    <xf numFmtId="0" fontId="7" fillId="11" borderId="9" xfId="0" applyFont="1" applyFill="1" applyBorder="1" applyAlignment="1">
      <alignment horizontal="left"/>
    </xf>
    <xf numFmtId="0" fontId="0" fillId="11" borderId="0" xfId="0" applyFill="1" applyAlignment="1">
      <alignment horizontal="left" vertical="center"/>
    </xf>
    <xf numFmtId="0" fontId="0" fillId="11" borderId="56" xfId="0" applyFill="1" applyBorder="1" applyAlignment="1">
      <alignment horizontal="left" vertical="center"/>
    </xf>
    <xf numFmtId="0" fontId="0" fillId="11" borderId="5" xfId="0" applyFill="1" applyBorder="1" applyAlignment="1">
      <alignment horizontal="right"/>
    </xf>
    <xf numFmtId="0" fontId="0" fillId="11" borderId="7" xfId="0" applyFill="1" applyBorder="1" applyAlignment="1">
      <alignment horizontal="righ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0" fillId="3" borderId="29" xfId="0" applyFill="1" applyBorder="1" applyAlignment="1">
      <alignment horizontal="left"/>
    </xf>
    <xf numFmtId="0" fontId="7" fillId="11" borderId="0" xfId="0" applyFont="1" applyFill="1" applyAlignment="1">
      <alignment horizontal="left" wrapText="1"/>
    </xf>
    <xf numFmtId="0" fontId="7" fillId="11" borderId="9" xfId="0" applyFont="1" applyFill="1" applyBorder="1" applyAlignment="1">
      <alignment horizontal="left" wrapText="1"/>
    </xf>
    <xf numFmtId="0" fontId="33" fillId="5" borderId="38" xfId="0" applyFont="1" applyFill="1" applyBorder="1" applyAlignment="1">
      <alignment horizontal="center" wrapText="1"/>
    </xf>
    <xf numFmtId="0" fontId="33" fillId="5" borderId="39" xfId="0" applyFont="1" applyFill="1" applyBorder="1" applyAlignment="1">
      <alignment horizontal="center" wrapText="1"/>
    </xf>
    <xf numFmtId="0" fontId="33" fillId="5" borderId="40" xfId="0" applyFont="1" applyFill="1" applyBorder="1" applyAlignment="1">
      <alignment horizontal="center" wrapText="1"/>
    </xf>
    <xf numFmtId="0" fontId="0" fillId="5" borderId="29" xfId="0" applyFill="1" applyBorder="1" applyAlignment="1">
      <alignment horizontal="left" vertical="top" wrapText="1"/>
    </xf>
    <xf numFmtId="0" fontId="31" fillId="5" borderId="29" xfId="0" applyFont="1" applyFill="1" applyBorder="1" applyAlignment="1">
      <alignment horizontal="left" vertical="top" wrapText="1"/>
    </xf>
    <xf numFmtId="0" fontId="7" fillId="5" borderId="53" xfId="0" applyFont="1" applyFill="1" applyBorder="1" applyAlignment="1">
      <alignment horizontal="left" vertical="top" wrapText="1"/>
    </xf>
    <xf numFmtId="0" fontId="7" fillId="5" borderId="54" xfId="0" applyFont="1" applyFill="1" applyBorder="1" applyAlignment="1">
      <alignment horizontal="left" vertical="top" wrapText="1"/>
    </xf>
    <xf numFmtId="0" fontId="7" fillId="5" borderId="55"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0" xfId="0" applyFont="1" applyFill="1" applyAlignment="1">
      <alignment horizontal="left" vertical="top" wrapText="1"/>
    </xf>
    <xf numFmtId="0" fontId="7" fillId="5" borderId="56" xfId="0" applyFont="1" applyFill="1" applyBorder="1" applyAlignment="1">
      <alignment horizontal="left" vertical="top" wrapText="1"/>
    </xf>
    <xf numFmtId="0" fontId="7" fillId="5" borderId="30" xfId="0" applyFont="1" applyFill="1" applyBorder="1" applyAlignment="1">
      <alignment horizontal="left" vertical="top" wrapText="1"/>
    </xf>
    <xf numFmtId="0" fontId="7" fillId="5" borderId="57" xfId="0" applyFont="1" applyFill="1" applyBorder="1" applyAlignment="1">
      <alignment horizontal="left" vertical="top" wrapText="1"/>
    </xf>
    <xf numFmtId="0" fontId="7" fillId="5" borderId="31" xfId="0" applyFont="1" applyFill="1" applyBorder="1" applyAlignment="1">
      <alignment horizontal="left" vertical="top" wrapText="1"/>
    </xf>
    <xf numFmtId="0" fontId="0" fillId="5" borderId="66" xfId="0" applyFill="1" applyBorder="1" applyAlignment="1">
      <alignment horizontal="left"/>
    </xf>
    <xf numFmtId="0" fontId="0" fillId="5" borderId="64" xfId="0" applyFill="1" applyBorder="1" applyAlignment="1">
      <alignment horizontal="left"/>
    </xf>
    <xf numFmtId="0" fontId="0" fillId="5" borderId="32" xfId="0" applyFill="1" applyBorder="1" applyAlignment="1">
      <alignment horizontal="left"/>
    </xf>
    <xf numFmtId="0" fontId="0" fillId="5" borderId="63" xfId="0" applyFill="1" applyBorder="1" applyAlignment="1">
      <alignment horizontal="left"/>
    </xf>
    <xf numFmtId="0" fontId="0" fillId="5" borderId="38" xfId="0" applyFill="1" applyBorder="1" applyAlignment="1">
      <alignment horizontal="left"/>
    </xf>
    <xf numFmtId="0" fontId="0" fillId="5" borderId="39" xfId="0" applyFill="1" applyBorder="1" applyAlignment="1">
      <alignment horizontal="left"/>
    </xf>
    <xf numFmtId="0" fontId="0" fillId="5" borderId="42" xfId="0" applyFill="1" applyBorder="1" applyAlignment="1">
      <alignment horizontal="left"/>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30" xfId="0" applyFill="1" applyBorder="1" applyAlignment="1">
      <alignment horizontal="center"/>
    </xf>
    <xf numFmtId="0" fontId="0" fillId="5" borderId="57" xfId="0" applyFill="1" applyBorder="1" applyAlignment="1">
      <alignment horizontal="center"/>
    </xf>
    <xf numFmtId="0" fontId="0" fillId="5" borderId="31" xfId="0" applyFill="1" applyBorder="1" applyAlignment="1">
      <alignment horizontal="center"/>
    </xf>
    <xf numFmtId="0" fontId="0" fillId="0" borderId="5" xfId="0" applyBorder="1" applyAlignment="1">
      <alignment horizontal="left"/>
    </xf>
    <xf numFmtId="0" fontId="0" fillId="0" borderId="7" xfId="0"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18" fillId="2" borderId="57" xfId="0" applyFont="1" applyFill="1" applyBorder="1" applyAlignment="1">
      <alignment horizontal="center"/>
    </xf>
  </cellXfs>
  <cellStyles count="91">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2 4" xfId="77" xr:uid="{7A894524-4826-4FE6-9784-C11D46FF6929}"/>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6 2 2" xfId="84" xr:uid="{AC8239B8-7A45-49BE-AAB8-CE2EE7982CB4}"/>
    <cellStyle name="Komma 6 3" xfId="80" xr:uid="{ED10A2E7-616F-4B1C-B921-8B97E8DC6117}"/>
    <cellStyle name="Komma 7" xfId="67" xr:uid="{E43A89AA-5939-45EC-917B-A48749AA6925}"/>
    <cellStyle name="Komma 7 2" xfId="81" xr:uid="{C79AF358-2CD0-4554-AAAD-A02746828987}"/>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2 2 2" xfId="82" xr:uid="{869AB92F-0129-422F-8292-B456AC776D66}"/>
    <cellStyle name="Valuta 2 2 3" xfId="78" xr:uid="{4D29C887-12C5-4670-863E-D31B50FD46FD}"/>
    <cellStyle name="Valuta 2 3" xfId="5" xr:uid="{C449D86C-985F-4625-9D76-AB4F8FBDD297}"/>
    <cellStyle name="Valuta 2 3 2" xfId="38" xr:uid="{85EE4EB4-D060-4298-A4A4-01CDF3789E9C}"/>
    <cellStyle name="Valuta 2 3 3" xfId="75" xr:uid="{C53706FA-F488-4E62-818D-F74893B96FCA}"/>
    <cellStyle name="Valuta 2 4" xfId="31" xr:uid="{26CBC6E4-EFB0-42A7-84A6-18CAC4D0077F}"/>
    <cellStyle name="Valuta 2 4 2" xfId="69" xr:uid="{ACA65A0D-E037-42AD-AE3B-D49782BD80DB}"/>
    <cellStyle name="Valuta 2 4 2 2" xfId="83" xr:uid="{429687C5-B007-4BFE-B451-B5F64BB384AA}"/>
    <cellStyle name="Valuta 2 4 3" xfId="79" xr:uid="{D57532AE-CEDC-4A22-8287-57486861D9AB}"/>
    <cellStyle name="Valuta 2 5" xfId="73" xr:uid="{02536CF7-71DA-40DD-8539-7C815CAF416F}"/>
    <cellStyle name="Valuta 2 6" xfId="86" xr:uid="{13D82286-AC39-4166-8010-AD4989A7DE55}"/>
    <cellStyle name="Valuta 2 7" xfId="88" xr:uid="{AD9D4F95-B476-4B41-B447-CFD586908913}"/>
    <cellStyle name="Valuta 2 8" xfId="90" xr:uid="{18EDEFA0-6237-46BE-B539-065F765FA950}"/>
    <cellStyle name="Valuta 3" xfId="8" xr:uid="{6D9657E7-88A5-4F4B-827F-AFF877996B6D}"/>
    <cellStyle name="Valuta 3 2" xfId="35" xr:uid="{68E51BFA-C75F-43C0-99D8-75935A08217F}"/>
    <cellStyle name="Valuta 3 3" xfId="76" xr:uid="{D752CE3F-898C-4689-BB90-DEC584F0C968}"/>
    <cellStyle name="Valuta 4" xfId="4" xr:uid="{DEE455BD-3608-4E30-844D-24DEE96185B8}"/>
    <cellStyle name="Valuta 4 2" xfId="74" xr:uid="{9CA7FDCE-5F63-409A-926D-6AD7BB95B3B3}"/>
    <cellStyle name="Valuta 5" xfId="72" xr:uid="{7340EDE2-6B80-4F3E-8802-9A52BC17D4A0}"/>
    <cellStyle name="Valuta 6" xfId="85" xr:uid="{EFC6B32F-F426-4E29-B6C8-0BB0A628F86C}"/>
    <cellStyle name="Valuta 7" xfId="87" xr:uid="{04AECA79-78C4-4557-8012-0850A44F27D3}"/>
    <cellStyle name="Valuta 8" xfId="89" xr:uid="{59DA73D1-1F6D-40BD-B598-530E92F2369B}"/>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C2E76B"/>
      <color rgb="FF173583"/>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theme" Target="theme/theme1.xml"/><Relationship Id="rId11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tyles" Target="styles.xml"/><Relationship Id="rId119"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2"/>
  <sheetViews>
    <sheetView showGridLines="0" zoomScale="130" zoomScaleNormal="130" workbookViewId="0">
      <selection activeCell="G14" sqref="G14"/>
    </sheetView>
  </sheetViews>
  <sheetFormatPr defaultRowHeight="15"/>
  <cols>
    <col min="1" max="2" width="54" customWidth="1"/>
  </cols>
  <sheetData>
    <row r="1" spans="1:32">
      <c r="U1" s="126"/>
      <c r="V1" s="126"/>
      <c r="W1" s="126"/>
      <c r="X1" s="126"/>
      <c r="Y1" s="126"/>
      <c r="Z1" s="126"/>
      <c r="AA1" s="126"/>
      <c r="AB1" s="126"/>
      <c r="AC1" s="126"/>
      <c r="AD1" s="126"/>
      <c r="AE1" s="126"/>
      <c r="AF1" s="126"/>
    </row>
    <row r="2" spans="1:32" ht="23.25">
      <c r="A2" s="127" t="s">
        <v>0</v>
      </c>
      <c r="B2" s="1"/>
      <c r="U2" s="126"/>
      <c r="V2" s="126"/>
      <c r="W2" s="126"/>
      <c r="X2" s="126"/>
      <c r="Y2" s="126"/>
      <c r="Z2" s="126"/>
      <c r="AA2" s="126"/>
      <c r="AB2" s="126"/>
      <c r="AC2" s="126"/>
      <c r="AD2" s="126"/>
      <c r="AE2" s="126"/>
      <c r="AF2" s="126"/>
    </row>
    <row r="3" spans="1:32">
      <c r="U3" s="126"/>
      <c r="V3" s="126"/>
      <c r="W3" s="126"/>
      <c r="X3" s="126"/>
      <c r="Y3" s="126"/>
      <c r="Z3" s="126"/>
      <c r="AA3" s="126"/>
      <c r="AB3" s="126"/>
      <c r="AC3" s="126"/>
      <c r="AD3" s="126"/>
      <c r="AE3" s="126"/>
      <c r="AF3" s="126"/>
    </row>
    <row r="4" spans="1:32">
      <c r="A4" s="128" t="s">
        <v>1</v>
      </c>
      <c r="B4" s="129" t="s">
        <v>2</v>
      </c>
      <c r="U4" s="126"/>
      <c r="V4" s="126"/>
      <c r="W4" s="126"/>
      <c r="X4" s="126"/>
      <c r="Y4" s="126"/>
      <c r="Z4" s="126"/>
      <c r="AA4" s="126"/>
      <c r="AB4" s="126"/>
      <c r="AC4" s="126"/>
      <c r="AD4" s="126"/>
      <c r="AE4" s="126"/>
      <c r="AF4" s="126"/>
    </row>
    <row r="5" spans="1:32">
      <c r="A5" s="130" t="s">
        <v>3</v>
      </c>
      <c r="B5" s="131" t="s">
        <v>4</v>
      </c>
      <c r="U5" s="126"/>
      <c r="V5" s="126"/>
      <c r="W5" s="126"/>
      <c r="X5" s="126"/>
      <c r="Y5" s="126"/>
      <c r="Z5" s="126"/>
      <c r="AA5" s="126"/>
      <c r="AB5" s="126"/>
      <c r="AC5" s="126"/>
      <c r="AD5" s="126"/>
      <c r="AE5" s="126"/>
      <c r="AF5" s="126"/>
    </row>
    <row r="6" spans="1:32">
      <c r="A6" s="132" t="s">
        <v>5</v>
      </c>
      <c r="B6" s="133" t="s">
        <v>6</v>
      </c>
      <c r="U6" s="126"/>
      <c r="V6" s="126"/>
      <c r="W6" s="126"/>
      <c r="X6" s="126"/>
      <c r="Y6" s="126"/>
      <c r="Z6" s="126"/>
      <c r="AA6" s="126"/>
      <c r="AB6" s="126"/>
      <c r="AC6" s="126"/>
      <c r="AD6" s="126"/>
      <c r="AE6" s="126"/>
      <c r="AF6" s="126"/>
    </row>
    <row r="7" spans="1:32">
      <c r="B7" s="7"/>
      <c r="U7" s="126"/>
      <c r="V7" s="126"/>
      <c r="W7" s="126"/>
      <c r="X7" s="126"/>
      <c r="Y7" s="126"/>
      <c r="Z7" s="126"/>
      <c r="AA7" s="126"/>
      <c r="AB7" s="126"/>
      <c r="AC7" s="126"/>
      <c r="AD7" s="126"/>
      <c r="AE7" s="126"/>
      <c r="AF7" s="126"/>
    </row>
    <row r="8" spans="1:32">
      <c r="B8" s="7"/>
      <c r="U8" s="126"/>
      <c r="V8" s="126"/>
      <c r="W8" s="126"/>
      <c r="X8" s="126"/>
      <c r="Y8" s="126"/>
      <c r="Z8" s="126"/>
      <c r="AA8" s="126"/>
      <c r="AB8" s="126"/>
      <c r="AC8" s="126"/>
      <c r="AD8" s="126"/>
      <c r="AE8" s="126"/>
      <c r="AF8" s="126"/>
    </row>
    <row r="9" spans="1:32">
      <c r="A9" s="128" t="s">
        <v>7</v>
      </c>
      <c r="B9" s="129" t="s">
        <v>8</v>
      </c>
      <c r="U9" s="126"/>
      <c r="V9" s="126"/>
      <c r="W9" s="126"/>
      <c r="X9" s="126"/>
      <c r="Y9" s="126"/>
      <c r="Z9" s="126"/>
      <c r="AA9" s="126"/>
      <c r="AB9" s="126"/>
      <c r="AC9" s="126"/>
      <c r="AD9" s="126"/>
      <c r="AE9" s="126"/>
      <c r="AF9" s="126"/>
    </row>
    <row r="10" spans="1:32">
      <c r="A10" s="132" t="s">
        <v>9</v>
      </c>
      <c r="B10" s="133" t="s">
        <v>10</v>
      </c>
      <c r="U10" s="126"/>
      <c r="V10" s="126"/>
      <c r="W10" s="126"/>
      <c r="X10" s="126"/>
      <c r="Y10" s="126"/>
      <c r="Z10" s="126"/>
      <c r="AA10" s="126"/>
      <c r="AB10" s="126"/>
      <c r="AC10" s="126"/>
      <c r="AD10" s="126"/>
      <c r="AE10" s="126"/>
      <c r="AF10" s="126"/>
    </row>
    <row r="11" spans="1:32">
      <c r="B11" s="7"/>
      <c r="U11" s="126"/>
      <c r="V11" s="126"/>
      <c r="W11" s="126"/>
      <c r="X11" s="126"/>
      <c r="Y11" s="126"/>
      <c r="Z11" s="126"/>
      <c r="AA11" s="126"/>
      <c r="AB11" s="126"/>
      <c r="AC11" s="126"/>
      <c r="AD11" s="126"/>
      <c r="AE11" s="126"/>
      <c r="AF11" s="126"/>
    </row>
    <row r="12" spans="1:32">
      <c r="B12" s="7"/>
      <c r="U12" s="126"/>
      <c r="V12" s="126"/>
      <c r="W12" s="126"/>
      <c r="X12" s="126"/>
      <c r="Y12" s="126"/>
      <c r="Z12" s="126"/>
      <c r="AA12" s="126"/>
      <c r="AB12" s="126"/>
      <c r="AC12" s="126"/>
      <c r="AD12" s="126"/>
      <c r="AE12" s="126"/>
      <c r="AF12" s="126"/>
    </row>
    <row r="13" spans="1:32">
      <c r="A13" s="128" t="s">
        <v>11</v>
      </c>
      <c r="B13" s="134"/>
      <c r="U13" s="126"/>
      <c r="V13" s="126"/>
      <c r="W13" s="126"/>
      <c r="X13" s="126"/>
      <c r="Y13" s="126"/>
      <c r="Z13" s="126"/>
      <c r="AA13" s="126"/>
      <c r="AB13" s="126"/>
      <c r="AC13" s="126"/>
      <c r="AD13" s="126"/>
      <c r="AE13" s="126"/>
      <c r="AF13" s="126"/>
    </row>
    <row r="14" spans="1:32">
      <c r="A14" s="130" t="s">
        <v>12</v>
      </c>
      <c r="B14" s="135"/>
      <c r="U14" s="126"/>
      <c r="V14" s="126"/>
      <c r="W14" s="126"/>
      <c r="X14" s="126"/>
      <c r="Y14" s="126"/>
      <c r="Z14" s="126"/>
      <c r="AA14" s="126"/>
      <c r="AB14" s="126"/>
      <c r="AC14" s="126"/>
      <c r="AD14" s="126"/>
      <c r="AE14" s="126"/>
      <c r="AF14" s="126"/>
    </row>
    <row r="15" spans="1:32">
      <c r="A15" s="130" t="s">
        <v>13</v>
      </c>
      <c r="B15" s="135"/>
      <c r="U15" s="126"/>
      <c r="V15" s="126"/>
      <c r="W15" s="126"/>
      <c r="X15" s="126"/>
      <c r="Y15" s="126"/>
      <c r="Z15" s="126"/>
      <c r="AA15" s="126"/>
      <c r="AB15" s="126"/>
      <c r="AC15" s="126"/>
      <c r="AD15" s="126"/>
      <c r="AE15" s="126"/>
      <c r="AF15" s="126"/>
    </row>
    <row r="16" spans="1:32">
      <c r="A16" s="130" t="s">
        <v>14</v>
      </c>
      <c r="B16" s="135"/>
      <c r="U16" s="126"/>
      <c r="V16" s="126"/>
      <c r="W16" s="126"/>
      <c r="X16" s="126"/>
      <c r="Y16" s="126"/>
      <c r="Z16" s="126"/>
      <c r="AA16" s="126"/>
      <c r="AB16" s="126"/>
      <c r="AC16" s="126"/>
      <c r="AD16" s="126"/>
      <c r="AE16" s="126"/>
      <c r="AF16" s="126"/>
    </row>
    <row r="17" spans="1:32">
      <c r="A17" s="132" t="s">
        <v>15</v>
      </c>
      <c r="B17" s="136"/>
      <c r="U17" s="126"/>
      <c r="V17" s="126"/>
      <c r="W17" s="126"/>
      <c r="X17" s="126"/>
      <c r="Y17" s="126"/>
      <c r="Z17" s="126"/>
      <c r="AA17" s="126"/>
      <c r="AB17" s="126"/>
      <c r="AC17" s="126"/>
      <c r="AD17" s="126"/>
      <c r="AE17" s="126"/>
      <c r="AF17" s="126"/>
    </row>
    <row r="18" spans="1:32">
      <c r="B18" s="7"/>
      <c r="U18" s="126"/>
      <c r="V18" s="126"/>
      <c r="W18" s="126"/>
      <c r="X18" s="126"/>
      <c r="Y18" s="126"/>
      <c r="Z18" s="126"/>
      <c r="AA18" s="126"/>
      <c r="AB18" s="126"/>
      <c r="AC18" s="126"/>
      <c r="AD18" s="126"/>
      <c r="AE18" s="126"/>
      <c r="AF18" s="126"/>
    </row>
    <row r="19" spans="1:32">
      <c r="A19" s="128" t="s">
        <v>16</v>
      </c>
      <c r="B19" s="134"/>
      <c r="U19" s="126"/>
      <c r="V19" s="126"/>
      <c r="W19" s="126"/>
      <c r="X19" s="126"/>
      <c r="Y19" s="126"/>
      <c r="Z19" s="126"/>
      <c r="AA19" s="126"/>
      <c r="AB19" s="126"/>
      <c r="AC19" s="126"/>
      <c r="AD19" s="126"/>
      <c r="AE19" s="126"/>
      <c r="AF19" s="126"/>
    </row>
    <row r="20" spans="1:32">
      <c r="A20" s="130" t="s">
        <v>9</v>
      </c>
      <c r="B20" s="135"/>
      <c r="U20" s="126"/>
      <c r="V20" s="126"/>
      <c r="W20" s="126"/>
      <c r="X20" s="126"/>
      <c r="Y20" s="126"/>
      <c r="Z20" s="126"/>
      <c r="AA20" s="126"/>
      <c r="AB20" s="126"/>
      <c r="AC20" s="126"/>
      <c r="AD20" s="126"/>
      <c r="AE20" s="126"/>
      <c r="AF20" s="126"/>
    </row>
    <row r="21" spans="1:32">
      <c r="A21" s="130" t="s">
        <v>17</v>
      </c>
      <c r="B21" s="135"/>
      <c r="U21" s="126"/>
      <c r="V21" s="126"/>
      <c r="W21" s="126"/>
      <c r="X21" s="126"/>
      <c r="Y21" s="126"/>
      <c r="Z21" s="126"/>
      <c r="AA21" s="126"/>
      <c r="AB21" s="126"/>
      <c r="AC21" s="126"/>
      <c r="AD21" s="126"/>
      <c r="AE21" s="126"/>
      <c r="AF21" s="126"/>
    </row>
    <row r="22" spans="1:32">
      <c r="A22" s="130" t="s">
        <v>18</v>
      </c>
      <c r="B22" s="135"/>
      <c r="U22" s="126"/>
      <c r="V22" s="126"/>
      <c r="W22" s="126"/>
      <c r="X22" s="126"/>
      <c r="Y22" s="126"/>
      <c r="Z22" s="126"/>
      <c r="AA22" s="126"/>
      <c r="AB22" s="126"/>
      <c r="AC22" s="126"/>
      <c r="AD22" s="126"/>
      <c r="AE22" s="126"/>
      <c r="AF22" s="126"/>
    </row>
    <row r="23" spans="1:32">
      <c r="A23" s="130" t="s">
        <v>19</v>
      </c>
      <c r="B23" s="135"/>
      <c r="U23" s="126"/>
      <c r="V23" s="126"/>
      <c r="W23" s="126"/>
      <c r="X23" s="126"/>
      <c r="Y23" s="126"/>
      <c r="Z23" s="126"/>
      <c r="AA23" s="126"/>
      <c r="AB23" s="126"/>
      <c r="AC23" s="126"/>
      <c r="AD23" s="126"/>
      <c r="AE23" s="126"/>
      <c r="AF23" s="126"/>
    </row>
    <row r="24" spans="1:32">
      <c r="A24" s="132" t="s">
        <v>20</v>
      </c>
      <c r="B24" s="136"/>
      <c r="U24" s="126"/>
      <c r="V24" s="126"/>
      <c r="W24" s="126"/>
      <c r="X24" s="126"/>
      <c r="Y24" s="126"/>
      <c r="Z24" s="126"/>
      <c r="AA24" s="126"/>
      <c r="AB24" s="126"/>
      <c r="AC24" s="126"/>
      <c r="AD24" s="126"/>
      <c r="AE24" s="126"/>
      <c r="AF24" s="126"/>
    </row>
    <row r="25" spans="1:32">
      <c r="U25" s="126"/>
      <c r="V25" s="126"/>
      <c r="W25" s="126"/>
      <c r="X25" s="126"/>
      <c r="Y25" s="126"/>
      <c r="Z25" s="126"/>
      <c r="AA25" s="126"/>
      <c r="AB25" s="126"/>
      <c r="AC25" s="126"/>
      <c r="AD25" s="126"/>
      <c r="AE25" s="126"/>
      <c r="AF25" s="126"/>
    </row>
    <row r="26" spans="1:32">
      <c r="U26" s="126"/>
      <c r="V26" s="126"/>
      <c r="W26" s="126"/>
      <c r="X26" s="126"/>
      <c r="Y26" s="126"/>
      <c r="Z26" s="126"/>
      <c r="AA26" s="126"/>
      <c r="AB26" s="126"/>
      <c r="AC26" s="126"/>
      <c r="AD26" s="126"/>
      <c r="AE26" s="126"/>
      <c r="AF26" s="126"/>
    </row>
    <row r="27" spans="1:32">
      <c r="U27" s="126"/>
      <c r="V27" s="126"/>
      <c r="W27" s="126"/>
      <c r="X27" s="126"/>
      <c r="Y27" s="126"/>
      <c r="Z27" s="126"/>
      <c r="AA27" s="126"/>
      <c r="AB27" s="126"/>
      <c r="AC27" s="126"/>
      <c r="AD27" s="126"/>
      <c r="AE27" s="126"/>
      <c r="AF27" s="126"/>
    </row>
    <row r="28" spans="1:32">
      <c r="U28" s="126"/>
      <c r="V28" s="126"/>
      <c r="W28" s="126"/>
      <c r="X28" s="126"/>
      <c r="Y28" s="126"/>
      <c r="Z28" s="126"/>
      <c r="AA28" s="126"/>
      <c r="AB28" s="126"/>
      <c r="AC28" s="126"/>
      <c r="AD28" s="126"/>
      <c r="AE28" s="126"/>
      <c r="AF28" s="126"/>
    </row>
    <row r="29" spans="1:32">
      <c r="U29" s="126"/>
      <c r="V29" s="126"/>
      <c r="W29" s="126"/>
      <c r="X29" s="126"/>
      <c r="Y29" s="126"/>
      <c r="Z29" s="126"/>
      <c r="AA29" s="126"/>
      <c r="AB29" s="126"/>
      <c r="AC29" s="126"/>
      <c r="AD29" s="126"/>
      <c r="AE29" s="126"/>
      <c r="AF29" s="126"/>
    </row>
    <row r="30" spans="1:32">
      <c r="U30" s="126"/>
      <c r="V30" s="126"/>
      <c r="W30" s="126"/>
      <c r="X30" s="126"/>
      <c r="Y30" s="126"/>
      <c r="Z30" s="126"/>
      <c r="AA30" s="126"/>
      <c r="AB30" s="126"/>
      <c r="AC30" s="126"/>
      <c r="AD30" s="126"/>
      <c r="AE30" s="126"/>
      <c r="AF30" s="126"/>
    </row>
    <row r="31" spans="1:32">
      <c r="U31" s="126"/>
      <c r="V31" s="126"/>
      <c r="W31" s="126"/>
      <c r="X31" s="126"/>
      <c r="Y31" s="126"/>
      <c r="Z31" s="126"/>
      <c r="AA31" s="126"/>
      <c r="AB31" s="126"/>
      <c r="AC31" s="126"/>
      <c r="AD31" s="126"/>
      <c r="AE31" s="126"/>
      <c r="AF31" s="126"/>
    </row>
    <row r="32" spans="1:32">
      <c r="U32" s="126"/>
      <c r="V32" s="126"/>
      <c r="W32" s="126"/>
      <c r="X32" s="126"/>
      <c r="Y32" s="126"/>
      <c r="Z32" s="126"/>
      <c r="AA32" s="126"/>
      <c r="AB32" s="126"/>
      <c r="AC32" s="126"/>
      <c r="AD32" s="126"/>
      <c r="AE32" s="126"/>
      <c r="AF32" s="126"/>
    </row>
  </sheetData>
  <sheetProtection algorithmName="SHA-512" hashValue="WMVqvRsSXZBoFl2xRxlMqSZ9DiuL8f4ZfmKIhxOBn8y8pHodloYcRtIgJpOE9oIZtTG4QdYBNGIDu1hDSYXyyA==" saltValue="7w7QBFhuh92+sulT7RLa5g==" spinCount="100000" sheet="1" objects="1" scenarios="1"/>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Y549"/>
  <sheetViews>
    <sheetView zoomScaleNormal="100" workbookViewId="0">
      <pane ySplit="3" topLeftCell="A4" activePane="bottomLeft" state="frozen"/>
      <selection activeCell="I7" sqref="I7"/>
      <selection pane="bottomLeft" activeCell="S1" sqref="S1:U1048576"/>
    </sheetView>
  </sheetViews>
  <sheetFormatPr defaultRowHeight="15"/>
  <cols>
    <col min="1" max="1" width="6.28515625" style="206" bestFit="1" customWidth="1"/>
    <col min="2" max="2" width="5.42578125" style="207" hidden="1" customWidth="1"/>
    <col min="3" max="3" width="5.42578125" style="207" customWidth="1"/>
    <col min="4" max="4" width="10" style="206" bestFit="1" customWidth="1"/>
    <col min="5" max="5" width="19.140625" style="206" bestFit="1" customWidth="1"/>
    <col min="6" max="6" width="26.42578125" style="206" bestFit="1" customWidth="1"/>
    <col min="7" max="7" width="4.140625" style="207" customWidth="1"/>
    <col min="8" max="8" width="4.42578125" style="206" bestFit="1" customWidth="1"/>
    <col min="9" max="9" width="21.28515625" style="206" customWidth="1"/>
    <col min="10" max="10" width="12.5703125" style="206" bestFit="1" customWidth="1"/>
    <col min="11" max="11" width="7.5703125" style="206" customWidth="1"/>
    <col min="12" max="12" width="6.140625" style="206"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3</v>
      </c>
      <c r="B1" s="292"/>
      <c r="C1" s="293"/>
      <c r="D1" s="294" t="s">
        <v>127</v>
      </c>
      <c r="E1" s="295"/>
      <c r="F1" s="299" t="str">
        <f>'Kosten NEN2075'!C5</f>
        <v>6420070 - OBS Vensterschool</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Mandehof 17, Noordwolde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211</v>
      </c>
      <c r="E4" s="203" t="s">
        <v>192</v>
      </c>
      <c r="F4" s="217" t="s">
        <v>233</v>
      </c>
      <c r="G4" s="207" t="s">
        <v>510</v>
      </c>
      <c r="H4" s="219" t="s">
        <v>134</v>
      </c>
      <c r="I4" s="217" t="s">
        <v>210</v>
      </c>
      <c r="J4" s="217" t="s">
        <v>210</v>
      </c>
      <c r="K4" s="220">
        <v>10.199999999999999</v>
      </c>
      <c r="L4" s="222">
        <f>IFERROR(IF(G4="X",0,IF(H4="X",0,VLOOKUP(H4,'2'!$K$3:$L$16,2,FALSE))),0)</f>
        <v>0</v>
      </c>
      <c r="M4" s="205">
        <f t="shared" ref="M4:M67" si="0">K4*L4</f>
        <v>0</v>
      </c>
      <c r="N4" s="205">
        <f>IFERROR(VLOOKUP(H4,'3'!$K$3:$M$16,3,FALSE),0)</f>
        <v>0</v>
      </c>
      <c r="O4" s="205">
        <f t="shared" ref="O4:O67" si="1">IF(N4=0,0,M4/N4)</f>
        <v>0</v>
      </c>
      <c r="P4" s="205">
        <v>365</v>
      </c>
      <c r="Q4" s="205">
        <v>365</v>
      </c>
      <c r="R4" s="205">
        <v>246</v>
      </c>
    </row>
    <row r="5" spans="1:21">
      <c r="A5" s="203" t="s">
        <v>206</v>
      </c>
      <c r="B5" s="204"/>
      <c r="C5" s="204"/>
      <c r="D5" s="218" t="s">
        <v>215</v>
      </c>
      <c r="E5" s="203" t="s">
        <v>218</v>
      </c>
      <c r="F5" s="217" t="s">
        <v>511</v>
      </c>
      <c r="H5" s="219" t="s">
        <v>126</v>
      </c>
      <c r="I5" s="217" t="s">
        <v>210</v>
      </c>
      <c r="J5" s="217" t="s">
        <v>210</v>
      </c>
      <c r="K5" s="220">
        <v>10</v>
      </c>
      <c r="L5" s="222">
        <f>IFERROR(IF(G5="X",0,IF(H5="X",0,VLOOKUP(H5,'2'!$K$3:$L$16,2,FALSE))),0)</f>
        <v>255</v>
      </c>
      <c r="M5" s="205">
        <f t="shared" si="0"/>
        <v>2550</v>
      </c>
      <c r="N5" s="205">
        <f>IFERROR(VLOOKUP(H5,'3'!$K$3:$M$16,3,FALSE),0)</f>
        <v>0</v>
      </c>
      <c r="O5" s="205">
        <f t="shared" si="1"/>
        <v>0</v>
      </c>
      <c r="P5" s="205"/>
      <c r="Q5" s="205"/>
      <c r="R5" s="205"/>
    </row>
    <row r="6" spans="1:21">
      <c r="A6" s="203" t="s">
        <v>206</v>
      </c>
      <c r="B6" s="204"/>
      <c r="C6" s="204"/>
      <c r="D6" s="218" t="s">
        <v>512</v>
      </c>
      <c r="E6" s="203" t="s">
        <v>192</v>
      </c>
      <c r="F6" s="217" t="s">
        <v>192</v>
      </c>
      <c r="G6" s="207" t="s">
        <v>510</v>
      </c>
      <c r="H6" s="219" t="s">
        <v>134</v>
      </c>
      <c r="I6" s="217" t="s">
        <v>205</v>
      </c>
      <c r="J6" s="217" t="s">
        <v>205</v>
      </c>
      <c r="K6" s="220">
        <v>63.5</v>
      </c>
      <c r="L6" s="222">
        <f>IFERROR(IF(G6="X",0,IF(H6="X",0,VLOOKUP(H6,'3'!$K$3:$L$16,2,FALSE))),0)</f>
        <v>0</v>
      </c>
      <c r="M6" s="205">
        <f t="shared" si="0"/>
        <v>0</v>
      </c>
      <c r="N6" s="205">
        <f>IFERROR(VLOOKUP(H6,'3'!$K$3:$M$16,3,FALSE),0)</f>
        <v>0</v>
      </c>
      <c r="O6" s="205">
        <f t="shared" si="1"/>
        <v>0</v>
      </c>
      <c r="P6" s="205"/>
      <c r="Q6" s="205"/>
      <c r="R6" s="205"/>
    </row>
    <row r="7" spans="1:21">
      <c r="A7" s="203" t="s">
        <v>206</v>
      </c>
      <c r="B7" s="204"/>
      <c r="C7" s="204"/>
      <c r="D7" s="218" t="s">
        <v>513</v>
      </c>
      <c r="E7" s="203" t="s">
        <v>260</v>
      </c>
      <c r="F7" s="217" t="s">
        <v>514</v>
      </c>
      <c r="G7" s="207" t="s">
        <v>510</v>
      </c>
      <c r="H7" s="219" t="s">
        <v>134</v>
      </c>
      <c r="I7" s="217" t="s">
        <v>210</v>
      </c>
      <c r="J7" s="217" t="s">
        <v>210</v>
      </c>
      <c r="K7" s="220">
        <v>11.1</v>
      </c>
      <c r="L7" s="222">
        <f>IFERROR(IF(G7="X",0,IF(H7="X",0,VLOOKUP(H7,'3'!$K$3:$L$16,2,FALSE))),0)</f>
        <v>0</v>
      </c>
      <c r="M7" s="205">
        <f t="shared" si="0"/>
        <v>0</v>
      </c>
      <c r="N7" s="205">
        <f>IFERROR(VLOOKUP(H7,'3'!$K$3:$M$16,3,FALSE),0)</f>
        <v>0</v>
      </c>
      <c r="O7" s="205">
        <f t="shared" si="1"/>
        <v>0</v>
      </c>
      <c r="P7" s="205"/>
      <c r="Q7" s="205"/>
      <c r="R7" s="205"/>
    </row>
    <row r="8" spans="1:21">
      <c r="A8" s="203" t="s">
        <v>206</v>
      </c>
      <c r="B8" s="204"/>
      <c r="C8" s="204"/>
      <c r="D8" s="218" t="s">
        <v>220</v>
      </c>
      <c r="E8" s="203" t="s">
        <v>197</v>
      </c>
      <c r="F8" s="217" t="s">
        <v>197</v>
      </c>
      <c r="G8" s="207" t="s">
        <v>510</v>
      </c>
      <c r="H8" s="219" t="s">
        <v>134</v>
      </c>
      <c r="I8" s="217" t="s">
        <v>210</v>
      </c>
      <c r="J8" s="217" t="s">
        <v>210</v>
      </c>
      <c r="K8" s="207"/>
      <c r="L8" s="222">
        <f>IFERROR(IF(G8="X",0,IF(H8="X",0,VLOOKUP(H8,'3'!$K$3:$L$16,2,FALSE))),0)</f>
        <v>0</v>
      </c>
      <c r="M8" s="205">
        <f t="shared" si="0"/>
        <v>0</v>
      </c>
      <c r="N8" s="205">
        <f>IFERROR(VLOOKUP(H8,'3'!$K$3:$M$16,3,FALSE),0)</f>
        <v>0</v>
      </c>
      <c r="O8" s="205">
        <f t="shared" si="1"/>
        <v>0</v>
      </c>
      <c r="P8" s="205"/>
      <c r="Q8" s="205"/>
      <c r="R8" s="205"/>
    </row>
    <row r="9" spans="1:21">
      <c r="A9" s="203" t="s">
        <v>206</v>
      </c>
      <c r="B9" s="204"/>
      <c r="C9" s="204"/>
      <c r="D9" s="218" t="s">
        <v>224</v>
      </c>
      <c r="E9" s="203" t="s">
        <v>285</v>
      </c>
      <c r="F9" s="217" t="s">
        <v>286</v>
      </c>
      <c r="G9" s="207" t="s">
        <v>510</v>
      </c>
      <c r="H9" s="219" t="s">
        <v>134</v>
      </c>
      <c r="I9" s="217" t="s">
        <v>194</v>
      </c>
      <c r="J9" s="217" t="s">
        <v>515</v>
      </c>
      <c r="K9" s="220">
        <v>12.7</v>
      </c>
      <c r="L9" s="222">
        <f>IFERROR(IF(G9="X",0,IF(H9="X",0,VLOOKUP(H9,'3'!$K$3:$L$16,2,FALSE))),0)</f>
        <v>0</v>
      </c>
      <c r="M9" s="205">
        <f t="shared" si="0"/>
        <v>0</v>
      </c>
      <c r="N9" s="205">
        <f>IFERROR(VLOOKUP(H9,'3'!$K$3:$M$16,3,FALSE),0)</f>
        <v>0</v>
      </c>
      <c r="O9" s="205">
        <f t="shared" si="1"/>
        <v>0</v>
      </c>
      <c r="P9" s="205"/>
      <c r="Q9" s="205"/>
      <c r="R9" s="205"/>
    </row>
    <row r="10" spans="1:21">
      <c r="A10" s="203" t="s">
        <v>206</v>
      </c>
      <c r="B10" s="204"/>
      <c r="C10" s="204" t="s">
        <v>516</v>
      </c>
      <c r="D10" s="218" t="s">
        <v>517</v>
      </c>
      <c r="E10" s="203" t="s">
        <v>272</v>
      </c>
      <c r="F10" s="217" t="s">
        <v>500</v>
      </c>
      <c r="H10" s="219" t="s">
        <v>516</v>
      </c>
      <c r="I10" s="217" t="s">
        <v>194</v>
      </c>
      <c r="J10" s="217" t="s">
        <v>518</v>
      </c>
      <c r="K10" s="220">
        <v>8.4</v>
      </c>
      <c r="L10" s="222">
        <f>IFERROR(IF(G10="X",0,IF(H10="X",0,VLOOKUP(H10,'3'!$K$3:$L$16,2,FALSE))),0)</f>
        <v>0</v>
      </c>
      <c r="M10" s="205">
        <f t="shared" si="0"/>
        <v>0</v>
      </c>
      <c r="N10" s="205">
        <f>IFERROR(VLOOKUP(H10,'3'!$K$3:$M$16,3,FALSE),0)</f>
        <v>0</v>
      </c>
      <c r="O10" s="205">
        <f t="shared" si="1"/>
        <v>0</v>
      </c>
      <c r="P10" s="205"/>
      <c r="Q10" s="205"/>
      <c r="R10" s="205"/>
    </row>
    <row r="11" spans="1:21">
      <c r="A11" s="203" t="s">
        <v>206</v>
      </c>
      <c r="B11" s="204"/>
      <c r="C11" s="204" t="s">
        <v>516</v>
      </c>
      <c r="D11" s="218" t="s">
        <v>519</v>
      </c>
      <c r="E11" s="203" t="s">
        <v>417</v>
      </c>
      <c r="F11" s="217" t="s">
        <v>520</v>
      </c>
      <c r="H11" s="219" t="s">
        <v>516</v>
      </c>
      <c r="I11" s="217" t="s">
        <v>194</v>
      </c>
      <c r="J11" s="217" t="s">
        <v>515</v>
      </c>
      <c r="K11" s="220">
        <v>66.5</v>
      </c>
      <c r="L11" s="222">
        <f>IFERROR(IF(G11="X",0,IF(H11="X",0,VLOOKUP(H11,'3'!$K$3:$L$16,2,FALSE))),0)</f>
        <v>0</v>
      </c>
      <c r="M11" s="205">
        <f t="shared" si="0"/>
        <v>0</v>
      </c>
      <c r="N11" s="205">
        <f>IFERROR(VLOOKUP(H11,'3'!$K$3:$M$16,3,FALSE),0)</f>
        <v>0</v>
      </c>
      <c r="O11" s="205">
        <f t="shared" si="1"/>
        <v>0</v>
      </c>
      <c r="P11" s="205"/>
      <c r="Q11" s="205"/>
      <c r="R11" s="205"/>
    </row>
    <row r="12" spans="1:21">
      <c r="A12" s="203" t="s">
        <v>206</v>
      </c>
      <c r="B12" s="204"/>
      <c r="C12" s="204" t="s">
        <v>516</v>
      </c>
      <c r="D12" s="218" t="s">
        <v>521</v>
      </c>
      <c r="E12" s="203" t="s">
        <v>417</v>
      </c>
      <c r="F12" s="217" t="s">
        <v>520</v>
      </c>
      <c r="H12" s="219" t="s">
        <v>516</v>
      </c>
      <c r="I12" s="217" t="s">
        <v>194</v>
      </c>
      <c r="J12" s="217" t="s">
        <v>515</v>
      </c>
      <c r="K12" s="220">
        <v>61</v>
      </c>
      <c r="L12" s="222">
        <f>IFERROR(IF(G12="X",0,IF(H12="X",0,VLOOKUP(H12,'3'!$K$3:$L$16,2,FALSE))),0)</f>
        <v>0</v>
      </c>
      <c r="M12" s="205">
        <f t="shared" si="0"/>
        <v>0</v>
      </c>
      <c r="N12" s="205">
        <f>IFERROR(VLOOKUP(H12,'3'!$K$3:$M$16,3,FALSE),0)</f>
        <v>0</v>
      </c>
      <c r="O12" s="205">
        <f t="shared" si="1"/>
        <v>0</v>
      </c>
      <c r="P12" s="205"/>
      <c r="Q12" s="205"/>
      <c r="R12" s="205"/>
    </row>
    <row r="13" spans="1:21">
      <c r="A13" s="203" t="s">
        <v>206</v>
      </c>
      <c r="B13" s="204"/>
      <c r="C13" s="204" t="s">
        <v>516</v>
      </c>
      <c r="D13" s="218" t="s">
        <v>522</v>
      </c>
      <c r="E13" s="203" t="s">
        <v>208</v>
      </c>
      <c r="F13" s="217" t="s">
        <v>208</v>
      </c>
      <c r="H13" s="219" t="s">
        <v>516</v>
      </c>
      <c r="I13" s="217" t="s">
        <v>210</v>
      </c>
      <c r="J13" s="217" t="s">
        <v>210</v>
      </c>
      <c r="K13" s="220">
        <v>6.9</v>
      </c>
      <c r="L13" s="222">
        <f>IFERROR(IF(G13="X",0,IF(H13="X",0,VLOOKUP(H13,'3'!$K$3:$L$16,2,FALSE))),0)</f>
        <v>0</v>
      </c>
      <c r="M13" s="205">
        <f t="shared" si="0"/>
        <v>0</v>
      </c>
      <c r="N13" s="205">
        <f>IFERROR(VLOOKUP(H13,'3'!$K$3:$M$16,3,FALSE),0)</f>
        <v>0</v>
      </c>
      <c r="O13" s="205">
        <f t="shared" si="1"/>
        <v>0</v>
      </c>
      <c r="P13" s="205"/>
      <c r="Q13" s="205"/>
      <c r="R13" s="205"/>
    </row>
    <row r="14" spans="1:21">
      <c r="A14" s="203" t="s">
        <v>206</v>
      </c>
      <c r="B14" s="204"/>
      <c r="C14" s="204"/>
      <c r="D14" s="218" t="s">
        <v>523</v>
      </c>
      <c r="E14" s="203" t="s">
        <v>272</v>
      </c>
      <c r="F14" s="217" t="s">
        <v>461</v>
      </c>
      <c r="G14" s="207" t="s">
        <v>510</v>
      </c>
      <c r="H14" s="219" t="s">
        <v>140</v>
      </c>
      <c r="I14" s="217" t="s">
        <v>194</v>
      </c>
      <c r="J14" s="217" t="s">
        <v>518</v>
      </c>
      <c r="K14" s="220">
        <v>4.3</v>
      </c>
      <c r="L14" s="222">
        <f>IFERROR(IF(G14="X",0,IF(H14="X",0,VLOOKUP(H14,'3'!$K$3:$L$16,2,FALSE))),0)</f>
        <v>0</v>
      </c>
      <c r="M14" s="205">
        <f t="shared" si="0"/>
        <v>0</v>
      </c>
      <c r="N14" s="205">
        <f>IFERROR(VLOOKUP(H14,'3'!$K$3:$M$16,3,FALSE),0)</f>
        <v>0</v>
      </c>
      <c r="O14" s="205">
        <f t="shared" si="1"/>
        <v>0</v>
      </c>
      <c r="P14" s="205"/>
      <c r="Q14" s="205"/>
      <c r="R14" s="205"/>
    </row>
    <row r="15" spans="1:21">
      <c r="A15" s="203" t="s">
        <v>206</v>
      </c>
      <c r="B15" s="204"/>
      <c r="C15" s="204"/>
      <c r="D15" s="218" t="s">
        <v>236</v>
      </c>
      <c r="E15" s="203" t="s">
        <v>192</v>
      </c>
      <c r="F15" s="217" t="s">
        <v>192</v>
      </c>
      <c r="G15" s="207" t="s">
        <v>510</v>
      </c>
      <c r="H15" s="219" t="s">
        <v>134</v>
      </c>
      <c r="I15" s="217" t="s">
        <v>194</v>
      </c>
      <c r="J15" s="217" t="s">
        <v>515</v>
      </c>
      <c r="K15" s="220">
        <v>33.700000000000003</v>
      </c>
      <c r="L15" s="222">
        <f>IFERROR(IF(G15="X",0,IF(H15="X",0,VLOOKUP(H15,'3'!$K$3:$L$16,2,FALSE))),0)</f>
        <v>0</v>
      </c>
      <c r="M15" s="205">
        <f t="shared" si="0"/>
        <v>0</v>
      </c>
      <c r="N15" s="205">
        <f>IFERROR(VLOOKUP(H15,'3'!$K$3:$M$16,3,FALSE),0)</f>
        <v>0</v>
      </c>
      <c r="O15" s="205">
        <f t="shared" si="1"/>
        <v>0</v>
      </c>
      <c r="P15" s="205"/>
      <c r="Q15" s="205"/>
      <c r="R15" s="205"/>
    </row>
    <row r="16" spans="1:21">
      <c r="A16" s="203" t="s">
        <v>206</v>
      </c>
      <c r="B16" s="204"/>
      <c r="C16" s="204"/>
      <c r="D16" s="218" t="s">
        <v>524</v>
      </c>
      <c r="E16" s="203" t="s">
        <v>417</v>
      </c>
      <c r="F16" s="217" t="s">
        <v>525</v>
      </c>
      <c r="G16" s="207" t="s">
        <v>510</v>
      </c>
      <c r="H16" s="219" t="s">
        <v>446</v>
      </c>
      <c r="I16" s="217" t="s">
        <v>194</v>
      </c>
      <c r="J16" s="217" t="s">
        <v>515</v>
      </c>
      <c r="K16" s="220">
        <v>50.6</v>
      </c>
      <c r="L16" s="222">
        <f>IFERROR(IF(G16="X",0,IF(H16="X",0,VLOOKUP(H16,'3'!$K$3:$L$16,2,FALSE))),0)</f>
        <v>0</v>
      </c>
      <c r="M16" s="205">
        <f t="shared" si="0"/>
        <v>0</v>
      </c>
      <c r="N16" s="205">
        <f>IFERROR(VLOOKUP(H16,'3'!$K$3:$M$16,3,FALSE),0)</f>
        <v>0</v>
      </c>
      <c r="O16" s="205">
        <f t="shared" si="1"/>
        <v>0</v>
      </c>
      <c r="P16" s="205"/>
      <c r="Q16" s="205"/>
      <c r="R16" s="205"/>
    </row>
    <row r="17" spans="1:18">
      <c r="A17" s="203" t="s">
        <v>206</v>
      </c>
      <c r="B17" s="204"/>
      <c r="C17" s="204"/>
      <c r="D17" s="218" t="s">
        <v>526</v>
      </c>
      <c r="E17" s="203" t="s">
        <v>272</v>
      </c>
      <c r="F17" s="217" t="s">
        <v>500</v>
      </c>
      <c r="G17" s="207" t="s">
        <v>510</v>
      </c>
      <c r="H17" s="219" t="s">
        <v>140</v>
      </c>
      <c r="I17" s="217" t="s">
        <v>194</v>
      </c>
      <c r="J17" s="217" t="s">
        <v>518</v>
      </c>
      <c r="K17" s="220">
        <v>8.4</v>
      </c>
      <c r="L17" s="222">
        <f>IFERROR(IF(G17="X",0,IF(H17="X",0,VLOOKUP(H17,'3'!$K$3:$L$16,2,FALSE))),0)</f>
        <v>0</v>
      </c>
      <c r="M17" s="205">
        <f t="shared" si="0"/>
        <v>0</v>
      </c>
      <c r="N17" s="205">
        <f>IFERROR(VLOOKUP(H17,'3'!$K$3:$M$16,3,FALSE),0)</f>
        <v>0</v>
      </c>
      <c r="O17" s="205">
        <f t="shared" si="1"/>
        <v>0</v>
      </c>
      <c r="P17" s="205"/>
      <c r="Q17" s="205"/>
      <c r="R17" s="205"/>
    </row>
    <row r="18" spans="1:18">
      <c r="A18" s="203" t="s">
        <v>206</v>
      </c>
      <c r="B18" s="204"/>
      <c r="C18" s="204"/>
      <c r="D18" s="218" t="s">
        <v>527</v>
      </c>
      <c r="E18" s="203" t="s">
        <v>417</v>
      </c>
      <c r="F18" s="217" t="s">
        <v>525</v>
      </c>
      <c r="G18" s="207" t="s">
        <v>510</v>
      </c>
      <c r="H18" s="219" t="s">
        <v>446</v>
      </c>
      <c r="I18" s="217" t="s">
        <v>194</v>
      </c>
      <c r="J18" s="217" t="s">
        <v>515</v>
      </c>
      <c r="K18" s="220">
        <v>50.5</v>
      </c>
      <c r="L18" s="222">
        <f>IFERROR(IF(G18="X",0,IF(H18="X",0,VLOOKUP(H18,'3'!$K$3:$L$16,2,FALSE))),0)</f>
        <v>0</v>
      </c>
      <c r="M18" s="205">
        <f t="shared" si="0"/>
        <v>0</v>
      </c>
      <c r="N18" s="205">
        <f>IFERROR(VLOOKUP(H18,'3'!$K$3:$M$16,3,FALSE),0)</f>
        <v>0</v>
      </c>
      <c r="O18" s="205">
        <f t="shared" si="1"/>
        <v>0</v>
      </c>
      <c r="P18" s="205"/>
      <c r="Q18" s="205"/>
      <c r="R18" s="205"/>
    </row>
    <row r="19" spans="1:18">
      <c r="A19" s="203" t="s">
        <v>206</v>
      </c>
      <c r="B19" s="204"/>
      <c r="C19" s="204"/>
      <c r="D19" s="218" t="s">
        <v>528</v>
      </c>
      <c r="E19" s="203" t="s">
        <v>192</v>
      </c>
      <c r="F19" s="217" t="s">
        <v>233</v>
      </c>
      <c r="G19" s="207" t="s">
        <v>510</v>
      </c>
      <c r="H19" s="219" t="s">
        <v>134</v>
      </c>
      <c r="I19" s="217" t="s">
        <v>210</v>
      </c>
      <c r="J19" s="217" t="s">
        <v>210</v>
      </c>
      <c r="K19" s="220">
        <v>3.2</v>
      </c>
      <c r="L19" s="222">
        <f>IFERROR(IF(G19="X",0,IF(H19="X",0,VLOOKUP(H19,'3'!$K$3:$L$16,2,FALSE))),0)</f>
        <v>0</v>
      </c>
      <c r="M19" s="205">
        <f t="shared" si="0"/>
        <v>0</v>
      </c>
      <c r="N19" s="205">
        <f>IFERROR(VLOOKUP(H19,'3'!$K$3:$M$16,3,FALSE),0)</f>
        <v>0</v>
      </c>
      <c r="O19" s="205">
        <f t="shared" si="1"/>
        <v>0</v>
      </c>
      <c r="P19" s="205"/>
      <c r="Q19" s="205"/>
      <c r="R19" s="205"/>
    </row>
    <row r="20" spans="1:18">
      <c r="A20" s="203" t="s">
        <v>206</v>
      </c>
      <c r="B20" s="204"/>
      <c r="C20" s="204"/>
      <c r="D20" s="218" t="s">
        <v>529</v>
      </c>
      <c r="E20" s="203" t="s">
        <v>417</v>
      </c>
      <c r="F20" s="217" t="s">
        <v>530</v>
      </c>
      <c r="G20" s="207" t="s">
        <v>510</v>
      </c>
      <c r="H20" s="219" t="s">
        <v>516</v>
      </c>
      <c r="I20" s="217" t="s">
        <v>205</v>
      </c>
      <c r="J20" s="217" t="s">
        <v>205</v>
      </c>
      <c r="K20" s="220">
        <v>94</v>
      </c>
      <c r="L20" s="222">
        <f>IFERROR(IF(G20="X",0,IF(H20="X",0,VLOOKUP(H20,'3'!$K$3:$L$16,2,FALSE))),0)</f>
        <v>0</v>
      </c>
      <c r="M20" s="205">
        <f t="shared" si="0"/>
        <v>0</v>
      </c>
      <c r="N20" s="205">
        <f>IFERROR(VLOOKUP(H20,'3'!$K$3:$M$16,3,FALSE),0)</f>
        <v>0</v>
      </c>
      <c r="O20" s="205">
        <f t="shared" si="1"/>
        <v>0</v>
      </c>
      <c r="P20" s="205"/>
      <c r="Q20" s="205"/>
      <c r="R20" s="205"/>
    </row>
    <row r="21" spans="1:18">
      <c r="A21" s="203" t="s">
        <v>206</v>
      </c>
      <c r="B21" s="204"/>
      <c r="C21" s="204"/>
      <c r="D21" s="218" t="s">
        <v>531</v>
      </c>
      <c r="E21" s="203" t="s">
        <v>303</v>
      </c>
      <c r="F21" s="217" t="s">
        <v>303</v>
      </c>
      <c r="G21" s="207" t="s">
        <v>510</v>
      </c>
      <c r="H21" s="219" t="s">
        <v>138</v>
      </c>
      <c r="I21" s="217" t="s">
        <v>194</v>
      </c>
      <c r="J21" s="217" t="s">
        <v>515</v>
      </c>
      <c r="K21" s="220">
        <v>1.9</v>
      </c>
      <c r="L21" s="222">
        <f>IFERROR(IF(G21="X",0,IF(H21="X",0,VLOOKUP(H21,'3'!$K$3:$L$16,2,FALSE))),0)</f>
        <v>0</v>
      </c>
      <c r="M21" s="205">
        <f t="shared" si="0"/>
        <v>0</v>
      </c>
      <c r="N21" s="205">
        <f>IFERROR(VLOOKUP(H21,'3'!$K$3:$M$16,3,FALSE),0)</f>
        <v>0</v>
      </c>
      <c r="O21" s="205">
        <f t="shared" si="1"/>
        <v>0</v>
      </c>
      <c r="P21" s="205"/>
      <c r="Q21" s="205"/>
      <c r="R21" s="205"/>
    </row>
    <row r="22" spans="1:18">
      <c r="A22" s="203" t="s">
        <v>206</v>
      </c>
      <c r="B22" s="204"/>
      <c r="C22" s="204"/>
      <c r="D22" s="218" t="s">
        <v>532</v>
      </c>
      <c r="E22" s="203" t="s">
        <v>303</v>
      </c>
      <c r="F22" s="217" t="s">
        <v>533</v>
      </c>
      <c r="G22" s="207" t="s">
        <v>510</v>
      </c>
      <c r="H22" s="219" t="s">
        <v>516</v>
      </c>
      <c r="I22" s="217" t="s">
        <v>194</v>
      </c>
      <c r="J22" s="217" t="s">
        <v>515</v>
      </c>
      <c r="K22" s="220">
        <v>2.9</v>
      </c>
      <c r="L22" s="222">
        <f>IFERROR(IF(G22="X",0,IF(H22="X",0,VLOOKUP(H22,'3'!$K$3:$L$16,2,FALSE))),0)</f>
        <v>0</v>
      </c>
      <c r="M22" s="205">
        <f t="shared" si="0"/>
        <v>0</v>
      </c>
      <c r="N22" s="205">
        <f>IFERROR(VLOOKUP(H22,'3'!$K$3:$M$16,3,FALSE),0)</f>
        <v>0</v>
      </c>
      <c r="O22" s="205">
        <f t="shared" si="1"/>
        <v>0</v>
      </c>
      <c r="P22" s="205"/>
      <c r="Q22" s="205"/>
      <c r="R22" s="205"/>
    </row>
    <row r="23" spans="1:18">
      <c r="A23" s="203" t="s">
        <v>206</v>
      </c>
      <c r="B23" s="204"/>
      <c r="C23" s="204"/>
      <c r="D23" s="218" t="s">
        <v>534</v>
      </c>
      <c r="E23" s="203" t="s">
        <v>303</v>
      </c>
      <c r="F23" s="207" t="s">
        <v>303</v>
      </c>
      <c r="G23" s="207" t="s">
        <v>510</v>
      </c>
      <c r="H23" s="219" t="s">
        <v>138</v>
      </c>
      <c r="I23" s="217" t="s">
        <v>210</v>
      </c>
      <c r="J23" s="217" t="s">
        <v>210</v>
      </c>
      <c r="K23" s="220">
        <v>2.9</v>
      </c>
      <c r="L23" s="222">
        <f>IFERROR(IF(G23="X",0,IF(H23="X",0,VLOOKUP(H23,'3'!$K$3:$L$16,2,FALSE))),0)</f>
        <v>0</v>
      </c>
      <c r="M23" s="205">
        <f t="shared" si="0"/>
        <v>0</v>
      </c>
      <c r="N23" s="205">
        <f>IFERROR(VLOOKUP(H23,'3'!$K$3:$M$16,3,FALSE),0)</f>
        <v>0</v>
      </c>
      <c r="O23" s="205">
        <f t="shared" si="1"/>
        <v>0</v>
      </c>
      <c r="P23" s="205"/>
      <c r="Q23" s="205"/>
      <c r="R23" s="205"/>
    </row>
    <row r="24" spans="1:18">
      <c r="A24" s="203" t="s">
        <v>206</v>
      </c>
      <c r="B24" s="204"/>
      <c r="C24" s="204"/>
      <c r="D24" s="218" t="s">
        <v>535</v>
      </c>
      <c r="E24" s="203" t="s">
        <v>192</v>
      </c>
      <c r="F24" s="217" t="s">
        <v>192</v>
      </c>
      <c r="G24" s="207" t="s">
        <v>510</v>
      </c>
      <c r="H24" s="219" t="s">
        <v>134</v>
      </c>
      <c r="I24" s="217" t="s">
        <v>194</v>
      </c>
      <c r="J24" s="217" t="s">
        <v>515</v>
      </c>
      <c r="K24" s="220">
        <v>33.700000000000003</v>
      </c>
      <c r="L24" s="222">
        <f>IFERROR(IF(G24="X",0,IF(H24="X",0,VLOOKUP(H24,'3'!$K$3:$L$16,2,FALSE))),0)</f>
        <v>0</v>
      </c>
      <c r="M24" s="205">
        <f t="shared" si="0"/>
        <v>0</v>
      </c>
      <c r="N24" s="205">
        <f>IFERROR(VLOOKUP(H24,'3'!$K$3:$M$16,3,FALSE),0)</f>
        <v>0</v>
      </c>
      <c r="O24" s="205">
        <f t="shared" si="1"/>
        <v>0</v>
      </c>
      <c r="P24" s="205"/>
      <c r="Q24" s="205"/>
      <c r="R24" s="205"/>
    </row>
    <row r="25" spans="1:18">
      <c r="A25" s="203" t="s">
        <v>206</v>
      </c>
      <c r="B25" s="204"/>
      <c r="C25" s="204"/>
      <c r="D25" s="218" t="s">
        <v>536</v>
      </c>
      <c r="E25" s="203" t="s">
        <v>272</v>
      </c>
      <c r="F25" s="217" t="s">
        <v>500</v>
      </c>
      <c r="G25" s="207" t="s">
        <v>510</v>
      </c>
      <c r="H25" s="219" t="s">
        <v>140</v>
      </c>
      <c r="I25" s="217" t="s">
        <v>194</v>
      </c>
      <c r="J25" s="217" t="s">
        <v>518</v>
      </c>
      <c r="K25" s="220">
        <v>2.9</v>
      </c>
      <c r="L25" s="222">
        <f>IFERROR(IF(G25="X",0,IF(H25="X",0,VLOOKUP(H25,'3'!$K$3:$L$16,2,FALSE))),0)</f>
        <v>0</v>
      </c>
      <c r="M25" s="205">
        <f t="shared" si="0"/>
        <v>0</v>
      </c>
      <c r="N25" s="205">
        <f>IFERROR(VLOOKUP(H25,'3'!$K$3:$M$16,3,FALSE),0)</f>
        <v>0</v>
      </c>
      <c r="O25" s="205">
        <f t="shared" si="1"/>
        <v>0</v>
      </c>
      <c r="P25" s="205"/>
      <c r="Q25" s="205"/>
      <c r="R25" s="205"/>
    </row>
    <row r="26" spans="1:18">
      <c r="A26" s="203" t="s">
        <v>206</v>
      </c>
      <c r="B26" s="204"/>
      <c r="C26" s="204"/>
      <c r="D26" s="218" t="s">
        <v>537</v>
      </c>
      <c r="E26" s="203" t="s">
        <v>303</v>
      </c>
      <c r="F26" s="217" t="s">
        <v>538</v>
      </c>
      <c r="G26" s="207" t="s">
        <v>510</v>
      </c>
      <c r="H26" s="219" t="s">
        <v>138</v>
      </c>
      <c r="I26" s="217" t="s">
        <v>194</v>
      </c>
      <c r="J26" s="217" t="s">
        <v>515</v>
      </c>
      <c r="K26" s="220">
        <v>1.9</v>
      </c>
      <c r="L26" s="222">
        <f>IFERROR(IF(G26="X",0,IF(H26="X",0,VLOOKUP(H26,'3'!$K$3:$L$16,2,FALSE))),0)</f>
        <v>0</v>
      </c>
      <c r="M26" s="205">
        <f t="shared" si="0"/>
        <v>0</v>
      </c>
      <c r="N26" s="205">
        <f>IFERROR(VLOOKUP(H26,'3'!$K$3:$M$16,3,FALSE),0)</f>
        <v>0</v>
      </c>
      <c r="O26" s="205">
        <f t="shared" si="1"/>
        <v>0</v>
      </c>
      <c r="P26" s="205"/>
      <c r="Q26" s="205"/>
      <c r="R26" s="205"/>
    </row>
    <row r="27" spans="1:18">
      <c r="A27" s="203" t="s">
        <v>206</v>
      </c>
      <c r="B27" s="204"/>
      <c r="C27" s="204"/>
      <c r="D27" s="218" t="s">
        <v>539</v>
      </c>
      <c r="E27" s="203" t="s">
        <v>192</v>
      </c>
      <c r="F27" s="217" t="s">
        <v>233</v>
      </c>
      <c r="G27" s="207" t="s">
        <v>510</v>
      </c>
      <c r="H27" s="219" t="s">
        <v>134</v>
      </c>
      <c r="I27" s="217" t="s">
        <v>210</v>
      </c>
      <c r="J27" s="217" t="s">
        <v>210</v>
      </c>
      <c r="K27" s="220">
        <v>3.2</v>
      </c>
      <c r="L27" s="222">
        <f>IFERROR(IF(G27="X",0,IF(H27="X",0,VLOOKUP(H27,'3'!$K$3:$L$16,2,FALSE))),0)</f>
        <v>0</v>
      </c>
      <c r="M27" s="205">
        <f t="shared" si="0"/>
        <v>0</v>
      </c>
      <c r="N27" s="205">
        <f>IFERROR(VLOOKUP(H27,'3'!$K$3:$M$16,3,FALSE),0)</f>
        <v>0</v>
      </c>
      <c r="O27" s="205">
        <f t="shared" si="1"/>
        <v>0</v>
      </c>
      <c r="P27" s="205"/>
      <c r="Q27" s="205"/>
      <c r="R27" s="205"/>
    </row>
    <row r="28" spans="1:18">
      <c r="A28" s="203" t="s">
        <v>206</v>
      </c>
      <c r="B28" s="204"/>
      <c r="C28" s="204"/>
      <c r="D28" s="218" t="s">
        <v>239</v>
      </c>
      <c r="E28" s="203" t="s">
        <v>417</v>
      </c>
      <c r="F28" s="217" t="s">
        <v>525</v>
      </c>
      <c r="G28" s="207" t="s">
        <v>510</v>
      </c>
      <c r="H28" s="219" t="s">
        <v>446</v>
      </c>
      <c r="I28" s="217" t="s">
        <v>194</v>
      </c>
      <c r="J28" s="217" t="s">
        <v>515</v>
      </c>
      <c r="K28" s="220">
        <v>50.5</v>
      </c>
      <c r="L28" s="222">
        <f>IFERROR(IF(G28="X",0,IF(H28="X",0,VLOOKUP(H28,'3'!$K$3:$L$16,2,FALSE))),0)</f>
        <v>0</v>
      </c>
      <c r="M28" s="205">
        <f t="shared" si="0"/>
        <v>0</v>
      </c>
      <c r="N28" s="205">
        <f>IFERROR(VLOOKUP(H28,'3'!$K$3:$M$16,3,FALSE),0)</f>
        <v>0</v>
      </c>
      <c r="O28" s="205">
        <f t="shared" si="1"/>
        <v>0</v>
      </c>
      <c r="P28" s="205"/>
      <c r="Q28" s="205"/>
      <c r="R28" s="205"/>
    </row>
    <row r="29" spans="1:18">
      <c r="A29" s="203" t="s">
        <v>206</v>
      </c>
      <c r="B29" s="204"/>
      <c r="C29" s="204"/>
      <c r="D29" s="218" t="s">
        <v>240</v>
      </c>
      <c r="E29" s="203" t="s">
        <v>272</v>
      </c>
      <c r="F29" s="217" t="s">
        <v>500</v>
      </c>
      <c r="G29" s="207" t="s">
        <v>510</v>
      </c>
      <c r="H29" s="219" t="s">
        <v>140</v>
      </c>
      <c r="I29" s="217" t="s">
        <v>194</v>
      </c>
      <c r="J29" s="217" t="s">
        <v>518</v>
      </c>
      <c r="K29" s="220">
        <v>8.4</v>
      </c>
      <c r="L29" s="222">
        <f>IFERROR(IF(G29="X",0,IF(H29="X",0,VLOOKUP(H29,'3'!$K$3:$L$16,2,FALSE))),0)</f>
        <v>0</v>
      </c>
      <c r="M29" s="205">
        <f t="shared" si="0"/>
        <v>0</v>
      </c>
      <c r="N29" s="205">
        <f>IFERROR(VLOOKUP(H29,'3'!$K$3:$M$16,3,FALSE),0)</f>
        <v>0</v>
      </c>
      <c r="O29" s="205">
        <f t="shared" si="1"/>
        <v>0</v>
      </c>
      <c r="P29" s="205"/>
      <c r="Q29" s="205"/>
      <c r="R29" s="205"/>
    </row>
    <row r="30" spans="1:18">
      <c r="A30" s="203" t="s">
        <v>206</v>
      </c>
      <c r="B30" s="204"/>
      <c r="C30" s="204"/>
      <c r="D30" s="218" t="s">
        <v>540</v>
      </c>
      <c r="E30" s="203" t="s">
        <v>417</v>
      </c>
      <c r="F30" s="217" t="s">
        <v>525</v>
      </c>
      <c r="G30" s="207" t="s">
        <v>510</v>
      </c>
      <c r="H30" s="219" t="s">
        <v>446</v>
      </c>
      <c r="I30" s="217" t="s">
        <v>194</v>
      </c>
      <c r="J30" s="217" t="s">
        <v>515</v>
      </c>
      <c r="K30" s="220">
        <v>50.5</v>
      </c>
      <c r="L30" s="222">
        <f>IFERROR(IF(G30="X",0,IF(H30="X",0,VLOOKUP(H30,'3'!$K$3:$L$16,2,FALSE))),0)</f>
        <v>0</v>
      </c>
      <c r="M30" s="205">
        <f t="shared" si="0"/>
        <v>0</v>
      </c>
      <c r="N30" s="205">
        <f>IFERROR(VLOOKUP(H30,'3'!$K$3:$M$16,3,FALSE),0)</f>
        <v>0</v>
      </c>
      <c r="O30" s="205">
        <f t="shared" si="1"/>
        <v>0</v>
      </c>
      <c r="P30" s="205"/>
      <c r="Q30" s="205"/>
      <c r="R30" s="205"/>
    </row>
    <row r="31" spans="1:18">
      <c r="A31" s="203" t="s">
        <v>206</v>
      </c>
      <c r="B31" s="204"/>
      <c r="C31" s="204"/>
      <c r="D31" s="218" t="s">
        <v>541</v>
      </c>
      <c r="E31" s="203" t="s">
        <v>192</v>
      </c>
      <c r="F31" s="217" t="s">
        <v>192</v>
      </c>
      <c r="G31" s="207" t="s">
        <v>510</v>
      </c>
      <c r="H31" s="219" t="s">
        <v>134</v>
      </c>
      <c r="I31" s="217" t="s">
        <v>194</v>
      </c>
      <c r="J31" s="217" t="s">
        <v>515</v>
      </c>
      <c r="K31" s="220">
        <v>6.9</v>
      </c>
      <c r="L31" s="222">
        <f>IFERROR(IF(G31="X",0,IF(H31="X",0,VLOOKUP(H31,'3'!$K$3:$L$16,2,FALSE))),0)</f>
        <v>0</v>
      </c>
      <c r="M31" s="205">
        <f t="shared" si="0"/>
        <v>0</v>
      </c>
      <c r="N31" s="205">
        <f>IFERROR(VLOOKUP(H31,'3'!$K$3:$M$16,3,FALSE),0)</f>
        <v>0</v>
      </c>
      <c r="O31" s="205">
        <f t="shared" si="1"/>
        <v>0</v>
      </c>
      <c r="P31" s="205"/>
      <c r="Q31" s="205"/>
      <c r="R31" s="205"/>
    </row>
    <row r="32" spans="1:18">
      <c r="A32" s="203" t="s">
        <v>206</v>
      </c>
      <c r="B32" s="204"/>
      <c r="C32" s="204"/>
      <c r="D32" s="218" t="s">
        <v>242</v>
      </c>
      <c r="E32" s="203" t="s">
        <v>303</v>
      </c>
      <c r="F32" s="217" t="s">
        <v>303</v>
      </c>
      <c r="G32" s="207" t="s">
        <v>510</v>
      </c>
      <c r="H32" s="219" t="s">
        <v>138</v>
      </c>
      <c r="I32" s="217" t="s">
        <v>194</v>
      </c>
      <c r="J32" s="217" t="s">
        <v>515</v>
      </c>
      <c r="K32" s="220">
        <v>3.4</v>
      </c>
      <c r="L32" s="222">
        <f>IFERROR(IF(G32="X",0,IF(H32="X",0,VLOOKUP(H32,'3'!$K$3:$L$16,2,FALSE))),0)</f>
        <v>0</v>
      </c>
      <c r="M32" s="205">
        <f t="shared" si="0"/>
        <v>0</v>
      </c>
      <c r="N32" s="205">
        <f>IFERROR(VLOOKUP(H32,'3'!$K$3:$M$16,3,FALSE),0)</f>
        <v>0</v>
      </c>
      <c r="O32" s="205">
        <f t="shared" si="1"/>
        <v>0</v>
      </c>
      <c r="P32" s="205"/>
      <c r="Q32" s="205"/>
      <c r="R32" s="205"/>
    </row>
    <row r="33" spans="1:18">
      <c r="A33" s="203" t="s">
        <v>206</v>
      </c>
      <c r="B33" s="204"/>
      <c r="C33" s="204"/>
      <c r="D33" s="218" t="s">
        <v>244</v>
      </c>
      <c r="E33" s="203" t="s">
        <v>285</v>
      </c>
      <c r="F33" s="217" t="s">
        <v>286</v>
      </c>
      <c r="G33" s="207" t="s">
        <v>510</v>
      </c>
      <c r="H33" s="219" t="s">
        <v>134</v>
      </c>
      <c r="I33" s="217" t="s">
        <v>194</v>
      </c>
      <c r="J33" s="217" t="s">
        <v>515</v>
      </c>
      <c r="K33" s="220">
        <v>12.7</v>
      </c>
      <c r="L33" s="222">
        <f>IFERROR(IF(G33="X",0,IF(H33="X",0,VLOOKUP(H33,'3'!$K$3:$L$16,2,FALSE))),0)</f>
        <v>0</v>
      </c>
      <c r="M33" s="205">
        <f t="shared" si="0"/>
        <v>0</v>
      </c>
      <c r="N33" s="205">
        <f>IFERROR(VLOOKUP(H33,'3'!$K$3:$M$16,3,FALSE),0)</f>
        <v>0</v>
      </c>
      <c r="O33" s="205">
        <f t="shared" si="1"/>
        <v>0</v>
      </c>
      <c r="P33" s="205"/>
      <c r="Q33" s="205"/>
      <c r="R33" s="205"/>
    </row>
    <row r="34" spans="1:18">
      <c r="A34" s="203" t="s">
        <v>206</v>
      </c>
      <c r="B34" s="204"/>
      <c r="C34" s="204"/>
      <c r="D34" s="218" t="s">
        <v>542</v>
      </c>
      <c r="E34" s="203" t="s">
        <v>192</v>
      </c>
      <c r="F34" s="217" t="s">
        <v>192</v>
      </c>
      <c r="G34" s="207" t="s">
        <v>510</v>
      </c>
      <c r="H34" s="219" t="s">
        <v>134</v>
      </c>
      <c r="I34" s="217" t="s">
        <v>194</v>
      </c>
      <c r="J34" s="217" t="s">
        <v>515</v>
      </c>
      <c r="K34" s="220">
        <v>16</v>
      </c>
      <c r="L34" s="222">
        <f>IFERROR(IF(G34="X",0,IF(H34="X",0,VLOOKUP(H34,'3'!$K$3:$L$16,2,FALSE))),0)</f>
        <v>0</v>
      </c>
      <c r="M34" s="205">
        <f t="shared" si="0"/>
        <v>0</v>
      </c>
      <c r="N34" s="205">
        <f>IFERROR(VLOOKUP(H34,'3'!$K$3:$M$16,3,FALSE),0)</f>
        <v>0</v>
      </c>
      <c r="O34" s="205">
        <f t="shared" si="1"/>
        <v>0</v>
      </c>
      <c r="P34" s="205"/>
      <c r="Q34" s="205"/>
      <c r="R34" s="205"/>
    </row>
    <row r="35" spans="1:18">
      <c r="A35" s="203" t="s">
        <v>206</v>
      </c>
      <c r="B35" s="204"/>
      <c r="C35" s="204"/>
      <c r="D35" s="218" t="s">
        <v>245</v>
      </c>
      <c r="E35" s="203" t="s">
        <v>192</v>
      </c>
      <c r="F35" s="217" t="s">
        <v>192</v>
      </c>
      <c r="G35" s="207" t="s">
        <v>510</v>
      </c>
      <c r="H35" s="219" t="s">
        <v>134</v>
      </c>
      <c r="I35" s="217" t="s">
        <v>194</v>
      </c>
      <c r="J35" s="217" t="s">
        <v>515</v>
      </c>
      <c r="K35" s="220">
        <v>13.5</v>
      </c>
      <c r="L35" s="222">
        <f>IFERROR(IF(G35="X",0,IF(H35="X",0,VLOOKUP(H35,'3'!$K$3:$L$16,2,FALSE))),0)</f>
        <v>0</v>
      </c>
      <c r="M35" s="205">
        <f t="shared" si="0"/>
        <v>0</v>
      </c>
      <c r="N35" s="205">
        <f>IFERROR(VLOOKUP(H35,'3'!$K$3:$M$16,3,FALSE),0)</f>
        <v>0</v>
      </c>
      <c r="O35" s="205">
        <f t="shared" si="1"/>
        <v>0</v>
      </c>
      <c r="P35" s="205"/>
      <c r="Q35" s="205"/>
      <c r="R35" s="205"/>
    </row>
    <row r="36" spans="1:18">
      <c r="A36" s="203" t="s">
        <v>206</v>
      </c>
      <c r="B36" s="204"/>
      <c r="C36" s="204"/>
      <c r="D36" s="218" t="s">
        <v>543</v>
      </c>
      <c r="E36" s="203" t="s">
        <v>417</v>
      </c>
      <c r="F36" s="217" t="s">
        <v>525</v>
      </c>
      <c r="G36" s="207" t="s">
        <v>510</v>
      </c>
      <c r="H36" s="219" t="s">
        <v>446</v>
      </c>
      <c r="I36" s="217" t="s">
        <v>194</v>
      </c>
      <c r="J36" s="217" t="s">
        <v>515</v>
      </c>
      <c r="K36" s="220">
        <v>49.5</v>
      </c>
      <c r="L36" s="222">
        <f>IFERROR(IF(G36="X",0,IF(H36="X",0,VLOOKUP(H36,'3'!$K$3:$L$16,2,FALSE))),0)</f>
        <v>0</v>
      </c>
      <c r="M36" s="205">
        <f t="shared" si="0"/>
        <v>0</v>
      </c>
      <c r="N36" s="205">
        <f>IFERROR(VLOOKUP(H36,'3'!$K$3:$M$16,3,FALSE),0)</f>
        <v>0</v>
      </c>
      <c r="O36" s="205">
        <f t="shared" si="1"/>
        <v>0</v>
      </c>
      <c r="P36" s="205"/>
      <c r="Q36" s="205"/>
      <c r="R36" s="205"/>
    </row>
    <row r="37" spans="1:18">
      <c r="A37" s="203" t="s">
        <v>206</v>
      </c>
      <c r="B37" s="204"/>
      <c r="C37" s="204"/>
      <c r="D37" s="218" t="s">
        <v>544</v>
      </c>
      <c r="E37" s="203" t="s">
        <v>417</v>
      </c>
      <c r="F37" s="217" t="s">
        <v>525</v>
      </c>
      <c r="G37" s="207" t="s">
        <v>510</v>
      </c>
      <c r="H37" s="219" t="s">
        <v>446</v>
      </c>
      <c r="I37" s="217" t="s">
        <v>194</v>
      </c>
      <c r="J37" s="217" t="s">
        <v>515</v>
      </c>
      <c r="K37" s="220">
        <v>49.5</v>
      </c>
      <c r="L37" s="222">
        <f>IFERROR(IF(G37="X",0,IF(H37="X",0,VLOOKUP(H37,'3'!$K$3:$L$16,2,FALSE))),0)</f>
        <v>0</v>
      </c>
      <c r="M37" s="205">
        <f t="shared" si="0"/>
        <v>0</v>
      </c>
      <c r="N37" s="205">
        <f>IFERROR(VLOOKUP(H37,'3'!$K$3:$M$16,3,FALSE),0)</f>
        <v>0</v>
      </c>
      <c r="O37" s="205">
        <f t="shared" si="1"/>
        <v>0</v>
      </c>
      <c r="P37" s="205"/>
      <c r="Q37" s="205"/>
      <c r="R37" s="205"/>
    </row>
    <row r="38" spans="1:18">
      <c r="A38" s="203" t="s">
        <v>206</v>
      </c>
      <c r="B38" s="204"/>
      <c r="C38" s="204"/>
      <c r="D38" s="218" t="s">
        <v>545</v>
      </c>
      <c r="E38" s="203" t="s">
        <v>272</v>
      </c>
      <c r="F38" s="217" t="s">
        <v>500</v>
      </c>
      <c r="G38" s="207" t="s">
        <v>510</v>
      </c>
      <c r="H38" s="219" t="s">
        <v>140</v>
      </c>
      <c r="I38" s="217" t="s">
        <v>194</v>
      </c>
      <c r="J38" s="217" t="s">
        <v>518</v>
      </c>
      <c r="K38" s="220">
        <v>7.7</v>
      </c>
      <c r="L38" s="222">
        <f>IFERROR(IF(G38="X",0,IF(H38="X",0,VLOOKUP(H38,'3'!$K$3:$L$16,2,FALSE))),0)</f>
        <v>0</v>
      </c>
      <c r="M38" s="205">
        <f t="shared" si="0"/>
        <v>0</v>
      </c>
      <c r="N38" s="205">
        <f>IFERROR(VLOOKUP(H38,'3'!$K$3:$M$16,3,FALSE),0)</f>
        <v>0</v>
      </c>
      <c r="O38" s="205">
        <f t="shared" si="1"/>
        <v>0</v>
      </c>
      <c r="P38" s="205"/>
      <c r="Q38" s="205"/>
      <c r="R38" s="205"/>
    </row>
    <row r="39" spans="1:18">
      <c r="A39" s="203" t="s">
        <v>206</v>
      </c>
      <c r="B39" s="204"/>
      <c r="C39" s="204"/>
      <c r="D39" s="218" t="s">
        <v>247</v>
      </c>
      <c r="E39" s="203" t="s">
        <v>197</v>
      </c>
      <c r="F39" s="217" t="s">
        <v>197</v>
      </c>
      <c r="G39" s="207" t="s">
        <v>510</v>
      </c>
      <c r="H39" s="219" t="s">
        <v>134</v>
      </c>
      <c r="I39" s="217" t="s">
        <v>210</v>
      </c>
      <c r="J39" s="217" t="s">
        <v>210</v>
      </c>
      <c r="K39" s="207"/>
      <c r="L39" s="222">
        <f>IFERROR(IF(G39="X",0,IF(H39="X",0,VLOOKUP(H39,'3'!$K$3:$L$16,2,FALSE))),0)</f>
        <v>0</v>
      </c>
      <c r="M39" s="205">
        <f t="shared" si="0"/>
        <v>0</v>
      </c>
      <c r="N39" s="205">
        <f>IFERROR(VLOOKUP(H39,'3'!$K$3:$M$16,3,FALSE),0)</f>
        <v>0</v>
      </c>
      <c r="O39" s="205">
        <f t="shared" si="1"/>
        <v>0</v>
      </c>
      <c r="P39" s="205"/>
      <c r="Q39" s="205"/>
      <c r="R39" s="205"/>
    </row>
    <row r="40" spans="1:18">
      <c r="A40" s="203" t="s">
        <v>206</v>
      </c>
      <c r="B40" s="204"/>
      <c r="C40" s="204"/>
      <c r="D40" s="218" t="s">
        <v>546</v>
      </c>
      <c r="E40" s="203" t="s">
        <v>218</v>
      </c>
      <c r="F40" s="217" t="s">
        <v>547</v>
      </c>
      <c r="H40" s="219" t="s">
        <v>126</v>
      </c>
      <c r="I40" s="217" t="s">
        <v>210</v>
      </c>
      <c r="J40" s="217" t="s">
        <v>210</v>
      </c>
      <c r="K40" s="220">
        <v>22.3</v>
      </c>
      <c r="L40" s="222">
        <f>IFERROR(IF(G40="X",0,IF(H40="X",0,VLOOKUP(H40,'3'!$K$3:$L$16,2,FALSE))),0)</f>
        <v>200</v>
      </c>
      <c r="M40" s="205">
        <f t="shared" si="0"/>
        <v>4460</v>
      </c>
      <c r="N40" s="205">
        <f>IFERROR(VLOOKUP(H40,'3'!$K$3:$M$16,3,FALSE),0)</f>
        <v>0</v>
      </c>
      <c r="O40" s="205">
        <f t="shared" si="1"/>
        <v>0</v>
      </c>
      <c r="P40" s="205"/>
      <c r="Q40" s="205"/>
      <c r="R40" s="205"/>
    </row>
    <row r="41" spans="1:18">
      <c r="A41" s="203" t="s">
        <v>280</v>
      </c>
      <c r="B41" s="204"/>
      <c r="C41" s="204"/>
      <c r="D41" s="218" t="s">
        <v>548</v>
      </c>
      <c r="E41" s="203" t="s">
        <v>192</v>
      </c>
      <c r="F41" s="217" t="s">
        <v>549</v>
      </c>
      <c r="H41" s="219" t="s">
        <v>134</v>
      </c>
      <c r="I41" s="217" t="s">
        <v>194</v>
      </c>
      <c r="J41" s="217" t="s">
        <v>515</v>
      </c>
      <c r="K41" s="220">
        <v>25</v>
      </c>
      <c r="L41" s="222">
        <f>IFERROR(IF(G41="X",0,IF(H41="X",0,VLOOKUP(H41,'3'!$K$3:$L$16,2,FALSE))),0)</f>
        <v>200</v>
      </c>
      <c r="M41" s="205">
        <f t="shared" si="0"/>
        <v>5000</v>
      </c>
      <c r="N41" s="205">
        <f>IFERROR(VLOOKUP(H41,'3'!$K$3:$M$16,3,FALSE),0)</f>
        <v>0</v>
      </c>
      <c r="O41" s="205">
        <f t="shared" si="1"/>
        <v>0</v>
      </c>
      <c r="P41" s="205"/>
      <c r="Q41" s="205"/>
      <c r="R41" s="205"/>
    </row>
    <row r="42" spans="1:18">
      <c r="A42" s="203" t="s">
        <v>280</v>
      </c>
      <c r="B42" s="204"/>
      <c r="C42" s="204"/>
      <c r="D42" s="218" t="s">
        <v>550</v>
      </c>
      <c r="E42" s="203" t="s">
        <v>218</v>
      </c>
      <c r="F42" s="217" t="s">
        <v>551</v>
      </c>
      <c r="H42" s="219" t="s">
        <v>126</v>
      </c>
      <c r="I42" s="217" t="s">
        <v>210</v>
      </c>
      <c r="J42" s="217" t="s">
        <v>210</v>
      </c>
      <c r="K42" s="220">
        <v>50</v>
      </c>
      <c r="L42" s="222">
        <f>IFERROR(IF(G42="X",0,IF(H42="X",0,VLOOKUP(H42,'3'!$K$3:$L$16,2,FALSE))),0)</f>
        <v>200</v>
      </c>
      <c r="M42" s="205">
        <f t="shared" si="0"/>
        <v>10000</v>
      </c>
      <c r="N42" s="205">
        <f>IFERROR(VLOOKUP(H42,'3'!$K$3:$M$16,3,FALSE),0)</f>
        <v>0</v>
      </c>
      <c r="O42" s="205">
        <f t="shared" si="1"/>
        <v>0</v>
      </c>
      <c r="P42" s="205"/>
      <c r="Q42" s="205"/>
      <c r="R42" s="205"/>
    </row>
    <row r="43" spans="1:18">
      <c r="A43" s="203" t="s">
        <v>280</v>
      </c>
      <c r="B43" s="204"/>
      <c r="C43" s="204"/>
      <c r="D43" s="218" t="s">
        <v>552</v>
      </c>
      <c r="E43" s="203" t="s">
        <v>303</v>
      </c>
      <c r="F43" s="217" t="s">
        <v>303</v>
      </c>
      <c r="H43" s="219" t="s">
        <v>138</v>
      </c>
      <c r="I43" s="217" t="s">
        <v>194</v>
      </c>
      <c r="J43" s="217" t="s">
        <v>515</v>
      </c>
      <c r="K43" s="220">
        <v>3</v>
      </c>
      <c r="L43" s="222">
        <f>IFERROR(IF(G43="X",0,IF(H43="X",0,VLOOKUP(H43,'3'!$K$3:$L$16,2,FALSE))),0)</f>
        <v>12</v>
      </c>
      <c r="M43" s="205">
        <f t="shared" si="0"/>
        <v>36</v>
      </c>
      <c r="N43" s="205">
        <f>IFERROR(VLOOKUP(H43,'3'!$K$3:$M$16,3,FALSE),0)</f>
        <v>0</v>
      </c>
      <c r="O43" s="205">
        <f t="shared" si="1"/>
        <v>0</v>
      </c>
      <c r="P43" s="205"/>
      <c r="Q43" s="205"/>
      <c r="R43" s="205"/>
    </row>
    <row r="44" spans="1:18">
      <c r="A44" s="203" t="s">
        <v>280</v>
      </c>
      <c r="B44" s="204"/>
      <c r="C44" s="204"/>
      <c r="D44" s="218" t="s">
        <v>553</v>
      </c>
      <c r="E44" s="203" t="s">
        <v>272</v>
      </c>
      <c r="F44" s="217" t="s">
        <v>500</v>
      </c>
      <c r="H44" s="219" t="s">
        <v>140</v>
      </c>
      <c r="I44" s="217" t="s">
        <v>518</v>
      </c>
      <c r="J44" s="217" t="s">
        <v>518</v>
      </c>
      <c r="K44" s="220">
        <v>3</v>
      </c>
      <c r="L44" s="222">
        <f>IFERROR(IF(G44="X",0,IF(H44="X",0,VLOOKUP(H44,'3'!$K$3:$L$16,2,FALSE))),0)</f>
        <v>200</v>
      </c>
      <c r="M44" s="205">
        <f t="shared" si="0"/>
        <v>600</v>
      </c>
      <c r="N44" s="205">
        <f>IFERROR(VLOOKUP(H44,'3'!$K$3:$M$16,3,FALSE),0)</f>
        <v>0</v>
      </c>
      <c r="O44" s="205">
        <f t="shared" si="1"/>
        <v>0</v>
      </c>
      <c r="P44" s="205"/>
      <c r="Q44" s="205"/>
      <c r="R44" s="205"/>
    </row>
    <row r="45" spans="1:18">
      <c r="A45" s="203" t="s">
        <v>280</v>
      </c>
      <c r="B45" s="204"/>
      <c r="C45" s="204"/>
      <c r="D45" s="218" t="s">
        <v>554</v>
      </c>
      <c r="E45" s="203" t="s">
        <v>197</v>
      </c>
      <c r="F45" s="217" t="s">
        <v>197</v>
      </c>
      <c r="H45" s="219" t="s">
        <v>134</v>
      </c>
      <c r="I45" s="217" t="s">
        <v>194</v>
      </c>
      <c r="J45" s="217" t="s">
        <v>515</v>
      </c>
      <c r="K45" s="220">
        <v>12</v>
      </c>
      <c r="L45" s="222">
        <f>IFERROR(IF(G45="X",0,IF(H45="X",0,VLOOKUP(H45,'3'!$K$3:$L$16,2,FALSE))),0)</f>
        <v>200</v>
      </c>
      <c r="M45" s="205">
        <f t="shared" si="0"/>
        <v>2400</v>
      </c>
      <c r="N45" s="205">
        <f>IFERROR(VLOOKUP(H45,'3'!$K$3:$M$16,3,FALSE),0)</f>
        <v>0</v>
      </c>
      <c r="O45" s="205">
        <f t="shared" si="1"/>
        <v>0</v>
      </c>
      <c r="P45" s="205"/>
      <c r="Q45" s="205"/>
      <c r="R45" s="205"/>
    </row>
    <row r="46" spans="1:18">
      <c r="A46" s="203" t="s">
        <v>280</v>
      </c>
      <c r="B46" s="204"/>
      <c r="C46" s="204"/>
      <c r="D46" s="218" t="s">
        <v>555</v>
      </c>
      <c r="E46" s="203" t="s">
        <v>192</v>
      </c>
      <c r="F46" s="217" t="s">
        <v>192</v>
      </c>
      <c r="H46" s="219" t="s">
        <v>134</v>
      </c>
      <c r="I46" s="217" t="s">
        <v>194</v>
      </c>
      <c r="J46" s="217" t="s">
        <v>515</v>
      </c>
      <c r="K46" s="220">
        <v>15</v>
      </c>
      <c r="L46" s="222">
        <f>IFERROR(IF(G46="X",0,IF(H46="X",0,VLOOKUP(H46,'3'!$K$3:$L$16,2,FALSE))),0)</f>
        <v>200</v>
      </c>
      <c r="M46" s="205">
        <f t="shared" si="0"/>
        <v>3000</v>
      </c>
      <c r="N46" s="205">
        <f>IFERROR(VLOOKUP(H46,'3'!$K$3:$M$16,3,FALSE),0)</f>
        <v>0</v>
      </c>
      <c r="O46" s="205">
        <f t="shared" si="1"/>
        <v>0</v>
      </c>
      <c r="P46" s="205"/>
      <c r="Q46" s="205"/>
      <c r="R46" s="205"/>
    </row>
    <row r="47" spans="1:18">
      <c r="A47" s="203" t="s">
        <v>280</v>
      </c>
      <c r="B47" s="204"/>
      <c r="C47" s="204"/>
      <c r="D47" s="218" t="s">
        <v>556</v>
      </c>
      <c r="E47" s="203" t="s">
        <v>417</v>
      </c>
      <c r="F47" s="217" t="s">
        <v>417</v>
      </c>
      <c r="H47" s="219" t="s">
        <v>446</v>
      </c>
      <c r="I47" s="217" t="s">
        <v>194</v>
      </c>
      <c r="J47" s="217" t="s">
        <v>515</v>
      </c>
      <c r="K47" s="220">
        <v>50</v>
      </c>
      <c r="L47" s="222">
        <f>IFERROR(IF(G47="X",0,IF(H47="X",0,VLOOKUP(H47,'3'!$K$3:$L$16,2,FALSE))),0)</f>
        <v>200</v>
      </c>
      <c r="M47" s="205">
        <f t="shared" si="0"/>
        <v>10000</v>
      </c>
      <c r="N47" s="205">
        <f>IFERROR(VLOOKUP(H47,'3'!$K$3:$M$16,3,FALSE),0)</f>
        <v>0</v>
      </c>
      <c r="O47" s="205">
        <f t="shared" si="1"/>
        <v>0</v>
      </c>
      <c r="P47" s="205"/>
      <c r="Q47" s="205"/>
      <c r="R47" s="205"/>
    </row>
    <row r="48" spans="1:18">
      <c r="A48" s="203" t="s">
        <v>280</v>
      </c>
      <c r="B48" s="204"/>
      <c r="C48" s="204"/>
      <c r="D48" s="218" t="s">
        <v>557</v>
      </c>
      <c r="E48" s="203" t="s">
        <v>192</v>
      </c>
      <c r="F48" s="217" t="s">
        <v>192</v>
      </c>
      <c r="H48" s="219" t="s">
        <v>134</v>
      </c>
      <c r="I48" s="217" t="s">
        <v>194</v>
      </c>
      <c r="J48" s="217" t="s">
        <v>515</v>
      </c>
      <c r="K48" s="220">
        <v>18</v>
      </c>
      <c r="L48" s="222">
        <f>IFERROR(IF(G48="X",0,IF(H48="X",0,VLOOKUP(H48,'3'!$K$3:$L$16,2,FALSE))),0)</f>
        <v>200</v>
      </c>
      <c r="M48" s="205">
        <f t="shared" si="0"/>
        <v>3600</v>
      </c>
      <c r="N48" s="205">
        <f>IFERROR(VLOOKUP(H48,'3'!$K$3:$M$16,3,FALSE),0)</f>
        <v>0</v>
      </c>
      <c r="O48" s="205">
        <f t="shared" si="1"/>
        <v>0</v>
      </c>
      <c r="P48" s="205"/>
      <c r="Q48" s="205"/>
      <c r="R48" s="205"/>
    </row>
    <row r="49" spans="1:18">
      <c r="A49" s="203" t="s">
        <v>280</v>
      </c>
      <c r="B49" s="204"/>
      <c r="C49" s="204"/>
      <c r="D49" s="218" t="s">
        <v>558</v>
      </c>
      <c r="E49" s="203" t="s">
        <v>417</v>
      </c>
      <c r="F49" s="217" t="s">
        <v>417</v>
      </c>
      <c r="H49" s="219" t="s">
        <v>446</v>
      </c>
      <c r="I49" s="217" t="s">
        <v>194</v>
      </c>
      <c r="J49" s="217" t="s">
        <v>515</v>
      </c>
      <c r="K49" s="220">
        <v>49</v>
      </c>
      <c r="L49" s="222">
        <f>IFERROR(IF(G49="X",0,IF(H49="X",0,VLOOKUP(H49,'3'!$K$3:$L$16,2,FALSE))),0)</f>
        <v>200</v>
      </c>
      <c r="M49" s="205">
        <f t="shared" si="0"/>
        <v>9800</v>
      </c>
      <c r="N49" s="205">
        <f>IFERROR(VLOOKUP(H49,'3'!$K$3:$M$16,3,FALSE),0)</f>
        <v>0</v>
      </c>
      <c r="O49" s="205">
        <f t="shared" si="1"/>
        <v>0</v>
      </c>
      <c r="P49" s="205"/>
      <c r="Q49" s="205"/>
      <c r="R49" s="205"/>
    </row>
    <row r="50" spans="1:18">
      <c r="A50" s="203" t="s">
        <v>280</v>
      </c>
      <c r="B50" s="204"/>
      <c r="C50" s="204"/>
      <c r="D50" s="218" t="s">
        <v>559</v>
      </c>
      <c r="E50" s="203" t="s">
        <v>401</v>
      </c>
      <c r="F50" s="217" t="s">
        <v>401</v>
      </c>
      <c r="H50" s="219" t="s">
        <v>446</v>
      </c>
      <c r="I50" s="217" t="s">
        <v>194</v>
      </c>
      <c r="J50" s="217" t="s">
        <v>515</v>
      </c>
      <c r="K50" s="220">
        <v>31</v>
      </c>
      <c r="L50" s="222">
        <f>IFERROR(IF(G50="X",0,IF(H50="X",0,VLOOKUP(H50,'3'!$K$3:$L$16,2,FALSE))),0)</f>
        <v>200</v>
      </c>
      <c r="M50" s="205">
        <f t="shared" si="0"/>
        <v>6200</v>
      </c>
      <c r="N50" s="205">
        <f>IFERROR(VLOOKUP(H50,'3'!$K$3:$M$16,3,FALSE),0)</f>
        <v>0</v>
      </c>
      <c r="O50" s="205">
        <f t="shared" si="1"/>
        <v>0</v>
      </c>
      <c r="P50" s="205"/>
      <c r="Q50" s="205"/>
      <c r="R50" s="205"/>
    </row>
    <row r="51" spans="1:18">
      <c r="A51" s="203" t="s">
        <v>280</v>
      </c>
      <c r="B51" s="204"/>
      <c r="C51" s="204"/>
      <c r="D51" s="218" t="s">
        <v>560</v>
      </c>
      <c r="E51" s="203" t="s">
        <v>410</v>
      </c>
      <c r="F51" s="217" t="s">
        <v>561</v>
      </c>
      <c r="H51" s="219" t="s">
        <v>446</v>
      </c>
      <c r="I51" s="217" t="s">
        <v>194</v>
      </c>
      <c r="J51" s="217" t="s">
        <v>515</v>
      </c>
      <c r="K51" s="220">
        <v>42</v>
      </c>
      <c r="L51" s="222">
        <f>IFERROR(IF(G51="X",0,IF(H51="X",0,VLOOKUP(H51,'3'!$K$3:$L$16,2,FALSE))),0)</f>
        <v>200</v>
      </c>
      <c r="M51" s="205">
        <f t="shared" si="0"/>
        <v>8400</v>
      </c>
      <c r="N51" s="205">
        <f>IFERROR(VLOOKUP(H51,'3'!$K$3:$M$16,3,FALSE),0)</f>
        <v>0</v>
      </c>
      <c r="O51" s="205">
        <f t="shared" si="1"/>
        <v>0</v>
      </c>
      <c r="P51" s="205"/>
      <c r="Q51" s="205"/>
      <c r="R51" s="205"/>
    </row>
    <row r="52" spans="1:18">
      <c r="A52" s="203" t="s">
        <v>280</v>
      </c>
      <c r="B52" s="204"/>
      <c r="C52" s="204"/>
      <c r="D52" s="218" t="s">
        <v>562</v>
      </c>
      <c r="E52" s="203" t="s">
        <v>285</v>
      </c>
      <c r="F52" s="217" t="s">
        <v>286</v>
      </c>
      <c r="H52" s="219" t="s">
        <v>134</v>
      </c>
      <c r="I52" s="217" t="s">
        <v>194</v>
      </c>
      <c r="J52" s="217" t="s">
        <v>515</v>
      </c>
      <c r="K52" s="220">
        <v>7</v>
      </c>
      <c r="L52" s="222">
        <f>IFERROR(IF(G52="X",0,IF(H52="X",0,VLOOKUP(H52,'3'!$K$3:$L$16,2,FALSE))),0)</f>
        <v>200</v>
      </c>
      <c r="M52" s="205">
        <f t="shared" si="0"/>
        <v>1400</v>
      </c>
      <c r="N52" s="205">
        <f>IFERROR(VLOOKUP(H52,'3'!$K$3:$M$16,3,FALSE),0)</f>
        <v>0</v>
      </c>
      <c r="O52" s="205">
        <f t="shared" si="1"/>
        <v>0</v>
      </c>
      <c r="P52" s="205"/>
      <c r="Q52" s="205"/>
      <c r="R52" s="205"/>
    </row>
    <row r="53" spans="1:18">
      <c r="A53" s="203" t="s">
        <v>280</v>
      </c>
      <c r="B53" s="204"/>
      <c r="C53" s="204"/>
      <c r="D53" s="218" t="s">
        <v>563</v>
      </c>
      <c r="E53" s="203" t="s">
        <v>272</v>
      </c>
      <c r="F53" s="217" t="s">
        <v>500</v>
      </c>
      <c r="H53" s="219" t="s">
        <v>140</v>
      </c>
      <c r="I53" s="217" t="s">
        <v>194</v>
      </c>
      <c r="J53" s="217" t="s">
        <v>518</v>
      </c>
      <c r="K53" s="220">
        <v>8</v>
      </c>
      <c r="L53" s="222">
        <f>IFERROR(IF(G53="X",0,IF(H53="X",0,VLOOKUP(H53,'3'!$K$3:$L$16,2,FALSE))),0)</f>
        <v>200</v>
      </c>
      <c r="M53" s="205">
        <f t="shared" si="0"/>
        <v>1600</v>
      </c>
      <c r="N53" s="205">
        <f>IFERROR(VLOOKUP(H53,'3'!$K$3:$M$16,3,FALSE),0)</f>
        <v>0</v>
      </c>
      <c r="O53" s="205">
        <f t="shared" si="1"/>
        <v>0</v>
      </c>
      <c r="P53" s="205"/>
      <c r="Q53" s="205"/>
      <c r="R53" s="205"/>
    </row>
    <row r="54" spans="1:18">
      <c r="A54" s="203" t="s">
        <v>280</v>
      </c>
      <c r="B54" s="204"/>
      <c r="C54" s="204"/>
      <c r="D54" s="218" t="s">
        <v>292</v>
      </c>
      <c r="E54" s="203" t="s">
        <v>192</v>
      </c>
      <c r="F54" s="217" t="s">
        <v>192</v>
      </c>
      <c r="H54" s="219" t="s">
        <v>134</v>
      </c>
      <c r="I54" s="217" t="s">
        <v>194</v>
      </c>
      <c r="J54" s="217" t="s">
        <v>515</v>
      </c>
      <c r="K54" s="220">
        <v>18</v>
      </c>
      <c r="L54" s="222">
        <f>IFERROR(IF(G54="X",0,IF(H54="X",0,VLOOKUP(H54,'3'!$K$3:$L$16,2,FALSE))),0)</f>
        <v>200</v>
      </c>
      <c r="M54" s="205">
        <f t="shared" si="0"/>
        <v>3600</v>
      </c>
      <c r="N54" s="205">
        <f>IFERROR(VLOOKUP(H54,'3'!$K$3:$M$16,3,FALSE),0)</f>
        <v>0</v>
      </c>
      <c r="O54" s="205">
        <f t="shared" si="1"/>
        <v>0</v>
      </c>
      <c r="P54" s="205"/>
      <c r="Q54" s="205"/>
      <c r="R54" s="205"/>
    </row>
    <row r="55" spans="1:18">
      <c r="A55" s="203" t="s">
        <v>280</v>
      </c>
      <c r="B55" s="204"/>
      <c r="C55" s="204"/>
      <c r="D55" s="218" t="s">
        <v>564</v>
      </c>
      <c r="E55" s="203" t="s">
        <v>192</v>
      </c>
      <c r="F55" s="217" t="s">
        <v>192</v>
      </c>
      <c r="H55" s="219" t="s">
        <v>134</v>
      </c>
      <c r="I55" s="217" t="s">
        <v>194</v>
      </c>
      <c r="J55" s="217" t="s">
        <v>515</v>
      </c>
      <c r="K55" s="220">
        <v>19</v>
      </c>
      <c r="L55" s="222">
        <f>IFERROR(IF(G55="X",0,IF(H55="X",0,VLOOKUP(H55,'3'!$K$3:$L$16,2,FALSE))),0)</f>
        <v>200</v>
      </c>
      <c r="M55" s="205">
        <f t="shared" si="0"/>
        <v>3800</v>
      </c>
      <c r="N55" s="205">
        <f>IFERROR(VLOOKUP(H55,'3'!$K$3:$M$16,3,FALSE),0)</f>
        <v>0</v>
      </c>
      <c r="O55" s="205">
        <f t="shared" si="1"/>
        <v>0</v>
      </c>
      <c r="P55" s="205"/>
      <c r="Q55" s="205"/>
      <c r="R55" s="205"/>
    </row>
    <row r="56" spans="1:18">
      <c r="A56" s="203" t="s">
        <v>280</v>
      </c>
      <c r="B56" s="204"/>
      <c r="C56" s="204"/>
      <c r="D56" s="218" t="s">
        <v>295</v>
      </c>
      <c r="E56" s="203" t="s">
        <v>197</v>
      </c>
      <c r="F56" s="217" t="s">
        <v>197</v>
      </c>
      <c r="H56" s="219" t="s">
        <v>134</v>
      </c>
      <c r="I56" s="217" t="s">
        <v>194</v>
      </c>
      <c r="J56" s="217" t="s">
        <v>515</v>
      </c>
      <c r="K56" s="220">
        <v>12</v>
      </c>
      <c r="L56" s="222">
        <f>IFERROR(IF(G56="X",0,IF(H56="X",0,VLOOKUP(H56,'3'!$K$3:$L$16,2,FALSE))),0)</f>
        <v>200</v>
      </c>
      <c r="M56" s="205">
        <f t="shared" si="0"/>
        <v>2400</v>
      </c>
      <c r="N56" s="205">
        <f>IFERROR(VLOOKUP(H56,'3'!$K$3:$M$16,3,FALSE),0)</f>
        <v>0</v>
      </c>
      <c r="O56" s="205">
        <f t="shared" si="1"/>
        <v>0</v>
      </c>
      <c r="P56" s="205"/>
      <c r="Q56" s="205"/>
      <c r="R56" s="205"/>
    </row>
    <row r="57" spans="1:18">
      <c r="A57" s="203" t="s">
        <v>280</v>
      </c>
      <c r="B57" s="204"/>
      <c r="C57" s="204"/>
      <c r="D57" s="218" t="s">
        <v>296</v>
      </c>
      <c r="E57" s="203" t="s">
        <v>192</v>
      </c>
      <c r="F57" s="217" t="s">
        <v>192</v>
      </c>
      <c r="H57" s="219" t="s">
        <v>134</v>
      </c>
      <c r="I57" s="217" t="s">
        <v>194</v>
      </c>
      <c r="J57" s="217" t="s">
        <v>515</v>
      </c>
      <c r="K57" s="220">
        <v>16</v>
      </c>
      <c r="L57" s="222">
        <f>IFERROR(IF(G57="X",0,IF(H57="X",0,VLOOKUP(H57,'3'!$K$3:$L$16,2,FALSE))),0)</f>
        <v>200</v>
      </c>
      <c r="M57" s="205">
        <f t="shared" si="0"/>
        <v>3200</v>
      </c>
      <c r="N57" s="205">
        <f>IFERROR(VLOOKUP(H57,'3'!$K$3:$M$16,3,FALSE),0)</f>
        <v>0</v>
      </c>
      <c r="O57" s="205">
        <f t="shared" si="1"/>
        <v>0</v>
      </c>
      <c r="P57" s="205"/>
      <c r="Q57" s="205"/>
      <c r="R57" s="205"/>
    </row>
    <row r="58" spans="1:18">
      <c r="A58" s="203" t="s">
        <v>280</v>
      </c>
      <c r="B58" s="204"/>
      <c r="C58" s="204"/>
      <c r="D58" s="218" t="s">
        <v>297</v>
      </c>
      <c r="E58" s="203" t="s">
        <v>417</v>
      </c>
      <c r="F58" s="217" t="s">
        <v>417</v>
      </c>
      <c r="H58" s="219" t="s">
        <v>446</v>
      </c>
      <c r="I58" s="217" t="s">
        <v>194</v>
      </c>
      <c r="J58" s="217" t="s">
        <v>515</v>
      </c>
      <c r="K58" s="220">
        <v>50</v>
      </c>
      <c r="L58" s="222">
        <f>IFERROR(IF(G58="X",0,IF(H58="X",0,VLOOKUP(H58,'3'!$K$3:$L$16,2,FALSE))),0)</f>
        <v>200</v>
      </c>
      <c r="M58" s="205">
        <f t="shared" si="0"/>
        <v>10000</v>
      </c>
      <c r="N58" s="205">
        <f>IFERROR(VLOOKUP(H58,'3'!$K$3:$M$16,3,FALSE),0)</f>
        <v>0</v>
      </c>
      <c r="O58" s="205">
        <f t="shared" si="1"/>
        <v>0</v>
      </c>
      <c r="P58" s="205"/>
      <c r="Q58" s="205"/>
      <c r="R58" s="205"/>
    </row>
    <row r="59" spans="1:18">
      <c r="A59" s="203" t="s">
        <v>280</v>
      </c>
      <c r="B59" s="204"/>
      <c r="C59" s="204"/>
      <c r="D59" s="218" t="s">
        <v>298</v>
      </c>
      <c r="E59" s="203" t="s">
        <v>192</v>
      </c>
      <c r="F59" s="217" t="s">
        <v>192</v>
      </c>
      <c r="H59" s="219" t="s">
        <v>134</v>
      </c>
      <c r="I59" s="217" t="s">
        <v>194</v>
      </c>
      <c r="J59" s="217" t="s">
        <v>515</v>
      </c>
      <c r="K59" s="220">
        <v>14</v>
      </c>
      <c r="L59" s="222">
        <f>IFERROR(IF(G59="X",0,IF(H59="X",0,VLOOKUP(H59,'3'!$K$3:$L$16,2,FALSE))),0)</f>
        <v>200</v>
      </c>
      <c r="M59" s="205">
        <f t="shared" si="0"/>
        <v>2800</v>
      </c>
      <c r="N59" s="205">
        <f>IFERROR(VLOOKUP(H59,'3'!$K$3:$M$16,3,FALSE),0)</f>
        <v>0</v>
      </c>
      <c r="O59" s="205">
        <f t="shared" si="1"/>
        <v>0</v>
      </c>
      <c r="P59" s="205"/>
      <c r="Q59" s="205"/>
      <c r="R59" s="205"/>
    </row>
    <row r="60" spans="1:18">
      <c r="A60" s="203" t="s">
        <v>280</v>
      </c>
      <c r="B60" s="204"/>
      <c r="C60" s="204"/>
      <c r="D60" s="218" t="s">
        <v>299</v>
      </c>
      <c r="E60" s="203" t="s">
        <v>417</v>
      </c>
      <c r="F60" s="217" t="s">
        <v>417</v>
      </c>
      <c r="H60" s="219" t="s">
        <v>446</v>
      </c>
      <c r="I60" s="217" t="s">
        <v>194</v>
      </c>
      <c r="J60" s="217" t="s">
        <v>515</v>
      </c>
      <c r="K60" s="220">
        <v>50</v>
      </c>
      <c r="L60" s="222">
        <f>IFERROR(IF(G60="X",0,IF(H60="X",0,VLOOKUP(H60,'3'!$K$3:$L$16,2,FALSE))),0)</f>
        <v>200</v>
      </c>
      <c r="M60" s="205">
        <f t="shared" si="0"/>
        <v>10000</v>
      </c>
      <c r="N60" s="205">
        <f>IFERROR(VLOOKUP(H60,'3'!$K$3:$M$16,3,FALSE),0)</f>
        <v>0</v>
      </c>
      <c r="O60" s="205">
        <f t="shared" si="1"/>
        <v>0</v>
      </c>
      <c r="P60" s="205"/>
      <c r="Q60" s="205"/>
      <c r="R60" s="205"/>
    </row>
    <row r="61" spans="1:18">
      <c r="A61" s="203" t="s">
        <v>280</v>
      </c>
      <c r="B61" s="204"/>
      <c r="C61" s="204"/>
      <c r="D61" s="218" t="s">
        <v>300</v>
      </c>
      <c r="E61" s="203" t="s">
        <v>285</v>
      </c>
      <c r="F61" s="217" t="s">
        <v>286</v>
      </c>
      <c r="H61" s="219" t="s">
        <v>134</v>
      </c>
      <c r="I61" s="217" t="s">
        <v>194</v>
      </c>
      <c r="J61" s="217" t="s">
        <v>515</v>
      </c>
      <c r="K61" s="220">
        <v>7</v>
      </c>
      <c r="L61" s="222">
        <f>IFERROR(IF(G61="X",0,IF(H61="X",0,VLOOKUP(H61,'3'!$K$3:$L$16,2,FALSE))),0)</f>
        <v>200</v>
      </c>
      <c r="M61" s="205">
        <f t="shared" si="0"/>
        <v>1400</v>
      </c>
      <c r="N61" s="205">
        <f>IFERROR(VLOOKUP(H61,'3'!$K$3:$M$16,3,FALSE),0)</f>
        <v>0</v>
      </c>
      <c r="O61" s="205">
        <f t="shared" si="1"/>
        <v>0</v>
      </c>
      <c r="P61" s="205"/>
      <c r="Q61" s="205"/>
      <c r="R61" s="205"/>
    </row>
    <row r="62" spans="1:18">
      <c r="A62" s="203" t="s">
        <v>280</v>
      </c>
      <c r="B62" s="204"/>
      <c r="C62" s="204"/>
      <c r="D62" s="218" t="s">
        <v>301</v>
      </c>
      <c r="E62" s="203" t="s">
        <v>272</v>
      </c>
      <c r="F62" s="217" t="s">
        <v>500</v>
      </c>
      <c r="H62" s="219" t="s">
        <v>140</v>
      </c>
      <c r="I62" s="217" t="s">
        <v>194</v>
      </c>
      <c r="J62" s="217" t="s">
        <v>518</v>
      </c>
      <c r="K62" s="220">
        <v>8</v>
      </c>
      <c r="L62" s="222">
        <f>IFERROR(IF(G62="X",0,IF(H62="X",0,VLOOKUP(H62,'3'!$K$3:$L$16,2,FALSE))),0)</f>
        <v>200</v>
      </c>
      <c r="M62" s="205">
        <f t="shared" si="0"/>
        <v>1600</v>
      </c>
      <c r="N62" s="205">
        <f>IFERROR(VLOOKUP(H62,'3'!$K$3:$M$16,3,FALSE),0)</f>
        <v>0</v>
      </c>
      <c r="O62" s="205">
        <f t="shared" si="1"/>
        <v>0</v>
      </c>
      <c r="P62" s="205"/>
      <c r="Q62" s="205"/>
      <c r="R62" s="205"/>
    </row>
    <row r="63" spans="1:18" hidden="1">
      <c r="A63" s="203"/>
      <c r="B63" s="204"/>
      <c r="C63" s="204"/>
      <c r="D63" s="203"/>
      <c r="E63" s="203"/>
      <c r="H63" s="203"/>
      <c r="I63" s="205"/>
      <c r="J63" s="205"/>
      <c r="K63" s="205"/>
      <c r="L63" s="222">
        <f>IFERROR(IF(G63="X",0,IF(H63="X",0,VLOOKUP(H63,'3'!$K$3:$L$16,2,FALSE))),0)</f>
        <v>0</v>
      </c>
      <c r="M63" s="205">
        <f t="shared" si="0"/>
        <v>0</v>
      </c>
      <c r="N63" s="205">
        <f>IFERROR(VLOOKUP(H63,'3'!$K$3:$M$16,3,FALSE),0)</f>
        <v>0</v>
      </c>
      <c r="O63" s="205">
        <f t="shared" si="1"/>
        <v>0</v>
      </c>
      <c r="P63" s="205"/>
      <c r="Q63" s="205"/>
      <c r="R63" s="205"/>
    </row>
    <row r="64" spans="1:18" hidden="1">
      <c r="A64" s="203"/>
      <c r="B64" s="204"/>
      <c r="C64" s="204"/>
      <c r="D64" s="203"/>
      <c r="E64" s="203"/>
      <c r="H64" s="203"/>
      <c r="I64" s="205"/>
      <c r="J64" s="205"/>
      <c r="K64" s="205"/>
      <c r="L64" s="222">
        <f>IFERROR(IF(G64="X",0,IF(H64="X",0,VLOOKUP(H64,'3'!$K$3:$L$16,2,FALSE))),0)</f>
        <v>0</v>
      </c>
      <c r="M64" s="205">
        <f t="shared" si="0"/>
        <v>0</v>
      </c>
      <c r="N64" s="205">
        <f>IFERROR(VLOOKUP(H64,'3'!$K$3:$M$16,3,FALSE),0)</f>
        <v>0</v>
      </c>
      <c r="O64" s="205">
        <f t="shared" si="1"/>
        <v>0</v>
      </c>
      <c r="P64" s="205"/>
      <c r="Q64" s="205"/>
      <c r="R64" s="205"/>
    </row>
    <row r="65" spans="1:18" hidden="1">
      <c r="A65" s="203"/>
      <c r="B65" s="204"/>
      <c r="C65" s="204"/>
      <c r="D65" s="203"/>
      <c r="E65" s="203"/>
      <c r="H65" s="203"/>
      <c r="I65" s="205"/>
      <c r="J65" s="205"/>
      <c r="K65" s="205"/>
      <c r="L65" s="222">
        <f>IFERROR(IF(G65="X",0,IF(H65="X",0,VLOOKUP(H65,'3'!$K$3:$L$16,2,FALSE))),0)</f>
        <v>0</v>
      </c>
      <c r="M65" s="205">
        <f t="shared" si="0"/>
        <v>0</v>
      </c>
      <c r="N65" s="205">
        <f>IFERROR(VLOOKUP(H65,'3'!$K$3:$M$16,3,FALSE),0)</f>
        <v>0</v>
      </c>
      <c r="O65" s="205">
        <f t="shared" si="1"/>
        <v>0</v>
      </c>
      <c r="P65" s="205"/>
      <c r="Q65" s="205"/>
      <c r="R65" s="205"/>
    </row>
    <row r="66" spans="1:18" hidden="1">
      <c r="A66" s="203"/>
      <c r="B66" s="204"/>
      <c r="C66" s="204"/>
      <c r="D66" s="203"/>
      <c r="E66" s="203"/>
      <c r="H66" s="203"/>
      <c r="I66" s="205"/>
      <c r="J66" s="205"/>
      <c r="K66" s="205"/>
      <c r="L66" s="222">
        <f>IFERROR(IF(G66="X",0,IF(H66="X",0,VLOOKUP(H66,'3'!$K$3:$L$16,2,FALSE))),0)</f>
        <v>0</v>
      </c>
      <c r="M66" s="205">
        <f t="shared" si="0"/>
        <v>0</v>
      </c>
      <c r="N66" s="205">
        <f>IFERROR(VLOOKUP(H66,'3'!$K$3:$M$16,3,FALSE),0)</f>
        <v>0</v>
      </c>
      <c r="O66" s="205">
        <f t="shared" si="1"/>
        <v>0</v>
      </c>
      <c r="P66" s="205"/>
      <c r="Q66" s="205"/>
      <c r="R66" s="205"/>
    </row>
    <row r="67" spans="1:18" hidden="1">
      <c r="A67" s="203"/>
      <c r="B67" s="204"/>
      <c r="C67" s="204"/>
      <c r="D67" s="203"/>
      <c r="E67" s="203"/>
      <c r="H67" s="203"/>
      <c r="I67" s="205"/>
      <c r="J67" s="205"/>
      <c r="K67" s="205"/>
      <c r="L67" s="222">
        <f>IFERROR(IF(G67="X",0,IF(H67="X",0,VLOOKUP(H67,'3'!$K$3:$L$16,2,FALSE))),0)</f>
        <v>0</v>
      </c>
      <c r="M67" s="205">
        <f t="shared" si="0"/>
        <v>0</v>
      </c>
      <c r="N67" s="205">
        <f>IFERROR(VLOOKUP(H67,'3'!$K$3:$M$16,3,FALSE),0)</f>
        <v>0</v>
      </c>
      <c r="O67" s="205">
        <f t="shared" si="1"/>
        <v>0</v>
      </c>
      <c r="P67" s="205"/>
      <c r="Q67" s="205"/>
      <c r="R67" s="205"/>
    </row>
    <row r="68" spans="1:18" hidden="1">
      <c r="A68" s="203"/>
      <c r="B68" s="204"/>
      <c r="C68" s="204"/>
      <c r="D68" s="203"/>
      <c r="E68" s="203"/>
      <c r="H68" s="203"/>
      <c r="I68" s="205"/>
      <c r="J68" s="205"/>
      <c r="K68" s="205"/>
      <c r="L68" s="222">
        <f>IFERROR(IF(G68="X",0,IF(H68="X",0,VLOOKUP(H68,'3'!$K$3:$L$16,2,FALSE))),0)</f>
        <v>0</v>
      </c>
      <c r="M68" s="205">
        <f t="shared" ref="M68:M131" si="2">K68*L68</f>
        <v>0</v>
      </c>
      <c r="N68" s="205">
        <f>IFERROR(VLOOKUP(H68,'3'!$K$3:$M$16,3,FALSE),0)</f>
        <v>0</v>
      </c>
      <c r="O68" s="205">
        <f t="shared" ref="O68:O131" si="3">IF(N68=0,0,M68/N68)</f>
        <v>0</v>
      </c>
      <c r="P68" s="205"/>
      <c r="Q68" s="205"/>
      <c r="R68" s="205"/>
    </row>
    <row r="69" spans="1:18" hidden="1">
      <c r="A69" s="203"/>
      <c r="B69" s="204"/>
      <c r="C69" s="204"/>
      <c r="D69" s="203"/>
      <c r="E69" s="203"/>
      <c r="H69" s="203"/>
      <c r="I69" s="205"/>
      <c r="J69" s="205"/>
      <c r="K69" s="205"/>
      <c r="L69" s="222">
        <f>IFERROR(IF(G69="X",0,IF(H69="X",0,VLOOKUP(H69,'3'!$K$3:$L$16,2,FALSE))),0)</f>
        <v>0</v>
      </c>
      <c r="M69" s="205">
        <f t="shared" si="2"/>
        <v>0</v>
      </c>
      <c r="N69" s="205">
        <f>IFERROR(VLOOKUP(H69,'3'!$K$3:$M$16,3,FALSE),0)</f>
        <v>0</v>
      </c>
      <c r="O69" s="205">
        <f t="shared" si="3"/>
        <v>0</v>
      </c>
      <c r="P69" s="205"/>
      <c r="Q69" s="205"/>
      <c r="R69" s="205"/>
    </row>
    <row r="70" spans="1:18" hidden="1">
      <c r="A70" s="203"/>
      <c r="B70" s="204"/>
      <c r="C70" s="204"/>
      <c r="D70" s="203"/>
      <c r="E70" s="203"/>
      <c r="H70" s="203"/>
      <c r="I70" s="205"/>
      <c r="J70" s="205"/>
      <c r="K70" s="205"/>
      <c r="L70" s="222">
        <f>IFERROR(IF(G70="X",0,IF(H70="X",0,VLOOKUP(H70,'3'!$K$3:$L$16,2,FALSE))),0)</f>
        <v>0</v>
      </c>
      <c r="M70" s="205">
        <f t="shared" si="2"/>
        <v>0</v>
      </c>
      <c r="N70" s="205">
        <f>IFERROR(VLOOKUP(H70,'3'!$K$3:$M$16,3,FALSE),0)</f>
        <v>0</v>
      </c>
      <c r="O70" s="205">
        <f t="shared" si="3"/>
        <v>0</v>
      </c>
      <c r="P70" s="205"/>
      <c r="Q70" s="205"/>
      <c r="R70" s="205"/>
    </row>
    <row r="71" spans="1:18" hidden="1">
      <c r="A71" s="203"/>
      <c r="B71" s="204"/>
      <c r="C71" s="204"/>
      <c r="D71" s="203"/>
      <c r="E71" s="203"/>
      <c r="H71" s="203"/>
      <c r="I71" s="205"/>
      <c r="J71" s="205"/>
      <c r="K71" s="205"/>
      <c r="L71" s="222">
        <f>IFERROR(IF(G71="X",0,IF(H71="X",0,VLOOKUP(H71,'3'!$K$3:$L$16,2,FALSE))),0)</f>
        <v>0</v>
      </c>
      <c r="M71" s="205">
        <f t="shared" si="2"/>
        <v>0</v>
      </c>
      <c r="N71" s="205">
        <f>IFERROR(VLOOKUP(H71,'3'!$K$3:$M$16,3,FALSE),0)</f>
        <v>0</v>
      </c>
      <c r="O71" s="205">
        <f t="shared" si="3"/>
        <v>0</v>
      </c>
      <c r="P71" s="205"/>
      <c r="Q71" s="205"/>
      <c r="R71" s="205"/>
    </row>
    <row r="72" spans="1:18" hidden="1">
      <c r="A72" s="203"/>
      <c r="B72" s="204"/>
      <c r="C72" s="204"/>
      <c r="D72" s="203"/>
      <c r="E72" s="203"/>
      <c r="H72" s="203"/>
      <c r="I72" s="205"/>
      <c r="J72" s="205"/>
      <c r="K72" s="205"/>
      <c r="L72" s="222">
        <f>IFERROR(IF(G72="X",0,IF(H72="X",0,VLOOKUP(H72,'3'!$K$3:$L$16,2,FALSE))),0)</f>
        <v>0</v>
      </c>
      <c r="M72" s="205">
        <f t="shared" si="2"/>
        <v>0</v>
      </c>
      <c r="N72" s="205">
        <f>IFERROR(VLOOKUP(H72,'3'!$K$3:$M$16,3,FALSE),0)</f>
        <v>0</v>
      </c>
      <c r="O72" s="205">
        <f t="shared" si="3"/>
        <v>0</v>
      </c>
      <c r="P72" s="205"/>
      <c r="Q72" s="205"/>
      <c r="R72" s="205"/>
    </row>
    <row r="73" spans="1:18" hidden="1">
      <c r="A73" s="203"/>
      <c r="B73" s="204"/>
      <c r="C73" s="204"/>
      <c r="D73" s="203"/>
      <c r="E73" s="203"/>
      <c r="H73" s="203"/>
      <c r="I73" s="205"/>
      <c r="J73" s="205"/>
      <c r="K73" s="205"/>
      <c r="L73" s="222">
        <f>IFERROR(IF(G73="X",0,IF(H73="X",0,VLOOKUP(H73,'3'!$K$3:$L$16,2,FALSE))),0)</f>
        <v>0</v>
      </c>
      <c r="M73" s="205">
        <f t="shared" si="2"/>
        <v>0</v>
      </c>
      <c r="N73" s="205">
        <f>IFERROR(VLOOKUP(H73,'3'!$K$3:$M$16,3,FALSE),0)</f>
        <v>0</v>
      </c>
      <c r="O73" s="205">
        <f t="shared" si="3"/>
        <v>0</v>
      </c>
      <c r="P73" s="205"/>
      <c r="Q73" s="205"/>
      <c r="R73" s="205"/>
    </row>
    <row r="74" spans="1:18" hidden="1">
      <c r="A74" s="203"/>
      <c r="B74" s="204"/>
      <c r="C74" s="204"/>
      <c r="D74" s="203"/>
      <c r="E74" s="203"/>
      <c r="H74" s="203"/>
      <c r="I74" s="205"/>
      <c r="J74" s="205"/>
      <c r="K74" s="205"/>
      <c r="L74" s="222">
        <f>IFERROR(IF(G74="X",0,IF(H74="X",0,VLOOKUP(H74,'3'!$K$3:$L$16,2,FALSE))),0)</f>
        <v>0</v>
      </c>
      <c r="M74" s="205">
        <f t="shared" si="2"/>
        <v>0</v>
      </c>
      <c r="N74" s="205">
        <f>IFERROR(VLOOKUP(H74,'3'!$K$3:$M$16,3,FALSE),0)</f>
        <v>0</v>
      </c>
      <c r="O74" s="205">
        <f t="shared" si="3"/>
        <v>0</v>
      </c>
      <c r="P74" s="205"/>
      <c r="Q74" s="205"/>
      <c r="R74" s="205"/>
    </row>
    <row r="75" spans="1:18" hidden="1">
      <c r="A75" s="203"/>
      <c r="B75" s="204"/>
      <c r="C75" s="204"/>
      <c r="D75" s="203"/>
      <c r="E75" s="203"/>
      <c r="H75" s="203"/>
      <c r="I75" s="205"/>
      <c r="J75" s="205"/>
      <c r="K75" s="205"/>
      <c r="L75" s="222">
        <f>IFERROR(IF(G75="X",0,IF(H75="X",0,VLOOKUP(H75,'3'!$K$3:$L$16,2,FALSE))),0)</f>
        <v>0</v>
      </c>
      <c r="M75" s="205">
        <f t="shared" si="2"/>
        <v>0</v>
      </c>
      <c r="N75" s="205">
        <f>IFERROR(VLOOKUP(H75,'3'!$K$3:$M$16,3,FALSE),0)</f>
        <v>0</v>
      </c>
      <c r="O75" s="205">
        <f t="shared" si="3"/>
        <v>0</v>
      </c>
      <c r="P75" s="205"/>
      <c r="Q75" s="205"/>
      <c r="R75" s="205"/>
    </row>
    <row r="76" spans="1:18" hidden="1">
      <c r="A76" s="203"/>
      <c r="B76" s="204"/>
      <c r="C76" s="204"/>
      <c r="D76" s="203"/>
      <c r="E76" s="203"/>
      <c r="H76" s="203"/>
      <c r="I76" s="205"/>
      <c r="J76" s="205"/>
      <c r="K76" s="205"/>
      <c r="L76" s="222">
        <f>IFERROR(IF(G76="X",0,IF(H76="X",0,VLOOKUP(H76,'3'!$K$3:$L$16,2,FALSE))),0)</f>
        <v>0</v>
      </c>
      <c r="M76" s="205">
        <f t="shared" si="2"/>
        <v>0</v>
      </c>
      <c r="N76" s="205">
        <f>IFERROR(VLOOKUP(H76,'3'!$K$3:$M$16,3,FALSE),0)</f>
        <v>0</v>
      </c>
      <c r="O76" s="205">
        <f t="shared" si="3"/>
        <v>0</v>
      </c>
      <c r="P76" s="205"/>
      <c r="Q76" s="205"/>
      <c r="R76" s="205"/>
    </row>
    <row r="77" spans="1:18" hidden="1">
      <c r="A77" s="203"/>
      <c r="B77" s="204"/>
      <c r="C77" s="204"/>
      <c r="D77" s="203"/>
      <c r="E77" s="203"/>
      <c r="H77" s="203"/>
      <c r="I77" s="205"/>
      <c r="J77" s="205"/>
      <c r="K77" s="205"/>
      <c r="L77" s="222">
        <f>IFERROR(IF(G77="X",0,IF(H77="X",0,VLOOKUP(H77,'3'!$K$3:$L$16,2,FALSE))),0)</f>
        <v>0</v>
      </c>
      <c r="M77" s="205">
        <f t="shared" si="2"/>
        <v>0</v>
      </c>
      <c r="N77" s="205">
        <f>IFERROR(VLOOKUP(H77,'3'!$K$3:$M$16,3,FALSE),0)</f>
        <v>0</v>
      </c>
      <c r="O77" s="205">
        <f t="shared" si="3"/>
        <v>0</v>
      </c>
      <c r="P77" s="205"/>
      <c r="Q77" s="205"/>
      <c r="R77" s="205"/>
    </row>
    <row r="78" spans="1:18" hidden="1">
      <c r="A78" s="203"/>
      <c r="B78" s="204"/>
      <c r="C78" s="204"/>
      <c r="D78" s="203"/>
      <c r="E78" s="203"/>
      <c r="H78" s="203"/>
      <c r="I78" s="205"/>
      <c r="J78" s="205"/>
      <c r="K78" s="205"/>
      <c r="L78" s="222">
        <f>IFERROR(IF(G78="X",0,IF(H78="X",0,VLOOKUP(H78,'3'!$K$3:$L$16,2,FALSE))),0)</f>
        <v>0</v>
      </c>
      <c r="M78" s="205">
        <f t="shared" si="2"/>
        <v>0</v>
      </c>
      <c r="N78" s="205">
        <f>IFERROR(VLOOKUP(H78,'3'!$K$3:$M$16,3,FALSE),0)</f>
        <v>0</v>
      </c>
      <c r="O78" s="205">
        <f t="shared" si="3"/>
        <v>0</v>
      </c>
      <c r="P78" s="205"/>
      <c r="Q78" s="205"/>
      <c r="R78" s="205"/>
    </row>
    <row r="79" spans="1:18" hidden="1">
      <c r="A79" s="203"/>
      <c r="B79" s="204"/>
      <c r="C79" s="204"/>
      <c r="D79" s="203"/>
      <c r="E79" s="203"/>
      <c r="H79" s="203"/>
      <c r="I79" s="205"/>
      <c r="J79" s="205"/>
      <c r="K79" s="205"/>
      <c r="L79" s="222">
        <f>IFERROR(IF(G79="X",0,IF(H79="X",0,VLOOKUP(H79,'3'!$K$3:$L$16,2,FALSE))),0)</f>
        <v>0</v>
      </c>
      <c r="M79" s="205">
        <f t="shared" si="2"/>
        <v>0</v>
      </c>
      <c r="N79" s="205">
        <f>IFERROR(VLOOKUP(H79,'3'!$K$3:$M$16,3,FALSE),0)</f>
        <v>0</v>
      </c>
      <c r="O79" s="205">
        <f t="shared" si="3"/>
        <v>0</v>
      </c>
      <c r="P79" s="205"/>
      <c r="Q79" s="205"/>
      <c r="R79" s="205"/>
    </row>
    <row r="80" spans="1:18" hidden="1">
      <c r="A80" s="203"/>
      <c r="B80" s="204"/>
      <c r="C80" s="204"/>
      <c r="D80" s="203"/>
      <c r="E80" s="203"/>
      <c r="H80" s="203"/>
      <c r="I80" s="205"/>
      <c r="J80" s="205"/>
      <c r="K80" s="205"/>
      <c r="L80" s="222">
        <f>IFERROR(IF(G80="X",0,IF(H80="X",0,VLOOKUP(H80,'3'!$K$3:$L$16,2,FALSE))),0)</f>
        <v>0</v>
      </c>
      <c r="M80" s="205">
        <f t="shared" si="2"/>
        <v>0</v>
      </c>
      <c r="N80" s="205">
        <f>IFERROR(VLOOKUP(H80,'3'!$K$3:$M$16,3,FALSE),0)</f>
        <v>0</v>
      </c>
      <c r="O80" s="205">
        <f t="shared" si="3"/>
        <v>0</v>
      </c>
      <c r="P80" s="205"/>
      <c r="Q80" s="205"/>
      <c r="R80" s="205"/>
    </row>
    <row r="81" spans="1:18" hidden="1">
      <c r="A81" s="203"/>
      <c r="B81" s="204"/>
      <c r="C81" s="204"/>
      <c r="D81" s="203"/>
      <c r="E81" s="203"/>
      <c r="H81" s="203"/>
      <c r="I81" s="205"/>
      <c r="J81" s="205"/>
      <c r="K81" s="205"/>
      <c r="L81" s="222">
        <f>IFERROR(IF(G81="X",0,IF(H81="X",0,VLOOKUP(H81,'3'!$K$3:$L$16,2,FALSE))),0)</f>
        <v>0</v>
      </c>
      <c r="M81" s="205">
        <f t="shared" si="2"/>
        <v>0</v>
      </c>
      <c r="N81" s="205">
        <f>IFERROR(VLOOKUP(H81,'3'!$K$3:$M$16,3,FALSE),0)</f>
        <v>0</v>
      </c>
      <c r="O81" s="205">
        <f t="shared" si="3"/>
        <v>0</v>
      </c>
      <c r="P81" s="205"/>
      <c r="Q81" s="205"/>
      <c r="R81" s="205"/>
    </row>
    <row r="82" spans="1:18" hidden="1">
      <c r="A82" s="203"/>
      <c r="B82" s="204"/>
      <c r="C82" s="204"/>
      <c r="D82" s="203"/>
      <c r="E82" s="203"/>
      <c r="H82" s="203"/>
      <c r="I82" s="205"/>
      <c r="J82" s="205"/>
      <c r="K82" s="205"/>
      <c r="L82" s="222">
        <f>IFERROR(IF(G82="X",0,IF(H82="X",0,VLOOKUP(H82,'3'!$K$3:$L$16,2,FALSE))),0)</f>
        <v>0</v>
      </c>
      <c r="M82" s="205">
        <f t="shared" si="2"/>
        <v>0</v>
      </c>
      <c r="N82" s="205">
        <f>IFERROR(VLOOKUP(H82,'3'!$K$3:$M$16,3,FALSE),0)</f>
        <v>0</v>
      </c>
      <c r="O82" s="205">
        <f t="shared" si="3"/>
        <v>0</v>
      </c>
      <c r="P82" s="205"/>
      <c r="Q82" s="205"/>
      <c r="R82" s="205"/>
    </row>
    <row r="83" spans="1:18" hidden="1">
      <c r="A83" s="203"/>
      <c r="B83" s="204"/>
      <c r="C83" s="204"/>
      <c r="D83" s="203"/>
      <c r="E83" s="203"/>
      <c r="H83" s="203"/>
      <c r="I83" s="205"/>
      <c r="J83" s="205"/>
      <c r="K83" s="205"/>
      <c r="L83" s="222">
        <f>IFERROR(IF(G83="X",0,IF(H83="X",0,VLOOKUP(H83,'3'!$K$3:$L$16,2,FALSE))),0)</f>
        <v>0</v>
      </c>
      <c r="M83" s="205">
        <f t="shared" si="2"/>
        <v>0</v>
      </c>
      <c r="N83" s="205">
        <f>IFERROR(VLOOKUP(H83,'3'!$K$3:$M$16,3,FALSE),0)</f>
        <v>0</v>
      </c>
      <c r="O83" s="205">
        <f t="shared" si="3"/>
        <v>0</v>
      </c>
      <c r="P83" s="205"/>
      <c r="Q83" s="205"/>
      <c r="R83" s="205"/>
    </row>
    <row r="84" spans="1:18" hidden="1">
      <c r="A84" s="203"/>
      <c r="B84" s="204"/>
      <c r="C84" s="204"/>
      <c r="D84" s="203"/>
      <c r="E84" s="203"/>
      <c r="H84" s="203"/>
      <c r="I84" s="205"/>
      <c r="J84" s="205"/>
      <c r="K84" s="205"/>
      <c r="L84" s="222">
        <f>IFERROR(IF(G84="X",0,IF(H84="X",0,VLOOKUP(H84,'3'!$K$3:$L$16,2,FALSE))),0)</f>
        <v>0</v>
      </c>
      <c r="M84" s="205">
        <f t="shared" si="2"/>
        <v>0</v>
      </c>
      <c r="N84" s="205">
        <f>IFERROR(VLOOKUP(H84,'3'!$K$3:$M$16,3,FALSE),0)</f>
        <v>0</v>
      </c>
      <c r="O84" s="205">
        <f t="shared" si="3"/>
        <v>0</v>
      </c>
      <c r="P84" s="205"/>
      <c r="Q84" s="205"/>
      <c r="R84" s="205"/>
    </row>
    <row r="85" spans="1:18" hidden="1">
      <c r="A85" s="203"/>
      <c r="B85" s="204"/>
      <c r="C85" s="204"/>
      <c r="D85" s="203"/>
      <c r="E85" s="203"/>
      <c r="H85" s="203"/>
      <c r="I85" s="205"/>
      <c r="J85" s="205"/>
      <c r="K85" s="205"/>
      <c r="L85" s="222">
        <f>IFERROR(IF(G85="X",0,IF(H85="X",0,VLOOKUP(H85,'3'!$K$3:$L$16,2,FALSE))),0)</f>
        <v>0</v>
      </c>
      <c r="M85" s="205">
        <f t="shared" si="2"/>
        <v>0</v>
      </c>
      <c r="N85" s="205">
        <f>IFERROR(VLOOKUP(H85,'3'!$K$3:$M$16,3,FALSE),0)</f>
        <v>0</v>
      </c>
      <c r="O85" s="205">
        <f t="shared" si="3"/>
        <v>0</v>
      </c>
      <c r="P85" s="205"/>
      <c r="Q85" s="205"/>
      <c r="R85" s="205"/>
    </row>
    <row r="86" spans="1:18" hidden="1">
      <c r="A86" s="203"/>
      <c r="B86" s="204"/>
      <c r="C86" s="204"/>
      <c r="D86" s="203"/>
      <c r="E86" s="203"/>
      <c r="H86" s="203"/>
      <c r="I86" s="205"/>
      <c r="J86" s="205"/>
      <c r="K86" s="205"/>
      <c r="L86" s="222">
        <f>IFERROR(IF(G86="X",0,IF(H86="X",0,VLOOKUP(H86,'3'!$K$3:$L$16,2,FALSE))),0)</f>
        <v>0</v>
      </c>
      <c r="M86" s="205">
        <f t="shared" si="2"/>
        <v>0</v>
      </c>
      <c r="N86" s="205">
        <f>IFERROR(VLOOKUP(H86,'3'!$K$3:$M$16,3,FALSE),0)</f>
        <v>0</v>
      </c>
      <c r="O86" s="205">
        <f t="shared" si="3"/>
        <v>0</v>
      </c>
      <c r="P86" s="205"/>
      <c r="Q86" s="205"/>
      <c r="R86" s="205"/>
    </row>
    <row r="87" spans="1:18" hidden="1">
      <c r="A87" s="203"/>
      <c r="B87" s="204"/>
      <c r="C87" s="204"/>
      <c r="D87" s="203"/>
      <c r="E87" s="203"/>
      <c r="H87" s="203"/>
      <c r="I87" s="205"/>
      <c r="J87" s="205"/>
      <c r="K87" s="205"/>
      <c r="L87" s="222">
        <f>IFERROR(IF(G87="X",0,IF(H87="X",0,VLOOKUP(H87,'3'!$K$3:$L$16,2,FALSE))),0)</f>
        <v>0</v>
      </c>
      <c r="M87" s="205">
        <f t="shared" si="2"/>
        <v>0</v>
      </c>
      <c r="N87" s="205">
        <f>IFERROR(VLOOKUP(H87,'3'!$K$3:$M$16,3,FALSE),0)</f>
        <v>0</v>
      </c>
      <c r="O87" s="205">
        <f t="shared" si="3"/>
        <v>0</v>
      </c>
      <c r="P87" s="205"/>
      <c r="Q87" s="205"/>
      <c r="R87" s="205"/>
    </row>
    <row r="88" spans="1:18" hidden="1">
      <c r="A88" s="203"/>
      <c r="B88" s="204"/>
      <c r="C88" s="204"/>
      <c r="D88" s="203"/>
      <c r="E88" s="203"/>
      <c r="H88" s="203"/>
      <c r="I88" s="205"/>
      <c r="J88" s="205"/>
      <c r="K88" s="205"/>
      <c r="L88" s="222">
        <f>IFERROR(IF(G88="X",0,IF(H88="X",0,VLOOKUP(H88,'3'!$K$3:$L$16,2,FALSE))),0)</f>
        <v>0</v>
      </c>
      <c r="M88" s="205">
        <f t="shared" si="2"/>
        <v>0</v>
      </c>
      <c r="N88" s="205">
        <f>IFERROR(VLOOKUP(H88,'3'!$K$3:$M$16,3,FALSE),0)</f>
        <v>0</v>
      </c>
      <c r="O88" s="205">
        <f t="shared" si="3"/>
        <v>0</v>
      </c>
      <c r="P88" s="205"/>
      <c r="Q88" s="205"/>
      <c r="R88" s="205"/>
    </row>
    <row r="89" spans="1:18" hidden="1">
      <c r="A89" s="203"/>
      <c r="B89" s="204"/>
      <c r="C89" s="204"/>
      <c r="D89" s="203"/>
      <c r="E89" s="203"/>
      <c r="H89" s="203"/>
      <c r="I89" s="205"/>
      <c r="J89" s="205"/>
      <c r="K89" s="205"/>
      <c r="L89" s="222">
        <f>IFERROR(IF(G89="X",0,IF(H89="X",0,VLOOKUP(H89,'3'!$K$3:$L$16,2,FALSE))),0)</f>
        <v>0</v>
      </c>
      <c r="M89" s="205">
        <f t="shared" si="2"/>
        <v>0</v>
      </c>
      <c r="N89" s="205">
        <f>IFERROR(VLOOKUP(H89,'3'!$K$3:$M$16,3,FALSE),0)</f>
        <v>0</v>
      </c>
      <c r="O89" s="205">
        <f t="shared" si="3"/>
        <v>0</v>
      </c>
      <c r="P89" s="205"/>
      <c r="Q89" s="205"/>
      <c r="R89" s="205"/>
    </row>
    <row r="90" spans="1:18" hidden="1">
      <c r="A90" s="203"/>
      <c r="B90" s="204"/>
      <c r="C90" s="204"/>
      <c r="D90" s="203"/>
      <c r="E90" s="203"/>
      <c r="H90" s="203"/>
      <c r="I90" s="205"/>
      <c r="J90" s="205"/>
      <c r="K90" s="205"/>
      <c r="L90" s="222">
        <f>IFERROR(IF(G90="X",0,IF(H90="X",0,VLOOKUP(H90,'3'!$K$3:$L$16,2,FALSE))),0)</f>
        <v>0</v>
      </c>
      <c r="M90" s="205">
        <f t="shared" si="2"/>
        <v>0</v>
      </c>
      <c r="N90" s="205">
        <f>IFERROR(VLOOKUP(H90,'3'!$K$3:$M$16,3,FALSE),0)</f>
        <v>0</v>
      </c>
      <c r="O90" s="205">
        <f t="shared" si="3"/>
        <v>0</v>
      </c>
      <c r="P90" s="205"/>
      <c r="Q90" s="205"/>
      <c r="R90" s="205"/>
    </row>
    <row r="91" spans="1:18" hidden="1">
      <c r="A91" s="203"/>
      <c r="B91" s="204"/>
      <c r="C91" s="204"/>
      <c r="D91" s="203"/>
      <c r="E91" s="203"/>
      <c r="H91" s="203"/>
      <c r="I91" s="205"/>
      <c r="J91" s="205"/>
      <c r="K91" s="205"/>
      <c r="L91" s="222">
        <f>IFERROR(IF(G91="X",0,IF(H91="X",0,VLOOKUP(H91,'3'!$K$3:$L$16,2,FALSE))),0)</f>
        <v>0</v>
      </c>
      <c r="M91" s="205">
        <f t="shared" si="2"/>
        <v>0</v>
      </c>
      <c r="N91" s="205">
        <f>IFERROR(VLOOKUP(H91,'3'!$K$3:$M$16,3,FALSE),0)</f>
        <v>0</v>
      </c>
      <c r="O91" s="205">
        <f t="shared" si="3"/>
        <v>0</v>
      </c>
      <c r="P91" s="205"/>
      <c r="Q91" s="205"/>
      <c r="R91" s="205"/>
    </row>
    <row r="92" spans="1:18" hidden="1">
      <c r="A92" s="203"/>
      <c r="B92" s="204"/>
      <c r="C92" s="204"/>
      <c r="D92" s="203"/>
      <c r="E92" s="203"/>
      <c r="H92" s="203"/>
      <c r="I92" s="205"/>
      <c r="J92" s="205"/>
      <c r="K92" s="205"/>
      <c r="L92" s="222">
        <f>IFERROR(IF(G92="X",0,IF(H92="X",0,VLOOKUP(H92,'3'!$K$3:$L$16,2,FALSE))),0)</f>
        <v>0</v>
      </c>
      <c r="M92" s="205">
        <f t="shared" si="2"/>
        <v>0</v>
      </c>
      <c r="N92" s="205">
        <f>IFERROR(VLOOKUP(H92,'3'!$K$3:$M$16,3,FALSE),0)</f>
        <v>0</v>
      </c>
      <c r="O92" s="205">
        <f t="shared" si="3"/>
        <v>0</v>
      </c>
      <c r="P92" s="205"/>
      <c r="Q92" s="205"/>
      <c r="R92" s="205"/>
    </row>
    <row r="93" spans="1:18" hidden="1">
      <c r="A93" s="203"/>
      <c r="B93" s="204"/>
      <c r="C93" s="204"/>
      <c r="D93" s="203"/>
      <c r="E93" s="203"/>
      <c r="H93" s="203"/>
      <c r="I93" s="205"/>
      <c r="J93" s="205"/>
      <c r="K93" s="205"/>
      <c r="L93" s="222">
        <f>IFERROR(IF(G93="X",0,IF(H93="X",0,VLOOKUP(H93,'3'!$K$3:$L$16,2,FALSE))),0)</f>
        <v>0</v>
      </c>
      <c r="M93" s="205">
        <f t="shared" si="2"/>
        <v>0</v>
      </c>
      <c r="N93" s="205">
        <f>IFERROR(VLOOKUP(H93,'3'!$K$3:$M$16,3,FALSE),0)</f>
        <v>0</v>
      </c>
      <c r="O93" s="205">
        <f t="shared" si="3"/>
        <v>0</v>
      </c>
      <c r="P93" s="205"/>
      <c r="Q93" s="205"/>
      <c r="R93" s="205"/>
    </row>
    <row r="94" spans="1:18" hidden="1">
      <c r="A94" s="203"/>
      <c r="B94" s="204"/>
      <c r="C94" s="204"/>
      <c r="D94" s="203"/>
      <c r="E94" s="203"/>
      <c r="H94" s="203"/>
      <c r="I94" s="205"/>
      <c r="J94" s="205"/>
      <c r="K94" s="205"/>
      <c r="L94" s="222">
        <f>IFERROR(IF(G94="X",0,IF(H94="X",0,VLOOKUP(H94,'3'!$K$3:$L$16,2,FALSE))),0)</f>
        <v>0</v>
      </c>
      <c r="M94" s="205">
        <f t="shared" si="2"/>
        <v>0</v>
      </c>
      <c r="N94" s="205">
        <f>IFERROR(VLOOKUP(H94,'3'!$K$3:$M$16,3,FALSE),0)</f>
        <v>0</v>
      </c>
      <c r="O94" s="205">
        <f t="shared" si="3"/>
        <v>0</v>
      </c>
      <c r="P94" s="205"/>
      <c r="Q94" s="205"/>
      <c r="R94" s="205"/>
    </row>
    <row r="95" spans="1:18" hidden="1">
      <c r="A95" s="203"/>
      <c r="B95" s="204"/>
      <c r="C95" s="204"/>
      <c r="D95" s="203"/>
      <c r="E95" s="203"/>
      <c r="H95" s="203"/>
      <c r="I95" s="205"/>
      <c r="J95" s="205"/>
      <c r="K95" s="205"/>
      <c r="L95" s="222">
        <f>IFERROR(IF(G95="X",0,IF(H95="X",0,VLOOKUP(H95,'3'!$K$3:$L$16,2,FALSE))),0)</f>
        <v>0</v>
      </c>
      <c r="M95" s="205">
        <f t="shared" si="2"/>
        <v>0</v>
      </c>
      <c r="N95" s="205">
        <f>IFERROR(VLOOKUP(H95,'3'!$K$3:$M$16,3,FALSE),0)</f>
        <v>0</v>
      </c>
      <c r="O95" s="205">
        <f t="shared" si="3"/>
        <v>0</v>
      </c>
      <c r="P95" s="205"/>
      <c r="Q95" s="205"/>
      <c r="R95" s="205"/>
    </row>
    <row r="96" spans="1:18" hidden="1">
      <c r="A96" s="203"/>
      <c r="B96" s="204"/>
      <c r="C96" s="204"/>
      <c r="D96" s="203"/>
      <c r="E96" s="203"/>
      <c r="H96" s="203"/>
      <c r="I96" s="205"/>
      <c r="J96" s="205"/>
      <c r="K96" s="205"/>
      <c r="L96" s="222">
        <f>IFERROR(IF(G96="X",0,IF(H96="X",0,VLOOKUP(H96,'3'!$K$3:$L$16,2,FALSE))),0)</f>
        <v>0</v>
      </c>
      <c r="M96" s="205">
        <f t="shared" si="2"/>
        <v>0</v>
      </c>
      <c r="N96" s="205">
        <f>IFERROR(VLOOKUP(H96,'3'!$K$3:$M$16,3,FALSE),0)</f>
        <v>0</v>
      </c>
      <c r="O96" s="205">
        <f t="shared" si="3"/>
        <v>0</v>
      </c>
      <c r="P96" s="205"/>
      <c r="Q96" s="205"/>
      <c r="R96" s="205"/>
    </row>
    <row r="97" spans="1:18" hidden="1">
      <c r="A97" s="203"/>
      <c r="B97" s="204"/>
      <c r="C97" s="204"/>
      <c r="D97" s="203"/>
      <c r="E97" s="203"/>
      <c r="H97" s="203"/>
      <c r="I97" s="205"/>
      <c r="J97" s="205"/>
      <c r="K97" s="205"/>
      <c r="L97" s="222">
        <f>IFERROR(IF(G97="X",0,IF(H97="X",0,VLOOKUP(H97,'3'!$K$3:$L$16,2,FALSE))),0)</f>
        <v>0</v>
      </c>
      <c r="M97" s="205">
        <f t="shared" si="2"/>
        <v>0</v>
      </c>
      <c r="N97" s="205">
        <f>IFERROR(VLOOKUP(H97,'3'!$K$3:$M$16,3,FALSE),0)</f>
        <v>0</v>
      </c>
      <c r="O97" s="205">
        <f t="shared" si="3"/>
        <v>0</v>
      </c>
      <c r="P97" s="205"/>
      <c r="Q97" s="205"/>
      <c r="R97" s="205"/>
    </row>
    <row r="98" spans="1:18" hidden="1">
      <c r="A98" s="203"/>
      <c r="B98" s="204"/>
      <c r="C98" s="204"/>
      <c r="D98" s="203"/>
      <c r="E98" s="203"/>
      <c r="H98" s="203"/>
      <c r="I98" s="205"/>
      <c r="J98" s="205"/>
      <c r="K98" s="205"/>
      <c r="L98" s="222">
        <f>IFERROR(IF(G98="X",0,IF(H98="X",0,VLOOKUP(H98,'3'!$K$3:$L$16,2,FALSE))),0)</f>
        <v>0</v>
      </c>
      <c r="M98" s="205">
        <f t="shared" si="2"/>
        <v>0</v>
      </c>
      <c r="N98" s="205">
        <f>IFERROR(VLOOKUP(H98,'3'!$K$3:$M$16,3,FALSE),0)</f>
        <v>0</v>
      </c>
      <c r="O98" s="205">
        <f t="shared" si="3"/>
        <v>0</v>
      </c>
      <c r="P98" s="205"/>
      <c r="Q98" s="205"/>
      <c r="R98" s="205"/>
    </row>
    <row r="99" spans="1:18" hidden="1">
      <c r="A99" s="203"/>
      <c r="B99" s="204"/>
      <c r="C99" s="204"/>
      <c r="D99" s="203"/>
      <c r="E99" s="203"/>
      <c r="H99" s="203"/>
      <c r="I99" s="205"/>
      <c r="J99" s="205"/>
      <c r="K99" s="205"/>
      <c r="L99" s="222">
        <f>IFERROR(IF(G99="X",0,IF(H99="X",0,VLOOKUP(H99,'3'!$K$3:$L$16,2,FALSE))),0)</f>
        <v>0</v>
      </c>
      <c r="M99" s="205">
        <f t="shared" si="2"/>
        <v>0</v>
      </c>
      <c r="N99" s="205">
        <f>IFERROR(VLOOKUP(H99,'3'!$K$3:$M$16,3,FALSE),0)</f>
        <v>0</v>
      </c>
      <c r="O99" s="205">
        <f t="shared" si="3"/>
        <v>0</v>
      </c>
      <c r="P99" s="205"/>
      <c r="Q99" s="205"/>
      <c r="R99" s="205"/>
    </row>
    <row r="100" spans="1:18" hidden="1">
      <c r="A100" s="203"/>
      <c r="B100" s="204"/>
      <c r="C100" s="204"/>
      <c r="D100" s="203"/>
      <c r="E100" s="203"/>
      <c r="H100" s="203"/>
      <c r="I100" s="205"/>
      <c r="J100" s="205"/>
      <c r="K100" s="205"/>
      <c r="L100" s="222">
        <f>IFERROR(IF(G100="X",0,IF(H100="X",0,VLOOKUP(H100,'3'!$K$3:$L$16,2,FALSE))),0)</f>
        <v>0</v>
      </c>
      <c r="M100" s="205">
        <f t="shared" si="2"/>
        <v>0</v>
      </c>
      <c r="N100" s="205">
        <f>IFERROR(VLOOKUP(H100,'3'!$K$3:$M$16,3,FALSE),0)</f>
        <v>0</v>
      </c>
      <c r="O100" s="205">
        <f t="shared" si="3"/>
        <v>0</v>
      </c>
      <c r="P100" s="205"/>
      <c r="Q100" s="205"/>
      <c r="R100" s="205"/>
    </row>
    <row r="101" spans="1:18" hidden="1">
      <c r="A101" s="203"/>
      <c r="B101" s="204"/>
      <c r="C101" s="204"/>
      <c r="D101" s="203"/>
      <c r="E101" s="203"/>
      <c r="H101" s="203"/>
      <c r="I101" s="205"/>
      <c r="J101" s="205"/>
      <c r="K101" s="205"/>
      <c r="L101" s="222">
        <f>IFERROR(IF(G101="X",0,IF(H101="X",0,VLOOKUP(H101,'3'!$K$3:$L$16,2,FALSE))),0)</f>
        <v>0</v>
      </c>
      <c r="M101" s="205">
        <f t="shared" si="2"/>
        <v>0</v>
      </c>
      <c r="N101" s="205">
        <f>IFERROR(VLOOKUP(H101,'3'!$K$3:$M$16,3,FALSE),0)</f>
        <v>0</v>
      </c>
      <c r="O101" s="205">
        <f t="shared" si="3"/>
        <v>0</v>
      </c>
      <c r="P101" s="205"/>
      <c r="Q101" s="205"/>
      <c r="R101" s="205"/>
    </row>
    <row r="102" spans="1:18" hidden="1">
      <c r="A102" s="203"/>
      <c r="B102" s="204"/>
      <c r="C102" s="204"/>
      <c r="D102" s="203"/>
      <c r="E102" s="203"/>
      <c r="H102" s="203"/>
      <c r="I102" s="205"/>
      <c r="J102" s="205"/>
      <c r="K102" s="205"/>
      <c r="L102" s="222">
        <f>IFERROR(IF(G102="X",0,IF(H102="X",0,VLOOKUP(H102,'3'!$K$3:$L$16,2,FALSE))),0)</f>
        <v>0</v>
      </c>
      <c r="M102" s="205">
        <f t="shared" si="2"/>
        <v>0</v>
      </c>
      <c r="N102" s="205">
        <f>IFERROR(VLOOKUP(H102,'3'!$K$3:$M$16,3,FALSE),0)</f>
        <v>0</v>
      </c>
      <c r="O102" s="205">
        <f t="shared" si="3"/>
        <v>0</v>
      </c>
      <c r="P102" s="205"/>
      <c r="Q102" s="205"/>
      <c r="R102" s="205"/>
    </row>
    <row r="103" spans="1:18" hidden="1">
      <c r="A103" s="203"/>
      <c r="B103" s="204"/>
      <c r="C103" s="204"/>
      <c r="D103" s="203"/>
      <c r="E103" s="203"/>
      <c r="H103" s="203"/>
      <c r="I103" s="205"/>
      <c r="J103" s="205"/>
      <c r="K103" s="205"/>
      <c r="L103" s="222">
        <f>IFERROR(IF(G103="X",0,IF(H103="X",0,VLOOKUP(H103,'3'!$K$3:$L$16,2,FALSE))),0)</f>
        <v>0</v>
      </c>
      <c r="M103" s="205">
        <f t="shared" si="2"/>
        <v>0</v>
      </c>
      <c r="N103" s="205">
        <f>IFERROR(VLOOKUP(H103,'3'!$K$3:$M$16,3,FALSE),0)</f>
        <v>0</v>
      </c>
      <c r="O103" s="205">
        <f t="shared" si="3"/>
        <v>0</v>
      </c>
      <c r="P103" s="205"/>
      <c r="Q103" s="205"/>
      <c r="R103" s="205"/>
    </row>
    <row r="104" spans="1:18" hidden="1">
      <c r="A104" s="203"/>
      <c r="B104" s="204"/>
      <c r="C104" s="204"/>
      <c r="D104" s="203"/>
      <c r="E104" s="203"/>
      <c r="H104" s="203"/>
      <c r="I104" s="205"/>
      <c r="J104" s="205"/>
      <c r="K104" s="205"/>
      <c r="L104" s="222">
        <f>IFERROR(IF(G104="X",0,IF(H104="X",0,VLOOKUP(H104,'3'!$K$3:$L$16,2,FALSE))),0)</f>
        <v>0</v>
      </c>
      <c r="M104" s="205">
        <f t="shared" si="2"/>
        <v>0</v>
      </c>
      <c r="N104" s="205">
        <f>IFERROR(VLOOKUP(H104,'3'!$K$3:$M$16,3,FALSE),0)</f>
        <v>0</v>
      </c>
      <c r="O104" s="205">
        <f t="shared" si="3"/>
        <v>0</v>
      </c>
      <c r="P104" s="205"/>
      <c r="Q104" s="205"/>
      <c r="R104" s="205"/>
    </row>
    <row r="105" spans="1:18" hidden="1">
      <c r="A105" s="203"/>
      <c r="B105" s="204"/>
      <c r="C105" s="204"/>
      <c r="D105" s="203"/>
      <c r="E105" s="203"/>
      <c r="H105" s="203"/>
      <c r="I105" s="205"/>
      <c r="J105" s="205"/>
      <c r="K105" s="205"/>
      <c r="L105" s="222">
        <f>IFERROR(IF(G105="X",0,IF(H105="X",0,VLOOKUP(H105,'3'!$K$3:$L$16,2,FALSE))),0)</f>
        <v>0</v>
      </c>
      <c r="M105" s="205">
        <f t="shared" si="2"/>
        <v>0</v>
      </c>
      <c r="N105" s="205">
        <f>IFERROR(VLOOKUP(H105,'3'!$K$3:$M$16,3,FALSE),0)</f>
        <v>0</v>
      </c>
      <c r="O105" s="205">
        <f t="shared" si="3"/>
        <v>0</v>
      </c>
      <c r="P105" s="205"/>
      <c r="Q105" s="205"/>
      <c r="R105" s="205"/>
    </row>
    <row r="106" spans="1:18" hidden="1">
      <c r="A106" s="203"/>
      <c r="B106" s="204"/>
      <c r="C106" s="204"/>
      <c r="D106" s="203"/>
      <c r="E106" s="203"/>
      <c r="H106" s="203"/>
      <c r="I106" s="205"/>
      <c r="J106" s="205"/>
      <c r="K106" s="205"/>
      <c r="L106" s="222">
        <f>IFERROR(IF(G106="X",0,IF(H106="X",0,VLOOKUP(H106,'3'!$K$3:$L$16,2,FALSE))),0)</f>
        <v>0</v>
      </c>
      <c r="M106" s="205">
        <f t="shared" si="2"/>
        <v>0</v>
      </c>
      <c r="N106" s="205">
        <f>IFERROR(VLOOKUP(H106,'3'!$K$3:$M$16,3,FALSE),0)</f>
        <v>0</v>
      </c>
      <c r="O106" s="205">
        <f t="shared" si="3"/>
        <v>0</v>
      </c>
      <c r="P106" s="205"/>
      <c r="Q106" s="205"/>
      <c r="R106" s="205"/>
    </row>
    <row r="107" spans="1:18" hidden="1">
      <c r="A107" s="203"/>
      <c r="B107" s="204"/>
      <c r="C107" s="204"/>
      <c r="D107" s="203"/>
      <c r="E107" s="203"/>
      <c r="H107" s="203"/>
      <c r="I107" s="205"/>
      <c r="J107" s="205"/>
      <c r="K107" s="205"/>
      <c r="L107" s="222">
        <f>IFERROR(IF(G107="X",0,IF(H107="X",0,VLOOKUP(H107,'3'!$K$3:$L$16,2,FALSE))),0)</f>
        <v>0</v>
      </c>
      <c r="M107" s="205">
        <f t="shared" si="2"/>
        <v>0</v>
      </c>
      <c r="N107" s="205">
        <f>IFERROR(VLOOKUP(H107,'3'!$K$3:$M$16,3,FALSE),0)</f>
        <v>0</v>
      </c>
      <c r="O107" s="205">
        <f t="shared" si="3"/>
        <v>0</v>
      </c>
      <c r="P107" s="205"/>
      <c r="Q107" s="205"/>
      <c r="R107" s="205"/>
    </row>
    <row r="108" spans="1:18" hidden="1">
      <c r="A108" s="203"/>
      <c r="B108" s="204"/>
      <c r="C108" s="204"/>
      <c r="D108" s="203"/>
      <c r="E108" s="203"/>
      <c r="H108" s="203"/>
      <c r="I108" s="205"/>
      <c r="J108" s="205"/>
      <c r="K108" s="205"/>
      <c r="L108" s="222">
        <f>IFERROR(IF(G108="X",0,IF(H108="X",0,VLOOKUP(H108,'3'!$K$3:$L$16,2,FALSE))),0)</f>
        <v>0</v>
      </c>
      <c r="M108" s="205">
        <f t="shared" si="2"/>
        <v>0</v>
      </c>
      <c r="N108" s="205">
        <f>IFERROR(VLOOKUP(H108,'3'!$K$3:$M$16,3,FALSE),0)</f>
        <v>0</v>
      </c>
      <c r="O108" s="205">
        <f t="shared" si="3"/>
        <v>0</v>
      </c>
      <c r="P108" s="205"/>
      <c r="Q108" s="205"/>
      <c r="R108" s="205"/>
    </row>
    <row r="109" spans="1:18" hidden="1">
      <c r="A109" s="203"/>
      <c r="B109" s="204"/>
      <c r="C109" s="204"/>
      <c r="D109" s="203"/>
      <c r="E109" s="203"/>
      <c r="H109" s="203"/>
      <c r="I109" s="205"/>
      <c r="J109" s="205"/>
      <c r="K109" s="205"/>
      <c r="L109" s="222">
        <f>IFERROR(IF(G109="X",0,IF(H109="X",0,VLOOKUP(H109,'3'!$K$3:$L$16,2,FALSE))),0)</f>
        <v>0</v>
      </c>
      <c r="M109" s="205">
        <f t="shared" si="2"/>
        <v>0</v>
      </c>
      <c r="N109" s="205">
        <f>IFERROR(VLOOKUP(H109,'3'!$K$3:$M$16,3,FALSE),0)</f>
        <v>0</v>
      </c>
      <c r="O109" s="205">
        <f t="shared" si="3"/>
        <v>0</v>
      </c>
      <c r="P109" s="205"/>
      <c r="Q109" s="205"/>
      <c r="R109" s="205"/>
    </row>
    <row r="110" spans="1:18" hidden="1">
      <c r="A110" s="203"/>
      <c r="B110" s="204"/>
      <c r="C110" s="204"/>
      <c r="D110" s="203"/>
      <c r="E110" s="203"/>
      <c r="H110" s="203"/>
      <c r="I110" s="205"/>
      <c r="J110" s="205"/>
      <c r="K110" s="205"/>
      <c r="L110" s="222">
        <f>IFERROR(IF(G110="X",0,IF(H110="X",0,VLOOKUP(H110,'3'!$K$3:$L$16,2,FALSE))),0)</f>
        <v>0</v>
      </c>
      <c r="M110" s="205">
        <f t="shared" si="2"/>
        <v>0</v>
      </c>
      <c r="N110" s="205">
        <f>IFERROR(VLOOKUP(H110,'3'!$K$3:$M$16,3,FALSE),0)</f>
        <v>0</v>
      </c>
      <c r="O110" s="205">
        <f t="shared" si="3"/>
        <v>0</v>
      </c>
      <c r="P110" s="205"/>
      <c r="Q110" s="205"/>
      <c r="R110" s="205"/>
    </row>
    <row r="111" spans="1:18" hidden="1">
      <c r="A111" s="203"/>
      <c r="B111" s="204"/>
      <c r="C111" s="204"/>
      <c r="D111" s="203"/>
      <c r="E111" s="203"/>
      <c r="H111" s="203"/>
      <c r="I111" s="205"/>
      <c r="J111" s="205"/>
      <c r="K111" s="205"/>
      <c r="L111" s="222">
        <f>IFERROR(IF(G111="X",0,IF(H111="X",0,VLOOKUP(H111,'3'!$K$3:$L$16,2,FALSE))),0)</f>
        <v>0</v>
      </c>
      <c r="M111" s="205">
        <f t="shared" si="2"/>
        <v>0</v>
      </c>
      <c r="N111" s="205">
        <f>IFERROR(VLOOKUP(H111,'3'!$K$3:$M$16,3,FALSE),0)</f>
        <v>0</v>
      </c>
      <c r="O111" s="205">
        <f t="shared" si="3"/>
        <v>0</v>
      </c>
      <c r="P111" s="205"/>
      <c r="Q111" s="205"/>
      <c r="R111" s="205"/>
    </row>
    <row r="112" spans="1:18" hidden="1">
      <c r="A112" s="203"/>
      <c r="B112" s="204"/>
      <c r="C112" s="204"/>
      <c r="D112" s="203"/>
      <c r="E112" s="203"/>
      <c r="H112" s="203"/>
      <c r="I112" s="205"/>
      <c r="J112" s="205"/>
      <c r="K112" s="205"/>
      <c r="L112" s="222">
        <f>IFERROR(IF(G112="X",0,IF(H112="X",0,VLOOKUP(H112,'3'!$K$3:$L$16,2,FALSE))),0)</f>
        <v>0</v>
      </c>
      <c r="M112" s="205">
        <f t="shared" si="2"/>
        <v>0</v>
      </c>
      <c r="N112" s="205">
        <f>IFERROR(VLOOKUP(H112,'3'!$K$3:$M$16,3,FALSE),0)</f>
        <v>0</v>
      </c>
      <c r="O112" s="205">
        <f t="shared" si="3"/>
        <v>0</v>
      </c>
      <c r="P112" s="205"/>
      <c r="Q112" s="205"/>
      <c r="R112" s="205"/>
    </row>
    <row r="113" spans="1:18" hidden="1">
      <c r="A113" s="203"/>
      <c r="B113" s="204"/>
      <c r="C113" s="204"/>
      <c r="D113" s="203"/>
      <c r="E113" s="203"/>
      <c r="H113" s="203"/>
      <c r="I113" s="205"/>
      <c r="J113" s="205"/>
      <c r="K113" s="205"/>
      <c r="L113" s="222">
        <f>IFERROR(IF(G113="X",0,IF(H113="X",0,VLOOKUP(H113,'3'!$K$3:$L$16,2,FALSE))),0)</f>
        <v>0</v>
      </c>
      <c r="M113" s="205">
        <f t="shared" si="2"/>
        <v>0</v>
      </c>
      <c r="N113" s="205">
        <f>IFERROR(VLOOKUP(H113,'3'!$K$3:$M$16,3,FALSE),0)</f>
        <v>0</v>
      </c>
      <c r="O113" s="205">
        <f t="shared" si="3"/>
        <v>0</v>
      </c>
      <c r="P113" s="205"/>
      <c r="Q113" s="205"/>
      <c r="R113" s="205"/>
    </row>
    <row r="114" spans="1:18" hidden="1">
      <c r="A114" s="203"/>
      <c r="B114" s="204"/>
      <c r="C114" s="204"/>
      <c r="D114" s="203"/>
      <c r="E114" s="203"/>
      <c r="H114" s="203"/>
      <c r="I114" s="205"/>
      <c r="J114" s="205"/>
      <c r="K114" s="205"/>
      <c r="L114" s="222">
        <f>IFERROR(IF(G114="X",0,IF(H114="X",0,VLOOKUP(H114,'3'!$K$3:$L$16,2,FALSE))),0)</f>
        <v>0</v>
      </c>
      <c r="M114" s="205">
        <f t="shared" si="2"/>
        <v>0</v>
      </c>
      <c r="N114" s="205">
        <f>IFERROR(VLOOKUP(H114,'3'!$K$3:$M$16,3,FALSE),0)</f>
        <v>0</v>
      </c>
      <c r="O114" s="205">
        <f t="shared" si="3"/>
        <v>0</v>
      </c>
      <c r="P114" s="205"/>
      <c r="Q114" s="205"/>
      <c r="R114" s="205"/>
    </row>
    <row r="115" spans="1:18" hidden="1">
      <c r="A115" s="203"/>
      <c r="B115" s="204"/>
      <c r="C115" s="204"/>
      <c r="D115" s="203"/>
      <c r="E115" s="203"/>
      <c r="H115" s="203"/>
      <c r="I115" s="205"/>
      <c r="J115" s="205"/>
      <c r="K115" s="205"/>
      <c r="L115" s="222">
        <f>IFERROR(IF(G115="X",0,IF(H115="X",0,VLOOKUP(H115,'3'!$K$3:$L$16,2,FALSE))),0)</f>
        <v>0</v>
      </c>
      <c r="M115" s="205">
        <f t="shared" si="2"/>
        <v>0</v>
      </c>
      <c r="N115" s="205">
        <f>IFERROR(VLOOKUP(H115,'3'!$K$3:$M$16,3,FALSE),0)</f>
        <v>0</v>
      </c>
      <c r="O115" s="205">
        <f t="shared" si="3"/>
        <v>0</v>
      </c>
      <c r="P115" s="205"/>
      <c r="Q115" s="205"/>
      <c r="R115" s="205"/>
    </row>
    <row r="116" spans="1:18" hidden="1">
      <c r="A116" s="203"/>
      <c r="B116" s="204"/>
      <c r="C116" s="204"/>
      <c r="D116" s="203"/>
      <c r="E116" s="203"/>
      <c r="H116" s="203"/>
      <c r="I116" s="205"/>
      <c r="J116" s="205"/>
      <c r="K116" s="205"/>
      <c r="L116" s="222">
        <f>IFERROR(IF(G116="X",0,IF(H116="X",0,VLOOKUP(H116,'3'!$K$3:$L$16,2,FALSE))),0)</f>
        <v>0</v>
      </c>
      <c r="M116" s="205">
        <f t="shared" si="2"/>
        <v>0</v>
      </c>
      <c r="N116" s="205">
        <f>IFERROR(VLOOKUP(H116,'3'!$K$3:$M$16,3,FALSE),0)</f>
        <v>0</v>
      </c>
      <c r="O116" s="205">
        <f t="shared" si="3"/>
        <v>0</v>
      </c>
      <c r="P116" s="205"/>
      <c r="Q116" s="205"/>
      <c r="R116" s="205"/>
    </row>
    <row r="117" spans="1:18" hidden="1">
      <c r="A117" s="203"/>
      <c r="B117" s="204"/>
      <c r="C117" s="204"/>
      <c r="D117" s="203"/>
      <c r="E117" s="203"/>
      <c r="H117" s="203"/>
      <c r="I117" s="205"/>
      <c r="J117" s="205"/>
      <c r="K117" s="205"/>
      <c r="L117" s="222">
        <f>IFERROR(IF(G117="X",0,IF(H117="X",0,VLOOKUP(H117,'3'!$K$3:$L$16,2,FALSE))),0)</f>
        <v>0</v>
      </c>
      <c r="M117" s="205">
        <f t="shared" si="2"/>
        <v>0</v>
      </c>
      <c r="N117" s="205">
        <f>IFERROR(VLOOKUP(H117,'3'!$K$3:$M$16,3,FALSE),0)</f>
        <v>0</v>
      </c>
      <c r="O117" s="205">
        <f t="shared" si="3"/>
        <v>0</v>
      </c>
      <c r="P117" s="205"/>
      <c r="Q117" s="205"/>
      <c r="R117" s="205"/>
    </row>
    <row r="118" spans="1:18" hidden="1">
      <c r="A118" s="203"/>
      <c r="B118" s="204"/>
      <c r="C118" s="204"/>
      <c r="D118" s="203"/>
      <c r="E118" s="203"/>
      <c r="H118" s="203"/>
      <c r="I118" s="205"/>
      <c r="J118" s="205"/>
      <c r="K118" s="205"/>
      <c r="L118" s="222">
        <f>IFERROR(IF(G118="X",0,IF(H118="X",0,VLOOKUP(H118,'3'!$K$3:$L$16,2,FALSE))),0)</f>
        <v>0</v>
      </c>
      <c r="M118" s="205">
        <f t="shared" si="2"/>
        <v>0</v>
      </c>
      <c r="N118" s="205">
        <f>IFERROR(VLOOKUP(H118,'3'!$K$3:$M$16,3,FALSE),0)</f>
        <v>0</v>
      </c>
      <c r="O118" s="205">
        <f t="shared" si="3"/>
        <v>0</v>
      </c>
      <c r="P118" s="205"/>
      <c r="Q118" s="205"/>
      <c r="R118" s="205"/>
    </row>
    <row r="119" spans="1:18" hidden="1">
      <c r="A119" s="203"/>
      <c r="B119" s="204"/>
      <c r="C119" s="204"/>
      <c r="D119" s="203"/>
      <c r="E119" s="203"/>
      <c r="H119" s="203"/>
      <c r="I119" s="205"/>
      <c r="J119" s="205"/>
      <c r="K119" s="205"/>
      <c r="L119" s="222">
        <f>IFERROR(IF(G119="X",0,IF(H119="X",0,VLOOKUP(H119,'3'!$K$3:$L$16,2,FALSE))),0)</f>
        <v>0</v>
      </c>
      <c r="M119" s="205">
        <f t="shared" si="2"/>
        <v>0</v>
      </c>
      <c r="N119" s="205">
        <f>IFERROR(VLOOKUP(H119,'3'!$K$3:$M$16,3,FALSE),0)</f>
        <v>0</v>
      </c>
      <c r="O119" s="205">
        <f t="shared" si="3"/>
        <v>0</v>
      </c>
      <c r="P119" s="205"/>
      <c r="Q119" s="205"/>
      <c r="R119" s="205"/>
    </row>
    <row r="120" spans="1:18" hidden="1">
      <c r="A120" s="203"/>
      <c r="B120" s="204"/>
      <c r="C120" s="204"/>
      <c r="D120" s="203"/>
      <c r="E120" s="203"/>
      <c r="H120" s="203"/>
      <c r="I120" s="205"/>
      <c r="J120" s="205"/>
      <c r="K120" s="205"/>
      <c r="L120" s="222">
        <f>IFERROR(IF(G120="X",0,IF(H120="X",0,VLOOKUP(H120,'3'!$K$3:$L$16,2,FALSE))),0)</f>
        <v>0</v>
      </c>
      <c r="M120" s="205">
        <f t="shared" si="2"/>
        <v>0</v>
      </c>
      <c r="N120" s="205">
        <f>IFERROR(VLOOKUP(H120,'3'!$K$3:$M$16,3,FALSE),0)</f>
        <v>0</v>
      </c>
      <c r="O120" s="205">
        <f t="shared" si="3"/>
        <v>0</v>
      </c>
      <c r="P120" s="205"/>
      <c r="Q120" s="205"/>
      <c r="R120" s="205"/>
    </row>
    <row r="121" spans="1:18" hidden="1">
      <c r="A121" s="203"/>
      <c r="B121" s="204"/>
      <c r="C121" s="204"/>
      <c r="D121" s="203"/>
      <c r="E121" s="203"/>
      <c r="H121" s="203"/>
      <c r="I121" s="205"/>
      <c r="J121" s="205"/>
      <c r="K121" s="205"/>
      <c r="L121" s="222">
        <f>IFERROR(IF(G121="X",0,IF(H121="X",0,VLOOKUP(H121,'3'!$K$3:$L$16,2,FALSE))),0)</f>
        <v>0</v>
      </c>
      <c r="M121" s="205">
        <f t="shared" si="2"/>
        <v>0</v>
      </c>
      <c r="N121" s="205">
        <f>IFERROR(VLOOKUP(H121,'3'!$K$3:$M$16,3,FALSE),0)</f>
        <v>0</v>
      </c>
      <c r="O121" s="205">
        <f t="shared" si="3"/>
        <v>0</v>
      </c>
      <c r="P121" s="205"/>
      <c r="Q121" s="205"/>
      <c r="R121" s="205"/>
    </row>
    <row r="122" spans="1:18" hidden="1">
      <c r="A122" s="203"/>
      <c r="B122" s="204"/>
      <c r="C122" s="204"/>
      <c r="D122" s="203"/>
      <c r="E122" s="203"/>
      <c r="H122" s="203"/>
      <c r="I122" s="205"/>
      <c r="J122" s="205"/>
      <c r="K122" s="205"/>
      <c r="L122" s="222">
        <f>IFERROR(IF(G122="X",0,IF(H122="X",0,VLOOKUP(H122,'3'!$K$3:$L$16,2,FALSE))),0)</f>
        <v>0</v>
      </c>
      <c r="M122" s="205">
        <f t="shared" si="2"/>
        <v>0</v>
      </c>
      <c r="N122" s="205">
        <f>IFERROR(VLOOKUP(H122,'3'!$K$3:$M$16,3,FALSE),0)</f>
        <v>0</v>
      </c>
      <c r="O122" s="205">
        <f t="shared" si="3"/>
        <v>0</v>
      </c>
      <c r="P122" s="205"/>
      <c r="Q122" s="205"/>
      <c r="R122" s="205"/>
    </row>
    <row r="123" spans="1:18" hidden="1">
      <c r="A123" s="203"/>
      <c r="B123" s="204"/>
      <c r="C123" s="204"/>
      <c r="D123" s="203"/>
      <c r="E123" s="203"/>
      <c r="H123" s="203"/>
      <c r="I123" s="205"/>
      <c r="J123" s="205"/>
      <c r="K123" s="205"/>
      <c r="L123" s="222">
        <f>IFERROR(IF(G123="X",0,IF(H123="X",0,VLOOKUP(H123,'3'!$K$3:$L$16,2,FALSE))),0)</f>
        <v>0</v>
      </c>
      <c r="M123" s="205">
        <f t="shared" si="2"/>
        <v>0</v>
      </c>
      <c r="N123" s="205">
        <f>IFERROR(VLOOKUP(H123,'3'!$K$3:$M$16,3,FALSE),0)</f>
        <v>0</v>
      </c>
      <c r="O123" s="205">
        <f t="shared" si="3"/>
        <v>0</v>
      </c>
      <c r="P123" s="205"/>
      <c r="Q123" s="205"/>
      <c r="R123" s="205"/>
    </row>
    <row r="124" spans="1:18" hidden="1">
      <c r="A124" s="203"/>
      <c r="B124" s="204"/>
      <c r="C124" s="204"/>
      <c r="D124" s="203"/>
      <c r="E124" s="203"/>
      <c r="H124" s="203"/>
      <c r="I124" s="205"/>
      <c r="J124" s="205"/>
      <c r="K124" s="205"/>
      <c r="L124" s="222">
        <f>IFERROR(IF(G124="X",0,IF(H124="X",0,VLOOKUP(H124,'3'!$K$3:$L$16,2,FALSE))),0)</f>
        <v>0</v>
      </c>
      <c r="M124" s="205">
        <f t="shared" si="2"/>
        <v>0</v>
      </c>
      <c r="N124" s="205">
        <f>IFERROR(VLOOKUP(H124,'3'!$K$3:$M$16,3,FALSE),0)</f>
        <v>0</v>
      </c>
      <c r="O124" s="205">
        <f t="shared" si="3"/>
        <v>0</v>
      </c>
      <c r="P124" s="205"/>
      <c r="Q124" s="205"/>
      <c r="R124" s="205"/>
    </row>
    <row r="125" spans="1:18" hidden="1">
      <c r="A125" s="203"/>
      <c r="B125" s="204"/>
      <c r="C125" s="204"/>
      <c r="D125" s="203"/>
      <c r="E125" s="203"/>
      <c r="H125" s="203"/>
      <c r="I125" s="205"/>
      <c r="J125" s="205"/>
      <c r="K125" s="205"/>
      <c r="L125" s="222">
        <f>IFERROR(IF(G125="X",0,IF(H125="X",0,VLOOKUP(H125,'3'!$K$3:$L$16,2,FALSE))),0)</f>
        <v>0</v>
      </c>
      <c r="M125" s="205">
        <f t="shared" si="2"/>
        <v>0</v>
      </c>
      <c r="N125" s="205">
        <f>IFERROR(VLOOKUP(H125,'3'!$K$3:$M$16,3,FALSE),0)</f>
        <v>0</v>
      </c>
      <c r="O125" s="205">
        <f t="shared" si="3"/>
        <v>0</v>
      </c>
      <c r="P125" s="205"/>
      <c r="Q125" s="205"/>
      <c r="R125" s="205"/>
    </row>
    <row r="126" spans="1:18" hidden="1">
      <c r="A126" s="203"/>
      <c r="B126" s="204"/>
      <c r="C126" s="204"/>
      <c r="D126" s="203"/>
      <c r="E126" s="203"/>
      <c r="H126" s="203"/>
      <c r="I126" s="205"/>
      <c r="J126" s="205"/>
      <c r="K126" s="205"/>
      <c r="L126" s="222">
        <f>IFERROR(IF(G126="X",0,IF(H126="X",0,VLOOKUP(H126,'3'!$K$3:$L$16,2,FALSE))),0)</f>
        <v>0</v>
      </c>
      <c r="M126" s="205">
        <f t="shared" si="2"/>
        <v>0</v>
      </c>
      <c r="N126" s="205">
        <f>IFERROR(VLOOKUP(H126,'3'!$K$3:$M$16,3,FALSE),0)</f>
        <v>0</v>
      </c>
      <c r="O126" s="205">
        <f t="shared" si="3"/>
        <v>0</v>
      </c>
      <c r="P126" s="205"/>
      <c r="Q126" s="205"/>
      <c r="R126" s="205"/>
    </row>
    <row r="127" spans="1:18" hidden="1">
      <c r="A127" s="203"/>
      <c r="B127" s="204"/>
      <c r="C127" s="204"/>
      <c r="D127" s="203"/>
      <c r="E127" s="203"/>
      <c r="H127" s="203"/>
      <c r="I127" s="205"/>
      <c r="J127" s="205"/>
      <c r="K127" s="205"/>
      <c r="L127" s="222">
        <f>IFERROR(IF(G127="X",0,IF(H127="X",0,VLOOKUP(H127,'3'!$K$3:$L$16,2,FALSE))),0)</f>
        <v>0</v>
      </c>
      <c r="M127" s="205">
        <f t="shared" si="2"/>
        <v>0</v>
      </c>
      <c r="N127" s="205">
        <f>IFERROR(VLOOKUP(H127,'3'!$K$3:$M$16,3,FALSE),0)</f>
        <v>0</v>
      </c>
      <c r="O127" s="205">
        <f t="shared" si="3"/>
        <v>0</v>
      </c>
      <c r="P127" s="205"/>
      <c r="Q127" s="205"/>
      <c r="R127" s="205"/>
    </row>
    <row r="128" spans="1:18" hidden="1">
      <c r="A128" s="203"/>
      <c r="B128" s="204"/>
      <c r="C128" s="204"/>
      <c r="D128" s="203"/>
      <c r="E128" s="203"/>
      <c r="H128" s="203"/>
      <c r="I128" s="205"/>
      <c r="J128" s="205"/>
      <c r="K128" s="205"/>
      <c r="L128" s="222">
        <f>IFERROR(IF(G128="X",0,IF(H128="X",0,VLOOKUP(H128,'3'!$K$3:$L$16,2,FALSE))),0)</f>
        <v>0</v>
      </c>
      <c r="M128" s="205">
        <f t="shared" si="2"/>
        <v>0</v>
      </c>
      <c r="N128" s="205">
        <f>IFERROR(VLOOKUP(H128,'3'!$K$3:$M$16,3,FALSE),0)</f>
        <v>0</v>
      </c>
      <c r="O128" s="205">
        <f t="shared" si="3"/>
        <v>0</v>
      </c>
      <c r="P128" s="205"/>
      <c r="Q128" s="205"/>
      <c r="R128" s="205"/>
    </row>
    <row r="129" spans="1:18" hidden="1">
      <c r="A129" s="203"/>
      <c r="B129" s="204"/>
      <c r="C129" s="204"/>
      <c r="D129" s="203"/>
      <c r="E129" s="203"/>
      <c r="H129" s="203"/>
      <c r="I129" s="205"/>
      <c r="J129" s="205"/>
      <c r="K129" s="205"/>
      <c r="L129" s="222">
        <f>IFERROR(IF(G129="X",0,IF(H129="X",0,VLOOKUP(H129,'3'!$K$3:$L$16,2,FALSE))),0)</f>
        <v>0</v>
      </c>
      <c r="M129" s="205">
        <f t="shared" si="2"/>
        <v>0</v>
      </c>
      <c r="N129" s="205">
        <f>IFERROR(VLOOKUP(H129,'3'!$K$3:$M$16,3,FALSE),0)</f>
        <v>0</v>
      </c>
      <c r="O129" s="205">
        <f t="shared" si="3"/>
        <v>0</v>
      </c>
      <c r="P129" s="205"/>
      <c r="Q129" s="205"/>
      <c r="R129" s="205"/>
    </row>
    <row r="130" spans="1:18" hidden="1">
      <c r="A130" s="203"/>
      <c r="B130" s="204"/>
      <c r="C130" s="204"/>
      <c r="D130" s="203"/>
      <c r="E130" s="203"/>
      <c r="H130" s="203"/>
      <c r="I130" s="205"/>
      <c r="J130" s="205"/>
      <c r="K130" s="205"/>
      <c r="L130" s="222">
        <f>IFERROR(IF(G130="X",0,IF(H130="X",0,VLOOKUP(H130,'3'!$K$3:$L$16,2,FALSE))),0)</f>
        <v>0</v>
      </c>
      <c r="M130" s="205">
        <f t="shared" si="2"/>
        <v>0</v>
      </c>
      <c r="N130" s="205">
        <f>IFERROR(VLOOKUP(H130,'3'!$K$3:$M$16,3,FALSE),0)</f>
        <v>0</v>
      </c>
      <c r="O130" s="205">
        <f t="shared" si="3"/>
        <v>0</v>
      </c>
      <c r="P130" s="205"/>
      <c r="Q130" s="205"/>
      <c r="R130" s="205"/>
    </row>
    <row r="131" spans="1:18" hidden="1">
      <c r="A131" s="203"/>
      <c r="B131" s="204"/>
      <c r="C131" s="204"/>
      <c r="D131" s="203"/>
      <c r="E131" s="203"/>
      <c r="H131" s="203"/>
      <c r="I131" s="205"/>
      <c r="J131" s="205"/>
      <c r="K131" s="205"/>
      <c r="L131" s="222">
        <f>IFERROR(IF(G131="X",0,IF(H131="X",0,VLOOKUP(H131,'3'!$K$3:$L$16,2,FALSE))),0)</f>
        <v>0</v>
      </c>
      <c r="M131" s="205">
        <f t="shared" si="2"/>
        <v>0</v>
      </c>
      <c r="N131" s="205">
        <f>IFERROR(VLOOKUP(H131,'3'!$K$3:$M$16,3,FALSE),0)</f>
        <v>0</v>
      </c>
      <c r="O131" s="205">
        <f t="shared" si="3"/>
        <v>0</v>
      </c>
      <c r="P131" s="205"/>
      <c r="Q131" s="205"/>
      <c r="R131" s="205"/>
    </row>
    <row r="132" spans="1:18" hidden="1">
      <c r="A132" s="203"/>
      <c r="B132" s="204"/>
      <c r="C132" s="204"/>
      <c r="D132" s="203"/>
      <c r="E132" s="203"/>
      <c r="H132" s="203"/>
      <c r="I132" s="205"/>
      <c r="J132" s="205"/>
      <c r="K132" s="205"/>
      <c r="L132" s="222">
        <f>IFERROR(IF(G132="X",0,IF(H132="X",0,VLOOKUP(H132,'3'!$K$3:$L$16,2,FALSE))),0)</f>
        <v>0</v>
      </c>
      <c r="M132" s="205">
        <f t="shared" ref="M132:M195" si="4">K132*L132</f>
        <v>0</v>
      </c>
      <c r="N132" s="205">
        <f>IFERROR(VLOOKUP(H132,'3'!$K$3:$M$16,3,FALSE),0)</f>
        <v>0</v>
      </c>
      <c r="O132" s="205">
        <f t="shared" ref="O132:O195" si="5">IF(N132=0,0,M132/N132)</f>
        <v>0</v>
      </c>
      <c r="P132" s="205"/>
      <c r="Q132" s="205"/>
      <c r="R132" s="205"/>
    </row>
    <row r="133" spans="1:18" hidden="1">
      <c r="A133" s="203"/>
      <c r="B133" s="204"/>
      <c r="C133" s="204"/>
      <c r="D133" s="203"/>
      <c r="E133" s="203"/>
      <c r="H133" s="203"/>
      <c r="I133" s="205"/>
      <c r="J133" s="205"/>
      <c r="K133" s="205"/>
      <c r="L133" s="222">
        <f>IFERROR(IF(G133="X",0,IF(H133="X",0,VLOOKUP(H133,'3'!$K$3:$L$16,2,FALSE))),0)</f>
        <v>0</v>
      </c>
      <c r="M133" s="205">
        <f t="shared" si="4"/>
        <v>0</v>
      </c>
      <c r="N133" s="205">
        <f>IFERROR(VLOOKUP(H133,'3'!$K$3:$M$16,3,FALSE),0)</f>
        <v>0</v>
      </c>
      <c r="O133" s="205">
        <f t="shared" si="5"/>
        <v>0</v>
      </c>
      <c r="P133" s="205"/>
      <c r="Q133" s="205"/>
      <c r="R133" s="205"/>
    </row>
    <row r="134" spans="1:18" hidden="1">
      <c r="A134" s="203"/>
      <c r="B134" s="204"/>
      <c r="C134" s="204"/>
      <c r="D134" s="203"/>
      <c r="E134" s="203"/>
      <c r="H134" s="203"/>
      <c r="I134" s="205"/>
      <c r="J134" s="205"/>
      <c r="K134" s="205"/>
      <c r="L134" s="222">
        <f>IFERROR(IF(G134="X",0,IF(H134="X",0,VLOOKUP(H134,'3'!$K$3:$L$16,2,FALSE))),0)</f>
        <v>0</v>
      </c>
      <c r="M134" s="205">
        <f t="shared" si="4"/>
        <v>0</v>
      </c>
      <c r="N134" s="205">
        <f>IFERROR(VLOOKUP(H134,'3'!$K$3:$M$16,3,FALSE),0)</f>
        <v>0</v>
      </c>
      <c r="O134" s="205">
        <f t="shared" si="5"/>
        <v>0</v>
      </c>
      <c r="P134" s="205"/>
      <c r="Q134" s="205"/>
      <c r="R134" s="205"/>
    </row>
    <row r="135" spans="1:18" hidden="1">
      <c r="A135" s="203"/>
      <c r="B135" s="204"/>
      <c r="C135" s="204"/>
      <c r="D135" s="203"/>
      <c r="E135" s="203"/>
      <c r="H135" s="203"/>
      <c r="I135" s="205"/>
      <c r="J135" s="205"/>
      <c r="K135" s="205"/>
      <c r="L135" s="222">
        <f>IFERROR(IF(G135="X",0,IF(H135="X",0,VLOOKUP(H135,'3'!$K$3:$L$16,2,FALSE))),0)</f>
        <v>0</v>
      </c>
      <c r="M135" s="205">
        <f t="shared" si="4"/>
        <v>0</v>
      </c>
      <c r="N135" s="205">
        <f>IFERROR(VLOOKUP(H135,'3'!$K$3:$M$16,3,FALSE),0)</f>
        <v>0</v>
      </c>
      <c r="O135" s="205">
        <f t="shared" si="5"/>
        <v>0</v>
      </c>
      <c r="P135" s="205"/>
      <c r="Q135" s="205"/>
      <c r="R135" s="205"/>
    </row>
    <row r="136" spans="1:18" hidden="1">
      <c r="A136" s="203"/>
      <c r="B136" s="204"/>
      <c r="C136" s="204"/>
      <c r="D136" s="203"/>
      <c r="E136" s="203"/>
      <c r="H136" s="203"/>
      <c r="I136" s="205"/>
      <c r="J136" s="205"/>
      <c r="K136" s="205"/>
      <c r="L136" s="222">
        <f>IFERROR(IF(G136="X",0,IF(H136="X",0,VLOOKUP(H136,'3'!$K$3:$L$16,2,FALSE))),0)</f>
        <v>0</v>
      </c>
      <c r="M136" s="205">
        <f t="shared" si="4"/>
        <v>0</v>
      </c>
      <c r="N136" s="205">
        <f>IFERROR(VLOOKUP(H136,'3'!$K$3:$M$16,3,FALSE),0)</f>
        <v>0</v>
      </c>
      <c r="O136" s="205">
        <f t="shared" si="5"/>
        <v>0</v>
      </c>
      <c r="P136" s="205"/>
      <c r="Q136" s="205"/>
      <c r="R136" s="205"/>
    </row>
    <row r="137" spans="1:18" hidden="1">
      <c r="A137" s="203"/>
      <c r="B137" s="204"/>
      <c r="C137" s="204"/>
      <c r="D137" s="203"/>
      <c r="E137" s="203"/>
      <c r="H137" s="203"/>
      <c r="I137" s="205"/>
      <c r="J137" s="205"/>
      <c r="K137" s="205"/>
      <c r="L137" s="222">
        <f>IFERROR(IF(G137="X",0,IF(H137="X",0,VLOOKUP(H137,'3'!$K$3:$L$16,2,FALSE))),0)</f>
        <v>0</v>
      </c>
      <c r="M137" s="205">
        <f t="shared" si="4"/>
        <v>0</v>
      </c>
      <c r="N137" s="205">
        <f>IFERROR(VLOOKUP(H137,'3'!$K$3:$M$16,3,FALSE),0)</f>
        <v>0</v>
      </c>
      <c r="O137" s="205">
        <f t="shared" si="5"/>
        <v>0</v>
      </c>
      <c r="P137" s="205"/>
      <c r="Q137" s="205"/>
      <c r="R137" s="205"/>
    </row>
    <row r="138" spans="1:18" hidden="1">
      <c r="A138" s="203"/>
      <c r="B138" s="204"/>
      <c r="C138" s="204"/>
      <c r="D138" s="203"/>
      <c r="E138" s="203"/>
      <c r="H138" s="203"/>
      <c r="I138" s="205"/>
      <c r="J138" s="205"/>
      <c r="K138" s="205"/>
      <c r="L138" s="222">
        <f>IFERROR(IF(G138="X",0,IF(H138="X",0,VLOOKUP(H138,'3'!$K$3:$L$16,2,FALSE))),0)</f>
        <v>0</v>
      </c>
      <c r="M138" s="205">
        <f t="shared" si="4"/>
        <v>0</v>
      </c>
      <c r="N138" s="205">
        <f>IFERROR(VLOOKUP(H138,'3'!$K$3:$M$16,3,FALSE),0)</f>
        <v>0</v>
      </c>
      <c r="O138" s="205">
        <f t="shared" si="5"/>
        <v>0</v>
      </c>
      <c r="P138" s="205"/>
      <c r="Q138" s="205"/>
      <c r="R138" s="205"/>
    </row>
    <row r="139" spans="1:18" hidden="1">
      <c r="A139" s="203"/>
      <c r="B139" s="204"/>
      <c r="C139" s="204"/>
      <c r="D139" s="203"/>
      <c r="E139" s="203"/>
      <c r="H139" s="203"/>
      <c r="I139" s="205"/>
      <c r="J139" s="205"/>
      <c r="K139" s="205"/>
      <c r="L139" s="222">
        <f>IFERROR(IF(G139="X",0,IF(H139="X",0,VLOOKUP(H139,'3'!$K$3:$L$16,2,FALSE))),0)</f>
        <v>0</v>
      </c>
      <c r="M139" s="205">
        <f t="shared" si="4"/>
        <v>0</v>
      </c>
      <c r="N139" s="205">
        <f>IFERROR(VLOOKUP(H139,'3'!$K$3:$M$16,3,FALSE),0)</f>
        <v>0</v>
      </c>
      <c r="O139" s="205">
        <f t="shared" si="5"/>
        <v>0</v>
      </c>
      <c r="P139" s="205"/>
      <c r="Q139" s="205"/>
      <c r="R139" s="205"/>
    </row>
    <row r="140" spans="1:18" hidden="1">
      <c r="A140" s="203"/>
      <c r="B140" s="204"/>
      <c r="C140" s="204"/>
      <c r="D140" s="203"/>
      <c r="E140" s="203"/>
      <c r="H140" s="203"/>
      <c r="I140" s="205"/>
      <c r="J140" s="205"/>
      <c r="K140" s="205"/>
      <c r="L140" s="222">
        <f>IFERROR(IF(G140="X",0,IF(H140="X",0,VLOOKUP(H140,'3'!$K$3:$L$16,2,FALSE))),0)</f>
        <v>0</v>
      </c>
      <c r="M140" s="205">
        <f t="shared" si="4"/>
        <v>0</v>
      </c>
      <c r="N140" s="205">
        <f>IFERROR(VLOOKUP(H140,'3'!$K$3:$M$16,3,FALSE),0)</f>
        <v>0</v>
      </c>
      <c r="O140" s="205">
        <f t="shared" si="5"/>
        <v>0</v>
      </c>
      <c r="P140" s="205"/>
      <c r="Q140" s="205"/>
      <c r="R140" s="205"/>
    </row>
    <row r="141" spans="1:18" hidden="1">
      <c r="A141" s="203"/>
      <c r="B141" s="204"/>
      <c r="C141" s="204"/>
      <c r="D141" s="203"/>
      <c r="E141" s="203"/>
      <c r="H141" s="203"/>
      <c r="I141" s="205"/>
      <c r="J141" s="205"/>
      <c r="K141" s="205"/>
      <c r="L141" s="222">
        <f>IFERROR(IF(G141="X",0,IF(H141="X",0,VLOOKUP(H141,'3'!$K$3:$L$16,2,FALSE))),0)</f>
        <v>0</v>
      </c>
      <c r="M141" s="205">
        <f t="shared" si="4"/>
        <v>0</v>
      </c>
      <c r="N141" s="205">
        <f>IFERROR(VLOOKUP(H141,'3'!$K$3:$M$16,3,FALSE),0)</f>
        <v>0</v>
      </c>
      <c r="O141" s="205">
        <f t="shared" si="5"/>
        <v>0</v>
      </c>
      <c r="P141" s="205"/>
      <c r="Q141" s="205"/>
      <c r="R141" s="205"/>
    </row>
    <row r="142" spans="1:18" hidden="1">
      <c r="A142" s="203"/>
      <c r="B142" s="204"/>
      <c r="C142" s="204"/>
      <c r="D142" s="203"/>
      <c r="E142" s="203"/>
      <c r="H142" s="203"/>
      <c r="I142" s="205"/>
      <c r="J142" s="205"/>
      <c r="K142" s="205"/>
      <c r="L142" s="222">
        <f>IFERROR(IF(G142="X",0,IF(H142="X",0,VLOOKUP(H142,'3'!$K$3:$L$16,2,FALSE))),0)</f>
        <v>0</v>
      </c>
      <c r="M142" s="205">
        <f t="shared" si="4"/>
        <v>0</v>
      </c>
      <c r="N142" s="205">
        <f>IFERROR(VLOOKUP(H142,'3'!$K$3:$M$16,3,FALSE),0)</f>
        <v>0</v>
      </c>
      <c r="O142" s="205">
        <f t="shared" si="5"/>
        <v>0</v>
      </c>
      <c r="P142" s="205"/>
      <c r="Q142" s="205"/>
      <c r="R142" s="205"/>
    </row>
    <row r="143" spans="1:18" hidden="1">
      <c r="A143" s="203"/>
      <c r="B143" s="204"/>
      <c r="C143" s="204"/>
      <c r="D143" s="203"/>
      <c r="E143" s="203"/>
      <c r="H143" s="203"/>
      <c r="I143" s="205"/>
      <c r="J143" s="205"/>
      <c r="K143" s="205"/>
      <c r="L143" s="222">
        <f>IFERROR(IF(G143="X",0,IF(H143="X",0,VLOOKUP(H143,'3'!$K$3:$L$16,2,FALSE))),0)</f>
        <v>0</v>
      </c>
      <c r="M143" s="205">
        <f t="shared" si="4"/>
        <v>0</v>
      </c>
      <c r="N143" s="205">
        <f>IFERROR(VLOOKUP(H143,'3'!$K$3:$M$16,3,FALSE),0)</f>
        <v>0</v>
      </c>
      <c r="O143" s="205">
        <f t="shared" si="5"/>
        <v>0</v>
      </c>
      <c r="P143" s="205"/>
      <c r="Q143" s="205"/>
      <c r="R143" s="205"/>
    </row>
    <row r="144" spans="1:18" hidden="1">
      <c r="A144" s="203"/>
      <c r="B144" s="204"/>
      <c r="C144" s="204"/>
      <c r="D144" s="203"/>
      <c r="E144" s="203"/>
      <c r="H144" s="203"/>
      <c r="I144" s="205"/>
      <c r="J144" s="205"/>
      <c r="K144" s="205"/>
      <c r="L144" s="222">
        <f>IFERROR(IF(G144="X",0,IF(H144="X",0,VLOOKUP(H144,'3'!$K$3:$L$16,2,FALSE))),0)</f>
        <v>0</v>
      </c>
      <c r="M144" s="205">
        <f t="shared" si="4"/>
        <v>0</v>
      </c>
      <c r="N144" s="205">
        <f>IFERROR(VLOOKUP(H144,'3'!$K$3:$M$16,3,FALSE),0)</f>
        <v>0</v>
      </c>
      <c r="O144" s="205">
        <f t="shared" si="5"/>
        <v>0</v>
      </c>
      <c r="P144" s="205"/>
      <c r="Q144" s="205"/>
      <c r="R144" s="205"/>
    </row>
    <row r="145" spans="1:18" hidden="1">
      <c r="A145" s="203"/>
      <c r="B145" s="204"/>
      <c r="C145" s="204"/>
      <c r="D145" s="203"/>
      <c r="E145" s="203"/>
      <c r="H145" s="203"/>
      <c r="I145" s="205"/>
      <c r="J145" s="205"/>
      <c r="K145" s="205"/>
      <c r="L145" s="222">
        <f>IFERROR(IF(G145="X",0,IF(H145="X",0,VLOOKUP(H145,'3'!$K$3:$L$16,2,FALSE))),0)</f>
        <v>0</v>
      </c>
      <c r="M145" s="205">
        <f t="shared" si="4"/>
        <v>0</v>
      </c>
      <c r="N145" s="205">
        <f>IFERROR(VLOOKUP(H145,'3'!$K$3:$M$16,3,FALSE),0)</f>
        <v>0</v>
      </c>
      <c r="O145" s="205">
        <f t="shared" si="5"/>
        <v>0</v>
      </c>
      <c r="P145" s="205"/>
      <c r="Q145" s="205"/>
      <c r="R145" s="205"/>
    </row>
    <row r="146" spans="1:18" hidden="1">
      <c r="A146" s="203"/>
      <c r="B146" s="204"/>
      <c r="C146" s="204"/>
      <c r="D146" s="203"/>
      <c r="E146" s="203"/>
      <c r="H146" s="203"/>
      <c r="I146" s="205"/>
      <c r="J146" s="205"/>
      <c r="K146" s="205"/>
      <c r="L146" s="222">
        <f>IFERROR(IF(G146="X",0,IF(H146="X",0,VLOOKUP(H146,'3'!$K$3:$L$16,2,FALSE))),0)</f>
        <v>0</v>
      </c>
      <c r="M146" s="205">
        <f t="shared" si="4"/>
        <v>0</v>
      </c>
      <c r="N146" s="205">
        <f>IFERROR(VLOOKUP(H146,'3'!$K$3:$M$16,3,FALSE),0)</f>
        <v>0</v>
      </c>
      <c r="O146" s="205">
        <f t="shared" si="5"/>
        <v>0</v>
      </c>
      <c r="P146" s="205"/>
      <c r="Q146" s="205"/>
      <c r="R146" s="205"/>
    </row>
    <row r="147" spans="1:18" hidden="1">
      <c r="A147" s="203"/>
      <c r="B147" s="204"/>
      <c r="C147" s="204"/>
      <c r="D147" s="203"/>
      <c r="E147" s="203"/>
      <c r="H147" s="203"/>
      <c r="I147" s="205"/>
      <c r="J147" s="205"/>
      <c r="K147" s="205"/>
      <c r="L147" s="222">
        <f>IFERROR(IF(G147="X",0,IF(H147="X",0,VLOOKUP(H147,'3'!$K$3:$L$16,2,FALSE))),0)</f>
        <v>0</v>
      </c>
      <c r="M147" s="205">
        <f t="shared" si="4"/>
        <v>0</v>
      </c>
      <c r="N147" s="205">
        <f>IFERROR(VLOOKUP(H147,'3'!$K$3:$M$16,3,FALSE),0)</f>
        <v>0</v>
      </c>
      <c r="O147" s="205">
        <f t="shared" si="5"/>
        <v>0</v>
      </c>
      <c r="P147" s="205"/>
      <c r="Q147" s="205"/>
      <c r="R147" s="205"/>
    </row>
    <row r="148" spans="1:18" hidden="1">
      <c r="A148" s="203"/>
      <c r="B148" s="204"/>
      <c r="C148" s="204"/>
      <c r="D148" s="203"/>
      <c r="E148" s="203"/>
      <c r="H148" s="203"/>
      <c r="I148" s="205"/>
      <c r="J148" s="205"/>
      <c r="K148" s="205"/>
      <c r="L148" s="222">
        <f>IFERROR(IF(G148="X",0,IF(H148="X",0,VLOOKUP(H148,'3'!$K$3:$L$16,2,FALSE))),0)</f>
        <v>0</v>
      </c>
      <c r="M148" s="205">
        <f t="shared" si="4"/>
        <v>0</v>
      </c>
      <c r="N148" s="205">
        <f>IFERROR(VLOOKUP(H148,'3'!$K$3:$M$16,3,FALSE),0)</f>
        <v>0</v>
      </c>
      <c r="O148" s="205">
        <f t="shared" si="5"/>
        <v>0</v>
      </c>
      <c r="P148" s="205"/>
      <c r="Q148" s="205"/>
      <c r="R148" s="205"/>
    </row>
    <row r="149" spans="1:18" hidden="1">
      <c r="A149" s="203"/>
      <c r="B149" s="204"/>
      <c r="C149" s="204"/>
      <c r="D149" s="203"/>
      <c r="E149" s="203"/>
      <c r="H149" s="203"/>
      <c r="I149" s="205"/>
      <c r="J149" s="205"/>
      <c r="K149" s="205"/>
      <c r="L149" s="222">
        <f>IFERROR(IF(G149="X",0,IF(H149="X",0,VLOOKUP(H149,'3'!$K$3:$L$16,2,FALSE))),0)</f>
        <v>0</v>
      </c>
      <c r="M149" s="205">
        <f t="shared" si="4"/>
        <v>0</v>
      </c>
      <c r="N149" s="205">
        <f>IFERROR(VLOOKUP(H149,'3'!$K$3:$M$16,3,FALSE),0)</f>
        <v>0</v>
      </c>
      <c r="O149" s="205">
        <f t="shared" si="5"/>
        <v>0</v>
      </c>
      <c r="P149" s="205"/>
      <c r="Q149" s="205"/>
      <c r="R149" s="205"/>
    </row>
    <row r="150" spans="1:18" hidden="1">
      <c r="A150" s="203"/>
      <c r="B150" s="204"/>
      <c r="C150" s="204"/>
      <c r="D150" s="203"/>
      <c r="E150" s="203"/>
      <c r="H150" s="203"/>
      <c r="I150" s="205"/>
      <c r="J150" s="205"/>
      <c r="K150" s="205"/>
      <c r="L150" s="222">
        <f>IFERROR(IF(G150="X",0,IF(H150="X",0,VLOOKUP(H150,'3'!$K$3:$L$16,2,FALSE))),0)</f>
        <v>0</v>
      </c>
      <c r="M150" s="205">
        <f t="shared" si="4"/>
        <v>0</v>
      </c>
      <c r="N150" s="205">
        <f>IFERROR(VLOOKUP(H150,'3'!$K$3:$M$16,3,FALSE),0)</f>
        <v>0</v>
      </c>
      <c r="O150" s="205">
        <f t="shared" si="5"/>
        <v>0</v>
      </c>
      <c r="P150" s="205"/>
      <c r="Q150" s="205"/>
      <c r="R150" s="205"/>
    </row>
    <row r="151" spans="1:18" hidden="1">
      <c r="A151" s="203"/>
      <c r="B151" s="204"/>
      <c r="C151" s="204"/>
      <c r="D151" s="203"/>
      <c r="E151" s="203"/>
      <c r="H151" s="203"/>
      <c r="I151" s="205"/>
      <c r="J151" s="205"/>
      <c r="K151" s="205"/>
      <c r="L151" s="222">
        <f>IFERROR(IF(G151="X",0,IF(H151="X",0,VLOOKUP(H151,'3'!$K$3:$L$16,2,FALSE))),0)</f>
        <v>0</v>
      </c>
      <c r="M151" s="205">
        <f t="shared" si="4"/>
        <v>0</v>
      </c>
      <c r="N151" s="205">
        <f>IFERROR(VLOOKUP(H151,'3'!$K$3:$M$16,3,FALSE),0)</f>
        <v>0</v>
      </c>
      <c r="O151" s="205">
        <f t="shared" si="5"/>
        <v>0</v>
      </c>
      <c r="P151" s="205"/>
      <c r="Q151" s="205"/>
      <c r="R151" s="205"/>
    </row>
    <row r="152" spans="1:18" hidden="1">
      <c r="A152" s="203"/>
      <c r="B152" s="204"/>
      <c r="C152" s="204"/>
      <c r="D152" s="203"/>
      <c r="E152" s="203"/>
      <c r="H152" s="203"/>
      <c r="I152" s="205"/>
      <c r="J152" s="205"/>
      <c r="K152" s="205"/>
      <c r="L152" s="222">
        <f>IFERROR(IF(G152="X",0,IF(H152="X",0,VLOOKUP(H152,'3'!$K$3:$L$16,2,FALSE))),0)</f>
        <v>0</v>
      </c>
      <c r="M152" s="205">
        <f t="shared" si="4"/>
        <v>0</v>
      </c>
      <c r="N152" s="205">
        <f>IFERROR(VLOOKUP(H152,'3'!$K$3:$M$16,3,FALSE),0)</f>
        <v>0</v>
      </c>
      <c r="O152" s="205">
        <f t="shared" si="5"/>
        <v>0</v>
      </c>
      <c r="P152" s="205"/>
      <c r="Q152" s="205"/>
      <c r="R152" s="205"/>
    </row>
    <row r="153" spans="1:18" hidden="1">
      <c r="A153" s="203"/>
      <c r="B153" s="204"/>
      <c r="C153" s="204"/>
      <c r="D153" s="203"/>
      <c r="E153" s="203"/>
      <c r="H153" s="203"/>
      <c r="I153" s="205"/>
      <c r="J153" s="205"/>
      <c r="K153" s="205"/>
      <c r="L153" s="222">
        <f>IFERROR(IF(G153="X",0,IF(H153="X",0,VLOOKUP(H153,'3'!$K$3:$L$16,2,FALSE))),0)</f>
        <v>0</v>
      </c>
      <c r="M153" s="205">
        <f t="shared" si="4"/>
        <v>0</v>
      </c>
      <c r="N153" s="205">
        <f>IFERROR(VLOOKUP(H153,'3'!$K$3:$M$16,3,FALSE),0)</f>
        <v>0</v>
      </c>
      <c r="O153" s="205">
        <f t="shared" si="5"/>
        <v>0</v>
      </c>
      <c r="P153" s="205"/>
      <c r="Q153" s="205"/>
      <c r="R153" s="205"/>
    </row>
    <row r="154" spans="1:18" hidden="1">
      <c r="A154" s="203"/>
      <c r="B154" s="204"/>
      <c r="C154" s="204"/>
      <c r="D154" s="203"/>
      <c r="E154" s="203"/>
      <c r="H154" s="203"/>
      <c r="I154" s="205"/>
      <c r="J154" s="205"/>
      <c r="K154" s="205"/>
      <c r="L154" s="222">
        <f>IFERROR(IF(G154="X",0,IF(H154="X",0,VLOOKUP(H154,'3'!$K$3:$L$16,2,FALSE))),0)</f>
        <v>0</v>
      </c>
      <c r="M154" s="205">
        <f t="shared" si="4"/>
        <v>0</v>
      </c>
      <c r="N154" s="205">
        <f>IFERROR(VLOOKUP(H154,'3'!$K$3:$M$16,3,FALSE),0)</f>
        <v>0</v>
      </c>
      <c r="O154" s="205">
        <f t="shared" si="5"/>
        <v>0</v>
      </c>
      <c r="P154" s="205"/>
      <c r="Q154" s="205"/>
      <c r="R154" s="205"/>
    </row>
    <row r="155" spans="1:18" hidden="1">
      <c r="A155" s="203"/>
      <c r="B155" s="204"/>
      <c r="C155" s="204"/>
      <c r="D155" s="203"/>
      <c r="E155" s="203"/>
      <c r="H155" s="203"/>
      <c r="I155" s="205"/>
      <c r="J155" s="205"/>
      <c r="K155" s="205"/>
      <c r="L155" s="222">
        <f>IFERROR(IF(G155="X",0,IF(H155="X",0,VLOOKUP(H155,'3'!$K$3:$L$16,2,FALSE))),0)</f>
        <v>0</v>
      </c>
      <c r="M155" s="205">
        <f t="shared" si="4"/>
        <v>0</v>
      </c>
      <c r="N155" s="205">
        <f>IFERROR(VLOOKUP(H155,'3'!$K$3:$M$16,3,FALSE),0)</f>
        <v>0</v>
      </c>
      <c r="O155" s="205">
        <f t="shared" si="5"/>
        <v>0</v>
      </c>
      <c r="P155" s="205"/>
      <c r="Q155" s="205"/>
      <c r="R155" s="205"/>
    </row>
    <row r="156" spans="1:18" hidden="1">
      <c r="A156" s="203"/>
      <c r="B156" s="204"/>
      <c r="C156" s="204"/>
      <c r="D156" s="203"/>
      <c r="E156" s="203"/>
      <c r="H156" s="203"/>
      <c r="I156" s="205"/>
      <c r="J156" s="205"/>
      <c r="K156" s="205"/>
      <c r="L156" s="222">
        <f>IFERROR(IF(G156="X",0,IF(H156="X",0,VLOOKUP(H156,'3'!$K$3:$L$16,2,FALSE))),0)</f>
        <v>0</v>
      </c>
      <c r="M156" s="205">
        <f t="shared" si="4"/>
        <v>0</v>
      </c>
      <c r="N156" s="205">
        <f>IFERROR(VLOOKUP(H156,'3'!$K$3:$M$16,3,FALSE),0)</f>
        <v>0</v>
      </c>
      <c r="O156" s="205">
        <f t="shared" si="5"/>
        <v>0</v>
      </c>
      <c r="P156" s="205"/>
      <c r="Q156" s="205"/>
      <c r="R156" s="205"/>
    </row>
    <row r="157" spans="1:18" hidden="1">
      <c r="A157" s="203"/>
      <c r="B157" s="204"/>
      <c r="C157" s="204"/>
      <c r="D157" s="203"/>
      <c r="E157" s="203"/>
      <c r="H157" s="203"/>
      <c r="I157" s="205"/>
      <c r="J157" s="205"/>
      <c r="K157" s="205"/>
      <c r="L157" s="222">
        <f>IFERROR(IF(G157="X",0,IF(H157="X",0,VLOOKUP(H157,'3'!$K$3:$L$16,2,FALSE))),0)</f>
        <v>0</v>
      </c>
      <c r="M157" s="205">
        <f t="shared" si="4"/>
        <v>0</v>
      </c>
      <c r="N157" s="205">
        <f>IFERROR(VLOOKUP(H157,'3'!$K$3:$M$16,3,FALSE),0)</f>
        <v>0</v>
      </c>
      <c r="O157" s="205">
        <f t="shared" si="5"/>
        <v>0</v>
      </c>
      <c r="P157" s="205"/>
      <c r="Q157" s="205"/>
      <c r="R157" s="205"/>
    </row>
    <row r="158" spans="1:18" hidden="1">
      <c r="A158" s="203"/>
      <c r="B158" s="204"/>
      <c r="C158" s="204"/>
      <c r="D158" s="203"/>
      <c r="E158" s="203"/>
      <c r="H158" s="203"/>
      <c r="I158" s="205"/>
      <c r="J158" s="205"/>
      <c r="K158" s="205"/>
      <c r="L158" s="222">
        <f>IFERROR(IF(G158="X",0,IF(H158="X",0,VLOOKUP(H158,'3'!$K$3:$L$16,2,FALSE))),0)</f>
        <v>0</v>
      </c>
      <c r="M158" s="205">
        <f t="shared" si="4"/>
        <v>0</v>
      </c>
      <c r="N158" s="205">
        <f>IFERROR(VLOOKUP(H158,'3'!$K$3:$M$16,3,FALSE),0)</f>
        <v>0</v>
      </c>
      <c r="O158" s="205">
        <f t="shared" si="5"/>
        <v>0</v>
      </c>
      <c r="P158" s="205"/>
      <c r="Q158" s="205"/>
      <c r="R158" s="205"/>
    </row>
    <row r="159" spans="1:18" hidden="1">
      <c r="A159" s="203"/>
      <c r="B159" s="204"/>
      <c r="C159" s="204"/>
      <c r="D159" s="203"/>
      <c r="E159" s="203"/>
      <c r="H159" s="203"/>
      <c r="I159" s="205"/>
      <c r="J159" s="205"/>
      <c r="K159" s="205"/>
      <c r="L159" s="222">
        <f>IFERROR(IF(G159="X",0,IF(H159="X",0,VLOOKUP(H159,'3'!$K$3:$L$16,2,FALSE))),0)</f>
        <v>0</v>
      </c>
      <c r="M159" s="205">
        <f t="shared" si="4"/>
        <v>0</v>
      </c>
      <c r="N159" s="205">
        <f>IFERROR(VLOOKUP(H159,'3'!$K$3:$M$16,3,FALSE),0)</f>
        <v>0</v>
      </c>
      <c r="O159" s="205">
        <f t="shared" si="5"/>
        <v>0</v>
      </c>
      <c r="P159" s="205"/>
      <c r="Q159" s="205"/>
      <c r="R159" s="205"/>
    </row>
    <row r="160" spans="1:18" hidden="1">
      <c r="A160" s="203"/>
      <c r="B160" s="204"/>
      <c r="C160" s="204"/>
      <c r="D160" s="203"/>
      <c r="E160" s="203"/>
      <c r="H160" s="203"/>
      <c r="I160" s="205"/>
      <c r="J160" s="205"/>
      <c r="K160" s="205"/>
      <c r="L160" s="222">
        <f>IFERROR(IF(G160="X",0,IF(H160="X",0,VLOOKUP(H160,'3'!$K$3:$L$16,2,FALSE))),0)</f>
        <v>0</v>
      </c>
      <c r="M160" s="205">
        <f t="shared" si="4"/>
        <v>0</v>
      </c>
      <c r="N160" s="205">
        <f>IFERROR(VLOOKUP(H160,'3'!$K$3:$M$16,3,FALSE),0)</f>
        <v>0</v>
      </c>
      <c r="O160" s="205">
        <f t="shared" si="5"/>
        <v>0</v>
      </c>
      <c r="P160" s="205"/>
      <c r="Q160" s="205"/>
      <c r="R160" s="205"/>
    </row>
    <row r="161" spans="1:18" hidden="1">
      <c r="A161" s="203"/>
      <c r="B161" s="204"/>
      <c r="C161" s="204"/>
      <c r="D161" s="203"/>
      <c r="E161" s="203"/>
      <c r="H161" s="203"/>
      <c r="I161" s="205"/>
      <c r="J161" s="205"/>
      <c r="K161" s="205"/>
      <c r="L161" s="222">
        <f>IFERROR(IF(G161="X",0,IF(H161="X",0,VLOOKUP(H161,'3'!$K$3:$L$16,2,FALSE))),0)</f>
        <v>0</v>
      </c>
      <c r="M161" s="205">
        <f t="shared" si="4"/>
        <v>0</v>
      </c>
      <c r="N161" s="205">
        <f>IFERROR(VLOOKUP(H161,'3'!$K$3:$M$16,3,FALSE),0)</f>
        <v>0</v>
      </c>
      <c r="O161" s="205">
        <f t="shared" si="5"/>
        <v>0</v>
      </c>
      <c r="P161" s="205"/>
      <c r="Q161" s="205"/>
      <c r="R161" s="205"/>
    </row>
    <row r="162" spans="1:18" hidden="1">
      <c r="A162" s="203"/>
      <c r="B162" s="204"/>
      <c r="C162" s="204"/>
      <c r="D162" s="203"/>
      <c r="E162" s="203"/>
      <c r="H162" s="203"/>
      <c r="I162" s="205"/>
      <c r="J162" s="205"/>
      <c r="K162" s="205"/>
      <c r="L162" s="222">
        <f>IFERROR(IF(G162="X",0,IF(H162="X",0,VLOOKUP(H162,'3'!$K$3:$L$16,2,FALSE))),0)</f>
        <v>0</v>
      </c>
      <c r="M162" s="205">
        <f t="shared" si="4"/>
        <v>0</v>
      </c>
      <c r="N162" s="205">
        <f>IFERROR(VLOOKUP(H162,'3'!$K$3:$M$16,3,FALSE),0)</f>
        <v>0</v>
      </c>
      <c r="O162" s="205">
        <f t="shared" si="5"/>
        <v>0</v>
      </c>
      <c r="P162" s="205"/>
      <c r="Q162" s="205"/>
      <c r="R162" s="205"/>
    </row>
    <row r="163" spans="1:18" hidden="1">
      <c r="A163" s="203"/>
      <c r="B163" s="204"/>
      <c r="C163" s="204"/>
      <c r="D163" s="203"/>
      <c r="E163" s="203"/>
      <c r="H163" s="203"/>
      <c r="I163" s="205"/>
      <c r="J163" s="205"/>
      <c r="K163" s="205"/>
      <c r="L163" s="222">
        <f>IFERROR(IF(G163="X",0,IF(H163="X",0,VLOOKUP(H163,'3'!$K$3:$L$16,2,FALSE))),0)</f>
        <v>0</v>
      </c>
      <c r="M163" s="205">
        <f t="shared" si="4"/>
        <v>0</v>
      </c>
      <c r="N163" s="205">
        <f>IFERROR(VLOOKUP(H163,'3'!$K$3:$M$16,3,FALSE),0)</f>
        <v>0</v>
      </c>
      <c r="O163" s="205">
        <f t="shared" si="5"/>
        <v>0</v>
      </c>
      <c r="P163" s="205"/>
      <c r="Q163" s="205"/>
      <c r="R163" s="205"/>
    </row>
    <row r="164" spans="1:18" hidden="1">
      <c r="A164" s="203"/>
      <c r="B164" s="204"/>
      <c r="C164" s="204"/>
      <c r="D164" s="203"/>
      <c r="E164" s="203"/>
      <c r="H164" s="203"/>
      <c r="I164" s="205"/>
      <c r="J164" s="205"/>
      <c r="K164" s="205"/>
      <c r="L164" s="222">
        <f>IFERROR(IF(G164="X",0,IF(H164="X",0,VLOOKUP(H164,'3'!$K$3:$L$16,2,FALSE))),0)</f>
        <v>0</v>
      </c>
      <c r="M164" s="205">
        <f t="shared" si="4"/>
        <v>0</v>
      </c>
      <c r="N164" s="205">
        <f>IFERROR(VLOOKUP(H164,'3'!$K$3:$M$16,3,FALSE),0)</f>
        <v>0</v>
      </c>
      <c r="O164" s="205">
        <f t="shared" si="5"/>
        <v>0</v>
      </c>
      <c r="P164" s="205"/>
      <c r="Q164" s="205"/>
      <c r="R164" s="205"/>
    </row>
    <row r="165" spans="1:18" hidden="1">
      <c r="A165" s="203"/>
      <c r="B165" s="204"/>
      <c r="C165" s="204"/>
      <c r="D165" s="203"/>
      <c r="E165" s="203"/>
      <c r="H165" s="203"/>
      <c r="I165" s="205"/>
      <c r="J165" s="205"/>
      <c r="K165" s="205"/>
      <c r="L165" s="222">
        <f>IFERROR(IF(G165="X",0,IF(H165="X",0,VLOOKUP(H165,'3'!$K$3:$L$16,2,FALSE))),0)</f>
        <v>0</v>
      </c>
      <c r="M165" s="205">
        <f t="shared" si="4"/>
        <v>0</v>
      </c>
      <c r="N165" s="205">
        <f>IFERROR(VLOOKUP(H165,'3'!$K$3:$M$16,3,FALSE),0)</f>
        <v>0</v>
      </c>
      <c r="O165" s="205">
        <f t="shared" si="5"/>
        <v>0</v>
      </c>
      <c r="P165" s="205"/>
      <c r="Q165" s="205"/>
      <c r="R165" s="205"/>
    </row>
    <row r="166" spans="1:18" hidden="1">
      <c r="A166" s="203"/>
      <c r="B166" s="204"/>
      <c r="C166" s="204"/>
      <c r="D166" s="203"/>
      <c r="E166" s="203"/>
      <c r="H166" s="203"/>
      <c r="I166" s="205"/>
      <c r="J166" s="205"/>
      <c r="K166" s="205"/>
      <c r="L166" s="222">
        <f>IFERROR(IF(G166="X",0,IF(H166="X",0,VLOOKUP(H166,'3'!$K$3:$L$16,2,FALSE))),0)</f>
        <v>0</v>
      </c>
      <c r="M166" s="205">
        <f t="shared" si="4"/>
        <v>0</v>
      </c>
      <c r="N166" s="205">
        <f>IFERROR(VLOOKUP(H166,'3'!$K$3:$M$16,3,FALSE),0)</f>
        <v>0</v>
      </c>
      <c r="O166" s="205">
        <f t="shared" si="5"/>
        <v>0</v>
      </c>
      <c r="P166" s="205"/>
      <c r="Q166" s="205"/>
      <c r="R166" s="205"/>
    </row>
    <row r="167" spans="1:18" hidden="1">
      <c r="A167" s="203"/>
      <c r="B167" s="204"/>
      <c r="C167" s="204"/>
      <c r="D167" s="203"/>
      <c r="E167" s="203"/>
      <c r="H167" s="203"/>
      <c r="I167" s="205"/>
      <c r="J167" s="205"/>
      <c r="K167" s="205"/>
      <c r="L167" s="222">
        <f>IFERROR(IF(G167="X",0,IF(H167="X",0,VLOOKUP(H167,'3'!$K$3:$L$16,2,FALSE))),0)</f>
        <v>0</v>
      </c>
      <c r="M167" s="205">
        <f t="shared" si="4"/>
        <v>0</v>
      </c>
      <c r="N167" s="205">
        <f>IFERROR(VLOOKUP(H167,'3'!$K$3:$M$16,3,FALSE),0)</f>
        <v>0</v>
      </c>
      <c r="O167" s="205">
        <f t="shared" si="5"/>
        <v>0</v>
      </c>
      <c r="P167" s="205"/>
      <c r="Q167" s="205"/>
      <c r="R167" s="205"/>
    </row>
    <row r="168" spans="1:18" hidden="1">
      <c r="A168" s="203"/>
      <c r="B168" s="204"/>
      <c r="C168" s="204"/>
      <c r="D168" s="203"/>
      <c r="E168" s="203"/>
      <c r="H168" s="203"/>
      <c r="I168" s="205"/>
      <c r="J168" s="205"/>
      <c r="K168" s="205"/>
      <c r="L168" s="222">
        <f>IFERROR(IF(G168="X",0,IF(H168="X",0,VLOOKUP(H168,'3'!$K$3:$L$16,2,FALSE))),0)</f>
        <v>0</v>
      </c>
      <c r="M168" s="205">
        <f t="shared" si="4"/>
        <v>0</v>
      </c>
      <c r="N168" s="205">
        <f>IFERROR(VLOOKUP(H168,'3'!$K$3:$M$16,3,FALSE),0)</f>
        <v>0</v>
      </c>
      <c r="O168" s="205">
        <f t="shared" si="5"/>
        <v>0</v>
      </c>
      <c r="P168" s="205"/>
      <c r="Q168" s="205"/>
      <c r="R168" s="205"/>
    </row>
    <row r="169" spans="1:18" hidden="1">
      <c r="A169" s="203"/>
      <c r="B169" s="204"/>
      <c r="C169" s="204"/>
      <c r="D169" s="203"/>
      <c r="E169" s="203"/>
      <c r="H169" s="203"/>
      <c r="I169" s="205"/>
      <c r="J169" s="205"/>
      <c r="K169" s="205"/>
      <c r="L169" s="222">
        <f>IFERROR(IF(G169="X",0,IF(H169="X",0,VLOOKUP(H169,'3'!$K$3:$L$16,2,FALSE))),0)</f>
        <v>0</v>
      </c>
      <c r="M169" s="205">
        <f t="shared" si="4"/>
        <v>0</v>
      </c>
      <c r="N169" s="205">
        <f>IFERROR(VLOOKUP(H169,'3'!$K$3:$M$16,3,FALSE),0)</f>
        <v>0</v>
      </c>
      <c r="O169" s="205">
        <f t="shared" si="5"/>
        <v>0</v>
      </c>
      <c r="P169" s="205"/>
      <c r="Q169" s="205"/>
      <c r="R169" s="205"/>
    </row>
    <row r="170" spans="1:18" hidden="1">
      <c r="A170" s="203"/>
      <c r="B170" s="204"/>
      <c r="C170" s="204"/>
      <c r="D170" s="203"/>
      <c r="E170" s="203"/>
      <c r="H170" s="203"/>
      <c r="I170" s="205"/>
      <c r="J170" s="205"/>
      <c r="K170" s="205"/>
      <c r="L170" s="222">
        <f>IFERROR(IF(G170="X",0,IF(H170="X",0,VLOOKUP(H170,'3'!$K$3:$L$16,2,FALSE))),0)</f>
        <v>0</v>
      </c>
      <c r="M170" s="205">
        <f t="shared" si="4"/>
        <v>0</v>
      </c>
      <c r="N170" s="205">
        <f>IFERROR(VLOOKUP(H170,'3'!$K$3:$M$16,3,FALSE),0)</f>
        <v>0</v>
      </c>
      <c r="O170" s="205">
        <f t="shared" si="5"/>
        <v>0</v>
      </c>
      <c r="P170" s="205"/>
      <c r="Q170" s="205"/>
      <c r="R170" s="205"/>
    </row>
    <row r="171" spans="1:18" hidden="1">
      <c r="A171" s="203"/>
      <c r="B171" s="204"/>
      <c r="C171" s="204"/>
      <c r="D171" s="203"/>
      <c r="E171" s="203"/>
      <c r="H171" s="203"/>
      <c r="I171" s="205"/>
      <c r="J171" s="205"/>
      <c r="K171" s="205"/>
      <c r="L171" s="222">
        <f>IFERROR(IF(G171="X",0,IF(H171="X",0,VLOOKUP(H171,'3'!$K$3:$L$16,2,FALSE))),0)</f>
        <v>0</v>
      </c>
      <c r="M171" s="205">
        <f t="shared" si="4"/>
        <v>0</v>
      </c>
      <c r="N171" s="205">
        <f>IFERROR(VLOOKUP(H171,'3'!$K$3:$M$16,3,FALSE),0)</f>
        <v>0</v>
      </c>
      <c r="O171" s="205">
        <f t="shared" si="5"/>
        <v>0</v>
      </c>
      <c r="P171" s="205"/>
      <c r="Q171" s="205"/>
      <c r="R171" s="205"/>
    </row>
    <row r="172" spans="1:18" hidden="1">
      <c r="A172" s="203"/>
      <c r="B172" s="204"/>
      <c r="C172" s="204"/>
      <c r="D172" s="203"/>
      <c r="E172" s="203"/>
      <c r="H172" s="203"/>
      <c r="I172" s="205"/>
      <c r="J172" s="205"/>
      <c r="K172" s="205"/>
      <c r="L172" s="222">
        <f>IFERROR(IF(G172="X",0,IF(H172="X",0,VLOOKUP(H172,'3'!$K$3:$L$16,2,FALSE))),0)</f>
        <v>0</v>
      </c>
      <c r="M172" s="205">
        <f t="shared" si="4"/>
        <v>0</v>
      </c>
      <c r="N172" s="205">
        <f>IFERROR(VLOOKUP(H172,'3'!$K$3:$M$16,3,FALSE),0)</f>
        <v>0</v>
      </c>
      <c r="O172" s="205">
        <f t="shared" si="5"/>
        <v>0</v>
      </c>
      <c r="P172" s="205"/>
      <c r="Q172" s="205"/>
      <c r="R172" s="205"/>
    </row>
    <row r="173" spans="1:18" hidden="1">
      <c r="A173" s="203"/>
      <c r="B173" s="204"/>
      <c r="C173" s="204"/>
      <c r="D173" s="203"/>
      <c r="E173" s="203"/>
      <c r="H173" s="203"/>
      <c r="I173" s="205"/>
      <c r="J173" s="205"/>
      <c r="K173" s="205"/>
      <c r="L173" s="222">
        <f>IFERROR(IF(G173="X",0,IF(H173="X",0,VLOOKUP(H173,'3'!$K$3:$L$16,2,FALSE))),0)</f>
        <v>0</v>
      </c>
      <c r="M173" s="205">
        <f t="shared" si="4"/>
        <v>0</v>
      </c>
      <c r="N173" s="205">
        <f>IFERROR(VLOOKUP(H173,'3'!$K$3:$M$16,3,FALSE),0)</f>
        <v>0</v>
      </c>
      <c r="O173" s="205">
        <f t="shared" si="5"/>
        <v>0</v>
      </c>
      <c r="P173" s="205"/>
      <c r="Q173" s="205"/>
      <c r="R173" s="205"/>
    </row>
    <row r="174" spans="1:18" hidden="1">
      <c r="A174" s="203"/>
      <c r="B174" s="204"/>
      <c r="C174" s="204"/>
      <c r="D174" s="203"/>
      <c r="E174" s="203"/>
      <c r="H174" s="203"/>
      <c r="I174" s="205"/>
      <c r="J174" s="205"/>
      <c r="K174" s="205"/>
      <c r="L174" s="222">
        <f>IFERROR(IF(G174="X",0,IF(H174="X",0,VLOOKUP(H174,'3'!$K$3:$L$16,2,FALSE))),0)</f>
        <v>0</v>
      </c>
      <c r="M174" s="205">
        <f t="shared" si="4"/>
        <v>0</v>
      </c>
      <c r="N174" s="205">
        <f>IFERROR(VLOOKUP(H174,'3'!$K$3:$M$16,3,FALSE),0)</f>
        <v>0</v>
      </c>
      <c r="O174" s="205">
        <f t="shared" si="5"/>
        <v>0</v>
      </c>
      <c r="P174" s="205"/>
      <c r="Q174" s="205"/>
      <c r="R174" s="205"/>
    </row>
    <row r="175" spans="1:18" hidden="1">
      <c r="A175" s="203"/>
      <c r="B175" s="204"/>
      <c r="C175" s="204"/>
      <c r="D175" s="203"/>
      <c r="E175" s="203"/>
      <c r="H175" s="203"/>
      <c r="I175" s="205"/>
      <c r="J175" s="205"/>
      <c r="K175" s="205"/>
      <c r="L175" s="222">
        <f>IFERROR(IF(G175="X",0,IF(H175="X",0,VLOOKUP(H175,'3'!$K$3:$L$16,2,FALSE))),0)</f>
        <v>0</v>
      </c>
      <c r="M175" s="205">
        <f t="shared" si="4"/>
        <v>0</v>
      </c>
      <c r="N175" s="205">
        <f>IFERROR(VLOOKUP(H175,'3'!$K$3:$M$16,3,FALSE),0)</f>
        <v>0</v>
      </c>
      <c r="O175" s="205">
        <f t="shared" si="5"/>
        <v>0</v>
      </c>
      <c r="P175" s="205"/>
      <c r="Q175" s="205"/>
      <c r="R175" s="205"/>
    </row>
    <row r="176" spans="1:18" hidden="1">
      <c r="A176" s="203"/>
      <c r="B176" s="204"/>
      <c r="C176" s="204"/>
      <c r="D176" s="203"/>
      <c r="E176" s="203"/>
      <c r="H176" s="203"/>
      <c r="I176" s="205"/>
      <c r="J176" s="205"/>
      <c r="K176" s="205"/>
      <c r="L176" s="222">
        <f>IFERROR(IF(G176="X",0,IF(H176="X",0,VLOOKUP(H176,'3'!$K$3:$L$16,2,FALSE))),0)</f>
        <v>0</v>
      </c>
      <c r="M176" s="205">
        <f t="shared" si="4"/>
        <v>0</v>
      </c>
      <c r="N176" s="205">
        <f>IFERROR(VLOOKUP(H176,'3'!$K$3:$M$16,3,FALSE),0)</f>
        <v>0</v>
      </c>
      <c r="O176" s="205">
        <f t="shared" si="5"/>
        <v>0</v>
      </c>
      <c r="P176" s="205"/>
      <c r="Q176" s="205"/>
      <c r="R176" s="205"/>
    </row>
    <row r="177" spans="1:18" hidden="1">
      <c r="A177" s="203"/>
      <c r="B177" s="204"/>
      <c r="C177" s="204"/>
      <c r="D177" s="203"/>
      <c r="E177" s="203"/>
      <c r="H177" s="203"/>
      <c r="I177" s="205"/>
      <c r="J177" s="205"/>
      <c r="K177" s="205"/>
      <c r="L177" s="222">
        <f>IFERROR(IF(G177="X",0,IF(H177="X",0,VLOOKUP(H177,'3'!$K$3:$L$16,2,FALSE))),0)</f>
        <v>0</v>
      </c>
      <c r="M177" s="205">
        <f t="shared" si="4"/>
        <v>0</v>
      </c>
      <c r="N177" s="205">
        <f>IFERROR(VLOOKUP(H177,'3'!$K$3:$M$16,3,FALSE),0)</f>
        <v>0</v>
      </c>
      <c r="O177" s="205">
        <f t="shared" si="5"/>
        <v>0</v>
      </c>
      <c r="P177" s="205"/>
      <c r="Q177" s="205"/>
      <c r="R177" s="205"/>
    </row>
    <row r="178" spans="1:18" hidden="1">
      <c r="A178" s="203"/>
      <c r="B178" s="204"/>
      <c r="C178" s="204"/>
      <c r="D178" s="203"/>
      <c r="E178" s="203"/>
      <c r="H178" s="203"/>
      <c r="I178" s="205"/>
      <c r="J178" s="205"/>
      <c r="K178" s="205"/>
      <c r="L178" s="222">
        <f>IFERROR(IF(G178="X",0,IF(H178="X",0,VLOOKUP(H178,'3'!$K$3:$L$16,2,FALSE))),0)</f>
        <v>0</v>
      </c>
      <c r="M178" s="205">
        <f t="shared" si="4"/>
        <v>0</v>
      </c>
      <c r="N178" s="205">
        <f>IFERROR(VLOOKUP(H178,'3'!$K$3:$M$16,3,FALSE),0)</f>
        <v>0</v>
      </c>
      <c r="O178" s="205">
        <f t="shared" si="5"/>
        <v>0</v>
      </c>
      <c r="P178" s="205"/>
      <c r="Q178" s="205"/>
      <c r="R178" s="205"/>
    </row>
    <row r="179" spans="1:18" hidden="1">
      <c r="A179" s="203"/>
      <c r="B179" s="204"/>
      <c r="C179" s="204"/>
      <c r="D179" s="203"/>
      <c r="E179" s="203"/>
      <c r="H179" s="203"/>
      <c r="I179" s="205"/>
      <c r="J179" s="205"/>
      <c r="K179" s="205"/>
      <c r="L179" s="222">
        <f>IFERROR(IF(G179="X",0,IF(H179="X",0,VLOOKUP(H179,'3'!$K$3:$L$16,2,FALSE))),0)</f>
        <v>0</v>
      </c>
      <c r="M179" s="205">
        <f t="shared" si="4"/>
        <v>0</v>
      </c>
      <c r="N179" s="205">
        <f>IFERROR(VLOOKUP(H179,'3'!$K$3:$M$16,3,FALSE),0)</f>
        <v>0</v>
      </c>
      <c r="O179" s="205">
        <f t="shared" si="5"/>
        <v>0</v>
      </c>
      <c r="P179" s="205"/>
      <c r="Q179" s="205"/>
      <c r="R179" s="205"/>
    </row>
    <row r="180" spans="1:18" hidden="1">
      <c r="A180" s="203"/>
      <c r="B180" s="204"/>
      <c r="C180" s="204"/>
      <c r="D180" s="203"/>
      <c r="E180" s="203"/>
      <c r="H180" s="203"/>
      <c r="I180" s="205"/>
      <c r="J180" s="205"/>
      <c r="K180" s="205"/>
      <c r="L180" s="222">
        <f>IFERROR(IF(G180="X",0,IF(H180="X",0,VLOOKUP(H180,'3'!$K$3:$L$16,2,FALSE))),0)</f>
        <v>0</v>
      </c>
      <c r="M180" s="205">
        <f t="shared" si="4"/>
        <v>0</v>
      </c>
      <c r="N180" s="205">
        <f>IFERROR(VLOOKUP(H180,'3'!$K$3:$M$16,3,FALSE),0)</f>
        <v>0</v>
      </c>
      <c r="O180" s="205">
        <f t="shared" si="5"/>
        <v>0</v>
      </c>
      <c r="P180" s="205"/>
      <c r="Q180" s="205"/>
      <c r="R180" s="205"/>
    </row>
    <row r="181" spans="1:18" hidden="1">
      <c r="A181" s="203"/>
      <c r="B181" s="204"/>
      <c r="C181" s="204"/>
      <c r="D181" s="203"/>
      <c r="E181" s="203"/>
      <c r="H181" s="203"/>
      <c r="I181" s="205"/>
      <c r="J181" s="205"/>
      <c r="K181" s="205"/>
      <c r="L181" s="222">
        <f>IFERROR(IF(G181="X",0,IF(H181="X",0,VLOOKUP(H181,'3'!$K$3:$L$16,2,FALSE))),0)</f>
        <v>0</v>
      </c>
      <c r="M181" s="205">
        <f t="shared" si="4"/>
        <v>0</v>
      </c>
      <c r="N181" s="205">
        <f>IFERROR(VLOOKUP(H181,'3'!$K$3:$M$16,3,FALSE),0)</f>
        <v>0</v>
      </c>
      <c r="O181" s="205">
        <f t="shared" si="5"/>
        <v>0</v>
      </c>
      <c r="P181" s="205"/>
      <c r="Q181" s="205"/>
      <c r="R181" s="205"/>
    </row>
    <row r="182" spans="1:18" hidden="1">
      <c r="A182" s="203"/>
      <c r="B182" s="204"/>
      <c r="C182" s="204"/>
      <c r="D182" s="203"/>
      <c r="E182" s="203"/>
      <c r="H182" s="203"/>
      <c r="I182" s="205"/>
      <c r="J182" s="205"/>
      <c r="K182" s="205"/>
      <c r="L182" s="222">
        <f>IFERROR(IF(G182="X",0,IF(H182="X",0,VLOOKUP(H182,'3'!$K$3:$L$16,2,FALSE))),0)</f>
        <v>0</v>
      </c>
      <c r="M182" s="205">
        <f t="shared" si="4"/>
        <v>0</v>
      </c>
      <c r="N182" s="205">
        <f>IFERROR(VLOOKUP(H182,'3'!$K$3:$M$16,3,FALSE),0)</f>
        <v>0</v>
      </c>
      <c r="O182" s="205">
        <f t="shared" si="5"/>
        <v>0</v>
      </c>
      <c r="P182" s="205"/>
      <c r="Q182" s="205"/>
      <c r="R182" s="205"/>
    </row>
    <row r="183" spans="1:18" hidden="1">
      <c r="A183" s="203"/>
      <c r="B183" s="204"/>
      <c r="C183" s="204"/>
      <c r="D183" s="203"/>
      <c r="E183" s="203"/>
      <c r="H183" s="203"/>
      <c r="I183" s="205"/>
      <c r="J183" s="205"/>
      <c r="K183" s="205"/>
      <c r="L183" s="222">
        <f>IFERROR(IF(G183="X",0,IF(H183="X",0,VLOOKUP(H183,'3'!$K$3:$L$16,2,FALSE))),0)</f>
        <v>0</v>
      </c>
      <c r="M183" s="205">
        <f t="shared" si="4"/>
        <v>0</v>
      </c>
      <c r="N183" s="205">
        <f>IFERROR(VLOOKUP(H183,'3'!$K$3:$M$16,3,FALSE),0)</f>
        <v>0</v>
      </c>
      <c r="O183" s="205">
        <f t="shared" si="5"/>
        <v>0</v>
      </c>
      <c r="P183" s="205"/>
      <c r="Q183" s="205"/>
      <c r="R183" s="205"/>
    </row>
    <row r="184" spans="1:18" hidden="1">
      <c r="A184" s="203"/>
      <c r="B184" s="204"/>
      <c r="C184" s="204"/>
      <c r="D184" s="203"/>
      <c r="E184" s="203"/>
      <c r="H184" s="203"/>
      <c r="I184" s="205"/>
      <c r="J184" s="205"/>
      <c r="K184" s="205"/>
      <c r="L184" s="222">
        <f>IFERROR(IF(G184="X",0,IF(H184="X",0,VLOOKUP(H184,'3'!$K$3:$L$16,2,FALSE))),0)</f>
        <v>0</v>
      </c>
      <c r="M184" s="205">
        <f t="shared" si="4"/>
        <v>0</v>
      </c>
      <c r="N184" s="205">
        <f>IFERROR(VLOOKUP(H184,'3'!$K$3:$M$16,3,FALSE),0)</f>
        <v>0</v>
      </c>
      <c r="O184" s="205">
        <f t="shared" si="5"/>
        <v>0</v>
      </c>
      <c r="P184" s="205"/>
      <c r="Q184" s="205"/>
      <c r="R184" s="205"/>
    </row>
    <row r="185" spans="1:18" hidden="1">
      <c r="A185" s="203"/>
      <c r="B185" s="204"/>
      <c r="C185" s="204"/>
      <c r="D185" s="203"/>
      <c r="E185" s="203"/>
      <c r="H185" s="203"/>
      <c r="I185" s="205"/>
      <c r="J185" s="205"/>
      <c r="K185" s="205"/>
      <c r="L185" s="222">
        <f>IFERROR(IF(G185="X",0,IF(H185="X",0,VLOOKUP(H185,'3'!$K$3:$L$16,2,FALSE))),0)</f>
        <v>0</v>
      </c>
      <c r="M185" s="205">
        <f t="shared" si="4"/>
        <v>0</v>
      </c>
      <c r="N185" s="205">
        <f>IFERROR(VLOOKUP(H185,'3'!$K$3:$M$16,3,FALSE),0)</f>
        <v>0</v>
      </c>
      <c r="O185" s="205">
        <f t="shared" si="5"/>
        <v>0</v>
      </c>
      <c r="P185" s="205"/>
      <c r="Q185" s="205"/>
      <c r="R185" s="205"/>
    </row>
    <row r="186" spans="1:18" hidden="1">
      <c r="A186" s="203"/>
      <c r="B186" s="204"/>
      <c r="C186" s="204"/>
      <c r="D186" s="203"/>
      <c r="E186" s="203"/>
      <c r="H186" s="203"/>
      <c r="I186" s="205"/>
      <c r="J186" s="205"/>
      <c r="K186" s="205"/>
      <c r="L186" s="222">
        <f>IFERROR(IF(G186="X",0,IF(H186="X",0,VLOOKUP(H186,'3'!$K$3:$L$16,2,FALSE))),0)</f>
        <v>0</v>
      </c>
      <c r="M186" s="205">
        <f t="shared" si="4"/>
        <v>0</v>
      </c>
      <c r="N186" s="205">
        <f>IFERROR(VLOOKUP(H186,'3'!$K$3:$M$16,3,FALSE),0)</f>
        <v>0</v>
      </c>
      <c r="O186" s="205">
        <f t="shared" si="5"/>
        <v>0</v>
      </c>
      <c r="P186" s="205"/>
      <c r="Q186" s="205"/>
      <c r="R186" s="205"/>
    </row>
    <row r="187" spans="1:18" hidden="1">
      <c r="A187" s="203"/>
      <c r="B187" s="204"/>
      <c r="C187" s="204"/>
      <c r="D187" s="203"/>
      <c r="E187" s="203"/>
      <c r="H187" s="203"/>
      <c r="I187" s="205"/>
      <c r="J187" s="205"/>
      <c r="K187" s="205"/>
      <c r="L187" s="222">
        <f>IFERROR(IF(G187="X",0,IF(H187="X",0,VLOOKUP(H187,'3'!$K$3:$L$16,2,FALSE))),0)</f>
        <v>0</v>
      </c>
      <c r="M187" s="205">
        <f t="shared" si="4"/>
        <v>0</v>
      </c>
      <c r="N187" s="205">
        <f>IFERROR(VLOOKUP(H187,'3'!$K$3:$M$16,3,FALSE),0)</f>
        <v>0</v>
      </c>
      <c r="O187" s="205">
        <f t="shared" si="5"/>
        <v>0</v>
      </c>
      <c r="P187" s="205"/>
      <c r="Q187" s="205"/>
      <c r="R187" s="205"/>
    </row>
    <row r="188" spans="1:18" hidden="1">
      <c r="A188" s="203"/>
      <c r="B188" s="204"/>
      <c r="C188" s="204"/>
      <c r="D188" s="203"/>
      <c r="E188" s="203"/>
      <c r="H188" s="203"/>
      <c r="I188" s="205"/>
      <c r="J188" s="205"/>
      <c r="K188" s="205"/>
      <c r="L188" s="222">
        <f>IFERROR(IF(G188="X",0,IF(H188="X",0,VLOOKUP(H188,'3'!$K$3:$L$16,2,FALSE))),0)</f>
        <v>0</v>
      </c>
      <c r="M188" s="205">
        <f t="shared" si="4"/>
        <v>0</v>
      </c>
      <c r="N188" s="205">
        <f>IFERROR(VLOOKUP(H188,'3'!$K$3:$M$16,3,FALSE),0)</f>
        <v>0</v>
      </c>
      <c r="O188" s="205">
        <f t="shared" si="5"/>
        <v>0</v>
      </c>
      <c r="P188" s="205"/>
      <c r="Q188" s="205"/>
      <c r="R188" s="205"/>
    </row>
    <row r="189" spans="1:18" hidden="1">
      <c r="A189" s="203"/>
      <c r="B189" s="204"/>
      <c r="C189" s="204"/>
      <c r="D189" s="203"/>
      <c r="E189" s="203"/>
      <c r="H189" s="203"/>
      <c r="I189" s="205"/>
      <c r="J189" s="205"/>
      <c r="K189" s="205"/>
      <c r="L189" s="222">
        <f>IFERROR(IF(G189="X",0,IF(H189="X",0,VLOOKUP(H189,'3'!$K$3:$L$16,2,FALSE))),0)</f>
        <v>0</v>
      </c>
      <c r="M189" s="205">
        <f t="shared" si="4"/>
        <v>0</v>
      </c>
      <c r="N189" s="205">
        <f>IFERROR(VLOOKUP(H189,'3'!$K$3:$M$16,3,FALSE),0)</f>
        <v>0</v>
      </c>
      <c r="O189" s="205">
        <f t="shared" si="5"/>
        <v>0</v>
      </c>
      <c r="P189" s="205"/>
      <c r="Q189" s="205"/>
      <c r="R189" s="205"/>
    </row>
    <row r="190" spans="1:18" hidden="1">
      <c r="A190" s="203"/>
      <c r="B190" s="204"/>
      <c r="C190" s="204"/>
      <c r="D190" s="203"/>
      <c r="E190" s="203"/>
      <c r="H190" s="203"/>
      <c r="I190" s="205"/>
      <c r="J190" s="205"/>
      <c r="K190" s="205"/>
      <c r="L190" s="222">
        <f>IFERROR(IF(G190="X",0,IF(H190="X",0,VLOOKUP(H190,'3'!$K$3:$L$16,2,FALSE))),0)</f>
        <v>0</v>
      </c>
      <c r="M190" s="205">
        <f t="shared" si="4"/>
        <v>0</v>
      </c>
      <c r="N190" s="205">
        <f>IFERROR(VLOOKUP(H190,'3'!$K$3:$M$16,3,FALSE),0)</f>
        <v>0</v>
      </c>
      <c r="O190" s="205">
        <f t="shared" si="5"/>
        <v>0</v>
      </c>
      <c r="P190" s="205"/>
      <c r="Q190" s="205"/>
      <c r="R190" s="205"/>
    </row>
    <row r="191" spans="1:18" hidden="1">
      <c r="A191" s="203"/>
      <c r="B191" s="204"/>
      <c r="C191" s="204"/>
      <c r="D191" s="203"/>
      <c r="E191" s="203"/>
      <c r="H191" s="203"/>
      <c r="I191" s="205"/>
      <c r="J191" s="205"/>
      <c r="K191" s="205"/>
      <c r="L191" s="222">
        <f>IFERROR(IF(G191="X",0,IF(H191="X",0,VLOOKUP(H191,'3'!$K$3:$L$16,2,FALSE))),0)</f>
        <v>0</v>
      </c>
      <c r="M191" s="205">
        <f t="shared" si="4"/>
        <v>0</v>
      </c>
      <c r="N191" s="205">
        <f>IFERROR(VLOOKUP(H191,'3'!$K$3:$M$16,3,FALSE),0)</f>
        <v>0</v>
      </c>
      <c r="O191" s="205">
        <f t="shared" si="5"/>
        <v>0</v>
      </c>
      <c r="P191" s="205"/>
      <c r="Q191" s="205"/>
      <c r="R191" s="205"/>
    </row>
    <row r="192" spans="1:18" hidden="1">
      <c r="A192" s="203"/>
      <c r="B192" s="204"/>
      <c r="C192" s="204"/>
      <c r="D192" s="203"/>
      <c r="E192" s="203"/>
      <c r="H192" s="203"/>
      <c r="I192" s="205"/>
      <c r="J192" s="205"/>
      <c r="K192" s="205"/>
      <c r="L192" s="222">
        <f>IFERROR(IF(G192="X",0,IF(H192="X",0,VLOOKUP(H192,'3'!$K$3:$L$16,2,FALSE))),0)</f>
        <v>0</v>
      </c>
      <c r="M192" s="205">
        <f t="shared" si="4"/>
        <v>0</v>
      </c>
      <c r="N192" s="205">
        <f>IFERROR(VLOOKUP(H192,'3'!$K$3:$M$16,3,FALSE),0)</f>
        <v>0</v>
      </c>
      <c r="O192" s="205">
        <f t="shared" si="5"/>
        <v>0</v>
      </c>
      <c r="P192" s="205"/>
      <c r="Q192" s="205"/>
      <c r="R192" s="205"/>
    </row>
    <row r="193" spans="1:18" hidden="1">
      <c r="A193" s="203"/>
      <c r="B193" s="204"/>
      <c r="C193" s="204"/>
      <c r="D193" s="203"/>
      <c r="E193" s="203"/>
      <c r="H193" s="203"/>
      <c r="I193" s="205"/>
      <c r="J193" s="205"/>
      <c r="K193" s="205"/>
      <c r="L193" s="222">
        <f>IFERROR(IF(G193="X",0,IF(H193="X",0,VLOOKUP(H193,'3'!$K$3:$L$16,2,FALSE))),0)</f>
        <v>0</v>
      </c>
      <c r="M193" s="205">
        <f t="shared" si="4"/>
        <v>0</v>
      </c>
      <c r="N193" s="205">
        <f>IFERROR(VLOOKUP(H193,'3'!$K$3:$M$16,3,FALSE),0)</f>
        <v>0</v>
      </c>
      <c r="O193" s="205">
        <f t="shared" si="5"/>
        <v>0</v>
      </c>
      <c r="P193" s="205"/>
      <c r="Q193" s="205"/>
      <c r="R193" s="205"/>
    </row>
    <row r="194" spans="1:18" hidden="1">
      <c r="A194" s="203"/>
      <c r="B194" s="204"/>
      <c r="C194" s="204"/>
      <c r="D194" s="203"/>
      <c r="E194" s="203"/>
      <c r="H194" s="203"/>
      <c r="I194" s="205"/>
      <c r="J194" s="205"/>
      <c r="K194" s="205"/>
      <c r="L194" s="222">
        <f>IFERROR(IF(G194="X",0,IF(H194="X",0,VLOOKUP(H194,'3'!$K$3:$L$16,2,FALSE))),0)</f>
        <v>0</v>
      </c>
      <c r="M194" s="205">
        <f t="shared" si="4"/>
        <v>0</v>
      </c>
      <c r="N194" s="205">
        <f>IFERROR(VLOOKUP(H194,'3'!$K$3:$M$16,3,FALSE),0)</f>
        <v>0</v>
      </c>
      <c r="O194" s="205">
        <f t="shared" si="5"/>
        <v>0</v>
      </c>
      <c r="P194" s="205"/>
      <c r="Q194" s="205"/>
      <c r="R194" s="205"/>
    </row>
    <row r="195" spans="1:18" hidden="1">
      <c r="A195" s="203"/>
      <c r="B195" s="204"/>
      <c r="C195" s="204"/>
      <c r="D195" s="203"/>
      <c r="E195" s="203"/>
      <c r="H195" s="203"/>
      <c r="I195" s="205"/>
      <c r="J195" s="205"/>
      <c r="K195" s="205"/>
      <c r="L195" s="222">
        <f>IFERROR(IF(G195="X",0,IF(H195="X",0,VLOOKUP(H195,'3'!$K$3:$L$16,2,FALSE))),0)</f>
        <v>0</v>
      </c>
      <c r="M195" s="205">
        <f t="shared" si="4"/>
        <v>0</v>
      </c>
      <c r="N195" s="205">
        <f>IFERROR(VLOOKUP(H195,'3'!$K$3:$M$16,3,FALSE),0)</f>
        <v>0</v>
      </c>
      <c r="O195" s="205">
        <f t="shared" si="5"/>
        <v>0</v>
      </c>
      <c r="P195" s="205"/>
      <c r="Q195" s="205"/>
      <c r="R195" s="205"/>
    </row>
    <row r="196" spans="1:18" hidden="1">
      <c r="A196" s="203"/>
      <c r="B196" s="204"/>
      <c r="C196" s="204"/>
      <c r="D196" s="203"/>
      <c r="E196" s="203"/>
      <c r="H196" s="203"/>
      <c r="I196" s="205"/>
      <c r="J196" s="205"/>
      <c r="K196" s="205"/>
      <c r="L196" s="222">
        <f>IFERROR(IF(G196="X",0,IF(H196="X",0,VLOOKUP(H196,'3'!$K$3:$L$16,2,FALSE))),0)</f>
        <v>0</v>
      </c>
      <c r="M196" s="205">
        <f t="shared" ref="M196:M259" si="6">K196*L196</f>
        <v>0</v>
      </c>
      <c r="N196" s="205">
        <f>IFERROR(VLOOKUP(H196,'3'!$K$3:$M$16,3,FALSE),0)</f>
        <v>0</v>
      </c>
      <c r="O196" s="205">
        <f t="shared" ref="O196:O259" si="7">IF(N196=0,0,M196/N196)</f>
        <v>0</v>
      </c>
      <c r="P196" s="205"/>
      <c r="Q196" s="205"/>
      <c r="R196" s="205"/>
    </row>
    <row r="197" spans="1:18" hidden="1">
      <c r="A197" s="203"/>
      <c r="B197" s="204"/>
      <c r="C197" s="204"/>
      <c r="D197" s="203"/>
      <c r="E197" s="203"/>
      <c r="H197" s="203"/>
      <c r="I197" s="205"/>
      <c r="J197" s="205"/>
      <c r="K197" s="205"/>
      <c r="L197" s="222">
        <f>IFERROR(IF(G197="X",0,IF(H197="X",0,VLOOKUP(H197,'3'!$K$3:$L$16,2,FALSE))),0)</f>
        <v>0</v>
      </c>
      <c r="M197" s="205">
        <f t="shared" si="6"/>
        <v>0</v>
      </c>
      <c r="N197" s="205">
        <f>IFERROR(VLOOKUP(H197,'3'!$K$3:$M$16,3,FALSE),0)</f>
        <v>0</v>
      </c>
      <c r="O197" s="205">
        <f t="shared" si="7"/>
        <v>0</v>
      </c>
      <c r="P197" s="205"/>
      <c r="Q197" s="205"/>
      <c r="R197" s="205"/>
    </row>
    <row r="198" spans="1:18" hidden="1">
      <c r="A198" s="203"/>
      <c r="B198" s="204"/>
      <c r="C198" s="204"/>
      <c r="D198" s="203"/>
      <c r="E198" s="203"/>
      <c r="H198" s="203"/>
      <c r="I198" s="205"/>
      <c r="J198" s="205"/>
      <c r="K198" s="205"/>
      <c r="L198" s="222">
        <f>IFERROR(IF(G198="X",0,IF(H198="X",0,VLOOKUP(H198,'3'!$K$3:$L$16,2,FALSE))),0)</f>
        <v>0</v>
      </c>
      <c r="M198" s="205">
        <f t="shared" si="6"/>
        <v>0</v>
      </c>
      <c r="N198" s="205">
        <f>IFERROR(VLOOKUP(H198,'3'!$K$3:$M$16,3,FALSE),0)</f>
        <v>0</v>
      </c>
      <c r="O198" s="205">
        <f t="shared" si="7"/>
        <v>0</v>
      </c>
      <c r="P198" s="205"/>
      <c r="Q198" s="205"/>
      <c r="R198" s="205"/>
    </row>
    <row r="199" spans="1:18" hidden="1">
      <c r="A199" s="203"/>
      <c r="B199" s="204"/>
      <c r="C199" s="204"/>
      <c r="D199" s="203"/>
      <c r="E199" s="203"/>
      <c r="H199" s="203"/>
      <c r="I199" s="205"/>
      <c r="J199" s="205"/>
      <c r="K199" s="205"/>
      <c r="L199" s="222">
        <f>IFERROR(IF(G199="X",0,IF(H199="X",0,VLOOKUP(H199,'3'!$K$3:$L$16,2,FALSE))),0)</f>
        <v>0</v>
      </c>
      <c r="M199" s="205">
        <f t="shared" si="6"/>
        <v>0</v>
      </c>
      <c r="N199" s="205">
        <f>IFERROR(VLOOKUP(H199,'3'!$K$3:$M$16,3,FALSE),0)</f>
        <v>0</v>
      </c>
      <c r="O199" s="205">
        <f t="shared" si="7"/>
        <v>0</v>
      </c>
      <c r="P199" s="205"/>
      <c r="Q199" s="205"/>
      <c r="R199" s="205"/>
    </row>
    <row r="200" spans="1:18" hidden="1">
      <c r="A200" s="203"/>
      <c r="B200" s="204"/>
      <c r="C200" s="204"/>
      <c r="D200" s="203"/>
      <c r="E200" s="203"/>
      <c r="H200" s="203"/>
      <c r="I200" s="205"/>
      <c r="J200" s="205"/>
      <c r="K200" s="205"/>
      <c r="L200" s="222">
        <f>IFERROR(IF(G200="X",0,IF(H200="X",0,VLOOKUP(H200,'3'!$K$3:$L$16,2,FALSE))),0)</f>
        <v>0</v>
      </c>
      <c r="M200" s="205">
        <f t="shared" si="6"/>
        <v>0</v>
      </c>
      <c r="N200" s="205">
        <f>IFERROR(VLOOKUP(H200,'3'!$K$3:$M$16,3,FALSE),0)</f>
        <v>0</v>
      </c>
      <c r="O200" s="205">
        <f t="shared" si="7"/>
        <v>0</v>
      </c>
      <c r="P200" s="205"/>
      <c r="Q200" s="205"/>
      <c r="R200" s="205"/>
    </row>
    <row r="201" spans="1:18" hidden="1">
      <c r="A201" s="203"/>
      <c r="B201" s="204"/>
      <c r="C201" s="204"/>
      <c r="D201" s="203"/>
      <c r="E201" s="203"/>
      <c r="H201" s="203"/>
      <c r="I201" s="205"/>
      <c r="J201" s="205"/>
      <c r="K201" s="205"/>
      <c r="L201" s="222">
        <f>IFERROR(IF(G201="X",0,IF(H201="X",0,VLOOKUP(H201,'3'!$K$3:$L$16,2,FALSE))),0)</f>
        <v>0</v>
      </c>
      <c r="M201" s="205">
        <f t="shared" si="6"/>
        <v>0</v>
      </c>
      <c r="N201" s="205">
        <f>IFERROR(VLOOKUP(H201,'3'!$K$3:$M$16,3,FALSE),0)</f>
        <v>0</v>
      </c>
      <c r="O201" s="205">
        <f t="shared" si="7"/>
        <v>0</v>
      </c>
      <c r="P201" s="205"/>
      <c r="Q201" s="205"/>
      <c r="R201" s="205"/>
    </row>
    <row r="202" spans="1:18" hidden="1">
      <c r="A202" s="203"/>
      <c r="B202" s="204"/>
      <c r="C202" s="204"/>
      <c r="D202" s="203"/>
      <c r="E202" s="203"/>
      <c r="H202" s="203"/>
      <c r="I202" s="205"/>
      <c r="J202" s="205"/>
      <c r="K202" s="205"/>
      <c r="L202" s="222">
        <f>IFERROR(IF(G202="X",0,IF(H202="X",0,VLOOKUP(H202,'3'!$K$3:$L$16,2,FALSE))),0)</f>
        <v>0</v>
      </c>
      <c r="M202" s="205">
        <f t="shared" si="6"/>
        <v>0</v>
      </c>
      <c r="N202" s="205">
        <f>IFERROR(VLOOKUP(H202,'3'!$K$3:$M$16,3,FALSE),0)</f>
        <v>0</v>
      </c>
      <c r="O202" s="205">
        <f t="shared" si="7"/>
        <v>0</v>
      </c>
      <c r="P202" s="205"/>
      <c r="Q202" s="205"/>
      <c r="R202" s="205"/>
    </row>
    <row r="203" spans="1:18" hidden="1">
      <c r="A203" s="203"/>
      <c r="B203" s="204"/>
      <c r="C203" s="204"/>
      <c r="D203" s="203"/>
      <c r="E203" s="203"/>
      <c r="H203" s="203"/>
      <c r="I203" s="205"/>
      <c r="J203" s="205"/>
      <c r="K203" s="205"/>
      <c r="L203" s="222">
        <f>IFERROR(IF(G203="X",0,IF(H203="X",0,VLOOKUP(H203,'3'!$K$3:$L$16,2,FALSE))),0)</f>
        <v>0</v>
      </c>
      <c r="M203" s="205">
        <f t="shared" si="6"/>
        <v>0</v>
      </c>
      <c r="N203" s="205">
        <f>IFERROR(VLOOKUP(H203,'3'!$K$3:$M$16,3,FALSE),0)</f>
        <v>0</v>
      </c>
      <c r="O203" s="205">
        <f t="shared" si="7"/>
        <v>0</v>
      </c>
      <c r="P203" s="205"/>
      <c r="Q203" s="205"/>
      <c r="R203" s="205"/>
    </row>
    <row r="204" spans="1:18" hidden="1">
      <c r="A204" s="203"/>
      <c r="B204" s="204"/>
      <c r="C204" s="204"/>
      <c r="D204" s="203"/>
      <c r="E204" s="203"/>
      <c r="H204" s="203"/>
      <c r="I204" s="205"/>
      <c r="J204" s="205"/>
      <c r="K204" s="205"/>
      <c r="L204" s="222">
        <f>IFERROR(IF(G204="X",0,IF(H204="X",0,VLOOKUP(H204,'3'!$K$3:$L$16,2,FALSE))),0)</f>
        <v>0</v>
      </c>
      <c r="M204" s="205">
        <f t="shared" si="6"/>
        <v>0</v>
      </c>
      <c r="N204" s="205">
        <f>IFERROR(VLOOKUP(H204,'3'!$K$3:$M$16,3,FALSE),0)</f>
        <v>0</v>
      </c>
      <c r="O204" s="205">
        <f t="shared" si="7"/>
        <v>0</v>
      </c>
      <c r="P204" s="205"/>
      <c r="Q204" s="205"/>
      <c r="R204" s="205"/>
    </row>
    <row r="205" spans="1:18" hidden="1">
      <c r="A205" s="203"/>
      <c r="B205" s="204"/>
      <c r="C205" s="204"/>
      <c r="D205" s="203"/>
      <c r="E205" s="203"/>
      <c r="H205" s="203"/>
      <c r="I205" s="205"/>
      <c r="J205" s="205"/>
      <c r="K205" s="205"/>
      <c r="L205" s="222">
        <f>IFERROR(IF(G205="X",0,IF(H205="X",0,VLOOKUP(H205,'3'!$K$3:$L$16,2,FALSE))),0)</f>
        <v>0</v>
      </c>
      <c r="M205" s="205">
        <f t="shared" si="6"/>
        <v>0</v>
      </c>
      <c r="N205" s="205">
        <f>IFERROR(VLOOKUP(H205,'3'!$K$3:$M$16,3,FALSE),0)</f>
        <v>0</v>
      </c>
      <c r="O205" s="205">
        <f t="shared" si="7"/>
        <v>0</v>
      </c>
      <c r="P205" s="205"/>
      <c r="Q205" s="205"/>
      <c r="R205" s="205"/>
    </row>
    <row r="206" spans="1:18" hidden="1">
      <c r="A206" s="203"/>
      <c r="B206" s="204"/>
      <c r="C206" s="204"/>
      <c r="D206" s="203"/>
      <c r="E206" s="203"/>
      <c r="H206" s="203"/>
      <c r="I206" s="205"/>
      <c r="J206" s="205"/>
      <c r="K206" s="205"/>
      <c r="L206" s="222">
        <f>IFERROR(IF(G206="X",0,IF(H206="X",0,VLOOKUP(H206,'3'!$K$3:$L$16,2,FALSE))),0)</f>
        <v>0</v>
      </c>
      <c r="M206" s="205">
        <f t="shared" si="6"/>
        <v>0</v>
      </c>
      <c r="N206" s="205">
        <f>IFERROR(VLOOKUP(H206,'3'!$K$3:$M$16,3,FALSE),0)</f>
        <v>0</v>
      </c>
      <c r="O206" s="205">
        <f t="shared" si="7"/>
        <v>0</v>
      </c>
      <c r="P206" s="205"/>
      <c r="Q206" s="205"/>
      <c r="R206" s="205"/>
    </row>
    <row r="207" spans="1:18" hidden="1">
      <c r="A207" s="203"/>
      <c r="B207" s="204"/>
      <c r="C207" s="204"/>
      <c r="D207" s="203"/>
      <c r="E207" s="203"/>
      <c r="H207" s="203"/>
      <c r="I207" s="205"/>
      <c r="J207" s="205"/>
      <c r="K207" s="205"/>
      <c r="L207" s="222">
        <f>IFERROR(IF(G207="X",0,IF(H207="X",0,VLOOKUP(H207,'3'!$K$3:$L$16,2,FALSE))),0)</f>
        <v>0</v>
      </c>
      <c r="M207" s="205">
        <f t="shared" si="6"/>
        <v>0</v>
      </c>
      <c r="N207" s="205">
        <f>IFERROR(VLOOKUP(H207,'3'!$K$3:$M$16,3,FALSE),0)</f>
        <v>0</v>
      </c>
      <c r="O207" s="205">
        <f t="shared" si="7"/>
        <v>0</v>
      </c>
      <c r="P207" s="205"/>
      <c r="Q207" s="205"/>
      <c r="R207" s="205"/>
    </row>
    <row r="208" spans="1:18" hidden="1">
      <c r="A208" s="203"/>
      <c r="B208" s="204"/>
      <c r="C208" s="204"/>
      <c r="D208" s="203"/>
      <c r="E208" s="203"/>
      <c r="H208" s="203"/>
      <c r="I208" s="205"/>
      <c r="J208" s="205"/>
      <c r="K208" s="205"/>
      <c r="L208" s="222">
        <f>IFERROR(IF(G208="X",0,IF(H208="X",0,VLOOKUP(H208,'3'!$K$3:$L$16,2,FALSE))),0)</f>
        <v>0</v>
      </c>
      <c r="M208" s="205">
        <f t="shared" si="6"/>
        <v>0</v>
      </c>
      <c r="N208" s="205">
        <f>IFERROR(VLOOKUP(H208,'3'!$K$3:$M$16,3,FALSE),0)</f>
        <v>0</v>
      </c>
      <c r="O208" s="205">
        <f t="shared" si="7"/>
        <v>0</v>
      </c>
      <c r="P208" s="205"/>
      <c r="Q208" s="205"/>
      <c r="R208" s="205"/>
    </row>
    <row r="209" spans="1:18" hidden="1">
      <c r="A209" s="203"/>
      <c r="B209" s="204"/>
      <c r="C209" s="204"/>
      <c r="D209" s="203"/>
      <c r="E209" s="203"/>
      <c r="H209" s="203"/>
      <c r="I209" s="205"/>
      <c r="J209" s="205"/>
      <c r="K209" s="205"/>
      <c r="L209" s="222">
        <f>IFERROR(IF(G209="X",0,IF(H209="X",0,VLOOKUP(H209,'3'!$K$3:$L$16,2,FALSE))),0)</f>
        <v>0</v>
      </c>
      <c r="M209" s="205">
        <f t="shared" si="6"/>
        <v>0</v>
      </c>
      <c r="N209" s="205">
        <f>IFERROR(VLOOKUP(H209,'3'!$K$3:$M$16,3,FALSE),0)</f>
        <v>0</v>
      </c>
      <c r="O209" s="205">
        <f t="shared" si="7"/>
        <v>0</v>
      </c>
      <c r="P209" s="205"/>
      <c r="Q209" s="205"/>
      <c r="R209" s="205"/>
    </row>
    <row r="210" spans="1:18" hidden="1">
      <c r="A210" s="203"/>
      <c r="B210" s="204"/>
      <c r="C210" s="204"/>
      <c r="D210" s="203"/>
      <c r="E210" s="203"/>
      <c r="H210" s="203"/>
      <c r="I210" s="205"/>
      <c r="J210" s="205"/>
      <c r="K210" s="205"/>
      <c r="L210" s="222">
        <f>IFERROR(IF(G210="X",0,IF(H210="X",0,VLOOKUP(H210,'3'!$K$3:$L$16,2,FALSE))),0)</f>
        <v>0</v>
      </c>
      <c r="M210" s="205">
        <f t="shared" si="6"/>
        <v>0</v>
      </c>
      <c r="N210" s="205">
        <f>IFERROR(VLOOKUP(H210,'3'!$K$3:$M$16,3,FALSE),0)</f>
        <v>0</v>
      </c>
      <c r="O210" s="205">
        <f t="shared" si="7"/>
        <v>0</v>
      </c>
      <c r="P210" s="205"/>
      <c r="Q210" s="205"/>
      <c r="R210" s="205"/>
    </row>
    <row r="211" spans="1:18" hidden="1">
      <c r="A211" s="203"/>
      <c r="B211" s="204"/>
      <c r="C211" s="204"/>
      <c r="D211" s="203"/>
      <c r="E211" s="203"/>
      <c r="H211" s="203"/>
      <c r="I211" s="205"/>
      <c r="J211" s="205"/>
      <c r="K211" s="205"/>
      <c r="L211" s="222">
        <f>IFERROR(IF(G211="X",0,IF(H211="X",0,VLOOKUP(H211,'3'!$K$3:$L$16,2,FALSE))),0)</f>
        <v>0</v>
      </c>
      <c r="M211" s="205">
        <f t="shared" si="6"/>
        <v>0</v>
      </c>
      <c r="N211" s="205">
        <f>IFERROR(VLOOKUP(H211,'3'!$K$3:$M$16,3,FALSE),0)</f>
        <v>0</v>
      </c>
      <c r="O211" s="205">
        <f t="shared" si="7"/>
        <v>0</v>
      </c>
      <c r="P211" s="205"/>
      <c r="Q211" s="205"/>
      <c r="R211" s="205"/>
    </row>
    <row r="212" spans="1:18" hidden="1">
      <c r="A212" s="203"/>
      <c r="B212" s="204"/>
      <c r="C212" s="204"/>
      <c r="D212" s="203"/>
      <c r="E212" s="203"/>
      <c r="H212" s="203"/>
      <c r="I212" s="205"/>
      <c r="J212" s="205"/>
      <c r="K212" s="205"/>
      <c r="L212" s="222">
        <f>IFERROR(IF(G212="X",0,IF(H212="X",0,VLOOKUP(H212,'3'!$K$3:$L$16,2,FALSE))),0)</f>
        <v>0</v>
      </c>
      <c r="M212" s="205">
        <f t="shared" si="6"/>
        <v>0</v>
      </c>
      <c r="N212" s="205">
        <f>IFERROR(VLOOKUP(H212,'3'!$K$3:$M$16,3,FALSE),0)</f>
        <v>0</v>
      </c>
      <c r="O212" s="205">
        <f t="shared" si="7"/>
        <v>0</v>
      </c>
      <c r="P212" s="205"/>
      <c r="Q212" s="205"/>
      <c r="R212" s="205"/>
    </row>
    <row r="213" spans="1:18" hidden="1">
      <c r="A213" s="203"/>
      <c r="B213" s="204"/>
      <c r="C213" s="204"/>
      <c r="D213" s="203"/>
      <c r="E213" s="203"/>
      <c r="H213" s="203"/>
      <c r="I213" s="205"/>
      <c r="J213" s="205"/>
      <c r="K213" s="205"/>
      <c r="L213" s="222">
        <f>IFERROR(IF(G213="X",0,IF(H213="X",0,VLOOKUP(H213,'3'!$K$3:$L$16,2,FALSE))),0)</f>
        <v>0</v>
      </c>
      <c r="M213" s="205">
        <f t="shared" si="6"/>
        <v>0</v>
      </c>
      <c r="N213" s="205">
        <f>IFERROR(VLOOKUP(H213,'3'!$K$3:$M$16,3,FALSE),0)</f>
        <v>0</v>
      </c>
      <c r="O213" s="205">
        <f t="shared" si="7"/>
        <v>0</v>
      </c>
      <c r="P213" s="205"/>
      <c r="Q213" s="205"/>
      <c r="R213" s="205"/>
    </row>
    <row r="214" spans="1:18" hidden="1">
      <c r="A214" s="203"/>
      <c r="B214" s="204"/>
      <c r="C214" s="204"/>
      <c r="D214" s="203"/>
      <c r="E214" s="203"/>
      <c r="H214" s="203"/>
      <c r="I214" s="205"/>
      <c r="J214" s="205"/>
      <c r="K214" s="205"/>
      <c r="L214" s="222">
        <f>IFERROR(IF(G214="X",0,IF(H214="X",0,VLOOKUP(H214,'3'!$K$3:$L$16,2,FALSE))),0)</f>
        <v>0</v>
      </c>
      <c r="M214" s="205">
        <f t="shared" si="6"/>
        <v>0</v>
      </c>
      <c r="N214" s="205">
        <f>IFERROR(VLOOKUP(H214,'3'!$K$3:$M$16,3,FALSE),0)</f>
        <v>0</v>
      </c>
      <c r="O214" s="205">
        <f t="shared" si="7"/>
        <v>0</v>
      </c>
      <c r="P214" s="205"/>
      <c r="Q214" s="205"/>
      <c r="R214" s="205"/>
    </row>
    <row r="215" spans="1:18" hidden="1">
      <c r="A215" s="203"/>
      <c r="B215" s="204"/>
      <c r="C215" s="204"/>
      <c r="D215" s="203"/>
      <c r="E215" s="203"/>
      <c r="H215" s="203"/>
      <c r="I215" s="205"/>
      <c r="J215" s="205"/>
      <c r="K215" s="205"/>
      <c r="L215" s="222">
        <f>IFERROR(IF(G215="X",0,IF(H215="X",0,VLOOKUP(H215,'3'!$K$3:$L$16,2,FALSE))),0)</f>
        <v>0</v>
      </c>
      <c r="M215" s="205">
        <f t="shared" si="6"/>
        <v>0</v>
      </c>
      <c r="N215" s="205">
        <f>IFERROR(VLOOKUP(H215,'3'!$K$3:$M$16,3,FALSE),0)</f>
        <v>0</v>
      </c>
      <c r="O215" s="205">
        <f t="shared" si="7"/>
        <v>0</v>
      </c>
      <c r="P215" s="205"/>
      <c r="Q215" s="205"/>
      <c r="R215" s="205"/>
    </row>
    <row r="216" spans="1:18" hidden="1">
      <c r="A216" s="203"/>
      <c r="B216" s="204"/>
      <c r="C216" s="204"/>
      <c r="D216" s="203"/>
      <c r="E216" s="203"/>
      <c r="H216" s="203"/>
      <c r="I216" s="205"/>
      <c r="J216" s="205"/>
      <c r="K216" s="205"/>
      <c r="L216" s="222">
        <f>IFERROR(IF(G216="X",0,IF(H216="X",0,VLOOKUP(H216,'3'!$K$3:$L$16,2,FALSE))),0)</f>
        <v>0</v>
      </c>
      <c r="M216" s="205">
        <f t="shared" si="6"/>
        <v>0</v>
      </c>
      <c r="N216" s="205">
        <f>IFERROR(VLOOKUP(H216,'3'!$K$3:$M$16,3,FALSE),0)</f>
        <v>0</v>
      </c>
      <c r="O216" s="205">
        <f t="shared" si="7"/>
        <v>0</v>
      </c>
      <c r="P216" s="205"/>
      <c r="Q216" s="205"/>
      <c r="R216" s="205"/>
    </row>
    <row r="217" spans="1:18" hidden="1">
      <c r="A217" s="203"/>
      <c r="B217" s="204"/>
      <c r="C217" s="204"/>
      <c r="D217" s="203"/>
      <c r="E217" s="203"/>
      <c r="H217" s="203"/>
      <c r="I217" s="205"/>
      <c r="J217" s="205"/>
      <c r="K217" s="205"/>
      <c r="L217" s="222">
        <f>IFERROR(IF(G217="X",0,IF(H217="X",0,VLOOKUP(H217,'3'!$K$3:$L$16,2,FALSE))),0)</f>
        <v>0</v>
      </c>
      <c r="M217" s="205">
        <f t="shared" si="6"/>
        <v>0</v>
      </c>
      <c r="N217" s="205">
        <f>IFERROR(VLOOKUP(H217,'3'!$K$3:$M$16,3,FALSE),0)</f>
        <v>0</v>
      </c>
      <c r="O217" s="205">
        <f t="shared" si="7"/>
        <v>0</v>
      </c>
      <c r="P217" s="205"/>
      <c r="Q217" s="205"/>
      <c r="R217" s="205"/>
    </row>
    <row r="218" spans="1:18" hidden="1">
      <c r="A218" s="203"/>
      <c r="B218" s="204"/>
      <c r="C218" s="204"/>
      <c r="D218" s="203"/>
      <c r="E218" s="203"/>
      <c r="H218" s="203"/>
      <c r="I218" s="205"/>
      <c r="J218" s="205"/>
      <c r="K218" s="205"/>
      <c r="L218" s="222">
        <f>IFERROR(IF(G218="X",0,IF(H218="X",0,VLOOKUP(H218,'3'!$K$3:$L$16,2,FALSE))),0)</f>
        <v>0</v>
      </c>
      <c r="M218" s="205">
        <f t="shared" si="6"/>
        <v>0</v>
      </c>
      <c r="N218" s="205">
        <f>IFERROR(VLOOKUP(H218,'3'!$K$3:$M$16,3,FALSE),0)</f>
        <v>0</v>
      </c>
      <c r="O218" s="205">
        <f t="shared" si="7"/>
        <v>0</v>
      </c>
      <c r="P218" s="205"/>
      <c r="Q218" s="205"/>
      <c r="R218" s="205"/>
    </row>
    <row r="219" spans="1:18" hidden="1">
      <c r="A219" s="203"/>
      <c r="B219" s="204"/>
      <c r="C219" s="204"/>
      <c r="D219" s="203"/>
      <c r="E219" s="203"/>
      <c r="H219" s="203"/>
      <c r="I219" s="205"/>
      <c r="J219" s="205"/>
      <c r="K219" s="205"/>
      <c r="L219" s="222">
        <f>IFERROR(IF(G219="X",0,IF(H219="X",0,VLOOKUP(H219,'3'!$K$3:$L$16,2,FALSE))),0)</f>
        <v>0</v>
      </c>
      <c r="M219" s="205">
        <f t="shared" si="6"/>
        <v>0</v>
      </c>
      <c r="N219" s="205">
        <f>IFERROR(VLOOKUP(H219,'3'!$K$3:$M$16,3,FALSE),0)</f>
        <v>0</v>
      </c>
      <c r="O219" s="205">
        <f t="shared" si="7"/>
        <v>0</v>
      </c>
      <c r="P219" s="205"/>
      <c r="Q219" s="205"/>
      <c r="R219" s="205"/>
    </row>
    <row r="220" spans="1:18" hidden="1">
      <c r="A220" s="203"/>
      <c r="B220" s="204"/>
      <c r="C220" s="204"/>
      <c r="D220" s="203"/>
      <c r="E220" s="203"/>
      <c r="H220" s="203"/>
      <c r="I220" s="205"/>
      <c r="J220" s="205"/>
      <c r="K220" s="205"/>
      <c r="L220" s="222">
        <f>IFERROR(IF(G220="X",0,IF(H220="X",0,VLOOKUP(H220,'3'!$K$3:$L$16,2,FALSE))),0)</f>
        <v>0</v>
      </c>
      <c r="M220" s="205">
        <f t="shared" si="6"/>
        <v>0</v>
      </c>
      <c r="N220" s="205">
        <f>IFERROR(VLOOKUP(H220,'3'!$K$3:$M$16,3,FALSE),0)</f>
        <v>0</v>
      </c>
      <c r="O220" s="205">
        <f t="shared" si="7"/>
        <v>0</v>
      </c>
      <c r="P220" s="205"/>
      <c r="Q220" s="205"/>
      <c r="R220" s="205"/>
    </row>
    <row r="221" spans="1:18" hidden="1">
      <c r="A221" s="203"/>
      <c r="B221" s="204"/>
      <c r="C221" s="204"/>
      <c r="D221" s="203"/>
      <c r="E221" s="203"/>
      <c r="H221" s="203"/>
      <c r="I221" s="205"/>
      <c r="J221" s="205"/>
      <c r="K221" s="205"/>
      <c r="L221" s="222">
        <f>IFERROR(IF(G221="X",0,IF(H221="X",0,VLOOKUP(H221,'3'!$K$3:$L$16,2,FALSE))),0)</f>
        <v>0</v>
      </c>
      <c r="M221" s="205">
        <f t="shared" si="6"/>
        <v>0</v>
      </c>
      <c r="N221" s="205">
        <f>IFERROR(VLOOKUP(H221,'3'!$K$3:$M$16,3,FALSE),0)</f>
        <v>0</v>
      </c>
      <c r="O221" s="205">
        <f t="shared" si="7"/>
        <v>0</v>
      </c>
      <c r="P221" s="205"/>
      <c r="Q221" s="205"/>
      <c r="R221" s="205"/>
    </row>
    <row r="222" spans="1:18" hidden="1">
      <c r="A222" s="203"/>
      <c r="B222" s="204"/>
      <c r="C222" s="204"/>
      <c r="D222" s="203"/>
      <c r="E222" s="203"/>
      <c r="H222" s="203"/>
      <c r="I222" s="205"/>
      <c r="J222" s="205"/>
      <c r="K222" s="205"/>
      <c r="L222" s="222">
        <f>IFERROR(IF(G222="X",0,IF(H222="X",0,VLOOKUP(H222,'3'!$K$3:$L$16,2,FALSE))),0)</f>
        <v>0</v>
      </c>
      <c r="M222" s="205">
        <f t="shared" si="6"/>
        <v>0</v>
      </c>
      <c r="N222" s="205">
        <f>IFERROR(VLOOKUP(H222,'3'!$K$3:$M$16,3,FALSE),0)</f>
        <v>0</v>
      </c>
      <c r="O222" s="205">
        <f t="shared" si="7"/>
        <v>0</v>
      </c>
      <c r="P222" s="205"/>
      <c r="Q222" s="205"/>
      <c r="R222" s="205"/>
    </row>
    <row r="223" spans="1:18" hidden="1">
      <c r="A223" s="203"/>
      <c r="B223" s="204"/>
      <c r="C223" s="204"/>
      <c r="D223" s="203"/>
      <c r="E223" s="203"/>
      <c r="H223" s="203"/>
      <c r="I223" s="205"/>
      <c r="J223" s="205"/>
      <c r="K223" s="205"/>
      <c r="L223" s="222">
        <f>IFERROR(IF(G223="X",0,IF(H223="X",0,VLOOKUP(H223,'3'!$K$3:$L$16,2,FALSE))),0)</f>
        <v>0</v>
      </c>
      <c r="M223" s="205">
        <f t="shared" si="6"/>
        <v>0</v>
      </c>
      <c r="N223" s="205">
        <f>IFERROR(VLOOKUP(H223,'3'!$K$3:$M$16,3,FALSE),0)</f>
        <v>0</v>
      </c>
      <c r="O223" s="205">
        <f t="shared" si="7"/>
        <v>0</v>
      </c>
      <c r="P223" s="205"/>
      <c r="Q223" s="205"/>
      <c r="R223" s="205"/>
    </row>
    <row r="224" spans="1:18" hidden="1">
      <c r="A224" s="203"/>
      <c r="B224" s="204"/>
      <c r="C224" s="204"/>
      <c r="D224" s="203"/>
      <c r="E224" s="203"/>
      <c r="H224" s="203"/>
      <c r="I224" s="205"/>
      <c r="J224" s="205"/>
      <c r="K224" s="205"/>
      <c r="L224" s="222">
        <f>IFERROR(IF(G224="X",0,IF(H224="X",0,VLOOKUP(H224,'3'!$K$3:$L$16,2,FALSE))),0)</f>
        <v>0</v>
      </c>
      <c r="M224" s="205">
        <f t="shared" si="6"/>
        <v>0</v>
      </c>
      <c r="N224" s="205">
        <f>IFERROR(VLOOKUP(H224,'3'!$K$3:$M$16,3,FALSE),0)</f>
        <v>0</v>
      </c>
      <c r="O224" s="205">
        <f t="shared" si="7"/>
        <v>0</v>
      </c>
      <c r="P224" s="205"/>
      <c r="Q224" s="205"/>
      <c r="R224" s="205"/>
    </row>
    <row r="225" spans="1:18" hidden="1">
      <c r="A225" s="203"/>
      <c r="B225" s="204"/>
      <c r="C225" s="204"/>
      <c r="D225" s="203"/>
      <c r="E225" s="203"/>
      <c r="H225" s="203"/>
      <c r="I225" s="205"/>
      <c r="J225" s="205"/>
      <c r="K225" s="205"/>
      <c r="L225" s="222">
        <f>IFERROR(IF(G225="X",0,IF(H225="X",0,VLOOKUP(H225,'3'!$K$3:$L$16,2,FALSE))),0)</f>
        <v>0</v>
      </c>
      <c r="M225" s="205">
        <f t="shared" si="6"/>
        <v>0</v>
      </c>
      <c r="N225" s="205">
        <f>IFERROR(VLOOKUP(H225,'3'!$K$3:$M$16,3,FALSE),0)</f>
        <v>0</v>
      </c>
      <c r="O225" s="205">
        <f t="shared" si="7"/>
        <v>0</v>
      </c>
      <c r="P225" s="205"/>
      <c r="Q225" s="205"/>
      <c r="R225" s="205"/>
    </row>
    <row r="226" spans="1:18" hidden="1">
      <c r="A226" s="203"/>
      <c r="B226" s="204"/>
      <c r="C226" s="204"/>
      <c r="D226" s="203"/>
      <c r="E226" s="203"/>
      <c r="H226" s="203"/>
      <c r="I226" s="205"/>
      <c r="J226" s="205"/>
      <c r="K226" s="205"/>
      <c r="L226" s="222">
        <f>IFERROR(IF(G226="X",0,IF(H226="X",0,VLOOKUP(H226,'3'!$K$3:$L$16,2,FALSE))),0)</f>
        <v>0</v>
      </c>
      <c r="M226" s="205">
        <f t="shared" si="6"/>
        <v>0</v>
      </c>
      <c r="N226" s="205">
        <f>IFERROR(VLOOKUP(H226,'3'!$K$3:$M$16,3,FALSE),0)</f>
        <v>0</v>
      </c>
      <c r="O226" s="205">
        <f t="shared" si="7"/>
        <v>0</v>
      </c>
      <c r="P226" s="205"/>
      <c r="Q226" s="205"/>
      <c r="R226" s="205"/>
    </row>
    <row r="227" spans="1:18" hidden="1">
      <c r="A227" s="203"/>
      <c r="B227" s="204"/>
      <c r="C227" s="204"/>
      <c r="D227" s="203"/>
      <c r="E227" s="203"/>
      <c r="H227" s="203"/>
      <c r="I227" s="205"/>
      <c r="J227" s="205"/>
      <c r="K227" s="205"/>
      <c r="L227" s="222">
        <f>IFERROR(IF(G227="X",0,IF(H227="X",0,VLOOKUP(H227,'3'!$K$3:$L$16,2,FALSE))),0)</f>
        <v>0</v>
      </c>
      <c r="M227" s="205">
        <f t="shared" si="6"/>
        <v>0</v>
      </c>
      <c r="N227" s="205">
        <f>IFERROR(VLOOKUP(H227,'3'!$K$3:$M$16,3,FALSE),0)</f>
        <v>0</v>
      </c>
      <c r="O227" s="205">
        <f t="shared" si="7"/>
        <v>0</v>
      </c>
      <c r="P227" s="205"/>
      <c r="Q227" s="205"/>
      <c r="R227" s="205"/>
    </row>
    <row r="228" spans="1:18" hidden="1">
      <c r="A228" s="203"/>
      <c r="B228" s="204"/>
      <c r="C228" s="204"/>
      <c r="D228" s="203"/>
      <c r="E228" s="203"/>
      <c r="H228" s="203"/>
      <c r="I228" s="205"/>
      <c r="J228" s="205"/>
      <c r="K228" s="205"/>
      <c r="L228" s="222">
        <f>IFERROR(IF(G228="X",0,IF(H228="X",0,VLOOKUP(H228,'3'!$K$3:$L$16,2,FALSE))),0)</f>
        <v>0</v>
      </c>
      <c r="M228" s="205">
        <f t="shared" si="6"/>
        <v>0</v>
      </c>
      <c r="N228" s="205">
        <f>IFERROR(VLOOKUP(H228,'3'!$K$3:$M$16,3,FALSE),0)</f>
        <v>0</v>
      </c>
      <c r="O228" s="205">
        <f t="shared" si="7"/>
        <v>0</v>
      </c>
      <c r="P228" s="205"/>
      <c r="Q228" s="205"/>
      <c r="R228" s="205"/>
    </row>
    <row r="229" spans="1:18" hidden="1">
      <c r="A229" s="203"/>
      <c r="B229" s="204"/>
      <c r="C229" s="204"/>
      <c r="D229" s="203"/>
      <c r="E229" s="203"/>
      <c r="H229" s="203"/>
      <c r="I229" s="205"/>
      <c r="J229" s="205"/>
      <c r="K229" s="205"/>
      <c r="L229" s="222">
        <f>IFERROR(IF(G229="X",0,IF(H229="X",0,VLOOKUP(H229,'3'!$K$3:$L$16,2,FALSE))),0)</f>
        <v>0</v>
      </c>
      <c r="M229" s="205">
        <f t="shared" si="6"/>
        <v>0</v>
      </c>
      <c r="N229" s="205">
        <f>IFERROR(VLOOKUP(H229,'3'!$K$3:$M$16,3,FALSE),0)</f>
        <v>0</v>
      </c>
      <c r="O229" s="205">
        <f t="shared" si="7"/>
        <v>0</v>
      </c>
      <c r="P229" s="205"/>
      <c r="Q229" s="205"/>
      <c r="R229" s="205"/>
    </row>
    <row r="230" spans="1:18" hidden="1">
      <c r="A230" s="203"/>
      <c r="B230" s="204"/>
      <c r="C230" s="204"/>
      <c r="D230" s="203"/>
      <c r="E230" s="203"/>
      <c r="H230" s="203"/>
      <c r="I230" s="205"/>
      <c r="J230" s="205"/>
      <c r="K230" s="205"/>
      <c r="L230" s="222">
        <f>IFERROR(IF(G230="X",0,IF(H230="X",0,VLOOKUP(H230,'3'!$K$3:$L$16,2,FALSE))),0)</f>
        <v>0</v>
      </c>
      <c r="M230" s="205">
        <f t="shared" si="6"/>
        <v>0</v>
      </c>
      <c r="N230" s="205">
        <f>IFERROR(VLOOKUP(H230,'3'!$K$3:$M$16,3,FALSE),0)</f>
        <v>0</v>
      </c>
      <c r="O230" s="205">
        <f t="shared" si="7"/>
        <v>0</v>
      </c>
      <c r="P230" s="205"/>
      <c r="Q230" s="205"/>
      <c r="R230" s="205"/>
    </row>
    <row r="231" spans="1:18" hidden="1">
      <c r="A231" s="203"/>
      <c r="B231" s="204"/>
      <c r="C231" s="204"/>
      <c r="D231" s="203"/>
      <c r="E231" s="203"/>
      <c r="H231" s="203"/>
      <c r="I231" s="205"/>
      <c r="J231" s="205"/>
      <c r="K231" s="205"/>
      <c r="L231" s="222">
        <f>IFERROR(IF(G231="X",0,IF(H231="X",0,VLOOKUP(H231,'3'!$K$3:$L$16,2,FALSE))),0)</f>
        <v>0</v>
      </c>
      <c r="M231" s="205">
        <f t="shared" si="6"/>
        <v>0</v>
      </c>
      <c r="N231" s="205">
        <f>IFERROR(VLOOKUP(H231,'3'!$K$3:$M$16,3,FALSE),0)</f>
        <v>0</v>
      </c>
      <c r="O231" s="205">
        <f t="shared" si="7"/>
        <v>0</v>
      </c>
      <c r="P231" s="205"/>
      <c r="Q231" s="205"/>
      <c r="R231" s="205"/>
    </row>
    <row r="232" spans="1:18" hidden="1">
      <c r="A232" s="203"/>
      <c r="B232" s="204"/>
      <c r="C232" s="204"/>
      <c r="D232" s="203"/>
      <c r="E232" s="203"/>
      <c r="H232" s="203"/>
      <c r="I232" s="205"/>
      <c r="J232" s="205"/>
      <c r="K232" s="205"/>
      <c r="L232" s="222">
        <f>IFERROR(IF(G232="X",0,IF(H232="X",0,VLOOKUP(H232,'3'!$K$3:$L$16,2,FALSE))),0)</f>
        <v>0</v>
      </c>
      <c r="M232" s="205">
        <f t="shared" si="6"/>
        <v>0</v>
      </c>
      <c r="N232" s="205">
        <f>IFERROR(VLOOKUP(H232,'3'!$K$3:$M$16,3,FALSE),0)</f>
        <v>0</v>
      </c>
      <c r="O232" s="205">
        <f t="shared" si="7"/>
        <v>0</v>
      </c>
      <c r="P232" s="205"/>
      <c r="Q232" s="205"/>
      <c r="R232" s="205"/>
    </row>
    <row r="233" spans="1:18" hidden="1">
      <c r="A233" s="203"/>
      <c r="B233" s="204"/>
      <c r="C233" s="204"/>
      <c r="D233" s="203"/>
      <c r="E233" s="203"/>
      <c r="H233" s="203"/>
      <c r="I233" s="205"/>
      <c r="J233" s="205"/>
      <c r="K233" s="205"/>
      <c r="L233" s="222">
        <f>IFERROR(IF(G233="X",0,IF(H233="X",0,VLOOKUP(H233,'3'!$K$3:$L$16,2,FALSE))),0)</f>
        <v>0</v>
      </c>
      <c r="M233" s="205">
        <f t="shared" si="6"/>
        <v>0</v>
      </c>
      <c r="N233" s="205">
        <f>IFERROR(VLOOKUP(H233,'3'!$K$3:$M$16,3,FALSE),0)</f>
        <v>0</v>
      </c>
      <c r="O233" s="205">
        <f t="shared" si="7"/>
        <v>0</v>
      </c>
      <c r="P233" s="205"/>
      <c r="Q233" s="205"/>
      <c r="R233" s="205"/>
    </row>
    <row r="234" spans="1:18" hidden="1">
      <c r="A234" s="203"/>
      <c r="B234" s="204"/>
      <c r="C234" s="204"/>
      <c r="D234" s="203"/>
      <c r="E234" s="203"/>
      <c r="H234" s="203"/>
      <c r="I234" s="205"/>
      <c r="J234" s="205"/>
      <c r="K234" s="205"/>
      <c r="L234" s="222">
        <f>IFERROR(IF(G234="X",0,IF(H234="X",0,VLOOKUP(H234,'3'!$K$3:$L$16,2,FALSE))),0)</f>
        <v>0</v>
      </c>
      <c r="M234" s="205">
        <f t="shared" si="6"/>
        <v>0</v>
      </c>
      <c r="N234" s="205">
        <f>IFERROR(VLOOKUP(H234,'3'!$K$3:$M$16,3,FALSE),0)</f>
        <v>0</v>
      </c>
      <c r="O234" s="205">
        <f t="shared" si="7"/>
        <v>0</v>
      </c>
      <c r="P234" s="205"/>
      <c r="Q234" s="205"/>
      <c r="R234" s="205"/>
    </row>
    <row r="235" spans="1:18" hidden="1">
      <c r="A235" s="203"/>
      <c r="B235" s="204"/>
      <c r="C235" s="204"/>
      <c r="D235" s="203"/>
      <c r="E235" s="203"/>
      <c r="H235" s="203"/>
      <c r="I235" s="205"/>
      <c r="J235" s="205"/>
      <c r="K235" s="205"/>
      <c r="L235" s="222">
        <f>IFERROR(IF(G235="X",0,IF(H235="X",0,VLOOKUP(H235,'3'!$K$3:$L$16,2,FALSE))),0)</f>
        <v>0</v>
      </c>
      <c r="M235" s="205">
        <f t="shared" si="6"/>
        <v>0</v>
      </c>
      <c r="N235" s="205">
        <f>IFERROR(VLOOKUP(H235,'3'!$K$3:$M$16,3,FALSE),0)</f>
        <v>0</v>
      </c>
      <c r="O235" s="205">
        <f t="shared" si="7"/>
        <v>0</v>
      </c>
      <c r="P235" s="205"/>
      <c r="Q235" s="205"/>
      <c r="R235" s="205"/>
    </row>
    <row r="236" spans="1:18" hidden="1">
      <c r="A236" s="203"/>
      <c r="B236" s="204"/>
      <c r="C236" s="204"/>
      <c r="D236" s="203"/>
      <c r="E236" s="203"/>
      <c r="H236" s="203"/>
      <c r="I236" s="205"/>
      <c r="J236" s="205"/>
      <c r="K236" s="205"/>
      <c r="L236" s="222">
        <f>IFERROR(IF(G236="X",0,IF(H236="X",0,VLOOKUP(H236,'3'!$K$3:$L$16,2,FALSE))),0)</f>
        <v>0</v>
      </c>
      <c r="M236" s="205">
        <f t="shared" si="6"/>
        <v>0</v>
      </c>
      <c r="N236" s="205">
        <f>IFERROR(VLOOKUP(H236,'3'!$K$3:$M$16,3,FALSE),0)</f>
        <v>0</v>
      </c>
      <c r="O236" s="205">
        <f t="shared" si="7"/>
        <v>0</v>
      </c>
      <c r="P236" s="205"/>
      <c r="Q236" s="205"/>
      <c r="R236" s="205"/>
    </row>
    <row r="237" spans="1:18" hidden="1">
      <c r="A237" s="203"/>
      <c r="B237" s="204"/>
      <c r="C237" s="204"/>
      <c r="D237" s="203"/>
      <c r="E237" s="203"/>
      <c r="H237" s="203"/>
      <c r="I237" s="205"/>
      <c r="J237" s="205"/>
      <c r="K237" s="205"/>
      <c r="L237" s="222">
        <f>IFERROR(IF(G237="X",0,IF(H237="X",0,VLOOKUP(H237,'3'!$K$3:$L$16,2,FALSE))),0)</f>
        <v>0</v>
      </c>
      <c r="M237" s="205">
        <f t="shared" si="6"/>
        <v>0</v>
      </c>
      <c r="N237" s="205">
        <f>IFERROR(VLOOKUP(H237,'3'!$K$3:$M$16,3,FALSE),0)</f>
        <v>0</v>
      </c>
      <c r="O237" s="205">
        <f t="shared" si="7"/>
        <v>0</v>
      </c>
      <c r="P237" s="205"/>
      <c r="Q237" s="205"/>
      <c r="R237" s="205"/>
    </row>
    <row r="238" spans="1:18" hidden="1">
      <c r="A238" s="203"/>
      <c r="B238" s="204"/>
      <c r="C238" s="204"/>
      <c r="D238" s="203"/>
      <c r="E238" s="203"/>
      <c r="H238" s="203"/>
      <c r="I238" s="205"/>
      <c r="J238" s="205"/>
      <c r="K238" s="205"/>
      <c r="L238" s="222">
        <f>IFERROR(IF(G238="X",0,IF(H238="X",0,VLOOKUP(H238,'3'!$K$3:$L$16,2,FALSE))),0)</f>
        <v>0</v>
      </c>
      <c r="M238" s="205">
        <f t="shared" si="6"/>
        <v>0</v>
      </c>
      <c r="N238" s="205">
        <f>IFERROR(VLOOKUP(H238,'3'!$K$3:$M$16,3,FALSE),0)</f>
        <v>0</v>
      </c>
      <c r="O238" s="205">
        <f t="shared" si="7"/>
        <v>0</v>
      </c>
      <c r="P238" s="205"/>
      <c r="Q238" s="205"/>
      <c r="R238" s="205"/>
    </row>
    <row r="239" spans="1:18" hidden="1">
      <c r="A239" s="203"/>
      <c r="B239" s="204"/>
      <c r="C239" s="204"/>
      <c r="D239" s="203"/>
      <c r="E239" s="203"/>
      <c r="H239" s="203"/>
      <c r="I239" s="205"/>
      <c r="J239" s="205"/>
      <c r="K239" s="205"/>
      <c r="L239" s="222">
        <f>IFERROR(IF(G239="X",0,IF(H239="X",0,VLOOKUP(H239,'3'!$K$3:$L$16,2,FALSE))),0)</f>
        <v>0</v>
      </c>
      <c r="M239" s="205">
        <f t="shared" si="6"/>
        <v>0</v>
      </c>
      <c r="N239" s="205">
        <f>IFERROR(VLOOKUP(H239,'3'!$K$3:$M$16,3,FALSE),0)</f>
        <v>0</v>
      </c>
      <c r="O239" s="205">
        <f t="shared" si="7"/>
        <v>0</v>
      </c>
      <c r="P239" s="205"/>
      <c r="Q239" s="205"/>
      <c r="R239" s="205"/>
    </row>
    <row r="240" spans="1:18" hidden="1">
      <c r="A240" s="203"/>
      <c r="B240" s="204"/>
      <c r="C240" s="204"/>
      <c r="D240" s="203"/>
      <c r="E240" s="203"/>
      <c r="H240" s="203"/>
      <c r="I240" s="205"/>
      <c r="J240" s="205"/>
      <c r="K240" s="205"/>
      <c r="L240" s="222">
        <f>IFERROR(IF(G240="X",0,IF(H240="X",0,VLOOKUP(H240,'3'!$K$3:$L$16,2,FALSE))),0)</f>
        <v>0</v>
      </c>
      <c r="M240" s="205">
        <f t="shared" si="6"/>
        <v>0</v>
      </c>
      <c r="N240" s="205">
        <f>IFERROR(VLOOKUP(H240,'3'!$K$3:$M$16,3,FALSE),0)</f>
        <v>0</v>
      </c>
      <c r="O240" s="205">
        <f t="shared" si="7"/>
        <v>0</v>
      </c>
      <c r="P240" s="205"/>
      <c r="Q240" s="205"/>
      <c r="R240" s="205"/>
    </row>
    <row r="241" spans="1:18" hidden="1">
      <c r="A241" s="203"/>
      <c r="B241" s="204"/>
      <c r="C241" s="204"/>
      <c r="D241" s="203"/>
      <c r="E241" s="203"/>
      <c r="H241" s="203"/>
      <c r="I241" s="205"/>
      <c r="J241" s="205"/>
      <c r="K241" s="205"/>
      <c r="L241" s="222">
        <f>IFERROR(IF(G241="X",0,IF(H241="X",0,VLOOKUP(H241,'3'!$K$3:$L$16,2,FALSE))),0)</f>
        <v>0</v>
      </c>
      <c r="M241" s="205">
        <f t="shared" si="6"/>
        <v>0</v>
      </c>
      <c r="N241" s="205">
        <f>IFERROR(VLOOKUP(H241,'3'!$K$3:$M$16,3,FALSE),0)</f>
        <v>0</v>
      </c>
      <c r="O241" s="205">
        <f t="shared" si="7"/>
        <v>0</v>
      </c>
      <c r="P241" s="205"/>
      <c r="Q241" s="205"/>
      <c r="R241" s="205"/>
    </row>
    <row r="242" spans="1:18" hidden="1">
      <c r="A242" s="203"/>
      <c r="B242" s="204"/>
      <c r="C242" s="204"/>
      <c r="D242" s="203"/>
      <c r="E242" s="203"/>
      <c r="H242" s="203"/>
      <c r="I242" s="205"/>
      <c r="J242" s="205"/>
      <c r="K242" s="205"/>
      <c r="L242" s="222">
        <f>IFERROR(IF(G242="X",0,IF(H242="X",0,VLOOKUP(H242,'3'!$K$3:$L$16,2,FALSE))),0)</f>
        <v>0</v>
      </c>
      <c r="M242" s="205">
        <f t="shared" si="6"/>
        <v>0</v>
      </c>
      <c r="N242" s="205">
        <f>IFERROR(VLOOKUP(H242,'3'!$K$3:$M$16,3,FALSE),0)</f>
        <v>0</v>
      </c>
      <c r="O242" s="205">
        <f t="shared" si="7"/>
        <v>0</v>
      </c>
      <c r="P242" s="205"/>
      <c r="Q242" s="205"/>
      <c r="R242" s="205"/>
    </row>
    <row r="243" spans="1:18" hidden="1">
      <c r="A243" s="203"/>
      <c r="B243" s="204"/>
      <c r="C243" s="204"/>
      <c r="D243" s="203"/>
      <c r="E243" s="203"/>
      <c r="H243" s="203"/>
      <c r="I243" s="205"/>
      <c r="J243" s="205"/>
      <c r="K243" s="205"/>
      <c r="L243" s="222">
        <f>IFERROR(IF(G243="X",0,IF(H243="X",0,VLOOKUP(H243,'3'!$K$3:$L$16,2,FALSE))),0)</f>
        <v>0</v>
      </c>
      <c r="M243" s="205">
        <f t="shared" si="6"/>
        <v>0</v>
      </c>
      <c r="N243" s="205">
        <f>IFERROR(VLOOKUP(H243,'3'!$K$3:$M$16,3,FALSE),0)</f>
        <v>0</v>
      </c>
      <c r="O243" s="205">
        <f t="shared" si="7"/>
        <v>0</v>
      </c>
      <c r="P243" s="205"/>
      <c r="Q243" s="205"/>
      <c r="R243" s="205"/>
    </row>
    <row r="244" spans="1:18" hidden="1">
      <c r="A244" s="203"/>
      <c r="B244" s="204"/>
      <c r="C244" s="204"/>
      <c r="D244" s="203"/>
      <c r="E244" s="203"/>
      <c r="H244" s="203"/>
      <c r="I244" s="205"/>
      <c r="J244" s="205"/>
      <c r="K244" s="205"/>
      <c r="L244" s="222">
        <f>IFERROR(IF(G244="X",0,IF(H244="X",0,VLOOKUP(H244,'3'!$K$3:$L$16,2,FALSE))),0)</f>
        <v>0</v>
      </c>
      <c r="M244" s="205">
        <f t="shared" si="6"/>
        <v>0</v>
      </c>
      <c r="N244" s="205">
        <f>IFERROR(VLOOKUP(H244,'3'!$K$3:$M$16,3,FALSE),0)</f>
        <v>0</v>
      </c>
      <c r="O244" s="205">
        <f t="shared" si="7"/>
        <v>0</v>
      </c>
      <c r="P244" s="205"/>
      <c r="Q244" s="205"/>
      <c r="R244" s="205"/>
    </row>
    <row r="245" spans="1:18" hidden="1">
      <c r="A245" s="203"/>
      <c r="B245" s="204"/>
      <c r="C245" s="204"/>
      <c r="D245" s="203"/>
      <c r="E245" s="203"/>
      <c r="H245" s="203"/>
      <c r="I245" s="205"/>
      <c r="J245" s="205"/>
      <c r="K245" s="205"/>
      <c r="L245" s="222">
        <f>IFERROR(IF(G245="X",0,IF(H245="X",0,VLOOKUP(H245,'3'!$K$3:$L$16,2,FALSE))),0)</f>
        <v>0</v>
      </c>
      <c r="M245" s="205">
        <f t="shared" si="6"/>
        <v>0</v>
      </c>
      <c r="N245" s="205">
        <f>IFERROR(VLOOKUP(H245,'3'!$K$3:$M$16,3,FALSE),0)</f>
        <v>0</v>
      </c>
      <c r="O245" s="205">
        <f t="shared" si="7"/>
        <v>0</v>
      </c>
      <c r="P245" s="205"/>
      <c r="Q245" s="205"/>
      <c r="R245" s="205"/>
    </row>
    <row r="246" spans="1:18" hidden="1">
      <c r="A246" s="203"/>
      <c r="B246" s="204"/>
      <c r="C246" s="204"/>
      <c r="D246" s="203"/>
      <c r="E246" s="203"/>
      <c r="H246" s="203"/>
      <c r="I246" s="205"/>
      <c r="J246" s="205"/>
      <c r="K246" s="205"/>
      <c r="L246" s="222">
        <f>IFERROR(IF(G246="X",0,IF(H246="X",0,VLOOKUP(H246,'3'!$K$3:$L$16,2,FALSE))),0)</f>
        <v>0</v>
      </c>
      <c r="M246" s="205">
        <f t="shared" si="6"/>
        <v>0</v>
      </c>
      <c r="N246" s="205">
        <f>IFERROR(VLOOKUP(H246,'3'!$K$3:$M$16,3,FALSE),0)</f>
        <v>0</v>
      </c>
      <c r="O246" s="205">
        <f t="shared" si="7"/>
        <v>0</v>
      </c>
      <c r="P246" s="205"/>
      <c r="Q246" s="205"/>
      <c r="R246" s="205"/>
    </row>
    <row r="247" spans="1:18" hidden="1">
      <c r="A247" s="203"/>
      <c r="B247" s="204"/>
      <c r="C247" s="204"/>
      <c r="D247" s="203"/>
      <c r="E247" s="203"/>
      <c r="H247" s="203"/>
      <c r="I247" s="205"/>
      <c r="J247" s="205"/>
      <c r="K247" s="205"/>
      <c r="L247" s="222">
        <f>IFERROR(IF(G247="X",0,IF(H247="X",0,VLOOKUP(H247,'3'!$K$3:$L$16,2,FALSE))),0)</f>
        <v>0</v>
      </c>
      <c r="M247" s="205">
        <f t="shared" si="6"/>
        <v>0</v>
      </c>
      <c r="N247" s="205">
        <f>IFERROR(VLOOKUP(H247,'3'!$K$3:$M$16,3,FALSE),0)</f>
        <v>0</v>
      </c>
      <c r="O247" s="205">
        <f t="shared" si="7"/>
        <v>0</v>
      </c>
      <c r="P247" s="205"/>
      <c r="Q247" s="205"/>
      <c r="R247" s="205"/>
    </row>
    <row r="248" spans="1:18" hidden="1">
      <c r="A248" s="203"/>
      <c r="B248" s="204"/>
      <c r="C248" s="204"/>
      <c r="D248" s="203"/>
      <c r="E248" s="203"/>
      <c r="H248" s="203"/>
      <c r="I248" s="205"/>
      <c r="J248" s="205"/>
      <c r="K248" s="205"/>
      <c r="L248" s="222">
        <f>IFERROR(IF(G248="X",0,IF(H248="X",0,VLOOKUP(H248,'3'!$K$3:$L$16,2,FALSE))),0)</f>
        <v>0</v>
      </c>
      <c r="M248" s="205">
        <f t="shared" si="6"/>
        <v>0</v>
      </c>
      <c r="N248" s="205">
        <f>IFERROR(VLOOKUP(H248,'3'!$K$3:$M$16,3,FALSE),0)</f>
        <v>0</v>
      </c>
      <c r="O248" s="205">
        <f t="shared" si="7"/>
        <v>0</v>
      </c>
      <c r="P248" s="205"/>
      <c r="Q248" s="205"/>
      <c r="R248" s="205"/>
    </row>
    <row r="249" spans="1:18" hidden="1">
      <c r="A249" s="203"/>
      <c r="B249" s="204"/>
      <c r="C249" s="204"/>
      <c r="D249" s="203"/>
      <c r="E249" s="203"/>
      <c r="H249" s="203"/>
      <c r="I249" s="205"/>
      <c r="J249" s="205"/>
      <c r="K249" s="205"/>
      <c r="L249" s="222">
        <f>IFERROR(IF(G249="X",0,IF(H249="X",0,VLOOKUP(H249,'3'!$K$3:$L$16,2,FALSE))),0)</f>
        <v>0</v>
      </c>
      <c r="M249" s="205">
        <f t="shared" si="6"/>
        <v>0</v>
      </c>
      <c r="N249" s="205">
        <f>IFERROR(VLOOKUP(H249,'3'!$K$3:$M$16,3,FALSE),0)</f>
        <v>0</v>
      </c>
      <c r="O249" s="205">
        <f t="shared" si="7"/>
        <v>0</v>
      </c>
      <c r="P249" s="205"/>
      <c r="Q249" s="205"/>
      <c r="R249" s="205"/>
    </row>
    <row r="250" spans="1:18" hidden="1">
      <c r="A250" s="203"/>
      <c r="B250" s="204"/>
      <c r="C250" s="204"/>
      <c r="D250" s="203"/>
      <c r="E250" s="203"/>
      <c r="H250" s="203"/>
      <c r="I250" s="205"/>
      <c r="J250" s="205"/>
      <c r="K250" s="205"/>
      <c r="L250" s="222">
        <f>IFERROR(IF(G250="X",0,IF(H250="X",0,VLOOKUP(H250,'3'!$K$3:$L$16,2,FALSE))),0)</f>
        <v>0</v>
      </c>
      <c r="M250" s="205">
        <f t="shared" si="6"/>
        <v>0</v>
      </c>
      <c r="N250" s="205">
        <f>IFERROR(VLOOKUP(H250,'3'!$K$3:$M$16,3,FALSE),0)</f>
        <v>0</v>
      </c>
      <c r="O250" s="205">
        <f t="shared" si="7"/>
        <v>0</v>
      </c>
      <c r="P250" s="205"/>
      <c r="Q250" s="205"/>
      <c r="R250" s="205"/>
    </row>
    <row r="251" spans="1:18" hidden="1">
      <c r="A251" s="203"/>
      <c r="B251" s="204"/>
      <c r="C251" s="204"/>
      <c r="D251" s="203"/>
      <c r="E251" s="203"/>
      <c r="H251" s="203"/>
      <c r="I251" s="205"/>
      <c r="J251" s="205"/>
      <c r="K251" s="205"/>
      <c r="L251" s="222">
        <f>IFERROR(IF(G251="X",0,IF(H251="X",0,VLOOKUP(H251,'3'!$K$3:$L$16,2,FALSE))),0)</f>
        <v>0</v>
      </c>
      <c r="M251" s="205">
        <f t="shared" si="6"/>
        <v>0</v>
      </c>
      <c r="N251" s="205">
        <f>IFERROR(VLOOKUP(H251,'3'!$K$3:$M$16,3,FALSE),0)</f>
        <v>0</v>
      </c>
      <c r="O251" s="205">
        <f t="shared" si="7"/>
        <v>0</v>
      </c>
      <c r="P251" s="205"/>
      <c r="Q251" s="205"/>
      <c r="R251" s="205"/>
    </row>
    <row r="252" spans="1:18" hidden="1">
      <c r="A252" s="203"/>
      <c r="B252" s="204"/>
      <c r="C252" s="204"/>
      <c r="D252" s="203"/>
      <c r="E252" s="203"/>
      <c r="H252" s="203"/>
      <c r="I252" s="205"/>
      <c r="J252" s="205"/>
      <c r="K252" s="205"/>
      <c r="L252" s="222">
        <f>IFERROR(IF(G252="X",0,IF(H252="X",0,VLOOKUP(H252,'3'!$K$3:$L$16,2,FALSE))),0)</f>
        <v>0</v>
      </c>
      <c r="M252" s="205">
        <f t="shared" si="6"/>
        <v>0</v>
      </c>
      <c r="N252" s="205">
        <f>IFERROR(VLOOKUP(H252,'3'!$K$3:$M$16,3,FALSE),0)</f>
        <v>0</v>
      </c>
      <c r="O252" s="205">
        <f t="shared" si="7"/>
        <v>0</v>
      </c>
      <c r="P252" s="205"/>
      <c r="Q252" s="205"/>
      <c r="R252" s="205"/>
    </row>
    <row r="253" spans="1:18" hidden="1">
      <c r="A253" s="203"/>
      <c r="B253" s="204"/>
      <c r="C253" s="204"/>
      <c r="D253" s="203"/>
      <c r="E253" s="203"/>
      <c r="H253" s="203"/>
      <c r="I253" s="205"/>
      <c r="J253" s="205"/>
      <c r="K253" s="205"/>
      <c r="L253" s="222">
        <f>IFERROR(IF(G253="X",0,IF(H253="X",0,VLOOKUP(H253,'3'!$K$3:$L$16,2,FALSE))),0)</f>
        <v>0</v>
      </c>
      <c r="M253" s="205">
        <f t="shared" si="6"/>
        <v>0</v>
      </c>
      <c r="N253" s="205">
        <f>IFERROR(VLOOKUP(H253,'3'!$K$3:$M$16,3,FALSE),0)</f>
        <v>0</v>
      </c>
      <c r="O253" s="205">
        <f t="shared" si="7"/>
        <v>0</v>
      </c>
      <c r="P253" s="205"/>
      <c r="Q253" s="205"/>
      <c r="R253" s="205"/>
    </row>
    <row r="254" spans="1:18" hidden="1">
      <c r="A254" s="203"/>
      <c r="B254" s="204"/>
      <c r="C254" s="204"/>
      <c r="D254" s="203"/>
      <c r="E254" s="203"/>
      <c r="H254" s="203"/>
      <c r="I254" s="205"/>
      <c r="J254" s="205"/>
      <c r="K254" s="205"/>
      <c r="L254" s="222">
        <f>IFERROR(IF(G254="X",0,IF(H254="X",0,VLOOKUP(H254,'3'!$K$3:$L$16,2,FALSE))),0)</f>
        <v>0</v>
      </c>
      <c r="M254" s="205">
        <f t="shared" si="6"/>
        <v>0</v>
      </c>
      <c r="N254" s="205">
        <f>IFERROR(VLOOKUP(H254,'3'!$K$3:$M$16,3,FALSE),0)</f>
        <v>0</v>
      </c>
      <c r="O254" s="205">
        <f t="shared" si="7"/>
        <v>0</v>
      </c>
      <c r="P254" s="205"/>
      <c r="Q254" s="205"/>
      <c r="R254" s="205"/>
    </row>
    <row r="255" spans="1:18" hidden="1">
      <c r="A255" s="203"/>
      <c r="B255" s="204"/>
      <c r="C255" s="204"/>
      <c r="D255" s="203"/>
      <c r="E255" s="203"/>
      <c r="H255" s="203"/>
      <c r="I255" s="205"/>
      <c r="J255" s="205"/>
      <c r="K255" s="205"/>
      <c r="L255" s="222">
        <f>IFERROR(IF(G255="X",0,IF(H255="X",0,VLOOKUP(H255,'3'!$K$3:$L$16,2,FALSE))),0)</f>
        <v>0</v>
      </c>
      <c r="M255" s="205">
        <f t="shared" si="6"/>
        <v>0</v>
      </c>
      <c r="N255" s="205">
        <f>IFERROR(VLOOKUP(H255,'3'!$K$3:$M$16,3,FALSE),0)</f>
        <v>0</v>
      </c>
      <c r="O255" s="205">
        <f t="shared" si="7"/>
        <v>0</v>
      </c>
      <c r="P255" s="205"/>
      <c r="Q255" s="205"/>
      <c r="R255" s="205"/>
    </row>
    <row r="256" spans="1:18" hidden="1">
      <c r="A256" s="203"/>
      <c r="B256" s="204"/>
      <c r="C256" s="204"/>
      <c r="D256" s="203"/>
      <c r="E256" s="203"/>
      <c r="H256" s="203"/>
      <c r="I256" s="205"/>
      <c r="J256" s="205"/>
      <c r="K256" s="205"/>
      <c r="L256" s="222">
        <f>IFERROR(IF(G256="X",0,IF(H256="X",0,VLOOKUP(H256,'3'!$K$3:$L$16,2,FALSE))),0)</f>
        <v>0</v>
      </c>
      <c r="M256" s="205">
        <f t="shared" si="6"/>
        <v>0</v>
      </c>
      <c r="N256" s="205">
        <f>IFERROR(VLOOKUP(H256,'3'!$K$3:$M$16,3,FALSE),0)</f>
        <v>0</v>
      </c>
      <c r="O256" s="205">
        <f t="shared" si="7"/>
        <v>0</v>
      </c>
      <c r="P256" s="205"/>
      <c r="Q256" s="205"/>
      <c r="R256" s="205"/>
    </row>
    <row r="257" spans="1:18" hidden="1">
      <c r="A257" s="203"/>
      <c r="B257" s="204"/>
      <c r="C257" s="204"/>
      <c r="D257" s="203"/>
      <c r="E257" s="203"/>
      <c r="H257" s="203"/>
      <c r="I257" s="205"/>
      <c r="J257" s="205"/>
      <c r="K257" s="205"/>
      <c r="L257" s="222">
        <f>IFERROR(IF(G257="X",0,IF(H257="X",0,VLOOKUP(H257,'3'!$K$3:$L$16,2,FALSE))),0)</f>
        <v>0</v>
      </c>
      <c r="M257" s="205">
        <f t="shared" si="6"/>
        <v>0</v>
      </c>
      <c r="N257" s="205">
        <f>IFERROR(VLOOKUP(H257,'3'!$K$3:$M$16,3,FALSE),0)</f>
        <v>0</v>
      </c>
      <c r="O257" s="205">
        <f t="shared" si="7"/>
        <v>0</v>
      </c>
      <c r="P257" s="205"/>
      <c r="Q257" s="205"/>
      <c r="R257" s="205"/>
    </row>
    <row r="258" spans="1:18" hidden="1">
      <c r="A258" s="203"/>
      <c r="B258" s="204"/>
      <c r="C258" s="204"/>
      <c r="D258" s="203"/>
      <c r="E258" s="203"/>
      <c r="H258" s="203"/>
      <c r="I258" s="205"/>
      <c r="J258" s="205"/>
      <c r="K258" s="205"/>
      <c r="L258" s="222">
        <f>IFERROR(IF(G258="X",0,IF(H258="X",0,VLOOKUP(H258,'3'!$K$3:$L$16,2,FALSE))),0)</f>
        <v>0</v>
      </c>
      <c r="M258" s="205">
        <f t="shared" si="6"/>
        <v>0</v>
      </c>
      <c r="N258" s="205">
        <f>IFERROR(VLOOKUP(H258,'3'!$K$3:$M$16,3,FALSE),0)</f>
        <v>0</v>
      </c>
      <c r="O258" s="205">
        <f t="shared" si="7"/>
        <v>0</v>
      </c>
      <c r="P258" s="205"/>
      <c r="Q258" s="205"/>
      <c r="R258" s="205"/>
    </row>
    <row r="259" spans="1:18" hidden="1">
      <c r="A259" s="203"/>
      <c r="B259" s="204"/>
      <c r="C259" s="204"/>
      <c r="D259" s="203"/>
      <c r="E259" s="203"/>
      <c r="H259" s="203"/>
      <c r="I259" s="205"/>
      <c r="J259" s="205"/>
      <c r="K259" s="205"/>
      <c r="L259" s="222">
        <f>IFERROR(IF(G259="X",0,IF(H259="X",0,VLOOKUP(H259,'3'!$K$3:$L$16,2,FALSE))),0)</f>
        <v>0</v>
      </c>
      <c r="M259" s="205">
        <f t="shared" si="6"/>
        <v>0</v>
      </c>
      <c r="N259" s="205">
        <f>IFERROR(VLOOKUP(H259,'3'!$K$3:$M$16,3,FALSE),0)</f>
        <v>0</v>
      </c>
      <c r="O259" s="205">
        <f t="shared" si="7"/>
        <v>0</v>
      </c>
      <c r="P259" s="205"/>
      <c r="Q259" s="205"/>
      <c r="R259" s="205"/>
    </row>
    <row r="260" spans="1:18" hidden="1">
      <c r="A260" s="203"/>
      <c r="B260" s="204"/>
      <c r="C260" s="204"/>
      <c r="D260" s="203"/>
      <c r="E260" s="203"/>
      <c r="H260" s="203"/>
      <c r="I260" s="205"/>
      <c r="J260" s="205"/>
      <c r="K260" s="205"/>
      <c r="L260" s="222">
        <f>IFERROR(IF(G260="X",0,IF(H260="X",0,VLOOKUP(H260,'3'!$K$3:$L$16,2,FALSE))),0)</f>
        <v>0</v>
      </c>
      <c r="M260" s="205">
        <f t="shared" ref="M260:M323" si="8">K260*L260</f>
        <v>0</v>
      </c>
      <c r="N260" s="205">
        <f>IFERROR(VLOOKUP(H260,'3'!$K$3:$M$16,3,FALSE),0)</f>
        <v>0</v>
      </c>
      <c r="O260" s="205">
        <f t="shared" ref="O260:O323" si="9">IF(N260=0,0,M260/N260)</f>
        <v>0</v>
      </c>
      <c r="P260" s="205"/>
      <c r="Q260" s="205"/>
      <c r="R260" s="205"/>
    </row>
    <row r="261" spans="1:18" hidden="1">
      <c r="A261" s="203"/>
      <c r="B261" s="204"/>
      <c r="C261" s="204"/>
      <c r="D261" s="203"/>
      <c r="E261" s="203"/>
      <c r="H261" s="203"/>
      <c r="I261" s="205"/>
      <c r="J261" s="205"/>
      <c r="K261" s="205"/>
      <c r="L261" s="222">
        <f>IFERROR(IF(G261="X",0,IF(H261="X",0,VLOOKUP(H261,'3'!$K$3:$L$16,2,FALSE))),0)</f>
        <v>0</v>
      </c>
      <c r="M261" s="205">
        <f t="shared" si="8"/>
        <v>0</v>
      </c>
      <c r="N261" s="205">
        <f>IFERROR(VLOOKUP(H261,'3'!$K$3:$M$16,3,FALSE),0)</f>
        <v>0</v>
      </c>
      <c r="O261" s="205">
        <f t="shared" si="9"/>
        <v>0</v>
      </c>
      <c r="P261" s="205"/>
      <c r="Q261" s="205"/>
      <c r="R261" s="205"/>
    </row>
    <row r="262" spans="1:18" hidden="1">
      <c r="A262" s="203"/>
      <c r="B262" s="204"/>
      <c r="C262" s="204"/>
      <c r="D262" s="203"/>
      <c r="E262" s="203"/>
      <c r="H262" s="203"/>
      <c r="I262" s="205"/>
      <c r="J262" s="205"/>
      <c r="K262" s="205"/>
      <c r="L262" s="222">
        <f>IFERROR(IF(G262="X",0,IF(H262="X",0,VLOOKUP(H262,'3'!$K$3:$L$16,2,FALSE))),0)</f>
        <v>0</v>
      </c>
      <c r="M262" s="205">
        <f t="shared" si="8"/>
        <v>0</v>
      </c>
      <c r="N262" s="205">
        <f>IFERROR(VLOOKUP(H262,'3'!$K$3:$M$16,3,FALSE),0)</f>
        <v>0</v>
      </c>
      <c r="O262" s="205">
        <f t="shared" si="9"/>
        <v>0</v>
      </c>
      <c r="P262" s="205"/>
      <c r="Q262" s="205"/>
      <c r="R262" s="205"/>
    </row>
    <row r="263" spans="1:18" hidden="1">
      <c r="A263" s="203"/>
      <c r="B263" s="204"/>
      <c r="C263" s="204"/>
      <c r="D263" s="203"/>
      <c r="E263" s="203"/>
      <c r="H263" s="203"/>
      <c r="I263" s="205"/>
      <c r="J263" s="205"/>
      <c r="K263" s="205"/>
      <c r="L263" s="222">
        <f>IFERROR(IF(G263="X",0,IF(H263="X",0,VLOOKUP(H263,'3'!$K$3:$L$16,2,FALSE))),0)</f>
        <v>0</v>
      </c>
      <c r="M263" s="205">
        <f t="shared" si="8"/>
        <v>0</v>
      </c>
      <c r="N263" s="205">
        <f>IFERROR(VLOOKUP(H263,'3'!$K$3:$M$16,3,FALSE),0)</f>
        <v>0</v>
      </c>
      <c r="O263" s="205">
        <f t="shared" si="9"/>
        <v>0</v>
      </c>
      <c r="P263" s="205"/>
      <c r="Q263" s="205"/>
      <c r="R263" s="205"/>
    </row>
    <row r="264" spans="1:18" hidden="1">
      <c r="A264" s="203"/>
      <c r="B264" s="204"/>
      <c r="C264" s="204"/>
      <c r="D264" s="203"/>
      <c r="E264" s="203"/>
      <c r="H264" s="203"/>
      <c r="I264" s="205"/>
      <c r="J264" s="205"/>
      <c r="K264" s="205"/>
      <c r="L264" s="222">
        <f>IFERROR(IF(G264="X",0,IF(H264="X",0,VLOOKUP(H264,'3'!$K$3:$L$16,2,FALSE))),0)</f>
        <v>0</v>
      </c>
      <c r="M264" s="205">
        <f t="shared" si="8"/>
        <v>0</v>
      </c>
      <c r="N264" s="205">
        <f>IFERROR(VLOOKUP(H264,'3'!$K$3:$M$16,3,FALSE),0)</f>
        <v>0</v>
      </c>
      <c r="O264" s="205">
        <f t="shared" si="9"/>
        <v>0</v>
      </c>
      <c r="P264" s="205"/>
      <c r="Q264" s="205"/>
      <c r="R264" s="205"/>
    </row>
    <row r="265" spans="1:18" hidden="1">
      <c r="A265" s="203"/>
      <c r="B265" s="204"/>
      <c r="C265" s="204"/>
      <c r="D265" s="203"/>
      <c r="E265" s="203"/>
      <c r="H265" s="203"/>
      <c r="I265" s="205"/>
      <c r="J265" s="205"/>
      <c r="K265" s="205"/>
      <c r="L265" s="222">
        <f>IFERROR(IF(G265="X",0,IF(H265="X",0,VLOOKUP(H265,'3'!$K$3:$L$16,2,FALSE))),0)</f>
        <v>0</v>
      </c>
      <c r="M265" s="205">
        <f t="shared" si="8"/>
        <v>0</v>
      </c>
      <c r="N265" s="205">
        <f>IFERROR(VLOOKUP(H265,'3'!$K$3:$M$16,3,FALSE),0)</f>
        <v>0</v>
      </c>
      <c r="O265" s="205">
        <f t="shared" si="9"/>
        <v>0</v>
      </c>
      <c r="P265" s="205"/>
      <c r="Q265" s="205"/>
      <c r="R265" s="205"/>
    </row>
    <row r="266" spans="1:18" hidden="1">
      <c r="A266" s="203"/>
      <c r="B266" s="204"/>
      <c r="C266" s="204"/>
      <c r="D266" s="203"/>
      <c r="E266" s="203"/>
      <c r="H266" s="203"/>
      <c r="I266" s="205"/>
      <c r="J266" s="205"/>
      <c r="K266" s="205"/>
      <c r="L266" s="222">
        <f>IFERROR(IF(G266="X",0,IF(H266="X",0,VLOOKUP(H266,'3'!$K$3:$L$16,2,FALSE))),0)</f>
        <v>0</v>
      </c>
      <c r="M266" s="205">
        <f t="shared" si="8"/>
        <v>0</v>
      </c>
      <c r="N266" s="205">
        <f>IFERROR(VLOOKUP(H266,'3'!$K$3:$M$16,3,FALSE),0)</f>
        <v>0</v>
      </c>
      <c r="O266" s="205">
        <f t="shared" si="9"/>
        <v>0</v>
      </c>
      <c r="P266" s="205"/>
      <c r="Q266" s="205"/>
      <c r="R266" s="205"/>
    </row>
    <row r="267" spans="1:18" hidden="1">
      <c r="A267" s="203"/>
      <c r="B267" s="204"/>
      <c r="C267" s="204"/>
      <c r="D267" s="203"/>
      <c r="E267" s="203"/>
      <c r="H267" s="203"/>
      <c r="I267" s="205"/>
      <c r="J267" s="205"/>
      <c r="K267" s="205"/>
      <c r="L267" s="222">
        <f>IFERROR(IF(G267="X",0,IF(H267="X",0,VLOOKUP(H267,'3'!$K$3:$L$16,2,FALSE))),0)</f>
        <v>0</v>
      </c>
      <c r="M267" s="205">
        <f t="shared" si="8"/>
        <v>0</v>
      </c>
      <c r="N267" s="205">
        <f>IFERROR(VLOOKUP(H267,'3'!$K$3:$M$16,3,FALSE),0)</f>
        <v>0</v>
      </c>
      <c r="O267" s="205">
        <f t="shared" si="9"/>
        <v>0</v>
      </c>
      <c r="P267" s="205"/>
      <c r="Q267" s="205"/>
      <c r="R267" s="205"/>
    </row>
    <row r="268" spans="1:18" hidden="1">
      <c r="A268" s="203"/>
      <c r="B268" s="204"/>
      <c r="C268" s="204"/>
      <c r="D268" s="203"/>
      <c r="E268" s="203"/>
      <c r="H268" s="203"/>
      <c r="I268" s="205"/>
      <c r="J268" s="205"/>
      <c r="K268" s="205"/>
      <c r="L268" s="222">
        <f>IFERROR(IF(G268="X",0,IF(H268="X",0,VLOOKUP(H268,'3'!$K$3:$L$16,2,FALSE))),0)</f>
        <v>0</v>
      </c>
      <c r="M268" s="205">
        <f t="shared" si="8"/>
        <v>0</v>
      </c>
      <c r="N268" s="205">
        <f>IFERROR(VLOOKUP(H268,'3'!$K$3:$M$16,3,FALSE),0)</f>
        <v>0</v>
      </c>
      <c r="O268" s="205">
        <f t="shared" si="9"/>
        <v>0</v>
      </c>
      <c r="P268" s="205"/>
      <c r="Q268" s="205"/>
      <c r="R268" s="205"/>
    </row>
    <row r="269" spans="1:18" hidden="1">
      <c r="A269" s="203"/>
      <c r="B269" s="204"/>
      <c r="C269" s="204"/>
      <c r="D269" s="203"/>
      <c r="E269" s="203"/>
      <c r="H269" s="203"/>
      <c r="I269" s="205"/>
      <c r="J269" s="205"/>
      <c r="K269" s="205"/>
      <c r="L269" s="222">
        <f>IFERROR(IF(G269="X",0,IF(H269="X",0,VLOOKUP(H269,'3'!$K$3:$L$16,2,FALSE))),0)</f>
        <v>0</v>
      </c>
      <c r="M269" s="205">
        <f t="shared" si="8"/>
        <v>0</v>
      </c>
      <c r="N269" s="205">
        <f>IFERROR(VLOOKUP(H269,'3'!$K$3:$M$16,3,FALSE),0)</f>
        <v>0</v>
      </c>
      <c r="O269" s="205">
        <f t="shared" si="9"/>
        <v>0</v>
      </c>
      <c r="P269" s="205"/>
      <c r="Q269" s="205"/>
      <c r="R269" s="205"/>
    </row>
    <row r="270" spans="1:18" hidden="1">
      <c r="A270" s="203"/>
      <c r="B270" s="204"/>
      <c r="C270" s="204"/>
      <c r="D270" s="203"/>
      <c r="E270" s="203"/>
      <c r="H270" s="203"/>
      <c r="I270" s="205"/>
      <c r="J270" s="205"/>
      <c r="K270" s="205"/>
      <c r="L270" s="222">
        <f>IFERROR(IF(G270="X",0,IF(H270="X",0,VLOOKUP(H270,'3'!$K$3:$L$16,2,FALSE))),0)</f>
        <v>0</v>
      </c>
      <c r="M270" s="205">
        <f t="shared" si="8"/>
        <v>0</v>
      </c>
      <c r="N270" s="205">
        <f>IFERROR(VLOOKUP(H270,'3'!$K$3:$M$16,3,FALSE),0)</f>
        <v>0</v>
      </c>
      <c r="O270" s="205">
        <f t="shared" si="9"/>
        <v>0</v>
      </c>
      <c r="P270" s="205"/>
      <c r="Q270" s="205"/>
      <c r="R270" s="205"/>
    </row>
    <row r="271" spans="1:18" hidden="1">
      <c r="A271" s="203"/>
      <c r="B271" s="204"/>
      <c r="C271" s="204"/>
      <c r="D271" s="203"/>
      <c r="E271" s="203"/>
      <c r="H271" s="203"/>
      <c r="I271" s="205"/>
      <c r="J271" s="205"/>
      <c r="K271" s="205"/>
      <c r="L271" s="222">
        <f>IFERROR(IF(G271="X",0,IF(H271="X",0,VLOOKUP(H271,'3'!$K$3:$L$16,2,FALSE))),0)</f>
        <v>0</v>
      </c>
      <c r="M271" s="205">
        <f t="shared" si="8"/>
        <v>0</v>
      </c>
      <c r="N271" s="205">
        <f>IFERROR(VLOOKUP(H271,'3'!$K$3:$M$16,3,FALSE),0)</f>
        <v>0</v>
      </c>
      <c r="O271" s="205">
        <f t="shared" si="9"/>
        <v>0</v>
      </c>
      <c r="P271" s="205"/>
      <c r="Q271" s="205"/>
      <c r="R271" s="205"/>
    </row>
    <row r="272" spans="1:18" hidden="1">
      <c r="A272" s="203"/>
      <c r="B272" s="204"/>
      <c r="C272" s="204"/>
      <c r="D272" s="203"/>
      <c r="E272" s="203"/>
      <c r="H272" s="203"/>
      <c r="I272" s="205"/>
      <c r="J272" s="205"/>
      <c r="K272" s="205"/>
      <c r="L272" s="222">
        <f>IFERROR(IF(G272="X",0,IF(H272="X",0,VLOOKUP(H272,'3'!$K$3:$L$16,2,FALSE))),0)</f>
        <v>0</v>
      </c>
      <c r="M272" s="205">
        <f t="shared" si="8"/>
        <v>0</v>
      </c>
      <c r="N272" s="205">
        <f>IFERROR(VLOOKUP(H272,'3'!$K$3:$M$16,3,FALSE),0)</f>
        <v>0</v>
      </c>
      <c r="O272" s="205">
        <f t="shared" si="9"/>
        <v>0</v>
      </c>
      <c r="P272" s="205"/>
      <c r="Q272" s="205"/>
      <c r="R272" s="205"/>
    </row>
    <row r="273" spans="1:18" hidden="1">
      <c r="A273" s="203"/>
      <c r="B273" s="204"/>
      <c r="C273" s="204"/>
      <c r="D273" s="203"/>
      <c r="E273" s="203"/>
      <c r="H273" s="203"/>
      <c r="I273" s="205"/>
      <c r="J273" s="205"/>
      <c r="K273" s="205"/>
      <c r="L273" s="222">
        <f>IFERROR(IF(G273="X",0,IF(H273="X",0,VLOOKUP(H273,'3'!$K$3:$L$16,2,FALSE))),0)</f>
        <v>0</v>
      </c>
      <c r="M273" s="205">
        <f t="shared" si="8"/>
        <v>0</v>
      </c>
      <c r="N273" s="205">
        <f>IFERROR(VLOOKUP(H273,'3'!$K$3:$M$16,3,FALSE),0)</f>
        <v>0</v>
      </c>
      <c r="O273" s="205">
        <f t="shared" si="9"/>
        <v>0</v>
      </c>
      <c r="P273" s="205"/>
      <c r="Q273" s="205"/>
      <c r="R273" s="205"/>
    </row>
    <row r="274" spans="1:18" hidden="1">
      <c r="A274" s="203"/>
      <c r="B274" s="204"/>
      <c r="C274" s="204"/>
      <c r="D274" s="203"/>
      <c r="E274" s="203"/>
      <c r="H274" s="203"/>
      <c r="I274" s="205"/>
      <c r="J274" s="205"/>
      <c r="K274" s="205"/>
      <c r="L274" s="222">
        <f>IFERROR(IF(G274="X",0,IF(H274="X",0,VLOOKUP(H274,'3'!$K$3:$L$16,2,FALSE))),0)</f>
        <v>0</v>
      </c>
      <c r="M274" s="205">
        <f t="shared" si="8"/>
        <v>0</v>
      </c>
      <c r="N274" s="205">
        <f>IFERROR(VLOOKUP(H274,'3'!$K$3:$M$16,3,FALSE),0)</f>
        <v>0</v>
      </c>
      <c r="O274" s="205">
        <f t="shared" si="9"/>
        <v>0</v>
      </c>
      <c r="P274" s="205"/>
      <c r="Q274" s="205"/>
      <c r="R274" s="205"/>
    </row>
    <row r="275" spans="1:18" hidden="1">
      <c r="A275" s="203"/>
      <c r="B275" s="204"/>
      <c r="C275" s="204"/>
      <c r="D275" s="203"/>
      <c r="E275" s="203"/>
      <c r="H275" s="203"/>
      <c r="I275" s="205"/>
      <c r="J275" s="205"/>
      <c r="K275" s="205"/>
      <c r="L275" s="222">
        <f>IFERROR(IF(G275="X",0,IF(H275="X",0,VLOOKUP(H275,'3'!$K$3:$L$16,2,FALSE))),0)</f>
        <v>0</v>
      </c>
      <c r="M275" s="205">
        <f t="shared" si="8"/>
        <v>0</v>
      </c>
      <c r="N275" s="205">
        <f>IFERROR(VLOOKUP(H275,'3'!$K$3:$M$16,3,FALSE),0)</f>
        <v>0</v>
      </c>
      <c r="O275" s="205">
        <f t="shared" si="9"/>
        <v>0</v>
      </c>
      <c r="P275" s="205"/>
      <c r="Q275" s="205"/>
      <c r="R275" s="205"/>
    </row>
    <row r="276" spans="1:18" hidden="1">
      <c r="A276" s="203"/>
      <c r="B276" s="204"/>
      <c r="C276" s="204"/>
      <c r="D276" s="203"/>
      <c r="E276" s="203"/>
      <c r="H276" s="203"/>
      <c r="I276" s="205"/>
      <c r="J276" s="205"/>
      <c r="K276" s="205"/>
      <c r="L276" s="222">
        <f>IFERROR(IF(G276="X",0,IF(H276="X",0,VLOOKUP(H276,'3'!$K$3:$L$16,2,FALSE))),0)</f>
        <v>0</v>
      </c>
      <c r="M276" s="205">
        <f t="shared" si="8"/>
        <v>0</v>
      </c>
      <c r="N276" s="205">
        <f>IFERROR(VLOOKUP(H276,'3'!$K$3:$M$16,3,FALSE),0)</f>
        <v>0</v>
      </c>
      <c r="O276" s="205">
        <f t="shared" si="9"/>
        <v>0</v>
      </c>
      <c r="P276" s="205"/>
      <c r="Q276" s="205"/>
      <c r="R276" s="205"/>
    </row>
    <row r="277" spans="1:18" hidden="1">
      <c r="A277" s="203"/>
      <c r="B277" s="204"/>
      <c r="C277" s="204"/>
      <c r="D277" s="203"/>
      <c r="E277" s="203"/>
      <c r="H277" s="203"/>
      <c r="I277" s="205"/>
      <c r="J277" s="205"/>
      <c r="K277" s="205"/>
      <c r="L277" s="222">
        <f>IFERROR(IF(G277="X",0,IF(H277="X",0,VLOOKUP(H277,'3'!$K$3:$L$16,2,FALSE))),0)</f>
        <v>0</v>
      </c>
      <c r="M277" s="205">
        <f t="shared" si="8"/>
        <v>0</v>
      </c>
      <c r="N277" s="205">
        <f>IFERROR(VLOOKUP(H277,'3'!$K$3:$M$16,3,FALSE),0)</f>
        <v>0</v>
      </c>
      <c r="O277" s="205">
        <f t="shared" si="9"/>
        <v>0</v>
      </c>
      <c r="P277" s="205"/>
      <c r="Q277" s="205"/>
      <c r="R277" s="205"/>
    </row>
    <row r="278" spans="1:18" hidden="1">
      <c r="A278" s="203"/>
      <c r="B278" s="204"/>
      <c r="C278" s="204"/>
      <c r="D278" s="203"/>
      <c r="E278" s="203"/>
      <c r="H278" s="203"/>
      <c r="I278" s="205"/>
      <c r="J278" s="205"/>
      <c r="K278" s="205"/>
      <c r="L278" s="222">
        <f>IFERROR(IF(G278="X",0,IF(H278="X",0,VLOOKUP(H278,'3'!$K$3:$L$16,2,FALSE))),0)</f>
        <v>0</v>
      </c>
      <c r="M278" s="205">
        <f t="shared" si="8"/>
        <v>0</v>
      </c>
      <c r="N278" s="205">
        <f>IFERROR(VLOOKUP(H278,'3'!$K$3:$M$16,3,FALSE),0)</f>
        <v>0</v>
      </c>
      <c r="O278" s="205">
        <f t="shared" si="9"/>
        <v>0</v>
      </c>
      <c r="P278" s="205"/>
      <c r="Q278" s="205"/>
      <c r="R278" s="205"/>
    </row>
    <row r="279" spans="1:18" hidden="1">
      <c r="A279" s="203"/>
      <c r="B279" s="204"/>
      <c r="C279" s="204"/>
      <c r="D279" s="203"/>
      <c r="E279" s="203"/>
      <c r="H279" s="203"/>
      <c r="I279" s="205"/>
      <c r="J279" s="205"/>
      <c r="K279" s="205"/>
      <c r="L279" s="222">
        <f>IFERROR(IF(G279="X",0,IF(H279="X",0,VLOOKUP(H279,'3'!$K$3:$L$16,2,FALSE))),0)</f>
        <v>0</v>
      </c>
      <c r="M279" s="205">
        <f t="shared" si="8"/>
        <v>0</v>
      </c>
      <c r="N279" s="205">
        <f>IFERROR(VLOOKUP(H279,'3'!$K$3:$M$16,3,FALSE),0)</f>
        <v>0</v>
      </c>
      <c r="O279" s="205">
        <f t="shared" si="9"/>
        <v>0</v>
      </c>
      <c r="P279" s="205"/>
      <c r="Q279" s="205"/>
      <c r="R279" s="205"/>
    </row>
    <row r="280" spans="1:18" hidden="1">
      <c r="A280" s="203"/>
      <c r="B280" s="204"/>
      <c r="C280" s="204"/>
      <c r="D280" s="203"/>
      <c r="E280" s="203"/>
      <c r="H280" s="203"/>
      <c r="I280" s="205"/>
      <c r="J280" s="205"/>
      <c r="K280" s="205"/>
      <c r="L280" s="222">
        <f>IFERROR(IF(G280="X",0,IF(H280="X",0,VLOOKUP(H280,'3'!$K$3:$L$16,2,FALSE))),0)</f>
        <v>0</v>
      </c>
      <c r="M280" s="205">
        <f t="shared" si="8"/>
        <v>0</v>
      </c>
      <c r="N280" s="205">
        <f>IFERROR(VLOOKUP(H280,'3'!$K$3:$M$16,3,FALSE),0)</f>
        <v>0</v>
      </c>
      <c r="O280" s="205">
        <f t="shared" si="9"/>
        <v>0</v>
      </c>
      <c r="P280" s="205"/>
      <c r="Q280" s="205"/>
      <c r="R280" s="205"/>
    </row>
    <row r="281" spans="1:18" hidden="1">
      <c r="A281" s="203"/>
      <c r="B281" s="204"/>
      <c r="C281" s="204"/>
      <c r="D281" s="203"/>
      <c r="E281" s="203"/>
      <c r="H281" s="203"/>
      <c r="I281" s="205"/>
      <c r="J281" s="205"/>
      <c r="K281" s="205"/>
      <c r="L281" s="222">
        <f>IFERROR(IF(G281="X",0,IF(H281="X",0,VLOOKUP(H281,'3'!$K$3:$L$16,2,FALSE))),0)</f>
        <v>0</v>
      </c>
      <c r="M281" s="205">
        <f t="shared" si="8"/>
        <v>0</v>
      </c>
      <c r="N281" s="205">
        <f>IFERROR(VLOOKUP(H281,'3'!$K$3:$M$16,3,FALSE),0)</f>
        <v>0</v>
      </c>
      <c r="O281" s="205">
        <f t="shared" si="9"/>
        <v>0</v>
      </c>
      <c r="P281" s="205"/>
      <c r="Q281" s="205"/>
      <c r="R281" s="205"/>
    </row>
    <row r="282" spans="1:18" hidden="1">
      <c r="A282" s="203"/>
      <c r="B282" s="204"/>
      <c r="C282" s="204"/>
      <c r="D282" s="203"/>
      <c r="E282" s="203"/>
      <c r="H282" s="203"/>
      <c r="I282" s="205"/>
      <c r="J282" s="205"/>
      <c r="K282" s="205"/>
      <c r="L282" s="222">
        <f>IFERROR(IF(G282="X",0,IF(H282="X",0,VLOOKUP(H282,'3'!$K$3:$L$16,2,FALSE))),0)</f>
        <v>0</v>
      </c>
      <c r="M282" s="205">
        <f t="shared" si="8"/>
        <v>0</v>
      </c>
      <c r="N282" s="205">
        <f>IFERROR(VLOOKUP(H282,'3'!$K$3:$M$16,3,FALSE),0)</f>
        <v>0</v>
      </c>
      <c r="O282" s="205">
        <f t="shared" si="9"/>
        <v>0</v>
      </c>
      <c r="P282" s="205"/>
      <c r="Q282" s="205"/>
      <c r="R282" s="205"/>
    </row>
    <row r="283" spans="1:18" hidden="1">
      <c r="A283" s="203"/>
      <c r="B283" s="204"/>
      <c r="C283" s="204"/>
      <c r="D283" s="203"/>
      <c r="E283" s="203"/>
      <c r="H283" s="203"/>
      <c r="I283" s="205"/>
      <c r="J283" s="205"/>
      <c r="K283" s="205"/>
      <c r="L283" s="222">
        <f>IFERROR(IF(G283="X",0,IF(H283="X",0,VLOOKUP(H283,'3'!$K$3:$L$16,2,FALSE))),0)</f>
        <v>0</v>
      </c>
      <c r="M283" s="205">
        <f t="shared" si="8"/>
        <v>0</v>
      </c>
      <c r="N283" s="205">
        <f>IFERROR(VLOOKUP(H283,'3'!$K$3:$M$16,3,FALSE),0)</f>
        <v>0</v>
      </c>
      <c r="O283" s="205">
        <f t="shared" si="9"/>
        <v>0</v>
      </c>
      <c r="P283" s="205"/>
      <c r="Q283" s="205"/>
      <c r="R283" s="205"/>
    </row>
    <row r="284" spans="1:18" hidden="1">
      <c r="A284" s="203"/>
      <c r="B284" s="204"/>
      <c r="C284" s="204"/>
      <c r="D284" s="203"/>
      <c r="E284" s="203"/>
      <c r="H284" s="203"/>
      <c r="I284" s="205"/>
      <c r="J284" s="205"/>
      <c r="K284" s="205"/>
      <c r="L284" s="222">
        <f>IFERROR(IF(G284="X",0,IF(H284="X",0,VLOOKUP(H284,'3'!$K$3:$L$16,2,FALSE))),0)</f>
        <v>0</v>
      </c>
      <c r="M284" s="205">
        <f t="shared" si="8"/>
        <v>0</v>
      </c>
      <c r="N284" s="205">
        <f>IFERROR(VLOOKUP(H284,'3'!$K$3:$M$16,3,FALSE),0)</f>
        <v>0</v>
      </c>
      <c r="O284" s="205">
        <f t="shared" si="9"/>
        <v>0</v>
      </c>
      <c r="P284" s="205"/>
      <c r="Q284" s="205"/>
      <c r="R284" s="205"/>
    </row>
    <row r="285" spans="1:18" hidden="1">
      <c r="A285" s="203"/>
      <c r="B285" s="204"/>
      <c r="C285" s="204"/>
      <c r="D285" s="203"/>
      <c r="E285" s="203"/>
      <c r="H285" s="203"/>
      <c r="I285" s="205"/>
      <c r="J285" s="205"/>
      <c r="K285" s="205"/>
      <c r="L285" s="222">
        <f>IFERROR(IF(G285="X",0,IF(H285="X",0,VLOOKUP(H285,'3'!$K$3:$L$16,2,FALSE))),0)</f>
        <v>0</v>
      </c>
      <c r="M285" s="205">
        <f t="shared" si="8"/>
        <v>0</v>
      </c>
      <c r="N285" s="205">
        <f>IFERROR(VLOOKUP(H285,'3'!$K$3:$M$16,3,FALSE),0)</f>
        <v>0</v>
      </c>
      <c r="O285" s="205">
        <f t="shared" si="9"/>
        <v>0</v>
      </c>
      <c r="P285" s="205"/>
      <c r="Q285" s="205"/>
      <c r="R285" s="205"/>
    </row>
    <row r="286" spans="1:18" hidden="1">
      <c r="A286" s="203"/>
      <c r="B286" s="204"/>
      <c r="C286" s="204"/>
      <c r="D286" s="203"/>
      <c r="E286" s="203"/>
      <c r="H286" s="203"/>
      <c r="I286" s="205"/>
      <c r="J286" s="205"/>
      <c r="K286" s="205"/>
      <c r="L286" s="222">
        <f>IFERROR(IF(G286="X",0,IF(H286="X",0,VLOOKUP(H286,'3'!$K$3:$L$16,2,FALSE))),0)</f>
        <v>0</v>
      </c>
      <c r="M286" s="205">
        <f t="shared" si="8"/>
        <v>0</v>
      </c>
      <c r="N286" s="205">
        <f>IFERROR(VLOOKUP(H286,'3'!$K$3:$M$16,3,FALSE),0)</f>
        <v>0</v>
      </c>
      <c r="O286" s="205">
        <f t="shared" si="9"/>
        <v>0</v>
      </c>
      <c r="P286" s="205"/>
      <c r="Q286" s="205"/>
      <c r="R286" s="205"/>
    </row>
    <row r="287" spans="1:18" hidden="1">
      <c r="A287" s="203"/>
      <c r="B287" s="204"/>
      <c r="C287" s="204"/>
      <c r="D287" s="203"/>
      <c r="E287" s="203"/>
      <c r="H287" s="203"/>
      <c r="I287" s="205"/>
      <c r="J287" s="205"/>
      <c r="K287" s="205"/>
      <c r="L287" s="222">
        <f>IFERROR(IF(G287="X",0,IF(H287="X",0,VLOOKUP(H287,'3'!$K$3:$L$16,2,FALSE))),0)</f>
        <v>0</v>
      </c>
      <c r="M287" s="205">
        <f t="shared" si="8"/>
        <v>0</v>
      </c>
      <c r="N287" s="205">
        <f>IFERROR(VLOOKUP(H287,'3'!$K$3:$M$16,3,FALSE),0)</f>
        <v>0</v>
      </c>
      <c r="O287" s="205">
        <f t="shared" si="9"/>
        <v>0</v>
      </c>
      <c r="P287" s="205"/>
      <c r="Q287" s="205"/>
      <c r="R287" s="205"/>
    </row>
    <row r="288" spans="1:18" hidden="1">
      <c r="A288" s="203"/>
      <c r="B288" s="204"/>
      <c r="C288" s="204"/>
      <c r="D288" s="203"/>
      <c r="E288" s="203"/>
      <c r="H288" s="203"/>
      <c r="I288" s="205"/>
      <c r="J288" s="205"/>
      <c r="K288" s="205"/>
      <c r="L288" s="222">
        <f>IFERROR(IF(G288="X",0,IF(H288="X",0,VLOOKUP(H288,'3'!$K$3:$L$16,2,FALSE))),0)</f>
        <v>0</v>
      </c>
      <c r="M288" s="205">
        <f t="shared" si="8"/>
        <v>0</v>
      </c>
      <c r="N288" s="205">
        <f>IFERROR(VLOOKUP(H288,'3'!$K$3:$M$16,3,FALSE),0)</f>
        <v>0</v>
      </c>
      <c r="O288" s="205">
        <f t="shared" si="9"/>
        <v>0</v>
      </c>
      <c r="P288" s="205"/>
      <c r="Q288" s="205"/>
      <c r="R288" s="205"/>
    </row>
    <row r="289" spans="1:18" hidden="1">
      <c r="A289" s="203"/>
      <c r="B289" s="204"/>
      <c r="C289" s="204"/>
      <c r="D289" s="203"/>
      <c r="E289" s="203"/>
      <c r="H289" s="203"/>
      <c r="I289" s="205"/>
      <c r="J289" s="205"/>
      <c r="K289" s="205"/>
      <c r="L289" s="222">
        <f>IFERROR(IF(G289="X",0,IF(H289="X",0,VLOOKUP(H289,'3'!$K$3:$L$16,2,FALSE))),0)</f>
        <v>0</v>
      </c>
      <c r="M289" s="205">
        <f t="shared" si="8"/>
        <v>0</v>
      </c>
      <c r="N289" s="205">
        <f>IFERROR(VLOOKUP(H289,'3'!$K$3:$M$16,3,FALSE),0)</f>
        <v>0</v>
      </c>
      <c r="O289" s="205">
        <f t="shared" si="9"/>
        <v>0</v>
      </c>
      <c r="P289" s="205"/>
      <c r="Q289" s="205"/>
      <c r="R289" s="205"/>
    </row>
    <row r="290" spans="1:18" hidden="1">
      <c r="A290" s="203"/>
      <c r="B290" s="204"/>
      <c r="C290" s="204"/>
      <c r="D290" s="203"/>
      <c r="E290" s="203"/>
      <c r="H290" s="203"/>
      <c r="I290" s="205"/>
      <c r="J290" s="205"/>
      <c r="K290" s="205"/>
      <c r="L290" s="222">
        <f>IFERROR(IF(G290="X",0,IF(H290="X",0,VLOOKUP(H290,'3'!$K$3:$L$16,2,FALSE))),0)</f>
        <v>0</v>
      </c>
      <c r="M290" s="205">
        <f t="shared" si="8"/>
        <v>0</v>
      </c>
      <c r="N290" s="205">
        <f>IFERROR(VLOOKUP(H290,'3'!$K$3:$M$16,3,FALSE),0)</f>
        <v>0</v>
      </c>
      <c r="O290" s="205">
        <f t="shared" si="9"/>
        <v>0</v>
      </c>
      <c r="P290" s="205"/>
      <c r="Q290" s="205"/>
      <c r="R290" s="205"/>
    </row>
    <row r="291" spans="1:18" hidden="1">
      <c r="A291" s="203"/>
      <c r="B291" s="204"/>
      <c r="C291" s="204"/>
      <c r="D291" s="203"/>
      <c r="E291" s="203"/>
      <c r="H291" s="203"/>
      <c r="I291" s="205"/>
      <c r="J291" s="205"/>
      <c r="K291" s="205"/>
      <c r="L291" s="222">
        <f>IFERROR(IF(G291="X",0,IF(H291="X",0,VLOOKUP(H291,'3'!$K$3:$L$16,2,FALSE))),0)</f>
        <v>0</v>
      </c>
      <c r="M291" s="205">
        <f t="shared" si="8"/>
        <v>0</v>
      </c>
      <c r="N291" s="205">
        <f>IFERROR(VLOOKUP(H291,'3'!$K$3:$M$16,3,FALSE),0)</f>
        <v>0</v>
      </c>
      <c r="O291" s="205">
        <f t="shared" si="9"/>
        <v>0</v>
      </c>
      <c r="P291" s="205"/>
      <c r="Q291" s="205"/>
      <c r="R291" s="205"/>
    </row>
    <row r="292" spans="1:18" hidden="1">
      <c r="A292" s="203"/>
      <c r="B292" s="204"/>
      <c r="C292" s="204"/>
      <c r="D292" s="203"/>
      <c r="E292" s="203"/>
      <c r="H292" s="203"/>
      <c r="I292" s="205"/>
      <c r="J292" s="205"/>
      <c r="K292" s="205"/>
      <c r="L292" s="222">
        <f>IFERROR(IF(G292="X",0,IF(H292="X",0,VLOOKUP(H292,'3'!$K$3:$L$16,2,FALSE))),0)</f>
        <v>0</v>
      </c>
      <c r="M292" s="205">
        <f t="shared" si="8"/>
        <v>0</v>
      </c>
      <c r="N292" s="205">
        <f>IFERROR(VLOOKUP(H292,'3'!$K$3:$M$16,3,FALSE),0)</f>
        <v>0</v>
      </c>
      <c r="O292" s="205">
        <f t="shared" si="9"/>
        <v>0</v>
      </c>
      <c r="P292" s="205"/>
      <c r="Q292" s="205"/>
      <c r="R292" s="205"/>
    </row>
    <row r="293" spans="1:18" hidden="1">
      <c r="A293" s="203"/>
      <c r="B293" s="204"/>
      <c r="C293" s="204"/>
      <c r="D293" s="203"/>
      <c r="E293" s="203"/>
      <c r="H293" s="203"/>
      <c r="I293" s="205"/>
      <c r="J293" s="205"/>
      <c r="K293" s="205"/>
      <c r="L293" s="222">
        <f>IFERROR(IF(G293="X",0,IF(H293="X",0,VLOOKUP(H293,'3'!$K$3:$L$16,2,FALSE))),0)</f>
        <v>0</v>
      </c>
      <c r="M293" s="205">
        <f t="shared" si="8"/>
        <v>0</v>
      </c>
      <c r="N293" s="205">
        <f>IFERROR(VLOOKUP(H293,'3'!$K$3:$M$16,3,FALSE),0)</f>
        <v>0</v>
      </c>
      <c r="O293" s="205">
        <f t="shared" si="9"/>
        <v>0</v>
      </c>
      <c r="P293" s="205"/>
      <c r="Q293" s="205"/>
      <c r="R293" s="205"/>
    </row>
    <row r="294" spans="1:18" hidden="1">
      <c r="A294" s="203"/>
      <c r="B294" s="204"/>
      <c r="C294" s="204"/>
      <c r="D294" s="203"/>
      <c r="E294" s="203"/>
      <c r="H294" s="203"/>
      <c r="I294" s="205"/>
      <c r="J294" s="205"/>
      <c r="K294" s="205"/>
      <c r="L294" s="222">
        <f>IFERROR(IF(G294="X",0,IF(H294="X",0,VLOOKUP(H294,'3'!$K$3:$L$16,2,FALSE))),0)</f>
        <v>0</v>
      </c>
      <c r="M294" s="205">
        <f t="shared" si="8"/>
        <v>0</v>
      </c>
      <c r="N294" s="205">
        <f>IFERROR(VLOOKUP(H294,'3'!$K$3:$M$16,3,FALSE),0)</f>
        <v>0</v>
      </c>
      <c r="O294" s="205">
        <f t="shared" si="9"/>
        <v>0</v>
      </c>
      <c r="P294" s="205"/>
      <c r="Q294" s="205"/>
      <c r="R294" s="205"/>
    </row>
    <row r="295" spans="1:18" hidden="1">
      <c r="A295" s="203"/>
      <c r="B295" s="204"/>
      <c r="C295" s="204"/>
      <c r="D295" s="203"/>
      <c r="E295" s="203"/>
      <c r="H295" s="203"/>
      <c r="I295" s="205"/>
      <c r="J295" s="205"/>
      <c r="K295" s="205"/>
      <c r="L295" s="222">
        <f>IFERROR(IF(G295="X",0,IF(H295="X",0,VLOOKUP(H295,'3'!$K$3:$L$16,2,FALSE))),0)</f>
        <v>0</v>
      </c>
      <c r="M295" s="205">
        <f t="shared" si="8"/>
        <v>0</v>
      </c>
      <c r="N295" s="205">
        <f>IFERROR(VLOOKUP(H295,'3'!$K$3:$M$16,3,FALSE),0)</f>
        <v>0</v>
      </c>
      <c r="O295" s="205">
        <f t="shared" si="9"/>
        <v>0</v>
      </c>
      <c r="P295" s="205"/>
      <c r="Q295" s="205"/>
      <c r="R295" s="205"/>
    </row>
    <row r="296" spans="1:18" hidden="1">
      <c r="A296" s="203"/>
      <c r="B296" s="204"/>
      <c r="C296" s="204"/>
      <c r="D296" s="203"/>
      <c r="E296" s="203"/>
      <c r="H296" s="203"/>
      <c r="I296" s="205"/>
      <c r="J296" s="205"/>
      <c r="K296" s="205"/>
      <c r="L296" s="222">
        <f>IFERROR(IF(G296="X",0,IF(H296="X",0,VLOOKUP(H296,'3'!$K$3:$L$16,2,FALSE))),0)</f>
        <v>0</v>
      </c>
      <c r="M296" s="205">
        <f t="shared" si="8"/>
        <v>0</v>
      </c>
      <c r="N296" s="205">
        <f>IFERROR(VLOOKUP(H296,'3'!$K$3:$M$16,3,FALSE),0)</f>
        <v>0</v>
      </c>
      <c r="O296" s="205">
        <f t="shared" si="9"/>
        <v>0</v>
      </c>
      <c r="P296" s="205"/>
      <c r="Q296" s="205"/>
      <c r="R296" s="205"/>
    </row>
    <row r="297" spans="1:18" hidden="1">
      <c r="A297" s="203"/>
      <c r="B297" s="204"/>
      <c r="C297" s="204"/>
      <c r="D297" s="203"/>
      <c r="E297" s="203"/>
      <c r="H297" s="203"/>
      <c r="I297" s="205"/>
      <c r="J297" s="205"/>
      <c r="K297" s="205"/>
      <c r="L297" s="222">
        <f>IFERROR(IF(G297="X",0,IF(H297="X",0,VLOOKUP(H297,'3'!$K$3:$L$16,2,FALSE))),0)</f>
        <v>0</v>
      </c>
      <c r="M297" s="205">
        <f t="shared" si="8"/>
        <v>0</v>
      </c>
      <c r="N297" s="205">
        <f>IFERROR(VLOOKUP(H297,'3'!$K$3:$M$16,3,FALSE),0)</f>
        <v>0</v>
      </c>
      <c r="O297" s="205">
        <f t="shared" si="9"/>
        <v>0</v>
      </c>
      <c r="P297" s="205"/>
      <c r="Q297" s="205"/>
      <c r="R297" s="205"/>
    </row>
    <row r="298" spans="1:18" hidden="1">
      <c r="A298" s="203"/>
      <c r="B298" s="204"/>
      <c r="C298" s="204"/>
      <c r="D298" s="203"/>
      <c r="E298" s="203"/>
      <c r="H298" s="203"/>
      <c r="I298" s="205"/>
      <c r="J298" s="205"/>
      <c r="K298" s="205"/>
      <c r="L298" s="222">
        <f>IFERROR(IF(G298="X",0,IF(H298="X",0,VLOOKUP(H298,'3'!$K$3:$L$16,2,FALSE))),0)</f>
        <v>0</v>
      </c>
      <c r="M298" s="205">
        <f t="shared" si="8"/>
        <v>0</v>
      </c>
      <c r="N298" s="205">
        <f>IFERROR(VLOOKUP(H298,'3'!$K$3:$M$16,3,FALSE),0)</f>
        <v>0</v>
      </c>
      <c r="O298" s="205">
        <f t="shared" si="9"/>
        <v>0</v>
      </c>
      <c r="P298" s="205"/>
      <c r="Q298" s="205"/>
      <c r="R298" s="205"/>
    </row>
    <row r="299" spans="1:18" hidden="1">
      <c r="A299" s="203"/>
      <c r="B299" s="204"/>
      <c r="C299" s="204"/>
      <c r="D299" s="203"/>
      <c r="E299" s="203"/>
      <c r="H299" s="203"/>
      <c r="I299" s="205"/>
      <c r="J299" s="205"/>
      <c r="K299" s="205"/>
      <c r="L299" s="222">
        <f>IFERROR(IF(G299="X",0,IF(H299="X",0,VLOOKUP(H299,'3'!$K$3:$L$16,2,FALSE))),0)</f>
        <v>0</v>
      </c>
      <c r="M299" s="205">
        <f t="shared" si="8"/>
        <v>0</v>
      </c>
      <c r="N299" s="205">
        <f>IFERROR(VLOOKUP(H299,'3'!$K$3:$M$16,3,FALSE),0)</f>
        <v>0</v>
      </c>
      <c r="O299" s="205">
        <f t="shared" si="9"/>
        <v>0</v>
      </c>
      <c r="P299" s="205"/>
      <c r="Q299" s="205"/>
      <c r="R299" s="205"/>
    </row>
    <row r="300" spans="1:18" hidden="1">
      <c r="A300" s="203"/>
      <c r="B300" s="204"/>
      <c r="C300" s="204"/>
      <c r="D300" s="203"/>
      <c r="E300" s="203"/>
      <c r="H300" s="203"/>
      <c r="I300" s="205"/>
      <c r="J300" s="205"/>
      <c r="K300" s="205"/>
      <c r="L300" s="222">
        <f>IFERROR(IF(G300="X",0,IF(H300="X",0,VLOOKUP(H300,'3'!$K$3:$L$16,2,FALSE))),0)</f>
        <v>0</v>
      </c>
      <c r="M300" s="205">
        <f t="shared" si="8"/>
        <v>0</v>
      </c>
      <c r="N300" s="205">
        <f>IFERROR(VLOOKUP(H300,'3'!$K$3:$M$16,3,FALSE),0)</f>
        <v>0</v>
      </c>
      <c r="O300" s="205">
        <f t="shared" si="9"/>
        <v>0</v>
      </c>
      <c r="P300" s="205"/>
      <c r="Q300" s="205"/>
      <c r="R300" s="205"/>
    </row>
    <row r="301" spans="1:18" hidden="1">
      <c r="A301" s="203"/>
      <c r="B301" s="204"/>
      <c r="C301" s="204"/>
      <c r="D301" s="203"/>
      <c r="E301" s="203"/>
      <c r="H301" s="203"/>
      <c r="I301" s="205"/>
      <c r="J301" s="205"/>
      <c r="K301" s="205"/>
      <c r="L301" s="222">
        <f>IFERROR(IF(G301="X",0,IF(H301="X",0,VLOOKUP(H301,'3'!$K$3:$L$16,2,FALSE))),0)</f>
        <v>0</v>
      </c>
      <c r="M301" s="205">
        <f t="shared" si="8"/>
        <v>0</v>
      </c>
      <c r="N301" s="205">
        <f>IFERROR(VLOOKUP(H301,'3'!$K$3:$M$16,3,FALSE),0)</f>
        <v>0</v>
      </c>
      <c r="O301" s="205">
        <f t="shared" si="9"/>
        <v>0</v>
      </c>
      <c r="P301" s="205"/>
      <c r="Q301" s="205"/>
      <c r="R301" s="205"/>
    </row>
    <row r="302" spans="1:18" hidden="1">
      <c r="A302" s="203"/>
      <c r="B302" s="204"/>
      <c r="C302" s="204"/>
      <c r="D302" s="203"/>
      <c r="E302" s="203"/>
      <c r="H302" s="203"/>
      <c r="I302" s="205"/>
      <c r="J302" s="205"/>
      <c r="K302" s="205"/>
      <c r="L302" s="222">
        <f>IFERROR(IF(G302="X",0,IF(H302="X",0,VLOOKUP(H302,'3'!$K$3:$L$16,2,FALSE))),0)</f>
        <v>0</v>
      </c>
      <c r="M302" s="205">
        <f t="shared" si="8"/>
        <v>0</v>
      </c>
      <c r="N302" s="205">
        <f>IFERROR(VLOOKUP(H302,'3'!$K$3:$M$16,3,FALSE),0)</f>
        <v>0</v>
      </c>
      <c r="O302" s="205">
        <f t="shared" si="9"/>
        <v>0</v>
      </c>
      <c r="P302" s="205"/>
      <c r="Q302" s="205"/>
      <c r="R302" s="205"/>
    </row>
    <row r="303" spans="1:18" hidden="1">
      <c r="A303" s="203"/>
      <c r="B303" s="204"/>
      <c r="C303" s="204"/>
      <c r="D303" s="203"/>
      <c r="E303" s="203"/>
      <c r="H303" s="203"/>
      <c r="I303" s="205"/>
      <c r="J303" s="205"/>
      <c r="K303" s="205"/>
      <c r="L303" s="222">
        <f>IFERROR(IF(G303="X",0,IF(H303="X",0,VLOOKUP(H303,'3'!$K$3:$L$16,2,FALSE))),0)</f>
        <v>0</v>
      </c>
      <c r="M303" s="205">
        <f t="shared" si="8"/>
        <v>0</v>
      </c>
      <c r="N303" s="205">
        <f>IFERROR(VLOOKUP(H303,'3'!$K$3:$M$16,3,FALSE),0)</f>
        <v>0</v>
      </c>
      <c r="O303" s="205">
        <f t="shared" si="9"/>
        <v>0</v>
      </c>
      <c r="P303" s="205"/>
      <c r="Q303" s="205"/>
      <c r="R303" s="205"/>
    </row>
    <row r="304" spans="1:18" hidden="1">
      <c r="A304" s="203"/>
      <c r="B304" s="204"/>
      <c r="C304" s="204"/>
      <c r="D304" s="203"/>
      <c r="E304" s="203"/>
      <c r="H304" s="203"/>
      <c r="I304" s="205"/>
      <c r="J304" s="205"/>
      <c r="K304" s="205"/>
      <c r="L304" s="222">
        <f>IFERROR(IF(G304="X",0,IF(H304="X",0,VLOOKUP(H304,'3'!$K$3:$L$16,2,FALSE))),0)</f>
        <v>0</v>
      </c>
      <c r="M304" s="205">
        <f t="shared" si="8"/>
        <v>0</v>
      </c>
      <c r="N304" s="205">
        <f>IFERROR(VLOOKUP(H304,'3'!$K$3:$M$16,3,FALSE),0)</f>
        <v>0</v>
      </c>
      <c r="O304" s="205">
        <f t="shared" si="9"/>
        <v>0</v>
      </c>
      <c r="P304" s="205"/>
      <c r="Q304" s="205"/>
      <c r="R304" s="205"/>
    </row>
    <row r="305" spans="1:18" hidden="1">
      <c r="A305" s="203"/>
      <c r="B305" s="204"/>
      <c r="C305" s="204"/>
      <c r="D305" s="203"/>
      <c r="E305" s="203"/>
      <c r="H305" s="203"/>
      <c r="I305" s="205"/>
      <c r="J305" s="205"/>
      <c r="K305" s="205"/>
      <c r="L305" s="222">
        <f>IFERROR(IF(G305="X",0,IF(H305="X",0,VLOOKUP(H305,'3'!$K$3:$L$16,2,FALSE))),0)</f>
        <v>0</v>
      </c>
      <c r="M305" s="205">
        <f t="shared" si="8"/>
        <v>0</v>
      </c>
      <c r="N305" s="205">
        <f>IFERROR(VLOOKUP(H305,'3'!$K$3:$M$16,3,FALSE),0)</f>
        <v>0</v>
      </c>
      <c r="O305" s="205">
        <f t="shared" si="9"/>
        <v>0</v>
      </c>
      <c r="P305" s="205"/>
      <c r="Q305" s="205"/>
      <c r="R305" s="205"/>
    </row>
    <row r="306" spans="1:18" hidden="1">
      <c r="A306" s="203"/>
      <c r="B306" s="204"/>
      <c r="C306" s="204"/>
      <c r="D306" s="203"/>
      <c r="E306" s="203"/>
      <c r="H306" s="203"/>
      <c r="I306" s="205"/>
      <c r="J306" s="205"/>
      <c r="K306" s="205"/>
      <c r="L306" s="222">
        <f>IFERROR(IF(G306="X",0,IF(H306="X",0,VLOOKUP(H306,'3'!$K$3:$L$16,2,FALSE))),0)</f>
        <v>0</v>
      </c>
      <c r="M306" s="205">
        <f t="shared" si="8"/>
        <v>0</v>
      </c>
      <c r="N306" s="205">
        <f>IFERROR(VLOOKUP(H306,'3'!$K$3:$M$16,3,FALSE),0)</f>
        <v>0</v>
      </c>
      <c r="O306" s="205">
        <f t="shared" si="9"/>
        <v>0</v>
      </c>
      <c r="P306" s="205"/>
      <c r="Q306" s="205"/>
      <c r="R306" s="205"/>
    </row>
    <row r="307" spans="1:18" hidden="1">
      <c r="A307" s="203"/>
      <c r="B307" s="204"/>
      <c r="C307" s="204"/>
      <c r="D307" s="203"/>
      <c r="E307" s="203"/>
      <c r="H307" s="203"/>
      <c r="I307" s="205"/>
      <c r="J307" s="205"/>
      <c r="K307" s="205"/>
      <c r="L307" s="222">
        <f>IFERROR(IF(G307="X",0,IF(H307="X",0,VLOOKUP(H307,'3'!$K$3:$L$16,2,FALSE))),0)</f>
        <v>0</v>
      </c>
      <c r="M307" s="205">
        <f t="shared" si="8"/>
        <v>0</v>
      </c>
      <c r="N307" s="205">
        <f>IFERROR(VLOOKUP(H307,'3'!$K$3:$M$16,3,FALSE),0)</f>
        <v>0</v>
      </c>
      <c r="O307" s="205">
        <f t="shared" si="9"/>
        <v>0</v>
      </c>
      <c r="P307" s="205"/>
      <c r="Q307" s="205"/>
      <c r="R307" s="205"/>
    </row>
    <row r="308" spans="1:18" hidden="1">
      <c r="A308" s="203"/>
      <c r="B308" s="204"/>
      <c r="C308" s="204"/>
      <c r="D308" s="203"/>
      <c r="E308" s="203"/>
      <c r="H308" s="203"/>
      <c r="I308" s="205"/>
      <c r="J308" s="205"/>
      <c r="K308" s="205"/>
      <c r="L308" s="222">
        <f>IFERROR(IF(G308="X",0,IF(H308="X",0,VLOOKUP(H308,'3'!$K$3:$L$16,2,FALSE))),0)</f>
        <v>0</v>
      </c>
      <c r="M308" s="205">
        <f t="shared" si="8"/>
        <v>0</v>
      </c>
      <c r="N308" s="205">
        <f>IFERROR(VLOOKUP(H308,'3'!$K$3:$M$16,3,FALSE),0)</f>
        <v>0</v>
      </c>
      <c r="O308" s="205">
        <f t="shared" si="9"/>
        <v>0</v>
      </c>
      <c r="P308" s="205"/>
      <c r="Q308" s="205"/>
      <c r="R308" s="205"/>
    </row>
    <row r="309" spans="1:18" hidden="1">
      <c r="A309" s="203"/>
      <c r="B309" s="204"/>
      <c r="C309" s="204"/>
      <c r="D309" s="203"/>
      <c r="E309" s="203"/>
      <c r="H309" s="203"/>
      <c r="I309" s="205"/>
      <c r="J309" s="205"/>
      <c r="K309" s="205"/>
      <c r="L309" s="222">
        <f>IFERROR(IF(G309="X",0,IF(H309="X",0,VLOOKUP(H309,'3'!$K$3:$L$16,2,FALSE))),0)</f>
        <v>0</v>
      </c>
      <c r="M309" s="205">
        <f t="shared" si="8"/>
        <v>0</v>
      </c>
      <c r="N309" s="205">
        <f>IFERROR(VLOOKUP(H309,'3'!$K$3:$M$16,3,FALSE),0)</f>
        <v>0</v>
      </c>
      <c r="O309" s="205">
        <f t="shared" si="9"/>
        <v>0</v>
      </c>
      <c r="P309" s="205"/>
      <c r="Q309" s="205"/>
      <c r="R309" s="205"/>
    </row>
    <row r="310" spans="1:18" hidden="1">
      <c r="A310" s="203"/>
      <c r="B310" s="204"/>
      <c r="C310" s="204"/>
      <c r="D310" s="203"/>
      <c r="E310" s="203"/>
      <c r="H310" s="203"/>
      <c r="I310" s="205"/>
      <c r="J310" s="205"/>
      <c r="K310" s="205"/>
      <c r="L310" s="222">
        <f>IFERROR(IF(G310="X",0,IF(H310="X",0,VLOOKUP(H310,'3'!$K$3:$L$16,2,FALSE))),0)</f>
        <v>0</v>
      </c>
      <c r="M310" s="205">
        <f t="shared" si="8"/>
        <v>0</v>
      </c>
      <c r="N310" s="205">
        <f>IFERROR(VLOOKUP(H310,'3'!$K$3:$M$16,3,FALSE),0)</f>
        <v>0</v>
      </c>
      <c r="O310" s="205">
        <f t="shared" si="9"/>
        <v>0</v>
      </c>
      <c r="P310" s="205"/>
      <c r="Q310" s="205"/>
      <c r="R310" s="205"/>
    </row>
    <row r="311" spans="1:18" hidden="1">
      <c r="A311" s="203"/>
      <c r="B311" s="204"/>
      <c r="C311" s="204"/>
      <c r="D311" s="203"/>
      <c r="E311" s="203"/>
      <c r="H311" s="203"/>
      <c r="I311" s="205"/>
      <c r="J311" s="205"/>
      <c r="K311" s="205"/>
      <c r="L311" s="222">
        <f>IFERROR(IF(G311="X",0,IF(H311="X",0,VLOOKUP(H311,'3'!$K$3:$L$16,2,FALSE))),0)</f>
        <v>0</v>
      </c>
      <c r="M311" s="205">
        <f t="shared" si="8"/>
        <v>0</v>
      </c>
      <c r="N311" s="205">
        <f>IFERROR(VLOOKUP(H311,'3'!$K$3:$M$16,3,FALSE),0)</f>
        <v>0</v>
      </c>
      <c r="O311" s="205">
        <f t="shared" si="9"/>
        <v>0</v>
      </c>
      <c r="P311" s="205"/>
      <c r="Q311" s="205"/>
      <c r="R311" s="205"/>
    </row>
    <row r="312" spans="1:18" hidden="1">
      <c r="A312" s="203"/>
      <c r="B312" s="204"/>
      <c r="C312" s="204"/>
      <c r="D312" s="203"/>
      <c r="E312" s="203"/>
      <c r="H312" s="203"/>
      <c r="I312" s="205"/>
      <c r="J312" s="205"/>
      <c r="K312" s="205"/>
      <c r="L312" s="222">
        <f>IFERROR(IF(G312="X",0,IF(H312="X",0,VLOOKUP(H312,'3'!$K$3:$L$16,2,FALSE))),0)</f>
        <v>0</v>
      </c>
      <c r="M312" s="205">
        <f t="shared" si="8"/>
        <v>0</v>
      </c>
      <c r="N312" s="205">
        <f>IFERROR(VLOOKUP(H312,'3'!$K$3:$M$16,3,FALSE),0)</f>
        <v>0</v>
      </c>
      <c r="O312" s="205">
        <f t="shared" si="9"/>
        <v>0</v>
      </c>
      <c r="P312" s="205"/>
      <c r="Q312" s="205"/>
      <c r="R312" s="205"/>
    </row>
    <row r="313" spans="1:18" hidden="1">
      <c r="A313" s="203"/>
      <c r="B313" s="204"/>
      <c r="C313" s="204"/>
      <c r="D313" s="203"/>
      <c r="E313" s="203"/>
      <c r="H313" s="203"/>
      <c r="I313" s="205"/>
      <c r="J313" s="205"/>
      <c r="K313" s="205"/>
      <c r="L313" s="222">
        <f>IFERROR(IF(G313="X",0,IF(H313="X",0,VLOOKUP(H313,'3'!$K$3:$L$16,2,FALSE))),0)</f>
        <v>0</v>
      </c>
      <c r="M313" s="205">
        <f t="shared" si="8"/>
        <v>0</v>
      </c>
      <c r="N313" s="205">
        <f>IFERROR(VLOOKUP(H313,'3'!$K$3:$M$16,3,FALSE),0)</f>
        <v>0</v>
      </c>
      <c r="O313" s="205">
        <f t="shared" si="9"/>
        <v>0</v>
      </c>
      <c r="P313" s="205"/>
      <c r="Q313" s="205"/>
      <c r="R313" s="205"/>
    </row>
    <row r="314" spans="1:18" hidden="1">
      <c r="A314" s="203"/>
      <c r="B314" s="204"/>
      <c r="C314" s="204"/>
      <c r="D314" s="203"/>
      <c r="E314" s="203"/>
      <c r="H314" s="203"/>
      <c r="I314" s="205"/>
      <c r="J314" s="205"/>
      <c r="K314" s="205"/>
      <c r="L314" s="222">
        <f>IFERROR(IF(G314="X",0,IF(H314="X",0,VLOOKUP(H314,'3'!$K$3:$L$16,2,FALSE))),0)</f>
        <v>0</v>
      </c>
      <c r="M314" s="205">
        <f t="shared" si="8"/>
        <v>0</v>
      </c>
      <c r="N314" s="205">
        <f>IFERROR(VLOOKUP(H314,'3'!$K$3:$M$16,3,FALSE),0)</f>
        <v>0</v>
      </c>
      <c r="O314" s="205">
        <f t="shared" si="9"/>
        <v>0</v>
      </c>
      <c r="P314" s="205"/>
      <c r="Q314" s="205"/>
      <c r="R314" s="205"/>
    </row>
    <row r="315" spans="1:18" hidden="1">
      <c r="A315" s="203"/>
      <c r="B315" s="204"/>
      <c r="C315" s="204"/>
      <c r="D315" s="203"/>
      <c r="E315" s="203"/>
      <c r="H315" s="203"/>
      <c r="I315" s="205"/>
      <c r="J315" s="205"/>
      <c r="K315" s="205"/>
      <c r="L315" s="222">
        <f>IFERROR(IF(G315="X",0,IF(H315="X",0,VLOOKUP(H315,'3'!$K$3:$L$16,2,FALSE))),0)</f>
        <v>0</v>
      </c>
      <c r="M315" s="205">
        <f t="shared" si="8"/>
        <v>0</v>
      </c>
      <c r="N315" s="205">
        <f>IFERROR(VLOOKUP(H315,'3'!$K$3:$M$16,3,FALSE),0)</f>
        <v>0</v>
      </c>
      <c r="O315" s="205">
        <f t="shared" si="9"/>
        <v>0</v>
      </c>
      <c r="P315" s="205"/>
      <c r="Q315" s="205"/>
      <c r="R315" s="205"/>
    </row>
    <row r="316" spans="1:18" hidden="1">
      <c r="A316" s="203"/>
      <c r="B316" s="204"/>
      <c r="C316" s="204"/>
      <c r="D316" s="203"/>
      <c r="E316" s="203"/>
      <c r="H316" s="203"/>
      <c r="I316" s="205"/>
      <c r="J316" s="205"/>
      <c r="K316" s="205"/>
      <c r="L316" s="222">
        <f>IFERROR(IF(G316="X",0,IF(H316="X",0,VLOOKUP(H316,'3'!$K$3:$L$16,2,FALSE))),0)</f>
        <v>0</v>
      </c>
      <c r="M316" s="205">
        <f t="shared" si="8"/>
        <v>0</v>
      </c>
      <c r="N316" s="205">
        <f>IFERROR(VLOOKUP(H316,'3'!$K$3:$M$16,3,FALSE),0)</f>
        <v>0</v>
      </c>
      <c r="O316" s="205">
        <f t="shared" si="9"/>
        <v>0</v>
      </c>
      <c r="P316" s="205"/>
      <c r="Q316" s="205"/>
      <c r="R316" s="205"/>
    </row>
    <row r="317" spans="1:18" hidden="1">
      <c r="A317" s="203"/>
      <c r="B317" s="204"/>
      <c r="C317" s="204"/>
      <c r="D317" s="203"/>
      <c r="E317" s="203"/>
      <c r="H317" s="203"/>
      <c r="I317" s="205"/>
      <c r="J317" s="205"/>
      <c r="K317" s="205"/>
      <c r="L317" s="222">
        <f>IFERROR(IF(G317="X",0,IF(H317="X",0,VLOOKUP(H317,'3'!$K$3:$L$16,2,FALSE))),0)</f>
        <v>0</v>
      </c>
      <c r="M317" s="205">
        <f t="shared" si="8"/>
        <v>0</v>
      </c>
      <c r="N317" s="205">
        <f>IFERROR(VLOOKUP(H317,'3'!$K$3:$M$16,3,FALSE),0)</f>
        <v>0</v>
      </c>
      <c r="O317" s="205">
        <f t="shared" si="9"/>
        <v>0</v>
      </c>
      <c r="P317" s="205"/>
      <c r="Q317" s="205"/>
      <c r="R317" s="205"/>
    </row>
    <row r="318" spans="1:18" hidden="1">
      <c r="A318" s="203"/>
      <c r="B318" s="204"/>
      <c r="C318" s="204"/>
      <c r="D318" s="203"/>
      <c r="E318" s="203"/>
      <c r="H318" s="203"/>
      <c r="I318" s="205"/>
      <c r="J318" s="205"/>
      <c r="K318" s="205"/>
      <c r="L318" s="222">
        <f>IFERROR(IF(G318="X",0,IF(H318="X",0,VLOOKUP(H318,'3'!$K$3:$L$16,2,FALSE))),0)</f>
        <v>0</v>
      </c>
      <c r="M318" s="205">
        <f t="shared" si="8"/>
        <v>0</v>
      </c>
      <c r="N318" s="205">
        <f>IFERROR(VLOOKUP(H318,'3'!$K$3:$M$16,3,FALSE),0)</f>
        <v>0</v>
      </c>
      <c r="O318" s="205">
        <f t="shared" si="9"/>
        <v>0</v>
      </c>
      <c r="P318" s="205"/>
      <c r="Q318" s="205"/>
      <c r="R318" s="205"/>
    </row>
    <row r="319" spans="1:18" hidden="1">
      <c r="A319" s="203"/>
      <c r="B319" s="204"/>
      <c r="C319" s="204"/>
      <c r="D319" s="203"/>
      <c r="E319" s="203"/>
      <c r="H319" s="203"/>
      <c r="I319" s="205"/>
      <c r="J319" s="205"/>
      <c r="K319" s="205"/>
      <c r="L319" s="222">
        <f>IFERROR(IF(G319="X",0,IF(H319="X",0,VLOOKUP(H319,'3'!$K$3:$L$16,2,FALSE))),0)</f>
        <v>0</v>
      </c>
      <c r="M319" s="205">
        <f t="shared" si="8"/>
        <v>0</v>
      </c>
      <c r="N319" s="205">
        <f>IFERROR(VLOOKUP(H319,'3'!$K$3:$M$16,3,FALSE),0)</f>
        <v>0</v>
      </c>
      <c r="O319" s="205">
        <f t="shared" si="9"/>
        <v>0</v>
      </c>
      <c r="P319" s="205"/>
      <c r="Q319" s="205"/>
      <c r="R319" s="205"/>
    </row>
    <row r="320" spans="1:18" hidden="1">
      <c r="A320" s="203"/>
      <c r="B320" s="204"/>
      <c r="C320" s="204"/>
      <c r="D320" s="203"/>
      <c r="E320" s="203"/>
      <c r="H320" s="203"/>
      <c r="I320" s="205"/>
      <c r="J320" s="205"/>
      <c r="K320" s="205"/>
      <c r="L320" s="222">
        <f>IFERROR(IF(G320="X",0,IF(H320="X",0,VLOOKUP(H320,'3'!$K$3:$L$16,2,FALSE))),0)</f>
        <v>0</v>
      </c>
      <c r="M320" s="205">
        <f t="shared" si="8"/>
        <v>0</v>
      </c>
      <c r="N320" s="205">
        <f>IFERROR(VLOOKUP(H320,'3'!$K$3:$M$16,3,FALSE),0)</f>
        <v>0</v>
      </c>
      <c r="O320" s="205">
        <f t="shared" si="9"/>
        <v>0</v>
      </c>
      <c r="P320" s="205"/>
      <c r="Q320" s="205"/>
      <c r="R320" s="205"/>
    </row>
    <row r="321" spans="1:18" hidden="1">
      <c r="A321" s="203"/>
      <c r="B321" s="204"/>
      <c r="C321" s="204"/>
      <c r="D321" s="203"/>
      <c r="E321" s="203"/>
      <c r="H321" s="203"/>
      <c r="I321" s="205"/>
      <c r="J321" s="205"/>
      <c r="K321" s="205"/>
      <c r="L321" s="222">
        <f>IFERROR(IF(G321="X",0,IF(H321="X",0,VLOOKUP(H321,'3'!$K$3:$L$16,2,FALSE))),0)</f>
        <v>0</v>
      </c>
      <c r="M321" s="205">
        <f t="shared" si="8"/>
        <v>0</v>
      </c>
      <c r="N321" s="205">
        <f>IFERROR(VLOOKUP(H321,'3'!$K$3:$M$16,3,FALSE),0)</f>
        <v>0</v>
      </c>
      <c r="O321" s="205">
        <f t="shared" si="9"/>
        <v>0</v>
      </c>
      <c r="P321" s="205"/>
      <c r="Q321" s="205"/>
      <c r="R321" s="205"/>
    </row>
    <row r="322" spans="1:18" hidden="1">
      <c r="A322" s="203"/>
      <c r="B322" s="204"/>
      <c r="C322" s="204"/>
      <c r="D322" s="203"/>
      <c r="E322" s="203"/>
      <c r="H322" s="203"/>
      <c r="I322" s="205"/>
      <c r="J322" s="205"/>
      <c r="K322" s="205"/>
      <c r="L322" s="222">
        <f>IFERROR(IF(G322="X",0,IF(H322="X",0,VLOOKUP(H322,'3'!$K$3:$L$16,2,FALSE))),0)</f>
        <v>0</v>
      </c>
      <c r="M322" s="205">
        <f t="shared" si="8"/>
        <v>0</v>
      </c>
      <c r="N322" s="205">
        <f>IFERROR(VLOOKUP(H322,'3'!$K$3:$M$16,3,FALSE),0)</f>
        <v>0</v>
      </c>
      <c r="O322" s="205">
        <f t="shared" si="9"/>
        <v>0</v>
      </c>
      <c r="P322" s="205"/>
      <c r="Q322" s="205"/>
      <c r="R322" s="205"/>
    </row>
    <row r="323" spans="1:18" hidden="1">
      <c r="A323" s="203"/>
      <c r="B323" s="204"/>
      <c r="C323" s="204"/>
      <c r="D323" s="203"/>
      <c r="E323" s="203"/>
      <c r="H323" s="203"/>
      <c r="I323" s="205"/>
      <c r="J323" s="205"/>
      <c r="K323" s="205"/>
      <c r="L323" s="222">
        <f>IFERROR(IF(G323="X",0,IF(H323="X",0,VLOOKUP(H323,'3'!$K$3:$L$16,2,FALSE))),0)</f>
        <v>0</v>
      </c>
      <c r="M323" s="205">
        <f t="shared" si="8"/>
        <v>0</v>
      </c>
      <c r="N323" s="205">
        <f>IFERROR(VLOOKUP(H323,'3'!$K$3:$M$16,3,FALSE),0)</f>
        <v>0</v>
      </c>
      <c r="O323" s="205">
        <f t="shared" si="9"/>
        <v>0</v>
      </c>
      <c r="P323" s="205"/>
      <c r="Q323" s="205"/>
      <c r="R323" s="205"/>
    </row>
    <row r="324" spans="1:18" hidden="1">
      <c r="A324" s="203"/>
      <c r="B324" s="204"/>
      <c r="C324" s="204"/>
      <c r="D324" s="203"/>
      <c r="E324" s="203"/>
      <c r="H324" s="203"/>
      <c r="I324" s="205"/>
      <c r="J324" s="205"/>
      <c r="K324" s="205"/>
      <c r="L324" s="222">
        <f>IFERROR(IF(G324="X",0,IF(H324="X",0,VLOOKUP(H324,'3'!$K$3:$L$16,2,FALSE))),0)</f>
        <v>0</v>
      </c>
      <c r="M324" s="205">
        <f t="shared" ref="M324:M387" si="10">K324*L324</f>
        <v>0</v>
      </c>
      <c r="N324" s="205">
        <f>IFERROR(VLOOKUP(H324,'3'!$K$3:$M$16,3,FALSE),0)</f>
        <v>0</v>
      </c>
      <c r="O324" s="205">
        <f t="shared" ref="O324:O387" si="11">IF(N324=0,0,M324/N324)</f>
        <v>0</v>
      </c>
      <c r="P324" s="205"/>
      <c r="Q324" s="205"/>
      <c r="R324" s="205"/>
    </row>
    <row r="325" spans="1:18" hidden="1">
      <c r="A325" s="203"/>
      <c r="B325" s="204"/>
      <c r="C325" s="204"/>
      <c r="D325" s="203"/>
      <c r="E325" s="203"/>
      <c r="H325" s="203"/>
      <c r="I325" s="205"/>
      <c r="J325" s="205"/>
      <c r="K325" s="205"/>
      <c r="L325" s="222">
        <f>IFERROR(IF(G325="X",0,IF(H325="X",0,VLOOKUP(H325,'3'!$K$3:$L$16,2,FALSE))),0)</f>
        <v>0</v>
      </c>
      <c r="M325" s="205">
        <f t="shared" si="10"/>
        <v>0</v>
      </c>
      <c r="N325" s="205">
        <f>IFERROR(VLOOKUP(H325,'3'!$K$3:$M$16,3,FALSE),0)</f>
        <v>0</v>
      </c>
      <c r="O325" s="205">
        <f t="shared" si="11"/>
        <v>0</v>
      </c>
      <c r="P325" s="205"/>
      <c r="Q325" s="205"/>
      <c r="R325" s="205"/>
    </row>
    <row r="326" spans="1:18" hidden="1">
      <c r="A326" s="203"/>
      <c r="B326" s="204"/>
      <c r="C326" s="204"/>
      <c r="D326" s="203"/>
      <c r="E326" s="203"/>
      <c r="H326" s="203"/>
      <c r="I326" s="205"/>
      <c r="J326" s="205"/>
      <c r="K326" s="205"/>
      <c r="L326" s="222">
        <f>IFERROR(IF(G326="X",0,IF(H326="X",0,VLOOKUP(H326,'3'!$K$3:$L$16,2,FALSE))),0)</f>
        <v>0</v>
      </c>
      <c r="M326" s="205">
        <f t="shared" si="10"/>
        <v>0</v>
      </c>
      <c r="N326" s="205">
        <f>IFERROR(VLOOKUP(H326,'3'!$K$3:$M$16,3,FALSE),0)</f>
        <v>0</v>
      </c>
      <c r="O326" s="205">
        <f t="shared" si="11"/>
        <v>0</v>
      </c>
      <c r="P326" s="205"/>
      <c r="Q326" s="205"/>
      <c r="R326" s="205"/>
    </row>
    <row r="327" spans="1:18" hidden="1">
      <c r="A327" s="203"/>
      <c r="B327" s="204"/>
      <c r="C327" s="204"/>
      <c r="D327" s="203"/>
      <c r="E327" s="203"/>
      <c r="H327" s="203"/>
      <c r="I327" s="205"/>
      <c r="J327" s="205"/>
      <c r="K327" s="205"/>
      <c r="L327" s="222">
        <f>IFERROR(IF(G327="X",0,IF(H327="X",0,VLOOKUP(H327,'3'!$K$3:$L$16,2,FALSE))),0)</f>
        <v>0</v>
      </c>
      <c r="M327" s="205">
        <f t="shared" si="10"/>
        <v>0</v>
      </c>
      <c r="N327" s="205">
        <f>IFERROR(VLOOKUP(H327,'3'!$K$3:$M$16,3,FALSE),0)</f>
        <v>0</v>
      </c>
      <c r="O327" s="205">
        <f t="shared" si="11"/>
        <v>0</v>
      </c>
      <c r="P327" s="205"/>
      <c r="Q327" s="205"/>
      <c r="R327" s="205"/>
    </row>
    <row r="328" spans="1:18" hidden="1">
      <c r="A328" s="203"/>
      <c r="B328" s="204"/>
      <c r="C328" s="204"/>
      <c r="D328" s="203"/>
      <c r="E328" s="203"/>
      <c r="H328" s="203"/>
      <c r="I328" s="205"/>
      <c r="J328" s="205"/>
      <c r="K328" s="205"/>
      <c r="L328" s="222">
        <f>IFERROR(IF(G328="X",0,IF(H328="X",0,VLOOKUP(H328,'3'!$K$3:$L$16,2,FALSE))),0)</f>
        <v>0</v>
      </c>
      <c r="M328" s="205">
        <f t="shared" si="10"/>
        <v>0</v>
      </c>
      <c r="N328" s="205">
        <f>IFERROR(VLOOKUP(H328,'3'!$K$3:$M$16,3,FALSE),0)</f>
        <v>0</v>
      </c>
      <c r="O328" s="205">
        <f t="shared" si="11"/>
        <v>0</v>
      </c>
      <c r="P328" s="205"/>
      <c r="Q328" s="205"/>
      <c r="R328" s="205"/>
    </row>
    <row r="329" spans="1:18" hidden="1">
      <c r="A329" s="203"/>
      <c r="B329" s="204"/>
      <c r="C329" s="204"/>
      <c r="D329" s="203"/>
      <c r="E329" s="203"/>
      <c r="H329" s="203"/>
      <c r="I329" s="205"/>
      <c r="J329" s="205"/>
      <c r="K329" s="205"/>
      <c r="L329" s="222">
        <f>IFERROR(IF(G329="X",0,IF(H329="X",0,VLOOKUP(H329,'3'!$K$3:$L$16,2,FALSE))),0)</f>
        <v>0</v>
      </c>
      <c r="M329" s="205">
        <f t="shared" si="10"/>
        <v>0</v>
      </c>
      <c r="N329" s="205">
        <f>IFERROR(VLOOKUP(H329,'3'!$K$3:$M$16,3,FALSE),0)</f>
        <v>0</v>
      </c>
      <c r="O329" s="205">
        <f t="shared" si="11"/>
        <v>0</v>
      </c>
      <c r="P329" s="205"/>
      <c r="Q329" s="205"/>
      <c r="R329" s="205"/>
    </row>
    <row r="330" spans="1:18" hidden="1">
      <c r="A330" s="203"/>
      <c r="B330" s="204"/>
      <c r="C330" s="204"/>
      <c r="D330" s="203"/>
      <c r="E330" s="203"/>
      <c r="H330" s="203"/>
      <c r="I330" s="205"/>
      <c r="J330" s="205"/>
      <c r="K330" s="205"/>
      <c r="L330" s="222">
        <f>IFERROR(IF(G330="X",0,IF(H330="X",0,VLOOKUP(H330,'3'!$K$3:$L$16,2,FALSE))),0)</f>
        <v>0</v>
      </c>
      <c r="M330" s="205">
        <f t="shared" si="10"/>
        <v>0</v>
      </c>
      <c r="N330" s="205">
        <f>IFERROR(VLOOKUP(H330,'3'!$K$3:$M$16,3,FALSE),0)</f>
        <v>0</v>
      </c>
      <c r="O330" s="205">
        <f t="shared" si="11"/>
        <v>0</v>
      </c>
      <c r="P330" s="205"/>
      <c r="Q330" s="205"/>
      <c r="R330" s="205"/>
    </row>
    <row r="331" spans="1:18" hidden="1">
      <c r="A331" s="203"/>
      <c r="B331" s="204"/>
      <c r="C331" s="204"/>
      <c r="D331" s="203"/>
      <c r="E331" s="203"/>
      <c r="H331" s="203"/>
      <c r="I331" s="205"/>
      <c r="J331" s="205"/>
      <c r="K331" s="205"/>
      <c r="L331" s="222">
        <f>IFERROR(IF(G331="X",0,IF(H331="X",0,VLOOKUP(H331,'3'!$K$3:$L$16,2,FALSE))),0)</f>
        <v>0</v>
      </c>
      <c r="M331" s="205">
        <f t="shared" si="10"/>
        <v>0</v>
      </c>
      <c r="N331" s="205">
        <f>IFERROR(VLOOKUP(H331,'3'!$K$3:$M$16,3,FALSE),0)</f>
        <v>0</v>
      </c>
      <c r="O331" s="205">
        <f t="shared" si="11"/>
        <v>0</v>
      </c>
      <c r="P331" s="205"/>
      <c r="Q331" s="205"/>
      <c r="R331" s="205"/>
    </row>
    <row r="332" spans="1:18" hidden="1">
      <c r="A332" s="203"/>
      <c r="B332" s="204"/>
      <c r="C332" s="204"/>
      <c r="D332" s="203"/>
      <c r="E332" s="203"/>
      <c r="H332" s="203"/>
      <c r="I332" s="205"/>
      <c r="J332" s="205"/>
      <c r="K332" s="205"/>
      <c r="L332" s="222">
        <f>IFERROR(IF(G332="X",0,IF(H332="X",0,VLOOKUP(H332,'3'!$K$3:$L$16,2,FALSE))),0)</f>
        <v>0</v>
      </c>
      <c r="M332" s="205">
        <f t="shared" si="10"/>
        <v>0</v>
      </c>
      <c r="N332" s="205">
        <f>IFERROR(VLOOKUP(H332,'3'!$K$3:$M$16,3,FALSE),0)</f>
        <v>0</v>
      </c>
      <c r="O332" s="205">
        <f t="shared" si="11"/>
        <v>0</v>
      </c>
      <c r="P332" s="205"/>
      <c r="Q332" s="205"/>
      <c r="R332" s="205"/>
    </row>
    <row r="333" spans="1:18" hidden="1">
      <c r="A333" s="203"/>
      <c r="B333" s="204"/>
      <c r="C333" s="204"/>
      <c r="D333" s="203"/>
      <c r="E333" s="203"/>
      <c r="H333" s="203"/>
      <c r="I333" s="205"/>
      <c r="J333" s="205"/>
      <c r="K333" s="205"/>
      <c r="L333" s="222">
        <f>IFERROR(IF(G333="X",0,IF(H333="X",0,VLOOKUP(H333,'3'!$K$3:$L$16,2,FALSE))),0)</f>
        <v>0</v>
      </c>
      <c r="M333" s="205">
        <f t="shared" si="10"/>
        <v>0</v>
      </c>
      <c r="N333" s="205">
        <f>IFERROR(VLOOKUP(H333,'3'!$K$3:$M$16,3,FALSE),0)</f>
        <v>0</v>
      </c>
      <c r="O333" s="205">
        <f t="shared" si="11"/>
        <v>0</v>
      </c>
      <c r="P333" s="205"/>
      <c r="Q333" s="205"/>
      <c r="R333" s="205"/>
    </row>
    <row r="334" spans="1:18" hidden="1">
      <c r="A334" s="203"/>
      <c r="B334" s="204"/>
      <c r="C334" s="204"/>
      <c r="D334" s="203"/>
      <c r="E334" s="203"/>
      <c r="H334" s="203"/>
      <c r="I334" s="205"/>
      <c r="J334" s="205"/>
      <c r="K334" s="205"/>
      <c r="L334" s="222">
        <f>IFERROR(IF(G334="X",0,IF(H334="X",0,VLOOKUP(H334,'3'!$K$3:$L$16,2,FALSE))),0)</f>
        <v>0</v>
      </c>
      <c r="M334" s="205">
        <f t="shared" si="10"/>
        <v>0</v>
      </c>
      <c r="N334" s="205">
        <f>IFERROR(VLOOKUP(H334,'3'!$K$3:$M$16,3,FALSE),0)</f>
        <v>0</v>
      </c>
      <c r="O334" s="205">
        <f t="shared" si="11"/>
        <v>0</v>
      </c>
      <c r="P334" s="205"/>
      <c r="Q334" s="205"/>
      <c r="R334" s="205"/>
    </row>
    <row r="335" spans="1:18" hidden="1">
      <c r="A335" s="203"/>
      <c r="B335" s="204"/>
      <c r="C335" s="204"/>
      <c r="D335" s="203"/>
      <c r="E335" s="203"/>
      <c r="H335" s="203"/>
      <c r="I335" s="205"/>
      <c r="J335" s="205"/>
      <c r="K335" s="205"/>
      <c r="L335" s="222">
        <f>IFERROR(IF(G335="X",0,IF(H335="X",0,VLOOKUP(H335,'3'!$K$3:$L$16,2,FALSE))),0)</f>
        <v>0</v>
      </c>
      <c r="M335" s="205">
        <f t="shared" si="10"/>
        <v>0</v>
      </c>
      <c r="N335" s="205">
        <f>IFERROR(VLOOKUP(H335,'3'!$K$3:$M$16,3,FALSE),0)</f>
        <v>0</v>
      </c>
      <c r="O335" s="205">
        <f t="shared" si="11"/>
        <v>0</v>
      </c>
      <c r="P335" s="205"/>
      <c r="Q335" s="205"/>
      <c r="R335" s="205"/>
    </row>
    <row r="336" spans="1:18" hidden="1">
      <c r="A336" s="203"/>
      <c r="B336" s="204"/>
      <c r="C336" s="204"/>
      <c r="D336" s="203"/>
      <c r="E336" s="203"/>
      <c r="H336" s="203"/>
      <c r="I336" s="205"/>
      <c r="J336" s="205"/>
      <c r="K336" s="205"/>
      <c r="L336" s="222">
        <f>IFERROR(IF(G336="X",0,IF(H336="X",0,VLOOKUP(H336,'3'!$K$3:$L$16,2,FALSE))),0)</f>
        <v>0</v>
      </c>
      <c r="M336" s="205">
        <f t="shared" si="10"/>
        <v>0</v>
      </c>
      <c r="N336" s="205">
        <f>IFERROR(VLOOKUP(H336,'3'!$K$3:$M$16,3,FALSE),0)</f>
        <v>0</v>
      </c>
      <c r="O336" s="205">
        <f t="shared" si="11"/>
        <v>0</v>
      </c>
      <c r="P336" s="205"/>
      <c r="Q336" s="205"/>
      <c r="R336" s="205"/>
    </row>
    <row r="337" spans="1:18" hidden="1">
      <c r="A337" s="203"/>
      <c r="B337" s="204"/>
      <c r="C337" s="204"/>
      <c r="D337" s="203"/>
      <c r="E337" s="203"/>
      <c r="H337" s="203"/>
      <c r="I337" s="205"/>
      <c r="J337" s="205"/>
      <c r="K337" s="205"/>
      <c r="L337" s="222">
        <f>IFERROR(IF(G337="X",0,IF(H337="X",0,VLOOKUP(H337,'3'!$K$3:$L$16,2,FALSE))),0)</f>
        <v>0</v>
      </c>
      <c r="M337" s="205">
        <f t="shared" si="10"/>
        <v>0</v>
      </c>
      <c r="N337" s="205">
        <f>IFERROR(VLOOKUP(H337,'3'!$K$3:$M$16,3,FALSE),0)</f>
        <v>0</v>
      </c>
      <c r="O337" s="205">
        <f t="shared" si="11"/>
        <v>0</v>
      </c>
      <c r="P337" s="205"/>
      <c r="Q337" s="205"/>
      <c r="R337" s="205"/>
    </row>
    <row r="338" spans="1:18" hidden="1">
      <c r="A338" s="203"/>
      <c r="B338" s="204"/>
      <c r="C338" s="204"/>
      <c r="D338" s="203"/>
      <c r="E338" s="203"/>
      <c r="H338" s="203"/>
      <c r="I338" s="205"/>
      <c r="J338" s="205"/>
      <c r="K338" s="205"/>
      <c r="L338" s="222">
        <f>IFERROR(IF(G338="X",0,IF(H338="X",0,VLOOKUP(H338,'3'!$K$3:$L$16,2,FALSE))),0)</f>
        <v>0</v>
      </c>
      <c r="M338" s="205">
        <f t="shared" si="10"/>
        <v>0</v>
      </c>
      <c r="N338" s="205">
        <f>IFERROR(VLOOKUP(H338,'3'!$K$3:$M$16,3,FALSE),0)</f>
        <v>0</v>
      </c>
      <c r="O338" s="205">
        <f t="shared" si="11"/>
        <v>0</v>
      </c>
      <c r="P338" s="205"/>
      <c r="Q338" s="205"/>
      <c r="R338" s="205"/>
    </row>
    <row r="339" spans="1:18" hidden="1">
      <c r="A339" s="203"/>
      <c r="B339" s="204"/>
      <c r="C339" s="204"/>
      <c r="D339" s="203"/>
      <c r="E339" s="203"/>
      <c r="H339" s="203"/>
      <c r="I339" s="205"/>
      <c r="J339" s="205"/>
      <c r="K339" s="205"/>
      <c r="L339" s="222">
        <f>IFERROR(IF(G339="X",0,IF(H339="X",0,VLOOKUP(H339,'3'!$K$3:$L$16,2,FALSE))),0)</f>
        <v>0</v>
      </c>
      <c r="M339" s="205">
        <f t="shared" si="10"/>
        <v>0</v>
      </c>
      <c r="N339" s="205">
        <f>IFERROR(VLOOKUP(H339,'3'!$K$3:$M$16,3,FALSE),0)</f>
        <v>0</v>
      </c>
      <c r="O339" s="205">
        <f t="shared" si="11"/>
        <v>0</v>
      </c>
      <c r="P339" s="205"/>
      <c r="Q339" s="205"/>
      <c r="R339" s="205"/>
    </row>
    <row r="340" spans="1:18" hidden="1">
      <c r="A340" s="203"/>
      <c r="B340" s="204"/>
      <c r="C340" s="204"/>
      <c r="D340" s="203"/>
      <c r="E340" s="203"/>
      <c r="H340" s="203"/>
      <c r="I340" s="205"/>
      <c r="J340" s="205"/>
      <c r="K340" s="205"/>
      <c r="L340" s="222">
        <f>IFERROR(IF(G340="X",0,IF(H340="X",0,VLOOKUP(H340,'3'!$K$3:$L$16,2,FALSE))),0)</f>
        <v>0</v>
      </c>
      <c r="M340" s="205">
        <f t="shared" si="10"/>
        <v>0</v>
      </c>
      <c r="N340" s="205">
        <f>IFERROR(VLOOKUP(H340,'3'!$K$3:$M$16,3,FALSE),0)</f>
        <v>0</v>
      </c>
      <c r="O340" s="205">
        <f t="shared" si="11"/>
        <v>0</v>
      </c>
      <c r="P340" s="205"/>
      <c r="Q340" s="205"/>
      <c r="R340" s="205"/>
    </row>
    <row r="341" spans="1:18" hidden="1">
      <c r="A341" s="203"/>
      <c r="B341" s="204"/>
      <c r="C341" s="204"/>
      <c r="D341" s="203"/>
      <c r="E341" s="203"/>
      <c r="H341" s="203"/>
      <c r="I341" s="205"/>
      <c r="J341" s="205"/>
      <c r="K341" s="205"/>
      <c r="L341" s="222">
        <f>IFERROR(IF(G341="X",0,IF(H341="X",0,VLOOKUP(H341,'3'!$K$3:$L$16,2,FALSE))),0)</f>
        <v>0</v>
      </c>
      <c r="M341" s="205">
        <f t="shared" si="10"/>
        <v>0</v>
      </c>
      <c r="N341" s="205">
        <f>IFERROR(VLOOKUP(H341,'3'!$K$3:$M$16,3,FALSE),0)</f>
        <v>0</v>
      </c>
      <c r="O341" s="205">
        <f t="shared" si="11"/>
        <v>0</v>
      </c>
      <c r="P341" s="205"/>
      <c r="Q341" s="205"/>
      <c r="R341" s="205"/>
    </row>
    <row r="342" spans="1:18" hidden="1">
      <c r="A342" s="203"/>
      <c r="B342" s="204"/>
      <c r="C342" s="204"/>
      <c r="D342" s="203"/>
      <c r="E342" s="203"/>
      <c r="H342" s="203"/>
      <c r="I342" s="205"/>
      <c r="J342" s="205"/>
      <c r="K342" s="205"/>
      <c r="L342" s="222">
        <f>IFERROR(IF(G342="X",0,IF(H342="X",0,VLOOKUP(H342,'3'!$K$3:$L$16,2,FALSE))),0)</f>
        <v>0</v>
      </c>
      <c r="M342" s="205">
        <f t="shared" si="10"/>
        <v>0</v>
      </c>
      <c r="N342" s="205">
        <f>IFERROR(VLOOKUP(H342,'3'!$K$3:$M$16,3,FALSE),0)</f>
        <v>0</v>
      </c>
      <c r="O342" s="205">
        <f t="shared" si="11"/>
        <v>0</v>
      </c>
      <c r="P342" s="205"/>
      <c r="Q342" s="205"/>
      <c r="R342" s="205"/>
    </row>
    <row r="343" spans="1:18" hidden="1">
      <c r="A343" s="203"/>
      <c r="B343" s="204"/>
      <c r="C343" s="204"/>
      <c r="D343" s="203"/>
      <c r="E343" s="203"/>
      <c r="H343" s="203"/>
      <c r="I343" s="205"/>
      <c r="J343" s="205"/>
      <c r="K343" s="205"/>
      <c r="L343" s="222">
        <f>IFERROR(IF(G343="X",0,IF(H343="X",0,VLOOKUP(H343,'3'!$K$3:$L$16,2,FALSE))),0)</f>
        <v>0</v>
      </c>
      <c r="M343" s="205">
        <f t="shared" si="10"/>
        <v>0</v>
      </c>
      <c r="N343" s="205">
        <f>IFERROR(VLOOKUP(H343,'3'!$K$3:$M$16,3,FALSE),0)</f>
        <v>0</v>
      </c>
      <c r="O343" s="205">
        <f t="shared" si="11"/>
        <v>0</v>
      </c>
      <c r="P343" s="205"/>
      <c r="Q343" s="205"/>
      <c r="R343" s="205"/>
    </row>
    <row r="344" spans="1:18" hidden="1">
      <c r="A344" s="203"/>
      <c r="B344" s="204"/>
      <c r="C344" s="204"/>
      <c r="D344" s="203"/>
      <c r="E344" s="203"/>
      <c r="H344" s="203"/>
      <c r="I344" s="205"/>
      <c r="J344" s="205"/>
      <c r="K344" s="205"/>
      <c r="L344" s="222">
        <f>IFERROR(IF(G344="X",0,IF(H344="X",0,VLOOKUP(H344,'3'!$K$3:$L$16,2,FALSE))),0)</f>
        <v>0</v>
      </c>
      <c r="M344" s="205">
        <f t="shared" si="10"/>
        <v>0</v>
      </c>
      <c r="N344" s="205">
        <f>IFERROR(VLOOKUP(H344,'3'!$K$3:$M$16,3,FALSE),0)</f>
        <v>0</v>
      </c>
      <c r="O344" s="205">
        <f t="shared" si="11"/>
        <v>0</v>
      </c>
      <c r="P344" s="205"/>
      <c r="Q344" s="205"/>
      <c r="R344" s="205"/>
    </row>
    <row r="345" spans="1:18" hidden="1">
      <c r="A345" s="203"/>
      <c r="B345" s="204"/>
      <c r="C345" s="204"/>
      <c r="D345" s="203"/>
      <c r="E345" s="203"/>
      <c r="H345" s="203"/>
      <c r="I345" s="205"/>
      <c r="J345" s="205"/>
      <c r="K345" s="205"/>
      <c r="L345" s="222">
        <f>IFERROR(IF(G345="X",0,IF(H345="X",0,VLOOKUP(H345,'3'!$K$3:$L$16,2,FALSE))),0)</f>
        <v>0</v>
      </c>
      <c r="M345" s="205">
        <f t="shared" si="10"/>
        <v>0</v>
      </c>
      <c r="N345" s="205">
        <f>IFERROR(VLOOKUP(H345,'3'!$K$3:$M$16,3,FALSE),0)</f>
        <v>0</v>
      </c>
      <c r="O345" s="205">
        <f t="shared" si="11"/>
        <v>0</v>
      </c>
      <c r="P345" s="205"/>
      <c r="Q345" s="205"/>
      <c r="R345" s="205"/>
    </row>
    <row r="346" spans="1:18" hidden="1">
      <c r="A346" s="203"/>
      <c r="B346" s="204"/>
      <c r="C346" s="204"/>
      <c r="D346" s="203"/>
      <c r="E346" s="203"/>
      <c r="H346" s="203"/>
      <c r="I346" s="205"/>
      <c r="J346" s="205"/>
      <c r="K346" s="205"/>
      <c r="L346" s="222">
        <f>IFERROR(IF(G346="X",0,IF(H346="X",0,VLOOKUP(H346,'3'!$K$3:$L$16,2,FALSE))),0)</f>
        <v>0</v>
      </c>
      <c r="M346" s="205">
        <f t="shared" si="10"/>
        <v>0</v>
      </c>
      <c r="N346" s="205">
        <f>IFERROR(VLOOKUP(H346,'3'!$K$3:$M$16,3,FALSE),0)</f>
        <v>0</v>
      </c>
      <c r="O346" s="205">
        <f t="shared" si="11"/>
        <v>0</v>
      </c>
      <c r="P346" s="205"/>
      <c r="Q346" s="205"/>
      <c r="R346" s="205"/>
    </row>
    <row r="347" spans="1:18" hidden="1">
      <c r="A347" s="203"/>
      <c r="B347" s="204"/>
      <c r="C347" s="204"/>
      <c r="D347" s="203"/>
      <c r="E347" s="203"/>
      <c r="H347" s="203"/>
      <c r="I347" s="205"/>
      <c r="J347" s="205"/>
      <c r="K347" s="205"/>
      <c r="L347" s="222">
        <f>IFERROR(IF(G347="X",0,IF(H347="X",0,VLOOKUP(H347,'3'!$K$3:$L$16,2,FALSE))),0)</f>
        <v>0</v>
      </c>
      <c r="M347" s="205">
        <f t="shared" si="10"/>
        <v>0</v>
      </c>
      <c r="N347" s="205">
        <f>IFERROR(VLOOKUP(H347,'3'!$K$3:$M$16,3,FALSE),0)</f>
        <v>0</v>
      </c>
      <c r="O347" s="205">
        <f t="shared" si="11"/>
        <v>0</v>
      </c>
      <c r="P347" s="205"/>
      <c r="Q347" s="205"/>
      <c r="R347" s="205"/>
    </row>
    <row r="348" spans="1:18" hidden="1">
      <c r="A348" s="203"/>
      <c r="B348" s="204"/>
      <c r="C348" s="204"/>
      <c r="D348" s="203"/>
      <c r="E348" s="203"/>
      <c r="H348" s="203"/>
      <c r="I348" s="205"/>
      <c r="J348" s="205"/>
      <c r="K348" s="205"/>
      <c r="L348" s="222">
        <f>IFERROR(IF(G348="X",0,IF(H348="X",0,VLOOKUP(H348,'3'!$K$3:$L$16,2,FALSE))),0)</f>
        <v>0</v>
      </c>
      <c r="M348" s="205">
        <f t="shared" si="10"/>
        <v>0</v>
      </c>
      <c r="N348" s="205">
        <f>IFERROR(VLOOKUP(H348,'3'!$K$3:$M$16,3,FALSE),0)</f>
        <v>0</v>
      </c>
      <c r="O348" s="205">
        <f t="shared" si="11"/>
        <v>0</v>
      </c>
      <c r="P348" s="205"/>
      <c r="Q348" s="205"/>
      <c r="R348" s="205"/>
    </row>
    <row r="349" spans="1:18" hidden="1">
      <c r="A349" s="203"/>
      <c r="B349" s="204"/>
      <c r="C349" s="204"/>
      <c r="D349" s="203"/>
      <c r="E349" s="203"/>
      <c r="H349" s="203"/>
      <c r="I349" s="205"/>
      <c r="J349" s="205"/>
      <c r="K349" s="205"/>
      <c r="L349" s="222">
        <f>IFERROR(IF(G349="X",0,IF(H349="X",0,VLOOKUP(H349,'3'!$K$3:$L$16,2,FALSE))),0)</f>
        <v>0</v>
      </c>
      <c r="M349" s="205">
        <f t="shared" si="10"/>
        <v>0</v>
      </c>
      <c r="N349" s="205">
        <f>IFERROR(VLOOKUP(H349,'3'!$K$3:$M$16,3,FALSE),0)</f>
        <v>0</v>
      </c>
      <c r="O349" s="205">
        <f t="shared" si="11"/>
        <v>0</v>
      </c>
      <c r="P349" s="205"/>
      <c r="Q349" s="205"/>
      <c r="R349" s="205"/>
    </row>
    <row r="350" spans="1:18" hidden="1">
      <c r="A350" s="203"/>
      <c r="B350" s="204"/>
      <c r="C350" s="204"/>
      <c r="D350" s="203"/>
      <c r="E350" s="203"/>
      <c r="H350" s="203"/>
      <c r="I350" s="205"/>
      <c r="J350" s="205"/>
      <c r="K350" s="205"/>
      <c r="L350" s="222">
        <f>IFERROR(IF(G350="X",0,IF(H350="X",0,VLOOKUP(H350,'3'!$K$3:$L$16,2,FALSE))),0)</f>
        <v>0</v>
      </c>
      <c r="M350" s="205">
        <f t="shared" si="10"/>
        <v>0</v>
      </c>
      <c r="N350" s="205">
        <f>IFERROR(VLOOKUP(H350,'3'!$K$3:$M$16,3,FALSE),0)</f>
        <v>0</v>
      </c>
      <c r="O350" s="205">
        <f t="shared" si="11"/>
        <v>0</v>
      </c>
      <c r="P350" s="205"/>
      <c r="Q350" s="205"/>
      <c r="R350" s="205"/>
    </row>
    <row r="351" spans="1:18" hidden="1">
      <c r="A351" s="203"/>
      <c r="B351" s="204"/>
      <c r="C351" s="204"/>
      <c r="D351" s="203"/>
      <c r="E351" s="203"/>
      <c r="H351" s="203"/>
      <c r="I351" s="205"/>
      <c r="J351" s="205"/>
      <c r="K351" s="205"/>
      <c r="L351" s="222">
        <f>IFERROR(IF(G351="X",0,IF(H351="X",0,VLOOKUP(H351,'3'!$K$3:$L$16,2,FALSE))),0)</f>
        <v>0</v>
      </c>
      <c r="M351" s="205">
        <f t="shared" si="10"/>
        <v>0</v>
      </c>
      <c r="N351" s="205">
        <f>IFERROR(VLOOKUP(H351,'3'!$K$3:$M$16,3,FALSE),0)</f>
        <v>0</v>
      </c>
      <c r="O351" s="205">
        <f t="shared" si="11"/>
        <v>0</v>
      </c>
      <c r="P351" s="205"/>
      <c r="Q351" s="205"/>
      <c r="R351" s="205"/>
    </row>
    <row r="352" spans="1:18" hidden="1">
      <c r="A352" s="203"/>
      <c r="B352" s="204"/>
      <c r="C352" s="204"/>
      <c r="D352" s="203"/>
      <c r="E352" s="203"/>
      <c r="H352" s="203"/>
      <c r="I352" s="205"/>
      <c r="J352" s="205"/>
      <c r="K352" s="205"/>
      <c r="L352" s="222">
        <f>IFERROR(IF(G352="X",0,IF(H352="X",0,VLOOKUP(H352,'3'!$K$3:$L$16,2,FALSE))),0)</f>
        <v>0</v>
      </c>
      <c r="M352" s="205">
        <f t="shared" si="10"/>
        <v>0</v>
      </c>
      <c r="N352" s="205">
        <f>IFERROR(VLOOKUP(H352,'3'!$K$3:$M$16,3,FALSE),0)</f>
        <v>0</v>
      </c>
      <c r="O352" s="205">
        <f t="shared" si="11"/>
        <v>0</v>
      </c>
      <c r="P352" s="205"/>
      <c r="Q352" s="205"/>
      <c r="R352" s="205"/>
    </row>
    <row r="353" spans="1:18" hidden="1">
      <c r="A353" s="203"/>
      <c r="B353" s="204"/>
      <c r="C353" s="204"/>
      <c r="D353" s="203"/>
      <c r="E353" s="203"/>
      <c r="H353" s="203"/>
      <c r="I353" s="205"/>
      <c r="J353" s="205"/>
      <c r="K353" s="205"/>
      <c r="L353" s="222">
        <f>IFERROR(IF(G353="X",0,IF(H353="X",0,VLOOKUP(H353,'3'!$K$3:$L$16,2,FALSE))),0)</f>
        <v>0</v>
      </c>
      <c r="M353" s="205">
        <f t="shared" si="10"/>
        <v>0</v>
      </c>
      <c r="N353" s="205">
        <f>IFERROR(VLOOKUP(H353,'3'!$K$3:$M$16,3,FALSE),0)</f>
        <v>0</v>
      </c>
      <c r="O353" s="205">
        <f t="shared" si="11"/>
        <v>0</v>
      </c>
      <c r="P353" s="205"/>
      <c r="Q353" s="205"/>
      <c r="R353" s="205"/>
    </row>
    <row r="354" spans="1:18" hidden="1">
      <c r="A354" s="203"/>
      <c r="B354" s="204"/>
      <c r="C354" s="204"/>
      <c r="D354" s="203"/>
      <c r="E354" s="203"/>
      <c r="H354" s="203"/>
      <c r="I354" s="205"/>
      <c r="J354" s="205"/>
      <c r="K354" s="205"/>
      <c r="L354" s="222">
        <f>IFERROR(IF(G354="X",0,IF(H354="X",0,VLOOKUP(H354,'3'!$K$3:$L$16,2,FALSE))),0)</f>
        <v>0</v>
      </c>
      <c r="M354" s="205">
        <f t="shared" si="10"/>
        <v>0</v>
      </c>
      <c r="N354" s="205">
        <f>IFERROR(VLOOKUP(H354,'3'!$K$3:$M$16,3,FALSE),0)</f>
        <v>0</v>
      </c>
      <c r="O354" s="205">
        <f t="shared" si="11"/>
        <v>0</v>
      </c>
      <c r="P354" s="205"/>
      <c r="Q354" s="205"/>
      <c r="R354" s="205"/>
    </row>
    <row r="355" spans="1:18" hidden="1">
      <c r="A355" s="203"/>
      <c r="B355" s="204"/>
      <c r="C355" s="204"/>
      <c r="D355" s="203"/>
      <c r="E355" s="203"/>
      <c r="H355" s="203"/>
      <c r="I355" s="205"/>
      <c r="J355" s="205"/>
      <c r="K355" s="205"/>
      <c r="L355" s="222">
        <f>IFERROR(IF(G355="X",0,IF(H355="X",0,VLOOKUP(H355,'3'!$K$3:$L$16,2,FALSE))),0)</f>
        <v>0</v>
      </c>
      <c r="M355" s="205">
        <f t="shared" si="10"/>
        <v>0</v>
      </c>
      <c r="N355" s="205">
        <f>IFERROR(VLOOKUP(H355,'3'!$K$3:$M$16,3,FALSE),0)</f>
        <v>0</v>
      </c>
      <c r="O355" s="205">
        <f t="shared" si="11"/>
        <v>0</v>
      </c>
      <c r="P355" s="205"/>
      <c r="Q355" s="205"/>
      <c r="R355" s="205"/>
    </row>
    <row r="356" spans="1:18" hidden="1">
      <c r="A356" s="203"/>
      <c r="B356" s="204"/>
      <c r="C356" s="204"/>
      <c r="D356" s="203"/>
      <c r="E356" s="203"/>
      <c r="H356" s="203"/>
      <c r="I356" s="205"/>
      <c r="J356" s="205"/>
      <c r="K356" s="205"/>
      <c r="L356" s="222">
        <f>IFERROR(IF(G356="X",0,IF(H356="X",0,VLOOKUP(H356,'3'!$K$3:$L$16,2,FALSE))),0)</f>
        <v>0</v>
      </c>
      <c r="M356" s="205">
        <f t="shared" si="10"/>
        <v>0</v>
      </c>
      <c r="N356" s="205">
        <f>IFERROR(VLOOKUP(H356,'3'!$K$3:$M$16,3,FALSE),0)</f>
        <v>0</v>
      </c>
      <c r="O356" s="205">
        <f t="shared" si="11"/>
        <v>0</v>
      </c>
      <c r="P356" s="205"/>
      <c r="Q356" s="205"/>
      <c r="R356" s="205"/>
    </row>
    <row r="357" spans="1:18" hidden="1">
      <c r="A357" s="203"/>
      <c r="B357" s="204"/>
      <c r="C357" s="204"/>
      <c r="D357" s="203"/>
      <c r="E357" s="203"/>
      <c r="H357" s="203"/>
      <c r="I357" s="205"/>
      <c r="J357" s="205"/>
      <c r="K357" s="205"/>
      <c r="L357" s="222">
        <f>IFERROR(IF(G357="X",0,IF(H357="X",0,VLOOKUP(H357,'3'!$K$3:$L$16,2,FALSE))),0)</f>
        <v>0</v>
      </c>
      <c r="M357" s="205">
        <f t="shared" si="10"/>
        <v>0</v>
      </c>
      <c r="N357" s="205">
        <f>IFERROR(VLOOKUP(H357,'3'!$K$3:$M$16,3,FALSE),0)</f>
        <v>0</v>
      </c>
      <c r="O357" s="205">
        <f t="shared" si="11"/>
        <v>0</v>
      </c>
      <c r="P357" s="205"/>
      <c r="Q357" s="205"/>
      <c r="R357" s="205"/>
    </row>
    <row r="358" spans="1:18" hidden="1">
      <c r="A358" s="203"/>
      <c r="B358" s="204"/>
      <c r="C358" s="204"/>
      <c r="D358" s="203"/>
      <c r="E358" s="203"/>
      <c r="H358" s="203"/>
      <c r="I358" s="205"/>
      <c r="J358" s="205"/>
      <c r="K358" s="205"/>
      <c r="L358" s="222">
        <f>IFERROR(IF(G358="X",0,IF(H358="X",0,VLOOKUP(H358,'3'!$K$3:$L$16,2,FALSE))),0)</f>
        <v>0</v>
      </c>
      <c r="M358" s="205">
        <f t="shared" si="10"/>
        <v>0</v>
      </c>
      <c r="N358" s="205">
        <f>IFERROR(VLOOKUP(H358,'3'!$K$3:$M$16,3,FALSE),0)</f>
        <v>0</v>
      </c>
      <c r="O358" s="205">
        <f t="shared" si="11"/>
        <v>0</v>
      </c>
      <c r="P358" s="205"/>
      <c r="Q358" s="205"/>
      <c r="R358" s="205"/>
    </row>
    <row r="359" spans="1:18" hidden="1">
      <c r="A359" s="203"/>
      <c r="B359" s="204"/>
      <c r="C359" s="204"/>
      <c r="D359" s="203"/>
      <c r="E359" s="203"/>
      <c r="H359" s="203"/>
      <c r="I359" s="205"/>
      <c r="J359" s="205"/>
      <c r="K359" s="205"/>
      <c r="L359" s="222">
        <f>IFERROR(IF(G359="X",0,IF(H359="X",0,VLOOKUP(H359,'3'!$K$3:$L$16,2,FALSE))),0)</f>
        <v>0</v>
      </c>
      <c r="M359" s="205">
        <f t="shared" si="10"/>
        <v>0</v>
      </c>
      <c r="N359" s="205">
        <f>IFERROR(VLOOKUP(H359,'3'!$K$3:$M$16,3,FALSE),0)</f>
        <v>0</v>
      </c>
      <c r="O359" s="205">
        <f t="shared" si="11"/>
        <v>0</v>
      </c>
      <c r="P359" s="205"/>
      <c r="Q359" s="205"/>
      <c r="R359" s="205"/>
    </row>
    <row r="360" spans="1:18" hidden="1">
      <c r="A360" s="203"/>
      <c r="B360" s="204"/>
      <c r="C360" s="204"/>
      <c r="D360" s="203"/>
      <c r="E360" s="203"/>
      <c r="H360" s="203"/>
      <c r="I360" s="205"/>
      <c r="J360" s="205"/>
      <c r="K360" s="205"/>
      <c r="L360" s="222">
        <f>IFERROR(IF(G360="X",0,IF(H360="X",0,VLOOKUP(H360,'3'!$K$3:$L$16,2,FALSE))),0)</f>
        <v>0</v>
      </c>
      <c r="M360" s="205">
        <f t="shared" si="10"/>
        <v>0</v>
      </c>
      <c r="N360" s="205">
        <f>IFERROR(VLOOKUP(H360,'3'!$K$3:$M$16,3,FALSE),0)</f>
        <v>0</v>
      </c>
      <c r="O360" s="205">
        <f t="shared" si="11"/>
        <v>0</v>
      </c>
      <c r="P360" s="205"/>
      <c r="Q360" s="205"/>
      <c r="R360" s="205"/>
    </row>
    <row r="361" spans="1:18" hidden="1">
      <c r="A361" s="203"/>
      <c r="B361" s="204"/>
      <c r="C361" s="204"/>
      <c r="D361" s="203"/>
      <c r="E361" s="203"/>
      <c r="H361" s="203"/>
      <c r="I361" s="205"/>
      <c r="J361" s="205"/>
      <c r="K361" s="205"/>
      <c r="L361" s="222">
        <f>IFERROR(IF(G361="X",0,IF(H361="X",0,VLOOKUP(H361,'3'!$K$3:$L$16,2,FALSE))),0)</f>
        <v>0</v>
      </c>
      <c r="M361" s="205">
        <f t="shared" si="10"/>
        <v>0</v>
      </c>
      <c r="N361" s="205">
        <f>IFERROR(VLOOKUP(H361,'3'!$K$3:$M$16,3,FALSE),0)</f>
        <v>0</v>
      </c>
      <c r="O361" s="205">
        <f t="shared" si="11"/>
        <v>0</v>
      </c>
      <c r="P361" s="205"/>
      <c r="Q361" s="205"/>
      <c r="R361" s="205"/>
    </row>
    <row r="362" spans="1:18" hidden="1">
      <c r="A362" s="203"/>
      <c r="B362" s="204"/>
      <c r="C362" s="204"/>
      <c r="D362" s="203"/>
      <c r="E362" s="203"/>
      <c r="H362" s="203"/>
      <c r="I362" s="205"/>
      <c r="J362" s="205"/>
      <c r="K362" s="205"/>
      <c r="L362" s="222">
        <f>IFERROR(IF(G362="X",0,IF(H362="X",0,VLOOKUP(H362,'3'!$K$3:$L$16,2,FALSE))),0)</f>
        <v>0</v>
      </c>
      <c r="M362" s="205">
        <f t="shared" si="10"/>
        <v>0</v>
      </c>
      <c r="N362" s="205">
        <f>IFERROR(VLOOKUP(H362,'3'!$K$3:$M$16,3,FALSE),0)</f>
        <v>0</v>
      </c>
      <c r="O362" s="205">
        <f t="shared" si="11"/>
        <v>0</v>
      </c>
      <c r="P362" s="205"/>
      <c r="Q362" s="205"/>
      <c r="R362" s="205"/>
    </row>
    <row r="363" spans="1:18" hidden="1">
      <c r="A363" s="203"/>
      <c r="B363" s="204"/>
      <c r="C363" s="204"/>
      <c r="D363" s="203"/>
      <c r="E363" s="203"/>
      <c r="H363" s="203"/>
      <c r="I363" s="205"/>
      <c r="J363" s="205"/>
      <c r="K363" s="205"/>
      <c r="L363" s="222">
        <f>IFERROR(IF(G363="X",0,IF(H363="X",0,VLOOKUP(H363,'3'!$K$3:$L$16,2,FALSE))),0)</f>
        <v>0</v>
      </c>
      <c r="M363" s="205">
        <f t="shared" si="10"/>
        <v>0</v>
      </c>
      <c r="N363" s="205">
        <f>IFERROR(VLOOKUP(H363,'3'!$K$3:$M$16,3,FALSE),0)</f>
        <v>0</v>
      </c>
      <c r="O363" s="205">
        <f t="shared" si="11"/>
        <v>0</v>
      </c>
      <c r="P363" s="205"/>
      <c r="Q363" s="205"/>
      <c r="R363" s="205"/>
    </row>
    <row r="364" spans="1:18" hidden="1">
      <c r="A364" s="203"/>
      <c r="B364" s="204"/>
      <c r="C364" s="204"/>
      <c r="D364" s="203"/>
      <c r="E364" s="203"/>
      <c r="H364" s="203"/>
      <c r="I364" s="205"/>
      <c r="J364" s="205"/>
      <c r="K364" s="205"/>
      <c r="L364" s="222">
        <f>IFERROR(IF(G364="X",0,IF(H364="X",0,VLOOKUP(H364,'3'!$K$3:$L$16,2,FALSE))),0)</f>
        <v>0</v>
      </c>
      <c r="M364" s="205">
        <f t="shared" si="10"/>
        <v>0</v>
      </c>
      <c r="N364" s="205">
        <f>IFERROR(VLOOKUP(H364,'3'!$K$3:$M$16,3,FALSE),0)</f>
        <v>0</v>
      </c>
      <c r="O364" s="205">
        <f t="shared" si="11"/>
        <v>0</v>
      </c>
      <c r="P364" s="205"/>
      <c r="Q364" s="205"/>
      <c r="R364" s="205"/>
    </row>
    <row r="365" spans="1:18" hidden="1">
      <c r="A365" s="203"/>
      <c r="B365" s="204"/>
      <c r="C365" s="204"/>
      <c r="D365" s="203"/>
      <c r="E365" s="203"/>
      <c r="H365" s="203"/>
      <c r="I365" s="205"/>
      <c r="J365" s="205"/>
      <c r="K365" s="205"/>
      <c r="L365" s="222">
        <f>IFERROR(IF(G365="X",0,IF(H365="X",0,VLOOKUP(H365,'3'!$K$3:$L$16,2,FALSE))),0)</f>
        <v>0</v>
      </c>
      <c r="M365" s="205">
        <f t="shared" si="10"/>
        <v>0</v>
      </c>
      <c r="N365" s="205">
        <f>IFERROR(VLOOKUP(H365,'3'!$K$3:$M$16,3,FALSE),0)</f>
        <v>0</v>
      </c>
      <c r="O365" s="205">
        <f t="shared" si="11"/>
        <v>0</v>
      </c>
      <c r="P365" s="205"/>
      <c r="Q365" s="205"/>
      <c r="R365" s="205"/>
    </row>
    <row r="366" spans="1:18" hidden="1">
      <c r="A366" s="203"/>
      <c r="B366" s="204"/>
      <c r="C366" s="204"/>
      <c r="D366" s="203"/>
      <c r="E366" s="203"/>
      <c r="H366" s="203"/>
      <c r="I366" s="205"/>
      <c r="J366" s="205"/>
      <c r="K366" s="205"/>
      <c r="L366" s="222">
        <f>IFERROR(IF(G366="X",0,IF(H366="X",0,VLOOKUP(H366,'3'!$K$3:$L$16,2,FALSE))),0)</f>
        <v>0</v>
      </c>
      <c r="M366" s="205">
        <f t="shared" si="10"/>
        <v>0</v>
      </c>
      <c r="N366" s="205">
        <f>IFERROR(VLOOKUP(H366,'3'!$K$3:$M$16,3,FALSE),0)</f>
        <v>0</v>
      </c>
      <c r="O366" s="205">
        <f t="shared" si="11"/>
        <v>0</v>
      </c>
      <c r="P366" s="205"/>
      <c r="Q366" s="205"/>
      <c r="R366" s="205"/>
    </row>
    <row r="367" spans="1:18" hidden="1">
      <c r="A367" s="203"/>
      <c r="B367" s="204"/>
      <c r="C367" s="204"/>
      <c r="D367" s="203"/>
      <c r="E367" s="203"/>
      <c r="H367" s="203"/>
      <c r="I367" s="205"/>
      <c r="J367" s="205"/>
      <c r="K367" s="205"/>
      <c r="L367" s="222">
        <f>IFERROR(IF(G367="X",0,IF(H367="X",0,VLOOKUP(H367,'3'!$K$3:$L$16,2,FALSE))),0)</f>
        <v>0</v>
      </c>
      <c r="M367" s="205">
        <f t="shared" si="10"/>
        <v>0</v>
      </c>
      <c r="N367" s="205">
        <f>IFERROR(VLOOKUP(H367,'3'!$K$3:$M$16,3,FALSE),0)</f>
        <v>0</v>
      </c>
      <c r="O367" s="205">
        <f t="shared" si="11"/>
        <v>0</v>
      </c>
      <c r="P367" s="205"/>
      <c r="Q367" s="205"/>
      <c r="R367" s="205"/>
    </row>
    <row r="368" spans="1:18" hidden="1">
      <c r="A368" s="203"/>
      <c r="B368" s="204"/>
      <c r="C368" s="204"/>
      <c r="D368" s="203"/>
      <c r="E368" s="203"/>
      <c r="H368" s="203"/>
      <c r="I368" s="205"/>
      <c r="J368" s="205"/>
      <c r="K368" s="205"/>
      <c r="L368" s="222">
        <f>IFERROR(IF(G368="X",0,IF(H368="X",0,VLOOKUP(H368,'3'!$K$3:$L$16,2,FALSE))),0)</f>
        <v>0</v>
      </c>
      <c r="M368" s="205">
        <f t="shared" si="10"/>
        <v>0</v>
      </c>
      <c r="N368" s="205">
        <f>IFERROR(VLOOKUP(H368,'3'!$K$3:$M$16,3,FALSE),0)</f>
        <v>0</v>
      </c>
      <c r="O368" s="205">
        <f t="shared" si="11"/>
        <v>0</v>
      </c>
      <c r="P368" s="205"/>
      <c r="Q368" s="205"/>
      <c r="R368" s="205"/>
    </row>
    <row r="369" spans="1:18" hidden="1">
      <c r="A369" s="203"/>
      <c r="B369" s="204"/>
      <c r="C369" s="204"/>
      <c r="D369" s="203"/>
      <c r="E369" s="203"/>
      <c r="H369" s="203"/>
      <c r="I369" s="205"/>
      <c r="J369" s="205"/>
      <c r="K369" s="205"/>
      <c r="L369" s="222">
        <f>IFERROR(IF(G369="X",0,IF(H369="X",0,VLOOKUP(H369,'3'!$K$3:$L$16,2,FALSE))),0)</f>
        <v>0</v>
      </c>
      <c r="M369" s="205">
        <f t="shared" si="10"/>
        <v>0</v>
      </c>
      <c r="N369" s="205">
        <f>IFERROR(VLOOKUP(H369,'3'!$K$3:$M$16,3,FALSE),0)</f>
        <v>0</v>
      </c>
      <c r="O369" s="205">
        <f t="shared" si="11"/>
        <v>0</v>
      </c>
      <c r="P369" s="205"/>
      <c r="Q369" s="205"/>
      <c r="R369" s="205"/>
    </row>
    <row r="370" spans="1:18" hidden="1">
      <c r="A370" s="203"/>
      <c r="B370" s="204"/>
      <c r="C370" s="204"/>
      <c r="D370" s="203"/>
      <c r="E370" s="203"/>
      <c r="H370" s="203"/>
      <c r="I370" s="205"/>
      <c r="J370" s="205"/>
      <c r="K370" s="205"/>
      <c r="L370" s="222">
        <f>IFERROR(IF(G370="X",0,IF(H370="X",0,VLOOKUP(H370,'3'!$K$3:$L$16,2,FALSE))),0)</f>
        <v>0</v>
      </c>
      <c r="M370" s="205">
        <f t="shared" si="10"/>
        <v>0</v>
      </c>
      <c r="N370" s="205">
        <f>IFERROR(VLOOKUP(H370,'3'!$K$3:$M$16,3,FALSE),0)</f>
        <v>0</v>
      </c>
      <c r="O370" s="205">
        <f t="shared" si="11"/>
        <v>0</v>
      </c>
      <c r="P370" s="205"/>
      <c r="Q370" s="205"/>
      <c r="R370" s="205"/>
    </row>
    <row r="371" spans="1:18" hidden="1">
      <c r="A371" s="203"/>
      <c r="B371" s="204"/>
      <c r="C371" s="204"/>
      <c r="D371" s="203"/>
      <c r="E371" s="203"/>
      <c r="H371" s="203"/>
      <c r="I371" s="205"/>
      <c r="J371" s="205"/>
      <c r="K371" s="205"/>
      <c r="L371" s="222">
        <f>IFERROR(IF(G371="X",0,IF(H371="X",0,VLOOKUP(H371,'3'!$K$3:$L$16,2,FALSE))),0)</f>
        <v>0</v>
      </c>
      <c r="M371" s="205">
        <f t="shared" si="10"/>
        <v>0</v>
      </c>
      <c r="N371" s="205">
        <f>IFERROR(VLOOKUP(H371,'3'!$K$3:$M$16,3,FALSE),0)</f>
        <v>0</v>
      </c>
      <c r="O371" s="205">
        <f t="shared" si="11"/>
        <v>0</v>
      </c>
      <c r="P371" s="205"/>
      <c r="Q371" s="205"/>
      <c r="R371" s="205"/>
    </row>
    <row r="372" spans="1:18" hidden="1">
      <c r="A372" s="203"/>
      <c r="B372" s="204"/>
      <c r="C372" s="204"/>
      <c r="D372" s="203"/>
      <c r="E372" s="203"/>
      <c r="H372" s="203"/>
      <c r="I372" s="205"/>
      <c r="J372" s="205"/>
      <c r="K372" s="205"/>
      <c r="L372" s="222">
        <f>IFERROR(IF(G372="X",0,IF(H372="X",0,VLOOKUP(H372,'3'!$K$3:$L$16,2,FALSE))),0)</f>
        <v>0</v>
      </c>
      <c r="M372" s="205">
        <f t="shared" si="10"/>
        <v>0</v>
      </c>
      <c r="N372" s="205">
        <f>IFERROR(VLOOKUP(H372,'3'!$K$3:$M$16,3,FALSE),0)</f>
        <v>0</v>
      </c>
      <c r="O372" s="205">
        <f t="shared" si="11"/>
        <v>0</v>
      </c>
      <c r="P372" s="205"/>
      <c r="Q372" s="205"/>
      <c r="R372" s="205"/>
    </row>
    <row r="373" spans="1:18" hidden="1">
      <c r="A373" s="203"/>
      <c r="B373" s="204"/>
      <c r="C373" s="204"/>
      <c r="D373" s="203"/>
      <c r="E373" s="203"/>
      <c r="H373" s="203"/>
      <c r="I373" s="205"/>
      <c r="J373" s="205"/>
      <c r="K373" s="205"/>
      <c r="L373" s="222">
        <f>IFERROR(IF(G373="X",0,IF(H373="X",0,VLOOKUP(H373,'3'!$K$3:$L$16,2,FALSE))),0)</f>
        <v>0</v>
      </c>
      <c r="M373" s="205">
        <f t="shared" si="10"/>
        <v>0</v>
      </c>
      <c r="N373" s="205">
        <f>IFERROR(VLOOKUP(H373,'3'!$K$3:$M$16,3,FALSE),0)</f>
        <v>0</v>
      </c>
      <c r="O373" s="205">
        <f t="shared" si="11"/>
        <v>0</v>
      </c>
      <c r="P373" s="205"/>
      <c r="Q373" s="205"/>
      <c r="R373" s="205"/>
    </row>
    <row r="374" spans="1:18" hidden="1">
      <c r="A374" s="203"/>
      <c r="B374" s="204"/>
      <c r="C374" s="204"/>
      <c r="D374" s="203"/>
      <c r="E374" s="203"/>
      <c r="H374" s="203"/>
      <c r="I374" s="205"/>
      <c r="J374" s="205"/>
      <c r="K374" s="205"/>
      <c r="L374" s="222">
        <f>IFERROR(IF(G374="X",0,IF(H374="X",0,VLOOKUP(H374,'3'!$K$3:$L$16,2,FALSE))),0)</f>
        <v>0</v>
      </c>
      <c r="M374" s="205">
        <f t="shared" si="10"/>
        <v>0</v>
      </c>
      <c r="N374" s="205">
        <f>IFERROR(VLOOKUP(H374,'3'!$K$3:$M$16,3,FALSE),0)</f>
        <v>0</v>
      </c>
      <c r="O374" s="205">
        <f t="shared" si="11"/>
        <v>0</v>
      </c>
      <c r="P374" s="205"/>
      <c r="Q374" s="205"/>
      <c r="R374" s="205"/>
    </row>
    <row r="375" spans="1:18" hidden="1">
      <c r="A375" s="203"/>
      <c r="B375" s="204"/>
      <c r="C375" s="204"/>
      <c r="D375" s="203"/>
      <c r="E375" s="203"/>
      <c r="H375" s="203"/>
      <c r="I375" s="205"/>
      <c r="J375" s="205"/>
      <c r="K375" s="205"/>
      <c r="L375" s="222">
        <f>IFERROR(IF(G375="X",0,IF(H375="X",0,VLOOKUP(H375,'3'!$K$3:$L$16,2,FALSE))),0)</f>
        <v>0</v>
      </c>
      <c r="M375" s="205">
        <f t="shared" si="10"/>
        <v>0</v>
      </c>
      <c r="N375" s="205">
        <f>IFERROR(VLOOKUP(H375,'3'!$K$3:$M$16,3,FALSE),0)</f>
        <v>0</v>
      </c>
      <c r="O375" s="205">
        <f t="shared" si="11"/>
        <v>0</v>
      </c>
      <c r="P375" s="205"/>
      <c r="Q375" s="205"/>
      <c r="R375" s="205"/>
    </row>
    <row r="376" spans="1:18" hidden="1">
      <c r="A376" s="203"/>
      <c r="B376" s="204"/>
      <c r="C376" s="204"/>
      <c r="D376" s="203"/>
      <c r="E376" s="203"/>
      <c r="H376" s="203"/>
      <c r="I376" s="205"/>
      <c r="J376" s="205"/>
      <c r="K376" s="205"/>
      <c r="L376" s="222">
        <f>IFERROR(IF(G376="X",0,IF(H376="X",0,VLOOKUP(H376,'3'!$K$3:$L$16,2,FALSE))),0)</f>
        <v>0</v>
      </c>
      <c r="M376" s="205">
        <f t="shared" si="10"/>
        <v>0</v>
      </c>
      <c r="N376" s="205">
        <f>IFERROR(VLOOKUP(H376,'3'!$K$3:$M$16,3,FALSE),0)</f>
        <v>0</v>
      </c>
      <c r="O376" s="205">
        <f t="shared" si="11"/>
        <v>0</v>
      </c>
      <c r="P376" s="205"/>
      <c r="Q376" s="205"/>
      <c r="R376" s="205"/>
    </row>
    <row r="377" spans="1:18" hidden="1">
      <c r="A377" s="203"/>
      <c r="B377" s="204"/>
      <c r="C377" s="204"/>
      <c r="D377" s="203"/>
      <c r="E377" s="203"/>
      <c r="H377" s="203"/>
      <c r="I377" s="205"/>
      <c r="J377" s="205"/>
      <c r="K377" s="205"/>
      <c r="L377" s="222">
        <f>IFERROR(IF(G377="X",0,IF(H377="X",0,VLOOKUP(H377,'3'!$K$3:$L$16,2,FALSE))),0)</f>
        <v>0</v>
      </c>
      <c r="M377" s="205">
        <f t="shared" si="10"/>
        <v>0</v>
      </c>
      <c r="N377" s="205">
        <f>IFERROR(VLOOKUP(H377,'3'!$K$3:$M$16,3,FALSE),0)</f>
        <v>0</v>
      </c>
      <c r="O377" s="205">
        <f t="shared" si="11"/>
        <v>0</v>
      </c>
      <c r="P377" s="205"/>
      <c r="Q377" s="205"/>
      <c r="R377" s="205"/>
    </row>
    <row r="378" spans="1:18" hidden="1">
      <c r="A378" s="203"/>
      <c r="B378" s="204"/>
      <c r="C378" s="204"/>
      <c r="D378" s="203"/>
      <c r="E378" s="203"/>
      <c r="H378" s="203"/>
      <c r="I378" s="205"/>
      <c r="J378" s="205"/>
      <c r="K378" s="205"/>
      <c r="L378" s="222">
        <f>IFERROR(IF(G378="X",0,IF(H378="X",0,VLOOKUP(H378,'3'!$K$3:$L$16,2,FALSE))),0)</f>
        <v>0</v>
      </c>
      <c r="M378" s="205">
        <f t="shared" si="10"/>
        <v>0</v>
      </c>
      <c r="N378" s="205">
        <f>IFERROR(VLOOKUP(H378,'3'!$K$3:$M$16,3,FALSE),0)</f>
        <v>0</v>
      </c>
      <c r="O378" s="205">
        <f t="shared" si="11"/>
        <v>0</v>
      </c>
      <c r="P378" s="205"/>
      <c r="Q378" s="205"/>
      <c r="R378" s="205"/>
    </row>
    <row r="379" spans="1:18" hidden="1">
      <c r="A379" s="203"/>
      <c r="B379" s="204"/>
      <c r="C379" s="204"/>
      <c r="D379" s="203"/>
      <c r="E379" s="203"/>
      <c r="H379" s="203"/>
      <c r="I379" s="205"/>
      <c r="J379" s="205"/>
      <c r="K379" s="205"/>
      <c r="L379" s="222">
        <f>IFERROR(IF(G379="X",0,IF(H379="X",0,VLOOKUP(H379,'3'!$K$3:$L$16,2,FALSE))),0)</f>
        <v>0</v>
      </c>
      <c r="M379" s="205">
        <f t="shared" si="10"/>
        <v>0</v>
      </c>
      <c r="N379" s="205">
        <f>IFERROR(VLOOKUP(H379,'3'!$K$3:$M$16,3,FALSE),0)</f>
        <v>0</v>
      </c>
      <c r="O379" s="205">
        <f t="shared" si="11"/>
        <v>0</v>
      </c>
      <c r="P379" s="205"/>
      <c r="Q379" s="205"/>
      <c r="R379" s="205"/>
    </row>
    <row r="380" spans="1:18" hidden="1">
      <c r="A380" s="203"/>
      <c r="B380" s="204"/>
      <c r="C380" s="204"/>
      <c r="D380" s="203"/>
      <c r="E380" s="203"/>
      <c r="H380" s="203"/>
      <c r="I380" s="205"/>
      <c r="J380" s="205"/>
      <c r="K380" s="205"/>
      <c r="L380" s="222">
        <f>IFERROR(IF(G380="X",0,IF(H380="X",0,VLOOKUP(H380,'3'!$K$3:$L$16,2,FALSE))),0)</f>
        <v>0</v>
      </c>
      <c r="M380" s="205">
        <f t="shared" si="10"/>
        <v>0</v>
      </c>
      <c r="N380" s="205">
        <f>IFERROR(VLOOKUP(H380,'3'!$K$3:$M$16,3,FALSE),0)</f>
        <v>0</v>
      </c>
      <c r="O380" s="205">
        <f t="shared" si="11"/>
        <v>0</v>
      </c>
      <c r="P380" s="205"/>
      <c r="Q380" s="205"/>
      <c r="R380" s="205"/>
    </row>
    <row r="381" spans="1:18" hidden="1">
      <c r="A381" s="203"/>
      <c r="B381" s="204"/>
      <c r="C381" s="204"/>
      <c r="D381" s="203"/>
      <c r="E381" s="203"/>
      <c r="H381" s="203"/>
      <c r="I381" s="205"/>
      <c r="J381" s="205"/>
      <c r="K381" s="205"/>
      <c r="L381" s="222">
        <f>IFERROR(IF(G381="X",0,IF(H381="X",0,VLOOKUP(H381,'3'!$K$3:$L$16,2,FALSE))),0)</f>
        <v>0</v>
      </c>
      <c r="M381" s="205">
        <f t="shared" si="10"/>
        <v>0</v>
      </c>
      <c r="N381" s="205">
        <f>IFERROR(VLOOKUP(H381,'3'!$K$3:$M$16,3,FALSE),0)</f>
        <v>0</v>
      </c>
      <c r="O381" s="205">
        <f t="shared" si="11"/>
        <v>0</v>
      </c>
      <c r="P381" s="205"/>
      <c r="Q381" s="205"/>
      <c r="R381" s="205"/>
    </row>
    <row r="382" spans="1:18" hidden="1">
      <c r="A382" s="203"/>
      <c r="B382" s="204"/>
      <c r="C382" s="204"/>
      <c r="D382" s="203"/>
      <c r="E382" s="203"/>
      <c r="H382" s="203"/>
      <c r="I382" s="205"/>
      <c r="J382" s="205"/>
      <c r="K382" s="205"/>
      <c r="L382" s="222">
        <f>IFERROR(IF(G382="X",0,IF(H382="X",0,VLOOKUP(H382,'3'!$K$3:$L$16,2,FALSE))),0)</f>
        <v>0</v>
      </c>
      <c r="M382" s="205">
        <f t="shared" si="10"/>
        <v>0</v>
      </c>
      <c r="N382" s="205">
        <f>IFERROR(VLOOKUP(H382,'3'!$K$3:$M$16,3,FALSE),0)</f>
        <v>0</v>
      </c>
      <c r="O382" s="205">
        <f t="shared" si="11"/>
        <v>0</v>
      </c>
      <c r="P382" s="205"/>
      <c r="Q382" s="205"/>
      <c r="R382" s="205"/>
    </row>
    <row r="383" spans="1:18" hidden="1">
      <c r="A383" s="203"/>
      <c r="B383" s="204"/>
      <c r="C383" s="204"/>
      <c r="D383" s="203"/>
      <c r="E383" s="203"/>
      <c r="H383" s="203"/>
      <c r="I383" s="205"/>
      <c r="J383" s="205"/>
      <c r="K383" s="205"/>
      <c r="L383" s="222">
        <f>IFERROR(IF(G383="X",0,IF(H383="X",0,VLOOKUP(H383,'3'!$K$3:$L$16,2,FALSE))),0)</f>
        <v>0</v>
      </c>
      <c r="M383" s="205">
        <f t="shared" si="10"/>
        <v>0</v>
      </c>
      <c r="N383" s="205">
        <f>IFERROR(VLOOKUP(H383,'3'!$K$3:$M$16,3,FALSE),0)</f>
        <v>0</v>
      </c>
      <c r="O383" s="205">
        <f t="shared" si="11"/>
        <v>0</v>
      </c>
      <c r="P383" s="205"/>
      <c r="Q383" s="205"/>
      <c r="R383" s="205"/>
    </row>
    <row r="384" spans="1:18" hidden="1">
      <c r="A384" s="203"/>
      <c r="B384" s="204"/>
      <c r="C384" s="204"/>
      <c r="D384" s="203"/>
      <c r="E384" s="203"/>
      <c r="H384" s="203"/>
      <c r="I384" s="205"/>
      <c r="J384" s="205"/>
      <c r="K384" s="205"/>
      <c r="L384" s="222">
        <f>IFERROR(IF(G384="X",0,IF(H384="X",0,VLOOKUP(H384,'3'!$K$3:$L$16,2,FALSE))),0)</f>
        <v>0</v>
      </c>
      <c r="M384" s="205">
        <f t="shared" si="10"/>
        <v>0</v>
      </c>
      <c r="N384" s="205">
        <f>IFERROR(VLOOKUP(H384,'3'!$K$3:$M$16,3,FALSE),0)</f>
        <v>0</v>
      </c>
      <c r="O384" s="205">
        <f t="shared" si="11"/>
        <v>0</v>
      </c>
      <c r="P384" s="205"/>
      <c r="Q384" s="205"/>
      <c r="R384" s="205"/>
    </row>
    <row r="385" spans="1:18" hidden="1">
      <c r="A385" s="203"/>
      <c r="B385" s="204"/>
      <c r="C385" s="204"/>
      <c r="D385" s="203"/>
      <c r="E385" s="203"/>
      <c r="H385" s="203"/>
      <c r="I385" s="205"/>
      <c r="J385" s="205"/>
      <c r="K385" s="205"/>
      <c r="L385" s="222">
        <f>IFERROR(IF(G385="X",0,IF(H385="X",0,VLOOKUP(H385,'3'!$K$3:$L$16,2,FALSE))),0)</f>
        <v>0</v>
      </c>
      <c r="M385" s="205">
        <f t="shared" si="10"/>
        <v>0</v>
      </c>
      <c r="N385" s="205">
        <f>IFERROR(VLOOKUP(H385,'3'!$K$3:$M$16,3,FALSE),0)</f>
        <v>0</v>
      </c>
      <c r="O385" s="205">
        <f t="shared" si="11"/>
        <v>0</v>
      </c>
      <c r="P385" s="205"/>
      <c r="Q385" s="205"/>
      <c r="R385" s="205"/>
    </row>
    <row r="386" spans="1:18" hidden="1">
      <c r="A386" s="203"/>
      <c r="B386" s="204"/>
      <c r="C386" s="204"/>
      <c r="D386" s="203"/>
      <c r="E386" s="203"/>
      <c r="H386" s="203"/>
      <c r="I386" s="205"/>
      <c r="J386" s="205"/>
      <c r="K386" s="205"/>
      <c r="L386" s="222">
        <f>IFERROR(IF(G386="X",0,IF(H386="X",0,VLOOKUP(H386,'3'!$K$3:$L$16,2,FALSE))),0)</f>
        <v>0</v>
      </c>
      <c r="M386" s="205">
        <f t="shared" si="10"/>
        <v>0</v>
      </c>
      <c r="N386" s="205">
        <f>IFERROR(VLOOKUP(H386,'3'!$K$3:$M$16,3,FALSE),0)</f>
        <v>0</v>
      </c>
      <c r="O386" s="205">
        <f t="shared" si="11"/>
        <v>0</v>
      </c>
      <c r="P386" s="205"/>
      <c r="Q386" s="205"/>
      <c r="R386" s="205"/>
    </row>
    <row r="387" spans="1:18" hidden="1">
      <c r="A387" s="203"/>
      <c r="B387" s="204"/>
      <c r="C387" s="204"/>
      <c r="D387" s="203"/>
      <c r="E387" s="203"/>
      <c r="H387" s="203"/>
      <c r="I387" s="205"/>
      <c r="J387" s="205"/>
      <c r="K387" s="205"/>
      <c r="L387" s="222">
        <f>IFERROR(IF(G387="X",0,IF(H387="X",0,VLOOKUP(H387,'3'!$K$3:$L$16,2,FALSE))),0)</f>
        <v>0</v>
      </c>
      <c r="M387" s="205">
        <f t="shared" si="10"/>
        <v>0</v>
      </c>
      <c r="N387" s="205">
        <f>IFERROR(VLOOKUP(H387,'3'!$K$3:$M$16,3,FALSE),0)</f>
        <v>0</v>
      </c>
      <c r="O387" s="205">
        <f t="shared" si="11"/>
        <v>0</v>
      </c>
      <c r="P387" s="205"/>
      <c r="Q387" s="205"/>
      <c r="R387" s="205"/>
    </row>
    <row r="388" spans="1:18" hidden="1">
      <c r="A388" s="203"/>
      <c r="B388" s="204"/>
      <c r="C388" s="204"/>
      <c r="D388" s="203"/>
      <c r="E388" s="203"/>
      <c r="H388" s="203"/>
      <c r="I388" s="205"/>
      <c r="J388" s="205"/>
      <c r="K388" s="205"/>
      <c r="L388" s="222">
        <f>IFERROR(IF(G388="X",0,IF(H388="X",0,VLOOKUP(H388,'3'!$K$3:$L$16,2,FALSE))),0)</f>
        <v>0</v>
      </c>
      <c r="M388" s="205">
        <f t="shared" ref="M388:M451" si="12">K388*L388</f>
        <v>0</v>
      </c>
      <c r="N388" s="205">
        <f>IFERROR(VLOOKUP(H388,'3'!$K$3:$M$16,3,FALSE),0)</f>
        <v>0</v>
      </c>
      <c r="O388" s="205">
        <f t="shared" ref="O388:O451" si="13">IF(N388=0,0,M388/N388)</f>
        <v>0</v>
      </c>
      <c r="P388" s="205"/>
      <c r="Q388" s="205"/>
      <c r="R388" s="205"/>
    </row>
    <row r="389" spans="1:18" hidden="1">
      <c r="A389" s="203"/>
      <c r="B389" s="204"/>
      <c r="C389" s="204"/>
      <c r="D389" s="203"/>
      <c r="E389" s="203"/>
      <c r="H389" s="203"/>
      <c r="I389" s="205"/>
      <c r="J389" s="205"/>
      <c r="K389" s="205"/>
      <c r="L389" s="222">
        <f>IFERROR(IF(G389="X",0,IF(H389="X",0,VLOOKUP(H389,'3'!$K$3:$L$16,2,FALSE))),0)</f>
        <v>0</v>
      </c>
      <c r="M389" s="205">
        <f t="shared" si="12"/>
        <v>0</v>
      </c>
      <c r="N389" s="205">
        <f>IFERROR(VLOOKUP(H389,'3'!$K$3:$M$16,3,FALSE),0)</f>
        <v>0</v>
      </c>
      <c r="O389" s="205">
        <f t="shared" si="13"/>
        <v>0</v>
      </c>
      <c r="P389" s="205"/>
      <c r="Q389" s="205"/>
      <c r="R389" s="205"/>
    </row>
    <row r="390" spans="1:18" hidden="1">
      <c r="A390" s="203"/>
      <c r="B390" s="204"/>
      <c r="C390" s="204"/>
      <c r="D390" s="203"/>
      <c r="E390" s="203"/>
      <c r="H390" s="203"/>
      <c r="I390" s="205"/>
      <c r="J390" s="205"/>
      <c r="K390" s="205"/>
      <c r="L390" s="222">
        <f>IFERROR(IF(G390="X",0,IF(H390="X",0,VLOOKUP(H390,'3'!$K$3:$L$16,2,FALSE))),0)</f>
        <v>0</v>
      </c>
      <c r="M390" s="205">
        <f t="shared" si="12"/>
        <v>0</v>
      </c>
      <c r="N390" s="205">
        <f>IFERROR(VLOOKUP(H390,'3'!$K$3:$M$16,3,FALSE),0)</f>
        <v>0</v>
      </c>
      <c r="O390" s="205">
        <f t="shared" si="13"/>
        <v>0</v>
      </c>
      <c r="P390" s="205"/>
      <c r="Q390" s="205"/>
      <c r="R390" s="205"/>
    </row>
    <row r="391" spans="1:18" hidden="1">
      <c r="A391" s="203"/>
      <c r="B391" s="204"/>
      <c r="C391" s="204"/>
      <c r="D391" s="203"/>
      <c r="E391" s="203"/>
      <c r="H391" s="203"/>
      <c r="I391" s="205"/>
      <c r="J391" s="205"/>
      <c r="K391" s="205"/>
      <c r="L391" s="222">
        <f>IFERROR(IF(G391="X",0,IF(H391="X",0,VLOOKUP(H391,'3'!$K$3:$L$16,2,FALSE))),0)</f>
        <v>0</v>
      </c>
      <c r="M391" s="205">
        <f t="shared" si="12"/>
        <v>0</v>
      </c>
      <c r="N391" s="205">
        <f>IFERROR(VLOOKUP(H391,'3'!$K$3:$M$16,3,FALSE),0)</f>
        <v>0</v>
      </c>
      <c r="O391" s="205">
        <f t="shared" si="13"/>
        <v>0</v>
      </c>
      <c r="P391" s="205"/>
      <c r="Q391" s="205"/>
      <c r="R391" s="205"/>
    </row>
    <row r="392" spans="1:18" hidden="1">
      <c r="A392" s="203"/>
      <c r="B392" s="204"/>
      <c r="C392" s="204"/>
      <c r="D392" s="203"/>
      <c r="E392" s="203"/>
      <c r="H392" s="203"/>
      <c r="I392" s="205"/>
      <c r="J392" s="205"/>
      <c r="K392" s="205"/>
      <c r="L392" s="222">
        <f>IFERROR(IF(G392="X",0,IF(H392="X",0,VLOOKUP(H392,'3'!$K$3:$L$16,2,FALSE))),0)</f>
        <v>0</v>
      </c>
      <c r="M392" s="205">
        <f t="shared" si="12"/>
        <v>0</v>
      </c>
      <c r="N392" s="205">
        <f>IFERROR(VLOOKUP(H392,'3'!$K$3:$M$16,3,FALSE),0)</f>
        <v>0</v>
      </c>
      <c r="O392" s="205">
        <f t="shared" si="13"/>
        <v>0</v>
      </c>
      <c r="P392" s="205"/>
      <c r="Q392" s="205"/>
      <c r="R392" s="205"/>
    </row>
    <row r="393" spans="1:18" hidden="1">
      <c r="A393" s="203"/>
      <c r="B393" s="204"/>
      <c r="C393" s="204"/>
      <c r="D393" s="203"/>
      <c r="E393" s="203"/>
      <c r="H393" s="203"/>
      <c r="I393" s="205"/>
      <c r="J393" s="205"/>
      <c r="K393" s="205"/>
      <c r="L393" s="222">
        <f>IFERROR(IF(G393="X",0,IF(H393="X",0,VLOOKUP(H393,'3'!$K$3:$L$16,2,FALSE))),0)</f>
        <v>0</v>
      </c>
      <c r="M393" s="205">
        <f t="shared" si="12"/>
        <v>0</v>
      </c>
      <c r="N393" s="205">
        <f>IFERROR(VLOOKUP(H393,'3'!$K$3:$M$16,3,FALSE),0)</f>
        <v>0</v>
      </c>
      <c r="O393" s="205">
        <f t="shared" si="13"/>
        <v>0</v>
      </c>
      <c r="P393" s="205"/>
      <c r="Q393" s="205"/>
      <c r="R393" s="205"/>
    </row>
    <row r="394" spans="1:18" hidden="1">
      <c r="A394" s="203"/>
      <c r="B394" s="204"/>
      <c r="C394" s="204"/>
      <c r="D394" s="203"/>
      <c r="E394" s="203"/>
      <c r="H394" s="203"/>
      <c r="I394" s="205"/>
      <c r="J394" s="205"/>
      <c r="K394" s="205"/>
      <c r="L394" s="222">
        <f>IFERROR(IF(G394="X",0,IF(H394="X",0,VLOOKUP(H394,'3'!$K$3:$L$16,2,FALSE))),0)</f>
        <v>0</v>
      </c>
      <c r="M394" s="205">
        <f t="shared" si="12"/>
        <v>0</v>
      </c>
      <c r="N394" s="205">
        <f>IFERROR(VLOOKUP(H394,'3'!$K$3:$M$16,3,FALSE),0)</f>
        <v>0</v>
      </c>
      <c r="O394" s="205">
        <f t="shared" si="13"/>
        <v>0</v>
      </c>
      <c r="P394" s="205"/>
      <c r="Q394" s="205"/>
      <c r="R394" s="205"/>
    </row>
    <row r="395" spans="1:18" hidden="1">
      <c r="A395" s="203"/>
      <c r="B395" s="204"/>
      <c r="C395" s="204"/>
      <c r="D395" s="203"/>
      <c r="E395" s="203"/>
      <c r="H395" s="203"/>
      <c r="I395" s="205"/>
      <c r="J395" s="205"/>
      <c r="K395" s="205"/>
      <c r="L395" s="222">
        <f>IFERROR(IF(G395="X",0,IF(H395="X",0,VLOOKUP(H395,'3'!$K$3:$L$16,2,FALSE))),0)</f>
        <v>0</v>
      </c>
      <c r="M395" s="205">
        <f t="shared" si="12"/>
        <v>0</v>
      </c>
      <c r="N395" s="205">
        <f>IFERROR(VLOOKUP(H395,'3'!$K$3:$M$16,3,FALSE),0)</f>
        <v>0</v>
      </c>
      <c r="O395" s="205">
        <f t="shared" si="13"/>
        <v>0</v>
      </c>
      <c r="P395" s="205"/>
      <c r="Q395" s="205"/>
      <c r="R395" s="205"/>
    </row>
    <row r="396" spans="1:18" hidden="1">
      <c r="A396" s="203"/>
      <c r="B396" s="204"/>
      <c r="C396" s="204"/>
      <c r="D396" s="203"/>
      <c r="E396" s="203"/>
      <c r="H396" s="203"/>
      <c r="I396" s="205"/>
      <c r="J396" s="205"/>
      <c r="K396" s="205"/>
      <c r="L396" s="222">
        <f>IFERROR(IF(G396="X",0,IF(H396="X",0,VLOOKUP(H396,'3'!$K$3:$L$16,2,FALSE))),0)</f>
        <v>0</v>
      </c>
      <c r="M396" s="205">
        <f t="shared" si="12"/>
        <v>0</v>
      </c>
      <c r="N396" s="205">
        <f>IFERROR(VLOOKUP(H396,'3'!$K$3:$M$16,3,FALSE),0)</f>
        <v>0</v>
      </c>
      <c r="O396" s="205">
        <f t="shared" si="13"/>
        <v>0</v>
      </c>
      <c r="P396" s="205"/>
      <c r="Q396" s="205"/>
      <c r="R396" s="205"/>
    </row>
    <row r="397" spans="1:18" hidden="1">
      <c r="A397" s="203"/>
      <c r="B397" s="204"/>
      <c r="C397" s="204"/>
      <c r="D397" s="203"/>
      <c r="E397" s="203"/>
      <c r="H397" s="203"/>
      <c r="I397" s="205"/>
      <c r="J397" s="205"/>
      <c r="K397" s="205"/>
      <c r="L397" s="222">
        <f>IFERROR(IF(G397="X",0,IF(H397="X",0,VLOOKUP(H397,'3'!$K$3:$L$16,2,FALSE))),0)</f>
        <v>0</v>
      </c>
      <c r="M397" s="205">
        <f t="shared" si="12"/>
        <v>0</v>
      </c>
      <c r="N397" s="205">
        <f>IFERROR(VLOOKUP(H397,'3'!$K$3:$M$16,3,FALSE),0)</f>
        <v>0</v>
      </c>
      <c r="O397" s="205">
        <f t="shared" si="13"/>
        <v>0</v>
      </c>
      <c r="P397" s="205"/>
      <c r="Q397" s="205"/>
      <c r="R397" s="205"/>
    </row>
    <row r="398" spans="1:18" hidden="1">
      <c r="A398" s="203"/>
      <c r="B398" s="204"/>
      <c r="C398" s="204"/>
      <c r="D398" s="203"/>
      <c r="E398" s="203"/>
      <c r="H398" s="203"/>
      <c r="I398" s="205"/>
      <c r="J398" s="205"/>
      <c r="K398" s="205"/>
      <c r="L398" s="222">
        <f>IFERROR(IF(G398="X",0,IF(H398="X",0,VLOOKUP(H398,'3'!$K$3:$L$16,2,FALSE))),0)</f>
        <v>0</v>
      </c>
      <c r="M398" s="205">
        <f t="shared" si="12"/>
        <v>0</v>
      </c>
      <c r="N398" s="205">
        <f>IFERROR(VLOOKUP(H398,'3'!$K$3:$M$16,3,FALSE),0)</f>
        <v>0</v>
      </c>
      <c r="O398" s="205">
        <f t="shared" si="13"/>
        <v>0</v>
      </c>
      <c r="P398" s="205"/>
      <c r="Q398" s="205"/>
      <c r="R398" s="205"/>
    </row>
    <row r="399" spans="1:18" hidden="1">
      <c r="A399" s="203"/>
      <c r="B399" s="204"/>
      <c r="C399" s="204"/>
      <c r="D399" s="203"/>
      <c r="E399" s="203"/>
      <c r="H399" s="203"/>
      <c r="I399" s="205"/>
      <c r="J399" s="205"/>
      <c r="K399" s="205"/>
      <c r="L399" s="222">
        <f>IFERROR(IF(G399="X",0,IF(H399="X",0,VLOOKUP(H399,'3'!$K$3:$L$16,2,FALSE))),0)</f>
        <v>0</v>
      </c>
      <c r="M399" s="205">
        <f t="shared" si="12"/>
        <v>0</v>
      </c>
      <c r="N399" s="205">
        <f>IFERROR(VLOOKUP(H399,'3'!$K$3:$M$16,3,FALSE),0)</f>
        <v>0</v>
      </c>
      <c r="O399" s="205">
        <f t="shared" si="13"/>
        <v>0</v>
      </c>
      <c r="P399" s="205"/>
      <c r="Q399" s="205"/>
      <c r="R399" s="205"/>
    </row>
    <row r="400" spans="1:18" hidden="1">
      <c r="A400" s="203"/>
      <c r="B400" s="204"/>
      <c r="C400" s="204"/>
      <c r="D400" s="203"/>
      <c r="E400" s="203"/>
      <c r="H400" s="203"/>
      <c r="I400" s="205"/>
      <c r="J400" s="205"/>
      <c r="K400" s="205"/>
      <c r="L400" s="222">
        <f>IFERROR(IF(G400="X",0,IF(H400="X",0,VLOOKUP(H400,'3'!$K$3:$L$16,2,FALSE))),0)</f>
        <v>0</v>
      </c>
      <c r="M400" s="205">
        <f t="shared" si="12"/>
        <v>0</v>
      </c>
      <c r="N400" s="205">
        <f>IFERROR(VLOOKUP(H400,'3'!$K$3:$M$16,3,FALSE),0)</f>
        <v>0</v>
      </c>
      <c r="O400" s="205">
        <f t="shared" si="13"/>
        <v>0</v>
      </c>
      <c r="P400" s="205"/>
      <c r="Q400" s="205"/>
      <c r="R400" s="205"/>
    </row>
    <row r="401" spans="1:18" hidden="1">
      <c r="A401" s="203"/>
      <c r="B401" s="204"/>
      <c r="C401" s="204"/>
      <c r="D401" s="203"/>
      <c r="E401" s="203"/>
      <c r="H401" s="203"/>
      <c r="I401" s="205"/>
      <c r="J401" s="205"/>
      <c r="K401" s="205"/>
      <c r="L401" s="222">
        <f>IFERROR(IF(G401="X",0,IF(H401="X",0,VLOOKUP(H401,'3'!$K$3:$L$16,2,FALSE))),0)</f>
        <v>0</v>
      </c>
      <c r="M401" s="205">
        <f t="shared" si="12"/>
        <v>0</v>
      </c>
      <c r="N401" s="205">
        <f>IFERROR(VLOOKUP(H401,'3'!$K$3:$M$16,3,FALSE),0)</f>
        <v>0</v>
      </c>
      <c r="O401" s="205">
        <f t="shared" si="13"/>
        <v>0</v>
      </c>
      <c r="P401" s="205"/>
      <c r="Q401" s="205"/>
      <c r="R401" s="205"/>
    </row>
    <row r="402" spans="1:18" hidden="1">
      <c r="A402" s="203"/>
      <c r="B402" s="204"/>
      <c r="C402" s="204"/>
      <c r="D402" s="203"/>
      <c r="E402" s="203"/>
      <c r="H402" s="203"/>
      <c r="I402" s="205"/>
      <c r="J402" s="205"/>
      <c r="K402" s="205"/>
      <c r="L402" s="222">
        <f>IFERROR(IF(G402="X",0,IF(H402="X",0,VLOOKUP(H402,'3'!$K$3:$L$16,2,FALSE))),0)</f>
        <v>0</v>
      </c>
      <c r="M402" s="205">
        <f t="shared" si="12"/>
        <v>0</v>
      </c>
      <c r="N402" s="205">
        <f>IFERROR(VLOOKUP(H402,'3'!$K$3:$M$16,3,FALSE),0)</f>
        <v>0</v>
      </c>
      <c r="O402" s="205">
        <f t="shared" si="13"/>
        <v>0</v>
      </c>
      <c r="P402" s="205"/>
      <c r="Q402" s="205"/>
      <c r="R402" s="205"/>
    </row>
    <row r="403" spans="1:18" hidden="1">
      <c r="A403" s="203"/>
      <c r="B403" s="204"/>
      <c r="C403" s="204"/>
      <c r="D403" s="203"/>
      <c r="E403" s="203"/>
      <c r="H403" s="203"/>
      <c r="I403" s="205"/>
      <c r="J403" s="205"/>
      <c r="K403" s="205"/>
      <c r="L403" s="222">
        <f>IFERROR(IF(G403="X",0,IF(H403="X",0,VLOOKUP(H403,'3'!$K$3:$L$16,2,FALSE))),0)</f>
        <v>0</v>
      </c>
      <c r="M403" s="205">
        <f t="shared" si="12"/>
        <v>0</v>
      </c>
      <c r="N403" s="205">
        <f>IFERROR(VLOOKUP(H403,'3'!$K$3:$M$16,3,FALSE),0)</f>
        <v>0</v>
      </c>
      <c r="O403" s="205">
        <f t="shared" si="13"/>
        <v>0</v>
      </c>
      <c r="P403" s="205"/>
      <c r="Q403" s="205"/>
      <c r="R403" s="205"/>
    </row>
    <row r="404" spans="1:18" hidden="1">
      <c r="A404" s="203"/>
      <c r="B404" s="204"/>
      <c r="C404" s="204"/>
      <c r="D404" s="203"/>
      <c r="E404" s="203"/>
      <c r="H404" s="203"/>
      <c r="I404" s="205"/>
      <c r="J404" s="205"/>
      <c r="K404" s="205"/>
      <c r="L404" s="222">
        <f>IFERROR(IF(G404="X",0,IF(H404="X",0,VLOOKUP(H404,'3'!$K$3:$L$16,2,FALSE))),0)</f>
        <v>0</v>
      </c>
      <c r="M404" s="205">
        <f t="shared" si="12"/>
        <v>0</v>
      </c>
      <c r="N404" s="205">
        <f>IFERROR(VLOOKUP(H404,'3'!$K$3:$M$16,3,FALSE),0)</f>
        <v>0</v>
      </c>
      <c r="O404" s="205">
        <f t="shared" si="13"/>
        <v>0</v>
      </c>
      <c r="P404" s="205"/>
      <c r="Q404" s="205"/>
      <c r="R404" s="205"/>
    </row>
    <row r="405" spans="1:18" hidden="1">
      <c r="A405" s="203"/>
      <c r="B405" s="204"/>
      <c r="C405" s="204"/>
      <c r="D405" s="203"/>
      <c r="E405" s="203"/>
      <c r="H405" s="203"/>
      <c r="I405" s="205"/>
      <c r="J405" s="205"/>
      <c r="K405" s="205"/>
      <c r="L405" s="222">
        <f>IFERROR(IF(G405="X",0,IF(H405="X",0,VLOOKUP(H405,'3'!$K$3:$L$16,2,FALSE))),0)</f>
        <v>0</v>
      </c>
      <c r="M405" s="205">
        <f t="shared" si="12"/>
        <v>0</v>
      </c>
      <c r="N405" s="205">
        <f>IFERROR(VLOOKUP(H405,'3'!$K$3:$M$16,3,FALSE),0)</f>
        <v>0</v>
      </c>
      <c r="O405" s="205">
        <f t="shared" si="13"/>
        <v>0</v>
      </c>
      <c r="P405" s="205"/>
      <c r="Q405" s="205"/>
      <c r="R405" s="205"/>
    </row>
    <row r="406" spans="1:18" hidden="1">
      <c r="A406" s="203"/>
      <c r="B406" s="204"/>
      <c r="C406" s="204"/>
      <c r="D406" s="203"/>
      <c r="E406" s="203"/>
      <c r="H406" s="203"/>
      <c r="I406" s="205"/>
      <c r="J406" s="205"/>
      <c r="K406" s="205"/>
      <c r="L406" s="222">
        <f>IFERROR(IF(G406="X",0,IF(H406="X",0,VLOOKUP(H406,'3'!$K$3:$L$16,2,FALSE))),0)</f>
        <v>0</v>
      </c>
      <c r="M406" s="205">
        <f t="shared" si="12"/>
        <v>0</v>
      </c>
      <c r="N406" s="205">
        <f>IFERROR(VLOOKUP(H406,'3'!$K$3:$M$16,3,FALSE),0)</f>
        <v>0</v>
      </c>
      <c r="O406" s="205">
        <f t="shared" si="13"/>
        <v>0</v>
      </c>
      <c r="P406" s="205"/>
      <c r="Q406" s="205"/>
      <c r="R406" s="205"/>
    </row>
    <row r="407" spans="1:18" hidden="1">
      <c r="A407" s="203"/>
      <c r="B407" s="204"/>
      <c r="C407" s="204"/>
      <c r="D407" s="203"/>
      <c r="E407" s="203"/>
      <c r="H407" s="203"/>
      <c r="I407" s="205"/>
      <c r="J407" s="205"/>
      <c r="K407" s="205"/>
      <c r="L407" s="222">
        <f>IFERROR(IF(G407="X",0,IF(H407="X",0,VLOOKUP(H407,'3'!$K$3:$L$16,2,FALSE))),0)</f>
        <v>0</v>
      </c>
      <c r="M407" s="205">
        <f t="shared" si="12"/>
        <v>0</v>
      </c>
      <c r="N407" s="205">
        <f>IFERROR(VLOOKUP(H407,'3'!$K$3:$M$16,3,FALSE),0)</f>
        <v>0</v>
      </c>
      <c r="O407" s="205">
        <f t="shared" si="13"/>
        <v>0</v>
      </c>
      <c r="P407" s="205"/>
      <c r="Q407" s="205"/>
      <c r="R407" s="205"/>
    </row>
    <row r="408" spans="1:18" hidden="1">
      <c r="A408" s="203"/>
      <c r="B408" s="204"/>
      <c r="C408" s="204"/>
      <c r="D408" s="203"/>
      <c r="E408" s="203"/>
      <c r="H408" s="203"/>
      <c r="I408" s="205"/>
      <c r="J408" s="205"/>
      <c r="K408" s="205"/>
      <c r="L408" s="222">
        <f>IFERROR(IF(G408="X",0,IF(H408="X",0,VLOOKUP(H408,'3'!$K$3:$L$16,2,FALSE))),0)</f>
        <v>0</v>
      </c>
      <c r="M408" s="205">
        <f t="shared" si="12"/>
        <v>0</v>
      </c>
      <c r="N408" s="205">
        <f>IFERROR(VLOOKUP(H408,'3'!$K$3:$M$16,3,FALSE),0)</f>
        <v>0</v>
      </c>
      <c r="O408" s="205">
        <f t="shared" si="13"/>
        <v>0</v>
      </c>
      <c r="P408" s="205"/>
      <c r="Q408" s="205"/>
      <c r="R408" s="205"/>
    </row>
    <row r="409" spans="1:18" hidden="1">
      <c r="A409" s="203"/>
      <c r="B409" s="204"/>
      <c r="C409" s="204"/>
      <c r="D409" s="203"/>
      <c r="E409" s="203"/>
      <c r="H409" s="203"/>
      <c r="I409" s="205"/>
      <c r="J409" s="205"/>
      <c r="K409" s="205"/>
      <c r="L409" s="222">
        <f>IFERROR(IF(G409="X",0,IF(H409="X",0,VLOOKUP(H409,'3'!$K$3:$L$16,2,FALSE))),0)</f>
        <v>0</v>
      </c>
      <c r="M409" s="205">
        <f t="shared" si="12"/>
        <v>0</v>
      </c>
      <c r="N409" s="205">
        <f>IFERROR(VLOOKUP(H409,'3'!$K$3:$M$16,3,FALSE),0)</f>
        <v>0</v>
      </c>
      <c r="O409" s="205">
        <f t="shared" si="13"/>
        <v>0</v>
      </c>
      <c r="P409" s="205"/>
      <c r="Q409" s="205"/>
      <c r="R409" s="205"/>
    </row>
    <row r="410" spans="1:18" hidden="1">
      <c r="A410" s="203"/>
      <c r="B410" s="204"/>
      <c r="C410" s="204"/>
      <c r="D410" s="203"/>
      <c r="E410" s="203"/>
      <c r="H410" s="203"/>
      <c r="I410" s="205"/>
      <c r="J410" s="205"/>
      <c r="K410" s="205"/>
      <c r="L410" s="222">
        <f>IFERROR(IF(G410="X",0,IF(H410="X",0,VLOOKUP(H410,'3'!$K$3:$L$16,2,FALSE))),0)</f>
        <v>0</v>
      </c>
      <c r="M410" s="205">
        <f t="shared" si="12"/>
        <v>0</v>
      </c>
      <c r="N410" s="205">
        <f>IFERROR(VLOOKUP(H410,'3'!$K$3:$M$16,3,FALSE),0)</f>
        <v>0</v>
      </c>
      <c r="O410" s="205">
        <f t="shared" si="13"/>
        <v>0</v>
      </c>
      <c r="P410" s="205"/>
      <c r="Q410" s="205"/>
      <c r="R410" s="205"/>
    </row>
    <row r="411" spans="1:18" hidden="1">
      <c r="A411" s="203"/>
      <c r="B411" s="204"/>
      <c r="C411" s="204"/>
      <c r="D411" s="203"/>
      <c r="E411" s="203"/>
      <c r="H411" s="203"/>
      <c r="I411" s="205"/>
      <c r="J411" s="205"/>
      <c r="K411" s="205"/>
      <c r="L411" s="222">
        <f>IFERROR(IF(G411="X",0,IF(H411="X",0,VLOOKUP(H411,'3'!$K$3:$L$16,2,FALSE))),0)</f>
        <v>0</v>
      </c>
      <c r="M411" s="205">
        <f t="shared" si="12"/>
        <v>0</v>
      </c>
      <c r="N411" s="205">
        <f>IFERROR(VLOOKUP(H411,'3'!$K$3:$M$16,3,FALSE),0)</f>
        <v>0</v>
      </c>
      <c r="O411" s="205">
        <f t="shared" si="13"/>
        <v>0</v>
      </c>
      <c r="P411" s="205"/>
      <c r="Q411" s="205"/>
      <c r="R411" s="205"/>
    </row>
    <row r="412" spans="1:18" hidden="1">
      <c r="A412" s="203"/>
      <c r="B412" s="204"/>
      <c r="C412" s="204"/>
      <c r="D412" s="203"/>
      <c r="E412" s="203"/>
      <c r="H412" s="203"/>
      <c r="I412" s="205"/>
      <c r="J412" s="205"/>
      <c r="K412" s="205"/>
      <c r="L412" s="222">
        <f>IFERROR(IF(G412="X",0,IF(H412="X",0,VLOOKUP(H412,'3'!$K$3:$L$16,2,FALSE))),0)</f>
        <v>0</v>
      </c>
      <c r="M412" s="205">
        <f t="shared" si="12"/>
        <v>0</v>
      </c>
      <c r="N412" s="205">
        <f>IFERROR(VLOOKUP(H412,'3'!$K$3:$M$16,3,FALSE),0)</f>
        <v>0</v>
      </c>
      <c r="O412" s="205">
        <f t="shared" si="13"/>
        <v>0</v>
      </c>
      <c r="P412" s="205"/>
      <c r="Q412" s="205"/>
      <c r="R412" s="205"/>
    </row>
    <row r="413" spans="1:18" hidden="1">
      <c r="A413" s="203"/>
      <c r="B413" s="204"/>
      <c r="C413" s="204"/>
      <c r="D413" s="203"/>
      <c r="E413" s="203"/>
      <c r="H413" s="203"/>
      <c r="I413" s="205"/>
      <c r="J413" s="205"/>
      <c r="K413" s="205"/>
      <c r="L413" s="222">
        <f>IFERROR(IF(G413="X",0,IF(H413="X",0,VLOOKUP(H413,'3'!$K$3:$L$16,2,FALSE))),0)</f>
        <v>0</v>
      </c>
      <c r="M413" s="205">
        <f t="shared" si="12"/>
        <v>0</v>
      </c>
      <c r="N413" s="205">
        <f>IFERROR(VLOOKUP(H413,'3'!$K$3:$M$16,3,FALSE),0)</f>
        <v>0</v>
      </c>
      <c r="O413" s="205">
        <f t="shared" si="13"/>
        <v>0</v>
      </c>
      <c r="P413" s="205"/>
      <c r="Q413" s="205"/>
      <c r="R413" s="205"/>
    </row>
    <row r="414" spans="1:18" hidden="1">
      <c r="A414" s="203"/>
      <c r="B414" s="204"/>
      <c r="C414" s="204"/>
      <c r="D414" s="203"/>
      <c r="E414" s="203"/>
      <c r="H414" s="203"/>
      <c r="I414" s="205"/>
      <c r="J414" s="205"/>
      <c r="K414" s="205"/>
      <c r="L414" s="222">
        <f>IFERROR(IF(G414="X",0,IF(H414="X",0,VLOOKUP(H414,'3'!$K$3:$L$16,2,FALSE))),0)</f>
        <v>0</v>
      </c>
      <c r="M414" s="205">
        <f t="shared" si="12"/>
        <v>0</v>
      </c>
      <c r="N414" s="205">
        <f>IFERROR(VLOOKUP(H414,'3'!$K$3:$M$16,3,FALSE),0)</f>
        <v>0</v>
      </c>
      <c r="O414" s="205">
        <f t="shared" si="13"/>
        <v>0</v>
      </c>
      <c r="P414" s="205"/>
      <c r="Q414" s="205"/>
      <c r="R414" s="205"/>
    </row>
    <row r="415" spans="1:18" hidden="1">
      <c r="A415" s="203"/>
      <c r="B415" s="204"/>
      <c r="C415" s="204"/>
      <c r="D415" s="203"/>
      <c r="E415" s="203"/>
      <c r="H415" s="203"/>
      <c r="I415" s="205"/>
      <c r="J415" s="205"/>
      <c r="K415" s="205"/>
      <c r="L415" s="222">
        <f>IFERROR(IF(G415="X",0,IF(H415="X",0,VLOOKUP(H415,'3'!$K$3:$L$16,2,FALSE))),0)</f>
        <v>0</v>
      </c>
      <c r="M415" s="205">
        <f t="shared" si="12"/>
        <v>0</v>
      </c>
      <c r="N415" s="205">
        <f>IFERROR(VLOOKUP(H415,'3'!$K$3:$M$16,3,FALSE),0)</f>
        <v>0</v>
      </c>
      <c r="O415" s="205">
        <f t="shared" si="13"/>
        <v>0</v>
      </c>
      <c r="P415" s="205"/>
      <c r="Q415" s="205"/>
      <c r="R415" s="205"/>
    </row>
    <row r="416" spans="1:18" hidden="1">
      <c r="A416" s="203"/>
      <c r="B416" s="204"/>
      <c r="C416" s="204"/>
      <c r="D416" s="203"/>
      <c r="E416" s="203"/>
      <c r="H416" s="203"/>
      <c r="I416" s="205"/>
      <c r="J416" s="205"/>
      <c r="K416" s="205"/>
      <c r="L416" s="222">
        <f>IFERROR(IF(G416="X",0,IF(H416="X",0,VLOOKUP(H416,'3'!$K$3:$L$16,2,FALSE))),0)</f>
        <v>0</v>
      </c>
      <c r="M416" s="205">
        <f t="shared" si="12"/>
        <v>0</v>
      </c>
      <c r="N416" s="205">
        <f>IFERROR(VLOOKUP(H416,'3'!$K$3:$M$16,3,FALSE),0)</f>
        <v>0</v>
      </c>
      <c r="O416" s="205">
        <f t="shared" si="13"/>
        <v>0</v>
      </c>
      <c r="P416" s="205"/>
      <c r="Q416" s="205"/>
      <c r="R416" s="205"/>
    </row>
    <row r="417" spans="1:18" hidden="1">
      <c r="A417" s="203"/>
      <c r="B417" s="204"/>
      <c r="C417" s="204"/>
      <c r="D417" s="203"/>
      <c r="E417" s="203"/>
      <c r="H417" s="203"/>
      <c r="I417" s="205"/>
      <c r="J417" s="205"/>
      <c r="K417" s="205"/>
      <c r="L417" s="222">
        <f>IFERROR(IF(G417="X",0,IF(H417="X",0,VLOOKUP(H417,'3'!$K$3:$L$16,2,FALSE))),0)</f>
        <v>0</v>
      </c>
      <c r="M417" s="205">
        <f t="shared" si="12"/>
        <v>0</v>
      </c>
      <c r="N417" s="205">
        <f>IFERROR(VLOOKUP(H417,'3'!$K$3:$M$16,3,FALSE),0)</f>
        <v>0</v>
      </c>
      <c r="O417" s="205">
        <f t="shared" si="13"/>
        <v>0</v>
      </c>
      <c r="P417" s="205"/>
      <c r="Q417" s="205"/>
      <c r="R417" s="205"/>
    </row>
    <row r="418" spans="1:18" hidden="1">
      <c r="A418" s="203"/>
      <c r="B418" s="204"/>
      <c r="C418" s="204"/>
      <c r="D418" s="203"/>
      <c r="E418" s="203"/>
      <c r="H418" s="203"/>
      <c r="I418" s="205"/>
      <c r="J418" s="205"/>
      <c r="K418" s="205"/>
      <c r="L418" s="222">
        <f>IFERROR(IF(G418="X",0,IF(H418="X",0,VLOOKUP(H418,'3'!$K$3:$L$16,2,FALSE))),0)</f>
        <v>0</v>
      </c>
      <c r="M418" s="205">
        <f t="shared" si="12"/>
        <v>0</v>
      </c>
      <c r="N418" s="205">
        <f>IFERROR(VLOOKUP(H418,'3'!$K$3:$M$16,3,FALSE),0)</f>
        <v>0</v>
      </c>
      <c r="O418" s="205">
        <f t="shared" si="13"/>
        <v>0</v>
      </c>
      <c r="P418" s="205"/>
      <c r="Q418" s="205"/>
      <c r="R418" s="205"/>
    </row>
    <row r="419" spans="1:18" hidden="1">
      <c r="A419" s="203"/>
      <c r="B419" s="204"/>
      <c r="C419" s="204"/>
      <c r="D419" s="203"/>
      <c r="E419" s="203"/>
      <c r="H419" s="203"/>
      <c r="I419" s="205"/>
      <c r="J419" s="205"/>
      <c r="K419" s="205"/>
      <c r="L419" s="222">
        <f>IFERROR(IF(G419="X",0,IF(H419="X",0,VLOOKUP(H419,'3'!$K$3:$L$16,2,FALSE))),0)</f>
        <v>0</v>
      </c>
      <c r="M419" s="205">
        <f t="shared" si="12"/>
        <v>0</v>
      </c>
      <c r="N419" s="205">
        <f>IFERROR(VLOOKUP(H419,'3'!$K$3:$M$16,3,FALSE),0)</f>
        <v>0</v>
      </c>
      <c r="O419" s="205">
        <f t="shared" si="13"/>
        <v>0</v>
      </c>
      <c r="P419" s="205"/>
      <c r="Q419" s="205"/>
      <c r="R419" s="205"/>
    </row>
    <row r="420" spans="1:18" hidden="1">
      <c r="A420" s="203"/>
      <c r="B420" s="204"/>
      <c r="C420" s="204"/>
      <c r="D420" s="203"/>
      <c r="E420" s="203"/>
      <c r="H420" s="203"/>
      <c r="I420" s="205"/>
      <c r="J420" s="205"/>
      <c r="K420" s="205"/>
      <c r="L420" s="222">
        <f>IFERROR(IF(G420="X",0,IF(H420="X",0,VLOOKUP(H420,'3'!$K$3:$L$16,2,FALSE))),0)</f>
        <v>0</v>
      </c>
      <c r="M420" s="205">
        <f t="shared" si="12"/>
        <v>0</v>
      </c>
      <c r="N420" s="205">
        <f>IFERROR(VLOOKUP(H420,'3'!$K$3:$M$16,3,FALSE),0)</f>
        <v>0</v>
      </c>
      <c r="O420" s="205">
        <f t="shared" si="13"/>
        <v>0</v>
      </c>
      <c r="P420" s="205"/>
      <c r="Q420" s="205"/>
      <c r="R420" s="205"/>
    </row>
    <row r="421" spans="1:18" hidden="1">
      <c r="A421" s="203"/>
      <c r="B421" s="204"/>
      <c r="C421" s="204"/>
      <c r="D421" s="203"/>
      <c r="E421" s="203"/>
      <c r="H421" s="203"/>
      <c r="I421" s="205"/>
      <c r="J421" s="205"/>
      <c r="K421" s="205"/>
      <c r="L421" s="222">
        <f>IFERROR(IF(G421="X",0,IF(H421="X",0,VLOOKUP(H421,'3'!$K$3:$L$16,2,FALSE))),0)</f>
        <v>0</v>
      </c>
      <c r="M421" s="205">
        <f t="shared" si="12"/>
        <v>0</v>
      </c>
      <c r="N421" s="205">
        <f>IFERROR(VLOOKUP(H421,'3'!$K$3:$M$16,3,FALSE),0)</f>
        <v>0</v>
      </c>
      <c r="O421" s="205">
        <f t="shared" si="13"/>
        <v>0</v>
      </c>
      <c r="P421" s="205"/>
      <c r="Q421" s="205"/>
      <c r="R421" s="205"/>
    </row>
    <row r="422" spans="1:18" hidden="1">
      <c r="A422" s="203"/>
      <c r="B422" s="204"/>
      <c r="C422" s="204"/>
      <c r="D422" s="203"/>
      <c r="E422" s="203"/>
      <c r="H422" s="203"/>
      <c r="I422" s="205"/>
      <c r="J422" s="205"/>
      <c r="K422" s="205"/>
      <c r="L422" s="222">
        <f>IFERROR(IF(G422="X",0,IF(H422="X",0,VLOOKUP(H422,'3'!$K$3:$L$16,2,FALSE))),0)</f>
        <v>0</v>
      </c>
      <c r="M422" s="205">
        <f t="shared" si="12"/>
        <v>0</v>
      </c>
      <c r="N422" s="205">
        <f>IFERROR(VLOOKUP(H422,'3'!$K$3:$M$16,3,FALSE),0)</f>
        <v>0</v>
      </c>
      <c r="O422" s="205">
        <f t="shared" si="13"/>
        <v>0</v>
      </c>
      <c r="P422" s="205"/>
      <c r="Q422" s="205"/>
      <c r="R422" s="205"/>
    </row>
    <row r="423" spans="1:18" hidden="1">
      <c r="A423" s="203"/>
      <c r="B423" s="204"/>
      <c r="C423" s="204"/>
      <c r="D423" s="203"/>
      <c r="E423" s="203"/>
      <c r="H423" s="203"/>
      <c r="I423" s="205"/>
      <c r="J423" s="205"/>
      <c r="K423" s="205"/>
      <c r="L423" s="222">
        <f>IFERROR(IF(G423="X",0,IF(H423="X",0,VLOOKUP(H423,'3'!$K$3:$L$16,2,FALSE))),0)</f>
        <v>0</v>
      </c>
      <c r="M423" s="205">
        <f t="shared" si="12"/>
        <v>0</v>
      </c>
      <c r="N423" s="205">
        <f>IFERROR(VLOOKUP(H423,'3'!$K$3:$M$16,3,FALSE),0)</f>
        <v>0</v>
      </c>
      <c r="O423" s="205">
        <f t="shared" si="13"/>
        <v>0</v>
      </c>
      <c r="P423" s="205"/>
      <c r="Q423" s="205"/>
      <c r="R423" s="205"/>
    </row>
    <row r="424" spans="1:18" hidden="1">
      <c r="A424" s="203"/>
      <c r="B424" s="204"/>
      <c r="C424" s="204"/>
      <c r="D424" s="203"/>
      <c r="E424" s="203"/>
      <c r="H424" s="203"/>
      <c r="I424" s="205"/>
      <c r="J424" s="205"/>
      <c r="K424" s="205"/>
      <c r="L424" s="222">
        <f>IFERROR(IF(G424="X",0,IF(H424="X",0,VLOOKUP(H424,'3'!$K$3:$L$16,2,FALSE))),0)</f>
        <v>0</v>
      </c>
      <c r="M424" s="205">
        <f t="shared" si="12"/>
        <v>0</v>
      </c>
      <c r="N424" s="205">
        <f>IFERROR(VLOOKUP(H424,'3'!$K$3:$M$16,3,FALSE),0)</f>
        <v>0</v>
      </c>
      <c r="O424" s="205">
        <f t="shared" si="13"/>
        <v>0</v>
      </c>
      <c r="P424" s="205"/>
      <c r="Q424" s="205"/>
      <c r="R424" s="205"/>
    </row>
    <row r="425" spans="1:18" hidden="1">
      <c r="A425" s="203"/>
      <c r="B425" s="204"/>
      <c r="C425" s="204"/>
      <c r="D425" s="203"/>
      <c r="E425" s="203"/>
      <c r="H425" s="203"/>
      <c r="I425" s="205"/>
      <c r="J425" s="205"/>
      <c r="K425" s="205"/>
      <c r="L425" s="222">
        <f>IFERROR(IF(G425="X",0,IF(H425="X",0,VLOOKUP(H425,'3'!$K$3:$L$16,2,FALSE))),0)</f>
        <v>0</v>
      </c>
      <c r="M425" s="205">
        <f t="shared" si="12"/>
        <v>0</v>
      </c>
      <c r="N425" s="205">
        <f>IFERROR(VLOOKUP(H425,'3'!$K$3:$M$16,3,FALSE),0)</f>
        <v>0</v>
      </c>
      <c r="O425" s="205">
        <f t="shared" si="13"/>
        <v>0</v>
      </c>
      <c r="P425" s="205"/>
      <c r="Q425" s="205"/>
      <c r="R425" s="205"/>
    </row>
    <row r="426" spans="1:18" hidden="1">
      <c r="A426" s="203"/>
      <c r="B426" s="204"/>
      <c r="C426" s="204"/>
      <c r="D426" s="203"/>
      <c r="E426" s="203"/>
      <c r="H426" s="203"/>
      <c r="I426" s="205"/>
      <c r="J426" s="205"/>
      <c r="K426" s="205"/>
      <c r="L426" s="222">
        <f>IFERROR(IF(G426="X",0,IF(H426="X",0,VLOOKUP(H426,'3'!$K$3:$L$16,2,FALSE))),0)</f>
        <v>0</v>
      </c>
      <c r="M426" s="205">
        <f t="shared" si="12"/>
        <v>0</v>
      </c>
      <c r="N426" s="205">
        <f>IFERROR(VLOOKUP(H426,'3'!$K$3:$M$16,3,FALSE),0)</f>
        <v>0</v>
      </c>
      <c r="O426" s="205">
        <f t="shared" si="13"/>
        <v>0</v>
      </c>
      <c r="P426" s="205"/>
      <c r="Q426" s="205"/>
      <c r="R426" s="205"/>
    </row>
    <row r="427" spans="1:18" hidden="1">
      <c r="A427" s="203"/>
      <c r="B427" s="204"/>
      <c r="C427" s="204"/>
      <c r="D427" s="203"/>
      <c r="E427" s="203"/>
      <c r="H427" s="203"/>
      <c r="I427" s="205"/>
      <c r="J427" s="205"/>
      <c r="K427" s="205"/>
      <c r="L427" s="222">
        <f>IFERROR(IF(G427="X",0,IF(H427="X",0,VLOOKUP(H427,'3'!$K$3:$L$16,2,FALSE))),0)</f>
        <v>0</v>
      </c>
      <c r="M427" s="205">
        <f t="shared" si="12"/>
        <v>0</v>
      </c>
      <c r="N427" s="205">
        <f>IFERROR(VLOOKUP(H427,'3'!$K$3:$M$16,3,FALSE),0)</f>
        <v>0</v>
      </c>
      <c r="O427" s="205">
        <f t="shared" si="13"/>
        <v>0</v>
      </c>
      <c r="P427" s="205"/>
      <c r="Q427" s="205"/>
      <c r="R427" s="205"/>
    </row>
    <row r="428" spans="1:18" hidden="1">
      <c r="A428" s="203"/>
      <c r="B428" s="204"/>
      <c r="C428" s="204"/>
      <c r="D428" s="203"/>
      <c r="E428" s="203"/>
      <c r="H428" s="203"/>
      <c r="I428" s="205"/>
      <c r="J428" s="205"/>
      <c r="K428" s="205"/>
      <c r="L428" s="222">
        <f>IFERROR(IF(G428="X",0,IF(H428="X",0,VLOOKUP(H428,'3'!$K$3:$L$16,2,FALSE))),0)</f>
        <v>0</v>
      </c>
      <c r="M428" s="205">
        <f t="shared" si="12"/>
        <v>0</v>
      </c>
      <c r="N428" s="205">
        <f>IFERROR(VLOOKUP(H428,'3'!$K$3:$M$16,3,FALSE),0)</f>
        <v>0</v>
      </c>
      <c r="O428" s="205">
        <f t="shared" si="13"/>
        <v>0</v>
      </c>
      <c r="P428" s="205"/>
      <c r="Q428" s="205"/>
      <c r="R428" s="205"/>
    </row>
    <row r="429" spans="1:18" hidden="1">
      <c r="A429" s="203"/>
      <c r="B429" s="204"/>
      <c r="C429" s="204"/>
      <c r="D429" s="203"/>
      <c r="E429" s="203"/>
      <c r="H429" s="203"/>
      <c r="I429" s="205"/>
      <c r="J429" s="205"/>
      <c r="K429" s="205"/>
      <c r="L429" s="222">
        <f>IFERROR(IF(G429="X",0,IF(H429="X",0,VLOOKUP(H429,'3'!$K$3:$L$16,2,FALSE))),0)</f>
        <v>0</v>
      </c>
      <c r="M429" s="205">
        <f t="shared" si="12"/>
        <v>0</v>
      </c>
      <c r="N429" s="205">
        <f>IFERROR(VLOOKUP(H429,'3'!$K$3:$M$16,3,FALSE),0)</f>
        <v>0</v>
      </c>
      <c r="O429" s="205">
        <f t="shared" si="13"/>
        <v>0</v>
      </c>
      <c r="P429" s="205"/>
      <c r="Q429" s="205"/>
      <c r="R429" s="205"/>
    </row>
    <row r="430" spans="1:18" hidden="1">
      <c r="A430" s="203"/>
      <c r="B430" s="204"/>
      <c r="C430" s="204"/>
      <c r="D430" s="203"/>
      <c r="E430" s="203"/>
      <c r="H430" s="203"/>
      <c r="I430" s="205"/>
      <c r="J430" s="205"/>
      <c r="K430" s="205"/>
      <c r="L430" s="222">
        <f>IFERROR(IF(G430="X",0,IF(H430="X",0,VLOOKUP(H430,'3'!$K$3:$L$16,2,FALSE))),0)</f>
        <v>0</v>
      </c>
      <c r="M430" s="205">
        <f t="shared" si="12"/>
        <v>0</v>
      </c>
      <c r="N430" s="205">
        <f>IFERROR(VLOOKUP(H430,'3'!$K$3:$M$16,3,FALSE),0)</f>
        <v>0</v>
      </c>
      <c r="O430" s="205">
        <f t="shared" si="13"/>
        <v>0</v>
      </c>
      <c r="P430" s="205"/>
      <c r="Q430" s="205"/>
      <c r="R430" s="205"/>
    </row>
    <row r="431" spans="1:18" hidden="1">
      <c r="A431" s="203"/>
      <c r="B431" s="204"/>
      <c r="C431" s="204"/>
      <c r="D431" s="203"/>
      <c r="E431" s="203"/>
      <c r="H431" s="203"/>
      <c r="I431" s="205"/>
      <c r="J431" s="205"/>
      <c r="K431" s="205"/>
      <c r="L431" s="222">
        <f>IFERROR(IF(G431="X",0,IF(H431="X",0,VLOOKUP(H431,'3'!$K$3:$L$16,2,FALSE))),0)</f>
        <v>0</v>
      </c>
      <c r="M431" s="205">
        <f t="shared" si="12"/>
        <v>0</v>
      </c>
      <c r="N431" s="205">
        <f>IFERROR(VLOOKUP(H431,'3'!$K$3:$M$16,3,FALSE),0)</f>
        <v>0</v>
      </c>
      <c r="O431" s="205">
        <f t="shared" si="13"/>
        <v>0</v>
      </c>
      <c r="P431" s="205"/>
      <c r="Q431" s="205"/>
      <c r="R431" s="205"/>
    </row>
    <row r="432" spans="1:18" hidden="1">
      <c r="A432" s="203"/>
      <c r="B432" s="204"/>
      <c r="C432" s="204"/>
      <c r="D432" s="203"/>
      <c r="E432" s="203"/>
      <c r="H432" s="203"/>
      <c r="I432" s="205"/>
      <c r="J432" s="205"/>
      <c r="K432" s="205"/>
      <c r="L432" s="222">
        <f>IFERROR(IF(G432="X",0,IF(H432="X",0,VLOOKUP(H432,'3'!$K$3:$L$16,2,FALSE))),0)</f>
        <v>0</v>
      </c>
      <c r="M432" s="205">
        <f t="shared" si="12"/>
        <v>0</v>
      </c>
      <c r="N432" s="205">
        <f>IFERROR(VLOOKUP(H432,'3'!$K$3:$M$16,3,FALSE),0)</f>
        <v>0</v>
      </c>
      <c r="O432" s="205">
        <f t="shared" si="13"/>
        <v>0</v>
      </c>
      <c r="P432" s="205"/>
      <c r="Q432" s="205"/>
      <c r="R432" s="205"/>
    </row>
    <row r="433" spans="1:18" hidden="1">
      <c r="A433" s="203"/>
      <c r="B433" s="204"/>
      <c r="C433" s="204"/>
      <c r="D433" s="203"/>
      <c r="E433" s="203"/>
      <c r="H433" s="203"/>
      <c r="I433" s="205"/>
      <c r="J433" s="205"/>
      <c r="K433" s="205"/>
      <c r="L433" s="222">
        <f>IFERROR(IF(G433="X",0,IF(H433="X",0,VLOOKUP(H433,'3'!$K$3:$L$16,2,FALSE))),0)</f>
        <v>0</v>
      </c>
      <c r="M433" s="205">
        <f t="shared" si="12"/>
        <v>0</v>
      </c>
      <c r="N433" s="205">
        <f>IFERROR(VLOOKUP(H433,'3'!$K$3:$M$16,3,FALSE),0)</f>
        <v>0</v>
      </c>
      <c r="O433" s="205">
        <f t="shared" si="13"/>
        <v>0</v>
      </c>
      <c r="P433" s="205"/>
      <c r="Q433" s="205"/>
      <c r="R433" s="205"/>
    </row>
    <row r="434" spans="1:18" hidden="1">
      <c r="A434" s="203"/>
      <c r="B434" s="204"/>
      <c r="C434" s="204"/>
      <c r="D434" s="203"/>
      <c r="E434" s="203"/>
      <c r="H434" s="203"/>
      <c r="I434" s="205"/>
      <c r="J434" s="205"/>
      <c r="K434" s="205"/>
      <c r="L434" s="222">
        <f>IFERROR(IF(G434="X",0,IF(H434="X",0,VLOOKUP(H434,'3'!$K$3:$L$16,2,FALSE))),0)</f>
        <v>0</v>
      </c>
      <c r="M434" s="205">
        <f t="shared" si="12"/>
        <v>0</v>
      </c>
      <c r="N434" s="205">
        <f>IFERROR(VLOOKUP(H434,'3'!$K$3:$M$16,3,FALSE),0)</f>
        <v>0</v>
      </c>
      <c r="O434" s="205">
        <f t="shared" si="13"/>
        <v>0</v>
      </c>
      <c r="P434" s="205"/>
      <c r="Q434" s="205"/>
      <c r="R434" s="205"/>
    </row>
    <row r="435" spans="1:18" hidden="1">
      <c r="A435" s="203"/>
      <c r="B435" s="204"/>
      <c r="C435" s="204"/>
      <c r="D435" s="203"/>
      <c r="E435" s="203"/>
      <c r="H435" s="203"/>
      <c r="I435" s="205"/>
      <c r="J435" s="205"/>
      <c r="K435" s="205"/>
      <c r="L435" s="222">
        <f>IFERROR(IF(G435="X",0,IF(H435="X",0,VLOOKUP(H435,'3'!$K$3:$L$16,2,FALSE))),0)</f>
        <v>0</v>
      </c>
      <c r="M435" s="205">
        <f t="shared" si="12"/>
        <v>0</v>
      </c>
      <c r="N435" s="205">
        <f>IFERROR(VLOOKUP(H435,'3'!$K$3:$M$16,3,FALSE),0)</f>
        <v>0</v>
      </c>
      <c r="O435" s="205">
        <f t="shared" si="13"/>
        <v>0</v>
      </c>
      <c r="P435" s="205"/>
      <c r="Q435" s="205"/>
      <c r="R435" s="205"/>
    </row>
    <row r="436" spans="1:18" hidden="1">
      <c r="A436" s="203"/>
      <c r="B436" s="204"/>
      <c r="C436" s="204"/>
      <c r="D436" s="203"/>
      <c r="E436" s="203"/>
      <c r="H436" s="203"/>
      <c r="I436" s="205"/>
      <c r="J436" s="205"/>
      <c r="K436" s="205"/>
      <c r="L436" s="222">
        <f>IFERROR(IF(G436="X",0,IF(H436="X",0,VLOOKUP(H436,'3'!$K$3:$L$16,2,FALSE))),0)</f>
        <v>0</v>
      </c>
      <c r="M436" s="205">
        <f t="shared" si="12"/>
        <v>0</v>
      </c>
      <c r="N436" s="205">
        <f>IFERROR(VLOOKUP(H436,'3'!$K$3:$M$16,3,FALSE),0)</f>
        <v>0</v>
      </c>
      <c r="O436" s="205">
        <f t="shared" si="13"/>
        <v>0</v>
      </c>
      <c r="P436" s="205"/>
      <c r="Q436" s="205"/>
      <c r="R436" s="205"/>
    </row>
    <row r="437" spans="1:18" hidden="1">
      <c r="A437" s="203"/>
      <c r="B437" s="204"/>
      <c r="C437" s="204"/>
      <c r="D437" s="203"/>
      <c r="E437" s="203"/>
      <c r="H437" s="203"/>
      <c r="I437" s="205"/>
      <c r="J437" s="205"/>
      <c r="K437" s="205"/>
      <c r="L437" s="222">
        <f>IFERROR(IF(G437="X",0,IF(H437="X",0,VLOOKUP(H437,'3'!$K$3:$L$16,2,FALSE))),0)</f>
        <v>0</v>
      </c>
      <c r="M437" s="205">
        <f t="shared" si="12"/>
        <v>0</v>
      </c>
      <c r="N437" s="205">
        <f>IFERROR(VLOOKUP(H437,'3'!$K$3:$M$16,3,FALSE),0)</f>
        <v>0</v>
      </c>
      <c r="O437" s="205">
        <f t="shared" si="13"/>
        <v>0</v>
      </c>
      <c r="P437" s="205"/>
      <c r="Q437" s="205"/>
      <c r="R437" s="205"/>
    </row>
    <row r="438" spans="1:18" hidden="1">
      <c r="A438" s="203"/>
      <c r="B438" s="204"/>
      <c r="C438" s="204"/>
      <c r="D438" s="203"/>
      <c r="E438" s="203"/>
      <c r="H438" s="203"/>
      <c r="I438" s="205"/>
      <c r="J438" s="205"/>
      <c r="K438" s="205"/>
      <c r="L438" s="222">
        <f>IFERROR(IF(G438="X",0,IF(H438="X",0,VLOOKUP(H438,'3'!$K$3:$L$16,2,FALSE))),0)</f>
        <v>0</v>
      </c>
      <c r="M438" s="205">
        <f t="shared" si="12"/>
        <v>0</v>
      </c>
      <c r="N438" s="205">
        <f>IFERROR(VLOOKUP(H438,'3'!$K$3:$M$16,3,FALSE),0)</f>
        <v>0</v>
      </c>
      <c r="O438" s="205">
        <f t="shared" si="13"/>
        <v>0</v>
      </c>
      <c r="P438" s="205"/>
      <c r="Q438" s="205"/>
      <c r="R438" s="205"/>
    </row>
    <row r="439" spans="1:18" hidden="1">
      <c r="A439" s="203"/>
      <c r="B439" s="204"/>
      <c r="C439" s="204"/>
      <c r="D439" s="203"/>
      <c r="E439" s="203"/>
      <c r="H439" s="203"/>
      <c r="I439" s="205"/>
      <c r="J439" s="205"/>
      <c r="K439" s="205"/>
      <c r="L439" s="222">
        <f>IFERROR(IF(G439="X",0,IF(H439="X",0,VLOOKUP(H439,'3'!$K$3:$L$16,2,FALSE))),0)</f>
        <v>0</v>
      </c>
      <c r="M439" s="205">
        <f t="shared" si="12"/>
        <v>0</v>
      </c>
      <c r="N439" s="205">
        <f>IFERROR(VLOOKUP(H439,'3'!$K$3:$M$16,3,FALSE),0)</f>
        <v>0</v>
      </c>
      <c r="O439" s="205">
        <f t="shared" si="13"/>
        <v>0</v>
      </c>
      <c r="P439" s="205"/>
      <c r="Q439" s="205"/>
      <c r="R439" s="205"/>
    </row>
    <row r="440" spans="1:18" hidden="1">
      <c r="A440" s="203"/>
      <c r="B440" s="204"/>
      <c r="C440" s="204"/>
      <c r="D440" s="203"/>
      <c r="E440" s="203"/>
      <c r="H440" s="203"/>
      <c r="I440" s="205"/>
      <c r="J440" s="205"/>
      <c r="K440" s="205"/>
      <c r="L440" s="222">
        <f>IFERROR(IF(G440="X",0,IF(H440="X",0,VLOOKUP(H440,'3'!$K$3:$L$16,2,FALSE))),0)</f>
        <v>0</v>
      </c>
      <c r="M440" s="205">
        <f t="shared" si="12"/>
        <v>0</v>
      </c>
      <c r="N440" s="205">
        <f>IFERROR(VLOOKUP(H440,'3'!$K$3:$M$16,3,FALSE),0)</f>
        <v>0</v>
      </c>
      <c r="O440" s="205">
        <f t="shared" si="13"/>
        <v>0</v>
      </c>
      <c r="P440" s="205"/>
      <c r="Q440" s="205"/>
      <c r="R440" s="205"/>
    </row>
    <row r="441" spans="1:18" hidden="1">
      <c r="A441" s="203"/>
      <c r="B441" s="204"/>
      <c r="C441" s="204"/>
      <c r="D441" s="203"/>
      <c r="E441" s="203"/>
      <c r="H441" s="203"/>
      <c r="I441" s="205"/>
      <c r="J441" s="205"/>
      <c r="K441" s="205"/>
      <c r="L441" s="222">
        <f>IFERROR(IF(G441="X",0,IF(H441="X",0,VLOOKUP(H441,'3'!$K$3:$L$16,2,FALSE))),0)</f>
        <v>0</v>
      </c>
      <c r="M441" s="205">
        <f t="shared" si="12"/>
        <v>0</v>
      </c>
      <c r="N441" s="205">
        <f>IFERROR(VLOOKUP(H441,'3'!$K$3:$M$16,3,FALSE),0)</f>
        <v>0</v>
      </c>
      <c r="O441" s="205">
        <f t="shared" si="13"/>
        <v>0</v>
      </c>
      <c r="P441" s="205"/>
      <c r="Q441" s="205"/>
      <c r="R441" s="205"/>
    </row>
    <row r="442" spans="1:18" hidden="1">
      <c r="A442" s="203"/>
      <c r="B442" s="204"/>
      <c r="C442" s="204"/>
      <c r="D442" s="203"/>
      <c r="E442" s="203"/>
      <c r="H442" s="203"/>
      <c r="I442" s="205"/>
      <c r="J442" s="205"/>
      <c r="K442" s="205"/>
      <c r="L442" s="222">
        <f>IFERROR(IF(G442="X",0,IF(H442="X",0,VLOOKUP(H442,'3'!$K$3:$L$16,2,FALSE))),0)</f>
        <v>0</v>
      </c>
      <c r="M442" s="205">
        <f t="shared" si="12"/>
        <v>0</v>
      </c>
      <c r="N442" s="205">
        <f>IFERROR(VLOOKUP(H442,'3'!$K$3:$M$16,3,FALSE),0)</f>
        <v>0</v>
      </c>
      <c r="O442" s="205">
        <f t="shared" si="13"/>
        <v>0</v>
      </c>
      <c r="P442" s="205"/>
      <c r="Q442" s="205"/>
      <c r="R442" s="205"/>
    </row>
    <row r="443" spans="1:18" hidden="1">
      <c r="A443" s="203"/>
      <c r="B443" s="204"/>
      <c r="C443" s="204"/>
      <c r="D443" s="203"/>
      <c r="E443" s="203"/>
      <c r="H443" s="203"/>
      <c r="I443" s="205"/>
      <c r="J443" s="205"/>
      <c r="K443" s="205"/>
      <c r="L443" s="222">
        <f>IFERROR(IF(G443="X",0,IF(H443="X",0,VLOOKUP(H443,'3'!$K$3:$L$16,2,FALSE))),0)</f>
        <v>0</v>
      </c>
      <c r="M443" s="205">
        <f t="shared" si="12"/>
        <v>0</v>
      </c>
      <c r="N443" s="205">
        <f>IFERROR(VLOOKUP(H443,'3'!$K$3:$M$16,3,FALSE),0)</f>
        <v>0</v>
      </c>
      <c r="O443" s="205">
        <f t="shared" si="13"/>
        <v>0</v>
      </c>
      <c r="P443" s="205"/>
      <c r="Q443" s="205"/>
      <c r="R443" s="205"/>
    </row>
    <row r="444" spans="1:18" hidden="1">
      <c r="A444" s="203"/>
      <c r="B444" s="204"/>
      <c r="C444" s="204"/>
      <c r="D444" s="203"/>
      <c r="E444" s="203"/>
      <c r="H444" s="203"/>
      <c r="I444" s="205"/>
      <c r="J444" s="205"/>
      <c r="K444" s="205"/>
      <c r="L444" s="222">
        <f>IFERROR(IF(G444="X",0,IF(H444="X",0,VLOOKUP(H444,'3'!$K$3:$L$16,2,FALSE))),0)</f>
        <v>0</v>
      </c>
      <c r="M444" s="205">
        <f t="shared" si="12"/>
        <v>0</v>
      </c>
      <c r="N444" s="205">
        <f>IFERROR(VLOOKUP(H444,'3'!$K$3:$M$16,3,FALSE),0)</f>
        <v>0</v>
      </c>
      <c r="O444" s="205">
        <f t="shared" si="13"/>
        <v>0</v>
      </c>
      <c r="P444" s="205"/>
      <c r="Q444" s="205"/>
      <c r="R444" s="205"/>
    </row>
    <row r="445" spans="1:18" hidden="1">
      <c r="A445" s="203"/>
      <c r="B445" s="204"/>
      <c r="C445" s="204"/>
      <c r="D445" s="203"/>
      <c r="E445" s="203"/>
      <c r="H445" s="203"/>
      <c r="I445" s="205"/>
      <c r="J445" s="205"/>
      <c r="K445" s="205"/>
      <c r="L445" s="222">
        <f>IFERROR(IF(G445="X",0,IF(H445="X",0,VLOOKUP(H445,'3'!$K$3:$L$16,2,FALSE))),0)</f>
        <v>0</v>
      </c>
      <c r="M445" s="205">
        <f t="shared" si="12"/>
        <v>0</v>
      </c>
      <c r="N445" s="205">
        <f>IFERROR(VLOOKUP(H445,'3'!$K$3:$M$16,3,FALSE),0)</f>
        <v>0</v>
      </c>
      <c r="O445" s="205">
        <f t="shared" si="13"/>
        <v>0</v>
      </c>
      <c r="P445" s="205"/>
      <c r="Q445" s="205"/>
      <c r="R445" s="205"/>
    </row>
    <row r="446" spans="1:18" hidden="1">
      <c r="A446" s="203"/>
      <c r="B446" s="204"/>
      <c r="C446" s="204"/>
      <c r="D446" s="203"/>
      <c r="E446" s="203"/>
      <c r="H446" s="203"/>
      <c r="I446" s="205"/>
      <c r="J446" s="205"/>
      <c r="K446" s="205"/>
      <c r="L446" s="222">
        <f>IFERROR(IF(G446="X",0,IF(H446="X",0,VLOOKUP(H446,'3'!$K$3:$L$16,2,FALSE))),0)</f>
        <v>0</v>
      </c>
      <c r="M446" s="205">
        <f t="shared" si="12"/>
        <v>0</v>
      </c>
      <c r="N446" s="205">
        <f>IFERROR(VLOOKUP(H446,'3'!$K$3:$M$16,3,FALSE),0)</f>
        <v>0</v>
      </c>
      <c r="O446" s="205">
        <f t="shared" si="13"/>
        <v>0</v>
      </c>
      <c r="P446" s="205"/>
      <c r="Q446" s="205"/>
      <c r="R446" s="205"/>
    </row>
    <row r="447" spans="1:18" hidden="1">
      <c r="A447" s="203"/>
      <c r="B447" s="204"/>
      <c r="C447" s="204"/>
      <c r="D447" s="203"/>
      <c r="E447" s="203"/>
      <c r="H447" s="203"/>
      <c r="I447" s="205"/>
      <c r="J447" s="205"/>
      <c r="K447" s="205"/>
      <c r="L447" s="222">
        <f>IFERROR(IF(G447="X",0,IF(H447="X",0,VLOOKUP(H447,'3'!$K$3:$L$16,2,FALSE))),0)</f>
        <v>0</v>
      </c>
      <c r="M447" s="205">
        <f t="shared" si="12"/>
        <v>0</v>
      </c>
      <c r="N447" s="205">
        <f>IFERROR(VLOOKUP(H447,'3'!$K$3:$M$16,3,FALSE),0)</f>
        <v>0</v>
      </c>
      <c r="O447" s="205">
        <f t="shared" si="13"/>
        <v>0</v>
      </c>
      <c r="P447" s="205"/>
      <c r="Q447" s="205"/>
      <c r="R447" s="205"/>
    </row>
    <row r="448" spans="1:18" hidden="1">
      <c r="A448" s="203"/>
      <c r="B448" s="204"/>
      <c r="C448" s="204"/>
      <c r="D448" s="203"/>
      <c r="E448" s="203"/>
      <c r="H448" s="203"/>
      <c r="I448" s="205"/>
      <c r="J448" s="205"/>
      <c r="K448" s="205"/>
      <c r="L448" s="222">
        <f>IFERROR(IF(G448="X",0,IF(H448="X",0,VLOOKUP(H448,'3'!$K$3:$L$16,2,FALSE))),0)</f>
        <v>0</v>
      </c>
      <c r="M448" s="205">
        <f t="shared" si="12"/>
        <v>0</v>
      </c>
      <c r="N448" s="205">
        <f>IFERROR(VLOOKUP(H448,'3'!$K$3:$M$16,3,FALSE),0)</f>
        <v>0</v>
      </c>
      <c r="O448" s="205">
        <f t="shared" si="13"/>
        <v>0</v>
      </c>
      <c r="P448" s="205"/>
      <c r="Q448" s="205"/>
      <c r="R448" s="205"/>
    </row>
    <row r="449" spans="1:18" hidden="1">
      <c r="A449" s="203"/>
      <c r="B449" s="204"/>
      <c r="C449" s="204"/>
      <c r="D449" s="203"/>
      <c r="E449" s="203"/>
      <c r="H449" s="203"/>
      <c r="I449" s="205"/>
      <c r="J449" s="205"/>
      <c r="K449" s="205"/>
      <c r="L449" s="222">
        <f>IFERROR(IF(G449="X",0,IF(H449="X",0,VLOOKUP(H449,'3'!$K$3:$L$16,2,FALSE))),0)</f>
        <v>0</v>
      </c>
      <c r="M449" s="205">
        <f t="shared" si="12"/>
        <v>0</v>
      </c>
      <c r="N449" s="205">
        <f>IFERROR(VLOOKUP(H449,'3'!$K$3:$M$16,3,FALSE),0)</f>
        <v>0</v>
      </c>
      <c r="O449" s="205">
        <f t="shared" si="13"/>
        <v>0</v>
      </c>
      <c r="P449" s="205"/>
      <c r="Q449" s="205"/>
      <c r="R449" s="205"/>
    </row>
    <row r="450" spans="1:18" hidden="1">
      <c r="A450" s="203"/>
      <c r="B450" s="204"/>
      <c r="C450" s="204"/>
      <c r="D450" s="203"/>
      <c r="E450" s="203"/>
      <c r="H450" s="203"/>
      <c r="I450" s="205"/>
      <c r="J450" s="205"/>
      <c r="K450" s="205"/>
      <c r="L450" s="222">
        <f>IFERROR(IF(G450="X",0,IF(H450="X",0,VLOOKUP(H450,'3'!$K$3:$L$16,2,FALSE))),0)</f>
        <v>0</v>
      </c>
      <c r="M450" s="205">
        <f t="shared" si="12"/>
        <v>0</v>
      </c>
      <c r="N450" s="205">
        <f>IFERROR(VLOOKUP(H450,'3'!$K$3:$M$16,3,FALSE),0)</f>
        <v>0</v>
      </c>
      <c r="O450" s="205">
        <f t="shared" si="13"/>
        <v>0</v>
      </c>
      <c r="P450" s="205"/>
      <c r="Q450" s="205"/>
      <c r="R450" s="205"/>
    </row>
    <row r="451" spans="1:18" hidden="1">
      <c r="A451" s="203"/>
      <c r="B451" s="204"/>
      <c r="C451" s="204"/>
      <c r="D451" s="203"/>
      <c r="E451" s="203"/>
      <c r="H451" s="203"/>
      <c r="I451" s="205"/>
      <c r="J451" s="205"/>
      <c r="K451" s="205"/>
      <c r="L451" s="222">
        <f>IFERROR(IF(G451="X",0,IF(H451="X",0,VLOOKUP(H451,'3'!$K$3:$L$16,2,FALSE))),0)</f>
        <v>0</v>
      </c>
      <c r="M451" s="205">
        <f t="shared" si="12"/>
        <v>0</v>
      </c>
      <c r="N451" s="205">
        <f>IFERROR(VLOOKUP(H451,'3'!$K$3:$M$16,3,FALSE),0)</f>
        <v>0</v>
      </c>
      <c r="O451" s="205">
        <f t="shared" si="13"/>
        <v>0</v>
      </c>
      <c r="P451" s="205"/>
      <c r="Q451" s="205"/>
      <c r="R451" s="205"/>
    </row>
    <row r="452" spans="1:18" hidden="1">
      <c r="A452" s="203"/>
      <c r="B452" s="204"/>
      <c r="C452" s="204"/>
      <c r="D452" s="203"/>
      <c r="E452" s="203"/>
      <c r="H452" s="203"/>
      <c r="I452" s="205"/>
      <c r="J452" s="205"/>
      <c r="K452" s="205"/>
      <c r="L452" s="222">
        <f>IFERROR(IF(G452="X",0,IF(H452="X",0,VLOOKUP(H452,'3'!$K$3:$L$16,2,FALSE))),0)</f>
        <v>0</v>
      </c>
      <c r="M452" s="205">
        <f t="shared" ref="M452:M499" si="14">K452*L452</f>
        <v>0</v>
      </c>
      <c r="N452" s="205">
        <f>IFERROR(VLOOKUP(H452,'3'!$K$3:$M$16,3,FALSE),0)</f>
        <v>0</v>
      </c>
      <c r="O452" s="205">
        <f t="shared" ref="O452:O499" si="15">IF(N452=0,0,M452/N452)</f>
        <v>0</v>
      </c>
      <c r="P452" s="205"/>
      <c r="Q452" s="205"/>
      <c r="R452" s="205"/>
    </row>
    <row r="453" spans="1:18" hidden="1">
      <c r="A453" s="203"/>
      <c r="B453" s="204"/>
      <c r="C453" s="204"/>
      <c r="D453" s="203"/>
      <c r="E453" s="203"/>
      <c r="H453" s="203"/>
      <c r="I453" s="205"/>
      <c r="J453" s="205"/>
      <c r="K453" s="205"/>
      <c r="L453" s="222">
        <f>IFERROR(IF(G453="X",0,IF(H453="X",0,VLOOKUP(H453,'3'!$K$3:$L$16,2,FALSE))),0)</f>
        <v>0</v>
      </c>
      <c r="M453" s="205">
        <f t="shared" si="14"/>
        <v>0</v>
      </c>
      <c r="N453" s="205">
        <f>IFERROR(VLOOKUP(H453,'3'!$K$3:$M$16,3,FALSE),0)</f>
        <v>0</v>
      </c>
      <c r="O453" s="205">
        <f t="shared" si="15"/>
        <v>0</v>
      </c>
      <c r="P453" s="205"/>
      <c r="Q453" s="205"/>
      <c r="R453" s="205"/>
    </row>
    <row r="454" spans="1:18" hidden="1">
      <c r="A454" s="203"/>
      <c r="B454" s="204"/>
      <c r="C454" s="204"/>
      <c r="D454" s="203"/>
      <c r="E454" s="203"/>
      <c r="H454" s="203"/>
      <c r="I454" s="205"/>
      <c r="J454" s="205"/>
      <c r="K454" s="205"/>
      <c r="L454" s="222">
        <f>IFERROR(IF(G454="X",0,IF(H454="X",0,VLOOKUP(H454,'3'!$K$3:$L$16,2,FALSE))),0)</f>
        <v>0</v>
      </c>
      <c r="M454" s="205">
        <f t="shared" si="14"/>
        <v>0</v>
      </c>
      <c r="N454" s="205">
        <f>IFERROR(VLOOKUP(H454,'3'!$K$3:$M$16,3,FALSE),0)</f>
        <v>0</v>
      </c>
      <c r="O454" s="205">
        <f t="shared" si="15"/>
        <v>0</v>
      </c>
      <c r="P454" s="205"/>
      <c r="Q454" s="205"/>
      <c r="R454" s="205"/>
    </row>
    <row r="455" spans="1:18" hidden="1">
      <c r="A455" s="203"/>
      <c r="B455" s="204"/>
      <c r="C455" s="204"/>
      <c r="D455" s="203"/>
      <c r="E455" s="203"/>
      <c r="H455" s="203"/>
      <c r="I455" s="205"/>
      <c r="J455" s="205"/>
      <c r="K455" s="205"/>
      <c r="L455" s="222">
        <f>IFERROR(IF(G455="X",0,IF(H455="X",0,VLOOKUP(H455,'3'!$K$3:$L$16,2,FALSE))),0)</f>
        <v>0</v>
      </c>
      <c r="M455" s="205">
        <f t="shared" si="14"/>
        <v>0</v>
      </c>
      <c r="N455" s="205">
        <f>IFERROR(VLOOKUP(H455,'3'!$K$3:$M$16,3,FALSE),0)</f>
        <v>0</v>
      </c>
      <c r="O455" s="205">
        <f t="shared" si="15"/>
        <v>0</v>
      </c>
      <c r="P455" s="205"/>
      <c r="Q455" s="205"/>
      <c r="R455" s="205"/>
    </row>
    <row r="456" spans="1:18" hidden="1">
      <c r="A456" s="203"/>
      <c r="B456" s="204"/>
      <c r="C456" s="204"/>
      <c r="D456" s="203"/>
      <c r="E456" s="203"/>
      <c r="H456" s="203"/>
      <c r="I456" s="205"/>
      <c r="J456" s="205"/>
      <c r="K456" s="205"/>
      <c r="L456" s="222">
        <f>IFERROR(IF(G456="X",0,IF(H456="X",0,VLOOKUP(H456,'3'!$K$3:$L$16,2,FALSE))),0)</f>
        <v>0</v>
      </c>
      <c r="M456" s="205">
        <f t="shared" si="14"/>
        <v>0</v>
      </c>
      <c r="N456" s="205">
        <f>IFERROR(VLOOKUP(H456,'3'!$K$3:$M$16,3,FALSE),0)</f>
        <v>0</v>
      </c>
      <c r="O456" s="205">
        <f t="shared" si="15"/>
        <v>0</v>
      </c>
      <c r="P456" s="205"/>
      <c r="Q456" s="205"/>
      <c r="R456" s="205"/>
    </row>
    <row r="457" spans="1:18" hidden="1">
      <c r="A457" s="203"/>
      <c r="B457" s="204"/>
      <c r="C457" s="204"/>
      <c r="D457" s="203"/>
      <c r="E457" s="203"/>
      <c r="H457" s="203"/>
      <c r="I457" s="205"/>
      <c r="J457" s="205"/>
      <c r="K457" s="205"/>
      <c r="L457" s="222">
        <f>IFERROR(IF(G457="X",0,IF(H457="X",0,VLOOKUP(H457,'3'!$K$3:$L$16,2,FALSE))),0)</f>
        <v>0</v>
      </c>
      <c r="M457" s="205">
        <f t="shared" si="14"/>
        <v>0</v>
      </c>
      <c r="N457" s="205">
        <f>IFERROR(VLOOKUP(H457,'3'!$K$3:$M$16,3,FALSE),0)</f>
        <v>0</v>
      </c>
      <c r="O457" s="205">
        <f t="shared" si="15"/>
        <v>0</v>
      </c>
      <c r="P457" s="205"/>
      <c r="Q457" s="205"/>
      <c r="R457" s="205"/>
    </row>
    <row r="458" spans="1:18" hidden="1">
      <c r="A458" s="203"/>
      <c r="B458" s="204"/>
      <c r="C458" s="204"/>
      <c r="D458" s="203"/>
      <c r="E458" s="203"/>
      <c r="H458" s="203"/>
      <c r="I458" s="205"/>
      <c r="J458" s="205"/>
      <c r="K458" s="205"/>
      <c r="L458" s="222">
        <f>IFERROR(IF(G458="X",0,IF(H458="X",0,VLOOKUP(H458,'3'!$K$3:$L$16,2,FALSE))),0)</f>
        <v>0</v>
      </c>
      <c r="M458" s="205">
        <f t="shared" si="14"/>
        <v>0</v>
      </c>
      <c r="N458" s="205">
        <f>IFERROR(VLOOKUP(H458,'3'!$K$3:$M$16,3,FALSE),0)</f>
        <v>0</v>
      </c>
      <c r="O458" s="205">
        <f t="shared" si="15"/>
        <v>0</v>
      </c>
      <c r="P458" s="205"/>
      <c r="Q458" s="205"/>
      <c r="R458" s="205"/>
    </row>
    <row r="459" spans="1:18" hidden="1">
      <c r="A459" s="203"/>
      <c r="B459" s="204"/>
      <c r="C459" s="204"/>
      <c r="D459" s="203"/>
      <c r="E459" s="203"/>
      <c r="H459" s="203"/>
      <c r="I459" s="205"/>
      <c r="J459" s="205"/>
      <c r="K459" s="205"/>
      <c r="L459" s="222">
        <f>IFERROR(IF(G459="X",0,IF(H459="X",0,VLOOKUP(H459,'3'!$K$3:$L$16,2,FALSE))),0)</f>
        <v>0</v>
      </c>
      <c r="M459" s="205">
        <f t="shared" si="14"/>
        <v>0</v>
      </c>
      <c r="N459" s="205">
        <f>IFERROR(VLOOKUP(H459,'3'!$K$3:$M$16,3,FALSE),0)</f>
        <v>0</v>
      </c>
      <c r="O459" s="205">
        <f t="shared" si="15"/>
        <v>0</v>
      </c>
      <c r="P459" s="205"/>
      <c r="Q459" s="205"/>
      <c r="R459" s="205"/>
    </row>
    <row r="460" spans="1:18" hidden="1">
      <c r="A460" s="203"/>
      <c r="B460" s="204"/>
      <c r="C460" s="204"/>
      <c r="D460" s="203"/>
      <c r="E460" s="203"/>
      <c r="H460" s="203"/>
      <c r="I460" s="205"/>
      <c r="J460" s="205"/>
      <c r="K460" s="205"/>
      <c r="L460" s="222">
        <f>IFERROR(IF(G460="X",0,IF(H460="X",0,VLOOKUP(H460,'3'!$K$3:$L$16,2,FALSE))),0)</f>
        <v>0</v>
      </c>
      <c r="M460" s="205">
        <f t="shared" si="14"/>
        <v>0</v>
      </c>
      <c r="N460" s="205">
        <f>IFERROR(VLOOKUP(H460,'3'!$K$3:$M$16,3,FALSE),0)</f>
        <v>0</v>
      </c>
      <c r="O460" s="205">
        <f t="shared" si="15"/>
        <v>0</v>
      </c>
      <c r="P460" s="205"/>
      <c r="Q460" s="205"/>
      <c r="R460" s="205"/>
    </row>
    <row r="461" spans="1:18" hidden="1">
      <c r="A461" s="203"/>
      <c r="B461" s="204"/>
      <c r="C461" s="204"/>
      <c r="D461" s="203"/>
      <c r="E461" s="203"/>
      <c r="H461" s="203"/>
      <c r="I461" s="205"/>
      <c r="J461" s="205"/>
      <c r="K461" s="205"/>
      <c r="L461" s="222">
        <f>IFERROR(IF(G461="X",0,IF(H461="X",0,VLOOKUP(H461,'3'!$K$3:$L$16,2,FALSE))),0)</f>
        <v>0</v>
      </c>
      <c r="M461" s="205">
        <f t="shared" si="14"/>
        <v>0</v>
      </c>
      <c r="N461" s="205">
        <f>IFERROR(VLOOKUP(H461,'3'!$K$3:$M$16,3,FALSE),0)</f>
        <v>0</v>
      </c>
      <c r="O461" s="205">
        <f t="shared" si="15"/>
        <v>0</v>
      </c>
      <c r="P461" s="205"/>
      <c r="Q461" s="205"/>
      <c r="R461" s="205"/>
    </row>
    <row r="462" spans="1:18" hidden="1">
      <c r="A462" s="203"/>
      <c r="B462" s="204"/>
      <c r="C462" s="204"/>
      <c r="D462" s="203"/>
      <c r="E462" s="203"/>
      <c r="H462" s="203"/>
      <c r="I462" s="205"/>
      <c r="J462" s="205"/>
      <c r="K462" s="205"/>
      <c r="L462" s="222">
        <f>IFERROR(IF(G462="X",0,IF(H462="X",0,VLOOKUP(H462,'3'!$K$3:$L$16,2,FALSE))),0)</f>
        <v>0</v>
      </c>
      <c r="M462" s="205">
        <f t="shared" si="14"/>
        <v>0</v>
      </c>
      <c r="N462" s="205">
        <f>IFERROR(VLOOKUP(H462,'3'!$K$3:$M$16,3,FALSE),0)</f>
        <v>0</v>
      </c>
      <c r="O462" s="205">
        <f t="shared" si="15"/>
        <v>0</v>
      </c>
      <c r="P462" s="205"/>
      <c r="Q462" s="205"/>
      <c r="R462" s="205"/>
    </row>
    <row r="463" spans="1:18" hidden="1">
      <c r="A463" s="203"/>
      <c r="B463" s="204"/>
      <c r="C463" s="204"/>
      <c r="D463" s="203"/>
      <c r="E463" s="203"/>
      <c r="H463" s="203"/>
      <c r="I463" s="205"/>
      <c r="J463" s="205"/>
      <c r="K463" s="205"/>
      <c r="L463" s="222">
        <f>IFERROR(IF(G463="X",0,IF(H463="X",0,VLOOKUP(H463,'3'!$K$3:$L$16,2,FALSE))),0)</f>
        <v>0</v>
      </c>
      <c r="M463" s="205">
        <f t="shared" si="14"/>
        <v>0</v>
      </c>
      <c r="N463" s="205">
        <f>IFERROR(VLOOKUP(H463,'3'!$K$3:$M$16,3,FALSE),0)</f>
        <v>0</v>
      </c>
      <c r="O463" s="205">
        <f t="shared" si="15"/>
        <v>0</v>
      </c>
      <c r="P463" s="205"/>
      <c r="Q463" s="205"/>
      <c r="R463" s="205"/>
    </row>
    <row r="464" spans="1:18" hidden="1">
      <c r="A464" s="203"/>
      <c r="B464" s="204"/>
      <c r="C464" s="204"/>
      <c r="D464" s="203"/>
      <c r="E464" s="203"/>
      <c r="H464" s="203"/>
      <c r="I464" s="205"/>
      <c r="J464" s="205"/>
      <c r="K464" s="205"/>
      <c r="L464" s="222">
        <f>IFERROR(IF(G464="X",0,IF(H464="X",0,VLOOKUP(H464,'3'!$K$3:$L$16,2,FALSE))),0)</f>
        <v>0</v>
      </c>
      <c r="M464" s="205">
        <f t="shared" si="14"/>
        <v>0</v>
      </c>
      <c r="N464" s="205">
        <f>IFERROR(VLOOKUP(H464,'3'!$K$3:$M$16,3,FALSE),0)</f>
        <v>0</v>
      </c>
      <c r="O464" s="205">
        <f t="shared" si="15"/>
        <v>0</v>
      </c>
      <c r="P464" s="205"/>
      <c r="Q464" s="205"/>
      <c r="R464" s="205"/>
    </row>
    <row r="465" spans="1:18" hidden="1">
      <c r="A465" s="203"/>
      <c r="B465" s="204"/>
      <c r="C465" s="204"/>
      <c r="D465" s="203"/>
      <c r="E465" s="203"/>
      <c r="H465" s="203"/>
      <c r="I465" s="205"/>
      <c r="J465" s="205"/>
      <c r="K465" s="205"/>
      <c r="L465" s="222">
        <f>IFERROR(IF(G465="X",0,IF(H465="X",0,VLOOKUP(H465,'3'!$K$3:$L$16,2,FALSE))),0)</f>
        <v>0</v>
      </c>
      <c r="M465" s="205">
        <f t="shared" si="14"/>
        <v>0</v>
      </c>
      <c r="N465" s="205">
        <f>IFERROR(VLOOKUP(H465,'3'!$K$3:$M$16,3,FALSE),0)</f>
        <v>0</v>
      </c>
      <c r="O465" s="205">
        <f t="shared" si="15"/>
        <v>0</v>
      </c>
      <c r="P465" s="205"/>
      <c r="Q465" s="205"/>
      <c r="R465" s="205"/>
    </row>
    <row r="466" spans="1:18" hidden="1">
      <c r="A466" s="203"/>
      <c r="B466" s="204"/>
      <c r="C466" s="204"/>
      <c r="D466" s="203"/>
      <c r="E466" s="203"/>
      <c r="H466" s="203"/>
      <c r="I466" s="205"/>
      <c r="J466" s="205"/>
      <c r="K466" s="205"/>
      <c r="L466" s="222">
        <f>IFERROR(IF(G466="X",0,IF(H466="X",0,VLOOKUP(H466,'3'!$K$3:$L$16,2,FALSE))),0)</f>
        <v>0</v>
      </c>
      <c r="M466" s="205">
        <f t="shared" si="14"/>
        <v>0</v>
      </c>
      <c r="N466" s="205">
        <f>IFERROR(VLOOKUP(H466,'3'!$K$3:$M$16,3,FALSE),0)</f>
        <v>0</v>
      </c>
      <c r="O466" s="205">
        <f t="shared" si="15"/>
        <v>0</v>
      </c>
      <c r="P466" s="205"/>
      <c r="Q466" s="205"/>
      <c r="R466" s="205"/>
    </row>
    <row r="467" spans="1:18" hidden="1">
      <c r="A467" s="203"/>
      <c r="B467" s="204"/>
      <c r="C467" s="204"/>
      <c r="D467" s="203"/>
      <c r="E467" s="203"/>
      <c r="H467" s="203"/>
      <c r="I467" s="205"/>
      <c r="J467" s="205"/>
      <c r="K467" s="205"/>
      <c r="L467" s="222">
        <f>IFERROR(IF(G467="X",0,IF(H467="X",0,VLOOKUP(H467,'3'!$K$3:$L$16,2,FALSE))),0)</f>
        <v>0</v>
      </c>
      <c r="M467" s="205">
        <f t="shared" si="14"/>
        <v>0</v>
      </c>
      <c r="N467" s="205">
        <f>IFERROR(VLOOKUP(H467,'3'!$K$3:$M$16,3,FALSE),0)</f>
        <v>0</v>
      </c>
      <c r="O467" s="205">
        <f t="shared" si="15"/>
        <v>0</v>
      </c>
      <c r="P467" s="205"/>
      <c r="Q467" s="205"/>
      <c r="R467" s="205"/>
    </row>
    <row r="468" spans="1:18" hidden="1">
      <c r="A468" s="203"/>
      <c r="B468" s="204"/>
      <c r="C468" s="204"/>
      <c r="D468" s="203"/>
      <c r="E468" s="203"/>
      <c r="H468" s="203"/>
      <c r="I468" s="205"/>
      <c r="J468" s="205"/>
      <c r="K468" s="205"/>
      <c r="L468" s="222">
        <f>IFERROR(IF(G468="X",0,IF(H468="X",0,VLOOKUP(H468,'3'!$K$3:$L$16,2,FALSE))),0)</f>
        <v>0</v>
      </c>
      <c r="M468" s="205">
        <f t="shared" si="14"/>
        <v>0</v>
      </c>
      <c r="N468" s="205">
        <f>IFERROR(VLOOKUP(H468,'3'!$K$3:$M$16,3,FALSE),0)</f>
        <v>0</v>
      </c>
      <c r="O468" s="205">
        <f t="shared" si="15"/>
        <v>0</v>
      </c>
      <c r="P468" s="205"/>
      <c r="Q468" s="205"/>
      <c r="R468" s="205"/>
    </row>
    <row r="469" spans="1:18" hidden="1">
      <c r="A469" s="203"/>
      <c r="B469" s="204"/>
      <c r="C469" s="204"/>
      <c r="D469" s="203"/>
      <c r="E469" s="203"/>
      <c r="H469" s="203"/>
      <c r="I469" s="205"/>
      <c r="J469" s="205"/>
      <c r="K469" s="205"/>
      <c r="L469" s="222">
        <f>IFERROR(IF(G469="X",0,IF(H469="X",0,VLOOKUP(H469,'3'!$K$3:$L$16,2,FALSE))),0)</f>
        <v>0</v>
      </c>
      <c r="M469" s="205">
        <f t="shared" si="14"/>
        <v>0</v>
      </c>
      <c r="N469" s="205">
        <f>IFERROR(VLOOKUP(H469,'3'!$K$3:$M$16,3,FALSE),0)</f>
        <v>0</v>
      </c>
      <c r="O469" s="205">
        <f t="shared" si="15"/>
        <v>0</v>
      </c>
      <c r="P469" s="205"/>
      <c r="Q469" s="205"/>
      <c r="R469" s="205"/>
    </row>
    <row r="470" spans="1:18" hidden="1">
      <c r="A470" s="203"/>
      <c r="B470" s="204"/>
      <c r="C470" s="204"/>
      <c r="D470" s="203"/>
      <c r="E470" s="203"/>
      <c r="H470" s="203"/>
      <c r="I470" s="205"/>
      <c r="J470" s="205"/>
      <c r="K470" s="205"/>
      <c r="L470" s="222">
        <f>IFERROR(IF(G470="X",0,IF(H470="X",0,VLOOKUP(H470,'3'!$K$3:$L$16,2,FALSE))),0)</f>
        <v>0</v>
      </c>
      <c r="M470" s="205">
        <f t="shared" si="14"/>
        <v>0</v>
      </c>
      <c r="N470" s="205">
        <f>IFERROR(VLOOKUP(H470,'3'!$K$3:$M$16,3,FALSE),0)</f>
        <v>0</v>
      </c>
      <c r="O470" s="205">
        <f t="shared" si="15"/>
        <v>0</v>
      </c>
      <c r="P470" s="205"/>
      <c r="Q470" s="205"/>
      <c r="R470" s="205"/>
    </row>
    <row r="471" spans="1:18" hidden="1">
      <c r="A471" s="203"/>
      <c r="B471" s="204"/>
      <c r="C471" s="204"/>
      <c r="D471" s="203"/>
      <c r="E471" s="203"/>
      <c r="H471" s="203"/>
      <c r="I471" s="205"/>
      <c r="J471" s="205"/>
      <c r="K471" s="205"/>
      <c r="L471" s="222">
        <f>IFERROR(IF(G471="X",0,IF(H471="X",0,VLOOKUP(H471,'3'!$K$3:$L$16,2,FALSE))),0)</f>
        <v>0</v>
      </c>
      <c r="M471" s="205">
        <f t="shared" si="14"/>
        <v>0</v>
      </c>
      <c r="N471" s="205">
        <f>IFERROR(VLOOKUP(H471,'3'!$K$3:$M$16,3,FALSE),0)</f>
        <v>0</v>
      </c>
      <c r="O471" s="205">
        <f t="shared" si="15"/>
        <v>0</v>
      </c>
      <c r="P471" s="205"/>
      <c r="Q471" s="205"/>
      <c r="R471" s="205"/>
    </row>
    <row r="472" spans="1:18" hidden="1">
      <c r="A472" s="203"/>
      <c r="B472" s="204"/>
      <c r="C472" s="204"/>
      <c r="D472" s="203"/>
      <c r="E472" s="203"/>
      <c r="H472" s="203"/>
      <c r="I472" s="205"/>
      <c r="J472" s="205"/>
      <c r="K472" s="205"/>
      <c r="L472" s="222">
        <f>IFERROR(IF(G472="X",0,IF(H472="X",0,VLOOKUP(H472,'3'!$K$3:$L$16,2,FALSE))),0)</f>
        <v>0</v>
      </c>
      <c r="M472" s="205">
        <f t="shared" si="14"/>
        <v>0</v>
      </c>
      <c r="N472" s="205">
        <f>IFERROR(VLOOKUP(H472,'3'!$K$3:$M$16,3,FALSE),0)</f>
        <v>0</v>
      </c>
      <c r="O472" s="205">
        <f t="shared" si="15"/>
        <v>0</v>
      </c>
      <c r="P472" s="205"/>
      <c r="Q472" s="205"/>
      <c r="R472" s="205"/>
    </row>
    <row r="473" spans="1:18" hidden="1">
      <c r="A473" s="203"/>
      <c r="B473" s="204"/>
      <c r="C473" s="204"/>
      <c r="D473" s="203"/>
      <c r="E473" s="203"/>
      <c r="H473" s="203"/>
      <c r="I473" s="205"/>
      <c r="J473" s="205"/>
      <c r="K473" s="205"/>
      <c r="L473" s="222">
        <f>IFERROR(IF(G473="X",0,IF(H473="X",0,VLOOKUP(H473,'3'!$K$3:$L$16,2,FALSE))),0)</f>
        <v>0</v>
      </c>
      <c r="M473" s="205">
        <f t="shared" si="14"/>
        <v>0</v>
      </c>
      <c r="N473" s="205">
        <f>IFERROR(VLOOKUP(H473,'3'!$K$3:$M$16,3,FALSE),0)</f>
        <v>0</v>
      </c>
      <c r="O473" s="205">
        <f t="shared" si="15"/>
        <v>0</v>
      </c>
      <c r="P473" s="205"/>
      <c r="Q473" s="205"/>
      <c r="R473" s="205"/>
    </row>
    <row r="474" spans="1:18" hidden="1">
      <c r="A474" s="203"/>
      <c r="B474" s="204"/>
      <c r="C474" s="204"/>
      <c r="D474" s="203"/>
      <c r="E474" s="203"/>
      <c r="H474" s="203"/>
      <c r="I474" s="205"/>
      <c r="J474" s="205"/>
      <c r="K474" s="205"/>
      <c r="L474" s="222">
        <f>IFERROR(IF(G474="X",0,IF(H474="X",0,VLOOKUP(H474,'3'!$K$3:$L$16,2,FALSE))),0)</f>
        <v>0</v>
      </c>
      <c r="M474" s="205">
        <f t="shared" si="14"/>
        <v>0</v>
      </c>
      <c r="N474" s="205">
        <f>IFERROR(VLOOKUP(H474,'3'!$K$3:$M$16,3,FALSE),0)</f>
        <v>0</v>
      </c>
      <c r="O474" s="205">
        <f t="shared" si="15"/>
        <v>0</v>
      </c>
      <c r="P474" s="205"/>
      <c r="Q474" s="205"/>
      <c r="R474" s="205"/>
    </row>
    <row r="475" spans="1:18" hidden="1">
      <c r="A475" s="203"/>
      <c r="B475" s="204"/>
      <c r="C475" s="204"/>
      <c r="D475" s="203"/>
      <c r="E475" s="203"/>
      <c r="H475" s="203"/>
      <c r="I475" s="205"/>
      <c r="J475" s="205"/>
      <c r="K475" s="205"/>
      <c r="L475" s="222">
        <f>IFERROR(IF(G475="X",0,IF(H475="X",0,VLOOKUP(H475,'3'!$K$3:$L$16,2,FALSE))),0)</f>
        <v>0</v>
      </c>
      <c r="M475" s="205">
        <f t="shared" si="14"/>
        <v>0</v>
      </c>
      <c r="N475" s="205">
        <f>IFERROR(VLOOKUP(H475,'3'!$K$3:$M$16,3,FALSE),0)</f>
        <v>0</v>
      </c>
      <c r="O475" s="205">
        <f t="shared" si="15"/>
        <v>0</v>
      </c>
      <c r="P475" s="205"/>
      <c r="Q475" s="205"/>
      <c r="R475" s="205"/>
    </row>
    <row r="476" spans="1:18" hidden="1">
      <c r="A476" s="203"/>
      <c r="B476" s="204"/>
      <c r="C476" s="204"/>
      <c r="D476" s="203"/>
      <c r="E476" s="203"/>
      <c r="H476" s="203"/>
      <c r="I476" s="205"/>
      <c r="J476" s="205"/>
      <c r="K476" s="205"/>
      <c r="L476" s="222">
        <f>IFERROR(IF(G476="X",0,IF(H476="X",0,VLOOKUP(H476,'3'!$K$3:$L$16,2,FALSE))),0)</f>
        <v>0</v>
      </c>
      <c r="M476" s="205">
        <f t="shared" si="14"/>
        <v>0</v>
      </c>
      <c r="N476" s="205">
        <f>IFERROR(VLOOKUP(H476,'3'!$K$3:$M$16,3,FALSE),0)</f>
        <v>0</v>
      </c>
      <c r="O476" s="205">
        <f t="shared" si="15"/>
        <v>0</v>
      </c>
      <c r="P476" s="205"/>
      <c r="Q476" s="205"/>
      <c r="R476" s="205"/>
    </row>
    <row r="477" spans="1:18" hidden="1">
      <c r="A477" s="203"/>
      <c r="B477" s="204"/>
      <c r="C477" s="204"/>
      <c r="D477" s="203"/>
      <c r="E477" s="203"/>
      <c r="H477" s="203"/>
      <c r="I477" s="205"/>
      <c r="J477" s="205"/>
      <c r="K477" s="205"/>
      <c r="L477" s="222">
        <f>IFERROR(IF(G477="X",0,IF(H477="X",0,VLOOKUP(H477,'3'!$K$3:$L$16,2,FALSE))),0)</f>
        <v>0</v>
      </c>
      <c r="M477" s="205">
        <f t="shared" si="14"/>
        <v>0</v>
      </c>
      <c r="N477" s="205">
        <f>IFERROR(VLOOKUP(H477,'3'!$K$3:$M$16,3,FALSE),0)</f>
        <v>0</v>
      </c>
      <c r="O477" s="205">
        <f t="shared" si="15"/>
        <v>0</v>
      </c>
      <c r="P477" s="205"/>
      <c r="Q477" s="205"/>
      <c r="R477" s="205"/>
    </row>
    <row r="478" spans="1:18" hidden="1">
      <c r="A478" s="203"/>
      <c r="B478" s="204"/>
      <c r="C478" s="204"/>
      <c r="D478" s="203"/>
      <c r="E478" s="203"/>
      <c r="H478" s="203"/>
      <c r="I478" s="205"/>
      <c r="J478" s="205"/>
      <c r="K478" s="205"/>
      <c r="L478" s="222">
        <f>IFERROR(IF(G478="X",0,IF(H478="X",0,VLOOKUP(H478,'3'!$K$3:$L$16,2,FALSE))),0)</f>
        <v>0</v>
      </c>
      <c r="M478" s="205">
        <f t="shared" si="14"/>
        <v>0</v>
      </c>
      <c r="N478" s="205">
        <f>IFERROR(VLOOKUP(H478,'3'!$K$3:$M$16,3,FALSE),0)</f>
        <v>0</v>
      </c>
      <c r="O478" s="205">
        <f t="shared" si="15"/>
        <v>0</v>
      </c>
      <c r="P478" s="205"/>
      <c r="Q478" s="205"/>
      <c r="R478" s="205"/>
    </row>
    <row r="479" spans="1:18" hidden="1">
      <c r="A479" s="203"/>
      <c r="B479" s="204"/>
      <c r="C479" s="204"/>
      <c r="D479" s="203"/>
      <c r="E479" s="203"/>
      <c r="H479" s="203"/>
      <c r="I479" s="205"/>
      <c r="J479" s="205"/>
      <c r="K479" s="205"/>
      <c r="L479" s="222">
        <f>IFERROR(IF(G479="X",0,IF(H479="X",0,VLOOKUP(H479,'3'!$K$3:$L$16,2,FALSE))),0)</f>
        <v>0</v>
      </c>
      <c r="M479" s="205">
        <f t="shared" si="14"/>
        <v>0</v>
      </c>
      <c r="N479" s="205">
        <f>IFERROR(VLOOKUP(H479,'3'!$K$3:$M$16,3,FALSE),0)</f>
        <v>0</v>
      </c>
      <c r="O479" s="205">
        <f t="shared" si="15"/>
        <v>0</v>
      </c>
      <c r="P479" s="205"/>
      <c r="Q479" s="205"/>
      <c r="R479" s="205"/>
    </row>
    <row r="480" spans="1:18" hidden="1">
      <c r="A480" s="203"/>
      <c r="B480" s="204"/>
      <c r="C480" s="204"/>
      <c r="D480" s="203"/>
      <c r="E480" s="203"/>
      <c r="H480" s="203"/>
      <c r="I480" s="205"/>
      <c r="J480" s="205"/>
      <c r="K480" s="205"/>
      <c r="L480" s="222">
        <f>IFERROR(IF(G480="X",0,IF(H480="X",0,VLOOKUP(H480,'3'!$K$3:$L$16,2,FALSE))),0)</f>
        <v>0</v>
      </c>
      <c r="M480" s="205">
        <f t="shared" si="14"/>
        <v>0</v>
      </c>
      <c r="N480" s="205">
        <f>IFERROR(VLOOKUP(H480,'3'!$K$3:$M$16,3,FALSE),0)</f>
        <v>0</v>
      </c>
      <c r="O480" s="205">
        <f t="shared" si="15"/>
        <v>0</v>
      </c>
      <c r="P480" s="205"/>
      <c r="Q480" s="205"/>
      <c r="R480" s="205"/>
    </row>
    <row r="481" spans="1:18" hidden="1">
      <c r="A481" s="203"/>
      <c r="B481" s="204"/>
      <c r="C481" s="204"/>
      <c r="D481" s="203"/>
      <c r="E481" s="203"/>
      <c r="H481" s="203"/>
      <c r="I481" s="205"/>
      <c r="J481" s="205"/>
      <c r="K481" s="205"/>
      <c r="L481" s="222">
        <f>IFERROR(IF(G481="X",0,IF(H481="X",0,VLOOKUP(H481,'3'!$K$3:$L$16,2,FALSE))),0)</f>
        <v>0</v>
      </c>
      <c r="M481" s="205">
        <f t="shared" si="14"/>
        <v>0</v>
      </c>
      <c r="N481" s="205">
        <f>IFERROR(VLOOKUP(H481,'3'!$K$3:$M$16,3,FALSE),0)</f>
        <v>0</v>
      </c>
      <c r="O481" s="205">
        <f t="shared" si="15"/>
        <v>0</v>
      </c>
      <c r="P481" s="205"/>
      <c r="Q481" s="205"/>
      <c r="R481" s="205"/>
    </row>
    <row r="482" spans="1:18" hidden="1">
      <c r="A482" s="203"/>
      <c r="B482" s="204"/>
      <c r="C482" s="204"/>
      <c r="D482" s="203"/>
      <c r="E482" s="203"/>
      <c r="H482" s="203"/>
      <c r="I482" s="205"/>
      <c r="J482" s="205"/>
      <c r="K482" s="205"/>
      <c r="L482" s="222">
        <f>IFERROR(IF(G482="X",0,IF(H482="X",0,VLOOKUP(H482,'3'!$K$3:$L$16,2,FALSE))),0)</f>
        <v>0</v>
      </c>
      <c r="M482" s="205">
        <f t="shared" si="14"/>
        <v>0</v>
      </c>
      <c r="N482" s="205">
        <f>IFERROR(VLOOKUP(H482,'3'!$K$3:$M$16,3,FALSE),0)</f>
        <v>0</v>
      </c>
      <c r="O482" s="205">
        <f t="shared" si="15"/>
        <v>0</v>
      </c>
      <c r="P482" s="205"/>
      <c r="Q482" s="205"/>
      <c r="R482" s="205"/>
    </row>
    <row r="483" spans="1:18" hidden="1">
      <c r="A483" s="203"/>
      <c r="B483" s="204"/>
      <c r="C483" s="204"/>
      <c r="D483" s="203"/>
      <c r="E483" s="203"/>
      <c r="H483" s="203"/>
      <c r="I483" s="205"/>
      <c r="J483" s="205"/>
      <c r="K483" s="205"/>
      <c r="L483" s="222">
        <f>IFERROR(IF(G483="X",0,IF(H483="X",0,VLOOKUP(H483,'3'!$K$3:$L$16,2,FALSE))),0)</f>
        <v>0</v>
      </c>
      <c r="M483" s="205">
        <f t="shared" si="14"/>
        <v>0</v>
      </c>
      <c r="N483" s="205">
        <f>IFERROR(VLOOKUP(H483,'3'!$K$3:$M$16,3,FALSE),0)</f>
        <v>0</v>
      </c>
      <c r="O483" s="205">
        <f t="shared" si="15"/>
        <v>0</v>
      </c>
      <c r="P483" s="205"/>
      <c r="Q483" s="205"/>
      <c r="R483" s="205"/>
    </row>
    <row r="484" spans="1:18" hidden="1">
      <c r="A484" s="203"/>
      <c r="B484" s="204"/>
      <c r="C484" s="204"/>
      <c r="D484" s="203"/>
      <c r="E484" s="203"/>
      <c r="H484" s="203"/>
      <c r="I484" s="205"/>
      <c r="J484" s="205"/>
      <c r="K484" s="205"/>
      <c r="L484" s="222">
        <f>IFERROR(IF(G484="X",0,IF(H484="X",0,VLOOKUP(H484,'3'!$K$3:$L$16,2,FALSE))),0)</f>
        <v>0</v>
      </c>
      <c r="M484" s="205">
        <f t="shared" si="14"/>
        <v>0</v>
      </c>
      <c r="N484" s="205">
        <f>IFERROR(VLOOKUP(H484,'3'!$K$3:$M$16,3,FALSE),0)</f>
        <v>0</v>
      </c>
      <c r="O484" s="205">
        <f t="shared" si="15"/>
        <v>0</v>
      </c>
      <c r="P484" s="205"/>
      <c r="Q484" s="205"/>
      <c r="R484" s="205"/>
    </row>
    <row r="485" spans="1:18" hidden="1">
      <c r="A485" s="203"/>
      <c r="B485" s="204"/>
      <c r="C485" s="204"/>
      <c r="D485" s="203"/>
      <c r="E485" s="203"/>
      <c r="H485" s="203"/>
      <c r="I485" s="205"/>
      <c r="J485" s="205"/>
      <c r="K485" s="205"/>
      <c r="L485" s="222">
        <f>IFERROR(IF(G485="X",0,IF(H485="X",0,VLOOKUP(H485,'3'!$K$3:$L$16,2,FALSE))),0)</f>
        <v>0</v>
      </c>
      <c r="M485" s="205">
        <f t="shared" si="14"/>
        <v>0</v>
      </c>
      <c r="N485" s="205">
        <f>IFERROR(VLOOKUP(H485,'3'!$K$3:$M$16,3,FALSE),0)</f>
        <v>0</v>
      </c>
      <c r="O485" s="205">
        <f t="shared" si="15"/>
        <v>0</v>
      </c>
      <c r="P485" s="205"/>
      <c r="Q485" s="205"/>
      <c r="R485" s="205"/>
    </row>
    <row r="486" spans="1:18" hidden="1">
      <c r="A486" s="203"/>
      <c r="B486" s="204"/>
      <c r="C486" s="204"/>
      <c r="D486" s="203"/>
      <c r="E486" s="203"/>
      <c r="H486" s="203"/>
      <c r="I486" s="205"/>
      <c r="J486" s="205"/>
      <c r="K486" s="205"/>
      <c r="L486" s="222">
        <f>IFERROR(IF(G486="X",0,IF(H486="X",0,VLOOKUP(H486,'3'!$K$3:$L$16,2,FALSE))),0)</f>
        <v>0</v>
      </c>
      <c r="M486" s="205">
        <f t="shared" si="14"/>
        <v>0</v>
      </c>
      <c r="N486" s="205">
        <f>IFERROR(VLOOKUP(H486,'3'!$K$3:$M$16,3,FALSE),0)</f>
        <v>0</v>
      </c>
      <c r="O486" s="205">
        <f t="shared" si="15"/>
        <v>0</v>
      </c>
      <c r="P486" s="205"/>
      <c r="Q486" s="205"/>
      <c r="R486" s="205"/>
    </row>
    <row r="487" spans="1:18" hidden="1">
      <c r="A487" s="203"/>
      <c r="B487" s="204"/>
      <c r="C487" s="204"/>
      <c r="D487" s="203"/>
      <c r="E487" s="203"/>
      <c r="H487" s="203"/>
      <c r="I487" s="205"/>
      <c r="J487" s="205"/>
      <c r="K487" s="205"/>
      <c r="L487" s="222">
        <f>IFERROR(IF(G487="X",0,IF(H487="X",0,VLOOKUP(H487,'3'!$K$3:$L$16,2,FALSE))),0)</f>
        <v>0</v>
      </c>
      <c r="M487" s="205">
        <f t="shared" si="14"/>
        <v>0</v>
      </c>
      <c r="N487" s="205">
        <f>IFERROR(VLOOKUP(H487,'3'!$K$3:$M$16,3,FALSE),0)</f>
        <v>0</v>
      </c>
      <c r="O487" s="205">
        <f t="shared" si="15"/>
        <v>0</v>
      </c>
      <c r="P487" s="205"/>
      <c r="Q487" s="205"/>
      <c r="R487" s="205"/>
    </row>
    <row r="488" spans="1:18" hidden="1">
      <c r="A488" s="203"/>
      <c r="B488" s="204"/>
      <c r="C488" s="204"/>
      <c r="D488" s="203"/>
      <c r="E488" s="203"/>
      <c r="H488" s="203"/>
      <c r="I488" s="205"/>
      <c r="J488" s="205"/>
      <c r="K488" s="205"/>
      <c r="L488" s="222">
        <f>IFERROR(IF(G488="X",0,IF(H488="X",0,VLOOKUP(H488,'3'!$K$3:$L$16,2,FALSE))),0)</f>
        <v>0</v>
      </c>
      <c r="M488" s="205">
        <f t="shared" si="14"/>
        <v>0</v>
      </c>
      <c r="N488" s="205">
        <f>IFERROR(VLOOKUP(H488,'3'!$K$3:$M$16,3,FALSE),0)</f>
        <v>0</v>
      </c>
      <c r="O488" s="205">
        <f t="shared" si="15"/>
        <v>0</v>
      </c>
      <c r="P488" s="205"/>
      <c r="Q488" s="205"/>
      <c r="R488" s="205"/>
    </row>
    <row r="489" spans="1:18" hidden="1">
      <c r="A489" s="203"/>
      <c r="B489" s="204"/>
      <c r="C489" s="204"/>
      <c r="D489" s="203"/>
      <c r="E489" s="203"/>
      <c r="H489" s="203"/>
      <c r="I489" s="205"/>
      <c r="J489" s="205"/>
      <c r="K489" s="205"/>
      <c r="L489" s="222">
        <f>IFERROR(IF(G489="X",0,IF(H489="X",0,VLOOKUP(H489,'3'!$K$3:$L$16,2,FALSE))),0)</f>
        <v>0</v>
      </c>
      <c r="M489" s="205">
        <f t="shared" si="14"/>
        <v>0</v>
      </c>
      <c r="N489" s="205">
        <f>IFERROR(VLOOKUP(H489,'3'!$K$3:$M$16,3,FALSE),0)</f>
        <v>0</v>
      </c>
      <c r="O489" s="205">
        <f t="shared" si="15"/>
        <v>0</v>
      </c>
      <c r="P489" s="205"/>
      <c r="Q489" s="205"/>
      <c r="R489" s="205"/>
    </row>
    <row r="490" spans="1:18" hidden="1">
      <c r="A490" s="203"/>
      <c r="B490" s="204"/>
      <c r="C490" s="204"/>
      <c r="D490" s="203"/>
      <c r="E490" s="203"/>
      <c r="H490" s="203"/>
      <c r="I490" s="205"/>
      <c r="J490" s="205"/>
      <c r="K490" s="205"/>
      <c r="L490" s="222">
        <f>IFERROR(IF(G490="X",0,IF(H490="X",0,VLOOKUP(H490,'3'!$K$3:$L$16,2,FALSE))),0)</f>
        <v>0</v>
      </c>
      <c r="M490" s="205">
        <f t="shared" si="14"/>
        <v>0</v>
      </c>
      <c r="N490" s="205">
        <f>IFERROR(VLOOKUP(H490,'3'!$K$3:$M$16,3,FALSE),0)</f>
        <v>0</v>
      </c>
      <c r="O490" s="205">
        <f t="shared" si="15"/>
        <v>0</v>
      </c>
      <c r="P490" s="205"/>
      <c r="Q490" s="205"/>
      <c r="R490" s="205"/>
    </row>
    <row r="491" spans="1:18" hidden="1">
      <c r="A491" s="203"/>
      <c r="B491" s="204"/>
      <c r="C491" s="204"/>
      <c r="D491" s="203"/>
      <c r="E491" s="203"/>
      <c r="H491" s="203"/>
      <c r="I491" s="205"/>
      <c r="J491" s="205"/>
      <c r="K491" s="205"/>
      <c r="L491" s="222">
        <f>IFERROR(IF(G491="X",0,IF(H491="X",0,VLOOKUP(H491,'3'!$K$3:$L$16,2,FALSE))),0)</f>
        <v>0</v>
      </c>
      <c r="M491" s="205">
        <f t="shared" si="14"/>
        <v>0</v>
      </c>
      <c r="N491" s="205">
        <f>IFERROR(VLOOKUP(H491,'3'!$K$3:$M$16,3,FALSE),0)</f>
        <v>0</v>
      </c>
      <c r="O491" s="205">
        <f t="shared" si="15"/>
        <v>0</v>
      </c>
      <c r="P491" s="205"/>
      <c r="Q491" s="205"/>
      <c r="R491" s="205"/>
    </row>
    <row r="492" spans="1:18" hidden="1">
      <c r="A492" s="203"/>
      <c r="B492" s="204"/>
      <c r="C492" s="204"/>
      <c r="D492" s="203"/>
      <c r="E492" s="203"/>
      <c r="H492" s="203"/>
      <c r="I492" s="205"/>
      <c r="J492" s="205"/>
      <c r="K492" s="205"/>
      <c r="L492" s="222">
        <f>IFERROR(IF(G492="X",0,IF(H492="X",0,VLOOKUP(H492,'3'!$K$3:$L$16,2,FALSE))),0)</f>
        <v>0</v>
      </c>
      <c r="M492" s="205">
        <f t="shared" si="14"/>
        <v>0</v>
      </c>
      <c r="N492" s="205">
        <f>IFERROR(VLOOKUP(H492,'3'!$K$3:$M$16,3,FALSE),0)</f>
        <v>0</v>
      </c>
      <c r="O492" s="205">
        <f t="shared" si="15"/>
        <v>0</v>
      </c>
      <c r="P492" s="205"/>
      <c r="Q492" s="205"/>
      <c r="R492" s="205"/>
    </row>
    <row r="493" spans="1:18" hidden="1">
      <c r="A493" s="203"/>
      <c r="B493" s="204"/>
      <c r="C493" s="204"/>
      <c r="D493" s="203"/>
      <c r="E493" s="203"/>
      <c r="H493" s="203"/>
      <c r="I493" s="205"/>
      <c r="J493" s="205"/>
      <c r="K493" s="205"/>
      <c r="L493" s="222">
        <f>IFERROR(IF(G493="X",0,IF(H493="X",0,VLOOKUP(H493,'3'!$K$3:$L$16,2,FALSE))),0)</f>
        <v>0</v>
      </c>
      <c r="M493" s="205">
        <f t="shared" si="14"/>
        <v>0</v>
      </c>
      <c r="N493" s="205">
        <f>IFERROR(VLOOKUP(H493,'3'!$K$3:$M$16,3,FALSE),0)</f>
        <v>0</v>
      </c>
      <c r="O493" s="205">
        <f t="shared" si="15"/>
        <v>0</v>
      </c>
      <c r="P493" s="205"/>
      <c r="Q493" s="205"/>
      <c r="R493" s="205"/>
    </row>
    <row r="494" spans="1:18" hidden="1">
      <c r="A494" s="203"/>
      <c r="B494" s="204"/>
      <c r="C494" s="204"/>
      <c r="D494" s="203"/>
      <c r="E494" s="203"/>
      <c r="H494" s="203"/>
      <c r="I494" s="205"/>
      <c r="J494" s="205"/>
      <c r="K494" s="205"/>
      <c r="L494" s="222">
        <f>IFERROR(IF(G494="X",0,IF(H494="X",0,VLOOKUP(H494,'3'!$K$3:$L$16,2,FALSE))),0)</f>
        <v>0</v>
      </c>
      <c r="M494" s="205">
        <f t="shared" si="14"/>
        <v>0</v>
      </c>
      <c r="N494" s="205">
        <f>IFERROR(VLOOKUP(H494,'3'!$K$3:$M$16,3,FALSE),0)</f>
        <v>0</v>
      </c>
      <c r="O494" s="205">
        <f t="shared" si="15"/>
        <v>0</v>
      </c>
      <c r="P494" s="205"/>
      <c r="Q494" s="205"/>
      <c r="R494" s="205"/>
    </row>
    <row r="495" spans="1:18" hidden="1">
      <c r="A495" s="203"/>
      <c r="B495" s="204"/>
      <c r="C495" s="204"/>
      <c r="D495" s="203"/>
      <c r="E495" s="203"/>
      <c r="H495" s="203"/>
      <c r="I495" s="205"/>
      <c r="J495" s="205"/>
      <c r="K495" s="205"/>
      <c r="L495" s="222">
        <f>IFERROR(IF(G495="X",0,IF(H495="X",0,VLOOKUP(H495,'3'!$K$3:$L$16,2,FALSE))),0)</f>
        <v>0</v>
      </c>
      <c r="M495" s="205">
        <f t="shared" si="14"/>
        <v>0</v>
      </c>
      <c r="N495" s="205">
        <f>IFERROR(VLOOKUP(H495,'3'!$K$3:$M$16,3,FALSE),0)</f>
        <v>0</v>
      </c>
      <c r="O495" s="205">
        <f t="shared" si="15"/>
        <v>0</v>
      </c>
      <c r="P495" s="205"/>
      <c r="Q495" s="205"/>
      <c r="R495" s="205"/>
    </row>
    <row r="496" spans="1:18" hidden="1">
      <c r="A496" s="203"/>
      <c r="B496" s="204"/>
      <c r="C496" s="204"/>
      <c r="D496" s="203"/>
      <c r="E496" s="203"/>
      <c r="H496" s="203"/>
      <c r="I496" s="205"/>
      <c r="J496" s="205"/>
      <c r="K496" s="205"/>
      <c r="L496" s="222">
        <f>IFERROR(IF(G496="X",0,IF(H496="X",0,VLOOKUP(H496,'3'!$K$3:$L$16,2,FALSE))),0)</f>
        <v>0</v>
      </c>
      <c r="M496" s="205">
        <f t="shared" si="14"/>
        <v>0</v>
      </c>
      <c r="N496" s="205">
        <f>IFERROR(VLOOKUP(H496,'3'!$K$3:$M$16,3,FALSE),0)</f>
        <v>0</v>
      </c>
      <c r="O496" s="205">
        <f t="shared" si="15"/>
        <v>0</v>
      </c>
      <c r="P496" s="205"/>
      <c r="Q496" s="205"/>
      <c r="R496" s="205"/>
    </row>
    <row r="497" spans="1:25" hidden="1">
      <c r="A497" s="203"/>
      <c r="B497" s="204"/>
      <c r="C497" s="204"/>
      <c r="D497" s="203"/>
      <c r="E497" s="203"/>
      <c r="H497" s="203"/>
      <c r="I497" s="205"/>
      <c r="J497" s="205"/>
      <c r="K497" s="205"/>
      <c r="L497" s="222">
        <f>IFERROR(IF(G497="X",0,IF(H497="X",0,VLOOKUP(H497,'3'!$K$3:$L$16,2,FALSE))),0)</f>
        <v>0</v>
      </c>
      <c r="M497" s="205">
        <f t="shared" si="14"/>
        <v>0</v>
      </c>
      <c r="N497" s="205">
        <f>IFERROR(VLOOKUP(H497,'3'!$K$3:$M$16,3,FALSE),0)</f>
        <v>0</v>
      </c>
      <c r="O497" s="205">
        <f t="shared" si="15"/>
        <v>0</v>
      </c>
      <c r="P497" s="205"/>
      <c r="Q497" s="205"/>
      <c r="R497" s="205"/>
    </row>
    <row r="498" spans="1:25" hidden="1">
      <c r="A498" s="203"/>
      <c r="B498" s="204"/>
      <c r="C498" s="204"/>
      <c r="D498" s="203"/>
      <c r="E498" s="203"/>
      <c r="H498" s="203"/>
      <c r="I498" s="205"/>
      <c r="J498" s="205"/>
      <c r="K498" s="205"/>
      <c r="L498" s="222">
        <f>IFERROR(IF(G498="X",0,IF(H498="X",0,VLOOKUP(H498,'3'!$K$3:$L$16,2,FALSE))),0)</f>
        <v>0</v>
      </c>
      <c r="M498" s="205">
        <f t="shared" si="14"/>
        <v>0</v>
      </c>
      <c r="N498" s="205">
        <f>IFERROR(VLOOKUP(H498,'3'!$K$3:$M$16,3,FALSE),0)</f>
        <v>0</v>
      </c>
      <c r="O498" s="205">
        <f t="shared" si="15"/>
        <v>0</v>
      </c>
      <c r="P498" s="205"/>
      <c r="Q498" s="205"/>
      <c r="R498" s="205"/>
    </row>
    <row r="499" spans="1:25" hidden="1">
      <c r="A499" s="203"/>
      <c r="B499" s="204"/>
      <c r="C499" s="204"/>
      <c r="D499" s="203"/>
      <c r="E499" s="203"/>
      <c r="H499" s="203"/>
      <c r="I499" s="205"/>
      <c r="J499" s="205"/>
      <c r="K499" s="205"/>
      <c r="L499" s="222">
        <f>IFERROR(IF(G499="X",0,IF(H499="X",0,VLOOKUP(H499,'3'!$K$3:$L$16,2,FALSE))),0)</f>
        <v>0</v>
      </c>
      <c r="M499" s="205">
        <f t="shared" si="14"/>
        <v>0</v>
      </c>
      <c r="N499" s="205">
        <f>IFERROR(VLOOKUP(H499,'3'!$K$3:$M$16,3,FALSE),0)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1342.3</v>
      </c>
      <c r="L500" s="210"/>
      <c r="M500" s="210">
        <f>SUM(M4:M499)</f>
        <v>107846</v>
      </c>
      <c r="N500" s="210"/>
      <c r="O500" s="210">
        <f t="shared" ref="O500" si="17">SUM(O4:O499)</f>
        <v>0</v>
      </c>
      <c r="P500" s="210">
        <f>SUM(P4:P499)</f>
        <v>365</v>
      </c>
      <c r="Q500" s="210">
        <f>SUM(Q4:Q499)</f>
        <v>365</v>
      </c>
      <c r="R500" s="210">
        <f>SUM(R4:R499)</f>
        <v>246</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La65rvTXyQzFRCeAr5gAR0Mv0Rs2fzfWJ4l6z+HJ1vxdQ8+JhsA4cgGmhBAEpI/kj1B7tNhTLR6CsqqBOkesCg==" saltValue="2aJx9vzVfsi2k+KrGUrPm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J4:J62 I4:I499" xr:uid="{736047AF-D1CD-48ED-8AC5-BA8D01AC15BD}">
      <formula1>$X$539:$X$542</formula1>
    </dataValidation>
    <dataValidation type="list" allowBlank="1" showInputMessage="1" showErrorMessage="1" sqref="A4:A499" xr:uid="{EA76874D-0BB4-401E-B770-2A10A2B6DE2F}">
      <formula1>$X$544:$X$549</formula1>
    </dataValidation>
    <dataValidation type="list" allowBlank="1" showInputMessage="1" showErrorMessage="1" sqref="E4:E499" xr:uid="{4815E86A-B2BC-4576-84CA-AC2C6E7F0688}">
      <formula1>$X$500:$X$534</formula1>
    </dataValidation>
  </dataValidations>
  <pageMargins left="0.70866141732283472" right="0.70866141732283472" top="0.74803149606299213" bottom="0.74803149606299213" header="0.31496062992125984" footer="0.31496062992125984"/>
  <pageSetup paperSize="8" scale="75"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codeName="Blad10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48</v>
      </c>
      <c r="B1" s="292"/>
      <c r="C1" s="293"/>
      <c r="D1" s="294" t="s">
        <v>127</v>
      </c>
      <c r="E1" s="295"/>
      <c r="F1" s="297">
        <f>'Kosten NEN2075'!C50</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IFERROR(VLOOKUP(H4,'48'!$K$3:$M$16,3,FALSE),0)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IFERROR(VLOOKUP(H5,'48'!$K$3:$M$16,3,FALSE),0)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IFERROR(VLOOKUP(H6,'48'!$K$3:$M$16,3,FALSE),0)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IFERROR(VLOOKUP(H7,'48'!$K$3:$M$16,3,FALSE),0)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IFERROR(VLOOKUP(H8,'48'!$K$3:$M$16,3,FALSE),0)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IFERROR(VLOOKUP(H9,'48'!$K$3:$M$16,3,FALSE),0)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IFERROR(VLOOKUP(H10,'48'!$K$3:$M$16,3,FALSE),0)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IFERROR(VLOOKUP(H11,'48'!$K$3:$M$16,3,FALSE),0)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IFERROR(VLOOKUP(H12,'48'!$K$3:$M$16,3,FALSE),0)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IFERROR(VLOOKUP(H13,'48'!$K$3:$M$16,3,FALSE),0)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IFERROR(VLOOKUP(H14,'48'!$K$3:$M$16,3,FALSE),0)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IFERROR(VLOOKUP(H15,'48'!$K$3:$M$16,3,FALSE),0)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IFERROR(VLOOKUP(H16,'48'!$K$3:$M$16,3,FALSE),0)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IFERROR(VLOOKUP(H17,'48'!$K$3:$M$16,3,FALSE),0)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IFERROR(VLOOKUP(H18,'48'!$K$3:$M$16,3,FALSE),0)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IFERROR(VLOOKUP(H19,'48'!$K$3:$M$16,3,FALSE),0)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IFERROR(VLOOKUP(H20,'48'!$K$3:$M$16,3,FALSE),0)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IFERROR(VLOOKUP(H21,'48'!$K$3:$M$16,3,FALSE),0)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IFERROR(VLOOKUP(H22,'48'!$K$3:$M$16,3,FALSE),0)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IFERROR(VLOOKUP(H23,'48'!$K$3:$M$16,3,FALSE),0)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IFERROR(VLOOKUP(H24,'48'!$K$3:$M$16,3,FALSE),0)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IFERROR(VLOOKUP(H25,'48'!$K$3:$M$16,3,FALSE),0)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IFERROR(VLOOKUP(H26,'48'!$K$3:$M$16,3,FALSE),0)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IFERROR(VLOOKUP(H27,'48'!$K$3:$M$16,3,FALSE),0)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IFERROR(VLOOKUP(H28,'48'!$K$3:$M$16,3,FALSE),0)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IFERROR(VLOOKUP(H29,'48'!$K$3:$M$16,3,FALSE),0)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IFERROR(VLOOKUP(H30,'48'!$K$3:$M$16,3,FALSE),0)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IFERROR(VLOOKUP(H31,'48'!$K$3:$M$16,3,FALSE),0)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IFERROR(VLOOKUP(H32,'48'!$K$3:$M$16,3,FALSE),0)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IFERROR(VLOOKUP(H33,'48'!$K$3:$M$16,3,FALSE),0)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IFERROR(VLOOKUP(H34,'48'!$K$3:$M$16,3,FALSE),0)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IFERROR(VLOOKUP(H35,'48'!$K$3:$M$16,3,FALSE),0)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IFERROR(VLOOKUP(H36,'48'!$K$3:$M$16,3,FALSE),0)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IFERROR(VLOOKUP(H37,'48'!$K$3:$M$16,3,FALSE),0)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IFERROR(VLOOKUP(H38,'48'!$K$3:$M$16,3,FALSE),0)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IFERROR(VLOOKUP(H39,'48'!$K$3:$M$16,3,FALSE),0)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IFERROR(VLOOKUP(H40,'48'!$K$3:$M$16,3,FALSE),0)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IFERROR(VLOOKUP(H41,'48'!$K$3:$M$16,3,FALSE),0)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IFERROR(VLOOKUP(H42,'48'!$K$3:$M$16,3,FALSE),0)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IFERROR(VLOOKUP(H43,'48'!$K$3:$M$16,3,FALSE),0)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IFERROR(VLOOKUP(H44,'48'!$K$3:$M$16,3,FALSE),0)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IFERROR(VLOOKUP(H45,'48'!$K$3:$M$16,3,FALSE),0)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IFERROR(VLOOKUP(H46,'48'!$K$3:$M$16,3,FALSE),0)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IFERROR(VLOOKUP(H47,'48'!$K$3:$M$16,3,FALSE),0)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IFERROR(VLOOKUP(H48,'48'!$K$3:$M$16,3,FALSE),0)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IFERROR(VLOOKUP(H49,'48'!$K$3:$M$16,3,FALSE),0)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IFERROR(VLOOKUP(H50,'48'!$K$3:$M$16,3,FALSE),0)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IFERROR(VLOOKUP(H51,'48'!$K$3:$M$16,3,FALSE),0)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IFERROR(VLOOKUP(H52,'48'!$K$3:$M$16,3,FALSE),0)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IFERROR(VLOOKUP(H53,'48'!$K$3:$M$16,3,FALSE),0)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IFERROR(VLOOKUP(H54,'48'!$K$3:$M$16,3,FALSE),0)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IFERROR(VLOOKUP(H55,'48'!$K$3:$M$16,3,FALSE),0)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IFERROR(VLOOKUP(H56,'48'!$K$3:$M$16,3,FALSE),0)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IFERROR(VLOOKUP(H57,'48'!$K$3:$M$16,3,FALSE),0)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IFERROR(VLOOKUP(H58,'48'!$K$3:$M$16,3,FALSE),0)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IFERROR(VLOOKUP(H59,'48'!$K$3:$M$16,3,FALSE),0)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IFERROR(VLOOKUP(H60,'48'!$K$3:$M$16,3,FALSE),0)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IFERROR(VLOOKUP(H61,'48'!$K$3:$M$16,3,FALSE),0)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IFERROR(VLOOKUP(H62,'48'!$K$3:$M$16,3,FALSE),0)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IFERROR(VLOOKUP(H63,'48'!$K$3:$M$16,3,FALSE),0)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IFERROR(VLOOKUP(H64,'48'!$K$3:$M$16,3,FALSE),0)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IFERROR(VLOOKUP(H65,'48'!$K$3:$M$16,3,FALSE),0)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IFERROR(VLOOKUP(H66,'48'!$K$3:$M$16,3,FALSE),0)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IFERROR(VLOOKUP(H67,'48'!$K$3:$M$16,3,FALSE),0)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IFERROR(VLOOKUP(H68,'48'!$K$3:$M$16,3,FALSE),0)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IFERROR(VLOOKUP(H69,'48'!$K$3:$M$16,3,FALSE),0)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IFERROR(VLOOKUP(H70,'48'!$K$3:$M$16,3,FALSE),0)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IFERROR(VLOOKUP(H71,'48'!$K$3:$M$16,3,FALSE),0)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IFERROR(VLOOKUP(H72,'48'!$K$3:$M$16,3,FALSE),0)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IFERROR(VLOOKUP(H73,'48'!$K$3:$M$16,3,FALSE),0)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IFERROR(VLOOKUP(H74,'48'!$K$3:$M$16,3,FALSE),0)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IFERROR(VLOOKUP(H75,'48'!$K$3:$M$16,3,FALSE),0)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IFERROR(VLOOKUP(H76,'48'!$K$3:$M$16,3,FALSE),0)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IFERROR(VLOOKUP(H77,'48'!$K$3:$M$16,3,FALSE),0)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IFERROR(VLOOKUP(H78,'48'!$K$3:$M$16,3,FALSE),0)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IFERROR(VLOOKUP(H79,'48'!$K$3:$M$16,3,FALSE),0)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IFERROR(VLOOKUP(H80,'48'!$K$3:$M$16,3,FALSE),0)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IFERROR(VLOOKUP(H81,'48'!$K$3:$M$16,3,FALSE),0)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IFERROR(VLOOKUP(H82,'48'!$K$3:$M$16,3,FALSE),0)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IFERROR(VLOOKUP(H83,'48'!$K$3:$M$16,3,FALSE),0)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IFERROR(VLOOKUP(H84,'48'!$K$3:$M$16,3,FALSE),0)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IFERROR(VLOOKUP(H85,'48'!$K$3:$M$16,3,FALSE),0)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IFERROR(VLOOKUP(H86,'48'!$K$3:$M$16,3,FALSE),0)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IFERROR(VLOOKUP(H87,'48'!$K$3:$M$16,3,FALSE),0)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IFERROR(VLOOKUP(H88,'48'!$K$3:$M$16,3,FALSE),0)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IFERROR(VLOOKUP(H89,'48'!$K$3:$M$16,3,FALSE),0)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IFERROR(VLOOKUP(H90,'48'!$K$3:$M$16,3,FALSE),0)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IFERROR(VLOOKUP(H91,'48'!$K$3:$M$16,3,FALSE),0)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IFERROR(VLOOKUP(H92,'48'!$K$3:$M$16,3,FALSE),0)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IFERROR(VLOOKUP(H93,'48'!$K$3:$M$16,3,FALSE),0)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IFERROR(VLOOKUP(H94,'48'!$K$3:$M$16,3,FALSE),0)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IFERROR(VLOOKUP(H95,'48'!$K$3:$M$16,3,FALSE),0)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IFERROR(VLOOKUP(H96,'48'!$K$3:$M$16,3,FALSE),0)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IFERROR(VLOOKUP(H97,'48'!$K$3:$M$16,3,FALSE),0)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IFERROR(VLOOKUP(H98,'48'!$K$3:$M$16,3,FALSE),0)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IFERROR(VLOOKUP(H99,'48'!$K$3:$M$16,3,FALSE),0)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IFERROR(VLOOKUP(H100,'48'!$K$3:$M$16,3,FALSE),0)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IFERROR(VLOOKUP(H101,'48'!$K$3:$M$16,3,FALSE),0)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IFERROR(VLOOKUP(H102,'48'!$K$3:$M$16,3,FALSE),0)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IFERROR(VLOOKUP(H103,'48'!$K$3:$M$16,3,FALSE),0)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IFERROR(VLOOKUP(H104,'48'!$K$3:$M$16,3,FALSE),0)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IFERROR(VLOOKUP(H105,'48'!$K$3:$M$16,3,FALSE),0)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IFERROR(VLOOKUP(H106,'48'!$K$3:$M$16,3,FALSE),0)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IFERROR(VLOOKUP(H107,'48'!$K$3:$M$16,3,FALSE),0)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IFERROR(VLOOKUP(H108,'48'!$K$3:$M$16,3,FALSE),0)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IFERROR(VLOOKUP(H109,'48'!$K$3:$M$16,3,FALSE),0)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IFERROR(VLOOKUP(H110,'48'!$K$3:$M$16,3,FALSE),0)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IFERROR(VLOOKUP(H111,'48'!$K$3:$M$16,3,FALSE),0)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IFERROR(VLOOKUP(H112,'48'!$K$3:$M$16,3,FALSE),0)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IFERROR(VLOOKUP(H113,'48'!$K$3:$M$16,3,FALSE),0)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IFERROR(VLOOKUP(H114,'48'!$K$3:$M$16,3,FALSE),0)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IFERROR(VLOOKUP(H115,'48'!$K$3:$M$16,3,FALSE),0)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IFERROR(VLOOKUP(H116,'48'!$K$3:$M$16,3,FALSE),0)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IFERROR(VLOOKUP(H117,'48'!$K$3:$M$16,3,FALSE),0)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IFERROR(VLOOKUP(H118,'48'!$K$3:$M$16,3,FALSE),0)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IFERROR(VLOOKUP(H119,'48'!$K$3:$M$16,3,FALSE),0)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IFERROR(VLOOKUP(H120,'48'!$K$3:$M$16,3,FALSE),0)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IFERROR(VLOOKUP(H121,'48'!$K$3:$M$16,3,FALSE),0)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IFERROR(VLOOKUP(H122,'48'!$K$3:$M$16,3,FALSE),0)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IFERROR(VLOOKUP(H123,'48'!$K$3:$M$16,3,FALSE),0)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IFERROR(VLOOKUP(H124,'48'!$K$3:$M$16,3,FALSE),0)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IFERROR(VLOOKUP(H125,'48'!$K$3:$M$16,3,FALSE),0)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IFERROR(VLOOKUP(H126,'48'!$K$3:$M$16,3,FALSE),0)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IFERROR(VLOOKUP(H127,'48'!$K$3:$M$16,3,FALSE),0)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IFERROR(VLOOKUP(H128,'48'!$K$3:$M$16,3,FALSE),0)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IFERROR(VLOOKUP(H129,'48'!$K$3:$M$16,3,FALSE),0)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IFERROR(VLOOKUP(H130,'48'!$K$3:$M$16,3,FALSE),0)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IFERROR(VLOOKUP(H131,'48'!$K$3:$M$16,3,FALSE),0)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IFERROR(VLOOKUP(H132,'48'!$K$3:$M$16,3,FALSE),0)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IFERROR(VLOOKUP(H133,'48'!$K$3:$M$16,3,FALSE),0)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IFERROR(VLOOKUP(H134,'48'!$K$3:$M$16,3,FALSE),0)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IFERROR(VLOOKUP(H135,'48'!$K$3:$M$16,3,FALSE),0)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IFERROR(VLOOKUP(H136,'48'!$K$3:$M$16,3,FALSE),0)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IFERROR(VLOOKUP(H137,'48'!$K$3:$M$16,3,FALSE),0)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IFERROR(VLOOKUP(H138,'48'!$K$3:$M$16,3,FALSE),0)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IFERROR(VLOOKUP(H139,'48'!$K$3:$M$16,3,FALSE),0)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IFERROR(VLOOKUP(H140,'48'!$K$3:$M$16,3,FALSE),0)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IFERROR(VLOOKUP(H141,'48'!$K$3:$M$16,3,FALSE),0)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IFERROR(VLOOKUP(H142,'48'!$K$3:$M$16,3,FALSE),0)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IFERROR(VLOOKUP(H143,'48'!$K$3:$M$16,3,FALSE),0)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IFERROR(VLOOKUP(H144,'48'!$K$3:$M$16,3,FALSE),0)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IFERROR(VLOOKUP(H145,'48'!$K$3:$M$16,3,FALSE),0)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IFERROR(VLOOKUP(H146,'48'!$K$3:$M$16,3,FALSE),0)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IFERROR(VLOOKUP(H147,'48'!$K$3:$M$16,3,FALSE),0)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IFERROR(VLOOKUP(H148,'48'!$K$3:$M$16,3,FALSE),0)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IFERROR(VLOOKUP(H149,'48'!$K$3:$M$16,3,FALSE),0)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IFERROR(VLOOKUP(H150,'48'!$K$3:$M$16,3,FALSE),0)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IFERROR(VLOOKUP(H151,'48'!$K$3:$M$16,3,FALSE),0)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IFERROR(VLOOKUP(H152,'48'!$K$3:$M$16,3,FALSE),0)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IFERROR(VLOOKUP(H153,'48'!$K$3:$M$16,3,FALSE),0)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IFERROR(VLOOKUP(H154,'48'!$K$3:$M$16,3,FALSE),0)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IFERROR(VLOOKUP(H155,'48'!$K$3:$M$16,3,FALSE),0)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IFERROR(VLOOKUP(H156,'48'!$K$3:$M$16,3,FALSE),0)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IFERROR(VLOOKUP(H157,'48'!$K$3:$M$16,3,FALSE),0)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IFERROR(VLOOKUP(H158,'48'!$K$3:$M$16,3,FALSE),0)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IFERROR(VLOOKUP(H159,'48'!$K$3:$M$16,3,FALSE),0)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IFERROR(VLOOKUP(H160,'48'!$K$3:$M$16,3,FALSE),0)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IFERROR(VLOOKUP(H161,'48'!$K$3:$M$16,3,FALSE),0)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IFERROR(VLOOKUP(H162,'48'!$K$3:$M$16,3,FALSE),0)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IFERROR(VLOOKUP(H163,'48'!$K$3:$M$16,3,FALSE),0)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IFERROR(VLOOKUP(H164,'48'!$K$3:$M$16,3,FALSE),0)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IFERROR(VLOOKUP(H165,'48'!$K$3:$M$16,3,FALSE),0)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IFERROR(VLOOKUP(H166,'48'!$K$3:$M$16,3,FALSE),0)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IFERROR(VLOOKUP(H167,'48'!$K$3:$M$16,3,FALSE),0)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IFERROR(VLOOKUP(H168,'48'!$K$3:$M$16,3,FALSE),0)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IFERROR(VLOOKUP(H169,'48'!$K$3:$M$16,3,FALSE),0)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IFERROR(VLOOKUP(H170,'48'!$K$3:$M$16,3,FALSE),0)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IFERROR(VLOOKUP(H171,'48'!$K$3:$M$16,3,FALSE),0)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IFERROR(VLOOKUP(H172,'48'!$K$3:$M$16,3,FALSE),0)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IFERROR(VLOOKUP(H173,'48'!$K$3:$M$16,3,FALSE),0)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IFERROR(VLOOKUP(H174,'48'!$K$3:$M$16,3,FALSE),0)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IFERROR(VLOOKUP(H175,'48'!$K$3:$M$16,3,FALSE),0)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IFERROR(VLOOKUP(H176,'48'!$K$3:$M$16,3,FALSE),0)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IFERROR(VLOOKUP(H177,'48'!$K$3:$M$16,3,FALSE),0)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IFERROR(VLOOKUP(H178,'48'!$K$3:$M$16,3,FALSE),0)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IFERROR(VLOOKUP(H179,'48'!$K$3:$M$16,3,FALSE),0)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IFERROR(VLOOKUP(H180,'48'!$K$3:$M$16,3,FALSE),0)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IFERROR(VLOOKUP(H181,'48'!$K$3:$M$16,3,FALSE),0)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IFERROR(VLOOKUP(H182,'48'!$K$3:$M$16,3,FALSE),0)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IFERROR(VLOOKUP(H183,'48'!$K$3:$M$16,3,FALSE),0)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IFERROR(VLOOKUP(H184,'48'!$K$3:$M$16,3,FALSE),0)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IFERROR(VLOOKUP(H185,'48'!$K$3:$M$16,3,FALSE),0)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IFERROR(VLOOKUP(H186,'48'!$K$3:$M$16,3,FALSE),0)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IFERROR(VLOOKUP(H187,'48'!$K$3:$M$16,3,FALSE),0)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IFERROR(VLOOKUP(H188,'48'!$K$3:$M$16,3,FALSE),0)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IFERROR(VLOOKUP(H189,'48'!$K$3:$M$16,3,FALSE),0)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IFERROR(VLOOKUP(H190,'48'!$K$3:$M$16,3,FALSE),0)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IFERROR(VLOOKUP(H191,'48'!$K$3:$M$16,3,FALSE),0)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IFERROR(VLOOKUP(H192,'48'!$K$3:$M$16,3,FALSE),0)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IFERROR(VLOOKUP(H193,'48'!$K$3:$M$16,3,FALSE),0)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IFERROR(VLOOKUP(H194,'48'!$K$3:$M$16,3,FALSE),0)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IFERROR(VLOOKUP(H195,'48'!$K$3:$M$16,3,FALSE),0)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IFERROR(VLOOKUP(H196,'48'!$K$3:$M$16,3,FALSE),0)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IFERROR(VLOOKUP(H197,'48'!$K$3:$M$16,3,FALSE),0)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IFERROR(VLOOKUP(H198,'48'!$K$3:$M$16,3,FALSE),0)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IFERROR(VLOOKUP(H199,'48'!$K$3:$M$16,3,FALSE),0)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IFERROR(VLOOKUP(H200,'48'!$K$3:$M$16,3,FALSE),0)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IFERROR(VLOOKUP(H201,'48'!$K$3:$M$16,3,FALSE),0)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IFERROR(VLOOKUP(H202,'48'!$K$3:$M$16,3,FALSE),0)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IFERROR(VLOOKUP(H203,'48'!$K$3:$M$16,3,FALSE),0)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IFERROR(VLOOKUP(H204,'48'!$K$3:$M$16,3,FALSE),0)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IFERROR(VLOOKUP(H205,'48'!$K$3:$M$16,3,FALSE),0)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IFERROR(VLOOKUP(H206,'48'!$K$3:$M$16,3,FALSE),0)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IFERROR(VLOOKUP(H207,'48'!$K$3:$M$16,3,FALSE),0)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IFERROR(VLOOKUP(H208,'48'!$K$3:$M$16,3,FALSE),0)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IFERROR(VLOOKUP(H209,'48'!$K$3:$M$16,3,FALSE),0)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IFERROR(VLOOKUP(H210,'48'!$K$3:$M$16,3,FALSE),0)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IFERROR(VLOOKUP(H211,'48'!$K$3:$M$16,3,FALSE),0)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IFERROR(VLOOKUP(H212,'48'!$K$3:$M$16,3,FALSE),0)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IFERROR(VLOOKUP(H213,'48'!$K$3:$M$16,3,FALSE),0)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IFERROR(VLOOKUP(H214,'48'!$K$3:$M$16,3,FALSE),0)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IFERROR(VLOOKUP(H215,'48'!$K$3:$M$16,3,FALSE),0)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IFERROR(VLOOKUP(H216,'48'!$K$3:$M$16,3,FALSE),0)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IFERROR(VLOOKUP(H217,'48'!$K$3:$M$16,3,FALSE),0)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IFERROR(VLOOKUP(H218,'48'!$K$3:$M$16,3,FALSE),0)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IFERROR(VLOOKUP(H219,'48'!$K$3:$M$16,3,FALSE),0)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IFERROR(VLOOKUP(H220,'48'!$K$3:$M$16,3,FALSE),0)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IFERROR(VLOOKUP(H221,'48'!$K$3:$M$16,3,FALSE),0)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IFERROR(VLOOKUP(H222,'48'!$K$3:$M$16,3,FALSE),0)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IFERROR(VLOOKUP(H223,'48'!$K$3:$M$16,3,FALSE),0)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IFERROR(VLOOKUP(H224,'48'!$K$3:$M$16,3,FALSE),0)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IFERROR(VLOOKUP(H225,'48'!$K$3:$M$16,3,FALSE),0)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IFERROR(VLOOKUP(H226,'48'!$K$3:$M$16,3,FALSE),0)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IFERROR(VLOOKUP(H227,'48'!$K$3:$M$16,3,FALSE),0)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IFERROR(VLOOKUP(H228,'48'!$K$3:$M$16,3,FALSE),0)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IFERROR(VLOOKUP(H229,'48'!$K$3:$M$16,3,FALSE),0)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IFERROR(VLOOKUP(H230,'48'!$K$3:$M$16,3,FALSE),0)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IFERROR(VLOOKUP(H231,'48'!$K$3:$M$16,3,FALSE),0)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IFERROR(VLOOKUP(H232,'48'!$K$3:$M$16,3,FALSE),0)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IFERROR(VLOOKUP(H233,'48'!$K$3:$M$16,3,FALSE),0)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IFERROR(VLOOKUP(H234,'48'!$K$3:$M$16,3,FALSE),0)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IFERROR(VLOOKUP(H235,'48'!$K$3:$M$16,3,FALSE),0)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IFERROR(VLOOKUP(H236,'48'!$K$3:$M$16,3,FALSE),0)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IFERROR(VLOOKUP(H237,'48'!$K$3:$M$16,3,FALSE),0)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IFERROR(VLOOKUP(H238,'48'!$K$3:$M$16,3,FALSE),0)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IFERROR(VLOOKUP(H239,'48'!$K$3:$M$16,3,FALSE),0)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IFERROR(VLOOKUP(H240,'48'!$K$3:$M$16,3,FALSE),0)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IFERROR(VLOOKUP(H241,'48'!$K$3:$M$16,3,FALSE),0)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IFERROR(VLOOKUP(H242,'48'!$K$3:$M$16,3,FALSE),0)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IFERROR(VLOOKUP(H243,'48'!$K$3:$M$16,3,FALSE),0)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IFERROR(VLOOKUP(H244,'48'!$K$3:$M$16,3,FALSE),0)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IFERROR(VLOOKUP(H245,'48'!$K$3:$M$16,3,FALSE),0)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IFERROR(VLOOKUP(H246,'48'!$K$3:$M$16,3,FALSE),0)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IFERROR(VLOOKUP(H247,'48'!$K$3:$M$16,3,FALSE),0)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IFERROR(VLOOKUP(H248,'48'!$K$3:$M$16,3,FALSE),0)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IFERROR(VLOOKUP(H249,'48'!$K$3:$M$16,3,FALSE),0)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IFERROR(VLOOKUP(H250,'48'!$K$3:$M$16,3,FALSE),0)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IFERROR(VLOOKUP(H251,'48'!$K$3:$M$16,3,FALSE),0)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IFERROR(VLOOKUP(H252,'48'!$K$3:$M$16,3,FALSE),0)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IFERROR(VLOOKUP(H253,'48'!$K$3:$M$16,3,FALSE),0)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IFERROR(VLOOKUP(H254,'48'!$K$3:$M$16,3,FALSE),0)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IFERROR(VLOOKUP(H255,'48'!$K$3:$M$16,3,FALSE),0)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IFERROR(VLOOKUP(H256,'48'!$K$3:$M$16,3,FALSE),0)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IFERROR(VLOOKUP(H257,'48'!$K$3:$M$16,3,FALSE),0)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IFERROR(VLOOKUP(H258,'48'!$K$3:$M$16,3,FALSE),0)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IFERROR(VLOOKUP(H259,'48'!$K$3:$M$16,3,FALSE),0)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IFERROR(VLOOKUP(H260,'48'!$K$3:$M$16,3,FALSE),0)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IFERROR(VLOOKUP(H261,'48'!$K$3:$M$16,3,FALSE),0)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IFERROR(VLOOKUP(H262,'48'!$K$3:$M$16,3,FALSE),0)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IFERROR(VLOOKUP(H263,'48'!$K$3:$M$16,3,FALSE),0)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IFERROR(VLOOKUP(H264,'48'!$K$3:$M$16,3,FALSE),0)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IFERROR(VLOOKUP(H265,'48'!$K$3:$M$16,3,FALSE),0)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IFERROR(VLOOKUP(H266,'48'!$K$3:$M$16,3,FALSE),0)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IFERROR(VLOOKUP(H267,'48'!$K$3:$M$16,3,FALSE),0)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IFERROR(VLOOKUP(H268,'48'!$K$3:$M$16,3,FALSE),0)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IFERROR(VLOOKUP(H269,'48'!$K$3:$M$16,3,FALSE),0)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IFERROR(VLOOKUP(H270,'48'!$K$3:$M$16,3,FALSE),0)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IFERROR(VLOOKUP(H271,'48'!$K$3:$M$16,3,FALSE),0)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IFERROR(VLOOKUP(H272,'48'!$K$3:$M$16,3,FALSE),0)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IFERROR(VLOOKUP(H273,'48'!$K$3:$M$16,3,FALSE),0)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IFERROR(VLOOKUP(H274,'48'!$K$3:$M$16,3,FALSE),0)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IFERROR(VLOOKUP(H275,'48'!$K$3:$M$16,3,FALSE),0)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IFERROR(VLOOKUP(H276,'48'!$K$3:$M$16,3,FALSE),0)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IFERROR(VLOOKUP(H277,'48'!$K$3:$M$16,3,FALSE),0)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IFERROR(VLOOKUP(H278,'48'!$K$3:$M$16,3,FALSE),0)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IFERROR(VLOOKUP(H279,'48'!$K$3:$M$16,3,FALSE),0)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IFERROR(VLOOKUP(H280,'48'!$K$3:$M$16,3,FALSE),0)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IFERROR(VLOOKUP(H281,'48'!$K$3:$M$16,3,FALSE),0)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IFERROR(VLOOKUP(H282,'48'!$K$3:$M$16,3,FALSE),0)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IFERROR(VLOOKUP(H283,'48'!$K$3:$M$16,3,FALSE),0)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IFERROR(VLOOKUP(H284,'48'!$K$3:$M$16,3,FALSE),0)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IFERROR(VLOOKUP(H285,'48'!$K$3:$M$16,3,FALSE),0)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IFERROR(VLOOKUP(H286,'48'!$K$3:$M$16,3,FALSE),0)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IFERROR(VLOOKUP(H287,'48'!$K$3:$M$16,3,FALSE),0)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IFERROR(VLOOKUP(H288,'48'!$K$3:$M$16,3,FALSE),0)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IFERROR(VLOOKUP(H289,'48'!$K$3:$M$16,3,FALSE),0)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IFERROR(VLOOKUP(H290,'48'!$K$3:$M$16,3,FALSE),0)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IFERROR(VLOOKUP(H291,'48'!$K$3:$M$16,3,FALSE),0)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IFERROR(VLOOKUP(H292,'48'!$K$3:$M$16,3,FALSE),0)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IFERROR(VLOOKUP(H293,'48'!$K$3:$M$16,3,FALSE),0)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IFERROR(VLOOKUP(H294,'48'!$K$3:$M$16,3,FALSE),0)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IFERROR(VLOOKUP(H295,'48'!$K$3:$M$16,3,FALSE),0)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IFERROR(VLOOKUP(H296,'48'!$K$3:$M$16,3,FALSE),0)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IFERROR(VLOOKUP(H297,'48'!$K$3:$M$16,3,FALSE),0)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IFERROR(VLOOKUP(H298,'48'!$K$3:$M$16,3,FALSE),0)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IFERROR(VLOOKUP(H299,'48'!$K$3:$M$16,3,FALSE),0)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IFERROR(VLOOKUP(H300,'48'!$K$3:$M$16,3,FALSE),0)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IFERROR(VLOOKUP(H301,'48'!$K$3:$M$16,3,FALSE),0)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IFERROR(VLOOKUP(H302,'48'!$K$3:$M$16,3,FALSE),0)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IFERROR(VLOOKUP(H303,'48'!$K$3:$M$16,3,FALSE),0)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IFERROR(VLOOKUP(H304,'48'!$K$3:$M$16,3,FALSE),0)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IFERROR(VLOOKUP(H305,'48'!$K$3:$M$16,3,FALSE),0)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IFERROR(VLOOKUP(H306,'48'!$K$3:$M$16,3,FALSE),0)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IFERROR(VLOOKUP(H307,'48'!$K$3:$M$16,3,FALSE),0)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IFERROR(VLOOKUP(H308,'48'!$K$3:$M$16,3,FALSE),0)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IFERROR(VLOOKUP(H309,'48'!$K$3:$M$16,3,FALSE),0)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IFERROR(VLOOKUP(H310,'48'!$K$3:$M$16,3,FALSE),0)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IFERROR(VLOOKUP(H311,'48'!$K$3:$M$16,3,FALSE),0)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IFERROR(VLOOKUP(H312,'48'!$K$3:$M$16,3,FALSE),0)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IFERROR(VLOOKUP(H313,'48'!$K$3:$M$16,3,FALSE),0)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IFERROR(VLOOKUP(H314,'48'!$K$3:$M$16,3,FALSE),0)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IFERROR(VLOOKUP(H315,'48'!$K$3:$M$16,3,FALSE),0)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IFERROR(VLOOKUP(H316,'48'!$K$3:$M$16,3,FALSE),0)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IFERROR(VLOOKUP(H317,'48'!$K$3:$M$16,3,FALSE),0)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IFERROR(VLOOKUP(H318,'48'!$K$3:$M$16,3,FALSE),0)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IFERROR(VLOOKUP(H319,'48'!$K$3:$M$16,3,FALSE),0)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IFERROR(VLOOKUP(H320,'48'!$K$3:$M$16,3,FALSE),0)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IFERROR(VLOOKUP(H321,'48'!$K$3:$M$16,3,FALSE),0)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IFERROR(VLOOKUP(H322,'48'!$K$3:$M$16,3,FALSE),0)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IFERROR(VLOOKUP(H323,'48'!$K$3:$M$16,3,FALSE),0)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IFERROR(VLOOKUP(H324,'48'!$K$3:$M$16,3,FALSE),0)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IFERROR(VLOOKUP(H325,'48'!$K$3:$M$16,3,FALSE),0)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IFERROR(VLOOKUP(H326,'48'!$K$3:$M$16,3,FALSE),0)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IFERROR(VLOOKUP(H327,'48'!$K$3:$M$16,3,FALSE),0)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IFERROR(VLOOKUP(H328,'48'!$K$3:$M$16,3,FALSE),0)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IFERROR(VLOOKUP(H329,'48'!$K$3:$M$16,3,FALSE),0)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IFERROR(VLOOKUP(H330,'48'!$K$3:$M$16,3,FALSE),0)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IFERROR(VLOOKUP(H331,'48'!$K$3:$M$16,3,FALSE),0)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IFERROR(VLOOKUP(H332,'48'!$K$3:$M$16,3,FALSE),0)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IFERROR(VLOOKUP(H333,'48'!$K$3:$M$16,3,FALSE),0)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IFERROR(VLOOKUP(H334,'48'!$K$3:$M$16,3,FALSE),0)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IFERROR(VLOOKUP(H335,'48'!$K$3:$M$16,3,FALSE),0)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IFERROR(VLOOKUP(H336,'48'!$K$3:$M$16,3,FALSE),0)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IFERROR(VLOOKUP(H337,'48'!$K$3:$M$16,3,FALSE),0)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IFERROR(VLOOKUP(H338,'48'!$K$3:$M$16,3,FALSE),0)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IFERROR(VLOOKUP(H339,'48'!$K$3:$M$16,3,FALSE),0)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IFERROR(VLOOKUP(H340,'48'!$K$3:$M$16,3,FALSE),0)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IFERROR(VLOOKUP(H341,'48'!$K$3:$M$16,3,FALSE),0)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IFERROR(VLOOKUP(H342,'48'!$K$3:$M$16,3,FALSE),0)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IFERROR(VLOOKUP(H343,'48'!$K$3:$M$16,3,FALSE),0)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IFERROR(VLOOKUP(H344,'48'!$K$3:$M$16,3,FALSE),0)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IFERROR(VLOOKUP(H345,'48'!$K$3:$M$16,3,FALSE),0)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IFERROR(VLOOKUP(H346,'48'!$K$3:$M$16,3,FALSE),0)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IFERROR(VLOOKUP(H347,'48'!$K$3:$M$16,3,FALSE),0)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IFERROR(VLOOKUP(H348,'48'!$K$3:$M$16,3,FALSE),0)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IFERROR(VLOOKUP(H349,'48'!$K$3:$M$16,3,FALSE),0)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IFERROR(VLOOKUP(H350,'48'!$K$3:$M$16,3,FALSE),0)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IFERROR(VLOOKUP(H351,'48'!$K$3:$M$16,3,FALSE),0)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IFERROR(VLOOKUP(H352,'48'!$K$3:$M$16,3,FALSE),0)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IFERROR(VLOOKUP(H353,'48'!$K$3:$M$16,3,FALSE),0)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IFERROR(VLOOKUP(H354,'48'!$K$3:$M$16,3,FALSE),0)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IFERROR(VLOOKUP(H355,'48'!$K$3:$M$16,3,FALSE),0)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IFERROR(VLOOKUP(H356,'48'!$K$3:$M$16,3,FALSE),0)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IFERROR(VLOOKUP(H357,'48'!$K$3:$M$16,3,FALSE),0)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IFERROR(VLOOKUP(H358,'48'!$K$3:$M$16,3,FALSE),0)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IFERROR(VLOOKUP(H359,'48'!$K$3:$M$16,3,FALSE),0)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IFERROR(VLOOKUP(H360,'48'!$K$3:$M$16,3,FALSE),0)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IFERROR(VLOOKUP(H361,'48'!$K$3:$M$16,3,FALSE),0)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IFERROR(VLOOKUP(H362,'48'!$K$3:$M$16,3,FALSE),0)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IFERROR(VLOOKUP(H363,'48'!$K$3:$M$16,3,FALSE),0)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IFERROR(VLOOKUP(H364,'48'!$K$3:$M$16,3,FALSE),0)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IFERROR(VLOOKUP(H365,'48'!$K$3:$M$16,3,FALSE),0)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IFERROR(VLOOKUP(H366,'48'!$K$3:$M$16,3,FALSE),0)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IFERROR(VLOOKUP(H367,'48'!$K$3:$M$16,3,FALSE),0)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IFERROR(VLOOKUP(H368,'48'!$K$3:$M$16,3,FALSE),0)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IFERROR(VLOOKUP(H369,'48'!$K$3:$M$16,3,FALSE),0)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IFERROR(VLOOKUP(H370,'48'!$K$3:$M$16,3,FALSE),0)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IFERROR(VLOOKUP(H371,'48'!$K$3:$M$16,3,FALSE),0)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IFERROR(VLOOKUP(H372,'48'!$K$3:$M$16,3,FALSE),0)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IFERROR(VLOOKUP(H373,'48'!$K$3:$M$16,3,FALSE),0)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IFERROR(VLOOKUP(H374,'48'!$K$3:$M$16,3,FALSE),0)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IFERROR(VLOOKUP(H375,'48'!$K$3:$M$16,3,FALSE),0)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IFERROR(VLOOKUP(H376,'48'!$K$3:$M$16,3,FALSE),0)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IFERROR(VLOOKUP(H377,'48'!$K$3:$M$16,3,FALSE),0)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IFERROR(VLOOKUP(H378,'48'!$K$3:$M$16,3,FALSE),0)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IFERROR(VLOOKUP(H379,'48'!$K$3:$M$16,3,FALSE),0)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IFERROR(VLOOKUP(H380,'48'!$K$3:$M$16,3,FALSE),0)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IFERROR(VLOOKUP(H381,'48'!$K$3:$M$16,3,FALSE),0)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IFERROR(VLOOKUP(H382,'48'!$K$3:$M$16,3,FALSE),0)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IFERROR(VLOOKUP(H383,'48'!$K$3:$M$16,3,FALSE),0)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IFERROR(VLOOKUP(H384,'48'!$K$3:$M$16,3,FALSE),0)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IFERROR(VLOOKUP(H385,'48'!$K$3:$M$16,3,FALSE),0)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IFERROR(VLOOKUP(H386,'48'!$K$3:$M$16,3,FALSE),0)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IFERROR(VLOOKUP(H387,'48'!$K$3:$M$16,3,FALSE),0)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IFERROR(VLOOKUP(H388,'48'!$K$3:$M$16,3,FALSE),0)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IFERROR(VLOOKUP(H389,'48'!$K$3:$M$16,3,FALSE),0)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IFERROR(VLOOKUP(H390,'48'!$K$3:$M$16,3,FALSE),0)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IFERROR(VLOOKUP(H391,'48'!$K$3:$M$16,3,FALSE),0)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IFERROR(VLOOKUP(H392,'48'!$K$3:$M$16,3,FALSE),0)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IFERROR(VLOOKUP(H393,'48'!$K$3:$M$16,3,FALSE),0)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IFERROR(VLOOKUP(H394,'48'!$K$3:$M$16,3,FALSE),0)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IFERROR(VLOOKUP(H395,'48'!$K$3:$M$16,3,FALSE),0)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IFERROR(VLOOKUP(H396,'48'!$K$3:$M$16,3,FALSE),0)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IFERROR(VLOOKUP(H397,'48'!$K$3:$M$16,3,FALSE),0)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IFERROR(VLOOKUP(H398,'48'!$K$3:$M$16,3,FALSE),0)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IFERROR(VLOOKUP(H399,'48'!$K$3:$M$16,3,FALSE),0)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IFERROR(VLOOKUP(H400,'48'!$K$3:$M$16,3,FALSE),0)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IFERROR(VLOOKUP(H401,'48'!$K$3:$M$16,3,FALSE),0)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IFERROR(VLOOKUP(H402,'48'!$K$3:$M$16,3,FALSE),0)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IFERROR(VLOOKUP(H403,'48'!$K$3:$M$16,3,FALSE),0)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IFERROR(VLOOKUP(H404,'48'!$K$3:$M$16,3,FALSE),0)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IFERROR(VLOOKUP(H405,'48'!$K$3:$M$16,3,FALSE),0)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IFERROR(VLOOKUP(H406,'48'!$K$3:$M$16,3,FALSE),0)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IFERROR(VLOOKUP(H407,'48'!$K$3:$M$16,3,FALSE),0)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IFERROR(VLOOKUP(H408,'48'!$K$3:$M$16,3,FALSE),0)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IFERROR(VLOOKUP(H409,'48'!$K$3:$M$16,3,FALSE),0)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IFERROR(VLOOKUP(H410,'48'!$K$3:$M$16,3,FALSE),0)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IFERROR(VLOOKUP(H411,'48'!$K$3:$M$16,3,FALSE),0)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IFERROR(VLOOKUP(H412,'48'!$K$3:$M$16,3,FALSE),0)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IFERROR(VLOOKUP(H413,'48'!$K$3:$M$16,3,FALSE),0)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IFERROR(VLOOKUP(H414,'48'!$K$3:$M$16,3,FALSE),0)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IFERROR(VLOOKUP(H415,'48'!$K$3:$M$16,3,FALSE),0)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IFERROR(VLOOKUP(H416,'48'!$K$3:$M$16,3,FALSE),0)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IFERROR(VLOOKUP(H417,'48'!$K$3:$M$16,3,FALSE),0)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IFERROR(VLOOKUP(H418,'48'!$K$3:$M$16,3,FALSE),0)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IFERROR(VLOOKUP(H419,'48'!$K$3:$M$16,3,FALSE),0)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IFERROR(VLOOKUP(H420,'48'!$K$3:$M$16,3,FALSE),0)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IFERROR(VLOOKUP(H421,'48'!$K$3:$M$16,3,FALSE),0)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IFERROR(VLOOKUP(H422,'48'!$K$3:$M$16,3,FALSE),0)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IFERROR(VLOOKUP(H423,'48'!$K$3:$M$16,3,FALSE),0)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IFERROR(VLOOKUP(H424,'48'!$K$3:$M$16,3,FALSE),0)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IFERROR(VLOOKUP(H425,'48'!$K$3:$M$16,3,FALSE),0)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IFERROR(VLOOKUP(H426,'48'!$K$3:$M$16,3,FALSE),0)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IFERROR(VLOOKUP(H427,'48'!$K$3:$M$16,3,FALSE),0)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IFERROR(VLOOKUP(H428,'48'!$K$3:$M$16,3,FALSE),0)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IFERROR(VLOOKUP(H429,'48'!$K$3:$M$16,3,FALSE),0)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IFERROR(VLOOKUP(H430,'48'!$K$3:$M$16,3,FALSE),0)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IFERROR(VLOOKUP(H431,'48'!$K$3:$M$16,3,FALSE),0)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IFERROR(VLOOKUP(H432,'48'!$K$3:$M$16,3,FALSE),0)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IFERROR(VLOOKUP(H433,'48'!$K$3:$M$16,3,FALSE),0)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IFERROR(VLOOKUP(H434,'48'!$K$3:$M$16,3,FALSE),0)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IFERROR(VLOOKUP(H435,'48'!$K$3:$M$16,3,FALSE),0)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IFERROR(VLOOKUP(H436,'48'!$K$3:$M$16,3,FALSE),0)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IFERROR(VLOOKUP(H437,'48'!$K$3:$M$16,3,FALSE),0)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IFERROR(VLOOKUP(H438,'48'!$K$3:$M$16,3,FALSE),0)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IFERROR(VLOOKUP(H439,'48'!$K$3:$M$16,3,FALSE),0)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IFERROR(VLOOKUP(H440,'48'!$K$3:$M$16,3,FALSE),0)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IFERROR(VLOOKUP(H441,'48'!$K$3:$M$16,3,FALSE),0)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IFERROR(VLOOKUP(H442,'48'!$K$3:$M$16,3,FALSE),0)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IFERROR(VLOOKUP(H443,'48'!$K$3:$M$16,3,FALSE),0)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IFERROR(VLOOKUP(H444,'48'!$K$3:$M$16,3,FALSE),0)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IFERROR(VLOOKUP(H445,'48'!$K$3:$M$16,3,FALSE),0)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IFERROR(VLOOKUP(H446,'48'!$K$3:$M$16,3,FALSE),0)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IFERROR(VLOOKUP(H447,'48'!$K$3:$M$16,3,FALSE),0)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IFERROR(VLOOKUP(H448,'48'!$K$3:$M$16,3,FALSE),0)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IFERROR(VLOOKUP(H449,'48'!$K$3:$M$16,3,FALSE),0)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IFERROR(VLOOKUP(H450,'48'!$K$3:$M$16,3,FALSE),0)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IFERROR(VLOOKUP(H451,'48'!$K$3:$M$16,3,FALSE),0)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IFERROR(VLOOKUP(H452,'48'!$K$3:$M$16,3,FALSE),0)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IFERROR(VLOOKUP(H453,'48'!$K$3:$M$16,3,FALSE),0)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IFERROR(VLOOKUP(H454,'48'!$K$3:$M$16,3,FALSE),0)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IFERROR(VLOOKUP(H455,'48'!$K$3:$M$16,3,FALSE),0)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IFERROR(VLOOKUP(H456,'48'!$K$3:$M$16,3,FALSE),0)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IFERROR(VLOOKUP(H457,'48'!$K$3:$M$16,3,FALSE),0)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IFERROR(VLOOKUP(H458,'48'!$K$3:$M$16,3,FALSE),0)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IFERROR(VLOOKUP(H459,'48'!$K$3:$M$16,3,FALSE),0)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IFERROR(VLOOKUP(H460,'48'!$K$3:$M$16,3,FALSE),0)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IFERROR(VLOOKUP(H461,'48'!$K$3:$M$16,3,FALSE),0)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IFERROR(VLOOKUP(H462,'48'!$K$3:$M$16,3,FALSE),0)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IFERROR(VLOOKUP(H463,'48'!$K$3:$M$16,3,FALSE),0)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IFERROR(VLOOKUP(H464,'48'!$K$3:$M$16,3,FALSE),0)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IFERROR(VLOOKUP(H465,'48'!$K$3:$M$16,3,FALSE),0)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IFERROR(VLOOKUP(H466,'48'!$K$3:$M$16,3,FALSE),0)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IFERROR(VLOOKUP(H467,'48'!$K$3:$M$16,3,FALSE),0)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IFERROR(VLOOKUP(H468,'48'!$K$3:$M$16,3,FALSE),0)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IFERROR(VLOOKUP(H469,'48'!$K$3:$M$16,3,FALSE),0)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IFERROR(VLOOKUP(H470,'48'!$K$3:$M$16,3,FALSE),0)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IFERROR(VLOOKUP(H471,'48'!$K$3:$M$16,3,FALSE),0)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IFERROR(VLOOKUP(H472,'48'!$K$3:$M$16,3,FALSE),0)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IFERROR(VLOOKUP(H473,'48'!$K$3:$M$16,3,FALSE),0)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IFERROR(VLOOKUP(H474,'48'!$K$3:$M$16,3,FALSE),0)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IFERROR(VLOOKUP(H475,'48'!$K$3:$M$16,3,FALSE),0)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IFERROR(VLOOKUP(H476,'48'!$K$3:$M$16,3,FALSE),0)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IFERROR(VLOOKUP(H477,'48'!$K$3:$M$16,3,FALSE),0)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IFERROR(VLOOKUP(H478,'48'!$K$3:$M$16,3,FALSE),0)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IFERROR(VLOOKUP(H479,'48'!$K$3:$M$16,3,FALSE),0)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IFERROR(VLOOKUP(H480,'48'!$K$3:$M$16,3,FALSE),0)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IFERROR(VLOOKUP(H481,'48'!$K$3:$M$16,3,FALSE),0)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IFERROR(VLOOKUP(H482,'48'!$K$3:$M$16,3,FALSE),0)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IFERROR(VLOOKUP(H483,'48'!$K$3:$M$16,3,FALSE),0)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IFERROR(VLOOKUP(H484,'48'!$K$3:$M$16,3,FALSE),0)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IFERROR(VLOOKUP(H485,'48'!$K$3:$M$16,3,FALSE),0)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IFERROR(VLOOKUP(H486,'48'!$K$3:$M$16,3,FALSE),0)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IFERROR(VLOOKUP(H487,'48'!$K$3:$M$16,3,FALSE),0)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IFERROR(VLOOKUP(H488,'48'!$K$3:$M$16,3,FALSE),0)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IFERROR(VLOOKUP(H489,'48'!$K$3:$M$16,3,FALSE),0)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IFERROR(VLOOKUP(H490,'48'!$K$3:$M$16,3,FALSE),0)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IFERROR(VLOOKUP(H491,'48'!$K$3:$M$16,3,FALSE),0)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IFERROR(VLOOKUP(H492,'48'!$K$3:$M$16,3,FALSE),0)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IFERROR(VLOOKUP(H493,'48'!$K$3:$M$16,3,FALSE),0)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IFERROR(VLOOKUP(H494,'48'!$K$3:$M$16,3,FALSE),0)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IFERROR(VLOOKUP(H495,'48'!$K$3:$M$16,3,FALSE),0)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IFERROR(VLOOKUP(H496,'48'!$K$3:$M$16,3,FALSE),0)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IFERROR(VLOOKUP(H497,'48'!$K$3:$M$16,3,FALSE),0)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IFERROR(VLOOKUP(H498,'48'!$K$3:$M$16,3,FALSE),0)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IFERROR(VLOOKUP(H499,'48'!$K$3:$M$16,3,FALSE),0)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6viNd/r/j7148i2E4oVeew8XTRMsh1QQOtzeLugYSSNoJBEj98PDTlRMo4Dk9rGF4eTgZ27L/voH0FN+bS79ow==" saltValue="ZeACYhf9TP5KBzVoxjUyr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C849F81E-7648-45BC-8DB4-6F89F09E3D2B}">
      <formula1>$AB$500:$AB$534</formula1>
    </dataValidation>
    <dataValidation type="list" allowBlank="1" showInputMessage="1" showErrorMessage="1" sqref="A4:A499" xr:uid="{23A7D9AD-394C-4288-A526-FC12D414608E}">
      <formula1>$AB$544:$AB$549</formula1>
    </dataValidation>
    <dataValidation type="list" allowBlank="1" showInputMessage="1" showErrorMessage="1" sqref="L4:L499 I4:I499" xr:uid="{E27696F2-5712-44AE-AAF6-EAC40342807E}">
      <formula1>$AB$539:$AB$542</formula1>
    </dataValidation>
  </dataValidation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codeName="Blad101">
    <tabColor rgb="FFC2E76B"/>
  </sheetPr>
  <dimension ref="A2:N62"/>
  <sheetViews>
    <sheetView showGridLines="0" topLeftCell="A3"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SUMIF('49a'!$H$4:$H$499,"A",'49a'!$S$4:$S$499)</f>
        <v>0</v>
      </c>
    </row>
    <row r="4" spans="1:14">
      <c r="A4" s="17" t="s">
        <v>127</v>
      </c>
      <c r="B4" s="285">
        <f>VLOOKUP(H5,'Kosten NEN2075'!A3:E52,3)</f>
        <v>0</v>
      </c>
      <c r="C4" s="285"/>
      <c r="D4" s="285"/>
      <c r="E4" s="285"/>
      <c r="F4" s="20"/>
      <c r="G4" s="20"/>
      <c r="H4" s="13"/>
      <c r="K4" s="35" t="s">
        <v>126</v>
      </c>
      <c r="L4" s="47"/>
      <c r="M4" s="191"/>
      <c r="N4" s="84">
        <f>SUMIF('49a'!$H$4:$H$499,"B",'49a'!$S$4:$S$499)</f>
        <v>0</v>
      </c>
    </row>
    <row r="5" spans="1:14">
      <c r="A5" s="18" t="s">
        <v>129</v>
      </c>
      <c r="B5" s="286">
        <f>VLOOKUP(H5,'Kosten NEN2075'!A3:E52,4)</f>
        <v>0</v>
      </c>
      <c r="C5" s="286"/>
      <c r="D5" s="286"/>
      <c r="E5" s="286"/>
      <c r="F5" s="282" t="s">
        <v>130</v>
      </c>
      <c r="G5" s="282"/>
      <c r="H5" s="14">
        <v>49</v>
      </c>
      <c r="K5" s="35" t="s">
        <v>131</v>
      </c>
      <c r="L5" s="47"/>
      <c r="M5" s="191"/>
      <c r="N5" s="84">
        <f>SUMIF('49a'!$H$4:$H$499,"C",'49a'!$S$4:$S$499)</f>
        <v>0</v>
      </c>
    </row>
    <row r="6" spans="1:14">
      <c r="A6" s="19" t="s">
        <v>132</v>
      </c>
      <c r="B6" s="287">
        <f>VLOOKUP(H5,'Kosten NEN2075'!A3:E52,5)</f>
        <v>0</v>
      </c>
      <c r="C6" s="287"/>
      <c r="D6" s="287"/>
      <c r="E6" s="287"/>
      <c r="F6" s="283" t="s">
        <v>133</v>
      </c>
      <c r="G6" s="283"/>
      <c r="H6" s="15" t="str">
        <f>CONCATENATE(H5,"a")</f>
        <v>49a</v>
      </c>
      <c r="K6" s="35" t="s">
        <v>448</v>
      </c>
      <c r="L6" s="47"/>
      <c r="M6" s="191"/>
      <c r="N6" s="84">
        <f>SUMIF('49a'!$H$4:$H$499,"D",'49a'!$S$4:$S$499)</f>
        <v>0</v>
      </c>
    </row>
    <row r="7" spans="1:14">
      <c r="K7" s="35" t="s">
        <v>134</v>
      </c>
      <c r="L7" s="47"/>
      <c r="M7" s="191"/>
      <c r="N7" s="84">
        <f>SUMIF('49a'!$H$4:$H$499,"E",'49a'!$S$4:$S$499)</f>
        <v>0</v>
      </c>
    </row>
    <row r="8" spans="1:14">
      <c r="A8" s="4" t="s">
        <v>136</v>
      </c>
      <c r="B8" s="5"/>
      <c r="C8" s="5"/>
      <c r="D8" s="5"/>
      <c r="E8" s="16">
        <f>MAX(L3:L16)</f>
        <v>0</v>
      </c>
      <c r="K8" s="35" t="s">
        <v>138</v>
      </c>
      <c r="L8" s="47"/>
      <c r="M8" s="191"/>
      <c r="N8" s="84">
        <f>SUMIF('49a'!$H$4:$H$499,"F",'49a'!$S$4:$S$499)</f>
        <v>0</v>
      </c>
    </row>
    <row r="9" spans="1:14">
      <c r="A9" s="4" t="s">
        <v>111</v>
      </c>
      <c r="B9" s="5"/>
      <c r="C9" s="5"/>
      <c r="D9" s="5"/>
      <c r="E9" s="164">
        <v>0.08</v>
      </c>
      <c r="K9" s="35" t="s">
        <v>140</v>
      </c>
      <c r="L9" s="47"/>
      <c r="M9" s="191"/>
      <c r="N9" s="84">
        <f>SUMIF('49a'!$H$4:$H$499,"G",'49a'!$S$4:$S$499)</f>
        <v>0</v>
      </c>
    </row>
    <row r="10" spans="1:14">
      <c r="H10" s="8" t="s">
        <v>139</v>
      </c>
      <c r="K10" s="35" t="s">
        <v>586</v>
      </c>
      <c r="L10" s="47"/>
      <c r="M10" s="191"/>
      <c r="N10" s="84">
        <f>SUMIF('49a'!$H$4:$H$499,"H",'49a'!$S$4:$S$499)</f>
        <v>0</v>
      </c>
    </row>
    <row r="11" spans="1:14">
      <c r="A11" s="4" t="s">
        <v>141</v>
      </c>
      <c r="B11" s="5"/>
      <c r="C11" s="5"/>
      <c r="D11" s="5"/>
      <c r="E11" s="5"/>
      <c r="F11" s="21"/>
      <c r="G11" s="21"/>
      <c r="H11" s="165">
        <f>SUM(N3:N16)*Offertetarief</f>
        <v>0</v>
      </c>
      <c r="K11" s="37" t="s">
        <v>642</v>
      </c>
      <c r="L11" s="48"/>
      <c r="M11" s="192"/>
      <c r="N11" s="85">
        <f>SUMIF('49a'!$H$4:$H$499,"I",'49a'!$S$4:$S$499)</f>
        <v>0</v>
      </c>
    </row>
    <row r="12" spans="1:14">
      <c r="E12" t="s">
        <v>142</v>
      </c>
      <c r="F12" s="8" t="s">
        <v>143</v>
      </c>
      <c r="G12" s="8" t="s">
        <v>144</v>
      </c>
      <c r="H12" s="8"/>
      <c r="K12" s="8"/>
      <c r="L12" s="8"/>
      <c r="M12" s="166"/>
      <c r="N12" s="114"/>
    </row>
    <row r="13" spans="1:14">
      <c r="A13" s="5" t="s">
        <v>145</v>
      </c>
      <c r="B13" s="5"/>
      <c r="C13" s="5"/>
      <c r="D13" s="5"/>
      <c r="E13" s="167">
        <v>4</v>
      </c>
      <c r="F13" s="44">
        <f>SUMIF('49a'!H4:H499,"&lt;&gt;X",'49a'!O4:O499)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'49a'!Q500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SUMIFS('49a'!J4:J499,'49a'!I4:I499,"Linoleum",'49a'!H4:H499,"&lt;&gt;X")+SUMIFS('49a'!M4:M499,'49a'!L4:L499,"Linoleum",'49a'!H4:H499,"&lt;&gt;X")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SUMIFS('49a'!J4:J499,'49a'!I4:I499,"Tapijt",'49a'!H4:H499,"&lt;&gt;X")+SUMIFS('49a'!M4:M499,'49a'!L4:L499,"Tapijt",'49a'!H4:H499,"&lt;&gt;X")</f>
        <v>0</v>
      </c>
      <c r="F26" s="194"/>
      <c r="G26" s="174">
        <f t="shared" si="0"/>
        <v>0</v>
      </c>
      <c r="H26" s="36">
        <v>1</v>
      </c>
      <c r="I26" s="175">
        <f t="shared" si="1"/>
        <v>0</v>
      </c>
    </row>
    <row r="27" spans="1:9">
      <c r="A27" s="258" t="s">
        <v>158</v>
      </c>
      <c r="B27" s="257"/>
      <c r="C27" s="257"/>
      <c r="D27" s="264"/>
      <c r="E27" s="97">
        <f>SUMIFS('49a'!J4:J499,'49a'!I4:I499,"Steen/glad",'49a'!H4:H499,"&lt;&gt;X",'49a'!H4:H499,"&lt;&gt;G")+SUMIFS('49a'!M4:M499,'49a'!L4:L499,"Steen/glad",'49a'!H4:H499,"&lt;&gt;X",'49a'!H4:H499,"&lt;&gt;G")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'49a'!T500</f>
        <v>0</v>
      </c>
      <c r="F29" s="193"/>
      <c r="G29" s="172">
        <f t="shared" si="0"/>
        <v>0</v>
      </c>
      <c r="H29" s="95"/>
      <c r="I29" s="173">
        <f t="shared" si="1"/>
        <v>0</v>
      </c>
    </row>
    <row r="30" spans="1:9">
      <c r="A30" s="258" t="s">
        <v>160</v>
      </c>
      <c r="B30" s="257"/>
      <c r="C30" s="257"/>
      <c r="D30" s="259"/>
      <c r="E30" s="26">
        <f>'49a'!U500</f>
        <v>0</v>
      </c>
      <c r="F30" s="194"/>
      <c r="G30" s="174">
        <f t="shared" si="0"/>
        <v>0</v>
      </c>
      <c r="H30" s="36"/>
      <c r="I30" s="175">
        <f t="shared" si="1"/>
        <v>0</v>
      </c>
    </row>
    <row r="31" spans="1:9">
      <c r="A31" s="258" t="s">
        <v>161</v>
      </c>
      <c r="B31" s="257"/>
      <c r="C31" s="257"/>
      <c r="D31" s="259"/>
      <c r="E31" s="26">
        <f>'49a'!V500*2</f>
        <v>0</v>
      </c>
      <c r="F31" s="194"/>
      <c r="G31" s="174">
        <f t="shared" si="0"/>
        <v>0</v>
      </c>
      <c r="H31" s="36"/>
      <c r="I31" s="175">
        <f t="shared" si="1"/>
        <v>0</v>
      </c>
    </row>
    <row r="32" spans="1:9">
      <c r="A32" s="258" t="s">
        <v>162</v>
      </c>
      <c r="B32" s="257"/>
      <c r="C32" s="257"/>
      <c r="D32" s="259"/>
      <c r="E32" s="26">
        <f>'49a'!W500</f>
        <v>0</v>
      </c>
      <c r="F32" s="194"/>
      <c r="G32" s="174">
        <f t="shared" si="0"/>
        <v>0</v>
      </c>
      <c r="H32" s="36"/>
      <c r="I32" s="175">
        <f t="shared" si="1"/>
        <v>0</v>
      </c>
    </row>
    <row r="33" spans="1:9">
      <c r="A33" s="258" t="s">
        <v>163</v>
      </c>
      <c r="B33" s="257"/>
      <c r="C33" s="257"/>
      <c r="D33" s="259"/>
      <c r="E33" s="26">
        <f>'49a'!X500</f>
        <v>0</v>
      </c>
      <c r="F33" s="194"/>
      <c r="G33" s="174">
        <f t="shared" si="0"/>
        <v>0</v>
      </c>
      <c r="H33" s="36"/>
      <c r="I33" s="175">
        <f t="shared" si="1"/>
        <v>0</v>
      </c>
    </row>
    <row r="34" spans="1:9">
      <c r="A34" s="258" t="s">
        <v>164</v>
      </c>
      <c r="B34" s="257"/>
      <c r="C34" s="257"/>
      <c r="D34" s="259"/>
      <c r="E34" s="26">
        <f>'49a'!Y500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SUMIF('49a'!H4:H499,"G",'49a'!O4:O499)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z+u4GZLoYGupE83IqVe8xviBg3eWpR6df4AKixpS4z2nCAiXPKOJ3g16Wm/qUheapNYoMgfeX312Knhm3QR1DQ==" saltValue="JATCLckRjJoD61/siUg93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codeName="Blad10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49</v>
      </c>
      <c r="B1" s="292"/>
      <c r="C1" s="293"/>
      <c r="D1" s="294" t="s">
        <v>127</v>
      </c>
      <c r="E1" s="295"/>
      <c r="F1" s="297">
        <f>'Kosten NEN2075'!C51</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IFERROR(VLOOKUP(H4,'49'!$K$3:$M$16,3,FALSE),0)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IFERROR(VLOOKUP(H5,'49'!$K$3:$M$16,3,FALSE),0)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IFERROR(VLOOKUP(H6,'49'!$K$3:$M$16,3,FALSE),0)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IFERROR(VLOOKUP(H7,'49'!$K$3:$M$16,3,FALSE),0)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IFERROR(VLOOKUP(H8,'49'!$K$3:$M$16,3,FALSE),0)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IFERROR(VLOOKUP(H9,'49'!$K$3:$M$16,3,FALSE),0)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IFERROR(VLOOKUP(H10,'49'!$K$3:$M$16,3,FALSE),0)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IFERROR(VLOOKUP(H11,'49'!$K$3:$M$16,3,FALSE),0)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IFERROR(VLOOKUP(H12,'49'!$K$3:$M$16,3,FALSE),0)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IFERROR(VLOOKUP(H13,'49'!$K$3:$M$16,3,FALSE),0)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IFERROR(VLOOKUP(H14,'49'!$K$3:$M$16,3,FALSE),0)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IFERROR(VLOOKUP(H15,'49'!$K$3:$M$16,3,FALSE),0)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IFERROR(VLOOKUP(H16,'49'!$K$3:$M$16,3,FALSE),0)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IFERROR(VLOOKUP(H17,'49'!$K$3:$M$16,3,FALSE),0)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IFERROR(VLOOKUP(H18,'49'!$K$3:$M$16,3,FALSE),0)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IFERROR(VLOOKUP(H19,'49'!$K$3:$M$16,3,FALSE),0)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IFERROR(VLOOKUP(H20,'49'!$K$3:$M$16,3,FALSE),0)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IFERROR(VLOOKUP(H21,'49'!$K$3:$M$16,3,FALSE),0)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IFERROR(VLOOKUP(H22,'49'!$K$3:$M$16,3,FALSE),0)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IFERROR(VLOOKUP(H23,'49'!$K$3:$M$16,3,FALSE),0)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IFERROR(VLOOKUP(H24,'49'!$K$3:$M$16,3,FALSE),0)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IFERROR(VLOOKUP(H25,'49'!$K$3:$M$16,3,FALSE),0)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IFERROR(VLOOKUP(H26,'49'!$K$3:$M$16,3,FALSE),0)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IFERROR(VLOOKUP(H27,'49'!$K$3:$M$16,3,FALSE),0)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IFERROR(VLOOKUP(H28,'49'!$K$3:$M$16,3,FALSE),0)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IFERROR(VLOOKUP(H29,'49'!$K$3:$M$16,3,FALSE),0)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IFERROR(VLOOKUP(H30,'49'!$K$3:$M$16,3,FALSE),0)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IFERROR(VLOOKUP(H31,'49'!$K$3:$M$16,3,FALSE),0)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IFERROR(VLOOKUP(H32,'49'!$K$3:$M$16,3,FALSE),0)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IFERROR(VLOOKUP(H33,'49'!$K$3:$M$16,3,FALSE),0)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IFERROR(VLOOKUP(H34,'49'!$K$3:$M$16,3,FALSE),0)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IFERROR(VLOOKUP(H35,'49'!$K$3:$M$16,3,FALSE),0)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IFERROR(VLOOKUP(H36,'49'!$K$3:$M$16,3,FALSE),0)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IFERROR(VLOOKUP(H37,'49'!$K$3:$M$16,3,FALSE),0)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IFERROR(VLOOKUP(H38,'49'!$K$3:$M$16,3,FALSE),0)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IFERROR(VLOOKUP(H39,'49'!$K$3:$M$16,3,FALSE),0)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IFERROR(VLOOKUP(H40,'49'!$K$3:$M$16,3,FALSE),0)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IFERROR(VLOOKUP(H41,'49'!$K$3:$M$16,3,FALSE),0)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IFERROR(VLOOKUP(H42,'49'!$K$3:$M$16,3,FALSE),0)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IFERROR(VLOOKUP(H43,'49'!$K$3:$M$16,3,FALSE),0)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IFERROR(VLOOKUP(H44,'49'!$K$3:$M$16,3,FALSE),0)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IFERROR(VLOOKUP(H45,'49'!$K$3:$M$16,3,FALSE),0)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IFERROR(VLOOKUP(H46,'49'!$K$3:$M$16,3,FALSE),0)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IFERROR(VLOOKUP(H47,'49'!$K$3:$M$16,3,FALSE),0)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IFERROR(VLOOKUP(H48,'49'!$K$3:$M$16,3,FALSE),0)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IFERROR(VLOOKUP(H49,'49'!$K$3:$M$16,3,FALSE),0)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IFERROR(VLOOKUP(H50,'49'!$K$3:$M$16,3,FALSE),0)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IFERROR(VLOOKUP(H51,'49'!$K$3:$M$16,3,FALSE),0)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IFERROR(VLOOKUP(H52,'49'!$K$3:$M$16,3,FALSE),0)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IFERROR(VLOOKUP(H53,'49'!$K$3:$M$16,3,FALSE),0)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IFERROR(VLOOKUP(H54,'49'!$K$3:$M$16,3,FALSE),0)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IFERROR(VLOOKUP(H55,'49'!$K$3:$M$16,3,FALSE),0)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IFERROR(VLOOKUP(H56,'49'!$K$3:$M$16,3,FALSE),0)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IFERROR(VLOOKUP(H57,'49'!$K$3:$M$16,3,FALSE),0)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IFERROR(VLOOKUP(H58,'49'!$K$3:$M$16,3,FALSE),0)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IFERROR(VLOOKUP(H59,'49'!$K$3:$M$16,3,FALSE),0)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IFERROR(VLOOKUP(H60,'49'!$K$3:$M$16,3,FALSE),0)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IFERROR(VLOOKUP(H61,'49'!$K$3:$M$16,3,FALSE),0)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IFERROR(VLOOKUP(H62,'49'!$K$3:$M$16,3,FALSE),0)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IFERROR(VLOOKUP(H63,'49'!$K$3:$M$16,3,FALSE),0)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IFERROR(VLOOKUP(H64,'49'!$K$3:$M$16,3,FALSE),0)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IFERROR(VLOOKUP(H65,'49'!$K$3:$M$16,3,FALSE),0)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IFERROR(VLOOKUP(H66,'49'!$K$3:$M$16,3,FALSE),0)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IFERROR(VLOOKUP(H67,'49'!$K$3:$M$16,3,FALSE),0)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IFERROR(VLOOKUP(H68,'49'!$K$3:$M$16,3,FALSE),0)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IFERROR(VLOOKUP(H69,'49'!$K$3:$M$16,3,FALSE),0)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IFERROR(VLOOKUP(H70,'49'!$K$3:$M$16,3,FALSE),0)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IFERROR(VLOOKUP(H71,'49'!$K$3:$M$16,3,FALSE),0)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IFERROR(VLOOKUP(H72,'49'!$K$3:$M$16,3,FALSE),0)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IFERROR(VLOOKUP(H73,'49'!$K$3:$M$16,3,FALSE),0)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IFERROR(VLOOKUP(H74,'49'!$K$3:$M$16,3,FALSE),0)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IFERROR(VLOOKUP(H75,'49'!$K$3:$M$16,3,FALSE),0)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IFERROR(VLOOKUP(H76,'49'!$K$3:$M$16,3,FALSE),0)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IFERROR(VLOOKUP(H77,'49'!$K$3:$M$16,3,FALSE),0)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IFERROR(VLOOKUP(H78,'49'!$K$3:$M$16,3,FALSE),0)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IFERROR(VLOOKUP(H79,'49'!$K$3:$M$16,3,FALSE),0)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IFERROR(VLOOKUP(H80,'49'!$K$3:$M$16,3,FALSE),0)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IFERROR(VLOOKUP(H81,'49'!$K$3:$M$16,3,FALSE),0)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IFERROR(VLOOKUP(H82,'49'!$K$3:$M$16,3,FALSE),0)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IFERROR(VLOOKUP(H83,'49'!$K$3:$M$16,3,FALSE),0)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IFERROR(VLOOKUP(H84,'49'!$K$3:$M$16,3,FALSE),0)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IFERROR(VLOOKUP(H85,'49'!$K$3:$M$16,3,FALSE),0)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IFERROR(VLOOKUP(H86,'49'!$K$3:$M$16,3,FALSE),0)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IFERROR(VLOOKUP(H87,'49'!$K$3:$M$16,3,FALSE),0)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IFERROR(VLOOKUP(H88,'49'!$K$3:$M$16,3,FALSE),0)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IFERROR(VLOOKUP(H89,'49'!$K$3:$M$16,3,FALSE),0)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IFERROR(VLOOKUP(H90,'49'!$K$3:$M$16,3,FALSE),0)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IFERROR(VLOOKUP(H91,'49'!$K$3:$M$16,3,FALSE),0)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IFERROR(VLOOKUP(H92,'49'!$K$3:$M$16,3,FALSE),0)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IFERROR(VLOOKUP(H93,'49'!$K$3:$M$16,3,FALSE),0)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IFERROR(VLOOKUP(H94,'49'!$K$3:$M$16,3,FALSE),0)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IFERROR(VLOOKUP(H95,'49'!$K$3:$M$16,3,FALSE),0)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IFERROR(VLOOKUP(H96,'49'!$K$3:$M$16,3,FALSE),0)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IFERROR(VLOOKUP(H97,'49'!$K$3:$M$16,3,FALSE),0)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IFERROR(VLOOKUP(H98,'49'!$K$3:$M$16,3,FALSE),0)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IFERROR(VLOOKUP(H99,'49'!$K$3:$M$16,3,FALSE),0)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IFERROR(VLOOKUP(H100,'49'!$K$3:$M$16,3,FALSE),0)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IFERROR(VLOOKUP(H101,'49'!$K$3:$M$16,3,FALSE),0)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IFERROR(VLOOKUP(H102,'49'!$K$3:$M$16,3,FALSE),0)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IFERROR(VLOOKUP(H103,'49'!$K$3:$M$16,3,FALSE),0)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IFERROR(VLOOKUP(H104,'49'!$K$3:$M$16,3,FALSE),0)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IFERROR(VLOOKUP(H105,'49'!$K$3:$M$16,3,FALSE),0)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IFERROR(VLOOKUP(H106,'49'!$K$3:$M$16,3,FALSE),0)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IFERROR(VLOOKUP(H107,'49'!$K$3:$M$16,3,FALSE),0)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IFERROR(VLOOKUP(H108,'49'!$K$3:$M$16,3,FALSE),0)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IFERROR(VLOOKUP(H109,'49'!$K$3:$M$16,3,FALSE),0)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IFERROR(VLOOKUP(H110,'49'!$K$3:$M$16,3,FALSE),0)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IFERROR(VLOOKUP(H111,'49'!$K$3:$M$16,3,FALSE),0)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IFERROR(VLOOKUP(H112,'49'!$K$3:$M$16,3,FALSE),0)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IFERROR(VLOOKUP(H113,'49'!$K$3:$M$16,3,FALSE),0)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IFERROR(VLOOKUP(H114,'49'!$K$3:$M$16,3,FALSE),0)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IFERROR(VLOOKUP(H115,'49'!$K$3:$M$16,3,FALSE),0)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IFERROR(VLOOKUP(H116,'49'!$K$3:$M$16,3,FALSE),0)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IFERROR(VLOOKUP(H117,'49'!$K$3:$M$16,3,FALSE),0)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IFERROR(VLOOKUP(H118,'49'!$K$3:$M$16,3,FALSE),0)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IFERROR(VLOOKUP(H119,'49'!$K$3:$M$16,3,FALSE),0)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IFERROR(VLOOKUP(H120,'49'!$K$3:$M$16,3,FALSE),0)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IFERROR(VLOOKUP(H121,'49'!$K$3:$M$16,3,FALSE),0)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IFERROR(VLOOKUP(H122,'49'!$K$3:$M$16,3,FALSE),0)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IFERROR(VLOOKUP(H123,'49'!$K$3:$M$16,3,FALSE),0)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IFERROR(VLOOKUP(H124,'49'!$K$3:$M$16,3,FALSE),0)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IFERROR(VLOOKUP(H125,'49'!$K$3:$M$16,3,FALSE),0)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IFERROR(VLOOKUP(H126,'49'!$K$3:$M$16,3,FALSE),0)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IFERROR(VLOOKUP(H127,'49'!$K$3:$M$16,3,FALSE),0)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IFERROR(VLOOKUP(H128,'49'!$K$3:$M$16,3,FALSE),0)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IFERROR(VLOOKUP(H129,'49'!$K$3:$M$16,3,FALSE),0)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IFERROR(VLOOKUP(H130,'49'!$K$3:$M$16,3,FALSE),0)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IFERROR(VLOOKUP(H131,'49'!$K$3:$M$16,3,FALSE),0)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IFERROR(VLOOKUP(H132,'49'!$K$3:$M$16,3,FALSE),0)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IFERROR(VLOOKUP(H133,'49'!$K$3:$M$16,3,FALSE),0)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IFERROR(VLOOKUP(H134,'49'!$K$3:$M$16,3,FALSE),0)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IFERROR(VLOOKUP(H135,'49'!$K$3:$M$16,3,FALSE),0)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IFERROR(VLOOKUP(H136,'49'!$K$3:$M$16,3,FALSE),0)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IFERROR(VLOOKUP(H137,'49'!$K$3:$M$16,3,FALSE),0)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IFERROR(VLOOKUP(H138,'49'!$K$3:$M$16,3,FALSE),0)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IFERROR(VLOOKUP(H139,'49'!$K$3:$M$16,3,FALSE),0)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IFERROR(VLOOKUP(H140,'49'!$K$3:$M$16,3,FALSE),0)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IFERROR(VLOOKUP(H141,'49'!$K$3:$M$16,3,FALSE),0)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IFERROR(VLOOKUP(H142,'49'!$K$3:$M$16,3,FALSE),0)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IFERROR(VLOOKUP(H143,'49'!$K$3:$M$16,3,FALSE),0)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IFERROR(VLOOKUP(H144,'49'!$K$3:$M$16,3,FALSE),0)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IFERROR(VLOOKUP(H145,'49'!$K$3:$M$16,3,FALSE),0)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IFERROR(VLOOKUP(H146,'49'!$K$3:$M$16,3,FALSE),0)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IFERROR(VLOOKUP(H147,'49'!$K$3:$M$16,3,FALSE),0)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IFERROR(VLOOKUP(H148,'49'!$K$3:$M$16,3,FALSE),0)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IFERROR(VLOOKUP(H149,'49'!$K$3:$M$16,3,FALSE),0)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IFERROR(VLOOKUP(H150,'49'!$K$3:$M$16,3,FALSE),0)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IFERROR(VLOOKUP(H151,'49'!$K$3:$M$16,3,FALSE),0)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IFERROR(VLOOKUP(H152,'49'!$K$3:$M$16,3,FALSE),0)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IFERROR(VLOOKUP(H153,'49'!$K$3:$M$16,3,FALSE),0)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IFERROR(VLOOKUP(H154,'49'!$K$3:$M$16,3,FALSE),0)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IFERROR(VLOOKUP(H155,'49'!$K$3:$M$16,3,FALSE),0)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IFERROR(VLOOKUP(H156,'49'!$K$3:$M$16,3,FALSE),0)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IFERROR(VLOOKUP(H157,'49'!$K$3:$M$16,3,FALSE),0)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IFERROR(VLOOKUP(H158,'49'!$K$3:$M$16,3,FALSE),0)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IFERROR(VLOOKUP(H159,'49'!$K$3:$M$16,3,FALSE),0)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IFERROR(VLOOKUP(H160,'49'!$K$3:$M$16,3,FALSE),0)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IFERROR(VLOOKUP(H161,'49'!$K$3:$M$16,3,FALSE),0)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IFERROR(VLOOKUP(H162,'49'!$K$3:$M$16,3,FALSE),0)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IFERROR(VLOOKUP(H163,'49'!$K$3:$M$16,3,FALSE),0)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IFERROR(VLOOKUP(H164,'49'!$K$3:$M$16,3,FALSE),0)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IFERROR(VLOOKUP(H165,'49'!$K$3:$M$16,3,FALSE),0)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IFERROR(VLOOKUP(H166,'49'!$K$3:$M$16,3,FALSE),0)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IFERROR(VLOOKUP(H167,'49'!$K$3:$M$16,3,FALSE),0)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IFERROR(VLOOKUP(H168,'49'!$K$3:$M$16,3,FALSE),0)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IFERROR(VLOOKUP(H169,'49'!$K$3:$M$16,3,FALSE),0)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IFERROR(VLOOKUP(H170,'49'!$K$3:$M$16,3,FALSE),0)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IFERROR(VLOOKUP(H171,'49'!$K$3:$M$16,3,FALSE),0)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IFERROR(VLOOKUP(H172,'49'!$K$3:$M$16,3,FALSE),0)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IFERROR(VLOOKUP(H173,'49'!$K$3:$M$16,3,FALSE),0)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IFERROR(VLOOKUP(H174,'49'!$K$3:$M$16,3,FALSE),0)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IFERROR(VLOOKUP(H175,'49'!$K$3:$M$16,3,FALSE),0)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IFERROR(VLOOKUP(H176,'49'!$K$3:$M$16,3,FALSE),0)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IFERROR(VLOOKUP(H177,'49'!$K$3:$M$16,3,FALSE),0)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IFERROR(VLOOKUP(H178,'49'!$K$3:$M$16,3,FALSE),0)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IFERROR(VLOOKUP(H179,'49'!$K$3:$M$16,3,FALSE),0)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IFERROR(VLOOKUP(H180,'49'!$K$3:$M$16,3,FALSE),0)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IFERROR(VLOOKUP(H181,'49'!$K$3:$M$16,3,FALSE),0)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IFERROR(VLOOKUP(H182,'49'!$K$3:$M$16,3,FALSE),0)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IFERROR(VLOOKUP(H183,'49'!$K$3:$M$16,3,FALSE),0)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IFERROR(VLOOKUP(H184,'49'!$K$3:$M$16,3,FALSE),0)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IFERROR(VLOOKUP(H185,'49'!$K$3:$M$16,3,FALSE),0)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IFERROR(VLOOKUP(H186,'49'!$K$3:$M$16,3,FALSE),0)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IFERROR(VLOOKUP(H187,'49'!$K$3:$M$16,3,FALSE),0)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IFERROR(VLOOKUP(H188,'49'!$K$3:$M$16,3,FALSE),0)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IFERROR(VLOOKUP(H189,'49'!$K$3:$M$16,3,FALSE),0)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IFERROR(VLOOKUP(H190,'49'!$K$3:$M$16,3,FALSE),0)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IFERROR(VLOOKUP(H191,'49'!$K$3:$M$16,3,FALSE),0)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IFERROR(VLOOKUP(H192,'49'!$K$3:$M$16,3,FALSE),0)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IFERROR(VLOOKUP(H193,'49'!$K$3:$M$16,3,FALSE),0)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IFERROR(VLOOKUP(H194,'49'!$K$3:$M$16,3,FALSE),0)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IFERROR(VLOOKUP(H195,'49'!$K$3:$M$16,3,FALSE),0)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IFERROR(VLOOKUP(H196,'49'!$K$3:$M$16,3,FALSE),0)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IFERROR(VLOOKUP(H197,'49'!$K$3:$M$16,3,FALSE),0)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IFERROR(VLOOKUP(H198,'49'!$K$3:$M$16,3,FALSE),0)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IFERROR(VLOOKUP(H199,'49'!$K$3:$M$16,3,FALSE),0)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IFERROR(VLOOKUP(H200,'49'!$K$3:$M$16,3,FALSE),0)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IFERROR(VLOOKUP(H201,'49'!$K$3:$M$16,3,FALSE),0)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IFERROR(VLOOKUP(H202,'49'!$K$3:$M$16,3,FALSE),0)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IFERROR(VLOOKUP(H203,'49'!$K$3:$M$16,3,FALSE),0)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IFERROR(VLOOKUP(H204,'49'!$K$3:$M$16,3,FALSE),0)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IFERROR(VLOOKUP(H205,'49'!$K$3:$M$16,3,FALSE),0)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IFERROR(VLOOKUP(H206,'49'!$K$3:$M$16,3,FALSE),0)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IFERROR(VLOOKUP(H207,'49'!$K$3:$M$16,3,FALSE),0)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IFERROR(VLOOKUP(H208,'49'!$K$3:$M$16,3,FALSE),0)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IFERROR(VLOOKUP(H209,'49'!$K$3:$M$16,3,FALSE),0)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IFERROR(VLOOKUP(H210,'49'!$K$3:$M$16,3,FALSE),0)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IFERROR(VLOOKUP(H211,'49'!$K$3:$M$16,3,FALSE),0)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IFERROR(VLOOKUP(H212,'49'!$K$3:$M$16,3,FALSE),0)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IFERROR(VLOOKUP(H213,'49'!$K$3:$M$16,3,FALSE),0)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IFERROR(VLOOKUP(H214,'49'!$K$3:$M$16,3,FALSE),0)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IFERROR(VLOOKUP(H215,'49'!$K$3:$M$16,3,FALSE),0)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IFERROR(VLOOKUP(H216,'49'!$K$3:$M$16,3,FALSE),0)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IFERROR(VLOOKUP(H217,'49'!$K$3:$M$16,3,FALSE),0)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IFERROR(VLOOKUP(H218,'49'!$K$3:$M$16,3,FALSE),0)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IFERROR(VLOOKUP(H219,'49'!$K$3:$M$16,3,FALSE),0)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IFERROR(VLOOKUP(H220,'49'!$K$3:$M$16,3,FALSE),0)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IFERROR(VLOOKUP(H221,'49'!$K$3:$M$16,3,FALSE),0)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IFERROR(VLOOKUP(H222,'49'!$K$3:$M$16,3,FALSE),0)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IFERROR(VLOOKUP(H223,'49'!$K$3:$M$16,3,FALSE),0)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IFERROR(VLOOKUP(H224,'49'!$K$3:$M$16,3,FALSE),0)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IFERROR(VLOOKUP(H225,'49'!$K$3:$M$16,3,FALSE),0)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IFERROR(VLOOKUP(H226,'49'!$K$3:$M$16,3,FALSE),0)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IFERROR(VLOOKUP(H227,'49'!$K$3:$M$16,3,FALSE),0)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IFERROR(VLOOKUP(H228,'49'!$K$3:$M$16,3,FALSE),0)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IFERROR(VLOOKUP(H229,'49'!$K$3:$M$16,3,FALSE),0)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IFERROR(VLOOKUP(H230,'49'!$K$3:$M$16,3,FALSE),0)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IFERROR(VLOOKUP(H231,'49'!$K$3:$M$16,3,FALSE),0)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IFERROR(VLOOKUP(H232,'49'!$K$3:$M$16,3,FALSE),0)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IFERROR(VLOOKUP(H233,'49'!$K$3:$M$16,3,FALSE),0)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IFERROR(VLOOKUP(H234,'49'!$K$3:$M$16,3,FALSE),0)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IFERROR(VLOOKUP(H235,'49'!$K$3:$M$16,3,FALSE),0)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IFERROR(VLOOKUP(H236,'49'!$K$3:$M$16,3,FALSE),0)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IFERROR(VLOOKUP(H237,'49'!$K$3:$M$16,3,FALSE),0)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IFERROR(VLOOKUP(H238,'49'!$K$3:$M$16,3,FALSE),0)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IFERROR(VLOOKUP(H239,'49'!$K$3:$M$16,3,FALSE),0)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IFERROR(VLOOKUP(H240,'49'!$K$3:$M$16,3,FALSE),0)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IFERROR(VLOOKUP(H241,'49'!$K$3:$M$16,3,FALSE),0)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IFERROR(VLOOKUP(H242,'49'!$K$3:$M$16,3,FALSE),0)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IFERROR(VLOOKUP(H243,'49'!$K$3:$M$16,3,FALSE),0)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IFERROR(VLOOKUP(H244,'49'!$K$3:$M$16,3,FALSE),0)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IFERROR(VLOOKUP(H245,'49'!$K$3:$M$16,3,FALSE),0)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IFERROR(VLOOKUP(H246,'49'!$K$3:$M$16,3,FALSE),0)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IFERROR(VLOOKUP(H247,'49'!$K$3:$M$16,3,FALSE),0)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IFERROR(VLOOKUP(H248,'49'!$K$3:$M$16,3,FALSE),0)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IFERROR(VLOOKUP(H249,'49'!$K$3:$M$16,3,FALSE),0)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IFERROR(VLOOKUP(H250,'49'!$K$3:$M$16,3,FALSE),0)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IFERROR(VLOOKUP(H251,'49'!$K$3:$M$16,3,FALSE),0)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IFERROR(VLOOKUP(H252,'49'!$K$3:$M$16,3,FALSE),0)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IFERROR(VLOOKUP(H253,'49'!$K$3:$M$16,3,FALSE),0)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IFERROR(VLOOKUP(H254,'49'!$K$3:$M$16,3,FALSE),0)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IFERROR(VLOOKUP(H255,'49'!$K$3:$M$16,3,FALSE),0)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IFERROR(VLOOKUP(H256,'49'!$K$3:$M$16,3,FALSE),0)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IFERROR(VLOOKUP(H257,'49'!$K$3:$M$16,3,FALSE),0)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IFERROR(VLOOKUP(H258,'49'!$K$3:$M$16,3,FALSE),0)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IFERROR(VLOOKUP(H259,'49'!$K$3:$M$16,3,FALSE),0)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IFERROR(VLOOKUP(H260,'49'!$K$3:$M$16,3,FALSE),0)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IFERROR(VLOOKUP(H261,'49'!$K$3:$M$16,3,FALSE),0)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IFERROR(VLOOKUP(H262,'49'!$K$3:$M$16,3,FALSE),0)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IFERROR(VLOOKUP(H263,'49'!$K$3:$M$16,3,FALSE),0)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IFERROR(VLOOKUP(H264,'49'!$K$3:$M$16,3,FALSE),0)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IFERROR(VLOOKUP(H265,'49'!$K$3:$M$16,3,FALSE),0)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IFERROR(VLOOKUP(H266,'49'!$K$3:$M$16,3,FALSE),0)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IFERROR(VLOOKUP(H267,'49'!$K$3:$M$16,3,FALSE),0)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IFERROR(VLOOKUP(H268,'49'!$K$3:$M$16,3,FALSE),0)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IFERROR(VLOOKUP(H269,'49'!$K$3:$M$16,3,FALSE),0)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IFERROR(VLOOKUP(H270,'49'!$K$3:$M$16,3,FALSE),0)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IFERROR(VLOOKUP(H271,'49'!$K$3:$M$16,3,FALSE),0)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IFERROR(VLOOKUP(H272,'49'!$K$3:$M$16,3,FALSE),0)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IFERROR(VLOOKUP(H273,'49'!$K$3:$M$16,3,FALSE),0)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IFERROR(VLOOKUP(H274,'49'!$K$3:$M$16,3,FALSE),0)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IFERROR(VLOOKUP(H275,'49'!$K$3:$M$16,3,FALSE),0)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IFERROR(VLOOKUP(H276,'49'!$K$3:$M$16,3,FALSE),0)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IFERROR(VLOOKUP(H277,'49'!$K$3:$M$16,3,FALSE),0)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IFERROR(VLOOKUP(H278,'49'!$K$3:$M$16,3,FALSE),0)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IFERROR(VLOOKUP(H279,'49'!$K$3:$M$16,3,FALSE),0)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IFERROR(VLOOKUP(H280,'49'!$K$3:$M$16,3,FALSE),0)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IFERROR(VLOOKUP(H281,'49'!$K$3:$M$16,3,FALSE),0)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IFERROR(VLOOKUP(H282,'49'!$K$3:$M$16,3,FALSE),0)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IFERROR(VLOOKUP(H283,'49'!$K$3:$M$16,3,FALSE),0)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IFERROR(VLOOKUP(H284,'49'!$K$3:$M$16,3,FALSE),0)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IFERROR(VLOOKUP(H285,'49'!$K$3:$M$16,3,FALSE),0)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IFERROR(VLOOKUP(H286,'49'!$K$3:$M$16,3,FALSE),0)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IFERROR(VLOOKUP(H287,'49'!$K$3:$M$16,3,FALSE),0)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IFERROR(VLOOKUP(H288,'49'!$K$3:$M$16,3,FALSE),0)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IFERROR(VLOOKUP(H289,'49'!$K$3:$M$16,3,FALSE),0)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IFERROR(VLOOKUP(H290,'49'!$K$3:$M$16,3,FALSE),0)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IFERROR(VLOOKUP(H291,'49'!$K$3:$M$16,3,FALSE),0)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IFERROR(VLOOKUP(H292,'49'!$K$3:$M$16,3,FALSE),0)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IFERROR(VLOOKUP(H293,'49'!$K$3:$M$16,3,FALSE),0)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IFERROR(VLOOKUP(H294,'49'!$K$3:$M$16,3,FALSE),0)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IFERROR(VLOOKUP(H295,'49'!$K$3:$M$16,3,FALSE),0)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IFERROR(VLOOKUP(H296,'49'!$K$3:$M$16,3,FALSE),0)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IFERROR(VLOOKUP(H297,'49'!$K$3:$M$16,3,FALSE),0)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IFERROR(VLOOKUP(H298,'49'!$K$3:$M$16,3,FALSE),0)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IFERROR(VLOOKUP(H299,'49'!$K$3:$M$16,3,FALSE),0)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IFERROR(VLOOKUP(H300,'49'!$K$3:$M$16,3,FALSE),0)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IFERROR(VLOOKUP(H301,'49'!$K$3:$M$16,3,FALSE),0)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IFERROR(VLOOKUP(H302,'49'!$K$3:$M$16,3,FALSE),0)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IFERROR(VLOOKUP(H303,'49'!$K$3:$M$16,3,FALSE),0)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IFERROR(VLOOKUP(H304,'49'!$K$3:$M$16,3,FALSE),0)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IFERROR(VLOOKUP(H305,'49'!$K$3:$M$16,3,FALSE),0)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IFERROR(VLOOKUP(H306,'49'!$K$3:$M$16,3,FALSE),0)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IFERROR(VLOOKUP(H307,'49'!$K$3:$M$16,3,FALSE),0)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IFERROR(VLOOKUP(H308,'49'!$K$3:$M$16,3,FALSE),0)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IFERROR(VLOOKUP(H309,'49'!$K$3:$M$16,3,FALSE),0)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IFERROR(VLOOKUP(H310,'49'!$K$3:$M$16,3,FALSE),0)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IFERROR(VLOOKUP(H311,'49'!$K$3:$M$16,3,FALSE),0)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IFERROR(VLOOKUP(H312,'49'!$K$3:$M$16,3,FALSE),0)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IFERROR(VLOOKUP(H313,'49'!$K$3:$M$16,3,FALSE),0)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IFERROR(VLOOKUP(H314,'49'!$K$3:$M$16,3,FALSE),0)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IFERROR(VLOOKUP(H315,'49'!$K$3:$M$16,3,FALSE),0)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IFERROR(VLOOKUP(H316,'49'!$K$3:$M$16,3,FALSE),0)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IFERROR(VLOOKUP(H317,'49'!$K$3:$M$16,3,FALSE),0)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IFERROR(VLOOKUP(H318,'49'!$K$3:$M$16,3,FALSE),0)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IFERROR(VLOOKUP(H319,'49'!$K$3:$M$16,3,FALSE),0)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IFERROR(VLOOKUP(H320,'49'!$K$3:$M$16,3,FALSE),0)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IFERROR(VLOOKUP(H321,'49'!$K$3:$M$16,3,FALSE),0)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IFERROR(VLOOKUP(H322,'49'!$K$3:$M$16,3,FALSE),0)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IFERROR(VLOOKUP(H323,'49'!$K$3:$M$16,3,FALSE),0)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IFERROR(VLOOKUP(H324,'49'!$K$3:$M$16,3,FALSE),0)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IFERROR(VLOOKUP(H325,'49'!$K$3:$M$16,3,FALSE),0)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IFERROR(VLOOKUP(H326,'49'!$K$3:$M$16,3,FALSE),0)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IFERROR(VLOOKUP(H327,'49'!$K$3:$M$16,3,FALSE),0)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IFERROR(VLOOKUP(H328,'49'!$K$3:$M$16,3,FALSE),0)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IFERROR(VLOOKUP(H329,'49'!$K$3:$M$16,3,FALSE),0)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IFERROR(VLOOKUP(H330,'49'!$K$3:$M$16,3,FALSE),0)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IFERROR(VLOOKUP(H331,'49'!$K$3:$M$16,3,FALSE),0)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IFERROR(VLOOKUP(H332,'49'!$K$3:$M$16,3,FALSE),0)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IFERROR(VLOOKUP(H333,'49'!$K$3:$M$16,3,FALSE),0)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IFERROR(VLOOKUP(H334,'49'!$K$3:$M$16,3,FALSE),0)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IFERROR(VLOOKUP(H335,'49'!$K$3:$M$16,3,FALSE),0)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IFERROR(VLOOKUP(H336,'49'!$K$3:$M$16,3,FALSE),0)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IFERROR(VLOOKUP(H337,'49'!$K$3:$M$16,3,FALSE),0)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IFERROR(VLOOKUP(H338,'49'!$K$3:$M$16,3,FALSE),0)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IFERROR(VLOOKUP(H339,'49'!$K$3:$M$16,3,FALSE),0)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IFERROR(VLOOKUP(H340,'49'!$K$3:$M$16,3,FALSE),0)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IFERROR(VLOOKUP(H341,'49'!$K$3:$M$16,3,FALSE),0)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IFERROR(VLOOKUP(H342,'49'!$K$3:$M$16,3,FALSE),0)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IFERROR(VLOOKUP(H343,'49'!$K$3:$M$16,3,FALSE),0)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IFERROR(VLOOKUP(H344,'49'!$K$3:$M$16,3,FALSE),0)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IFERROR(VLOOKUP(H345,'49'!$K$3:$M$16,3,FALSE),0)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IFERROR(VLOOKUP(H346,'49'!$K$3:$M$16,3,FALSE),0)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IFERROR(VLOOKUP(H347,'49'!$K$3:$M$16,3,FALSE),0)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IFERROR(VLOOKUP(H348,'49'!$K$3:$M$16,3,FALSE),0)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IFERROR(VLOOKUP(H349,'49'!$K$3:$M$16,3,FALSE),0)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IFERROR(VLOOKUP(H350,'49'!$K$3:$M$16,3,FALSE),0)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IFERROR(VLOOKUP(H351,'49'!$K$3:$M$16,3,FALSE),0)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IFERROR(VLOOKUP(H352,'49'!$K$3:$M$16,3,FALSE),0)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IFERROR(VLOOKUP(H353,'49'!$K$3:$M$16,3,FALSE),0)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IFERROR(VLOOKUP(H354,'49'!$K$3:$M$16,3,FALSE),0)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IFERROR(VLOOKUP(H355,'49'!$K$3:$M$16,3,FALSE),0)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IFERROR(VLOOKUP(H356,'49'!$K$3:$M$16,3,FALSE),0)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IFERROR(VLOOKUP(H357,'49'!$K$3:$M$16,3,FALSE),0)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IFERROR(VLOOKUP(H358,'49'!$K$3:$M$16,3,FALSE),0)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IFERROR(VLOOKUP(H359,'49'!$K$3:$M$16,3,FALSE),0)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IFERROR(VLOOKUP(H360,'49'!$K$3:$M$16,3,FALSE),0)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IFERROR(VLOOKUP(H361,'49'!$K$3:$M$16,3,FALSE),0)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IFERROR(VLOOKUP(H362,'49'!$K$3:$M$16,3,FALSE),0)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IFERROR(VLOOKUP(H363,'49'!$K$3:$M$16,3,FALSE),0)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IFERROR(VLOOKUP(H364,'49'!$K$3:$M$16,3,FALSE),0)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IFERROR(VLOOKUP(H365,'49'!$K$3:$M$16,3,FALSE),0)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IFERROR(VLOOKUP(H366,'49'!$K$3:$M$16,3,FALSE),0)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IFERROR(VLOOKUP(H367,'49'!$K$3:$M$16,3,FALSE),0)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IFERROR(VLOOKUP(H368,'49'!$K$3:$M$16,3,FALSE),0)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IFERROR(VLOOKUP(H369,'49'!$K$3:$M$16,3,FALSE),0)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IFERROR(VLOOKUP(H370,'49'!$K$3:$M$16,3,FALSE),0)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IFERROR(VLOOKUP(H371,'49'!$K$3:$M$16,3,FALSE),0)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IFERROR(VLOOKUP(H372,'49'!$K$3:$M$16,3,FALSE),0)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IFERROR(VLOOKUP(H373,'49'!$K$3:$M$16,3,FALSE),0)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IFERROR(VLOOKUP(H374,'49'!$K$3:$M$16,3,FALSE),0)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IFERROR(VLOOKUP(H375,'49'!$K$3:$M$16,3,FALSE),0)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IFERROR(VLOOKUP(H376,'49'!$K$3:$M$16,3,FALSE),0)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IFERROR(VLOOKUP(H377,'49'!$K$3:$M$16,3,FALSE),0)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IFERROR(VLOOKUP(H378,'49'!$K$3:$M$16,3,FALSE),0)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IFERROR(VLOOKUP(H379,'49'!$K$3:$M$16,3,FALSE),0)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IFERROR(VLOOKUP(H380,'49'!$K$3:$M$16,3,FALSE),0)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IFERROR(VLOOKUP(H381,'49'!$K$3:$M$16,3,FALSE),0)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IFERROR(VLOOKUP(H382,'49'!$K$3:$M$16,3,FALSE),0)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IFERROR(VLOOKUP(H383,'49'!$K$3:$M$16,3,FALSE),0)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IFERROR(VLOOKUP(H384,'49'!$K$3:$M$16,3,FALSE),0)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IFERROR(VLOOKUP(H385,'49'!$K$3:$M$16,3,FALSE),0)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IFERROR(VLOOKUP(H386,'49'!$K$3:$M$16,3,FALSE),0)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IFERROR(VLOOKUP(H387,'49'!$K$3:$M$16,3,FALSE),0)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IFERROR(VLOOKUP(H388,'49'!$K$3:$M$16,3,FALSE),0)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IFERROR(VLOOKUP(H389,'49'!$K$3:$M$16,3,FALSE),0)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IFERROR(VLOOKUP(H390,'49'!$K$3:$M$16,3,FALSE),0)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IFERROR(VLOOKUP(H391,'49'!$K$3:$M$16,3,FALSE),0)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IFERROR(VLOOKUP(H392,'49'!$K$3:$M$16,3,FALSE),0)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IFERROR(VLOOKUP(H393,'49'!$K$3:$M$16,3,FALSE),0)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IFERROR(VLOOKUP(H394,'49'!$K$3:$M$16,3,FALSE),0)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IFERROR(VLOOKUP(H395,'49'!$K$3:$M$16,3,FALSE),0)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IFERROR(VLOOKUP(H396,'49'!$K$3:$M$16,3,FALSE),0)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IFERROR(VLOOKUP(H397,'49'!$K$3:$M$16,3,FALSE),0)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IFERROR(VLOOKUP(H398,'49'!$K$3:$M$16,3,FALSE),0)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IFERROR(VLOOKUP(H399,'49'!$K$3:$M$16,3,FALSE),0)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IFERROR(VLOOKUP(H400,'49'!$K$3:$M$16,3,FALSE),0)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IFERROR(VLOOKUP(H401,'49'!$K$3:$M$16,3,FALSE),0)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IFERROR(VLOOKUP(H402,'49'!$K$3:$M$16,3,FALSE),0)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IFERROR(VLOOKUP(H403,'49'!$K$3:$M$16,3,FALSE),0)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IFERROR(VLOOKUP(H404,'49'!$K$3:$M$16,3,FALSE),0)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IFERROR(VLOOKUP(H405,'49'!$K$3:$M$16,3,FALSE),0)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IFERROR(VLOOKUP(H406,'49'!$K$3:$M$16,3,FALSE),0)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IFERROR(VLOOKUP(H407,'49'!$K$3:$M$16,3,FALSE),0)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IFERROR(VLOOKUP(H408,'49'!$K$3:$M$16,3,FALSE),0)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IFERROR(VLOOKUP(H409,'49'!$K$3:$M$16,3,FALSE),0)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IFERROR(VLOOKUP(H410,'49'!$K$3:$M$16,3,FALSE),0)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IFERROR(VLOOKUP(H411,'49'!$K$3:$M$16,3,FALSE),0)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IFERROR(VLOOKUP(H412,'49'!$K$3:$M$16,3,FALSE),0)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IFERROR(VLOOKUP(H413,'49'!$K$3:$M$16,3,FALSE),0)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IFERROR(VLOOKUP(H414,'49'!$K$3:$M$16,3,FALSE),0)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IFERROR(VLOOKUP(H415,'49'!$K$3:$M$16,3,FALSE),0)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IFERROR(VLOOKUP(H416,'49'!$K$3:$M$16,3,FALSE),0)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IFERROR(VLOOKUP(H417,'49'!$K$3:$M$16,3,FALSE),0)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IFERROR(VLOOKUP(H418,'49'!$K$3:$M$16,3,FALSE),0)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IFERROR(VLOOKUP(H419,'49'!$K$3:$M$16,3,FALSE),0)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IFERROR(VLOOKUP(H420,'49'!$K$3:$M$16,3,FALSE),0)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IFERROR(VLOOKUP(H421,'49'!$K$3:$M$16,3,FALSE),0)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IFERROR(VLOOKUP(H422,'49'!$K$3:$M$16,3,FALSE),0)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IFERROR(VLOOKUP(H423,'49'!$K$3:$M$16,3,FALSE),0)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IFERROR(VLOOKUP(H424,'49'!$K$3:$M$16,3,FALSE),0)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IFERROR(VLOOKUP(H425,'49'!$K$3:$M$16,3,FALSE),0)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IFERROR(VLOOKUP(H426,'49'!$K$3:$M$16,3,FALSE),0)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IFERROR(VLOOKUP(H427,'49'!$K$3:$M$16,3,FALSE),0)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IFERROR(VLOOKUP(H428,'49'!$K$3:$M$16,3,FALSE),0)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IFERROR(VLOOKUP(H429,'49'!$K$3:$M$16,3,FALSE),0)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IFERROR(VLOOKUP(H430,'49'!$K$3:$M$16,3,FALSE),0)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IFERROR(VLOOKUP(H431,'49'!$K$3:$M$16,3,FALSE),0)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IFERROR(VLOOKUP(H432,'49'!$K$3:$M$16,3,FALSE),0)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IFERROR(VLOOKUP(H433,'49'!$K$3:$M$16,3,FALSE),0)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IFERROR(VLOOKUP(H434,'49'!$K$3:$M$16,3,FALSE),0)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IFERROR(VLOOKUP(H435,'49'!$K$3:$M$16,3,FALSE),0)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IFERROR(VLOOKUP(H436,'49'!$K$3:$M$16,3,FALSE),0)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IFERROR(VLOOKUP(H437,'49'!$K$3:$M$16,3,FALSE),0)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IFERROR(VLOOKUP(H438,'49'!$K$3:$M$16,3,FALSE),0)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IFERROR(VLOOKUP(H439,'49'!$K$3:$M$16,3,FALSE),0)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IFERROR(VLOOKUP(H440,'49'!$K$3:$M$16,3,FALSE),0)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IFERROR(VLOOKUP(H441,'49'!$K$3:$M$16,3,FALSE),0)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IFERROR(VLOOKUP(H442,'49'!$K$3:$M$16,3,FALSE),0)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IFERROR(VLOOKUP(H443,'49'!$K$3:$M$16,3,FALSE),0)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IFERROR(VLOOKUP(H444,'49'!$K$3:$M$16,3,FALSE),0)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IFERROR(VLOOKUP(H445,'49'!$K$3:$M$16,3,FALSE),0)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IFERROR(VLOOKUP(H446,'49'!$K$3:$M$16,3,FALSE),0)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IFERROR(VLOOKUP(H447,'49'!$K$3:$M$16,3,FALSE),0)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IFERROR(VLOOKUP(H448,'49'!$K$3:$M$16,3,FALSE),0)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IFERROR(VLOOKUP(H449,'49'!$K$3:$M$16,3,FALSE),0)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IFERROR(VLOOKUP(H450,'49'!$K$3:$M$16,3,FALSE),0)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IFERROR(VLOOKUP(H451,'49'!$K$3:$M$16,3,FALSE),0)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IFERROR(VLOOKUP(H452,'49'!$K$3:$M$16,3,FALSE),0)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IFERROR(VLOOKUP(H453,'49'!$K$3:$M$16,3,FALSE),0)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IFERROR(VLOOKUP(H454,'49'!$K$3:$M$16,3,FALSE),0)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IFERROR(VLOOKUP(H455,'49'!$K$3:$M$16,3,FALSE),0)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IFERROR(VLOOKUP(H456,'49'!$K$3:$M$16,3,FALSE),0)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IFERROR(VLOOKUP(H457,'49'!$K$3:$M$16,3,FALSE),0)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IFERROR(VLOOKUP(H458,'49'!$K$3:$M$16,3,FALSE),0)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IFERROR(VLOOKUP(H459,'49'!$K$3:$M$16,3,FALSE),0)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IFERROR(VLOOKUP(H460,'49'!$K$3:$M$16,3,FALSE),0)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IFERROR(VLOOKUP(H461,'49'!$K$3:$M$16,3,FALSE),0)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IFERROR(VLOOKUP(H462,'49'!$K$3:$M$16,3,FALSE),0)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IFERROR(VLOOKUP(H463,'49'!$K$3:$M$16,3,FALSE),0)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IFERROR(VLOOKUP(H464,'49'!$K$3:$M$16,3,FALSE),0)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IFERROR(VLOOKUP(H465,'49'!$K$3:$M$16,3,FALSE),0)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IFERROR(VLOOKUP(H466,'49'!$K$3:$M$16,3,FALSE),0)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IFERROR(VLOOKUP(H467,'49'!$K$3:$M$16,3,FALSE),0)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IFERROR(VLOOKUP(H468,'49'!$K$3:$M$16,3,FALSE),0)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IFERROR(VLOOKUP(H469,'49'!$K$3:$M$16,3,FALSE),0)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IFERROR(VLOOKUP(H470,'49'!$K$3:$M$16,3,FALSE),0)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IFERROR(VLOOKUP(H471,'49'!$K$3:$M$16,3,FALSE),0)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IFERROR(VLOOKUP(H472,'49'!$K$3:$M$16,3,FALSE),0)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IFERROR(VLOOKUP(H473,'49'!$K$3:$M$16,3,FALSE),0)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IFERROR(VLOOKUP(H474,'49'!$K$3:$M$16,3,FALSE),0)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IFERROR(VLOOKUP(H475,'49'!$K$3:$M$16,3,FALSE),0)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IFERROR(VLOOKUP(H476,'49'!$K$3:$M$16,3,FALSE),0)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IFERROR(VLOOKUP(H477,'49'!$K$3:$M$16,3,FALSE),0)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IFERROR(VLOOKUP(H478,'49'!$K$3:$M$16,3,FALSE),0)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IFERROR(VLOOKUP(H479,'49'!$K$3:$M$16,3,FALSE),0)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IFERROR(VLOOKUP(H480,'49'!$K$3:$M$16,3,FALSE),0)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IFERROR(VLOOKUP(H481,'49'!$K$3:$M$16,3,FALSE),0)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IFERROR(VLOOKUP(H482,'49'!$K$3:$M$16,3,FALSE),0)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IFERROR(VLOOKUP(H483,'49'!$K$3:$M$16,3,FALSE),0)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IFERROR(VLOOKUP(H484,'49'!$K$3:$M$16,3,FALSE),0)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IFERROR(VLOOKUP(H485,'49'!$K$3:$M$16,3,FALSE),0)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IFERROR(VLOOKUP(H486,'49'!$K$3:$M$16,3,FALSE),0)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IFERROR(VLOOKUP(H487,'49'!$K$3:$M$16,3,FALSE),0)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IFERROR(VLOOKUP(H488,'49'!$K$3:$M$16,3,FALSE),0)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IFERROR(VLOOKUP(H489,'49'!$K$3:$M$16,3,FALSE),0)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IFERROR(VLOOKUP(H490,'49'!$K$3:$M$16,3,FALSE),0)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IFERROR(VLOOKUP(H491,'49'!$K$3:$M$16,3,FALSE),0)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IFERROR(VLOOKUP(H492,'49'!$K$3:$M$16,3,FALSE),0)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IFERROR(VLOOKUP(H493,'49'!$K$3:$M$16,3,FALSE),0)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IFERROR(VLOOKUP(H494,'49'!$K$3:$M$16,3,FALSE),0)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IFERROR(VLOOKUP(H495,'49'!$K$3:$M$16,3,FALSE),0)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IFERROR(VLOOKUP(H496,'49'!$K$3:$M$16,3,FALSE),0)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IFERROR(VLOOKUP(H497,'49'!$K$3:$M$16,3,FALSE),0)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IFERROR(VLOOKUP(H498,'49'!$K$3:$M$16,3,FALSE),0)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IFERROR(VLOOKUP(H499,'49'!$K$3:$M$16,3,FALSE),0)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k9VTSdt54w1ihPLC8sxqvU+IMtzcfqcU++COhJWXT4Z5y/O258U8agX/W9xq2ZrD6ZXym+mgDgiAqAQTEjk/bw==" saltValue="kVLWm6bBeiP0Lz53++OqD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4749632C-7663-42C8-8DC7-BC478E65E6F2}">
      <formula1>$AB$539:$AB$542</formula1>
    </dataValidation>
    <dataValidation type="list" allowBlank="1" showInputMessage="1" showErrorMessage="1" sqref="A4:A499" xr:uid="{0516339D-3BDD-4953-8174-382870056435}">
      <formula1>$AB$544:$AB$549</formula1>
    </dataValidation>
    <dataValidation type="list" allowBlank="1" showInputMessage="1" showErrorMessage="1" sqref="E4:E499" xr:uid="{F5BC475D-4282-408C-93AE-F73E14DA1A84}">
      <formula1>$AB$500:$AB$534</formula1>
    </dataValidation>
  </dataValidation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codeName="Blad103">
    <tabColor rgb="FFC2E76B"/>
  </sheetPr>
  <dimension ref="A2:N62"/>
  <sheetViews>
    <sheetView showGridLines="0"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SUMIF('50a'!$H$4:$H$499,"A",'50a'!$S$4:$S$499)</f>
        <v>0</v>
      </c>
    </row>
    <row r="4" spans="1:14">
      <c r="A4" s="17" t="s">
        <v>127</v>
      </c>
      <c r="B4" s="285">
        <f>VLOOKUP(H5,'Kosten NEN2075'!A3:E52,3)</f>
        <v>0</v>
      </c>
      <c r="C4" s="285"/>
      <c r="D4" s="285"/>
      <c r="E4" s="285"/>
      <c r="F4" s="20"/>
      <c r="G4" s="20"/>
      <c r="H4" s="13"/>
      <c r="K4" s="35" t="s">
        <v>126</v>
      </c>
      <c r="L4" s="47"/>
      <c r="M4" s="191"/>
      <c r="N4" s="84">
        <f>SUMIF('50a'!$H$4:$H$499,"B",'50a'!$S$4:$S$499)</f>
        <v>0</v>
      </c>
    </row>
    <row r="5" spans="1:14">
      <c r="A5" s="18" t="s">
        <v>129</v>
      </c>
      <c r="B5" s="286">
        <f>VLOOKUP(H5,'Kosten NEN2075'!A3:E52,4)</f>
        <v>0</v>
      </c>
      <c r="C5" s="286"/>
      <c r="D5" s="286"/>
      <c r="E5" s="286"/>
      <c r="F5" s="282" t="s">
        <v>130</v>
      </c>
      <c r="G5" s="282"/>
      <c r="H5" s="14">
        <v>50</v>
      </c>
      <c r="K5" s="35" t="s">
        <v>131</v>
      </c>
      <c r="L5" s="47"/>
      <c r="M5" s="191"/>
      <c r="N5" s="84">
        <f>SUMIF('50a'!$H$4:$H$499,"C",'50a'!$S$4:$S$499)</f>
        <v>0</v>
      </c>
    </row>
    <row r="6" spans="1:14">
      <c r="A6" s="19" t="s">
        <v>132</v>
      </c>
      <c r="B6" s="287">
        <f>VLOOKUP(H5,'Kosten NEN2075'!A3:E52,5)</f>
        <v>0</v>
      </c>
      <c r="C6" s="287"/>
      <c r="D6" s="287"/>
      <c r="E6" s="287"/>
      <c r="F6" s="283" t="s">
        <v>133</v>
      </c>
      <c r="G6" s="283"/>
      <c r="H6" s="15" t="str">
        <f>CONCATENATE(H5,"a")</f>
        <v>50a</v>
      </c>
      <c r="K6" s="35" t="s">
        <v>448</v>
      </c>
      <c r="L6" s="47"/>
      <c r="M6" s="191"/>
      <c r="N6" s="84">
        <f>SUMIF('50a'!$H$4:$H$499,"D",'50a'!$S$4:$S$499)</f>
        <v>0</v>
      </c>
    </row>
    <row r="7" spans="1:14">
      <c r="K7" s="35" t="s">
        <v>134</v>
      </c>
      <c r="L7" s="47"/>
      <c r="M7" s="191"/>
      <c r="N7" s="84">
        <f>SUMIF('50a'!$H$4:$H$499,"E",'50a'!$S$4:$S$499)</f>
        <v>0</v>
      </c>
    </row>
    <row r="8" spans="1:14">
      <c r="A8" s="4" t="s">
        <v>136</v>
      </c>
      <c r="B8" s="5"/>
      <c r="C8" s="5"/>
      <c r="D8" s="5"/>
      <c r="E8" s="16">
        <f>MAX(L3:L16)</f>
        <v>0</v>
      </c>
      <c r="K8" s="35" t="s">
        <v>138</v>
      </c>
      <c r="L8" s="47"/>
      <c r="M8" s="191"/>
      <c r="N8" s="84">
        <f>SUMIF('50a'!$H$4:$H$499,"F",'50a'!$S$4:$S$499)</f>
        <v>0</v>
      </c>
    </row>
    <row r="9" spans="1:14">
      <c r="A9" s="4" t="s">
        <v>111</v>
      </c>
      <c r="B9" s="5"/>
      <c r="C9" s="5"/>
      <c r="D9" s="5"/>
      <c r="E9" s="164">
        <v>0.08</v>
      </c>
      <c r="K9" s="35" t="s">
        <v>140</v>
      </c>
      <c r="L9" s="47"/>
      <c r="M9" s="191"/>
      <c r="N9" s="84">
        <f>SUMIF('50a'!$H$4:$H$499,"G",'50a'!$S$4:$S$499)</f>
        <v>0</v>
      </c>
    </row>
    <row r="10" spans="1:14">
      <c r="H10" s="8" t="s">
        <v>139</v>
      </c>
      <c r="K10" s="35" t="s">
        <v>586</v>
      </c>
      <c r="L10" s="47"/>
      <c r="M10" s="191"/>
      <c r="N10" s="84">
        <f>SUMIF('50a'!$H$4:$H$499,"H",'50a'!$S$4:$S$499)</f>
        <v>0</v>
      </c>
    </row>
    <row r="11" spans="1:14">
      <c r="A11" s="4" t="s">
        <v>141</v>
      </c>
      <c r="B11" s="5"/>
      <c r="C11" s="5"/>
      <c r="D11" s="5"/>
      <c r="E11" s="5"/>
      <c r="F11" s="21"/>
      <c r="G11" s="21"/>
      <c r="H11" s="165">
        <f>SUM(N3:N16)*Offertetarief</f>
        <v>0</v>
      </c>
      <c r="K11" s="37" t="s">
        <v>642</v>
      </c>
      <c r="L11" s="48"/>
      <c r="M11" s="192"/>
      <c r="N11" s="85">
        <f>SUMIF('50a'!$H$4:$H$499,"I",'50a'!$S$4:$S$499)</f>
        <v>0</v>
      </c>
    </row>
    <row r="12" spans="1:14">
      <c r="E12" t="s">
        <v>142</v>
      </c>
      <c r="F12" s="8" t="s">
        <v>143</v>
      </c>
      <c r="G12" s="8" t="s">
        <v>144</v>
      </c>
      <c r="H12" s="8"/>
      <c r="K12" s="8"/>
      <c r="L12" s="8"/>
      <c r="M12" s="166"/>
      <c r="N12" s="114"/>
    </row>
    <row r="13" spans="1:14">
      <c r="A13" s="5" t="s">
        <v>145</v>
      </c>
      <c r="B13" s="5"/>
      <c r="C13" s="5"/>
      <c r="D13" s="5"/>
      <c r="E13" s="167">
        <v>4</v>
      </c>
      <c r="F13" s="44">
        <f>SUMIF('50a'!H4:H499,"&lt;&gt;X",'50a'!O4:O499)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'50a'!Q500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SUMIFS('50a'!J4:J499,'50a'!I4:I499,"Linoleum",'50a'!H4:H499,"&lt;&gt;X")+SUMIFS('50a'!M4:M499,'50a'!L4:L499,"Linoleum",'50a'!H4:H499,"&lt;&gt;X")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SUMIFS('50a'!J4:J499,'50a'!I4:I499,"Tapijt",'50a'!H4:H499,"&lt;&gt;X")+SUMIFS('50a'!M4:M499,'50a'!L4:L499,"Tapijt",'50a'!H4:H499,"&lt;&gt;X")</f>
        <v>0</v>
      </c>
      <c r="F26" s="194"/>
      <c r="G26" s="174">
        <f t="shared" si="0"/>
        <v>0</v>
      </c>
      <c r="H26" s="36">
        <v>1</v>
      </c>
      <c r="I26" s="175">
        <f t="shared" si="1"/>
        <v>0</v>
      </c>
    </row>
    <row r="27" spans="1:9">
      <c r="A27" s="258" t="s">
        <v>158</v>
      </c>
      <c r="B27" s="257"/>
      <c r="C27" s="257"/>
      <c r="D27" s="264"/>
      <c r="E27" s="97">
        <f>SUMIFS('50a'!J4:J499,'50a'!I4:I499,"Steen/glad",'50a'!H4:H499,"&lt;&gt;X",'50a'!H4:H499,"&lt;&gt;G")+SUMIFS('50a'!M4:M499,'50a'!L4:L499,"Steen/glad",'50a'!H4:H499,"&lt;&gt;X",'50a'!H4:H499,"&lt;&gt;G")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'50a'!T500</f>
        <v>0</v>
      </c>
      <c r="F29" s="193"/>
      <c r="G29" s="172">
        <f t="shared" si="0"/>
        <v>0</v>
      </c>
      <c r="H29" s="95"/>
      <c r="I29" s="173">
        <f t="shared" si="1"/>
        <v>0</v>
      </c>
    </row>
    <row r="30" spans="1:9">
      <c r="A30" s="258" t="s">
        <v>160</v>
      </c>
      <c r="B30" s="257"/>
      <c r="C30" s="257"/>
      <c r="D30" s="259"/>
      <c r="E30" s="26">
        <f>'50a'!U500</f>
        <v>0</v>
      </c>
      <c r="F30" s="194"/>
      <c r="G30" s="174">
        <f t="shared" si="0"/>
        <v>0</v>
      </c>
      <c r="H30" s="36"/>
      <c r="I30" s="175">
        <f t="shared" si="1"/>
        <v>0</v>
      </c>
    </row>
    <row r="31" spans="1:9">
      <c r="A31" s="258" t="s">
        <v>161</v>
      </c>
      <c r="B31" s="257"/>
      <c r="C31" s="257"/>
      <c r="D31" s="259"/>
      <c r="E31" s="26">
        <f>'50a'!V500*2</f>
        <v>0</v>
      </c>
      <c r="F31" s="194"/>
      <c r="G31" s="174">
        <f t="shared" si="0"/>
        <v>0</v>
      </c>
      <c r="H31" s="36"/>
      <c r="I31" s="175">
        <f t="shared" si="1"/>
        <v>0</v>
      </c>
    </row>
    <row r="32" spans="1:9">
      <c r="A32" s="258" t="s">
        <v>162</v>
      </c>
      <c r="B32" s="257"/>
      <c r="C32" s="257"/>
      <c r="D32" s="259"/>
      <c r="E32" s="26">
        <f>'50a'!W500</f>
        <v>0</v>
      </c>
      <c r="F32" s="194"/>
      <c r="G32" s="174">
        <f t="shared" si="0"/>
        <v>0</v>
      </c>
      <c r="H32" s="36"/>
      <c r="I32" s="175">
        <f t="shared" si="1"/>
        <v>0</v>
      </c>
    </row>
    <row r="33" spans="1:9">
      <c r="A33" s="258" t="s">
        <v>163</v>
      </c>
      <c r="B33" s="257"/>
      <c r="C33" s="257"/>
      <c r="D33" s="259"/>
      <c r="E33" s="26">
        <f>'50a'!X500</f>
        <v>0</v>
      </c>
      <c r="F33" s="194"/>
      <c r="G33" s="174">
        <f t="shared" si="0"/>
        <v>0</v>
      </c>
      <c r="H33" s="36"/>
      <c r="I33" s="175">
        <f t="shared" si="1"/>
        <v>0</v>
      </c>
    </row>
    <row r="34" spans="1:9">
      <c r="A34" s="258" t="s">
        <v>164</v>
      </c>
      <c r="B34" s="257"/>
      <c r="C34" s="257"/>
      <c r="D34" s="259"/>
      <c r="E34" s="26">
        <f>'50a'!Y500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SUMIF('50a'!H4:H499,"G",'50a'!O4:O499)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5yL9ziV1bwlQCzess0UfCuY5M0oxHi4SYxggA/YTUVe21JGyQWnbbAer/7nUaSaINrYhpuQbj8AjmTq3Drlnkg==" saltValue="PInn/o2dzW+S/g+RSya6e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codeName="Blad10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50</v>
      </c>
      <c r="B1" s="292"/>
      <c r="C1" s="293"/>
      <c r="D1" s="294" t="s">
        <v>127</v>
      </c>
      <c r="E1" s="295"/>
      <c r="F1" s="297">
        <f>'Kosten NEN2075'!C52</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IFERROR(VLOOKUP(H4,'50'!$K$3:$M$16,3,FALSE),0)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IFERROR(VLOOKUP(H5,'50'!$K$3:$M$16,3,FALSE),0)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IFERROR(VLOOKUP(H6,'50'!$K$3:$M$16,3,FALSE),0)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IFERROR(VLOOKUP(H7,'50'!$K$3:$M$16,3,FALSE),0)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IFERROR(VLOOKUP(H8,'50'!$K$3:$M$16,3,FALSE),0)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IFERROR(VLOOKUP(H9,'50'!$K$3:$M$16,3,FALSE),0)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IFERROR(VLOOKUP(H10,'50'!$K$3:$M$16,3,FALSE),0)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IFERROR(VLOOKUP(H11,'50'!$K$3:$M$16,3,FALSE),0)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IFERROR(VLOOKUP(H12,'50'!$K$3:$M$16,3,FALSE),0)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IFERROR(VLOOKUP(H13,'50'!$K$3:$M$16,3,FALSE),0)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IFERROR(VLOOKUP(H14,'50'!$K$3:$M$16,3,FALSE),0)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IFERROR(VLOOKUP(H15,'50'!$K$3:$M$16,3,FALSE),0)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IFERROR(VLOOKUP(H16,'50'!$K$3:$M$16,3,FALSE),0)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IFERROR(VLOOKUP(H17,'50'!$K$3:$M$16,3,FALSE),0)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IFERROR(VLOOKUP(H18,'50'!$K$3:$M$16,3,FALSE),0)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IFERROR(VLOOKUP(H19,'50'!$K$3:$M$16,3,FALSE),0)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IFERROR(VLOOKUP(H20,'50'!$K$3:$M$16,3,FALSE),0)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IFERROR(VLOOKUP(H21,'50'!$K$3:$M$16,3,FALSE),0)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IFERROR(VLOOKUP(H22,'50'!$K$3:$M$16,3,FALSE),0)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IFERROR(VLOOKUP(H23,'50'!$K$3:$M$16,3,FALSE),0)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IFERROR(VLOOKUP(H24,'50'!$K$3:$M$16,3,FALSE),0)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IFERROR(VLOOKUP(H25,'50'!$K$3:$M$16,3,FALSE),0)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IFERROR(VLOOKUP(H26,'50'!$K$3:$M$16,3,FALSE),0)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IFERROR(VLOOKUP(H27,'50'!$K$3:$M$16,3,FALSE),0)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IFERROR(VLOOKUP(H28,'50'!$K$3:$M$16,3,FALSE),0)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IFERROR(VLOOKUP(H29,'50'!$K$3:$M$16,3,FALSE),0)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IFERROR(VLOOKUP(H30,'50'!$K$3:$M$16,3,FALSE),0)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IFERROR(VLOOKUP(H31,'50'!$K$3:$M$16,3,FALSE),0)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IFERROR(VLOOKUP(H32,'50'!$K$3:$M$16,3,FALSE),0)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IFERROR(VLOOKUP(H33,'50'!$K$3:$M$16,3,FALSE),0)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IFERROR(VLOOKUP(H34,'50'!$K$3:$M$16,3,FALSE),0)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IFERROR(VLOOKUP(H35,'50'!$K$3:$M$16,3,FALSE),0)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IFERROR(VLOOKUP(H36,'50'!$K$3:$M$16,3,FALSE),0)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IFERROR(VLOOKUP(H37,'50'!$K$3:$M$16,3,FALSE),0)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IFERROR(VLOOKUP(H38,'50'!$K$3:$M$16,3,FALSE),0)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IFERROR(VLOOKUP(H39,'50'!$K$3:$M$16,3,FALSE),0)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IFERROR(VLOOKUP(H40,'50'!$K$3:$M$16,3,FALSE),0)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IFERROR(VLOOKUP(H41,'50'!$K$3:$M$16,3,FALSE),0)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IFERROR(VLOOKUP(H42,'50'!$K$3:$M$16,3,FALSE),0)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IFERROR(VLOOKUP(H43,'50'!$K$3:$M$16,3,FALSE),0)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IFERROR(VLOOKUP(H44,'50'!$K$3:$M$16,3,FALSE),0)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IFERROR(VLOOKUP(H45,'50'!$K$3:$M$16,3,FALSE),0)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IFERROR(VLOOKUP(H46,'50'!$K$3:$M$16,3,FALSE),0)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IFERROR(VLOOKUP(H47,'50'!$K$3:$M$16,3,FALSE),0)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IFERROR(VLOOKUP(H48,'50'!$K$3:$M$16,3,FALSE),0)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IFERROR(VLOOKUP(H49,'50'!$K$3:$M$16,3,FALSE),0)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IFERROR(VLOOKUP(H50,'50'!$K$3:$M$16,3,FALSE),0)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IFERROR(VLOOKUP(H51,'50'!$K$3:$M$16,3,FALSE),0)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IFERROR(VLOOKUP(H52,'50'!$K$3:$M$16,3,FALSE),0)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IFERROR(VLOOKUP(H53,'50'!$K$3:$M$16,3,FALSE),0)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IFERROR(VLOOKUP(H54,'50'!$K$3:$M$16,3,FALSE),0)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IFERROR(VLOOKUP(H55,'50'!$K$3:$M$16,3,FALSE),0)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IFERROR(VLOOKUP(H56,'50'!$K$3:$M$16,3,FALSE),0)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IFERROR(VLOOKUP(H57,'50'!$K$3:$M$16,3,FALSE),0)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IFERROR(VLOOKUP(H58,'50'!$K$3:$M$16,3,FALSE),0)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IFERROR(VLOOKUP(H59,'50'!$K$3:$M$16,3,FALSE),0)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IFERROR(VLOOKUP(H60,'50'!$K$3:$M$16,3,FALSE),0)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IFERROR(VLOOKUP(H61,'50'!$K$3:$M$16,3,FALSE),0)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IFERROR(VLOOKUP(H62,'50'!$K$3:$M$16,3,FALSE),0)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IFERROR(VLOOKUP(H63,'50'!$K$3:$M$16,3,FALSE),0)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IFERROR(VLOOKUP(H64,'50'!$K$3:$M$16,3,FALSE),0)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IFERROR(VLOOKUP(H65,'50'!$K$3:$M$16,3,FALSE),0)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IFERROR(VLOOKUP(H66,'50'!$K$3:$M$16,3,FALSE),0)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IFERROR(VLOOKUP(H67,'50'!$K$3:$M$16,3,FALSE),0)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IFERROR(VLOOKUP(H68,'50'!$K$3:$M$16,3,FALSE),0)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IFERROR(VLOOKUP(H69,'50'!$K$3:$M$16,3,FALSE),0)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IFERROR(VLOOKUP(H70,'50'!$K$3:$M$16,3,FALSE),0)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IFERROR(VLOOKUP(H71,'50'!$K$3:$M$16,3,FALSE),0)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IFERROR(VLOOKUP(H72,'50'!$K$3:$M$16,3,FALSE),0)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IFERROR(VLOOKUP(H73,'50'!$K$3:$M$16,3,FALSE),0)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IFERROR(VLOOKUP(H74,'50'!$K$3:$M$16,3,FALSE),0)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IFERROR(VLOOKUP(H75,'50'!$K$3:$M$16,3,FALSE),0)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IFERROR(VLOOKUP(H76,'50'!$K$3:$M$16,3,FALSE),0)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IFERROR(VLOOKUP(H77,'50'!$K$3:$M$16,3,FALSE),0)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IFERROR(VLOOKUP(H78,'50'!$K$3:$M$16,3,FALSE),0)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IFERROR(VLOOKUP(H79,'50'!$K$3:$M$16,3,FALSE),0)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IFERROR(VLOOKUP(H80,'50'!$K$3:$M$16,3,FALSE),0)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IFERROR(VLOOKUP(H81,'50'!$K$3:$M$16,3,FALSE),0)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IFERROR(VLOOKUP(H82,'50'!$K$3:$M$16,3,FALSE),0)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IFERROR(VLOOKUP(H83,'50'!$K$3:$M$16,3,FALSE),0)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IFERROR(VLOOKUP(H84,'50'!$K$3:$M$16,3,FALSE),0)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IFERROR(VLOOKUP(H85,'50'!$K$3:$M$16,3,FALSE),0)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IFERROR(VLOOKUP(H86,'50'!$K$3:$M$16,3,FALSE),0)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IFERROR(VLOOKUP(H87,'50'!$K$3:$M$16,3,FALSE),0)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IFERROR(VLOOKUP(H88,'50'!$K$3:$M$16,3,FALSE),0)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IFERROR(VLOOKUP(H89,'50'!$K$3:$M$16,3,FALSE),0)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IFERROR(VLOOKUP(H90,'50'!$K$3:$M$16,3,FALSE),0)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IFERROR(VLOOKUP(H91,'50'!$K$3:$M$16,3,FALSE),0)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IFERROR(VLOOKUP(H92,'50'!$K$3:$M$16,3,FALSE),0)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IFERROR(VLOOKUP(H93,'50'!$K$3:$M$16,3,FALSE),0)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IFERROR(VLOOKUP(H94,'50'!$K$3:$M$16,3,FALSE),0)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IFERROR(VLOOKUP(H95,'50'!$K$3:$M$16,3,FALSE),0)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IFERROR(VLOOKUP(H96,'50'!$K$3:$M$16,3,FALSE),0)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IFERROR(VLOOKUP(H97,'50'!$K$3:$M$16,3,FALSE),0)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IFERROR(VLOOKUP(H98,'50'!$K$3:$M$16,3,FALSE),0)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IFERROR(VLOOKUP(H99,'50'!$K$3:$M$16,3,FALSE),0)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IFERROR(VLOOKUP(H100,'50'!$K$3:$M$16,3,FALSE),0)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IFERROR(VLOOKUP(H101,'50'!$K$3:$M$16,3,FALSE),0)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IFERROR(VLOOKUP(H102,'50'!$K$3:$M$16,3,FALSE),0)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IFERROR(VLOOKUP(H103,'50'!$K$3:$M$16,3,FALSE),0)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IFERROR(VLOOKUP(H104,'50'!$K$3:$M$16,3,FALSE),0)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IFERROR(VLOOKUP(H105,'50'!$K$3:$M$16,3,FALSE),0)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IFERROR(VLOOKUP(H106,'50'!$K$3:$M$16,3,FALSE),0)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IFERROR(VLOOKUP(H107,'50'!$K$3:$M$16,3,FALSE),0)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IFERROR(VLOOKUP(H108,'50'!$K$3:$M$16,3,FALSE),0)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IFERROR(VLOOKUP(H109,'50'!$K$3:$M$16,3,FALSE),0)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IFERROR(VLOOKUP(H110,'50'!$K$3:$M$16,3,FALSE),0)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IFERROR(VLOOKUP(H111,'50'!$K$3:$M$16,3,FALSE),0)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IFERROR(VLOOKUP(H112,'50'!$K$3:$M$16,3,FALSE),0)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IFERROR(VLOOKUP(H113,'50'!$K$3:$M$16,3,FALSE),0)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IFERROR(VLOOKUP(H114,'50'!$K$3:$M$16,3,FALSE),0)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IFERROR(VLOOKUP(H115,'50'!$K$3:$M$16,3,FALSE),0)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IFERROR(VLOOKUP(H116,'50'!$K$3:$M$16,3,FALSE),0)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IFERROR(VLOOKUP(H117,'50'!$K$3:$M$16,3,FALSE),0)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IFERROR(VLOOKUP(H118,'50'!$K$3:$M$16,3,FALSE),0)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IFERROR(VLOOKUP(H119,'50'!$K$3:$M$16,3,FALSE),0)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IFERROR(VLOOKUP(H120,'50'!$K$3:$M$16,3,FALSE),0)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IFERROR(VLOOKUP(H121,'50'!$K$3:$M$16,3,FALSE),0)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IFERROR(VLOOKUP(H122,'50'!$K$3:$M$16,3,FALSE),0)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IFERROR(VLOOKUP(H123,'50'!$K$3:$M$16,3,FALSE),0)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IFERROR(VLOOKUP(H124,'50'!$K$3:$M$16,3,FALSE),0)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IFERROR(VLOOKUP(H125,'50'!$K$3:$M$16,3,FALSE),0)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IFERROR(VLOOKUP(H126,'50'!$K$3:$M$16,3,FALSE),0)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IFERROR(VLOOKUP(H127,'50'!$K$3:$M$16,3,FALSE),0)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IFERROR(VLOOKUP(H128,'50'!$K$3:$M$16,3,FALSE),0)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IFERROR(VLOOKUP(H129,'50'!$K$3:$M$16,3,FALSE),0)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IFERROR(VLOOKUP(H130,'50'!$K$3:$M$16,3,FALSE),0)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IFERROR(VLOOKUP(H131,'50'!$K$3:$M$16,3,FALSE),0)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IFERROR(VLOOKUP(H132,'50'!$K$3:$M$16,3,FALSE),0)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IFERROR(VLOOKUP(H133,'50'!$K$3:$M$16,3,FALSE),0)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IFERROR(VLOOKUP(H134,'50'!$K$3:$M$16,3,FALSE),0)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IFERROR(VLOOKUP(H135,'50'!$K$3:$M$16,3,FALSE),0)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IFERROR(VLOOKUP(H136,'50'!$K$3:$M$16,3,FALSE),0)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IFERROR(VLOOKUP(H137,'50'!$K$3:$M$16,3,FALSE),0)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IFERROR(VLOOKUP(H138,'50'!$K$3:$M$16,3,FALSE),0)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IFERROR(VLOOKUP(H139,'50'!$K$3:$M$16,3,FALSE),0)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IFERROR(VLOOKUP(H140,'50'!$K$3:$M$16,3,FALSE),0)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IFERROR(VLOOKUP(H141,'50'!$K$3:$M$16,3,FALSE),0)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IFERROR(VLOOKUP(H142,'50'!$K$3:$M$16,3,FALSE),0)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IFERROR(VLOOKUP(H143,'50'!$K$3:$M$16,3,FALSE),0)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IFERROR(VLOOKUP(H144,'50'!$K$3:$M$16,3,FALSE),0)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IFERROR(VLOOKUP(H145,'50'!$K$3:$M$16,3,FALSE),0)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IFERROR(VLOOKUP(H146,'50'!$K$3:$M$16,3,FALSE),0)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IFERROR(VLOOKUP(H147,'50'!$K$3:$M$16,3,FALSE),0)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IFERROR(VLOOKUP(H148,'50'!$K$3:$M$16,3,FALSE),0)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IFERROR(VLOOKUP(H149,'50'!$K$3:$M$16,3,FALSE),0)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IFERROR(VLOOKUP(H150,'50'!$K$3:$M$16,3,FALSE),0)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IFERROR(VLOOKUP(H151,'50'!$K$3:$M$16,3,FALSE),0)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IFERROR(VLOOKUP(H152,'50'!$K$3:$M$16,3,FALSE),0)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IFERROR(VLOOKUP(H153,'50'!$K$3:$M$16,3,FALSE),0)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IFERROR(VLOOKUP(H154,'50'!$K$3:$M$16,3,FALSE),0)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IFERROR(VLOOKUP(H155,'50'!$K$3:$M$16,3,FALSE),0)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IFERROR(VLOOKUP(H156,'50'!$K$3:$M$16,3,FALSE),0)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IFERROR(VLOOKUP(H157,'50'!$K$3:$M$16,3,FALSE),0)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IFERROR(VLOOKUP(H158,'50'!$K$3:$M$16,3,FALSE),0)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IFERROR(VLOOKUP(H159,'50'!$K$3:$M$16,3,FALSE),0)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IFERROR(VLOOKUP(H160,'50'!$K$3:$M$16,3,FALSE),0)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IFERROR(VLOOKUP(H161,'50'!$K$3:$M$16,3,FALSE),0)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IFERROR(VLOOKUP(H162,'50'!$K$3:$M$16,3,FALSE),0)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IFERROR(VLOOKUP(H163,'50'!$K$3:$M$16,3,FALSE),0)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IFERROR(VLOOKUP(H164,'50'!$K$3:$M$16,3,FALSE),0)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IFERROR(VLOOKUP(H165,'50'!$K$3:$M$16,3,FALSE),0)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IFERROR(VLOOKUP(H166,'50'!$K$3:$M$16,3,FALSE),0)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IFERROR(VLOOKUP(H167,'50'!$K$3:$M$16,3,FALSE),0)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IFERROR(VLOOKUP(H168,'50'!$K$3:$M$16,3,FALSE),0)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IFERROR(VLOOKUP(H169,'50'!$K$3:$M$16,3,FALSE),0)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IFERROR(VLOOKUP(H170,'50'!$K$3:$M$16,3,FALSE),0)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IFERROR(VLOOKUP(H171,'50'!$K$3:$M$16,3,FALSE),0)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IFERROR(VLOOKUP(H172,'50'!$K$3:$M$16,3,FALSE),0)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IFERROR(VLOOKUP(H173,'50'!$K$3:$M$16,3,FALSE),0)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IFERROR(VLOOKUP(H174,'50'!$K$3:$M$16,3,FALSE),0)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IFERROR(VLOOKUP(H175,'50'!$K$3:$M$16,3,FALSE),0)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IFERROR(VLOOKUP(H176,'50'!$K$3:$M$16,3,FALSE),0)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IFERROR(VLOOKUP(H177,'50'!$K$3:$M$16,3,FALSE),0)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IFERROR(VLOOKUP(H178,'50'!$K$3:$M$16,3,FALSE),0)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IFERROR(VLOOKUP(H179,'50'!$K$3:$M$16,3,FALSE),0)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IFERROR(VLOOKUP(H180,'50'!$K$3:$M$16,3,FALSE),0)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IFERROR(VLOOKUP(H181,'50'!$K$3:$M$16,3,FALSE),0)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IFERROR(VLOOKUP(H182,'50'!$K$3:$M$16,3,FALSE),0)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IFERROR(VLOOKUP(H183,'50'!$K$3:$M$16,3,FALSE),0)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IFERROR(VLOOKUP(H184,'50'!$K$3:$M$16,3,FALSE),0)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IFERROR(VLOOKUP(H185,'50'!$K$3:$M$16,3,FALSE),0)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IFERROR(VLOOKUP(H186,'50'!$K$3:$M$16,3,FALSE),0)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IFERROR(VLOOKUP(H187,'50'!$K$3:$M$16,3,FALSE),0)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IFERROR(VLOOKUP(H188,'50'!$K$3:$M$16,3,FALSE),0)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IFERROR(VLOOKUP(H189,'50'!$K$3:$M$16,3,FALSE),0)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IFERROR(VLOOKUP(H190,'50'!$K$3:$M$16,3,FALSE),0)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IFERROR(VLOOKUP(H191,'50'!$K$3:$M$16,3,FALSE),0)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IFERROR(VLOOKUP(H192,'50'!$K$3:$M$16,3,FALSE),0)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IFERROR(VLOOKUP(H193,'50'!$K$3:$M$16,3,FALSE),0)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IFERROR(VLOOKUP(H194,'50'!$K$3:$M$16,3,FALSE),0)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IFERROR(VLOOKUP(H195,'50'!$K$3:$M$16,3,FALSE),0)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IFERROR(VLOOKUP(H196,'50'!$K$3:$M$16,3,FALSE),0)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IFERROR(VLOOKUP(H197,'50'!$K$3:$M$16,3,FALSE),0)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IFERROR(VLOOKUP(H198,'50'!$K$3:$M$16,3,FALSE),0)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IFERROR(VLOOKUP(H199,'50'!$K$3:$M$16,3,FALSE),0)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IFERROR(VLOOKUP(H200,'50'!$K$3:$M$16,3,FALSE),0)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IFERROR(VLOOKUP(H201,'50'!$K$3:$M$16,3,FALSE),0)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IFERROR(VLOOKUP(H202,'50'!$K$3:$M$16,3,FALSE),0)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IFERROR(VLOOKUP(H203,'50'!$K$3:$M$16,3,FALSE),0)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IFERROR(VLOOKUP(H204,'50'!$K$3:$M$16,3,FALSE),0)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IFERROR(VLOOKUP(H205,'50'!$K$3:$M$16,3,FALSE),0)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IFERROR(VLOOKUP(H206,'50'!$K$3:$M$16,3,FALSE),0)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IFERROR(VLOOKUP(H207,'50'!$K$3:$M$16,3,FALSE),0)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IFERROR(VLOOKUP(H208,'50'!$K$3:$M$16,3,FALSE),0)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IFERROR(VLOOKUP(H209,'50'!$K$3:$M$16,3,FALSE),0)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IFERROR(VLOOKUP(H210,'50'!$K$3:$M$16,3,FALSE),0)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IFERROR(VLOOKUP(H211,'50'!$K$3:$M$16,3,FALSE),0)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IFERROR(VLOOKUP(H212,'50'!$K$3:$M$16,3,FALSE),0)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IFERROR(VLOOKUP(H213,'50'!$K$3:$M$16,3,FALSE),0)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IFERROR(VLOOKUP(H214,'50'!$K$3:$M$16,3,FALSE),0)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IFERROR(VLOOKUP(H215,'50'!$K$3:$M$16,3,FALSE),0)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IFERROR(VLOOKUP(H216,'50'!$K$3:$M$16,3,FALSE),0)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IFERROR(VLOOKUP(H217,'50'!$K$3:$M$16,3,FALSE),0)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IFERROR(VLOOKUP(H218,'50'!$K$3:$M$16,3,FALSE),0)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IFERROR(VLOOKUP(H219,'50'!$K$3:$M$16,3,FALSE),0)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IFERROR(VLOOKUP(H220,'50'!$K$3:$M$16,3,FALSE),0)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IFERROR(VLOOKUP(H221,'50'!$K$3:$M$16,3,FALSE),0)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IFERROR(VLOOKUP(H222,'50'!$K$3:$M$16,3,FALSE),0)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IFERROR(VLOOKUP(H223,'50'!$K$3:$M$16,3,FALSE),0)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IFERROR(VLOOKUP(H224,'50'!$K$3:$M$16,3,FALSE),0)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IFERROR(VLOOKUP(H225,'50'!$K$3:$M$16,3,FALSE),0)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IFERROR(VLOOKUP(H226,'50'!$K$3:$M$16,3,FALSE),0)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IFERROR(VLOOKUP(H227,'50'!$K$3:$M$16,3,FALSE),0)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IFERROR(VLOOKUP(H228,'50'!$K$3:$M$16,3,FALSE),0)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IFERROR(VLOOKUP(H229,'50'!$K$3:$M$16,3,FALSE),0)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IFERROR(VLOOKUP(H230,'50'!$K$3:$M$16,3,FALSE),0)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IFERROR(VLOOKUP(H231,'50'!$K$3:$M$16,3,FALSE),0)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IFERROR(VLOOKUP(H232,'50'!$K$3:$M$16,3,FALSE),0)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IFERROR(VLOOKUP(H233,'50'!$K$3:$M$16,3,FALSE),0)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IFERROR(VLOOKUP(H234,'50'!$K$3:$M$16,3,FALSE),0)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IFERROR(VLOOKUP(H235,'50'!$K$3:$M$16,3,FALSE),0)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IFERROR(VLOOKUP(H236,'50'!$K$3:$M$16,3,FALSE),0)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IFERROR(VLOOKUP(H237,'50'!$K$3:$M$16,3,FALSE),0)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IFERROR(VLOOKUP(H238,'50'!$K$3:$M$16,3,FALSE),0)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IFERROR(VLOOKUP(H239,'50'!$K$3:$M$16,3,FALSE),0)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IFERROR(VLOOKUP(H240,'50'!$K$3:$M$16,3,FALSE),0)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IFERROR(VLOOKUP(H241,'50'!$K$3:$M$16,3,FALSE),0)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IFERROR(VLOOKUP(H242,'50'!$K$3:$M$16,3,FALSE),0)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IFERROR(VLOOKUP(H243,'50'!$K$3:$M$16,3,FALSE),0)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IFERROR(VLOOKUP(H244,'50'!$K$3:$M$16,3,FALSE),0)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IFERROR(VLOOKUP(H245,'50'!$K$3:$M$16,3,FALSE),0)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IFERROR(VLOOKUP(H246,'50'!$K$3:$M$16,3,FALSE),0)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IFERROR(VLOOKUP(H247,'50'!$K$3:$M$16,3,FALSE),0)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IFERROR(VLOOKUP(H248,'50'!$K$3:$M$16,3,FALSE),0)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IFERROR(VLOOKUP(H249,'50'!$K$3:$M$16,3,FALSE),0)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IFERROR(VLOOKUP(H250,'50'!$K$3:$M$16,3,FALSE),0)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IFERROR(VLOOKUP(H251,'50'!$K$3:$M$16,3,FALSE),0)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IFERROR(VLOOKUP(H252,'50'!$K$3:$M$16,3,FALSE),0)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IFERROR(VLOOKUP(H253,'50'!$K$3:$M$16,3,FALSE),0)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IFERROR(VLOOKUP(H254,'50'!$K$3:$M$16,3,FALSE),0)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IFERROR(VLOOKUP(H255,'50'!$K$3:$M$16,3,FALSE),0)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IFERROR(VLOOKUP(H256,'50'!$K$3:$M$16,3,FALSE),0)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IFERROR(VLOOKUP(H257,'50'!$K$3:$M$16,3,FALSE),0)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IFERROR(VLOOKUP(H258,'50'!$K$3:$M$16,3,FALSE),0)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IFERROR(VLOOKUP(H259,'50'!$K$3:$M$16,3,FALSE),0)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IFERROR(VLOOKUP(H260,'50'!$K$3:$M$16,3,FALSE),0)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IFERROR(VLOOKUP(H261,'50'!$K$3:$M$16,3,FALSE),0)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IFERROR(VLOOKUP(H262,'50'!$K$3:$M$16,3,FALSE),0)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IFERROR(VLOOKUP(H263,'50'!$K$3:$M$16,3,FALSE),0)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IFERROR(VLOOKUP(H264,'50'!$K$3:$M$16,3,FALSE),0)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IFERROR(VLOOKUP(H265,'50'!$K$3:$M$16,3,FALSE),0)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IFERROR(VLOOKUP(H266,'50'!$K$3:$M$16,3,FALSE),0)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IFERROR(VLOOKUP(H267,'50'!$K$3:$M$16,3,FALSE),0)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IFERROR(VLOOKUP(H268,'50'!$K$3:$M$16,3,FALSE),0)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IFERROR(VLOOKUP(H269,'50'!$K$3:$M$16,3,FALSE),0)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IFERROR(VLOOKUP(H270,'50'!$K$3:$M$16,3,FALSE),0)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IFERROR(VLOOKUP(H271,'50'!$K$3:$M$16,3,FALSE),0)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IFERROR(VLOOKUP(H272,'50'!$K$3:$M$16,3,FALSE),0)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IFERROR(VLOOKUP(H273,'50'!$K$3:$M$16,3,FALSE),0)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IFERROR(VLOOKUP(H274,'50'!$K$3:$M$16,3,FALSE),0)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IFERROR(VLOOKUP(H275,'50'!$K$3:$M$16,3,FALSE),0)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IFERROR(VLOOKUP(H276,'50'!$K$3:$M$16,3,FALSE),0)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IFERROR(VLOOKUP(H277,'50'!$K$3:$M$16,3,FALSE),0)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IFERROR(VLOOKUP(H278,'50'!$K$3:$M$16,3,FALSE),0)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IFERROR(VLOOKUP(H279,'50'!$K$3:$M$16,3,FALSE),0)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IFERROR(VLOOKUP(H280,'50'!$K$3:$M$16,3,FALSE),0)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IFERROR(VLOOKUP(H281,'50'!$K$3:$M$16,3,FALSE),0)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IFERROR(VLOOKUP(H282,'50'!$K$3:$M$16,3,FALSE),0)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IFERROR(VLOOKUP(H283,'50'!$K$3:$M$16,3,FALSE),0)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IFERROR(VLOOKUP(H284,'50'!$K$3:$M$16,3,FALSE),0)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IFERROR(VLOOKUP(H285,'50'!$K$3:$M$16,3,FALSE),0)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IFERROR(VLOOKUP(H286,'50'!$K$3:$M$16,3,FALSE),0)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IFERROR(VLOOKUP(H287,'50'!$K$3:$M$16,3,FALSE),0)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IFERROR(VLOOKUP(H288,'50'!$K$3:$M$16,3,FALSE),0)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IFERROR(VLOOKUP(H289,'50'!$K$3:$M$16,3,FALSE),0)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IFERROR(VLOOKUP(H290,'50'!$K$3:$M$16,3,FALSE),0)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IFERROR(VLOOKUP(H291,'50'!$K$3:$M$16,3,FALSE),0)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IFERROR(VLOOKUP(H292,'50'!$K$3:$M$16,3,FALSE),0)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IFERROR(VLOOKUP(H293,'50'!$K$3:$M$16,3,FALSE),0)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IFERROR(VLOOKUP(H294,'50'!$K$3:$M$16,3,FALSE),0)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IFERROR(VLOOKUP(H295,'50'!$K$3:$M$16,3,FALSE),0)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IFERROR(VLOOKUP(H296,'50'!$K$3:$M$16,3,FALSE),0)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IFERROR(VLOOKUP(H297,'50'!$K$3:$M$16,3,FALSE),0)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IFERROR(VLOOKUP(H298,'50'!$K$3:$M$16,3,FALSE),0)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IFERROR(VLOOKUP(H299,'50'!$K$3:$M$16,3,FALSE),0)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IFERROR(VLOOKUP(H300,'50'!$K$3:$M$16,3,FALSE),0)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IFERROR(VLOOKUP(H301,'50'!$K$3:$M$16,3,FALSE),0)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IFERROR(VLOOKUP(H302,'50'!$K$3:$M$16,3,FALSE),0)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IFERROR(VLOOKUP(H303,'50'!$K$3:$M$16,3,FALSE),0)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IFERROR(VLOOKUP(H304,'50'!$K$3:$M$16,3,FALSE),0)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IFERROR(VLOOKUP(H305,'50'!$K$3:$M$16,3,FALSE),0)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IFERROR(VLOOKUP(H306,'50'!$K$3:$M$16,3,FALSE),0)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IFERROR(VLOOKUP(H307,'50'!$K$3:$M$16,3,FALSE),0)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IFERROR(VLOOKUP(H308,'50'!$K$3:$M$16,3,FALSE),0)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IFERROR(VLOOKUP(H309,'50'!$K$3:$M$16,3,FALSE),0)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IFERROR(VLOOKUP(H310,'50'!$K$3:$M$16,3,FALSE),0)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IFERROR(VLOOKUP(H311,'50'!$K$3:$M$16,3,FALSE),0)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IFERROR(VLOOKUP(H312,'50'!$K$3:$M$16,3,FALSE),0)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IFERROR(VLOOKUP(H313,'50'!$K$3:$M$16,3,FALSE),0)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IFERROR(VLOOKUP(H314,'50'!$K$3:$M$16,3,FALSE),0)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IFERROR(VLOOKUP(H315,'50'!$K$3:$M$16,3,FALSE),0)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IFERROR(VLOOKUP(H316,'50'!$K$3:$M$16,3,FALSE),0)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IFERROR(VLOOKUP(H317,'50'!$K$3:$M$16,3,FALSE),0)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IFERROR(VLOOKUP(H318,'50'!$K$3:$M$16,3,FALSE),0)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IFERROR(VLOOKUP(H319,'50'!$K$3:$M$16,3,FALSE),0)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IFERROR(VLOOKUP(H320,'50'!$K$3:$M$16,3,FALSE),0)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IFERROR(VLOOKUP(H321,'50'!$K$3:$M$16,3,FALSE),0)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IFERROR(VLOOKUP(H322,'50'!$K$3:$M$16,3,FALSE),0)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IFERROR(VLOOKUP(H323,'50'!$K$3:$M$16,3,FALSE),0)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IFERROR(VLOOKUP(H324,'50'!$K$3:$M$16,3,FALSE),0)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IFERROR(VLOOKUP(H325,'50'!$K$3:$M$16,3,FALSE),0)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IFERROR(VLOOKUP(H326,'50'!$K$3:$M$16,3,FALSE),0)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IFERROR(VLOOKUP(H327,'50'!$K$3:$M$16,3,FALSE),0)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IFERROR(VLOOKUP(H328,'50'!$K$3:$M$16,3,FALSE),0)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IFERROR(VLOOKUP(H329,'50'!$K$3:$M$16,3,FALSE),0)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IFERROR(VLOOKUP(H330,'50'!$K$3:$M$16,3,FALSE),0)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IFERROR(VLOOKUP(H331,'50'!$K$3:$M$16,3,FALSE),0)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IFERROR(VLOOKUP(H332,'50'!$K$3:$M$16,3,FALSE),0)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IFERROR(VLOOKUP(H333,'50'!$K$3:$M$16,3,FALSE),0)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IFERROR(VLOOKUP(H334,'50'!$K$3:$M$16,3,FALSE),0)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IFERROR(VLOOKUP(H335,'50'!$K$3:$M$16,3,FALSE),0)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IFERROR(VLOOKUP(H336,'50'!$K$3:$M$16,3,FALSE),0)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IFERROR(VLOOKUP(H337,'50'!$K$3:$M$16,3,FALSE),0)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IFERROR(VLOOKUP(H338,'50'!$K$3:$M$16,3,FALSE),0)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IFERROR(VLOOKUP(H339,'50'!$K$3:$M$16,3,FALSE),0)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IFERROR(VLOOKUP(H340,'50'!$K$3:$M$16,3,FALSE),0)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IFERROR(VLOOKUP(H341,'50'!$K$3:$M$16,3,FALSE),0)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IFERROR(VLOOKUP(H342,'50'!$K$3:$M$16,3,FALSE),0)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IFERROR(VLOOKUP(H343,'50'!$K$3:$M$16,3,FALSE),0)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IFERROR(VLOOKUP(H344,'50'!$K$3:$M$16,3,FALSE),0)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IFERROR(VLOOKUP(H345,'50'!$K$3:$M$16,3,FALSE),0)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IFERROR(VLOOKUP(H346,'50'!$K$3:$M$16,3,FALSE),0)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IFERROR(VLOOKUP(H347,'50'!$K$3:$M$16,3,FALSE),0)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IFERROR(VLOOKUP(H348,'50'!$K$3:$M$16,3,FALSE),0)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IFERROR(VLOOKUP(H349,'50'!$K$3:$M$16,3,FALSE),0)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IFERROR(VLOOKUP(H350,'50'!$K$3:$M$16,3,FALSE),0)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IFERROR(VLOOKUP(H351,'50'!$K$3:$M$16,3,FALSE),0)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IFERROR(VLOOKUP(H352,'50'!$K$3:$M$16,3,FALSE),0)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IFERROR(VLOOKUP(H353,'50'!$K$3:$M$16,3,FALSE),0)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IFERROR(VLOOKUP(H354,'50'!$K$3:$M$16,3,FALSE),0)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IFERROR(VLOOKUP(H355,'50'!$K$3:$M$16,3,FALSE),0)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IFERROR(VLOOKUP(H356,'50'!$K$3:$M$16,3,FALSE),0)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IFERROR(VLOOKUP(H357,'50'!$K$3:$M$16,3,FALSE),0)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IFERROR(VLOOKUP(H358,'50'!$K$3:$M$16,3,FALSE),0)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IFERROR(VLOOKUP(H359,'50'!$K$3:$M$16,3,FALSE),0)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IFERROR(VLOOKUP(H360,'50'!$K$3:$M$16,3,FALSE),0)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IFERROR(VLOOKUP(H361,'50'!$K$3:$M$16,3,FALSE),0)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IFERROR(VLOOKUP(H362,'50'!$K$3:$M$16,3,FALSE),0)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IFERROR(VLOOKUP(H363,'50'!$K$3:$M$16,3,FALSE),0)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IFERROR(VLOOKUP(H364,'50'!$K$3:$M$16,3,FALSE),0)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IFERROR(VLOOKUP(H365,'50'!$K$3:$M$16,3,FALSE),0)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IFERROR(VLOOKUP(H366,'50'!$K$3:$M$16,3,FALSE),0)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IFERROR(VLOOKUP(H367,'50'!$K$3:$M$16,3,FALSE),0)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IFERROR(VLOOKUP(H368,'50'!$K$3:$M$16,3,FALSE),0)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IFERROR(VLOOKUP(H369,'50'!$K$3:$M$16,3,FALSE),0)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IFERROR(VLOOKUP(H370,'50'!$K$3:$M$16,3,FALSE),0)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IFERROR(VLOOKUP(H371,'50'!$K$3:$M$16,3,FALSE),0)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IFERROR(VLOOKUP(H372,'50'!$K$3:$M$16,3,FALSE),0)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IFERROR(VLOOKUP(H373,'50'!$K$3:$M$16,3,FALSE),0)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IFERROR(VLOOKUP(H374,'50'!$K$3:$M$16,3,FALSE),0)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IFERROR(VLOOKUP(H375,'50'!$K$3:$M$16,3,FALSE),0)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IFERROR(VLOOKUP(H376,'50'!$K$3:$M$16,3,FALSE),0)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IFERROR(VLOOKUP(H377,'50'!$K$3:$M$16,3,FALSE),0)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IFERROR(VLOOKUP(H378,'50'!$K$3:$M$16,3,FALSE),0)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IFERROR(VLOOKUP(H379,'50'!$K$3:$M$16,3,FALSE),0)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IFERROR(VLOOKUP(H380,'50'!$K$3:$M$16,3,FALSE),0)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IFERROR(VLOOKUP(H381,'50'!$K$3:$M$16,3,FALSE),0)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IFERROR(VLOOKUP(H382,'50'!$K$3:$M$16,3,FALSE),0)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IFERROR(VLOOKUP(H383,'50'!$K$3:$M$16,3,FALSE),0)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IFERROR(VLOOKUP(H384,'50'!$K$3:$M$16,3,FALSE),0)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IFERROR(VLOOKUP(H385,'50'!$K$3:$M$16,3,FALSE),0)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IFERROR(VLOOKUP(H386,'50'!$K$3:$M$16,3,FALSE),0)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IFERROR(VLOOKUP(H387,'50'!$K$3:$M$16,3,FALSE),0)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IFERROR(VLOOKUP(H388,'50'!$K$3:$M$16,3,FALSE),0)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IFERROR(VLOOKUP(H389,'50'!$K$3:$M$16,3,FALSE),0)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IFERROR(VLOOKUP(H390,'50'!$K$3:$M$16,3,FALSE),0)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IFERROR(VLOOKUP(H391,'50'!$K$3:$M$16,3,FALSE),0)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IFERROR(VLOOKUP(H392,'50'!$K$3:$M$16,3,FALSE),0)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IFERROR(VLOOKUP(H393,'50'!$K$3:$M$16,3,FALSE),0)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IFERROR(VLOOKUP(H394,'50'!$K$3:$M$16,3,FALSE),0)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IFERROR(VLOOKUP(H395,'50'!$K$3:$M$16,3,FALSE),0)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IFERROR(VLOOKUP(H396,'50'!$K$3:$M$16,3,FALSE),0)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IFERROR(VLOOKUP(H397,'50'!$K$3:$M$16,3,FALSE),0)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IFERROR(VLOOKUP(H398,'50'!$K$3:$M$16,3,FALSE),0)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IFERROR(VLOOKUP(H399,'50'!$K$3:$M$16,3,FALSE),0)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IFERROR(VLOOKUP(H400,'50'!$K$3:$M$16,3,FALSE),0)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IFERROR(VLOOKUP(H401,'50'!$K$3:$M$16,3,FALSE),0)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IFERROR(VLOOKUP(H402,'50'!$K$3:$M$16,3,FALSE),0)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IFERROR(VLOOKUP(H403,'50'!$K$3:$M$16,3,FALSE),0)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IFERROR(VLOOKUP(H404,'50'!$K$3:$M$16,3,FALSE),0)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IFERROR(VLOOKUP(H405,'50'!$K$3:$M$16,3,FALSE),0)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IFERROR(VLOOKUP(H406,'50'!$K$3:$M$16,3,FALSE),0)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IFERROR(VLOOKUP(H407,'50'!$K$3:$M$16,3,FALSE),0)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IFERROR(VLOOKUP(H408,'50'!$K$3:$M$16,3,FALSE),0)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IFERROR(VLOOKUP(H409,'50'!$K$3:$M$16,3,FALSE),0)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IFERROR(VLOOKUP(H410,'50'!$K$3:$M$16,3,FALSE),0)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IFERROR(VLOOKUP(H411,'50'!$K$3:$M$16,3,FALSE),0)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IFERROR(VLOOKUP(H412,'50'!$K$3:$M$16,3,FALSE),0)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IFERROR(VLOOKUP(H413,'50'!$K$3:$M$16,3,FALSE),0)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IFERROR(VLOOKUP(H414,'50'!$K$3:$M$16,3,FALSE),0)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IFERROR(VLOOKUP(H415,'50'!$K$3:$M$16,3,FALSE),0)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IFERROR(VLOOKUP(H416,'50'!$K$3:$M$16,3,FALSE),0)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IFERROR(VLOOKUP(H417,'50'!$K$3:$M$16,3,FALSE),0)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IFERROR(VLOOKUP(H418,'50'!$K$3:$M$16,3,FALSE),0)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IFERROR(VLOOKUP(H419,'50'!$K$3:$M$16,3,FALSE),0)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IFERROR(VLOOKUP(H420,'50'!$K$3:$M$16,3,FALSE),0)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IFERROR(VLOOKUP(H421,'50'!$K$3:$M$16,3,FALSE),0)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IFERROR(VLOOKUP(H422,'50'!$K$3:$M$16,3,FALSE),0)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IFERROR(VLOOKUP(H423,'50'!$K$3:$M$16,3,FALSE),0)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IFERROR(VLOOKUP(H424,'50'!$K$3:$M$16,3,FALSE),0)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IFERROR(VLOOKUP(H425,'50'!$K$3:$M$16,3,FALSE),0)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IFERROR(VLOOKUP(H426,'50'!$K$3:$M$16,3,FALSE),0)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IFERROR(VLOOKUP(H427,'50'!$K$3:$M$16,3,FALSE),0)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IFERROR(VLOOKUP(H428,'50'!$K$3:$M$16,3,FALSE),0)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IFERROR(VLOOKUP(H429,'50'!$K$3:$M$16,3,FALSE),0)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IFERROR(VLOOKUP(H430,'50'!$K$3:$M$16,3,FALSE),0)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IFERROR(VLOOKUP(H431,'50'!$K$3:$M$16,3,FALSE),0)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IFERROR(VLOOKUP(H432,'50'!$K$3:$M$16,3,FALSE),0)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IFERROR(VLOOKUP(H433,'50'!$K$3:$M$16,3,FALSE),0)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IFERROR(VLOOKUP(H434,'50'!$K$3:$M$16,3,FALSE),0)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IFERROR(VLOOKUP(H435,'50'!$K$3:$M$16,3,FALSE),0)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IFERROR(VLOOKUP(H436,'50'!$K$3:$M$16,3,FALSE),0)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IFERROR(VLOOKUP(H437,'50'!$K$3:$M$16,3,FALSE),0)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IFERROR(VLOOKUP(H438,'50'!$K$3:$M$16,3,FALSE),0)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IFERROR(VLOOKUP(H439,'50'!$K$3:$M$16,3,FALSE),0)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IFERROR(VLOOKUP(H440,'50'!$K$3:$M$16,3,FALSE),0)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IFERROR(VLOOKUP(H441,'50'!$K$3:$M$16,3,FALSE),0)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IFERROR(VLOOKUP(H442,'50'!$K$3:$M$16,3,FALSE),0)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IFERROR(VLOOKUP(H443,'50'!$K$3:$M$16,3,FALSE),0)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IFERROR(VLOOKUP(H444,'50'!$K$3:$M$16,3,FALSE),0)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IFERROR(VLOOKUP(H445,'50'!$K$3:$M$16,3,FALSE),0)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IFERROR(VLOOKUP(H446,'50'!$K$3:$M$16,3,FALSE),0)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IFERROR(VLOOKUP(H447,'50'!$K$3:$M$16,3,FALSE),0)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IFERROR(VLOOKUP(H448,'50'!$K$3:$M$16,3,FALSE),0)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IFERROR(VLOOKUP(H449,'50'!$K$3:$M$16,3,FALSE),0)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IFERROR(VLOOKUP(H450,'50'!$K$3:$M$16,3,FALSE),0)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IFERROR(VLOOKUP(H451,'50'!$K$3:$M$16,3,FALSE),0)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IFERROR(VLOOKUP(H452,'50'!$K$3:$M$16,3,FALSE),0)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IFERROR(VLOOKUP(H453,'50'!$K$3:$M$16,3,FALSE),0)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IFERROR(VLOOKUP(H454,'50'!$K$3:$M$16,3,FALSE),0)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IFERROR(VLOOKUP(H455,'50'!$K$3:$M$16,3,FALSE),0)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IFERROR(VLOOKUP(H456,'50'!$K$3:$M$16,3,FALSE),0)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IFERROR(VLOOKUP(H457,'50'!$K$3:$M$16,3,FALSE),0)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IFERROR(VLOOKUP(H458,'50'!$K$3:$M$16,3,FALSE),0)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IFERROR(VLOOKUP(H459,'50'!$K$3:$M$16,3,FALSE),0)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IFERROR(VLOOKUP(H460,'50'!$K$3:$M$16,3,FALSE),0)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IFERROR(VLOOKUP(H461,'50'!$K$3:$M$16,3,FALSE),0)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IFERROR(VLOOKUP(H462,'50'!$K$3:$M$16,3,FALSE),0)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IFERROR(VLOOKUP(H463,'50'!$K$3:$M$16,3,FALSE),0)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IFERROR(VLOOKUP(H464,'50'!$K$3:$M$16,3,FALSE),0)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IFERROR(VLOOKUP(H465,'50'!$K$3:$M$16,3,FALSE),0)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IFERROR(VLOOKUP(H466,'50'!$K$3:$M$16,3,FALSE),0)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IFERROR(VLOOKUP(H467,'50'!$K$3:$M$16,3,FALSE),0)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IFERROR(VLOOKUP(H468,'50'!$K$3:$M$16,3,FALSE),0)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IFERROR(VLOOKUP(H469,'50'!$K$3:$M$16,3,FALSE),0)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IFERROR(VLOOKUP(H470,'50'!$K$3:$M$16,3,FALSE),0)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IFERROR(VLOOKUP(H471,'50'!$K$3:$M$16,3,FALSE),0)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IFERROR(VLOOKUP(H472,'50'!$K$3:$M$16,3,FALSE),0)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IFERROR(VLOOKUP(H473,'50'!$K$3:$M$16,3,FALSE),0)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IFERROR(VLOOKUP(H474,'50'!$K$3:$M$16,3,FALSE),0)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IFERROR(VLOOKUP(H475,'50'!$K$3:$M$16,3,FALSE),0)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IFERROR(VLOOKUP(H476,'50'!$K$3:$M$16,3,FALSE),0)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IFERROR(VLOOKUP(H477,'50'!$K$3:$M$16,3,FALSE),0)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IFERROR(VLOOKUP(H478,'50'!$K$3:$M$16,3,FALSE),0)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IFERROR(VLOOKUP(H479,'50'!$K$3:$M$16,3,FALSE),0)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IFERROR(VLOOKUP(H480,'50'!$K$3:$M$16,3,FALSE),0)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IFERROR(VLOOKUP(H481,'50'!$K$3:$M$16,3,FALSE),0)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IFERROR(VLOOKUP(H482,'50'!$K$3:$M$16,3,FALSE),0)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IFERROR(VLOOKUP(H483,'50'!$K$3:$M$16,3,FALSE),0)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IFERROR(VLOOKUP(H484,'50'!$K$3:$M$16,3,FALSE),0)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IFERROR(VLOOKUP(H485,'50'!$K$3:$M$16,3,FALSE),0)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IFERROR(VLOOKUP(H486,'50'!$K$3:$M$16,3,FALSE),0)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IFERROR(VLOOKUP(H487,'50'!$K$3:$M$16,3,FALSE),0)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IFERROR(VLOOKUP(H488,'50'!$K$3:$M$16,3,FALSE),0)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IFERROR(VLOOKUP(H489,'50'!$K$3:$M$16,3,FALSE),0)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IFERROR(VLOOKUP(H490,'50'!$K$3:$M$16,3,FALSE),0)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IFERROR(VLOOKUP(H491,'50'!$K$3:$M$16,3,FALSE),0)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IFERROR(VLOOKUP(H492,'50'!$K$3:$M$16,3,FALSE),0)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IFERROR(VLOOKUP(H493,'50'!$K$3:$M$16,3,FALSE),0)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IFERROR(VLOOKUP(H494,'50'!$K$3:$M$16,3,FALSE),0)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IFERROR(VLOOKUP(H495,'50'!$K$3:$M$16,3,FALSE),0)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IFERROR(VLOOKUP(H496,'50'!$K$3:$M$16,3,FALSE),0)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IFERROR(VLOOKUP(H497,'50'!$K$3:$M$16,3,FALSE),0)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IFERROR(VLOOKUP(H498,'50'!$K$3:$M$16,3,FALSE),0)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IFERROR(VLOOKUP(H499,'50'!$K$3:$M$16,3,FALSE),0)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90lTsi+/hb3JB4+kgJOz/yqGD/sJirh88QPsepYo48UbA7nkwyKfE9sPvl4bt+mxwo+auuvPyslagE7Az+oMOQ==" saltValue="wDzeO6tq+FeyHv3BezjyH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6AF92A5C-8654-4710-91C9-E02CAF9E9D2B}">
      <formula1>$AB$500:$AB$534</formula1>
    </dataValidation>
    <dataValidation type="list" allowBlank="1" showInputMessage="1" showErrorMessage="1" sqref="A4:A499" xr:uid="{CC1FD318-BE15-4863-94DF-CF7B16A36F99}">
      <formula1>$AB$544:$AB$549</formula1>
    </dataValidation>
    <dataValidation type="list" allowBlank="1" showInputMessage="1" showErrorMessage="1" sqref="L4:L499 I4:I499" xr:uid="{F815DD9E-0FC2-48BA-8947-6230DAE6A85D}">
      <formula1>$AB$539:$AB$542</formula1>
    </dataValidation>
  </dataValidation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codeName="Blad105">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'51a'!P536/M3</f>
        <v>#N/A</v>
      </c>
    </row>
    <row r="4" spans="1:14">
      <c r="A4" s="17" t="s">
        <v>127</v>
      </c>
      <c r="B4" s="285" t="e">
        <f>VLOOKUP(H5,'Kosten NEN2075'!A3:E52,3)</f>
        <v>#REF!</v>
      </c>
      <c r="C4" s="285"/>
      <c r="D4" s="285"/>
      <c r="E4" s="285"/>
      <c r="F4" s="20"/>
      <c r="G4" s="20"/>
      <c r="H4" s="13"/>
      <c r="K4" s="35" t="s">
        <v>126</v>
      </c>
      <c r="L4" s="47"/>
      <c r="M4" s="102"/>
      <c r="N4" s="84" t="e">
        <f>'51a'!P537/M4</f>
        <v>#N/A</v>
      </c>
    </row>
    <row r="5" spans="1:14">
      <c r="A5" s="18" t="s">
        <v>129</v>
      </c>
      <c r="B5" s="286" t="e">
        <f>VLOOKUP(H5,'Kosten NEN2075'!A3:E52,4)</f>
        <v>#REF!</v>
      </c>
      <c r="C5" s="286"/>
      <c r="D5" s="286"/>
      <c r="E5" s="286"/>
      <c r="F5" s="282" t="s">
        <v>130</v>
      </c>
      <c r="G5" s="282"/>
      <c r="H5" s="14" t="e">
        <f>'Kosten NEN2075'!#REF!</f>
        <v>#REF!</v>
      </c>
      <c r="K5" s="35" t="s">
        <v>131</v>
      </c>
      <c r="L5" s="47"/>
      <c r="M5" s="102"/>
      <c r="N5" s="84" t="e">
        <f>'51a'!P538/M5</f>
        <v>#N/A</v>
      </c>
    </row>
    <row r="6" spans="1:14">
      <c r="A6" s="19" t="s">
        <v>132</v>
      </c>
      <c r="B6" s="287" t="e">
        <f>VLOOKUP(H5,'Kosten NEN2075'!A3:E52,5)</f>
        <v>#REF!</v>
      </c>
      <c r="C6" s="287"/>
      <c r="D6" s="287"/>
      <c r="E6" s="287"/>
      <c r="F6" s="283" t="s">
        <v>133</v>
      </c>
      <c r="G6" s="283"/>
      <c r="H6" s="15" t="e">
        <f>CONCATENATE(H5,"a")</f>
        <v>#REF!</v>
      </c>
      <c r="K6" s="35" t="s">
        <v>448</v>
      </c>
      <c r="L6" s="47"/>
      <c r="M6" s="102"/>
      <c r="N6" s="84" t="e">
        <f>'51a'!P539/M6</f>
        <v>#N/A</v>
      </c>
    </row>
    <row r="7" spans="1:14">
      <c r="K7" s="35" t="s">
        <v>134</v>
      </c>
      <c r="L7" s="47"/>
      <c r="M7" s="102"/>
      <c r="N7" s="84" t="e">
        <f>'51a'!P540/M7</f>
        <v>#N/A</v>
      </c>
    </row>
    <row r="8" spans="1:14">
      <c r="A8" s="4" t="s">
        <v>136</v>
      </c>
      <c r="B8" s="5"/>
      <c r="C8" s="5"/>
      <c r="D8" s="5"/>
      <c r="E8" s="16">
        <f>MAX(L3:L16)</f>
        <v>0</v>
      </c>
      <c r="K8" s="35" t="s">
        <v>138</v>
      </c>
      <c r="L8" s="47"/>
      <c r="M8" s="102"/>
      <c r="N8" s="84" t="e">
        <f>'51a'!P541/M8</f>
        <v>#N/A</v>
      </c>
    </row>
    <row r="9" spans="1:14">
      <c r="A9" s="4" t="s">
        <v>111</v>
      </c>
      <c r="B9" s="5"/>
      <c r="C9" s="5"/>
      <c r="D9" s="5"/>
      <c r="E9" s="118">
        <v>0.08</v>
      </c>
      <c r="K9" s="35" t="s">
        <v>140</v>
      </c>
      <c r="L9" s="47"/>
      <c r="M9" s="102"/>
      <c r="N9" s="84" t="e">
        <f>'51a'!P542/M9</f>
        <v>#N/A</v>
      </c>
    </row>
    <row r="10" spans="1:14">
      <c r="H10" s="8" t="s">
        <v>797</v>
      </c>
      <c r="K10" s="35" t="s">
        <v>586</v>
      </c>
      <c r="L10" s="47"/>
      <c r="M10" s="102"/>
      <c r="N10" s="84" t="e">
        <f>'51a'!P543/M10</f>
        <v>#N/A</v>
      </c>
    </row>
    <row r="11" spans="1:14">
      <c r="A11" s="4" t="s">
        <v>141</v>
      </c>
      <c r="B11" s="5"/>
      <c r="C11" s="5"/>
      <c r="D11" s="5"/>
      <c r="E11" s="5"/>
      <c r="F11" s="21"/>
      <c r="G11" s="21"/>
      <c r="H11" s="23" t="e">
        <f>SUM(N3:N16)*Offertetarief</f>
        <v>#N/A</v>
      </c>
      <c r="K11" s="35" t="s">
        <v>642</v>
      </c>
      <c r="L11" s="47"/>
      <c r="M11" s="102"/>
      <c r="N11" s="84" t="e">
        <f>'51a'!P544/M11</f>
        <v>#N/A</v>
      </c>
    </row>
    <row r="12" spans="1:14">
      <c r="F12" s="8" t="s">
        <v>29</v>
      </c>
      <c r="G12" s="8" t="s">
        <v>798</v>
      </c>
      <c r="K12" s="35" t="s">
        <v>799</v>
      </c>
      <c r="L12" s="47"/>
      <c r="M12" s="102"/>
      <c r="N12" s="84" t="e">
        <f>'51a'!P545/M12</f>
        <v>#N/A</v>
      </c>
    </row>
    <row r="13" spans="1:14">
      <c r="A13" s="5" t="s">
        <v>800</v>
      </c>
      <c r="B13" s="5"/>
      <c r="C13" s="5"/>
      <c r="D13" s="5"/>
      <c r="E13" s="6"/>
      <c r="F13" s="44">
        <f>'51a'!N512</f>
        <v>0</v>
      </c>
      <c r="G13" s="86"/>
      <c r="H13" s="24">
        <f>(F13*G13)*4</f>
        <v>0</v>
      </c>
      <c r="K13" s="35" t="s">
        <v>190</v>
      </c>
      <c r="L13" s="47"/>
      <c r="M13" s="102"/>
      <c r="N13" s="84" t="e">
        <f>'51a'!P546/M13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'51a'!P512</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'51a'!G512</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'51a'!F512-E27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92">
        <f>'51a'!S495</f>
        <v>0</v>
      </c>
      <c r="F29" s="93"/>
      <c r="G29" s="94">
        <f t="shared" si="0"/>
        <v>0</v>
      </c>
      <c r="H29" s="95"/>
      <c r="I29" s="94">
        <f t="shared" si="1"/>
        <v>0</v>
      </c>
    </row>
    <row r="30" spans="1:9">
      <c r="A30" s="258" t="s">
        <v>160</v>
      </c>
      <c r="B30" s="257"/>
      <c r="C30" s="257"/>
      <c r="D30" s="259"/>
      <c r="E30" s="26">
        <f>'51a'!R495</f>
        <v>0</v>
      </c>
      <c r="F30" s="62"/>
      <c r="G30" s="57">
        <f t="shared" si="0"/>
        <v>0</v>
      </c>
      <c r="H30" s="36"/>
      <c r="I30" s="57">
        <f t="shared" si="1"/>
        <v>0</v>
      </c>
    </row>
    <row r="31" spans="1:9">
      <c r="A31" s="258" t="s">
        <v>161</v>
      </c>
      <c r="B31" s="257"/>
      <c r="C31" s="257"/>
      <c r="D31" s="259"/>
      <c r="E31" s="26">
        <f>'51a'!T495</f>
        <v>0</v>
      </c>
      <c r="F31" s="62"/>
      <c r="G31" s="57">
        <f t="shared" si="0"/>
        <v>0</v>
      </c>
      <c r="H31" s="36"/>
      <c r="I31" s="57">
        <f t="shared" si="1"/>
        <v>0</v>
      </c>
    </row>
    <row r="32" spans="1:9">
      <c r="A32" s="258" t="s">
        <v>162</v>
      </c>
      <c r="B32" s="257"/>
      <c r="C32" s="257"/>
      <c r="D32" s="259"/>
      <c r="E32" s="26">
        <f>'51a'!U495</f>
        <v>0</v>
      </c>
      <c r="F32" s="62"/>
      <c r="G32" s="57">
        <f t="shared" si="0"/>
        <v>0</v>
      </c>
      <c r="H32" s="36"/>
      <c r="I32" s="57">
        <f t="shared" si="1"/>
        <v>0</v>
      </c>
    </row>
    <row r="33" spans="1:9">
      <c r="A33" s="258" t="s">
        <v>163</v>
      </c>
      <c r="B33" s="257"/>
      <c r="C33" s="257"/>
      <c r="D33" s="259"/>
      <c r="E33" s="26">
        <f>'51a'!V495</f>
        <v>0</v>
      </c>
      <c r="F33" s="62"/>
      <c r="G33" s="57">
        <f t="shared" si="0"/>
        <v>0</v>
      </c>
      <c r="H33" s="36"/>
      <c r="I33" s="57">
        <f t="shared" si="1"/>
        <v>0</v>
      </c>
    </row>
    <row r="34" spans="1:9">
      <c r="A34" s="258" t="s">
        <v>164</v>
      </c>
      <c r="B34" s="257"/>
      <c r="C34" s="257"/>
      <c r="D34" s="259"/>
      <c r="E34" s="26">
        <f>'51a'!W495</f>
        <v>0</v>
      </c>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'51a'!N505</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Twz+80SuJmEJmn9LLKG/6HASGgNX6b1/MhpFQxuWUgcFazrpPObd+JnzTAI+RoIJIeBtpT0akYBhO7e/7v2pWQ==" saltValue="kNzDmpcxUMQCyyetQjI5Y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codeName="Blad106">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'51a'!P552/M3</f>
        <v>#N/A</v>
      </c>
    </row>
    <row r="4" spans="1:14">
      <c r="A4" s="17" t="s">
        <v>127</v>
      </c>
      <c r="B4" s="285" t="e">
        <f>VLOOKUP(H5,'Kosten NEN2075'!A3:E52,3)</f>
        <v>#REF!</v>
      </c>
      <c r="C4" s="285"/>
      <c r="D4" s="285"/>
      <c r="E4" s="285"/>
      <c r="F4" s="20"/>
      <c r="G4" s="20"/>
      <c r="H4" s="13"/>
      <c r="K4" s="35" t="s">
        <v>126</v>
      </c>
      <c r="L4" s="47"/>
      <c r="M4" s="102"/>
      <c r="N4" s="84" t="e">
        <f>'51a'!P553/M4</f>
        <v>#N/A</v>
      </c>
    </row>
    <row r="5" spans="1:14">
      <c r="A5" s="18" t="s">
        <v>129</v>
      </c>
      <c r="B5" s="286" t="e">
        <f>VLOOKUP(H5,'Kosten NEN2075'!A3:E52,4)</f>
        <v>#REF!</v>
      </c>
      <c r="C5" s="286"/>
      <c r="D5" s="286"/>
      <c r="E5" s="286"/>
      <c r="F5" s="282" t="s">
        <v>130</v>
      </c>
      <c r="G5" s="282"/>
      <c r="H5" s="14" t="e">
        <f>'Kosten NEN2075'!#REF!</f>
        <v>#REF!</v>
      </c>
      <c r="K5" s="35" t="s">
        <v>131</v>
      </c>
      <c r="L5" s="47"/>
      <c r="M5" s="102"/>
      <c r="N5" s="84" t="e">
        <f>'51a'!P554/M5</f>
        <v>#N/A</v>
      </c>
    </row>
    <row r="6" spans="1:14">
      <c r="A6" s="19" t="s">
        <v>132</v>
      </c>
      <c r="B6" s="287" t="e">
        <f>VLOOKUP(H5,'Kosten NEN2075'!A3:E52,5)</f>
        <v>#REF!</v>
      </c>
      <c r="C6" s="287"/>
      <c r="D6" s="287"/>
      <c r="E6" s="287"/>
      <c r="F6" s="283" t="s">
        <v>133</v>
      </c>
      <c r="G6" s="283"/>
      <c r="H6" s="15" t="e">
        <f>CONCATENATE(H5,"a")</f>
        <v>#REF!</v>
      </c>
      <c r="K6" s="35" t="s">
        <v>448</v>
      </c>
      <c r="L6" s="47"/>
      <c r="M6" s="102"/>
      <c r="N6" s="84" t="e">
        <f>'51a'!P555/M6</f>
        <v>#N/A</v>
      </c>
    </row>
    <row r="7" spans="1:14">
      <c r="K7" s="35" t="s">
        <v>134</v>
      </c>
      <c r="L7" s="47"/>
      <c r="M7" s="102"/>
      <c r="N7" s="84" t="e">
        <f>'51a'!P556/M7</f>
        <v>#N/A</v>
      </c>
    </row>
    <row r="8" spans="1:14">
      <c r="A8" s="4" t="s">
        <v>136</v>
      </c>
      <c r="B8" s="5"/>
      <c r="C8" s="5"/>
      <c r="D8" s="5"/>
      <c r="E8" s="16">
        <f>MAX(L3:L16)</f>
        <v>0</v>
      </c>
      <c r="K8" s="35" t="s">
        <v>138</v>
      </c>
      <c r="L8" s="47"/>
      <c r="M8" s="102"/>
      <c r="N8" s="84" t="e">
        <f>'51a'!P557/M8</f>
        <v>#N/A</v>
      </c>
    </row>
    <row r="9" spans="1:14">
      <c r="A9" s="4" t="s">
        <v>111</v>
      </c>
      <c r="B9" s="5"/>
      <c r="C9" s="5"/>
      <c r="D9" s="5"/>
      <c r="E9" s="118">
        <v>0.08</v>
      </c>
      <c r="K9" s="35" t="s">
        <v>140</v>
      </c>
      <c r="L9" s="47"/>
      <c r="M9" s="102"/>
      <c r="N9" s="84" t="e">
        <f>'51a'!P558/M9</f>
        <v>#N/A</v>
      </c>
    </row>
    <row r="10" spans="1:14">
      <c r="H10" s="8" t="s">
        <v>797</v>
      </c>
      <c r="K10" s="35" t="s">
        <v>586</v>
      </c>
      <c r="L10" s="47"/>
      <c r="M10" s="102"/>
      <c r="N10" s="84" t="e">
        <f>'51a'!P559/M10</f>
        <v>#N/A</v>
      </c>
    </row>
    <row r="11" spans="1:14">
      <c r="A11" s="4" t="s">
        <v>141</v>
      </c>
      <c r="B11" s="5"/>
      <c r="C11" s="5"/>
      <c r="D11" s="5"/>
      <c r="E11" s="5"/>
      <c r="F11" s="21"/>
      <c r="G11" s="21"/>
      <c r="H11" s="23" t="e">
        <f>SUM(N3:N16)*Offertetarief</f>
        <v>#N/A</v>
      </c>
      <c r="K11" s="35" t="s">
        <v>642</v>
      </c>
      <c r="L11" s="47"/>
      <c r="M11" s="102"/>
      <c r="N11" s="84" t="e">
        <f>'51a'!P560/M11</f>
        <v>#N/A</v>
      </c>
    </row>
    <row r="12" spans="1:14">
      <c r="F12" s="8" t="s">
        <v>29</v>
      </c>
      <c r="G12" s="8" t="s">
        <v>798</v>
      </c>
      <c r="K12" s="35" t="s">
        <v>799</v>
      </c>
      <c r="L12" s="47"/>
      <c r="M12" s="102"/>
      <c r="N12" s="84" t="e">
        <f>'51a'!P561/M12</f>
        <v>#N/A</v>
      </c>
    </row>
    <row r="13" spans="1:14">
      <c r="A13" s="5" t="s">
        <v>800</v>
      </c>
      <c r="B13" s="5"/>
      <c r="C13" s="5"/>
      <c r="D13" s="5"/>
      <c r="E13" s="6"/>
      <c r="F13" s="44">
        <f>'51a'!N549</f>
        <v>0</v>
      </c>
      <c r="G13" s="86"/>
      <c r="H13" s="24">
        <f>(F13*G13)*4</f>
        <v>0</v>
      </c>
      <c r="K13" s="35" t="s">
        <v>190</v>
      </c>
      <c r="L13" s="47"/>
      <c r="M13" s="102"/>
      <c r="N13" s="84" t="e">
        <f>'51a'!P562/M13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'51a'!P549</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'51a'!G549</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'51a'!F549-E27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116"/>
      <c r="F29" s="93"/>
      <c r="G29" s="94">
        <f t="shared" si="0"/>
        <v>0</v>
      </c>
      <c r="H29" s="95"/>
      <c r="I29" s="94">
        <f t="shared" si="1"/>
        <v>0</v>
      </c>
    </row>
    <row r="30" spans="1:9">
      <c r="A30" s="258" t="s">
        <v>160</v>
      </c>
      <c r="B30" s="257"/>
      <c r="C30" s="257"/>
      <c r="D30" s="259"/>
      <c r="E30" s="117"/>
      <c r="F30" s="62"/>
      <c r="G30" s="57">
        <f t="shared" si="0"/>
        <v>0</v>
      </c>
      <c r="H30" s="36"/>
      <c r="I30" s="57">
        <f t="shared" si="1"/>
        <v>0</v>
      </c>
    </row>
    <row r="31" spans="1:9">
      <c r="A31" s="258" t="s">
        <v>161</v>
      </c>
      <c r="B31" s="257"/>
      <c r="C31" s="257"/>
      <c r="D31" s="259"/>
      <c r="E31" s="117"/>
      <c r="F31" s="62"/>
      <c r="G31" s="57">
        <f t="shared" si="0"/>
        <v>0</v>
      </c>
      <c r="H31" s="36"/>
      <c r="I31" s="57">
        <f t="shared" si="1"/>
        <v>0</v>
      </c>
    </row>
    <row r="32" spans="1:9">
      <c r="A32" s="258" t="s">
        <v>162</v>
      </c>
      <c r="B32" s="257"/>
      <c r="C32" s="257"/>
      <c r="D32" s="259"/>
      <c r="E32" s="117"/>
      <c r="F32" s="62"/>
      <c r="G32" s="57">
        <f t="shared" si="0"/>
        <v>0</v>
      </c>
      <c r="H32" s="36"/>
      <c r="I32" s="57">
        <f t="shared" si="1"/>
        <v>0</v>
      </c>
    </row>
    <row r="33" spans="1:9">
      <c r="A33" s="258" t="s">
        <v>163</v>
      </c>
      <c r="B33" s="257"/>
      <c r="C33" s="257"/>
      <c r="D33" s="259"/>
      <c r="E33" s="117"/>
      <c r="F33" s="62"/>
      <c r="G33" s="57">
        <f t="shared" si="0"/>
        <v>0</v>
      </c>
      <c r="H33" s="36"/>
      <c r="I33" s="57">
        <f t="shared" si="1"/>
        <v>0</v>
      </c>
    </row>
    <row r="34" spans="1:9">
      <c r="A34" s="258" t="s">
        <v>164</v>
      </c>
      <c r="B34" s="257"/>
      <c r="C34" s="257"/>
      <c r="D34" s="259"/>
      <c r="E34" s="117"/>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'51a'!N524</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v4NbGkXeLGwcfdHfRIDLWMAuX1ynk4JnH1tc29coepX36ym4KYs421NMmXh7/2w7Ub2WY6Abni32qunILNglXg==" saltValue="dK5Mhk+Nt0EgZchvAqqhj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codeName="Blad107">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'51a'!P568/M3</f>
        <v>#N/A</v>
      </c>
    </row>
    <row r="4" spans="1:14">
      <c r="A4" s="17" t="s">
        <v>127</v>
      </c>
      <c r="B4" s="285" t="e">
        <f>VLOOKUP(H5,'Kosten NEN2075'!A3:E52,3)</f>
        <v>#REF!</v>
      </c>
      <c r="C4" s="285"/>
      <c r="D4" s="285"/>
      <c r="E4" s="285"/>
      <c r="F4" s="20"/>
      <c r="G4" s="20"/>
      <c r="H4" s="13"/>
      <c r="K4" s="35" t="s">
        <v>126</v>
      </c>
      <c r="L4" s="47"/>
      <c r="M4" s="102"/>
      <c r="N4" s="84" t="e">
        <f>'51a'!P569/M4</f>
        <v>#N/A</v>
      </c>
    </row>
    <row r="5" spans="1:14">
      <c r="A5" s="18" t="s">
        <v>129</v>
      </c>
      <c r="B5" s="286" t="e">
        <f>VLOOKUP(H5,'Kosten NEN2075'!A3:E52,4)</f>
        <v>#REF!</v>
      </c>
      <c r="C5" s="286"/>
      <c r="D5" s="286"/>
      <c r="E5" s="286"/>
      <c r="F5" s="282" t="s">
        <v>130</v>
      </c>
      <c r="G5" s="282"/>
      <c r="H5" s="14" t="e">
        <f>'Kosten NEN2075'!#REF!</f>
        <v>#REF!</v>
      </c>
      <c r="K5" s="35" t="s">
        <v>131</v>
      </c>
      <c r="L5" s="47"/>
      <c r="M5" s="102"/>
      <c r="N5" s="84" t="e">
        <f>'51a'!P570/M5</f>
        <v>#N/A</v>
      </c>
    </row>
    <row r="6" spans="1:14">
      <c r="A6" s="19" t="s">
        <v>132</v>
      </c>
      <c r="B6" s="287" t="e">
        <f>VLOOKUP(H5,'Kosten NEN2075'!A3:E52,5)</f>
        <v>#REF!</v>
      </c>
      <c r="C6" s="287"/>
      <c r="D6" s="287"/>
      <c r="E6" s="287"/>
      <c r="F6" s="283" t="s">
        <v>133</v>
      </c>
      <c r="G6" s="283"/>
      <c r="H6" s="15" t="e">
        <f>CONCATENATE(H5,"a")</f>
        <v>#REF!</v>
      </c>
      <c r="K6" s="35" t="s">
        <v>448</v>
      </c>
      <c r="L6" s="47"/>
      <c r="M6" s="102"/>
      <c r="N6" s="84" t="e">
        <f>'51a'!P571/M6</f>
        <v>#N/A</v>
      </c>
    </row>
    <row r="7" spans="1:14">
      <c r="K7" s="35" t="s">
        <v>134</v>
      </c>
      <c r="L7" s="47"/>
      <c r="M7" s="102"/>
      <c r="N7" s="84" t="e">
        <f>'51a'!P572/M7</f>
        <v>#N/A</v>
      </c>
    </row>
    <row r="8" spans="1:14">
      <c r="A8" s="4" t="s">
        <v>136</v>
      </c>
      <c r="B8" s="5"/>
      <c r="C8" s="5"/>
      <c r="D8" s="5"/>
      <c r="E8" s="16">
        <f>MAX(L3:L16)</f>
        <v>0</v>
      </c>
      <c r="K8" s="35" t="s">
        <v>138</v>
      </c>
      <c r="L8" s="47"/>
      <c r="M8" s="102"/>
      <c r="N8" s="84" t="e">
        <f>'51a'!P573/M8</f>
        <v>#N/A</v>
      </c>
    </row>
    <row r="9" spans="1:14">
      <c r="A9" s="4" t="s">
        <v>111</v>
      </c>
      <c r="B9" s="5"/>
      <c r="C9" s="5"/>
      <c r="D9" s="5"/>
      <c r="E9" s="118">
        <v>0.08</v>
      </c>
      <c r="K9" s="35" t="s">
        <v>140</v>
      </c>
      <c r="L9" s="47"/>
      <c r="M9" s="102"/>
      <c r="N9" s="84" t="e">
        <f>'51a'!P574/M9</f>
        <v>#N/A</v>
      </c>
    </row>
    <row r="10" spans="1:14">
      <c r="H10" s="8" t="s">
        <v>797</v>
      </c>
      <c r="K10" s="35" t="s">
        <v>586</v>
      </c>
      <c r="L10" s="47"/>
      <c r="M10" s="102"/>
      <c r="N10" s="84" t="e">
        <f>'51a'!P575/M10</f>
        <v>#N/A</v>
      </c>
    </row>
    <row r="11" spans="1:14">
      <c r="A11" s="4" t="s">
        <v>141</v>
      </c>
      <c r="B11" s="5"/>
      <c r="C11" s="5"/>
      <c r="D11" s="5"/>
      <c r="E11" s="5"/>
      <c r="F11" s="21"/>
      <c r="G11" s="21"/>
      <c r="H11" s="23" t="e">
        <f>SUM(N3:N16)*Offertetarief</f>
        <v>#N/A</v>
      </c>
      <c r="K11" s="35" t="s">
        <v>642</v>
      </c>
      <c r="L11" s="47"/>
      <c r="M11" s="102"/>
      <c r="N11" s="84" t="e">
        <f>'51a'!P576/M11</f>
        <v>#N/A</v>
      </c>
    </row>
    <row r="12" spans="1:14">
      <c r="F12" s="8" t="s">
        <v>29</v>
      </c>
      <c r="G12" s="8" t="s">
        <v>798</v>
      </c>
      <c r="K12" s="35" t="s">
        <v>799</v>
      </c>
      <c r="L12" s="47"/>
      <c r="M12" s="102"/>
      <c r="N12" s="84" t="e">
        <f>'51a'!P577/M12</f>
        <v>#N/A</v>
      </c>
    </row>
    <row r="13" spans="1:14">
      <c r="A13" s="5" t="s">
        <v>800</v>
      </c>
      <c r="B13" s="5"/>
      <c r="C13" s="5"/>
      <c r="D13" s="5"/>
      <c r="E13" s="6"/>
      <c r="F13" s="44">
        <f>'51a'!N565</f>
        <v>0</v>
      </c>
      <c r="G13" s="86"/>
      <c r="H13" s="24">
        <f>(F13*G13)*4</f>
        <v>0</v>
      </c>
      <c r="K13" s="35" t="s">
        <v>190</v>
      </c>
      <c r="L13" s="47"/>
      <c r="M13" s="102"/>
      <c r="N13" s="84" t="e">
        <f>'51a'!P578/M13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'51a'!P565</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'51a'!G565</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'51a'!F565-E27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116"/>
      <c r="F29" s="93"/>
      <c r="G29" s="94">
        <f t="shared" si="0"/>
        <v>0</v>
      </c>
      <c r="H29" s="95"/>
      <c r="I29" s="94">
        <f t="shared" si="1"/>
        <v>0</v>
      </c>
    </row>
    <row r="30" spans="1:9">
      <c r="A30" s="258" t="s">
        <v>160</v>
      </c>
      <c r="B30" s="257"/>
      <c r="C30" s="257"/>
      <c r="D30" s="259"/>
      <c r="E30" s="117"/>
      <c r="F30" s="62"/>
      <c r="G30" s="57">
        <f t="shared" si="0"/>
        <v>0</v>
      </c>
      <c r="H30" s="36"/>
      <c r="I30" s="57">
        <f t="shared" si="1"/>
        <v>0</v>
      </c>
    </row>
    <row r="31" spans="1:9">
      <c r="A31" s="258" t="s">
        <v>161</v>
      </c>
      <c r="B31" s="257"/>
      <c r="C31" s="257"/>
      <c r="D31" s="259"/>
      <c r="E31" s="117"/>
      <c r="F31" s="62"/>
      <c r="G31" s="57">
        <f t="shared" si="0"/>
        <v>0</v>
      </c>
      <c r="H31" s="36"/>
      <c r="I31" s="57">
        <f t="shared" si="1"/>
        <v>0</v>
      </c>
    </row>
    <row r="32" spans="1:9">
      <c r="A32" s="258" t="s">
        <v>162</v>
      </c>
      <c r="B32" s="257"/>
      <c r="C32" s="257"/>
      <c r="D32" s="259"/>
      <c r="E32" s="117"/>
      <c r="F32" s="62"/>
      <c r="G32" s="57">
        <f t="shared" si="0"/>
        <v>0</v>
      </c>
      <c r="H32" s="36"/>
      <c r="I32" s="57">
        <f t="shared" si="1"/>
        <v>0</v>
      </c>
    </row>
    <row r="33" spans="1:9">
      <c r="A33" s="258" t="s">
        <v>163</v>
      </c>
      <c r="B33" s="257"/>
      <c r="C33" s="257"/>
      <c r="D33" s="259"/>
      <c r="E33" s="117"/>
      <c r="F33" s="62"/>
      <c r="G33" s="57">
        <f t="shared" si="0"/>
        <v>0</v>
      </c>
      <c r="H33" s="36"/>
      <c r="I33" s="57">
        <f t="shared" si="1"/>
        <v>0</v>
      </c>
    </row>
    <row r="34" spans="1:9">
      <c r="A34" s="258" t="s">
        <v>164</v>
      </c>
      <c r="B34" s="257"/>
      <c r="C34" s="257"/>
      <c r="D34" s="259"/>
      <c r="E34" s="117"/>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'51a'!N558</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JKekuz7eKb8nHJlJzGJsCtMEErwPNyAl7ndLhNwkuEa4X8us71MyRWCvt6pV8Bmtqpc3Cn4YC5DMfSPhz0Hw7A==" saltValue="m2u2KRN7cCk87AKExz+p1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codeName="Blad108">
    <tabColor rgb="FFC2E76B"/>
  </sheetPr>
  <dimension ref="A2:N63"/>
  <sheetViews>
    <sheetView showGridLines="0" topLeftCell="A2"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'51a'!P584/M3</f>
        <v>#N/A</v>
      </c>
    </row>
    <row r="4" spans="1:14">
      <c r="A4" s="17" t="s">
        <v>127</v>
      </c>
      <c r="B4" s="285" t="e">
        <f>VLOOKUP(H5,'Kosten NEN2075'!A3:E52,3)</f>
        <v>#REF!</v>
      </c>
      <c r="C4" s="285"/>
      <c r="D4" s="285"/>
      <c r="E4" s="285"/>
      <c r="F4" s="20"/>
      <c r="G4" s="20"/>
      <c r="H4" s="13"/>
      <c r="K4" s="35" t="s">
        <v>126</v>
      </c>
      <c r="L4" s="47"/>
      <c r="M4" s="102"/>
      <c r="N4" s="84" t="e">
        <f>'51a'!P585/M4</f>
        <v>#N/A</v>
      </c>
    </row>
    <row r="5" spans="1:14">
      <c r="A5" s="18" t="s">
        <v>129</v>
      </c>
      <c r="B5" s="286" t="e">
        <f>VLOOKUP(H5,'Kosten NEN2075'!A3:E52,4)</f>
        <v>#REF!</v>
      </c>
      <c r="C5" s="286"/>
      <c r="D5" s="286"/>
      <c r="E5" s="286"/>
      <c r="F5" s="282" t="s">
        <v>130</v>
      </c>
      <c r="G5" s="282"/>
      <c r="H5" s="14" t="e">
        <f>'Kosten NEN2075'!#REF!</f>
        <v>#REF!</v>
      </c>
      <c r="K5" s="35" t="s">
        <v>131</v>
      </c>
      <c r="L5" s="47"/>
      <c r="M5" s="102"/>
      <c r="N5" s="84" t="e">
        <f>'51a'!P586/M5</f>
        <v>#N/A</v>
      </c>
    </row>
    <row r="6" spans="1:14">
      <c r="A6" s="19" t="s">
        <v>132</v>
      </c>
      <c r="B6" s="287" t="e">
        <f>VLOOKUP(H5,'Kosten NEN2075'!A3:E52,5)</f>
        <v>#REF!</v>
      </c>
      <c r="C6" s="287"/>
      <c r="D6" s="287"/>
      <c r="E6" s="287"/>
      <c r="F6" s="283" t="s">
        <v>133</v>
      </c>
      <c r="G6" s="283"/>
      <c r="H6" s="15" t="e">
        <f>CONCATENATE(H5,"a")</f>
        <v>#REF!</v>
      </c>
      <c r="K6" s="35" t="s">
        <v>448</v>
      </c>
      <c r="L6" s="47"/>
      <c r="M6" s="102"/>
      <c r="N6" s="84" t="e">
        <f>'51a'!P587/M6</f>
        <v>#N/A</v>
      </c>
    </row>
    <row r="7" spans="1:14">
      <c r="K7" s="35" t="s">
        <v>134</v>
      </c>
      <c r="L7" s="47"/>
      <c r="M7" s="102"/>
      <c r="N7" s="84" t="e">
        <f>'51a'!P588/M7</f>
        <v>#N/A</v>
      </c>
    </row>
    <row r="8" spans="1:14">
      <c r="A8" s="4" t="s">
        <v>136</v>
      </c>
      <c r="B8" s="5"/>
      <c r="C8" s="5"/>
      <c r="D8" s="5"/>
      <c r="E8" s="16">
        <f>MAX(L3:L16)</f>
        <v>0</v>
      </c>
      <c r="K8" s="35" t="s">
        <v>138</v>
      </c>
      <c r="L8" s="47"/>
      <c r="M8" s="102"/>
      <c r="N8" s="84" t="e">
        <f>'51a'!P589/M8</f>
        <v>#N/A</v>
      </c>
    </row>
    <row r="9" spans="1:14">
      <c r="A9" s="4" t="s">
        <v>111</v>
      </c>
      <c r="B9" s="5"/>
      <c r="C9" s="5"/>
      <c r="D9" s="5"/>
      <c r="E9" s="118">
        <v>0.08</v>
      </c>
      <c r="K9" s="35" t="s">
        <v>140</v>
      </c>
      <c r="L9" s="47"/>
      <c r="M9" s="102"/>
      <c r="N9" s="84" t="e">
        <f>'51a'!P590/M9</f>
        <v>#N/A</v>
      </c>
    </row>
    <row r="10" spans="1:14">
      <c r="H10" s="8" t="s">
        <v>797</v>
      </c>
      <c r="K10" s="35" t="s">
        <v>586</v>
      </c>
      <c r="L10" s="47"/>
      <c r="M10" s="102"/>
      <c r="N10" s="84" t="e">
        <f>'51a'!P591/M10</f>
        <v>#N/A</v>
      </c>
    </row>
    <row r="11" spans="1:14">
      <c r="A11" s="4" t="s">
        <v>141</v>
      </c>
      <c r="B11" s="5"/>
      <c r="C11" s="5"/>
      <c r="D11" s="5"/>
      <c r="E11" s="5"/>
      <c r="F11" s="21"/>
      <c r="G11" s="21"/>
      <c r="H11" s="23" t="e">
        <f>SUM(N3:N16)*Offertetarief</f>
        <v>#N/A</v>
      </c>
      <c r="K11" s="35" t="s">
        <v>642</v>
      </c>
      <c r="L11" s="47"/>
      <c r="M11" s="102"/>
      <c r="N11" s="84" t="e">
        <f>'51a'!P592/M11</f>
        <v>#N/A</v>
      </c>
    </row>
    <row r="12" spans="1:14">
      <c r="F12" s="8" t="s">
        <v>29</v>
      </c>
      <c r="G12" s="8" t="s">
        <v>798</v>
      </c>
      <c r="K12" s="35" t="s">
        <v>799</v>
      </c>
      <c r="L12" s="47"/>
      <c r="M12" s="102"/>
      <c r="N12" s="84" t="e">
        <f>'51a'!P593/M12</f>
        <v>#N/A</v>
      </c>
    </row>
    <row r="13" spans="1:14">
      <c r="A13" s="5" t="s">
        <v>800</v>
      </c>
      <c r="B13" s="5"/>
      <c r="C13" s="5"/>
      <c r="D13" s="5"/>
      <c r="E13" s="6"/>
      <c r="F13" s="44">
        <f>'51a'!N581</f>
        <v>0</v>
      </c>
      <c r="G13" s="86"/>
      <c r="H13" s="24">
        <f>(F13*G13)*4</f>
        <v>0</v>
      </c>
      <c r="K13" s="35" t="s">
        <v>190</v>
      </c>
      <c r="L13" s="47"/>
      <c r="M13" s="102"/>
      <c r="N13" s="84" t="e">
        <f>'51a'!P594/M13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'51a'!P581</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'51a'!G581</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'51a'!F581-E27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116"/>
      <c r="F29" s="93"/>
      <c r="G29" s="94">
        <f t="shared" si="0"/>
        <v>0</v>
      </c>
      <c r="H29" s="95"/>
      <c r="I29" s="94">
        <f t="shared" si="1"/>
        <v>0</v>
      </c>
    </row>
    <row r="30" spans="1:9">
      <c r="A30" s="258" t="s">
        <v>160</v>
      </c>
      <c r="B30" s="257"/>
      <c r="C30" s="257"/>
      <c r="D30" s="259"/>
      <c r="E30" s="117"/>
      <c r="F30" s="62"/>
      <c r="G30" s="57">
        <f t="shared" si="0"/>
        <v>0</v>
      </c>
      <c r="H30" s="36"/>
      <c r="I30" s="57">
        <f t="shared" si="1"/>
        <v>0</v>
      </c>
    </row>
    <row r="31" spans="1:9">
      <c r="A31" s="258" t="s">
        <v>161</v>
      </c>
      <c r="B31" s="257"/>
      <c r="C31" s="257"/>
      <c r="D31" s="259"/>
      <c r="E31" s="117"/>
      <c r="F31" s="62"/>
      <c r="G31" s="57">
        <f t="shared" si="0"/>
        <v>0</v>
      </c>
      <c r="H31" s="36"/>
      <c r="I31" s="57">
        <f t="shared" si="1"/>
        <v>0</v>
      </c>
    </row>
    <row r="32" spans="1:9">
      <c r="A32" s="258" t="s">
        <v>162</v>
      </c>
      <c r="B32" s="257"/>
      <c r="C32" s="257"/>
      <c r="D32" s="259"/>
      <c r="E32" s="117"/>
      <c r="F32" s="62"/>
      <c r="G32" s="57">
        <f t="shared" si="0"/>
        <v>0</v>
      </c>
      <c r="H32" s="36"/>
      <c r="I32" s="57">
        <f t="shared" si="1"/>
        <v>0</v>
      </c>
    </row>
    <row r="33" spans="1:9">
      <c r="A33" s="258" t="s">
        <v>163</v>
      </c>
      <c r="B33" s="257"/>
      <c r="C33" s="257"/>
      <c r="D33" s="259"/>
      <c r="E33" s="117"/>
      <c r="F33" s="62"/>
      <c r="G33" s="57">
        <f t="shared" si="0"/>
        <v>0</v>
      </c>
      <c r="H33" s="36"/>
      <c r="I33" s="57">
        <f t="shared" si="1"/>
        <v>0</v>
      </c>
    </row>
    <row r="34" spans="1:9">
      <c r="A34" s="258" t="s">
        <v>164</v>
      </c>
      <c r="B34" s="257"/>
      <c r="C34" s="257"/>
      <c r="D34" s="259"/>
      <c r="E34" s="117"/>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'51a'!N574</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zVn40Qc6nUKeKDH8vXYi+g6qlpHQX55buMOnqUNAsub4YV+0O63RHMYD09R5EgNjZ3jna4Co70+EkZdikDPoWQ==" saltValue="qGkoI7cWvJ73mdOqw0qjW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codeName="Blad109">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'51a'!P600/M3</f>
        <v>#N/A</v>
      </c>
    </row>
    <row r="4" spans="1:14">
      <c r="A4" s="17" t="s">
        <v>127</v>
      </c>
      <c r="B4" s="285" t="e">
        <f>VLOOKUP(H5,'Kosten NEN2075'!A3:E52,3)</f>
        <v>#REF!</v>
      </c>
      <c r="C4" s="285"/>
      <c r="D4" s="285"/>
      <c r="E4" s="285"/>
      <c r="F4" s="20"/>
      <c r="G4" s="20"/>
      <c r="H4" s="13"/>
      <c r="K4" s="35" t="s">
        <v>126</v>
      </c>
      <c r="L4" s="47"/>
      <c r="M4" s="102"/>
      <c r="N4" s="84" t="e">
        <f>'51a'!P601/M4</f>
        <v>#N/A</v>
      </c>
    </row>
    <row r="5" spans="1:14">
      <c r="A5" s="18" t="s">
        <v>129</v>
      </c>
      <c r="B5" s="286" t="e">
        <f>VLOOKUP(H5,'Kosten NEN2075'!A3:E52,4)</f>
        <v>#REF!</v>
      </c>
      <c r="C5" s="286"/>
      <c r="D5" s="286"/>
      <c r="E5" s="286"/>
      <c r="F5" s="282" t="s">
        <v>130</v>
      </c>
      <c r="G5" s="282"/>
      <c r="H5" s="14" t="e">
        <f>'Kosten NEN2075'!#REF!</f>
        <v>#REF!</v>
      </c>
      <c r="K5" s="35" t="s">
        <v>131</v>
      </c>
      <c r="L5" s="47"/>
      <c r="M5" s="102"/>
      <c r="N5" s="84" t="e">
        <f>'51a'!P602/M5</f>
        <v>#N/A</v>
      </c>
    </row>
    <row r="6" spans="1:14">
      <c r="A6" s="19" t="s">
        <v>132</v>
      </c>
      <c r="B6" s="287" t="e">
        <f>VLOOKUP(H5,'Kosten NEN2075'!A3:E52,5)</f>
        <v>#REF!</v>
      </c>
      <c r="C6" s="287"/>
      <c r="D6" s="287"/>
      <c r="E6" s="287"/>
      <c r="F6" s="283" t="s">
        <v>133</v>
      </c>
      <c r="G6" s="283"/>
      <c r="H6" s="15" t="e">
        <f>CONCATENATE(H5,"a")</f>
        <v>#REF!</v>
      </c>
      <c r="K6" s="35" t="s">
        <v>448</v>
      </c>
      <c r="L6" s="47"/>
      <c r="M6" s="102"/>
      <c r="N6" s="84" t="e">
        <f>'51a'!P603/M6</f>
        <v>#N/A</v>
      </c>
    </row>
    <row r="7" spans="1:14">
      <c r="K7" s="35" t="s">
        <v>134</v>
      </c>
      <c r="L7" s="47"/>
      <c r="M7" s="102"/>
      <c r="N7" s="84" t="e">
        <f>'51a'!P604/M7</f>
        <v>#N/A</v>
      </c>
    </row>
    <row r="8" spans="1:14">
      <c r="A8" s="4" t="s">
        <v>136</v>
      </c>
      <c r="B8" s="5"/>
      <c r="C8" s="5"/>
      <c r="D8" s="5"/>
      <c r="E8" s="16">
        <f>MAX(L3:L16)</f>
        <v>0</v>
      </c>
      <c r="K8" s="35" t="s">
        <v>138</v>
      </c>
      <c r="L8" s="47"/>
      <c r="M8" s="102"/>
      <c r="N8" s="84" t="e">
        <f>'51a'!P605/M8</f>
        <v>#N/A</v>
      </c>
    </row>
    <row r="9" spans="1:14">
      <c r="A9" s="4" t="s">
        <v>111</v>
      </c>
      <c r="B9" s="5"/>
      <c r="C9" s="5"/>
      <c r="D9" s="5"/>
      <c r="E9" s="118">
        <v>0.08</v>
      </c>
      <c r="K9" s="35" t="s">
        <v>140</v>
      </c>
      <c r="L9" s="47"/>
      <c r="M9" s="102"/>
      <c r="N9" s="84" t="e">
        <f>'51a'!P606/M9</f>
        <v>#N/A</v>
      </c>
    </row>
    <row r="10" spans="1:14">
      <c r="H10" s="8" t="s">
        <v>797</v>
      </c>
      <c r="K10" s="35" t="s">
        <v>586</v>
      </c>
      <c r="L10" s="47"/>
      <c r="M10" s="102"/>
      <c r="N10" s="84" t="e">
        <f>'51a'!P607/M10</f>
        <v>#N/A</v>
      </c>
    </row>
    <row r="11" spans="1:14">
      <c r="A11" s="4" t="s">
        <v>141</v>
      </c>
      <c r="B11" s="5"/>
      <c r="C11" s="5"/>
      <c r="D11" s="5"/>
      <c r="E11" s="5"/>
      <c r="F11" s="21"/>
      <c r="G11" s="21"/>
      <c r="H11" s="23" t="e">
        <f>SUM(N3:N16)*Offertetarief</f>
        <v>#N/A</v>
      </c>
      <c r="K11" s="35" t="s">
        <v>642</v>
      </c>
      <c r="L11" s="47"/>
      <c r="M11" s="102"/>
      <c r="N11" s="84" t="e">
        <f>'51a'!P608/M11</f>
        <v>#N/A</v>
      </c>
    </row>
    <row r="12" spans="1:14">
      <c r="F12" s="8" t="s">
        <v>29</v>
      </c>
      <c r="G12" s="8" t="s">
        <v>798</v>
      </c>
      <c r="K12" s="35" t="s">
        <v>799</v>
      </c>
      <c r="L12" s="47"/>
      <c r="M12" s="102"/>
      <c r="N12" s="84" t="e">
        <f>'51a'!P609/M12</f>
        <v>#N/A</v>
      </c>
    </row>
    <row r="13" spans="1:14">
      <c r="A13" s="5" t="s">
        <v>800</v>
      </c>
      <c r="B13" s="5"/>
      <c r="C13" s="5"/>
      <c r="D13" s="5"/>
      <c r="E13" s="6"/>
      <c r="F13" s="44">
        <f>'51a'!N597</f>
        <v>0</v>
      </c>
      <c r="G13" s="86"/>
      <c r="H13" s="24">
        <f>(F13*G13)*4</f>
        <v>0</v>
      </c>
      <c r="K13" s="35" t="s">
        <v>190</v>
      </c>
      <c r="L13" s="47"/>
      <c r="M13" s="102"/>
      <c r="N13" s="84" t="e">
        <f>'51a'!P610/M13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'51a'!P597</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'51a'!G597</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'51a'!F597-E27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116"/>
      <c r="F29" s="93"/>
      <c r="G29" s="94">
        <f t="shared" si="0"/>
        <v>0</v>
      </c>
      <c r="H29" s="95"/>
      <c r="I29" s="94">
        <f t="shared" si="1"/>
        <v>0</v>
      </c>
    </row>
    <row r="30" spans="1:9">
      <c r="A30" s="258" t="s">
        <v>160</v>
      </c>
      <c r="B30" s="257"/>
      <c r="C30" s="257"/>
      <c r="D30" s="259"/>
      <c r="E30" s="117"/>
      <c r="F30" s="62"/>
      <c r="G30" s="57">
        <f t="shared" si="0"/>
        <v>0</v>
      </c>
      <c r="H30" s="36"/>
      <c r="I30" s="57">
        <f t="shared" si="1"/>
        <v>0</v>
      </c>
    </row>
    <row r="31" spans="1:9">
      <c r="A31" s="258" t="s">
        <v>161</v>
      </c>
      <c r="B31" s="257"/>
      <c r="C31" s="257"/>
      <c r="D31" s="259"/>
      <c r="E31" s="117"/>
      <c r="F31" s="62"/>
      <c r="G31" s="57">
        <f t="shared" si="0"/>
        <v>0</v>
      </c>
      <c r="H31" s="36"/>
      <c r="I31" s="57">
        <f t="shared" si="1"/>
        <v>0</v>
      </c>
    </row>
    <row r="32" spans="1:9">
      <c r="A32" s="258" t="s">
        <v>162</v>
      </c>
      <c r="B32" s="257"/>
      <c r="C32" s="257"/>
      <c r="D32" s="259"/>
      <c r="E32" s="117"/>
      <c r="F32" s="62"/>
      <c r="G32" s="57">
        <f t="shared" si="0"/>
        <v>0</v>
      </c>
      <c r="H32" s="36"/>
      <c r="I32" s="57">
        <f t="shared" si="1"/>
        <v>0</v>
      </c>
    </row>
    <row r="33" spans="1:9">
      <c r="A33" s="258" t="s">
        <v>163</v>
      </c>
      <c r="B33" s="257"/>
      <c r="C33" s="257"/>
      <c r="D33" s="259"/>
      <c r="E33" s="117"/>
      <c r="F33" s="62"/>
      <c r="G33" s="57">
        <f t="shared" si="0"/>
        <v>0</v>
      </c>
      <c r="H33" s="36"/>
      <c r="I33" s="57">
        <f t="shared" si="1"/>
        <v>0</v>
      </c>
    </row>
    <row r="34" spans="1:9">
      <c r="A34" s="258" t="s">
        <v>164</v>
      </c>
      <c r="B34" s="257"/>
      <c r="C34" s="257"/>
      <c r="D34" s="259"/>
      <c r="E34" s="117"/>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'51a'!N590</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NT7KF87eqFrJULetFiDsgPv03YPeOSCv7Pxy5YkDCMtjapAE63MJyzePKB+1YfshLq5AbKW0K2mvy0X2HoXiWw==" saltValue="HIPFx9OX8IcBF5PFmB3iF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70"/>
  <sheetViews>
    <sheetView showGridLines="0" topLeftCell="A8" zoomScaleNormal="100" workbookViewId="0">
      <selection activeCell="M60" sqref="M60"/>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6610000 - MFC Het Vlechtwerk</v>
      </c>
      <c r="B2" s="278"/>
      <c r="C2" s="278"/>
      <c r="D2" s="278"/>
      <c r="E2" s="278"/>
      <c r="F2" s="278"/>
      <c r="G2" s="278"/>
      <c r="H2" s="278"/>
      <c r="K2" t="s">
        <v>122</v>
      </c>
      <c r="L2" t="s">
        <v>123</v>
      </c>
      <c r="M2" s="40" t="s">
        <v>124</v>
      </c>
      <c r="N2" t="s">
        <v>125</v>
      </c>
    </row>
    <row r="3" spans="1:14">
      <c r="K3" s="33" t="s">
        <v>126</v>
      </c>
      <c r="L3" s="46">
        <v>120</v>
      </c>
      <c r="M3" s="190"/>
      <c r="N3" s="83">
        <f>SUMIF('4a'!$H$4:$H$499,"B",'4a'!$O$4:$O$499)</f>
        <v>0</v>
      </c>
    </row>
    <row r="4" spans="1:14">
      <c r="A4" s="17" t="s">
        <v>127</v>
      </c>
      <c r="B4" s="285" t="str">
        <f>VLOOKUP(H5,'Kosten NEN2075'!A3:E52,3)</f>
        <v>6610000 - MFC Het Vlechtwerk</v>
      </c>
      <c r="C4" s="285"/>
      <c r="D4" s="285"/>
      <c r="E4" s="285"/>
      <c r="F4" s="20"/>
      <c r="G4" s="20"/>
      <c r="H4" s="13"/>
      <c r="K4" s="35" t="s">
        <v>134</v>
      </c>
      <c r="L4" s="47">
        <v>120</v>
      </c>
      <c r="M4" s="191"/>
      <c r="N4" s="84">
        <f>SUMIF('4a'!$H$4:$H$499,"E",'4a'!$O$4:$O$499)</f>
        <v>0</v>
      </c>
    </row>
    <row r="5" spans="1:14">
      <c r="A5" s="18" t="s">
        <v>129</v>
      </c>
      <c r="B5" s="286" t="str">
        <f>VLOOKUP(H5,'Kosten NEN2075'!A3:E52,4)</f>
        <v>Mandehof 13</v>
      </c>
      <c r="C5" s="286"/>
      <c r="D5" s="286"/>
      <c r="E5" s="286"/>
      <c r="F5" s="282" t="s">
        <v>130</v>
      </c>
      <c r="G5" s="282"/>
      <c r="H5" s="14">
        <v>4</v>
      </c>
      <c r="K5" s="37" t="s">
        <v>140</v>
      </c>
      <c r="L5" s="48">
        <v>120</v>
      </c>
      <c r="M5" s="192"/>
      <c r="N5" s="85">
        <f>SUMIF('4a'!$H$4:$H$499,"G",'4a'!$O$4:$O$499)</f>
        <v>0</v>
      </c>
    </row>
    <row r="6" spans="1:14">
      <c r="A6" s="19" t="s">
        <v>132</v>
      </c>
      <c r="B6" s="287" t="str">
        <f>VLOOKUP(H5,'Kosten NEN2075'!A3:E52,5)</f>
        <v>Noordwolde</v>
      </c>
      <c r="C6" s="287"/>
      <c r="D6" s="287"/>
      <c r="E6" s="287"/>
      <c r="F6" s="283" t="s">
        <v>133</v>
      </c>
      <c r="G6" s="283"/>
      <c r="H6" s="15" t="str">
        <f>CONCATENATE(H5,"a")</f>
        <v>4a</v>
      </c>
    </row>
    <row r="8" spans="1:14">
      <c r="A8" s="4" t="s">
        <v>136</v>
      </c>
      <c r="B8" s="5"/>
      <c r="C8" s="5"/>
      <c r="D8" s="5"/>
      <c r="E8" s="16">
        <f>MAX(L3:L16)</f>
        <v>120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SUMIF('4a'!H4:H499,"&lt;&gt;X",'4a'!K4:K499)</f>
        <v>409.79999999999995</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'4a'!M500</f>
        <v>49176</v>
      </c>
      <c r="E17" s="279" t="s">
        <v>149</v>
      </c>
      <c r="F17" s="279"/>
      <c r="G17" s="45">
        <f>D17/E8</f>
        <v>409.8</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SUMIFS('4a'!K4:K499,'4a'!I4:I499,"Linoleum",'4a'!H4:H499,"&lt;&gt;X")</f>
        <v>379.29999999999995</v>
      </c>
      <c r="F22" s="193"/>
      <c r="G22" s="172">
        <f t="shared" ref="G22:G34" si="0">E22*F22</f>
        <v>0</v>
      </c>
      <c r="H22" s="95">
        <v>0.16</v>
      </c>
      <c r="I22" s="173">
        <f t="shared" ref="I22:I36" si="1">G22*H22</f>
        <v>0</v>
      </c>
    </row>
    <row r="23" spans="1:9">
      <c r="A23" s="258" t="s">
        <v>154</v>
      </c>
      <c r="B23" s="257"/>
      <c r="C23" s="257"/>
      <c r="D23" s="259"/>
      <c r="E23" s="26">
        <f>E22</f>
        <v>379.29999999999995</v>
      </c>
      <c r="F23" s="194"/>
      <c r="G23" s="174">
        <f t="shared" si="0"/>
        <v>0</v>
      </c>
      <c r="H23" s="36">
        <v>0.32</v>
      </c>
      <c r="I23" s="175">
        <f t="shared" si="1"/>
        <v>0</v>
      </c>
    </row>
    <row r="24" spans="1:9">
      <c r="A24" s="258" t="s">
        <v>155</v>
      </c>
      <c r="B24" s="257"/>
      <c r="C24" s="257"/>
      <c r="D24" s="259"/>
      <c r="E24" s="26">
        <f>E22</f>
        <v>379.29999999999995</v>
      </c>
      <c r="F24" s="194"/>
      <c r="G24" s="174">
        <f t="shared" si="0"/>
        <v>0</v>
      </c>
      <c r="H24" s="36">
        <v>0.32</v>
      </c>
      <c r="I24" s="175">
        <f t="shared" si="1"/>
        <v>0</v>
      </c>
    </row>
    <row r="25" spans="1:9">
      <c r="A25" s="258" t="s">
        <v>156</v>
      </c>
      <c r="B25" s="257"/>
      <c r="C25" s="257"/>
      <c r="D25" s="259"/>
      <c r="E25" s="26">
        <f>E22</f>
        <v>379.29999999999995</v>
      </c>
      <c r="F25" s="194"/>
      <c r="G25" s="174">
        <f t="shared" si="0"/>
        <v>0</v>
      </c>
      <c r="H25" s="36">
        <v>0.2</v>
      </c>
      <c r="I25" s="175">
        <f t="shared" si="1"/>
        <v>0</v>
      </c>
    </row>
    <row r="26" spans="1:9" hidden="1">
      <c r="A26" s="258" t="s">
        <v>157</v>
      </c>
      <c r="B26" s="257"/>
      <c r="C26" s="257"/>
      <c r="D26" s="259"/>
      <c r="E26" s="26">
        <f>SUMIFS('4a'!K4:K499,'4a'!I4:I499,"Tapijt",'4a'!H4:H499,"&lt;&gt;X")</f>
        <v>0</v>
      </c>
      <c r="F26" s="194"/>
      <c r="G26" s="174">
        <f t="shared" si="0"/>
        <v>0</v>
      </c>
      <c r="H26" s="36">
        <v>1</v>
      </c>
      <c r="I26" s="175">
        <f t="shared" si="1"/>
        <v>0</v>
      </c>
    </row>
    <row r="27" spans="1:9" hidden="1">
      <c r="A27" s="258" t="s">
        <v>158</v>
      </c>
      <c r="B27" s="257"/>
      <c r="C27" s="257"/>
      <c r="D27" s="264"/>
      <c r="E27" s="97">
        <f>SUMIFS('4a'!K4:K499,'4a'!I4:I499,"Steen/glad",'4a'!H4:H499,"&lt;&gt;X",'4a'!H4:H499,"&lt;&gt;G")</f>
        <v>0</v>
      </c>
      <c r="F27" s="195"/>
      <c r="G27" s="176">
        <f t="shared" si="0"/>
        <v>0</v>
      </c>
      <c r="H27" s="100">
        <v>1</v>
      </c>
      <c r="I27" s="177">
        <f t="shared" si="1"/>
        <v>0</v>
      </c>
    </row>
    <row r="28" spans="1:9">
      <c r="A28" s="96"/>
      <c r="B28" s="90"/>
      <c r="C28" s="90"/>
      <c r="D28" s="90"/>
      <c r="E28" s="257"/>
      <c r="F28" s="257"/>
      <c r="G28" s="257"/>
      <c r="H28" s="257"/>
      <c r="I28" s="178"/>
    </row>
    <row r="29" spans="1:9">
      <c r="A29" s="258" t="s">
        <v>159</v>
      </c>
      <c r="B29" s="257"/>
      <c r="C29" s="257"/>
      <c r="D29" s="263"/>
      <c r="E29" s="92">
        <f>'4a'!P500</f>
        <v>158</v>
      </c>
      <c r="F29" s="193"/>
      <c r="G29" s="172">
        <f t="shared" si="0"/>
        <v>0</v>
      </c>
      <c r="H29" s="95">
        <v>3</v>
      </c>
      <c r="I29" s="173">
        <f t="shared" si="1"/>
        <v>0</v>
      </c>
    </row>
    <row r="30" spans="1:9">
      <c r="A30" s="258" t="s">
        <v>160</v>
      </c>
      <c r="B30" s="257"/>
      <c r="C30" s="257"/>
      <c r="D30" s="259"/>
      <c r="E30" s="26">
        <f>'4a'!Q500</f>
        <v>218</v>
      </c>
      <c r="F30" s="194"/>
      <c r="G30" s="174">
        <f t="shared" si="0"/>
        <v>0</v>
      </c>
      <c r="H30" s="36">
        <v>2</v>
      </c>
      <c r="I30" s="175">
        <f t="shared" si="1"/>
        <v>0</v>
      </c>
    </row>
    <row r="31" spans="1:9">
      <c r="A31" s="258" t="s">
        <v>161</v>
      </c>
      <c r="B31" s="257"/>
      <c r="C31" s="257"/>
      <c r="D31" s="259"/>
      <c r="E31" s="26">
        <f>'4a'!R500</f>
        <v>10</v>
      </c>
      <c r="F31" s="194"/>
      <c r="G31" s="174">
        <f t="shared" si="0"/>
        <v>0</v>
      </c>
      <c r="H31" s="36">
        <v>2</v>
      </c>
      <c r="I31" s="175">
        <f t="shared" si="1"/>
        <v>0</v>
      </c>
    </row>
    <row r="32" spans="1:9" hidden="1">
      <c r="A32" s="258" t="s">
        <v>162</v>
      </c>
      <c r="B32" s="257"/>
      <c r="C32" s="257"/>
      <c r="D32" s="259"/>
      <c r="E32" s="26">
        <f>'4a'!S500</f>
        <v>0</v>
      </c>
      <c r="F32" s="194"/>
      <c r="G32" s="174">
        <f t="shared" si="0"/>
        <v>0</v>
      </c>
      <c r="H32" s="36"/>
      <c r="I32" s="175">
        <f t="shared" si="1"/>
        <v>0</v>
      </c>
    </row>
    <row r="33" spans="1:9" hidden="1">
      <c r="A33" s="258" t="s">
        <v>163</v>
      </c>
      <c r="B33" s="257"/>
      <c r="C33" s="257"/>
      <c r="D33" s="259"/>
      <c r="E33" s="26">
        <f>'4a'!T500</f>
        <v>0</v>
      </c>
      <c r="F33" s="194"/>
      <c r="G33" s="174">
        <f t="shared" si="0"/>
        <v>0</v>
      </c>
      <c r="H33" s="36"/>
      <c r="I33" s="175">
        <f t="shared" si="1"/>
        <v>0</v>
      </c>
    </row>
    <row r="34" spans="1:9" hidden="1">
      <c r="A34" s="258" t="s">
        <v>164</v>
      </c>
      <c r="B34" s="257"/>
      <c r="C34" s="257"/>
      <c r="D34" s="259"/>
      <c r="E34" s="26">
        <f>'4a'!U500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SUMIF('4a'!H4:H499,"G",'4a'!K4:K499)</f>
        <v>30.5</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306" t="s">
        <v>565</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sheetData>
  <sheetProtection algorithmName="SHA-512" hashValue="U3w1qFKVf1ZhNncyX60UTV/XrcH4m3Fa2FGEDj8cw28Pqs6qh/Dy6Xp6cwyQRWAuSIXZO68taOj/su53MFXCTw==" saltValue="Tzc1lxj4ZT57QOcrC8gW7A==" spinCount="100000" sheet="1" objects="1" scenarios="1"/>
  <mergeCells count="36">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37:I37"/>
    <mergeCell ref="A58:I70"/>
    <mergeCell ref="A33:D33"/>
    <mergeCell ref="A34:D34"/>
    <mergeCell ref="A36:D36"/>
    <mergeCell ref="A41:C41"/>
    <mergeCell ref="E35:H35"/>
    <mergeCell ref="A48:C48"/>
    <mergeCell ref="A49:C49"/>
    <mergeCell ref="A50:C50"/>
    <mergeCell ref="A47:C47"/>
    <mergeCell ref="A42:C42"/>
    <mergeCell ref="A43:C43"/>
    <mergeCell ref="A44:C44"/>
    <mergeCell ref="A45:C45"/>
    <mergeCell ref="A46:C46"/>
  </mergeCells>
  <pageMargins left="0.70866141732283472" right="0.70866141732283472" top="0.74803149606299213" bottom="0.74803149606299213" header="0.31496062992125984" footer="0.31496062992125984"/>
  <pageSetup paperSize="8" scale="80"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codeName="Blad110">
    <tabColor rgb="FFC2E76B"/>
  </sheetPr>
  <dimension ref="A2:N63"/>
  <sheetViews>
    <sheetView showGridLines="0" workbookViewId="0">
      <selection activeCell="E25" sqref="E25"/>
    </sheetView>
  </sheetViews>
  <sheetFormatPr defaultRowHeight="15"/>
  <cols>
    <col min="1" max="1" width="30" customWidth="1"/>
    <col min="4" max="4" width="13.28515625" customWidth="1"/>
    <col min="5" max="5" width="16.140625" customWidth="1"/>
    <col min="6" max="6" width="17.85546875" customWidth="1"/>
    <col min="7" max="7" width="13.85546875"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49"/>
      <c r="B2" s="50"/>
      <c r="C2" s="50"/>
      <c r="D2" s="51" t="e">
        <f>CONCATENATE("Uitvoeringsbepaling"," ",H5,", onderdeel van ",'Kosten NEN2075'!#REF!," ",'Kosten NEN2075'!#REF!)</f>
        <v>#REF!</v>
      </c>
      <c r="E2" s="51"/>
      <c r="F2" s="51"/>
      <c r="G2" s="51"/>
      <c r="H2" s="52"/>
      <c r="I2" s="12"/>
      <c r="K2" t="s">
        <v>122</v>
      </c>
      <c r="L2" t="s">
        <v>123</v>
      </c>
      <c r="M2" s="40" t="s">
        <v>124</v>
      </c>
      <c r="N2" t="s">
        <v>125</v>
      </c>
    </row>
    <row r="3" spans="1:14">
      <c r="K3" s="33" t="s">
        <v>446</v>
      </c>
      <c r="L3" s="46"/>
      <c r="M3" s="101"/>
      <c r="N3" s="83" t="e">
        <f>'51a'!P600/M3</f>
        <v>#N/A</v>
      </c>
    </row>
    <row r="4" spans="1:14">
      <c r="A4" s="17" t="s">
        <v>127</v>
      </c>
      <c r="B4" s="285" t="e">
        <f>VLOOKUP(H5,'Kosten NEN2075'!A3:E52,3)</f>
        <v>#REF!</v>
      </c>
      <c r="C4" s="285"/>
      <c r="D4" s="285"/>
      <c r="E4" s="285"/>
      <c r="F4" s="20"/>
      <c r="G4" s="20"/>
      <c r="H4" s="13"/>
      <c r="K4" s="35" t="s">
        <v>126</v>
      </c>
      <c r="L4" s="47"/>
      <c r="M4" s="102"/>
      <c r="N4" s="84" t="e">
        <f>'51a'!P601/M4</f>
        <v>#N/A</v>
      </c>
    </row>
    <row r="5" spans="1:14">
      <c r="A5" s="18" t="s">
        <v>129</v>
      </c>
      <c r="B5" s="286" t="e">
        <f>VLOOKUP(H5,'Kosten NEN2075'!A3:E52,4)</f>
        <v>#REF!</v>
      </c>
      <c r="C5" s="286"/>
      <c r="D5" s="286"/>
      <c r="E5" s="286"/>
      <c r="F5" s="282" t="s">
        <v>130</v>
      </c>
      <c r="G5" s="282"/>
      <c r="H5" s="14" t="e">
        <f>'Kosten NEN2075'!#REF!</f>
        <v>#REF!</v>
      </c>
      <c r="K5" s="35" t="s">
        <v>131</v>
      </c>
      <c r="L5" s="47"/>
      <c r="M5" s="102"/>
      <c r="N5" s="84" t="e">
        <f>'51a'!P602/M5</f>
        <v>#N/A</v>
      </c>
    </row>
    <row r="6" spans="1:14">
      <c r="A6" s="19" t="s">
        <v>132</v>
      </c>
      <c r="B6" s="287" t="e">
        <f>VLOOKUP(H5,'Kosten NEN2075'!A3:E52,5)</f>
        <v>#REF!</v>
      </c>
      <c r="C6" s="287"/>
      <c r="D6" s="287"/>
      <c r="E6" s="287"/>
      <c r="F6" s="283" t="s">
        <v>133</v>
      </c>
      <c r="G6" s="283"/>
      <c r="H6" s="15" t="e">
        <f>CONCATENATE(H5,"a")</f>
        <v>#REF!</v>
      </c>
      <c r="K6" s="35" t="s">
        <v>448</v>
      </c>
      <c r="L6" s="47"/>
      <c r="M6" s="102"/>
      <c r="N6" s="84" t="e">
        <f>'51a'!P603/M6</f>
        <v>#N/A</v>
      </c>
    </row>
    <row r="7" spans="1:14">
      <c r="K7" s="35" t="s">
        <v>134</v>
      </c>
      <c r="L7" s="47"/>
      <c r="M7" s="102"/>
      <c r="N7" s="84" t="e">
        <f>'51a'!P604/M7</f>
        <v>#N/A</v>
      </c>
    </row>
    <row r="8" spans="1:14">
      <c r="A8" s="4" t="s">
        <v>136</v>
      </c>
      <c r="B8" s="5"/>
      <c r="C8" s="5"/>
      <c r="D8" s="5"/>
      <c r="E8" s="16">
        <f>MAX(L3:L16)</f>
        <v>0</v>
      </c>
      <c r="K8" s="35" t="s">
        <v>138</v>
      </c>
      <c r="L8" s="47"/>
      <c r="M8" s="102"/>
      <c r="N8" s="84" t="e">
        <f>'51a'!P605/M8</f>
        <v>#N/A</v>
      </c>
    </row>
    <row r="9" spans="1:14">
      <c r="A9" s="4" t="s">
        <v>111</v>
      </c>
      <c r="B9" s="5"/>
      <c r="C9" s="5"/>
      <c r="D9" s="5"/>
      <c r="E9" s="118">
        <v>0.08</v>
      </c>
      <c r="K9" s="35" t="s">
        <v>140</v>
      </c>
      <c r="L9" s="47"/>
      <c r="M9" s="102"/>
      <c r="N9" s="84" t="e">
        <f>'51a'!P606/M9</f>
        <v>#N/A</v>
      </c>
    </row>
    <row r="10" spans="1:14">
      <c r="H10" s="8" t="s">
        <v>797</v>
      </c>
      <c r="K10" s="35" t="s">
        <v>586</v>
      </c>
      <c r="L10" s="47"/>
      <c r="M10" s="102"/>
      <c r="N10" s="84" t="e">
        <f>'51a'!P607/M10</f>
        <v>#N/A</v>
      </c>
    </row>
    <row r="11" spans="1:14">
      <c r="A11" s="4" t="s">
        <v>141</v>
      </c>
      <c r="B11" s="5"/>
      <c r="C11" s="5"/>
      <c r="D11" s="5"/>
      <c r="E11" s="5"/>
      <c r="F11" s="21"/>
      <c r="G11" s="21"/>
      <c r="H11" s="23" t="e">
        <f>SUM(N3:N16)*Offertetarief</f>
        <v>#N/A</v>
      </c>
      <c r="K11" s="35" t="s">
        <v>642</v>
      </c>
      <c r="L11" s="47"/>
      <c r="M11" s="102"/>
      <c r="N11" s="84" t="e">
        <f>'51a'!P608/M11</f>
        <v>#N/A</v>
      </c>
    </row>
    <row r="12" spans="1:14">
      <c r="F12" s="8" t="s">
        <v>29</v>
      </c>
      <c r="G12" s="8" t="s">
        <v>798</v>
      </c>
      <c r="K12" s="35" t="s">
        <v>799</v>
      </c>
      <c r="L12" s="47"/>
      <c r="M12" s="102"/>
      <c r="N12" s="84" t="e">
        <f>'51a'!P609/M12</f>
        <v>#N/A</v>
      </c>
    </row>
    <row r="13" spans="1:14">
      <c r="A13" s="5" t="s">
        <v>800</v>
      </c>
      <c r="B13" s="5"/>
      <c r="C13" s="5"/>
      <c r="D13" s="5"/>
      <c r="E13" s="6"/>
      <c r="F13" s="44">
        <f>'51a'!N5613</f>
        <v>0</v>
      </c>
      <c r="G13" s="86"/>
      <c r="H13" s="24">
        <f>(F13*G13)*4</f>
        <v>0</v>
      </c>
      <c r="K13" s="35" t="s">
        <v>190</v>
      </c>
      <c r="L13" s="47"/>
      <c r="M13" s="102"/>
      <c r="N13" s="84" t="e">
        <f>'51a'!P610/M13</f>
        <v>#N/A</v>
      </c>
    </row>
    <row r="14" spans="1:14" ht="15.75">
      <c r="F14" s="22" t="s">
        <v>146</v>
      </c>
      <c r="G14" s="76"/>
      <c r="H14" s="24" t="e">
        <f>SUM(H11:H13)</f>
        <v>#N/A</v>
      </c>
      <c r="K14" s="35"/>
      <c r="L14" s="47"/>
      <c r="M14" s="102"/>
      <c r="N14" s="84"/>
    </row>
    <row r="15" spans="1:14">
      <c r="K15" s="35"/>
      <c r="L15" s="47"/>
      <c r="M15" s="102"/>
      <c r="N15" s="84"/>
    </row>
    <row r="16" spans="1:14">
      <c r="A16" t="s">
        <v>147</v>
      </c>
      <c r="K16" s="37"/>
      <c r="L16" s="48"/>
      <c r="M16" s="103"/>
      <c r="N16" s="85"/>
    </row>
    <row r="17" spans="1:9">
      <c r="A17" s="279" t="s">
        <v>148</v>
      </c>
      <c r="B17" s="279"/>
      <c r="C17" s="279"/>
      <c r="D17" s="45" t="e">
        <f>'51a'!P613</f>
        <v>#N/A</v>
      </c>
      <c r="E17" s="279" t="s">
        <v>149</v>
      </c>
      <c r="F17" s="279"/>
      <c r="G17" s="45" t="e">
        <f>D17/E8</f>
        <v>#N/A</v>
      </c>
      <c r="H17" s="42" t="s">
        <v>150</v>
      </c>
      <c r="I17" s="44" t="e">
        <f>D17/SUM(N3:N16)</f>
        <v>#N/A</v>
      </c>
    </row>
    <row r="20" spans="1:9">
      <c r="A20" s="25" t="s">
        <v>801</v>
      </c>
      <c r="E20" s="8" t="s">
        <v>29</v>
      </c>
      <c r="F20" s="8" t="s">
        <v>798</v>
      </c>
      <c r="G20" s="8" t="s">
        <v>802</v>
      </c>
      <c r="H20" s="8" t="s">
        <v>803</v>
      </c>
      <c r="I20" s="8" t="s">
        <v>797</v>
      </c>
    </row>
    <row r="21" spans="1:9">
      <c r="A21" s="96"/>
      <c r="B21" s="90"/>
      <c r="C21" s="90"/>
      <c r="D21" s="90"/>
      <c r="E21" s="257"/>
      <c r="F21" s="257"/>
      <c r="G21" s="257"/>
      <c r="H21" s="257"/>
      <c r="I21" s="91"/>
    </row>
    <row r="22" spans="1:9">
      <c r="A22" s="280" t="s">
        <v>153</v>
      </c>
      <c r="B22" s="281"/>
      <c r="C22" s="281"/>
      <c r="D22" s="263"/>
      <c r="E22" s="92">
        <f>'51a'!G613</f>
        <v>0</v>
      </c>
      <c r="F22" s="93"/>
      <c r="G22" s="94">
        <f t="shared" ref="G22:G34" si="0">E22*F22</f>
        <v>0</v>
      </c>
      <c r="H22" s="95"/>
      <c r="I22" s="94">
        <f t="shared" ref="I22:I34" si="1">G22*H22</f>
        <v>0</v>
      </c>
    </row>
    <row r="23" spans="1:9">
      <c r="A23" s="258" t="s">
        <v>154</v>
      </c>
      <c r="B23" s="257"/>
      <c r="C23" s="257"/>
      <c r="D23" s="259"/>
      <c r="E23" s="26">
        <f>E22</f>
        <v>0</v>
      </c>
      <c r="F23" s="62"/>
      <c r="G23" s="57">
        <f t="shared" si="0"/>
        <v>0</v>
      </c>
      <c r="H23" s="36"/>
      <c r="I23" s="57">
        <f t="shared" si="1"/>
        <v>0</v>
      </c>
    </row>
    <row r="24" spans="1:9">
      <c r="A24" s="258" t="s">
        <v>155</v>
      </c>
      <c r="B24" s="257"/>
      <c r="C24" s="257"/>
      <c r="D24" s="259"/>
      <c r="E24" s="26">
        <f>E22</f>
        <v>0</v>
      </c>
      <c r="F24" s="62"/>
      <c r="G24" s="57">
        <f t="shared" si="0"/>
        <v>0</v>
      </c>
      <c r="H24" s="36"/>
      <c r="I24" s="57">
        <f t="shared" si="1"/>
        <v>0</v>
      </c>
    </row>
    <row r="25" spans="1:9">
      <c r="A25" s="258" t="s">
        <v>156</v>
      </c>
      <c r="B25" s="257"/>
      <c r="C25" s="257"/>
      <c r="D25" s="259"/>
      <c r="E25" s="26">
        <f>E22</f>
        <v>0</v>
      </c>
      <c r="F25" s="62"/>
      <c r="G25" s="57">
        <f t="shared" si="0"/>
        <v>0</v>
      </c>
      <c r="H25" s="36"/>
      <c r="I25" s="57">
        <f t="shared" si="1"/>
        <v>0</v>
      </c>
    </row>
    <row r="26" spans="1:9">
      <c r="A26" s="258" t="s">
        <v>157</v>
      </c>
      <c r="B26" s="257"/>
      <c r="C26" s="257"/>
      <c r="D26" s="259"/>
      <c r="E26" s="26">
        <f>'51a'!F613-E27</f>
        <v>0</v>
      </c>
      <c r="F26" s="62"/>
      <c r="G26" s="57">
        <f t="shared" si="0"/>
        <v>0</v>
      </c>
      <c r="H26" s="36"/>
      <c r="I26" s="57">
        <f t="shared" si="1"/>
        <v>0</v>
      </c>
    </row>
    <row r="27" spans="1:9">
      <c r="A27" s="258" t="s">
        <v>804</v>
      </c>
      <c r="B27" s="257"/>
      <c r="C27" s="257"/>
      <c r="D27" s="264"/>
      <c r="E27" s="97"/>
      <c r="F27" s="98"/>
      <c r="G27" s="99">
        <f t="shared" si="0"/>
        <v>0</v>
      </c>
      <c r="H27" s="100"/>
      <c r="I27" s="99">
        <f t="shared" si="1"/>
        <v>0</v>
      </c>
    </row>
    <row r="28" spans="1:9">
      <c r="A28" s="96"/>
      <c r="B28" s="90"/>
      <c r="C28" s="90"/>
      <c r="D28" s="90"/>
      <c r="E28" s="257"/>
      <c r="F28" s="257"/>
      <c r="G28" s="257"/>
      <c r="H28" s="257"/>
      <c r="I28" s="91"/>
    </row>
    <row r="29" spans="1:9">
      <c r="A29" s="258" t="s">
        <v>159</v>
      </c>
      <c r="B29" s="257"/>
      <c r="C29" s="257"/>
      <c r="D29" s="263"/>
      <c r="E29" s="116"/>
      <c r="F29" s="93"/>
      <c r="G29" s="94">
        <f t="shared" si="0"/>
        <v>0</v>
      </c>
      <c r="H29" s="95"/>
      <c r="I29" s="94">
        <f t="shared" si="1"/>
        <v>0</v>
      </c>
    </row>
    <row r="30" spans="1:9">
      <c r="A30" s="258" t="s">
        <v>160</v>
      </c>
      <c r="B30" s="257"/>
      <c r="C30" s="257"/>
      <c r="D30" s="259"/>
      <c r="E30" s="117"/>
      <c r="F30" s="62"/>
      <c r="G30" s="57">
        <f t="shared" si="0"/>
        <v>0</v>
      </c>
      <c r="H30" s="36"/>
      <c r="I30" s="57">
        <f t="shared" si="1"/>
        <v>0</v>
      </c>
    </row>
    <row r="31" spans="1:9">
      <c r="A31" s="258" t="s">
        <v>161</v>
      </c>
      <c r="B31" s="257"/>
      <c r="C31" s="257"/>
      <c r="D31" s="259"/>
      <c r="E31" s="117"/>
      <c r="F31" s="62"/>
      <c r="G31" s="57">
        <f t="shared" si="0"/>
        <v>0</v>
      </c>
      <c r="H31" s="36"/>
      <c r="I31" s="57">
        <f t="shared" si="1"/>
        <v>0</v>
      </c>
    </row>
    <row r="32" spans="1:9">
      <c r="A32" s="258" t="s">
        <v>162</v>
      </c>
      <c r="B32" s="257"/>
      <c r="C32" s="257"/>
      <c r="D32" s="259"/>
      <c r="E32" s="117"/>
      <c r="F32" s="62"/>
      <c r="G32" s="57">
        <f t="shared" si="0"/>
        <v>0</v>
      </c>
      <c r="H32" s="36"/>
      <c r="I32" s="57">
        <f t="shared" si="1"/>
        <v>0</v>
      </c>
    </row>
    <row r="33" spans="1:9">
      <c r="A33" s="258" t="s">
        <v>163</v>
      </c>
      <c r="B33" s="257"/>
      <c r="C33" s="257"/>
      <c r="D33" s="259"/>
      <c r="E33" s="117"/>
      <c r="F33" s="62"/>
      <c r="G33" s="57">
        <f t="shared" si="0"/>
        <v>0</v>
      </c>
      <c r="H33" s="36"/>
      <c r="I33" s="57">
        <f t="shared" si="1"/>
        <v>0</v>
      </c>
    </row>
    <row r="34" spans="1:9">
      <c r="A34" s="258" t="s">
        <v>164</v>
      </c>
      <c r="B34" s="257"/>
      <c r="C34" s="257"/>
      <c r="D34" s="259"/>
      <c r="E34" s="117"/>
      <c r="F34" s="62"/>
      <c r="G34" s="57">
        <f t="shared" si="0"/>
        <v>0</v>
      </c>
      <c r="H34" s="36"/>
      <c r="I34" s="57">
        <f t="shared" si="1"/>
        <v>0</v>
      </c>
    </row>
    <row r="35" spans="1:9">
      <c r="A35" s="258"/>
      <c r="B35" s="257"/>
      <c r="C35" s="257"/>
      <c r="D35" s="259"/>
      <c r="E35" s="26"/>
      <c r="F35" s="62"/>
      <c r="G35" s="57"/>
      <c r="H35" s="36"/>
      <c r="I35" s="57"/>
    </row>
    <row r="36" spans="1:9">
      <c r="A36" s="258"/>
      <c r="B36" s="257"/>
      <c r="C36" s="257"/>
      <c r="D36" s="259"/>
      <c r="E36" s="26"/>
      <c r="F36" s="62"/>
      <c r="G36" s="57"/>
      <c r="H36" s="36"/>
      <c r="I36" s="57"/>
    </row>
    <row r="37" spans="1:9">
      <c r="A37" s="320"/>
      <c r="B37" s="321"/>
      <c r="C37" s="321"/>
      <c r="D37" s="322"/>
      <c r="E37" s="27"/>
      <c r="F37" s="63"/>
      <c r="G37" s="58"/>
      <c r="H37" s="38"/>
      <c r="I37" s="58"/>
    </row>
    <row r="38" spans="1:9" ht="15.75">
      <c r="H38" s="28" t="s">
        <v>146</v>
      </c>
      <c r="I38" s="29">
        <f>SUM(I22:I37)</f>
        <v>0</v>
      </c>
    </row>
    <row r="40" spans="1:9">
      <c r="A40" s="25" t="s">
        <v>90</v>
      </c>
      <c r="D40" t="s">
        <v>805</v>
      </c>
      <c r="E40" t="s">
        <v>806</v>
      </c>
      <c r="F40" t="s">
        <v>807</v>
      </c>
      <c r="G40" t="s">
        <v>802</v>
      </c>
      <c r="H40" t="s">
        <v>803</v>
      </c>
      <c r="I40" t="s">
        <v>797</v>
      </c>
    </row>
    <row r="41" spans="1:9">
      <c r="A41" s="267" t="s">
        <v>808</v>
      </c>
      <c r="B41" s="268"/>
      <c r="C41" s="268"/>
      <c r="D41" s="9" t="s">
        <v>29</v>
      </c>
      <c r="E41" s="82">
        <f>'51a'!N606</f>
        <v>0</v>
      </c>
      <c r="F41" s="59"/>
      <c r="G41" s="56">
        <f>E41*F41</f>
        <v>0</v>
      </c>
      <c r="H41" s="34" t="s">
        <v>809</v>
      </c>
      <c r="I41" s="56"/>
    </row>
    <row r="42" spans="1:9">
      <c r="A42" s="265"/>
      <c r="B42" s="266"/>
      <c r="C42" s="266"/>
      <c r="D42" s="10"/>
      <c r="E42" s="10"/>
      <c r="F42" s="60"/>
      <c r="G42" s="57"/>
      <c r="H42" s="36"/>
      <c r="I42" s="57"/>
    </row>
    <row r="43" spans="1:9">
      <c r="A43" s="265"/>
      <c r="B43" s="266"/>
      <c r="C43" s="266"/>
      <c r="D43" s="10"/>
      <c r="E43" s="10"/>
      <c r="F43" s="60"/>
      <c r="G43" s="57"/>
      <c r="H43" s="36"/>
      <c r="I43" s="57"/>
    </row>
    <row r="44" spans="1:9">
      <c r="A44" s="265"/>
      <c r="B44" s="266"/>
      <c r="C44" s="266"/>
      <c r="D44" s="10"/>
      <c r="E44" s="10"/>
      <c r="F44" s="60"/>
      <c r="G44" s="57"/>
      <c r="H44" s="36"/>
      <c r="I44" s="57"/>
    </row>
    <row r="45" spans="1:9">
      <c r="A45" s="265"/>
      <c r="B45" s="266"/>
      <c r="C45" s="266"/>
      <c r="D45" s="10"/>
      <c r="E45" s="10"/>
      <c r="F45" s="60"/>
      <c r="G45" s="57"/>
      <c r="H45" s="36"/>
      <c r="I45" s="57"/>
    </row>
    <row r="46" spans="1:9">
      <c r="A46" s="265"/>
      <c r="B46" s="266"/>
      <c r="C46" s="266"/>
      <c r="D46" s="10"/>
      <c r="E46" s="10"/>
      <c r="F46" s="60"/>
      <c r="G46" s="57"/>
      <c r="H46" s="36"/>
      <c r="I46" s="57"/>
    </row>
    <row r="47" spans="1:9">
      <c r="A47" s="265"/>
      <c r="B47" s="266"/>
      <c r="C47" s="266"/>
      <c r="D47" s="10"/>
      <c r="E47" s="10"/>
      <c r="F47" s="60"/>
      <c r="G47" s="57"/>
      <c r="H47" s="36"/>
      <c r="I47" s="57"/>
    </row>
    <row r="48" spans="1:9">
      <c r="A48" s="265"/>
      <c r="B48" s="266"/>
      <c r="C48" s="266"/>
      <c r="D48" s="10"/>
      <c r="E48" s="10"/>
      <c r="F48" s="60"/>
      <c r="G48" s="57"/>
      <c r="H48" s="36"/>
      <c r="I48" s="57"/>
    </row>
    <row r="49" spans="1:9">
      <c r="A49" s="265"/>
      <c r="B49" s="266"/>
      <c r="C49" s="266"/>
      <c r="D49" s="10"/>
      <c r="E49" s="10"/>
      <c r="F49" s="60"/>
      <c r="G49" s="57"/>
      <c r="H49" s="36"/>
      <c r="I49" s="57"/>
    </row>
    <row r="50" spans="1:9">
      <c r="A50" s="265"/>
      <c r="B50" s="266"/>
      <c r="C50" s="266"/>
      <c r="D50" s="10"/>
      <c r="E50" s="10"/>
      <c r="F50" s="60"/>
      <c r="G50" s="57"/>
      <c r="H50" s="36"/>
      <c r="I50" s="57"/>
    </row>
    <row r="51" spans="1:9">
      <c r="A51" s="288"/>
      <c r="B51" s="289"/>
      <c r="C51" s="289"/>
      <c r="D51" s="11"/>
      <c r="E51" s="11"/>
      <c r="F51" s="61"/>
      <c r="G51" s="58"/>
      <c r="H51" s="38"/>
      <c r="I51" s="58"/>
    </row>
    <row r="52" spans="1:9" ht="15.75">
      <c r="H52" s="28" t="s">
        <v>146</v>
      </c>
      <c r="I52" s="29">
        <f>SUM(I41:I51)</f>
        <v>0</v>
      </c>
    </row>
    <row r="54" spans="1:9" ht="15.75">
      <c r="A54" s="4" t="s">
        <v>91</v>
      </c>
      <c r="B54" s="5"/>
      <c r="C54" s="5"/>
      <c r="D54" s="5"/>
      <c r="E54" s="5"/>
      <c r="F54" s="5"/>
      <c r="G54" s="5"/>
      <c r="H54" s="30" t="s">
        <v>146</v>
      </c>
      <c r="I54" s="31" t="e">
        <f>SUM(H14+I38+I52)</f>
        <v>#N/A</v>
      </c>
    </row>
    <row r="56" spans="1:9" ht="15.75">
      <c r="A56" s="4" t="s">
        <v>810</v>
      </c>
      <c r="B56" s="5"/>
      <c r="C56" s="5"/>
      <c r="D56" s="5"/>
      <c r="E56" s="5"/>
      <c r="F56" s="5"/>
      <c r="G56" s="5"/>
      <c r="H56" s="30" t="s">
        <v>146</v>
      </c>
      <c r="I56" s="31" t="e">
        <f>H11/12</f>
        <v>#N/A</v>
      </c>
    </row>
    <row r="58" spans="1:9">
      <c r="A58" s="25" t="s">
        <v>172</v>
      </c>
    </row>
    <row r="59" spans="1:9">
      <c r="A59" s="323"/>
      <c r="B59" s="324"/>
      <c r="C59" s="324"/>
      <c r="D59" s="324"/>
      <c r="E59" s="324"/>
      <c r="F59" s="324"/>
      <c r="G59" s="324"/>
      <c r="H59" s="324"/>
      <c r="I59" s="325"/>
    </row>
    <row r="60" spans="1:9">
      <c r="A60" s="326"/>
      <c r="B60" s="327"/>
      <c r="C60" s="327"/>
      <c r="D60" s="327"/>
      <c r="E60" s="327"/>
      <c r="F60" s="327"/>
      <c r="G60" s="327"/>
      <c r="H60" s="327"/>
      <c r="I60" s="328"/>
    </row>
    <row r="61" spans="1:9">
      <c r="A61" s="326"/>
      <c r="B61" s="327"/>
      <c r="C61" s="327"/>
      <c r="D61" s="327"/>
      <c r="E61" s="327"/>
      <c r="F61" s="327"/>
      <c r="G61" s="327"/>
      <c r="H61" s="327"/>
      <c r="I61" s="328"/>
    </row>
    <row r="62" spans="1:9">
      <c r="A62" s="326"/>
      <c r="B62" s="327"/>
      <c r="C62" s="327"/>
      <c r="D62" s="327"/>
      <c r="E62" s="327"/>
      <c r="F62" s="327"/>
      <c r="G62" s="327"/>
      <c r="H62" s="327"/>
      <c r="I62" s="328"/>
    </row>
    <row r="63" spans="1:9">
      <c r="A63" s="329"/>
      <c r="B63" s="330"/>
      <c r="C63" s="330"/>
      <c r="D63" s="330"/>
      <c r="E63" s="330"/>
      <c r="F63" s="330"/>
      <c r="G63" s="330"/>
      <c r="H63" s="330"/>
      <c r="I63" s="331"/>
    </row>
  </sheetData>
  <sheetProtection algorithmName="SHA-512" hashValue="QnK+NfoDqx7nQP7dLEpx3ccgJrP85g7cQ0+O9oLx8k20cv0ipJQ12E2SR/SYVx4MG5Q25iVV1vu1dSUlkhSUPw==" saltValue="yNM9Im0gO6e3g6DhkZ0kM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codeName="Blad111">
    <tabColor rgb="FF173583"/>
  </sheetPr>
  <dimension ref="A1:Z614"/>
  <sheetViews>
    <sheetView workbookViewId="0">
      <selection activeCell="E25" sqref="E25"/>
    </sheetView>
  </sheetViews>
  <sheetFormatPr defaultRowHeight="15"/>
  <cols>
    <col min="1" max="1" width="5.42578125" bestFit="1" customWidth="1"/>
    <col min="2" max="2" width="9.5703125" bestFit="1" customWidth="1"/>
    <col min="3" max="3" width="29.7109375" bestFit="1" customWidth="1"/>
    <col min="4" max="4" width="3.42578125" bestFit="1" customWidth="1"/>
    <col min="5" max="5" width="4.42578125" bestFit="1" customWidth="1"/>
    <col min="6" max="13" width="11.85546875" customWidth="1"/>
    <col min="14" max="14" width="7.5703125" bestFit="1" customWidth="1"/>
    <col min="15" max="15" width="6.5703125" bestFit="1" customWidth="1"/>
    <col min="16" max="16" width="20" bestFit="1" customWidth="1"/>
    <col min="17" max="17" width="19.42578125" customWidth="1"/>
    <col min="18" max="18" width="10.140625" bestFit="1" customWidth="1"/>
    <col min="19" max="20" width="12.7109375" bestFit="1" customWidth="1"/>
    <col min="21" max="21" width="10.140625" bestFit="1" customWidth="1"/>
    <col min="22" max="23" width="14.42578125" bestFit="1" customWidth="1"/>
    <col min="24" max="26" width="9.140625" style="120"/>
  </cols>
  <sheetData>
    <row r="1" spans="1:24">
      <c r="A1" t="e">
        <f>'51'!H5</f>
        <v>#REF!</v>
      </c>
      <c r="B1" s="332" t="s">
        <v>127</v>
      </c>
      <c r="C1" s="333"/>
      <c r="D1" s="334" t="e">
        <f>VLOOKUP(A1,'Kosten NEN2075'!A3:I52,3)</f>
        <v>#REF!</v>
      </c>
      <c r="E1" s="335"/>
      <c r="F1" s="335"/>
      <c r="G1" s="335"/>
      <c r="H1" s="335"/>
      <c r="I1" s="335"/>
      <c r="J1" s="336"/>
      <c r="K1" s="43"/>
      <c r="X1" s="120" t="s">
        <v>811</v>
      </c>
    </row>
    <row r="2" spans="1:24">
      <c r="B2" s="332" t="s">
        <v>178</v>
      </c>
      <c r="C2" s="333"/>
      <c r="D2" s="334" t="e">
        <f>CONCATENATE(VLOOKUP(A1,'Kosten NEN2075'!A3:J52,4)," te ",VLOOKUP(A1,'Kosten NEN2075'!A3:J52,5))</f>
        <v>#REF!</v>
      </c>
      <c r="E2" s="335"/>
      <c r="F2" s="335"/>
      <c r="G2" s="335"/>
      <c r="H2" s="335"/>
      <c r="I2" s="335"/>
      <c r="J2" s="336"/>
      <c r="K2" s="43"/>
    </row>
    <row r="3" spans="1:24" ht="30">
      <c r="A3" s="8" t="s">
        <v>812</v>
      </c>
      <c r="B3" s="8" t="s">
        <v>813</v>
      </c>
      <c r="C3" s="8" t="s">
        <v>183</v>
      </c>
      <c r="D3" s="8" t="s">
        <v>185</v>
      </c>
      <c r="E3" s="8" t="s">
        <v>186</v>
      </c>
      <c r="F3" s="8" t="s">
        <v>210</v>
      </c>
      <c r="G3" s="8" t="s">
        <v>205</v>
      </c>
      <c r="H3" s="8" t="s">
        <v>515</v>
      </c>
      <c r="I3" s="8" t="s">
        <v>457</v>
      </c>
      <c r="J3" s="41" t="s">
        <v>195</v>
      </c>
      <c r="K3" s="8" t="s">
        <v>814</v>
      </c>
      <c r="L3" s="8" t="s">
        <v>815</v>
      </c>
      <c r="M3" s="8" t="s">
        <v>815</v>
      </c>
      <c r="N3" s="8" t="s">
        <v>29</v>
      </c>
      <c r="O3" s="8" t="s">
        <v>816</v>
      </c>
      <c r="P3" s="8" t="s">
        <v>817</v>
      </c>
      <c r="R3" s="41" t="s">
        <v>818</v>
      </c>
      <c r="S3" s="41" t="s">
        <v>819</v>
      </c>
      <c r="T3" s="8" t="s">
        <v>820</v>
      </c>
      <c r="U3" s="8" t="s">
        <v>821</v>
      </c>
      <c r="V3" s="8" t="s">
        <v>822</v>
      </c>
      <c r="W3" s="8" t="s">
        <v>823</v>
      </c>
    </row>
    <row r="4" spans="1:24">
      <c r="A4" s="7"/>
      <c r="B4" s="114"/>
      <c r="C4" s="8"/>
      <c r="D4" s="8"/>
      <c r="E4" s="77"/>
      <c r="F4" s="79"/>
      <c r="G4" s="79"/>
      <c r="H4" s="79"/>
      <c r="I4" s="79"/>
      <c r="J4" s="79"/>
      <c r="N4" s="79">
        <f t="shared" ref="N4:N67" si="0">SUM(F4:M4)</f>
        <v>0</v>
      </c>
      <c r="O4" s="79" t="e">
        <f>IF(D4="X",0,IF(E4="X",0,VLOOKUP(E4,'51'!$K$3:$L$16,2,FALSE)))</f>
        <v>#N/A</v>
      </c>
      <c r="P4" s="79" t="e">
        <f t="shared" ref="P4:P67" si="1">N4*O4</f>
        <v>#N/A</v>
      </c>
      <c r="Q4" s="115" t="s">
        <v>824</v>
      </c>
    </row>
    <row r="5" spans="1:24">
      <c r="A5" s="7"/>
      <c r="B5" s="114"/>
      <c r="C5" s="8"/>
      <c r="D5" s="8"/>
      <c r="E5" s="77"/>
      <c r="F5" s="79"/>
      <c r="G5" s="79"/>
      <c r="H5" s="79"/>
      <c r="I5" s="79"/>
      <c r="J5" s="79"/>
      <c r="N5" s="79">
        <f t="shared" si="0"/>
        <v>0</v>
      </c>
      <c r="O5" s="79" t="e">
        <f>IF(D5="X",0,IF(E5="X",0,VLOOKUP(E5,'51'!$K$3:$L$16,2,FALSE)))</f>
        <v>#N/A</v>
      </c>
      <c r="P5" s="79" t="e">
        <f t="shared" si="1"/>
        <v>#N/A</v>
      </c>
      <c r="Q5" s="115" t="s">
        <v>825</v>
      </c>
    </row>
    <row r="6" spans="1:24">
      <c r="A6" s="7"/>
      <c r="B6" s="114"/>
      <c r="C6" s="8"/>
      <c r="D6" s="8"/>
      <c r="E6" s="77"/>
      <c r="F6" s="79"/>
      <c r="G6" s="79"/>
      <c r="H6" s="79"/>
      <c r="I6" s="79"/>
      <c r="J6" s="79"/>
      <c r="N6" s="79">
        <f t="shared" si="0"/>
        <v>0</v>
      </c>
      <c r="O6" s="79" t="e">
        <f>IF(D6="X",0,IF(E6="X",0,VLOOKUP(E6,'51'!$K$3:$L$16,2,FALSE)))</f>
        <v>#N/A</v>
      </c>
      <c r="P6" s="79" t="e">
        <f t="shared" si="1"/>
        <v>#N/A</v>
      </c>
      <c r="Q6" s="115" t="s">
        <v>826</v>
      </c>
    </row>
    <row r="7" spans="1:24">
      <c r="A7" s="7"/>
      <c r="B7" s="114"/>
      <c r="C7" s="8"/>
      <c r="D7" s="8"/>
      <c r="E7" s="77"/>
      <c r="F7" s="79"/>
      <c r="G7" s="79"/>
      <c r="H7" s="79"/>
      <c r="I7" s="79"/>
      <c r="J7" s="79"/>
      <c r="N7" s="79">
        <f t="shared" si="0"/>
        <v>0</v>
      </c>
      <c r="O7" s="79" t="e">
        <f>IF(D7="X",0,IF(E7="X",0,VLOOKUP(E7,'51'!$K$3:$L$16,2,FALSE)))</f>
        <v>#N/A</v>
      </c>
      <c r="P7" s="79" t="e">
        <f t="shared" si="1"/>
        <v>#N/A</v>
      </c>
      <c r="Q7" s="115" t="s">
        <v>827</v>
      </c>
    </row>
    <row r="8" spans="1:24">
      <c r="A8" s="7"/>
      <c r="B8" s="114"/>
      <c r="C8" s="8"/>
      <c r="D8" s="8"/>
      <c r="E8" s="77"/>
      <c r="F8" s="79"/>
      <c r="G8" s="79"/>
      <c r="H8" s="79"/>
      <c r="I8" s="79"/>
      <c r="J8" s="79"/>
      <c r="N8" s="79">
        <f t="shared" si="0"/>
        <v>0</v>
      </c>
      <c r="O8" s="79" t="e">
        <f>IF(D8="X",0,IF(E8="X",0,VLOOKUP(E8,'51'!$K$3:$L$16,2,FALSE)))</f>
        <v>#N/A</v>
      </c>
      <c r="P8" s="79" t="e">
        <f t="shared" si="1"/>
        <v>#N/A</v>
      </c>
      <c r="Q8" s="115" t="s">
        <v>828</v>
      </c>
    </row>
    <row r="9" spans="1:24">
      <c r="A9" s="7"/>
      <c r="B9" s="114"/>
      <c r="C9" s="8"/>
      <c r="D9" s="8"/>
      <c r="E9" s="77"/>
      <c r="F9" s="79"/>
      <c r="G9" s="79"/>
      <c r="H9" s="79"/>
      <c r="I9" s="79"/>
      <c r="J9" s="79"/>
      <c r="N9" s="79">
        <f t="shared" si="0"/>
        <v>0</v>
      </c>
      <c r="O9" s="79" t="e">
        <f>IF(D9="X",0,IF(E9="X",0,VLOOKUP(E9,'51'!$K$3:$L$16,2,FALSE)))</f>
        <v>#N/A</v>
      </c>
      <c r="P9" s="79" t="e">
        <f t="shared" si="1"/>
        <v>#N/A</v>
      </c>
    </row>
    <row r="10" spans="1:24">
      <c r="A10" s="7"/>
      <c r="B10" s="114"/>
      <c r="C10" s="8"/>
      <c r="D10" s="8"/>
      <c r="E10" s="77"/>
      <c r="F10" s="79"/>
      <c r="G10" s="79"/>
      <c r="H10" s="79"/>
      <c r="I10" s="79"/>
      <c r="J10" s="79"/>
      <c r="N10" s="79">
        <f t="shared" si="0"/>
        <v>0</v>
      </c>
      <c r="O10" s="79" t="e">
        <f>IF(D10="X",0,IF(E10="X",0,VLOOKUP(E10,'51'!$K$3:$L$16,2,FALSE)))</f>
        <v>#N/A</v>
      </c>
      <c r="P10" s="79" t="e">
        <f t="shared" si="1"/>
        <v>#N/A</v>
      </c>
    </row>
    <row r="11" spans="1:24">
      <c r="A11" s="7"/>
      <c r="B11" s="114"/>
      <c r="C11" s="8"/>
      <c r="D11" s="8"/>
      <c r="E11" s="77"/>
      <c r="F11" s="79"/>
      <c r="G11" s="79"/>
      <c r="H11" s="79"/>
      <c r="I11" s="79"/>
      <c r="J11" s="79"/>
      <c r="N11" s="79">
        <f t="shared" si="0"/>
        <v>0</v>
      </c>
      <c r="O11" s="79" t="e">
        <f>IF(D11="X",0,IF(E11="X",0,VLOOKUP(E11,'51'!$K$3:$L$16,2,FALSE)))</f>
        <v>#N/A</v>
      </c>
      <c r="P11" s="79" t="e">
        <f t="shared" si="1"/>
        <v>#N/A</v>
      </c>
    </row>
    <row r="12" spans="1:24">
      <c r="A12" s="7"/>
      <c r="B12" s="114"/>
      <c r="C12" s="8"/>
      <c r="D12" s="8"/>
      <c r="E12" s="77"/>
      <c r="F12" s="79"/>
      <c r="G12" s="79"/>
      <c r="H12" s="79"/>
      <c r="I12" s="79"/>
      <c r="J12" s="79"/>
      <c r="N12" s="79">
        <f t="shared" si="0"/>
        <v>0</v>
      </c>
      <c r="O12" s="79" t="e">
        <f>IF(D12="X",0,IF(E12="X",0,VLOOKUP(E12,'51'!$K$3:$L$16,2,FALSE)))</f>
        <v>#N/A</v>
      </c>
      <c r="P12" s="79" t="e">
        <f t="shared" si="1"/>
        <v>#N/A</v>
      </c>
    </row>
    <row r="13" spans="1:24">
      <c r="A13" s="7"/>
      <c r="B13" s="114"/>
      <c r="C13" s="8"/>
      <c r="D13" s="8"/>
      <c r="E13" s="77"/>
      <c r="F13" s="79"/>
      <c r="G13" s="79"/>
      <c r="H13" s="79"/>
      <c r="I13" s="79"/>
      <c r="J13" s="79"/>
      <c r="N13" s="79">
        <f t="shared" si="0"/>
        <v>0</v>
      </c>
      <c r="O13" s="79" t="e">
        <f>IF(D13="X",0,IF(E13="X",0,VLOOKUP(E13,'51'!$K$3:$L$16,2,FALSE)))</f>
        <v>#N/A</v>
      </c>
      <c r="P13" s="79" t="e">
        <f t="shared" si="1"/>
        <v>#N/A</v>
      </c>
    </row>
    <row r="14" spans="1:24">
      <c r="A14" s="7"/>
      <c r="B14" s="114"/>
      <c r="C14" s="8"/>
      <c r="D14" s="8"/>
      <c r="E14" s="77"/>
      <c r="F14" s="79"/>
      <c r="G14" s="79"/>
      <c r="H14" s="79"/>
      <c r="I14" s="79"/>
      <c r="J14" s="79"/>
      <c r="N14" s="79">
        <f t="shared" si="0"/>
        <v>0</v>
      </c>
      <c r="O14" s="79" t="e">
        <f>IF(D14="X",0,IF(E14="X",0,VLOOKUP(E14,'51'!$K$3:$L$16,2,FALSE)))</f>
        <v>#N/A</v>
      </c>
      <c r="P14" s="79" t="e">
        <f t="shared" si="1"/>
        <v>#N/A</v>
      </c>
    </row>
    <row r="15" spans="1:24">
      <c r="A15" s="7"/>
      <c r="B15" s="114"/>
      <c r="C15" s="8"/>
      <c r="D15" s="8"/>
      <c r="E15" s="77"/>
      <c r="F15" s="79"/>
      <c r="G15" s="79"/>
      <c r="H15" s="79"/>
      <c r="I15" s="79"/>
      <c r="J15" s="79"/>
      <c r="N15" s="79">
        <f t="shared" si="0"/>
        <v>0</v>
      </c>
      <c r="O15" s="79" t="e">
        <f>IF(D15="X",0,IF(E15="X",0,VLOOKUP(E15,'51'!$K$3:$L$16,2,FALSE)))</f>
        <v>#N/A</v>
      </c>
      <c r="P15" s="79" t="e">
        <f t="shared" si="1"/>
        <v>#N/A</v>
      </c>
    </row>
    <row r="16" spans="1:24">
      <c r="A16" s="7"/>
      <c r="B16" s="114"/>
      <c r="C16" s="8"/>
      <c r="D16" s="8"/>
      <c r="E16" s="77"/>
      <c r="F16" s="79"/>
      <c r="G16" s="79"/>
      <c r="H16" s="79"/>
      <c r="I16" s="79"/>
      <c r="J16" s="79"/>
      <c r="N16" s="79">
        <f t="shared" si="0"/>
        <v>0</v>
      </c>
      <c r="O16" s="79" t="e">
        <f>IF(D16="X",0,IF(E16="X",0,VLOOKUP(E16,'51'!$K$3:$L$16,2,FALSE)))</f>
        <v>#N/A</v>
      </c>
      <c r="P16" s="79" t="e">
        <f t="shared" si="1"/>
        <v>#N/A</v>
      </c>
    </row>
    <row r="17" spans="1:16">
      <c r="A17" s="7"/>
      <c r="B17" s="114"/>
      <c r="C17" s="8"/>
      <c r="D17" s="8"/>
      <c r="E17" s="77"/>
      <c r="F17" s="79"/>
      <c r="G17" s="79"/>
      <c r="H17" s="79"/>
      <c r="I17" s="79"/>
      <c r="J17" s="79"/>
      <c r="N17" s="79">
        <f t="shared" si="0"/>
        <v>0</v>
      </c>
      <c r="O17" s="79" t="e">
        <f>IF(D17="X",0,IF(E17="X",0,VLOOKUP(E17,'51'!$K$3:$L$16,2,FALSE)))</f>
        <v>#N/A</v>
      </c>
      <c r="P17" s="79" t="e">
        <f t="shared" si="1"/>
        <v>#N/A</v>
      </c>
    </row>
    <row r="18" spans="1:16">
      <c r="A18" s="7"/>
      <c r="B18" s="114"/>
      <c r="C18" s="8"/>
      <c r="D18" s="8"/>
      <c r="E18" s="77"/>
      <c r="F18" s="79"/>
      <c r="G18" s="79"/>
      <c r="H18" s="79"/>
      <c r="I18" s="79"/>
      <c r="J18" s="79"/>
      <c r="N18" s="79">
        <f t="shared" si="0"/>
        <v>0</v>
      </c>
      <c r="O18" s="79" t="e">
        <f>IF(D18="X",0,IF(E18="X",0,VLOOKUP(E18,'51'!$K$3:$L$16,2,FALSE)))</f>
        <v>#N/A</v>
      </c>
      <c r="P18" s="79" t="e">
        <f t="shared" si="1"/>
        <v>#N/A</v>
      </c>
    </row>
    <row r="19" spans="1:16">
      <c r="A19" s="7"/>
      <c r="B19" s="114"/>
      <c r="C19" s="8"/>
      <c r="D19" s="8"/>
      <c r="E19" s="77"/>
      <c r="F19" s="79"/>
      <c r="G19" s="79"/>
      <c r="H19" s="79"/>
      <c r="I19" s="79"/>
      <c r="J19" s="79"/>
      <c r="N19" s="79">
        <f t="shared" si="0"/>
        <v>0</v>
      </c>
      <c r="O19" s="79" t="e">
        <f>IF(D19="X",0,IF(E19="X",0,VLOOKUP(E19,'51'!$K$3:$L$16,2,FALSE)))</f>
        <v>#N/A</v>
      </c>
      <c r="P19" s="79" t="e">
        <f t="shared" si="1"/>
        <v>#N/A</v>
      </c>
    </row>
    <row r="20" spans="1:16">
      <c r="A20" s="7"/>
      <c r="B20" s="114"/>
      <c r="C20" s="8"/>
      <c r="D20" s="8"/>
      <c r="E20" s="77"/>
      <c r="F20" s="79"/>
      <c r="G20" s="79"/>
      <c r="H20" s="79"/>
      <c r="I20" s="79"/>
      <c r="J20" s="79"/>
      <c r="N20" s="79">
        <f t="shared" si="0"/>
        <v>0</v>
      </c>
      <c r="O20" s="79" t="e">
        <f>IF(D20="X",0,IF(E20="X",0,VLOOKUP(E20,'51'!$K$3:$L$16,2,FALSE)))</f>
        <v>#N/A</v>
      </c>
      <c r="P20" s="79" t="e">
        <f t="shared" si="1"/>
        <v>#N/A</v>
      </c>
    </row>
    <row r="21" spans="1:16">
      <c r="A21" s="7"/>
      <c r="B21" s="114"/>
      <c r="C21" s="8"/>
      <c r="D21" s="8"/>
      <c r="E21" s="77"/>
      <c r="F21" s="79"/>
      <c r="G21" s="79"/>
      <c r="H21" s="79"/>
      <c r="I21" s="79"/>
      <c r="J21" s="79"/>
      <c r="N21" s="79">
        <f t="shared" si="0"/>
        <v>0</v>
      </c>
      <c r="O21" s="79" t="e">
        <f>IF(D21="X",0,IF(E21="X",0,VLOOKUP(E21,'51'!$K$3:$L$16,2,FALSE)))</f>
        <v>#N/A</v>
      </c>
      <c r="P21" s="79" t="e">
        <f t="shared" si="1"/>
        <v>#N/A</v>
      </c>
    </row>
    <row r="22" spans="1:16">
      <c r="A22" s="7"/>
      <c r="B22" s="114"/>
      <c r="C22" s="8"/>
      <c r="D22" s="8"/>
      <c r="E22" s="77"/>
      <c r="F22" s="79"/>
      <c r="G22" s="79"/>
      <c r="H22" s="79"/>
      <c r="I22" s="79"/>
      <c r="J22" s="79"/>
      <c r="N22" s="79">
        <f t="shared" si="0"/>
        <v>0</v>
      </c>
      <c r="O22" s="79" t="e">
        <f>IF(D22="X",0,IF(E22="X",0,VLOOKUP(E22,'51'!$K$3:$L$16,2,FALSE)))</f>
        <v>#N/A</v>
      </c>
      <c r="P22" s="79" t="e">
        <f t="shared" si="1"/>
        <v>#N/A</v>
      </c>
    </row>
    <row r="23" spans="1:16">
      <c r="A23" s="7"/>
      <c r="B23" s="114"/>
      <c r="C23" s="8"/>
      <c r="D23" s="8"/>
      <c r="E23" s="77"/>
      <c r="F23" s="79"/>
      <c r="G23" s="79"/>
      <c r="H23" s="79"/>
      <c r="I23" s="79"/>
      <c r="J23" s="79"/>
      <c r="N23" s="79">
        <f t="shared" si="0"/>
        <v>0</v>
      </c>
      <c r="O23" s="79" t="e">
        <f>IF(D23="X",0,IF(E23="X",0,VLOOKUP(E23,'51'!$K$3:$L$16,2,FALSE)))</f>
        <v>#N/A</v>
      </c>
      <c r="P23" s="79" t="e">
        <f t="shared" si="1"/>
        <v>#N/A</v>
      </c>
    </row>
    <row r="24" spans="1:16">
      <c r="A24" s="7"/>
      <c r="B24" s="114"/>
      <c r="C24" s="8"/>
      <c r="D24" s="8"/>
      <c r="E24" s="77"/>
      <c r="F24" s="79"/>
      <c r="G24" s="79"/>
      <c r="H24" s="79"/>
      <c r="I24" s="79"/>
      <c r="J24" s="79"/>
      <c r="N24" s="79">
        <f t="shared" si="0"/>
        <v>0</v>
      </c>
      <c r="O24" s="79" t="e">
        <f>IF(D24="X",0,IF(E24="X",0,VLOOKUP(E24,'51'!$K$3:$L$16,2,FALSE)))</f>
        <v>#N/A</v>
      </c>
      <c r="P24" s="79" t="e">
        <f t="shared" si="1"/>
        <v>#N/A</v>
      </c>
    </row>
    <row r="25" spans="1:16">
      <c r="A25" s="7"/>
      <c r="B25" s="114"/>
      <c r="C25" s="8"/>
      <c r="D25" s="8"/>
      <c r="E25" s="77"/>
      <c r="F25" s="79"/>
      <c r="G25" s="79"/>
      <c r="H25" s="79"/>
      <c r="I25" s="79"/>
      <c r="J25" s="79"/>
      <c r="N25" s="79">
        <f t="shared" si="0"/>
        <v>0</v>
      </c>
      <c r="O25" s="79" t="e">
        <f>IF(D25="X",0,IF(E25="X",0,VLOOKUP(E25,'51'!$K$3:$L$16,2,FALSE)))</f>
        <v>#N/A</v>
      </c>
      <c r="P25" s="79" t="e">
        <f t="shared" si="1"/>
        <v>#N/A</v>
      </c>
    </row>
    <row r="26" spans="1:16">
      <c r="A26" s="7"/>
      <c r="B26" s="114"/>
      <c r="C26" s="8"/>
      <c r="D26" s="8"/>
      <c r="E26" s="77"/>
      <c r="F26" s="79"/>
      <c r="G26" s="79"/>
      <c r="H26" s="79"/>
      <c r="I26" s="79"/>
      <c r="J26" s="79"/>
      <c r="N26" s="79">
        <f t="shared" si="0"/>
        <v>0</v>
      </c>
      <c r="O26" s="79" t="e">
        <f>IF(D26="X",0,IF(E26="X",0,VLOOKUP(E26,'51'!$K$3:$L$16,2,FALSE)))</f>
        <v>#N/A</v>
      </c>
      <c r="P26" s="79" t="e">
        <f t="shared" si="1"/>
        <v>#N/A</v>
      </c>
    </row>
    <row r="27" spans="1:16">
      <c r="A27" s="7"/>
      <c r="B27" s="114"/>
      <c r="C27" s="8"/>
      <c r="D27" s="8"/>
      <c r="E27" s="77"/>
      <c r="F27" s="79"/>
      <c r="G27" s="79"/>
      <c r="H27" s="79"/>
      <c r="I27" s="79"/>
      <c r="J27" s="79"/>
      <c r="N27" s="79">
        <f t="shared" si="0"/>
        <v>0</v>
      </c>
      <c r="O27" s="79" t="e">
        <f>IF(D27="X",0,IF(E27="X",0,VLOOKUP(E27,'51'!$K$3:$L$16,2,FALSE)))</f>
        <v>#N/A</v>
      </c>
      <c r="P27" s="79" t="e">
        <f t="shared" si="1"/>
        <v>#N/A</v>
      </c>
    </row>
    <row r="28" spans="1:16">
      <c r="A28" s="7"/>
      <c r="B28" s="114"/>
      <c r="C28" s="8"/>
      <c r="D28" s="8"/>
      <c r="E28" s="77"/>
      <c r="F28" s="79"/>
      <c r="G28" s="79"/>
      <c r="H28" s="79"/>
      <c r="I28" s="79"/>
      <c r="J28" s="79"/>
      <c r="N28" s="79">
        <f t="shared" si="0"/>
        <v>0</v>
      </c>
      <c r="O28" s="79" t="e">
        <f>IF(D28="X",0,IF(E28="X",0,VLOOKUP(E28,'51'!$K$3:$L$16,2,FALSE)))</f>
        <v>#N/A</v>
      </c>
      <c r="P28" s="79" t="e">
        <f t="shared" si="1"/>
        <v>#N/A</v>
      </c>
    </row>
    <row r="29" spans="1:16">
      <c r="A29" s="7"/>
      <c r="B29" s="114"/>
      <c r="C29" s="8"/>
      <c r="D29" s="8"/>
      <c r="E29" s="77"/>
      <c r="F29" s="79"/>
      <c r="G29" s="79"/>
      <c r="H29" s="79"/>
      <c r="I29" s="79"/>
      <c r="J29" s="79"/>
      <c r="N29" s="79">
        <f t="shared" si="0"/>
        <v>0</v>
      </c>
      <c r="O29" s="79" t="e">
        <f>IF(D29="X",0,IF(E29="X",0,VLOOKUP(E29,'51'!$K$3:$L$16,2,FALSE)))</f>
        <v>#N/A</v>
      </c>
      <c r="P29" s="79" t="e">
        <f t="shared" si="1"/>
        <v>#N/A</v>
      </c>
    </row>
    <row r="30" spans="1:16">
      <c r="A30" s="7"/>
      <c r="B30" s="114"/>
      <c r="C30" s="8"/>
      <c r="D30" s="8"/>
      <c r="E30" s="77"/>
      <c r="F30" s="79"/>
      <c r="G30" s="79"/>
      <c r="H30" s="79"/>
      <c r="I30" s="79"/>
      <c r="J30" s="79"/>
      <c r="N30" s="79">
        <f t="shared" si="0"/>
        <v>0</v>
      </c>
      <c r="O30" s="79" t="e">
        <f>IF(D30="X",0,IF(E30="X",0,VLOOKUP(E30,'51'!$K$3:$L$16,2,FALSE)))</f>
        <v>#N/A</v>
      </c>
      <c r="P30" s="79" t="e">
        <f t="shared" si="1"/>
        <v>#N/A</v>
      </c>
    </row>
    <row r="31" spans="1:16">
      <c r="A31" s="7"/>
      <c r="B31" s="114"/>
      <c r="C31" s="8"/>
      <c r="D31" s="8"/>
      <c r="E31" s="77"/>
      <c r="F31" s="79"/>
      <c r="G31" s="79"/>
      <c r="H31" s="79"/>
      <c r="I31" s="79"/>
      <c r="J31" s="79"/>
      <c r="N31" s="79">
        <f t="shared" si="0"/>
        <v>0</v>
      </c>
      <c r="O31" s="79" t="e">
        <f>IF(D31="X",0,IF(E31="X",0,VLOOKUP(E31,'51'!$K$3:$L$16,2,FALSE)))</f>
        <v>#N/A</v>
      </c>
      <c r="P31" s="79" t="e">
        <f t="shared" si="1"/>
        <v>#N/A</v>
      </c>
    </row>
    <row r="32" spans="1:16">
      <c r="A32" s="7"/>
      <c r="B32" s="114"/>
      <c r="C32" s="8"/>
      <c r="D32" s="8"/>
      <c r="E32" s="77"/>
      <c r="F32" s="79"/>
      <c r="G32" s="79"/>
      <c r="H32" s="79"/>
      <c r="I32" s="79"/>
      <c r="J32" s="79"/>
      <c r="N32" s="79">
        <f t="shared" si="0"/>
        <v>0</v>
      </c>
      <c r="O32" s="79" t="e">
        <f>IF(D32="X",0,IF(E32="X",0,VLOOKUP(E32,'51'!$K$3:$L$16,2,FALSE)))</f>
        <v>#N/A</v>
      </c>
      <c r="P32" s="79" t="e">
        <f t="shared" si="1"/>
        <v>#N/A</v>
      </c>
    </row>
    <row r="33" spans="1:16">
      <c r="A33" s="7"/>
      <c r="B33" s="114"/>
      <c r="C33" s="8"/>
      <c r="D33" s="8"/>
      <c r="E33" s="77"/>
      <c r="F33" s="79"/>
      <c r="G33" s="79"/>
      <c r="H33" s="79"/>
      <c r="I33" s="79"/>
      <c r="J33" s="79"/>
      <c r="N33" s="79">
        <f t="shared" si="0"/>
        <v>0</v>
      </c>
      <c r="O33" s="79" t="e">
        <f>IF(D33="X",0,IF(E33="X",0,VLOOKUP(E33,'51'!$K$3:$L$16,2,FALSE)))</f>
        <v>#N/A</v>
      </c>
      <c r="P33" s="79" t="e">
        <f t="shared" si="1"/>
        <v>#N/A</v>
      </c>
    </row>
    <row r="34" spans="1:16">
      <c r="A34" s="7"/>
      <c r="B34" s="114"/>
      <c r="C34" s="8"/>
      <c r="D34" s="8"/>
      <c r="E34" s="77"/>
      <c r="F34" s="79"/>
      <c r="G34" s="79"/>
      <c r="H34" s="79"/>
      <c r="I34" s="79"/>
      <c r="J34" s="79"/>
      <c r="N34" s="79">
        <f t="shared" si="0"/>
        <v>0</v>
      </c>
      <c r="O34" s="79" t="e">
        <f>IF(D34="X",0,IF(E34="X",0,VLOOKUP(E34,'51'!$K$3:$L$16,2,FALSE)))</f>
        <v>#N/A</v>
      </c>
      <c r="P34" s="79" t="e">
        <f t="shared" si="1"/>
        <v>#N/A</v>
      </c>
    </row>
    <row r="35" spans="1:16">
      <c r="A35" s="7"/>
      <c r="B35" s="114"/>
      <c r="C35" s="8"/>
      <c r="D35" s="8"/>
      <c r="E35" s="77"/>
      <c r="F35" s="79"/>
      <c r="G35" s="79"/>
      <c r="H35" s="79"/>
      <c r="I35" s="79"/>
      <c r="J35" s="79"/>
      <c r="N35" s="79">
        <f t="shared" si="0"/>
        <v>0</v>
      </c>
      <c r="O35" s="79" t="e">
        <f>IF(D35="X",0,IF(E35="X",0,VLOOKUP(E35,'51'!$K$3:$L$16,2,FALSE)))</f>
        <v>#N/A</v>
      </c>
      <c r="P35" s="79" t="e">
        <f t="shared" si="1"/>
        <v>#N/A</v>
      </c>
    </row>
    <row r="36" spans="1:16">
      <c r="A36" s="7"/>
      <c r="B36" s="114"/>
      <c r="C36" s="8"/>
      <c r="D36" s="8"/>
      <c r="E36" s="77"/>
      <c r="F36" s="79"/>
      <c r="G36" s="79"/>
      <c r="H36" s="79"/>
      <c r="I36" s="79"/>
      <c r="J36" s="79"/>
      <c r="N36" s="79">
        <f t="shared" si="0"/>
        <v>0</v>
      </c>
      <c r="O36" s="79" t="e">
        <f>IF(D36="X",0,IF(E36="X",0,VLOOKUP(E36,'51'!$K$3:$L$16,2,FALSE)))</f>
        <v>#N/A</v>
      </c>
      <c r="P36" s="79" t="e">
        <f t="shared" si="1"/>
        <v>#N/A</v>
      </c>
    </row>
    <row r="37" spans="1:16">
      <c r="A37" s="7"/>
      <c r="B37" s="114"/>
      <c r="C37" s="8"/>
      <c r="D37" s="8"/>
      <c r="E37" s="77"/>
      <c r="F37" s="79"/>
      <c r="G37" s="79"/>
      <c r="H37" s="79"/>
      <c r="I37" s="79"/>
      <c r="J37" s="79"/>
      <c r="N37" s="79">
        <f t="shared" si="0"/>
        <v>0</v>
      </c>
      <c r="O37" s="79" t="e">
        <f>IF(D37="X",0,IF(E37="X",0,VLOOKUP(E37,'51'!$K$3:$L$16,2,FALSE)))</f>
        <v>#N/A</v>
      </c>
      <c r="P37" s="79" t="e">
        <f t="shared" si="1"/>
        <v>#N/A</v>
      </c>
    </row>
    <row r="38" spans="1:16">
      <c r="A38" s="7"/>
      <c r="B38" s="114"/>
      <c r="C38" s="8"/>
      <c r="D38" s="8"/>
      <c r="E38" s="77"/>
      <c r="F38" s="79"/>
      <c r="G38" s="79"/>
      <c r="H38" s="79"/>
      <c r="I38" s="79"/>
      <c r="J38" s="79"/>
      <c r="N38" s="79">
        <f t="shared" si="0"/>
        <v>0</v>
      </c>
      <c r="O38" s="79" t="e">
        <f>IF(D38="X",0,IF(E38="X",0,VLOOKUP(E38,'51'!$K$3:$L$16,2,FALSE)))</f>
        <v>#N/A</v>
      </c>
      <c r="P38" s="79" t="e">
        <f t="shared" si="1"/>
        <v>#N/A</v>
      </c>
    </row>
    <row r="39" spans="1:16">
      <c r="A39" s="7"/>
      <c r="B39" s="114"/>
      <c r="C39" s="8"/>
      <c r="D39" s="8"/>
      <c r="E39" s="77"/>
      <c r="F39" s="79"/>
      <c r="G39" s="79"/>
      <c r="H39" s="79"/>
      <c r="I39" s="79"/>
      <c r="J39" s="79"/>
      <c r="N39" s="79">
        <f t="shared" si="0"/>
        <v>0</v>
      </c>
      <c r="O39" s="79" t="e">
        <f>IF(D39="X",0,IF(E39="X",0,VLOOKUP(E39,'51'!$K$3:$L$16,2,FALSE)))</f>
        <v>#N/A</v>
      </c>
      <c r="P39" s="79" t="e">
        <f t="shared" si="1"/>
        <v>#N/A</v>
      </c>
    </row>
    <row r="40" spans="1:16">
      <c r="A40" s="7"/>
      <c r="B40" s="114"/>
      <c r="C40" s="8"/>
      <c r="D40" s="8"/>
      <c r="E40" s="77"/>
      <c r="F40" s="79"/>
      <c r="G40" s="79"/>
      <c r="H40" s="79"/>
      <c r="I40" s="79"/>
      <c r="J40" s="79"/>
      <c r="N40" s="79">
        <f t="shared" si="0"/>
        <v>0</v>
      </c>
      <c r="O40" s="79" t="e">
        <f>IF(D40="X",0,IF(E40="X",0,VLOOKUP(E40,'51'!$K$3:$L$16,2,FALSE)))</f>
        <v>#N/A</v>
      </c>
      <c r="P40" s="79" t="e">
        <f t="shared" si="1"/>
        <v>#N/A</v>
      </c>
    </row>
    <row r="41" spans="1:16">
      <c r="A41" s="7"/>
      <c r="B41" s="114"/>
      <c r="C41" s="8"/>
      <c r="D41" s="8"/>
      <c r="E41" s="77"/>
      <c r="F41" s="79"/>
      <c r="G41" s="79"/>
      <c r="H41" s="79"/>
      <c r="I41" s="79"/>
      <c r="J41" s="79"/>
      <c r="N41" s="79">
        <f t="shared" si="0"/>
        <v>0</v>
      </c>
      <c r="O41" s="79" t="e">
        <f>IF(D41="X",0,IF(E41="X",0,VLOOKUP(E41,'51'!$K$3:$L$16,2,FALSE)))</f>
        <v>#N/A</v>
      </c>
      <c r="P41" s="79" t="e">
        <f t="shared" si="1"/>
        <v>#N/A</v>
      </c>
    </row>
    <row r="42" spans="1:16">
      <c r="A42" s="7"/>
      <c r="B42" s="114"/>
      <c r="C42" s="8"/>
      <c r="D42" s="8"/>
      <c r="E42" s="77"/>
      <c r="F42" s="79"/>
      <c r="G42" s="79"/>
      <c r="H42" s="79"/>
      <c r="I42" s="79"/>
      <c r="J42" s="79"/>
      <c r="N42" s="79">
        <f t="shared" si="0"/>
        <v>0</v>
      </c>
      <c r="O42" s="79" t="e">
        <f>IF(D42="X",0,IF(E42="X",0,VLOOKUP(E42,'51'!$K$3:$L$16,2,FALSE)))</f>
        <v>#N/A</v>
      </c>
      <c r="P42" s="79" t="e">
        <f t="shared" si="1"/>
        <v>#N/A</v>
      </c>
    </row>
    <row r="43" spans="1:16">
      <c r="A43" s="7"/>
      <c r="B43" s="114"/>
      <c r="C43" s="8"/>
      <c r="D43" s="8"/>
      <c r="E43" s="77"/>
      <c r="F43" s="79"/>
      <c r="G43" s="79"/>
      <c r="H43" s="79"/>
      <c r="I43" s="79"/>
      <c r="J43" s="79"/>
      <c r="N43" s="79">
        <f t="shared" si="0"/>
        <v>0</v>
      </c>
      <c r="O43" s="79" t="e">
        <f>IF(D43="X",0,IF(E43="X",0,VLOOKUP(E43,'51'!$K$3:$L$16,2,FALSE)))</f>
        <v>#N/A</v>
      </c>
      <c r="P43" s="79" t="e">
        <f t="shared" si="1"/>
        <v>#N/A</v>
      </c>
    </row>
    <row r="44" spans="1:16">
      <c r="A44" s="7"/>
      <c r="B44" s="114"/>
      <c r="C44" s="8"/>
      <c r="D44" s="8"/>
      <c r="E44" s="77"/>
      <c r="F44" s="79"/>
      <c r="G44" s="79"/>
      <c r="H44" s="79"/>
      <c r="I44" s="79"/>
      <c r="J44" s="79"/>
      <c r="N44" s="79">
        <f t="shared" si="0"/>
        <v>0</v>
      </c>
      <c r="O44" s="79" t="e">
        <f>IF(D44="X",0,IF(E44="X",0,VLOOKUP(E44,'51'!$K$3:$L$16,2,FALSE)))</f>
        <v>#N/A</v>
      </c>
      <c r="P44" s="79" t="e">
        <f t="shared" si="1"/>
        <v>#N/A</v>
      </c>
    </row>
    <row r="45" spans="1:16">
      <c r="A45" s="7"/>
      <c r="B45" s="114"/>
      <c r="C45" s="8"/>
      <c r="D45" s="8"/>
      <c r="E45" s="77"/>
      <c r="F45" s="79"/>
      <c r="G45" s="79"/>
      <c r="H45" s="79"/>
      <c r="I45" s="79"/>
      <c r="J45" s="79"/>
      <c r="N45" s="79">
        <f t="shared" si="0"/>
        <v>0</v>
      </c>
      <c r="O45" s="79" t="e">
        <f>IF(D45="X",0,IF(E45="X",0,VLOOKUP(E45,'51'!$K$3:$L$16,2,FALSE)))</f>
        <v>#N/A</v>
      </c>
      <c r="P45" s="79" t="e">
        <f t="shared" si="1"/>
        <v>#N/A</v>
      </c>
    </row>
    <row r="46" spans="1:16">
      <c r="A46" s="7"/>
      <c r="B46" s="114"/>
      <c r="C46" s="8"/>
      <c r="D46" s="8"/>
      <c r="E46" s="77"/>
      <c r="F46" s="79"/>
      <c r="G46" s="79"/>
      <c r="H46" s="79"/>
      <c r="I46" s="79"/>
      <c r="J46" s="79"/>
      <c r="N46" s="79">
        <f t="shared" si="0"/>
        <v>0</v>
      </c>
      <c r="O46" s="79" t="e">
        <f>IF(D46="X",0,IF(E46="X",0,VLOOKUP(E46,'51'!$K$3:$L$16,2,FALSE)))</f>
        <v>#N/A</v>
      </c>
      <c r="P46" s="79" t="e">
        <f t="shared" si="1"/>
        <v>#N/A</v>
      </c>
    </row>
    <row r="47" spans="1:16">
      <c r="A47" s="7"/>
      <c r="B47" s="114"/>
      <c r="C47" s="8"/>
      <c r="D47" s="8"/>
      <c r="E47" s="77"/>
      <c r="F47" s="79"/>
      <c r="G47" s="79"/>
      <c r="H47" s="79"/>
      <c r="I47" s="79"/>
      <c r="J47" s="79"/>
      <c r="N47" s="79">
        <f t="shared" si="0"/>
        <v>0</v>
      </c>
      <c r="O47" s="79" t="e">
        <f>IF(D47="X",0,IF(E47="X",0,VLOOKUP(E47,'51'!$K$3:$L$16,2,FALSE)))</f>
        <v>#N/A</v>
      </c>
      <c r="P47" s="79" t="e">
        <f t="shared" si="1"/>
        <v>#N/A</v>
      </c>
    </row>
    <row r="48" spans="1:16">
      <c r="A48" s="7"/>
      <c r="B48" s="114"/>
      <c r="C48" s="8"/>
      <c r="D48" s="8"/>
      <c r="E48" s="77"/>
      <c r="F48" s="79"/>
      <c r="G48" s="79"/>
      <c r="H48" s="79"/>
      <c r="I48" s="79"/>
      <c r="J48" s="79"/>
      <c r="N48" s="79">
        <f t="shared" si="0"/>
        <v>0</v>
      </c>
      <c r="O48" s="79" t="e">
        <f>IF(D48="X",0,IF(E48="X",0,VLOOKUP(E48,'51'!$K$3:$L$16,2,FALSE)))</f>
        <v>#N/A</v>
      </c>
      <c r="P48" s="79" t="e">
        <f t="shared" si="1"/>
        <v>#N/A</v>
      </c>
    </row>
    <row r="49" spans="1:16">
      <c r="A49" s="7"/>
      <c r="B49" s="114"/>
      <c r="C49" s="8"/>
      <c r="D49" s="8"/>
      <c r="E49" s="77"/>
      <c r="F49" s="79"/>
      <c r="G49" s="79"/>
      <c r="H49" s="79"/>
      <c r="I49" s="79"/>
      <c r="J49" s="79"/>
      <c r="N49" s="79">
        <f t="shared" si="0"/>
        <v>0</v>
      </c>
      <c r="O49" s="79" t="e">
        <f>IF(D49="X",0,IF(E49="X",0,VLOOKUP(E49,'51'!$K$3:$L$16,2,FALSE)))</f>
        <v>#N/A</v>
      </c>
      <c r="P49" s="79" t="e">
        <f t="shared" si="1"/>
        <v>#N/A</v>
      </c>
    </row>
    <row r="50" spans="1:16">
      <c r="A50" s="7"/>
      <c r="B50" s="114"/>
      <c r="C50" s="8"/>
      <c r="D50" s="8"/>
      <c r="E50" s="77"/>
      <c r="F50" s="79"/>
      <c r="G50" s="79"/>
      <c r="H50" s="79"/>
      <c r="I50" s="79"/>
      <c r="J50" s="79"/>
      <c r="N50" s="79">
        <f t="shared" si="0"/>
        <v>0</v>
      </c>
      <c r="O50" s="79" t="e">
        <f>IF(D50="X",0,IF(E50="X",0,VLOOKUP(E50,'51'!$K$3:$L$16,2,FALSE)))</f>
        <v>#N/A</v>
      </c>
      <c r="P50" s="79" t="e">
        <f t="shared" si="1"/>
        <v>#N/A</v>
      </c>
    </row>
    <row r="51" spans="1:16">
      <c r="A51" s="7"/>
      <c r="B51" s="114"/>
      <c r="C51" s="8"/>
      <c r="D51" s="8"/>
      <c r="E51" s="77"/>
      <c r="F51" s="79"/>
      <c r="G51" s="79"/>
      <c r="H51" s="79"/>
      <c r="I51" s="79"/>
      <c r="J51" s="79"/>
      <c r="N51" s="79">
        <f t="shared" si="0"/>
        <v>0</v>
      </c>
      <c r="O51" s="79" t="e">
        <f>IF(D51="X",0,IF(E51="X",0,VLOOKUP(E51,'51'!$K$3:$L$16,2,FALSE)))</f>
        <v>#N/A</v>
      </c>
      <c r="P51" s="79" t="e">
        <f t="shared" si="1"/>
        <v>#N/A</v>
      </c>
    </row>
    <row r="52" spans="1:16">
      <c r="A52" s="7"/>
      <c r="B52" s="114"/>
      <c r="C52" s="8"/>
      <c r="D52" s="8"/>
      <c r="E52" s="77"/>
      <c r="F52" s="79"/>
      <c r="G52" s="79"/>
      <c r="H52" s="79"/>
      <c r="I52" s="79"/>
      <c r="J52" s="79"/>
      <c r="N52" s="79">
        <f t="shared" si="0"/>
        <v>0</v>
      </c>
      <c r="O52" s="79" t="e">
        <f>IF(D52="X",0,IF(E52="X",0,VLOOKUP(E52,'51'!$K$3:$L$16,2,FALSE)))</f>
        <v>#N/A</v>
      </c>
      <c r="P52" s="79" t="e">
        <f t="shared" si="1"/>
        <v>#N/A</v>
      </c>
    </row>
    <row r="53" spans="1:16">
      <c r="A53" s="7"/>
      <c r="B53" s="114"/>
      <c r="C53" s="8"/>
      <c r="D53" s="8"/>
      <c r="E53" s="77"/>
      <c r="F53" s="79"/>
      <c r="G53" s="79"/>
      <c r="H53" s="79"/>
      <c r="I53" s="79"/>
      <c r="J53" s="79"/>
      <c r="N53" s="79">
        <f t="shared" si="0"/>
        <v>0</v>
      </c>
      <c r="O53" s="79" t="e">
        <f>IF(D53="X",0,IF(E53="X",0,VLOOKUP(E53,'51'!$K$3:$L$16,2,FALSE)))</f>
        <v>#N/A</v>
      </c>
      <c r="P53" s="79" t="e">
        <f t="shared" si="1"/>
        <v>#N/A</v>
      </c>
    </row>
    <row r="54" spans="1:16">
      <c r="A54" s="7"/>
      <c r="B54" s="114"/>
      <c r="C54" s="8"/>
      <c r="D54" s="8"/>
      <c r="E54" s="77"/>
      <c r="F54" s="79"/>
      <c r="G54" s="79"/>
      <c r="H54" s="79"/>
      <c r="I54" s="79"/>
      <c r="J54" s="79"/>
      <c r="N54" s="79">
        <f t="shared" si="0"/>
        <v>0</v>
      </c>
      <c r="O54" s="79" t="e">
        <f>IF(D54="X",0,IF(E54="X",0,VLOOKUP(E54,'51'!$K$3:$L$16,2,FALSE)))</f>
        <v>#N/A</v>
      </c>
      <c r="P54" s="79" t="e">
        <f t="shared" si="1"/>
        <v>#N/A</v>
      </c>
    </row>
    <row r="55" spans="1:16">
      <c r="A55" s="7"/>
      <c r="B55" s="114"/>
      <c r="C55" s="8"/>
      <c r="D55" s="8"/>
      <c r="E55" s="77"/>
      <c r="F55" s="79"/>
      <c r="G55" s="79"/>
      <c r="H55" s="79"/>
      <c r="I55" s="79"/>
      <c r="J55" s="79"/>
      <c r="N55" s="79">
        <f t="shared" si="0"/>
        <v>0</v>
      </c>
      <c r="O55" s="79" t="e">
        <f>IF(D55="X",0,IF(E55="X",0,VLOOKUP(E55,'51'!$K$3:$L$16,2,FALSE)))</f>
        <v>#N/A</v>
      </c>
      <c r="P55" s="79" t="e">
        <f t="shared" si="1"/>
        <v>#N/A</v>
      </c>
    </row>
    <row r="56" spans="1:16">
      <c r="A56" s="7"/>
      <c r="B56" s="114"/>
      <c r="C56" s="8"/>
      <c r="D56" s="8"/>
      <c r="E56" s="77"/>
      <c r="F56" s="79"/>
      <c r="G56" s="79"/>
      <c r="H56" s="79"/>
      <c r="I56" s="79"/>
      <c r="J56" s="79"/>
      <c r="N56" s="79">
        <f t="shared" si="0"/>
        <v>0</v>
      </c>
      <c r="O56" s="79" t="e">
        <f>IF(D56="X",0,IF(E56="X",0,VLOOKUP(E56,'51'!$K$3:$L$16,2,FALSE)))</f>
        <v>#N/A</v>
      </c>
      <c r="P56" s="79" t="e">
        <f t="shared" si="1"/>
        <v>#N/A</v>
      </c>
    </row>
    <row r="57" spans="1:16">
      <c r="A57" s="7"/>
      <c r="B57" s="114"/>
      <c r="C57" s="8"/>
      <c r="D57" s="8"/>
      <c r="E57" s="77"/>
      <c r="F57" s="79"/>
      <c r="G57" s="79"/>
      <c r="H57" s="79"/>
      <c r="I57" s="79"/>
      <c r="J57" s="79"/>
      <c r="N57" s="79">
        <f t="shared" si="0"/>
        <v>0</v>
      </c>
      <c r="O57" s="79" t="e">
        <f>IF(D57="X",0,IF(E57="X",0,VLOOKUP(E57,'51'!$K$3:$L$16,2,FALSE)))</f>
        <v>#N/A</v>
      </c>
      <c r="P57" s="79" t="e">
        <f t="shared" si="1"/>
        <v>#N/A</v>
      </c>
    </row>
    <row r="58" spans="1:16">
      <c r="A58" s="7"/>
      <c r="B58" s="114"/>
      <c r="C58" s="8"/>
      <c r="D58" s="8"/>
      <c r="E58" s="77"/>
      <c r="F58" s="79"/>
      <c r="G58" s="79"/>
      <c r="H58" s="79"/>
      <c r="I58" s="79"/>
      <c r="J58" s="79"/>
      <c r="N58" s="79">
        <f t="shared" si="0"/>
        <v>0</v>
      </c>
      <c r="O58" s="79" t="e">
        <f>IF(D58="X",0,IF(E58="X",0,VLOOKUP(E58,'51'!$K$3:$L$16,2,FALSE)))</f>
        <v>#N/A</v>
      </c>
      <c r="P58" s="79" t="e">
        <f t="shared" si="1"/>
        <v>#N/A</v>
      </c>
    </row>
    <row r="59" spans="1:16">
      <c r="A59" s="7"/>
      <c r="B59" s="114"/>
      <c r="C59" s="8"/>
      <c r="D59" s="8"/>
      <c r="E59" s="77"/>
      <c r="F59" s="79"/>
      <c r="G59" s="79"/>
      <c r="H59" s="79"/>
      <c r="I59" s="79"/>
      <c r="J59" s="79"/>
      <c r="N59" s="79">
        <f t="shared" si="0"/>
        <v>0</v>
      </c>
      <c r="O59" s="79" t="e">
        <f>IF(D59="X",0,IF(E59="X",0,VLOOKUP(E59,'51'!$K$3:$L$16,2,FALSE)))</f>
        <v>#N/A</v>
      </c>
      <c r="P59" s="79" t="e">
        <f t="shared" si="1"/>
        <v>#N/A</v>
      </c>
    </row>
    <row r="60" spans="1:16">
      <c r="A60" s="7"/>
      <c r="B60" s="114"/>
      <c r="C60" s="8"/>
      <c r="D60" s="8"/>
      <c r="E60" s="77"/>
      <c r="F60" s="79"/>
      <c r="G60" s="79"/>
      <c r="H60" s="79"/>
      <c r="I60" s="79"/>
      <c r="J60" s="79"/>
      <c r="N60" s="79">
        <f t="shared" si="0"/>
        <v>0</v>
      </c>
      <c r="O60" s="79" t="e">
        <f>IF(D60="X",0,IF(E60="X",0,VLOOKUP(E60,'51'!$K$3:$L$16,2,FALSE)))</f>
        <v>#N/A</v>
      </c>
      <c r="P60" s="79" t="e">
        <f t="shared" si="1"/>
        <v>#N/A</v>
      </c>
    </row>
    <row r="61" spans="1:16">
      <c r="A61" s="7"/>
      <c r="B61" s="114"/>
      <c r="C61" s="8"/>
      <c r="D61" s="8"/>
      <c r="E61" s="77"/>
      <c r="F61" s="79"/>
      <c r="G61" s="79"/>
      <c r="H61" s="79"/>
      <c r="I61" s="79"/>
      <c r="J61" s="79"/>
      <c r="N61" s="79">
        <f t="shared" si="0"/>
        <v>0</v>
      </c>
      <c r="O61" s="79" t="e">
        <f>IF(D61="X",0,IF(E61="X",0,VLOOKUP(E61,'51'!$K$3:$L$16,2,FALSE)))</f>
        <v>#N/A</v>
      </c>
      <c r="P61" s="79" t="e">
        <f t="shared" si="1"/>
        <v>#N/A</v>
      </c>
    </row>
    <row r="62" spans="1:16">
      <c r="A62" s="7"/>
      <c r="B62" s="114"/>
      <c r="C62" s="8"/>
      <c r="D62" s="8"/>
      <c r="E62" s="77"/>
      <c r="F62" s="79"/>
      <c r="G62" s="79"/>
      <c r="H62" s="79"/>
      <c r="I62" s="79"/>
      <c r="J62" s="79"/>
      <c r="N62" s="79">
        <f t="shared" si="0"/>
        <v>0</v>
      </c>
      <c r="O62" s="79" t="e">
        <f>IF(D62="X",0,IF(E62="X",0,VLOOKUP(E62,'51'!$K$3:$L$16,2,FALSE)))</f>
        <v>#N/A</v>
      </c>
      <c r="P62" s="79" t="e">
        <f t="shared" si="1"/>
        <v>#N/A</v>
      </c>
    </row>
    <row r="63" spans="1:16">
      <c r="A63" s="7"/>
      <c r="B63" s="114"/>
      <c r="C63" s="8"/>
      <c r="D63" s="8"/>
      <c r="E63" s="77"/>
      <c r="F63" s="79"/>
      <c r="G63" s="79"/>
      <c r="H63" s="79"/>
      <c r="I63" s="79"/>
      <c r="J63" s="79"/>
      <c r="N63" s="79">
        <f t="shared" si="0"/>
        <v>0</v>
      </c>
      <c r="O63" s="79" t="e">
        <f>IF(D63="X",0,IF(E63="X",0,VLOOKUP(E63,'51'!$K$3:$L$16,2,FALSE)))</f>
        <v>#N/A</v>
      </c>
      <c r="P63" s="79" t="e">
        <f t="shared" si="1"/>
        <v>#N/A</v>
      </c>
    </row>
    <row r="64" spans="1:16">
      <c r="A64" s="7"/>
      <c r="B64" s="114"/>
      <c r="C64" s="8"/>
      <c r="D64" s="8"/>
      <c r="E64" s="77"/>
      <c r="F64" s="79"/>
      <c r="G64" s="79"/>
      <c r="H64" s="79"/>
      <c r="I64" s="79"/>
      <c r="J64" s="79"/>
      <c r="N64" s="79">
        <f t="shared" si="0"/>
        <v>0</v>
      </c>
      <c r="O64" s="79" t="e">
        <f>IF(D64="X",0,IF(E64="X",0,VLOOKUP(E64,'51'!$K$3:$L$16,2,FALSE)))</f>
        <v>#N/A</v>
      </c>
      <c r="P64" s="79" t="e">
        <f t="shared" si="1"/>
        <v>#N/A</v>
      </c>
    </row>
    <row r="65" spans="1:16">
      <c r="A65" s="7"/>
      <c r="B65" s="114"/>
      <c r="C65" s="8"/>
      <c r="D65" s="8"/>
      <c r="E65" s="77"/>
      <c r="F65" s="79"/>
      <c r="G65" s="79"/>
      <c r="H65" s="79"/>
      <c r="I65" s="79"/>
      <c r="J65" s="79"/>
      <c r="N65" s="79">
        <f t="shared" si="0"/>
        <v>0</v>
      </c>
      <c r="O65" s="79" t="e">
        <f>IF(D65="X",0,IF(E65="X",0,VLOOKUP(E65,'51'!$K$3:$L$16,2,FALSE)))</f>
        <v>#N/A</v>
      </c>
      <c r="P65" s="79" t="e">
        <f t="shared" si="1"/>
        <v>#N/A</v>
      </c>
    </row>
    <row r="66" spans="1:16">
      <c r="A66" s="7"/>
      <c r="B66" s="114"/>
      <c r="C66" s="8"/>
      <c r="D66" s="8"/>
      <c r="E66" s="77"/>
      <c r="F66" s="79"/>
      <c r="G66" s="79"/>
      <c r="H66" s="79"/>
      <c r="I66" s="79"/>
      <c r="J66" s="79"/>
      <c r="N66" s="79">
        <f t="shared" si="0"/>
        <v>0</v>
      </c>
      <c r="O66" s="79" t="e">
        <f>IF(D66="X",0,IF(E66="X",0,VLOOKUP(E66,'51'!$K$3:$L$16,2,FALSE)))</f>
        <v>#N/A</v>
      </c>
      <c r="P66" s="79" t="e">
        <f t="shared" si="1"/>
        <v>#N/A</v>
      </c>
    </row>
    <row r="67" spans="1:16">
      <c r="A67" s="7"/>
      <c r="B67" s="114"/>
      <c r="C67" s="8"/>
      <c r="D67" s="8"/>
      <c r="E67" s="77"/>
      <c r="F67" s="79"/>
      <c r="G67" s="79"/>
      <c r="H67" s="79"/>
      <c r="I67" s="79"/>
      <c r="J67" s="79"/>
      <c r="N67" s="79">
        <f t="shared" si="0"/>
        <v>0</v>
      </c>
      <c r="O67" s="79" t="e">
        <f>IF(D67="X",0,IF(E67="X",0,VLOOKUP(E67,'51'!$K$3:$L$16,2,FALSE)))</f>
        <v>#N/A</v>
      </c>
      <c r="P67" s="79" t="e">
        <f t="shared" si="1"/>
        <v>#N/A</v>
      </c>
    </row>
    <row r="68" spans="1:16">
      <c r="A68" s="7"/>
      <c r="B68" s="114"/>
      <c r="C68" s="8"/>
      <c r="D68" s="8"/>
      <c r="E68" s="77"/>
      <c r="F68" s="79"/>
      <c r="G68" s="79"/>
      <c r="H68" s="79"/>
      <c r="I68" s="79"/>
      <c r="J68" s="79"/>
      <c r="N68" s="79">
        <f t="shared" ref="N68:N131" si="2">SUM(F68:M68)</f>
        <v>0</v>
      </c>
      <c r="O68" s="79" t="e">
        <f>IF(D68="X",0,IF(E68="X",0,VLOOKUP(E68,'51'!$K$3:$L$16,2,FALSE)))</f>
        <v>#N/A</v>
      </c>
      <c r="P68" s="79" t="e">
        <f t="shared" ref="P68:P131" si="3">N68*O68</f>
        <v>#N/A</v>
      </c>
    </row>
    <row r="69" spans="1:16">
      <c r="A69" s="7"/>
      <c r="B69" s="114"/>
      <c r="C69" s="8"/>
      <c r="D69" s="8"/>
      <c r="E69" s="77"/>
      <c r="F69" s="79"/>
      <c r="G69" s="79"/>
      <c r="H69" s="79"/>
      <c r="I69" s="79"/>
      <c r="J69" s="79"/>
      <c r="N69" s="79">
        <f t="shared" si="2"/>
        <v>0</v>
      </c>
      <c r="O69" s="79" t="e">
        <f>IF(D69="X",0,IF(E69="X",0,VLOOKUP(E69,'51'!$K$3:$L$16,2,FALSE)))</f>
        <v>#N/A</v>
      </c>
      <c r="P69" s="79" t="e">
        <f t="shared" si="3"/>
        <v>#N/A</v>
      </c>
    </row>
    <row r="70" spans="1:16">
      <c r="A70" s="7"/>
      <c r="B70" s="114"/>
      <c r="C70" s="8"/>
      <c r="D70" s="8"/>
      <c r="E70" s="77"/>
      <c r="F70" s="79"/>
      <c r="G70" s="79"/>
      <c r="H70" s="79"/>
      <c r="I70" s="79"/>
      <c r="J70" s="79"/>
      <c r="N70" s="79">
        <f t="shared" si="2"/>
        <v>0</v>
      </c>
      <c r="O70" s="79" t="e">
        <f>IF(D70="X",0,IF(E70="X",0,VLOOKUP(E70,'51'!$K$3:$L$16,2,FALSE)))</f>
        <v>#N/A</v>
      </c>
      <c r="P70" s="79" t="e">
        <f t="shared" si="3"/>
        <v>#N/A</v>
      </c>
    </row>
    <row r="71" spans="1:16">
      <c r="A71" s="7"/>
      <c r="B71" s="114"/>
      <c r="C71" s="8"/>
      <c r="D71" s="8"/>
      <c r="E71" s="77"/>
      <c r="F71" s="79"/>
      <c r="G71" s="79"/>
      <c r="H71" s="79"/>
      <c r="I71" s="79"/>
      <c r="J71" s="79"/>
      <c r="N71" s="79">
        <f t="shared" si="2"/>
        <v>0</v>
      </c>
      <c r="O71" s="79" t="e">
        <f>IF(D71="X",0,IF(E71="X",0,VLOOKUP(E71,'51'!$K$3:$L$16,2,FALSE)))</f>
        <v>#N/A</v>
      </c>
      <c r="P71" s="79" t="e">
        <f t="shared" si="3"/>
        <v>#N/A</v>
      </c>
    </row>
    <row r="72" spans="1:16">
      <c r="A72" s="7"/>
      <c r="B72" s="114"/>
      <c r="C72" s="8"/>
      <c r="D72" s="8"/>
      <c r="E72" s="77"/>
      <c r="F72" s="79"/>
      <c r="G72" s="79"/>
      <c r="H72" s="79"/>
      <c r="I72" s="79"/>
      <c r="J72" s="79"/>
      <c r="N72" s="79">
        <f t="shared" si="2"/>
        <v>0</v>
      </c>
      <c r="O72" s="79" t="e">
        <f>IF(D72="X",0,IF(E72="X",0,VLOOKUP(E72,'51'!$K$3:$L$16,2,FALSE)))</f>
        <v>#N/A</v>
      </c>
      <c r="P72" s="79" t="e">
        <f t="shared" si="3"/>
        <v>#N/A</v>
      </c>
    </row>
    <row r="73" spans="1:16">
      <c r="A73" s="7"/>
      <c r="B73" s="114"/>
      <c r="C73" s="8"/>
      <c r="D73" s="8"/>
      <c r="E73" s="77"/>
      <c r="F73" s="79"/>
      <c r="G73" s="79"/>
      <c r="H73" s="79"/>
      <c r="I73" s="79"/>
      <c r="J73" s="79"/>
      <c r="N73" s="79">
        <f t="shared" si="2"/>
        <v>0</v>
      </c>
      <c r="O73" s="79" t="e">
        <f>IF(D73="X",0,IF(E73="X",0,VLOOKUP(E73,'51'!$K$3:$L$16,2,FALSE)))</f>
        <v>#N/A</v>
      </c>
      <c r="P73" s="79" t="e">
        <f t="shared" si="3"/>
        <v>#N/A</v>
      </c>
    </row>
    <row r="74" spans="1:16">
      <c r="A74" s="7"/>
      <c r="B74" s="114"/>
      <c r="C74" s="87"/>
      <c r="D74" s="87"/>
      <c r="E74" s="88"/>
      <c r="F74" s="89"/>
      <c r="G74" s="89"/>
      <c r="H74" s="89"/>
      <c r="I74" s="89"/>
      <c r="J74" s="89"/>
      <c r="K74" s="89"/>
      <c r="L74" s="89"/>
      <c r="M74" s="89"/>
      <c r="N74" s="79">
        <f t="shared" si="2"/>
        <v>0</v>
      </c>
      <c r="O74" s="79" t="e">
        <f>IF(D74="X",0,IF(E74="X",0,VLOOKUP(E74,'51'!$K$3:$L$16,2,FALSE)))</f>
        <v>#N/A</v>
      </c>
      <c r="P74" s="79" t="e">
        <f t="shared" si="3"/>
        <v>#N/A</v>
      </c>
    </row>
    <row r="75" spans="1:16">
      <c r="A75" s="7"/>
      <c r="B75" s="114"/>
      <c r="C75" s="8"/>
      <c r="D75" s="8"/>
      <c r="E75" s="77"/>
      <c r="F75" s="79"/>
      <c r="G75" s="79"/>
      <c r="H75" s="79"/>
      <c r="I75" s="79"/>
      <c r="J75" s="79"/>
      <c r="N75" s="79">
        <f t="shared" si="2"/>
        <v>0</v>
      </c>
      <c r="O75" s="79" t="e">
        <f>IF(D75="X",0,IF(E75="X",0,VLOOKUP(E75,'51'!$K$3:$L$16,2,FALSE)))</f>
        <v>#N/A</v>
      </c>
      <c r="P75" s="79" t="e">
        <f t="shared" si="3"/>
        <v>#N/A</v>
      </c>
    </row>
    <row r="76" spans="1:16">
      <c r="A76" s="7"/>
      <c r="B76" s="114"/>
      <c r="C76" s="78"/>
      <c r="D76" s="8"/>
      <c r="E76" s="77"/>
      <c r="F76" s="79"/>
      <c r="G76" s="79"/>
      <c r="H76" s="79"/>
      <c r="I76" s="79"/>
      <c r="J76" s="79"/>
      <c r="N76" s="79">
        <f t="shared" si="2"/>
        <v>0</v>
      </c>
      <c r="O76" s="79" t="e">
        <f>IF(D76="X",0,IF(E76="X",0,VLOOKUP(E76,'51'!$K$3:$L$16,2,FALSE)))</f>
        <v>#N/A</v>
      </c>
      <c r="P76" s="79" t="e">
        <f t="shared" si="3"/>
        <v>#N/A</v>
      </c>
    </row>
    <row r="77" spans="1:16">
      <c r="A77" s="7"/>
      <c r="B77" s="114"/>
      <c r="C77" s="8"/>
      <c r="D77" s="8"/>
      <c r="E77" s="77"/>
      <c r="F77" s="79"/>
      <c r="G77" s="79"/>
      <c r="H77" s="79"/>
      <c r="I77" s="79"/>
      <c r="J77" s="79"/>
      <c r="N77" s="79">
        <f t="shared" si="2"/>
        <v>0</v>
      </c>
      <c r="O77" s="79" t="e">
        <f>IF(D77="X",0,IF(E77="X",0,VLOOKUP(E77,'51'!$K$3:$L$16,2,FALSE)))</f>
        <v>#N/A</v>
      </c>
      <c r="P77" s="79" t="e">
        <f t="shared" si="3"/>
        <v>#N/A</v>
      </c>
    </row>
    <row r="78" spans="1:16">
      <c r="A78" s="7"/>
      <c r="B78" s="114"/>
      <c r="C78" s="8"/>
      <c r="D78" s="8"/>
      <c r="E78" s="77"/>
      <c r="F78" s="79"/>
      <c r="G78" s="79"/>
      <c r="H78" s="79"/>
      <c r="I78" s="79"/>
      <c r="J78" s="79"/>
      <c r="N78" s="79">
        <f t="shared" si="2"/>
        <v>0</v>
      </c>
      <c r="O78" s="79" t="e">
        <f>IF(D78="X",0,IF(E78="X",0,VLOOKUP(E78,'51'!$K$3:$L$16,2,FALSE)))</f>
        <v>#N/A</v>
      </c>
      <c r="P78" s="79" t="e">
        <f t="shared" si="3"/>
        <v>#N/A</v>
      </c>
    </row>
    <row r="79" spans="1:16">
      <c r="A79" s="7"/>
      <c r="B79" s="114"/>
      <c r="C79" s="8"/>
      <c r="D79" s="8"/>
      <c r="E79" s="77"/>
      <c r="F79" s="79"/>
      <c r="G79" s="79"/>
      <c r="H79" s="79"/>
      <c r="I79" s="79"/>
      <c r="J79" s="79"/>
      <c r="N79" s="79">
        <f t="shared" si="2"/>
        <v>0</v>
      </c>
      <c r="O79" s="79" t="e">
        <f>IF(D79="X",0,IF(E79="X",0,VLOOKUP(E79,'51'!$K$3:$L$16,2,FALSE)))</f>
        <v>#N/A</v>
      </c>
      <c r="P79" s="79" t="e">
        <f t="shared" si="3"/>
        <v>#N/A</v>
      </c>
    </row>
    <row r="80" spans="1:16">
      <c r="A80" s="7"/>
      <c r="B80" s="114"/>
      <c r="C80" s="8"/>
      <c r="D80" s="8"/>
      <c r="E80" s="77"/>
      <c r="F80" s="79"/>
      <c r="G80" s="79"/>
      <c r="H80" s="79"/>
      <c r="I80" s="79"/>
      <c r="J80" s="79"/>
      <c r="N80" s="79">
        <f t="shared" si="2"/>
        <v>0</v>
      </c>
      <c r="O80" s="79" t="e">
        <f>IF(D80="X",0,IF(E80="X",0,VLOOKUP(E80,'51'!$K$3:$L$16,2,FALSE)))</f>
        <v>#N/A</v>
      </c>
      <c r="P80" s="79" t="e">
        <f t="shared" si="3"/>
        <v>#N/A</v>
      </c>
    </row>
    <row r="81" spans="1:16">
      <c r="A81" s="7"/>
      <c r="B81" s="114"/>
      <c r="C81" s="8"/>
      <c r="D81" s="8"/>
      <c r="E81" s="77"/>
      <c r="F81" s="79"/>
      <c r="G81" s="79"/>
      <c r="H81" s="79"/>
      <c r="I81" s="79"/>
      <c r="J81" s="79"/>
      <c r="N81" s="79">
        <f t="shared" si="2"/>
        <v>0</v>
      </c>
      <c r="O81" s="79" t="e">
        <f>IF(D81="X",0,IF(E81="X",0,VLOOKUP(E81,'51'!$K$3:$L$16,2,FALSE)))</f>
        <v>#N/A</v>
      </c>
      <c r="P81" s="79" t="e">
        <f t="shared" si="3"/>
        <v>#N/A</v>
      </c>
    </row>
    <row r="82" spans="1:16">
      <c r="A82" s="7"/>
      <c r="B82" s="114"/>
      <c r="C82" s="8"/>
      <c r="D82" s="8"/>
      <c r="E82" s="77"/>
      <c r="F82" s="79"/>
      <c r="G82" s="79"/>
      <c r="H82" s="79"/>
      <c r="I82" s="79"/>
      <c r="J82" s="79"/>
      <c r="N82" s="79">
        <f t="shared" si="2"/>
        <v>0</v>
      </c>
      <c r="O82" s="79" t="e">
        <f>IF(D82="X",0,IF(E82="X",0,VLOOKUP(E82,'51'!$K$3:$L$16,2,FALSE)))</f>
        <v>#N/A</v>
      </c>
      <c r="P82" s="79" t="e">
        <f t="shared" si="3"/>
        <v>#N/A</v>
      </c>
    </row>
    <row r="83" spans="1:16">
      <c r="A83" s="7"/>
      <c r="B83" s="114"/>
      <c r="C83" s="8"/>
      <c r="D83" s="8"/>
      <c r="E83" s="77"/>
      <c r="F83" s="79"/>
      <c r="G83" s="79"/>
      <c r="H83" s="79"/>
      <c r="I83" s="79"/>
      <c r="J83" s="79"/>
      <c r="N83" s="79">
        <f t="shared" si="2"/>
        <v>0</v>
      </c>
      <c r="O83" s="79" t="e">
        <f>IF(D83="X",0,IF(E83="X",0,VLOOKUP(E83,'51'!$K$3:$L$16,2,FALSE)))</f>
        <v>#N/A</v>
      </c>
      <c r="P83" s="79" t="e">
        <f t="shared" si="3"/>
        <v>#N/A</v>
      </c>
    </row>
    <row r="84" spans="1:16">
      <c r="A84" s="7"/>
      <c r="B84" s="114"/>
      <c r="C84" s="8"/>
      <c r="D84" s="8"/>
      <c r="E84" s="77"/>
      <c r="F84" s="79"/>
      <c r="G84" s="79"/>
      <c r="H84" s="79"/>
      <c r="I84" s="79"/>
      <c r="J84" s="79"/>
      <c r="N84" s="79">
        <f t="shared" si="2"/>
        <v>0</v>
      </c>
      <c r="O84" s="79" t="e">
        <f>IF(D84="X",0,IF(E84="X",0,VLOOKUP(E84,'51'!$K$3:$L$16,2,FALSE)))</f>
        <v>#N/A</v>
      </c>
      <c r="P84" s="79" t="e">
        <f t="shared" si="3"/>
        <v>#N/A</v>
      </c>
    </row>
    <row r="85" spans="1:16">
      <c r="A85" s="7"/>
      <c r="B85" s="114"/>
      <c r="C85" s="8"/>
      <c r="D85" s="8"/>
      <c r="E85" s="77"/>
      <c r="F85" s="79"/>
      <c r="G85" s="79"/>
      <c r="H85" s="79"/>
      <c r="I85" s="79"/>
      <c r="J85" s="79"/>
      <c r="N85" s="79">
        <f t="shared" si="2"/>
        <v>0</v>
      </c>
      <c r="O85" s="79" t="e">
        <f>IF(D85="X",0,IF(E85="X",0,VLOOKUP(E85,'51'!$K$3:$L$16,2,FALSE)))</f>
        <v>#N/A</v>
      </c>
      <c r="P85" s="79" t="e">
        <f t="shared" si="3"/>
        <v>#N/A</v>
      </c>
    </row>
    <row r="86" spans="1:16">
      <c r="A86" s="7"/>
      <c r="B86" s="114"/>
      <c r="C86" s="8"/>
      <c r="D86" s="8"/>
      <c r="E86" s="77"/>
      <c r="F86" s="79"/>
      <c r="G86" s="79"/>
      <c r="H86" s="79"/>
      <c r="I86" s="79"/>
      <c r="J86" s="79"/>
      <c r="N86" s="79">
        <f t="shared" si="2"/>
        <v>0</v>
      </c>
      <c r="O86" s="79" t="e">
        <f>IF(D86="X",0,IF(E86="X",0,VLOOKUP(E86,'51'!$K$3:$L$16,2,FALSE)))</f>
        <v>#N/A</v>
      </c>
      <c r="P86" s="79" t="e">
        <f t="shared" si="3"/>
        <v>#N/A</v>
      </c>
    </row>
    <row r="87" spans="1:16">
      <c r="A87" s="7"/>
      <c r="B87" s="114"/>
      <c r="C87" s="8"/>
      <c r="D87" s="8"/>
      <c r="E87" s="77"/>
      <c r="F87" s="79"/>
      <c r="G87" s="79"/>
      <c r="H87" s="79"/>
      <c r="I87" s="79"/>
      <c r="J87" s="79"/>
      <c r="N87" s="79">
        <f t="shared" si="2"/>
        <v>0</v>
      </c>
      <c r="O87" s="79" t="e">
        <f>IF(D87="X",0,IF(E87="X",0,VLOOKUP(E87,'51'!$K$3:$L$16,2,FALSE)))</f>
        <v>#N/A</v>
      </c>
      <c r="P87" s="79" t="e">
        <f t="shared" si="3"/>
        <v>#N/A</v>
      </c>
    </row>
    <row r="88" spans="1:16">
      <c r="A88" s="7"/>
      <c r="B88" s="114"/>
      <c r="C88" s="8"/>
      <c r="D88" s="8"/>
      <c r="E88" s="77"/>
      <c r="F88" s="79"/>
      <c r="G88" s="79"/>
      <c r="H88" s="79"/>
      <c r="I88" s="79"/>
      <c r="J88" s="79"/>
      <c r="N88" s="79">
        <f t="shared" si="2"/>
        <v>0</v>
      </c>
      <c r="O88" s="79" t="e">
        <f>IF(D88="X",0,IF(E88="X",0,VLOOKUP(E88,'51'!$K$3:$L$16,2,FALSE)))</f>
        <v>#N/A</v>
      </c>
      <c r="P88" s="79" t="e">
        <f t="shared" si="3"/>
        <v>#N/A</v>
      </c>
    </row>
    <row r="89" spans="1:16">
      <c r="A89" s="7"/>
      <c r="B89" s="114"/>
      <c r="C89" s="8"/>
      <c r="D89" s="8"/>
      <c r="E89" s="77"/>
      <c r="F89" s="79"/>
      <c r="G89" s="79"/>
      <c r="H89" s="79"/>
      <c r="I89" s="79"/>
      <c r="J89" s="79"/>
      <c r="N89" s="79">
        <f t="shared" si="2"/>
        <v>0</v>
      </c>
      <c r="O89" s="79" t="e">
        <f>IF(D89="X",0,IF(E89="X",0,VLOOKUP(E89,'51'!$K$3:$L$16,2,FALSE)))</f>
        <v>#N/A</v>
      </c>
      <c r="P89" s="79" t="e">
        <f t="shared" si="3"/>
        <v>#N/A</v>
      </c>
    </row>
    <row r="90" spans="1:16">
      <c r="A90" s="7"/>
      <c r="B90" s="114"/>
      <c r="C90" s="8"/>
      <c r="D90" s="8"/>
      <c r="E90" s="77"/>
      <c r="F90" s="79"/>
      <c r="G90" s="79"/>
      <c r="H90" s="79"/>
      <c r="I90" s="79"/>
      <c r="J90" s="79"/>
      <c r="N90" s="79">
        <f t="shared" si="2"/>
        <v>0</v>
      </c>
      <c r="O90" s="79" t="e">
        <f>IF(D90="X",0,IF(E90="X",0,VLOOKUP(E90,'51'!$K$3:$L$16,2,FALSE)))</f>
        <v>#N/A</v>
      </c>
      <c r="P90" s="79" t="e">
        <f t="shared" si="3"/>
        <v>#N/A</v>
      </c>
    </row>
    <row r="91" spans="1:16">
      <c r="A91" s="7"/>
      <c r="B91" s="114"/>
      <c r="C91" s="8"/>
      <c r="D91" s="8"/>
      <c r="E91" s="77"/>
      <c r="F91" s="79"/>
      <c r="G91" s="79"/>
      <c r="H91" s="79"/>
      <c r="I91" s="79"/>
      <c r="J91" s="79"/>
      <c r="N91" s="79">
        <f t="shared" si="2"/>
        <v>0</v>
      </c>
      <c r="O91" s="79" t="e">
        <f>IF(D91="X",0,IF(E91="X",0,VLOOKUP(E91,'51'!$K$3:$L$16,2,FALSE)))</f>
        <v>#N/A</v>
      </c>
      <c r="P91" s="79" t="e">
        <f t="shared" si="3"/>
        <v>#N/A</v>
      </c>
    </row>
    <row r="92" spans="1:16">
      <c r="A92" s="7"/>
      <c r="B92" s="114"/>
      <c r="C92" s="8"/>
      <c r="D92" s="8"/>
      <c r="E92" s="77"/>
      <c r="F92" s="79"/>
      <c r="G92" s="79"/>
      <c r="H92" s="79"/>
      <c r="I92" s="79"/>
      <c r="J92" s="79"/>
      <c r="N92" s="79">
        <f t="shared" si="2"/>
        <v>0</v>
      </c>
      <c r="O92" s="79" t="e">
        <f>IF(D92="X",0,IF(E92="X",0,VLOOKUP(E92,'51'!$K$3:$L$16,2,FALSE)))</f>
        <v>#N/A</v>
      </c>
      <c r="P92" s="79" t="e">
        <f t="shared" si="3"/>
        <v>#N/A</v>
      </c>
    </row>
    <row r="93" spans="1:16">
      <c r="A93" s="7"/>
      <c r="B93" s="114"/>
      <c r="C93" s="8"/>
      <c r="D93" s="8"/>
      <c r="E93" s="77"/>
      <c r="F93" s="79"/>
      <c r="G93" s="79"/>
      <c r="H93" s="79"/>
      <c r="I93" s="79"/>
      <c r="J93" s="79"/>
      <c r="N93" s="79">
        <f t="shared" si="2"/>
        <v>0</v>
      </c>
      <c r="O93" s="79" t="e">
        <f>IF(D93="X",0,IF(E93="X",0,VLOOKUP(E93,'51'!$K$3:$L$16,2,FALSE)))</f>
        <v>#N/A</v>
      </c>
      <c r="P93" s="79" t="e">
        <f t="shared" si="3"/>
        <v>#N/A</v>
      </c>
    </row>
    <row r="94" spans="1:16">
      <c r="A94" s="7"/>
      <c r="B94" s="114"/>
      <c r="C94" s="8"/>
      <c r="D94" s="8"/>
      <c r="E94" s="77"/>
      <c r="F94" s="79"/>
      <c r="G94" s="79"/>
      <c r="H94" s="79"/>
      <c r="I94" s="79"/>
      <c r="J94" s="79"/>
      <c r="N94" s="79">
        <f t="shared" si="2"/>
        <v>0</v>
      </c>
      <c r="O94" s="79" t="e">
        <f>IF(D94="X",0,IF(E94="X",0,VLOOKUP(E94,'51'!$K$3:$L$16,2,FALSE)))</f>
        <v>#N/A</v>
      </c>
      <c r="P94" s="79" t="e">
        <f t="shared" si="3"/>
        <v>#N/A</v>
      </c>
    </row>
    <row r="95" spans="1:16">
      <c r="A95" s="7"/>
      <c r="B95" s="114"/>
      <c r="C95" s="8"/>
      <c r="D95" s="8"/>
      <c r="E95" s="77"/>
      <c r="F95" s="79"/>
      <c r="G95" s="79"/>
      <c r="H95" s="79"/>
      <c r="I95" s="79"/>
      <c r="J95" s="79"/>
      <c r="N95" s="79">
        <f t="shared" si="2"/>
        <v>0</v>
      </c>
      <c r="O95" s="79" t="e">
        <f>IF(D95="X",0,IF(E95="X",0,VLOOKUP(E95,'51'!$K$3:$L$16,2,FALSE)))</f>
        <v>#N/A</v>
      </c>
      <c r="P95" s="79" t="e">
        <f t="shared" si="3"/>
        <v>#N/A</v>
      </c>
    </row>
    <row r="96" spans="1:16">
      <c r="A96" s="7"/>
      <c r="B96" s="114"/>
      <c r="C96" s="8"/>
      <c r="D96" s="8"/>
      <c r="E96" s="77"/>
      <c r="F96" s="79"/>
      <c r="G96" s="79"/>
      <c r="H96" s="79"/>
      <c r="I96" s="79"/>
      <c r="J96" s="79"/>
      <c r="N96" s="79">
        <f t="shared" si="2"/>
        <v>0</v>
      </c>
      <c r="O96" s="79" t="e">
        <f>IF(D96="X",0,IF(E96="X",0,VLOOKUP(E96,'51'!$K$3:$L$16,2,FALSE)))</f>
        <v>#N/A</v>
      </c>
      <c r="P96" s="79" t="e">
        <f t="shared" si="3"/>
        <v>#N/A</v>
      </c>
    </row>
    <row r="97" spans="1:16">
      <c r="A97" s="7"/>
      <c r="B97" s="114"/>
      <c r="C97" s="8"/>
      <c r="D97" s="8"/>
      <c r="E97" s="77"/>
      <c r="F97" s="79"/>
      <c r="G97" s="79"/>
      <c r="H97" s="79"/>
      <c r="I97" s="79"/>
      <c r="J97" s="79"/>
      <c r="N97" s="79">
        <f t="shared" si="2"/>
        <v>0</v>
      </c>
      <c r="O97" s="79" t="e">
        <f>IF(D97="X",0,IF(E97="X",0,VLOOKUP(E97,'51'!$K$3:$L$16,2,FALSE)))</f>
        <v>#N/A</v>
      </c>
      <c r="P97" s="79" t="e">
        <f t="shared" si="3"/>
        <v>#N/A</v>
      </c>
    </row>
    <row r="98" spans="1:16">
      <c r="A98" s="7"/>
      <c r="B98" s="114"/>
      <c r="C98" s="8"/>
      <c r="D98" s="8"/>
      <c r="E98" s="77"/>
      <c r="F98" s="79"/>
      <c r="G98" s="79"/>
      <c r="H98" s="79"/>
      <c r="I98" s="79"/>
      <c r="J98" s="79"/>
      <c r="N98" s="79">
        <f t="shared" si="2"/>
        <v>0</v>
      </c>
      <c r="O98" s="79" t="e">
        <f>IF(D98="X",0,IF(E98="X",0,VLOOKUP(E98,'51'!$K$3:$L$16,2,FALSE)))</f>
        <v>#N/A</v>
      </c>
      <c r="P98" s="79" t="e">
        <f t="shared" si="3"/>
        <v>#N/A</v>
      </c>
    </row>
    <row r="99" spans="1:16">
      <c r="A99" s="7"/>
      <c r="B99" s="114"/>
      <c r="C99" s="8"/>
      <c r="D99" s="8"/>
      <c r="E99" s="77"/>
      <c r="F99" s="79"/>
      <c r="G99" s="79"/>
      <c r="H99" s="79"/>
      <c r="I99" s="79"/>
      <c r="J99" s="79"/>
      <c r="N99" s="79">
        <f t="shared" si="2"/>
        <v>0</v>
      </c>
      <c r="O99" s="79" t="e">
        <f>IF(D99="X",0,IF(E99="X",0,VLOOKUP(E99,'51'!$K$3:$L$16,2,FALSE)))</f>
        <v>#N/A</v>
      </c>
      <c r="P99" s="79" t="e">
        <f t="shared" si="3"/>
        <v>#N/A</v>
      </c>
    </row>
    <row r="100" spans="1:16">
      <c r="A100" s="7"/>
      <c r="B100" s="114"/>
      <c r="C100" s="8"/>
      <c r="D100" s="8"/>
      <c r="E100" s="77"/>
      <c r="F100" s="79"/>
      <c r="G100" s="79"/>
      <c r="H100" s="79"/>
      <c r="I100" s="79"/>
      <c r="J100" s="79"/>
      <c r="N100" s="79">
        <f t="shared" si="2"/>
        <v>0</v>
      </c>
      <c r="O100" s="79" t="e">
        <f>IF(D100="X",0,IF(E100="X",0,VLOOKUP(E100,'51'!$K$3:$L$16,2,FALSE)))</f>
        <v>#N/A</v>
      </c>
      <c r="P100" s="79" t="e">
        <f t="shared" si="3"/>
        <v>#N/A</v>
      </c>
    </row>
    <row r="101" spans="1:16">
      <c r="A101" s="7"/>
      <c r="B101" s="114"/>
      <c r="C101" s="8"/>
      <c r="D101" s="8"/>
      <c r="E101" s="77"/>
      <c r="F101" s="79"/>
      <c r="G101" s="79"/>
      <c r="H101" s="79"/>
      <c r="I101" s="79"/>
      <c r="J101" s="79"/>
      <c r="N101" s="79">
        <f t="shared" si="2"/>
        <v>0</v>
      </c>
      <c r="O101" s="79" t="e">
        <f>IF(D101="X",0,IF(E101="X",0,VLOOKUP(E101,'51'!$K$3:$L$16,2,FALSE)))</f>
        <v>#N/A</v>
      </c>
      <c r="P101" s="79" t="e">
        <f t="shared" si="3"/>
        <v>#N/A</v>
      </c>
    </row>
    <row r="102" spans="1:16">
      <c r="A102" s="7"/>
      <c r="B102" s="114"/>
      <c r="C102" s="8"/>
      <c r="D102" s="8"/>
      <c r="E102" s="77"/>
      <c r="F102" s="79"/>
      <c r="G102" s="79"/>
      <c r="H102" s="79"/>
      <c r="I102" s="79"/>
      <c r="J102" s="79"/>
      <c r="N102" s="79">
        <f t="shared" si="2"/>
        <v>0</v>
      </c>
      <c r="O102" s="79" t="e">
        <f>IF(D102="X",0,IF(E102="X",0,VLOOKUP(E102,'51'!$K$3:$L$16,2,FALSE)))</f>
        <v>#N/A</v>
      </c>
      <c r="P102" s="79" t="e">
        <f t="shared" si="3"/>
        <v>#N/A</v>
      </c>
    </row>
    <row r="103" spans="1:16">
      <c r="A103" s="7"/>
      <c r="B103" s="114"/>
      <c r="C103" s="8"/>
      <c r="D103" s="8"/>
      <c r="E103" s="77"/>
      <c r="F103" s="79"/>
      <c r="G103" s="79"/>
      <c r="H103" s="79"/>
      <c r="I103" s="79"/>
      <c r="J103" s="79"/>
      <c r="N103" s="79">
        <f t="shared" si="2"/>
        <v>0</v>
      </c>
      <c r="O103" s="79" t="e">
        <f>IF(D103="X",0,IF(E103="X",0,VLOOKUP(E103,'51'!$K$3:$L$16,2,FALSE)))</f>
        <v>#N/A</v>
      </c>
      <c r="P103" s="79" t="e">
        <f t="shared" si="3"/>
        <v>#N/A</v>
      </c>
    </row>
    <row r="104" spans="1:16">
      <c r="A104" s="7"/>
      <c r="B104" s="114"/>
      <c r="C104" s="8"/>
      <c r="D104" s="8"/>
      <c r="E104" s="77"/>
      <c r="F104" s="79"/>
      <c r="G104" s="79"/>
      <c r="H104" s="79"/>
      <c r="I104" s="79"/>
      <c r="J104" s="79"/>
      <c r="N104" s="79">
        <f t="shared" si="2"/>
        <v>0</v>
      </c>
      <c r="O104" s="79" t="e">
        <f>IF(D104="X",0,IF(E104="X",0,VLOOKUP(E104,'51'!$K$3:$L$16,2,FALSE)))</f>
        <v>#N/A</v>
      </c>
      <c r="P104" s="79" t="e">
        <f t="shared" si="3"/>
        <v>#N/A</v>
      </c>
    </row>
    <row r="105" spans="1:16">
      <c r="A105" s="7"/>
      <c r="B105" s="114"/>
      <c r="C105" s="8"/>
      <c r="D105" s="8"/>
      <c r="E105" s="77"/>
      <c r="F105" s="79"/>
      <c r="G105" s="79"/>
      <c r="H105" s="79"/>
      <c r="I105" s="79"/>
      <c r="J105" s="79"/>
      <c r="N105" s="79">
        <f t="shared" si="2"/>
        <v>0</v>
      </c>
      <c r="O105" s="79" t="e">
        <f>IF(D105="X",0,IF(E105="X",0,VLOOKUP(E105,'51'!$K$3:$L$16,2,FALSE)))</f>
        <v>#N/A</v>
      </c>
      <c r="P105" s="79" t="e">
        <f t="shared" si="3"/>
        <v>#N/A</v>
      </c>
    </row>
    <row r="106" spans="1:16">
      <c r="A106" s="7"/>
      <c r="B106" s="114"/>
      <c r="C106" s="8"/>
      <c r="D106" s="8"/>
      <c r="E106" s="77"/>
      <c r="F106" s="79"/>
      <c r="G106" s="79"/>
      <c r="H106" s="79"/>
      <c r="I106" s="79"/>
      <c r="J106" s="79"/>
      <c r="N106" s="79">
        <f t="shared" si="2"/>
        <v>0</v>
      </c>
      <c r="O106" s="79" t="e">
        <f>IF(D106="X",0,IF(E106="X",0,VLOOKUP(E106,'51'!$K$3:$L$16,2,FALSE)))</f>
        <v>#N/A</v>
      </c>
      <c r="P106" s="79" t="e">
        <f t="shared" si="3"/>
        <v>#N/A</v>
      </c>
    </row>
    <row r="107" spans="1:16">
      <c r="A107" s="7"/>
      <c r="B107" s="114"/>
      <c r="C107" s="8"/>
      <c r="D107" s="8"/>
      <c r="E107" s="77"/>
      <c r="F107" s="79"/>
      <c r="G107" s="79"/>
      <c r="H107" s="79"/>
      <c r="I107" s="79"/>
      <c r="J107" s="79"/>
      <c r="N107" s="79">
        <f t="shared" si="2"/>
        <v>0</v>
      </c>
      <c r="O107" s="79" t="e">
        <f>IF(D107="X",0,IF(E107="X",0,VLOOKUP(E107,'51'!$K$3:$L$16,2,FALSE)))</f>
        <v>#N/A</v>
      </c>
      <c r="P107" s="79" t="e">
        <f t="shared" si="3"/>
        <v>#N/A</v>
      </c>
    </row>
    <row r="108" spans="1:16">
      <c r="A108" s="7"/>
      <c r="B108" s="114"/>
      <c r="C108" s="8"/>
      <c r="D108" s="8"/>
      <c r="E108" s="77"/>
      <c r="F108" s="79"/>
      <c r="G108" s="79"/>
      <c r="H108" s="79"/>
      <c r="I108" s="79"/>
      <c r="J108" s="79"/>
      <c r="N108" s="79">
        <f t="shared" si="2"/>
        <v>0</v>
      </c>
      <c r="O108" s="79" t="e">
        <f>IF(D108="X",0,IF(E108="X",0,VLOOKUP(E108,'51'!$K$3:$L$16,2,FALSE)))</f>
        <v>#N/A</v>
      </c>
      <c r="P108" s="79" t="e">
        <f t="shared" si="3"/>
        <v>#N/A</v>
      </c>
    </row>
    <row r="109" spans="1:16">
      <c r="A109" s="7"/>
      <c r="B109" s="114"/>
      <c r="C109" s="8"/>
      <c r="D109" s="8"/>
      <c r="E109" s="77"/>
      <c r="F109" s="79"/>
      <c r="G109" s="79"/>
      <c r="H109" s="79"/>
      <c r="I109" s="79"/>
      <c r="J109" s="79"/>
      <c r="N109" s="79">
        <f t="shared" si="2"/>
        <v>0</v>
      </c>
      <c r="O109" s="79" t="e">
        <f>IF(D109="X",0,IF(E109="X",0,VLOOKUP(E109,'51'!$K$3:$L$16,2,FALSE)))</f>
        <v>#N/A</v>
      </c>
      <c r="P109" s="79" t="e">
        <f t="shared" si="3"/>
        <v>#N/A</v>
      </c>
    </row>
    <row r="110" spans="1:16">
      <c r="A110" s="7"/>
      <c r="B110" s="114"/>
      <c r="C110" s="8"/>
      <c r="D110" s="8"/>
      <c r="E110" s="77"/>
      <c r="F110" s="79"/>
      <c r="G110" s="79"/>
      <c r="H110" s="79"/>
      <c r="I110" s="79"/>
      <c r="J110" s="79"/>
      <c r="N110" s="79">
        <f t="shared" si="2"/>
        <v>0</v>
      </c>
      <c r="O110" s="79" t="e">
        <f>IF(D110="X",0,IF(E110="X",0,VLOOKUP(E110,'51'!$K$3:$L$16,2,FALSE)))</f>
        <v>#N/A</v>
      </c>
      <c r="P110" s="79" t="e">
        <f t="shared" si="3"/>
        <v>#N/A</v>
      </c>
    </row>
    <row r="111" spans="1:16">
      <c r="A111" s="7"/>
      <c r="B111" s="114"/>
      <c r="C111" s="8"/>
      <c r="D111" s="8"/>
      <c r="E111" s="77"/>
      <c r="F111" s="79"/>
      <c r="G111" s="79"/>
      <c r="H111" s="79"/>
      <c r="I111" s="79"/>
      <c r="J111" s="79"/>
      <c r="N111" s="79">
        <f t="shared" si="2"/>
        <v>0</v>
      </c>
      <c r="O111" s="79" t="e">
        <f>IF(D111="X",0,IF(E111="X",0,VLOOKUP(E111,'51'!$K$3:$L$16,2,FALSE)))</f>
        <v>#N/A</v>
      </c>
      <c r="P111" s="79" t="e">
        <f t="shared" si="3"/>
        <v>#N/A</v>
      </c>
    </row>
    <row r="112" spans="1:16">
      <c r="A112" s="7"/>
      <c r="B112" s="114"/>
      <c r="C112" s="8"/>
      <c r="D112" s="8"/>
      <c r="E112" s="77"/>
      <c r="F112" s="79"/>
      <c r="G112" s="79"/>
      <c r="H112" s="79"/>
      <c r="I112" s="79"/>
      <c r="J112" s="79"/>
      <c r="N112" s="79">
        <f t="shared" si="2"/>
        <v>0</v>
      </c>
      <c r="O112" s="79" t="e">
        <f>IF(D112="X",0,IF(E112="X",0,VLOOKUP(E112,'51'!$K$3:$L$16,2,FALSE)))</f>
        <v>#N/A</v>
      </c>
      <c r="P112" s="79" t="e">
        <f t="shared" si="3"/>
        <v>#N/A</v>
      </c>
    </row>
    <row r="113" spans="1:16">
      <c r="A113" s="7"/>
      <c r="B113" s="114"/>
      <c r="C113" s="8"/>
      <c r="D113" s="8"/>
      <c r="E113" s="77"/>
      <c r="F113" s="79"/>
      <c r="G113" s="79"/>
      <c r="H113" s="79"/>
      <c r="I113" s="79"/>
      <c r="J113" s="79"/>
      <c r="N113" s="79">
        <f t="shared" si="2"/>
        <v>0</v>
      </c>
      <c r="O113" s="79" t="e">
        <f>IF(D113="X",0,IF(E113="X",0,VLOOKUP(E113,'51'!$K$3:$L$16,2,FALSE)))</f>
        <v>#N/A</v>
      </c>
      <c r="P113" s="79" t="e">
        <f t="shared" si="3"/>
        <v>#N/A</v>
      </c>
    </row>
    <row r="114" spans="1:16">
      <c r="A114" s="7"/>
      <c r="B114" s="114"/>
      <c r="C114" s="8"/>
      <c r="D114" s="8"/>
      <c r="E114" s="77"/>
      <c r="F114" s="79"/>
      <c r="G114" s="79"/>
      <c r="H114" s="79"/>
      <c r="I114" s="79"/>
      <c r="J114" s="79"/>
      <c r="N114" s="79">
        <f t="shared" si="2"/>
        <v>0</v>
      </c>
      <c r="O114" s="79" t="e">
        <f>IF(D114="X",0,IF(E114="X",0,VLOOKUP(E114,'51'!$K$3:$L$16,2,FALSE)))</f>
        <v>#N/A</v>
      </c>
      <c r="P114" s="79" t="e">
        <f t="shared" si="3"/>
        <v>#N/A</v>
      </c>
    </row>
    <row r="115" spans="1:16">
      <c r="A115" s="7"/>
      <c r="B115" s="114"/>
      <c r="C115" s="8"/>
      <c r="D115" s="8"/>
      <c r="E115" s="77"/>
      <c r="F115" s="79"/>
      <c r="G115" s="79"/>
      <c r="H115" s="79"/>
      <c r="I115" s="79"/>
      <c r="J115" s="79"/>
      <c r="N115" s="79">
        <f t="shared" si="2"/>
        <v>0</v>
      </c>
      <c r="O115" s="79" t="e">
        <f>IF(D115="X",0,IF(E115="X",0,VLOOKUP(E115,'51'!$K$3:$L$16,2,FALSE)))</f>
        <v>#N/A</v>
      </c>
      <c r="P115" s="79" t="e">
        <f t="shared" si="3"/>
        <v>#N/A</v>
      </c>
    </row>
    <row r="116" spans="1:16">
      <c r="A116" s="7"/>
      <c r="B116" s="114"/>
      <c r="C116" s="8"/>
      <c r="D116" s="8"/>
      <c r="E116" s="77"/>
      <c r="F116" s="79"/>
      <c r="G116" s="79"/>
      <c r="H116" s="79"/>
      <c r="I116" s="79"/>
      <c r="J116" s="79"/>
      <c r="N116" s="79">
        <f t="shared" si="2"/>
        <v>0</v>
      </c>
      <c r="O116" s="79" t="e">
        <f>IF(D116="X",0,IF(E116="X",0,VLOOKUP(E116,'51'!$K$3:$L$16,2,FALSE)))</f>
        <v>#N/A</v>
      </c>
      <c r="P116" s="79" t="e">
        <f t="shared" si="3"/>
        <v>#N/A</v>
      </c>
    </row>
    <row r="117" spans="1:16">
      <c r="A117" s="7"/>
      <c r="B117" s="114"/>
      <c r="C117" s="87"/>
      <c r="D117" s="87"/>
      <c r="E117" s="88"/>
      <c r="F117" s="89"/>
      <c r="G117" s="89"/>
      <c r="H117" s="89"/>
      <c r="I117" s="89"/>
      <c r="J117" s="89"/>
      <c r="K117" s="89"/>
      <c r="L117" s="89"/>
      <c r="M117" s="89"/>
      <c r="N117" s="79">
        <f t="shared" si="2"/>
        <v>0</v>
      </c>
      <c r="O117" s="79" t="e">
        <f>IF(D117="X",0,IF(E117="X",0,VLOOKUP(E117,'51'!$K$3:$L$16,2,FALSE)))</f>
        <v>#N/A</v>
      </c>
      <c r="P117" s="79" t="e">
        <f t="shared" si="3"/>
        <v>#N/A</v>
      </c>
    </row>
    <row r="118" spans="1:16">
      <c r="A118" s="81"/>
      <c r="B118" s="114"/>
      <c r="C118" s="8"/>
      <c r="D118" s="8"/>
      <c r="E118" s="77"/>
      <c r="F118" s="79"/>
      <c r="G118" s="79"/>
      <c r="H118" s="79"/>
      <c r="I118" s="79"/>
      <c r="J118" s="79"/>
      <c r="N118" s="79">
        <f t="shared" si="2"/>
        <v>0</v>
      </c>
      <c r="O118" s="79" t="e">
        <f>IF(D118="X",0,IF(E118="X",0,VLOOKUP(E118,'51'!$K$3:$L$16,2,FALSE)))</f>
        <v>#N/A</v>
      </c>
      <c r="P118" s="79" t="e">
        <f t="shared" si="3"/>
        <v>#N/A</v>
      </c>
    </row>
    <row r="119" spans="1:16">
      <c r="A119" s="81"/>
      <c r="B119" s="114"/>
      <c r="C119" s="78"/>
      <c r="D119" s="8"/>
      <c r="E119" s="77"/>
      <c r="F119" s="79"/>
      <c r="G119" s="79"/>
      <c r="H119" s="79"/>
      <c r="I119" s="79"/>
      <c r="J119" s="79"/>
      <c r="N119" s="79">
        <f t="shared" si="2"/>
        <v>0</v>
      </c>
      <c r="O119" s="79" t="e">
        <f>IF(D119="X",0,IF(E119="X",0,VLOOKUP(E119,'51'!$K$3:$L$16,2,FALSE)))</f>
        <v>#N/A</v>
      </c>
      <c r="P119" s="79" t="e">
        <f t="shared" si="3"/>
        <v>#N/A</v>
      </c>
    </row>
    <row r="120" spans="1:16">
      <c r="A120" s="81"/>
      <c r="B120" s="114"/>
      <c r="C120" s="8"/>
      <c r="D120" s="8"/>
      <c r="E120" s="77"/>
      <c r="F120" s="79"/>
      <c r="G120" s="79"/>
      <c r="H120" s="79"/>
      <c r="I120" s="79"/>
      <c r="J120" s="79"/>
      <c r="N120" s="79">
        <f t="shared" si="2"/>
        <v>0</v>
      </c>
      <c r="O120" s="79" t="e">
        <f>IF(D120="X",0,IF(E120="X",0,VLOOKUP(E120,'51'!$K$3:$L$16,2,FALSE)))</f>
        <v>#N/A</v>
      </c>
      <c r="P120" s="79" t="e">
        <f t="shared" si="3"/>
        <v>#N/A</v>
      </c>
    </row>
    <row r="121" spans="1:16">
      <c r="A121" s="81"/>
      <c r="B121" s="114"/>
      <c r="C121" s="8"/>
      <c r="D121" s="8"/>
      <c r="E121" s="77"/>
      <c r="F121" s="79"/>
      <c r="G121" s="79"/>
      <c r="H121" s="79"/>
      <c r="I121" s="79"/>
      <c r="J121" s="79"/>
      <c r="N121" s="79">
        <f t="shared" si="2"/>
        <v>0</v>
      </c>
      <c r="O121" s="79" t="e">
        <f>IF(D121="X",0,IF(E121="X",0,VLOOKUP(E121,'51'!$K$3:$L$16,2,FALSE)))</f>
        <v>#N/A</v>
      </c>
      <c r="P121" s="79" t="e">
        <f t="shared" si="3"/>
        <v>#N/A</v>
      </c>
    </row>
    <row r="122" spans="1:16">
      <c r="A122" s="81"/>
      <c r="B122" s="114"/>
      <c r="C122" s="8"/>
      <c r="D122" s="8"/>
      <c r="E122" s="77"/>
      <c r="F122" s="79"/>
      <c r="G122" s="79"/>
      <c r="H122" s="79"/>
      <c r="I122" s="79"/>
      <c r="J122" s="79"/>
      <c r="N122" s="79">
        <f t="shared" si="2"/>
        <v>0</v>
      </c>
      <c r="O122" s="79" t="e">
        <f>IF(D122="X",0,IF(E122="X",0,VLOOKUP(E122,'51'!$K$3:$L$16,2,FALSE)))</f>
        <v>#N/A</v>
      </c>
      <c r="P122" s="79" t="e">
        <f t="shared" si="3"/>
        <v>#N/A</v>
      </c>
    </row>
    <row r="123" spans="1:16">
      <c r="A123" s="81"/>
      <c r="B123" s="114"/>
      <c r="C123" s="8"/>
      <c r="D123" s="8"/>
      <c r="E123" s="77"/>
      <c r="F123" s="79"/>
      <c r="G123" s="79"/>
      <c r="H123" s="79"/>
      <c r="I123" s="79"/>
      <c r="J123" s="79"/>
      <c r="N123" s="79">
        <f t="shared" si="2"/>
        <v>0</v>
      </c>
      <c r="O123" s="79" t="e">
        <f>IF(D123="X",0,IF(E123="X",0,VLOOKUP(E123,'51'!$K$3:$L$16,2,FALSE)))</f>
        <v>#N/A</v>
      </c>
      <c r="P123" s="79" t="e">
        <f t="shared" si="3"/>
        <v>#N/A</v>
      </c>
    </row>
    <row r="124" spans="1:16">
      <c r="A124" s="81"/>
      <c r="B124" s="114"/>
      <c r="C124" s="8"/>
      <c r="D124" s="8"/>
      <c r="E124" s="77"/>
      <c r="F124" s="79"/>
      <c r="G124" s="79"/>
      <c r="H124" s="79"/>
      <c r="I124" s="79"/>
      <c r="J124" s="79"/>
      <c r="N124" s="79">
        <f t="shared" si="2"/>
        <v>0</v>
      </c>
      <c r="O124" s="79" t="e">
        <f>IF(D124="X",0,IF(E124="X",0,VLOOKUP(E124,'51'!$K$3:$L$16,2,FALSE)))</f>
        <v>#N/A</v>
      </c>
      <c r="P124" s="79" t="e">
        <f t="shared" si="3"/>
        <v>#N/A</v>
      </c>
    </row>
    <row r="125" spans="1:16">
      <c r="A125" s="81"/>
      <c r="B125" s="114"/>
      <c r="C125" s="8"/>
      <c r="D125" s="8"/>
      <c r="E125" s="77"/>
      <c r="F125" s="79"/>
      <c r="G125" s="79"/>
      <c r="H125" s="79"/>
      <c r="I125" s="79"/>
      <c r="J125" s="79"/>
      <c r="N125" s="79">
        <f t="shared" si="2"/>
        <v>0</v>
      </c>
      <c r="O125" s="79" t="e">
        <f>IF(D125="X",0,IF(E125="X",0,VLOOKUP(E125,'51'!$K$3:$L$16,2,FALSE)))</f>
        <v>#N/A</v>
      </c>
      <c r="P125" s="79" t="e">
        <f t="shared" si="3"/>
        <v>#N/A</v>
      </c>
    </row>
    <row r="126" spans="1:16">
      <c r="A126" s="81"/>
      <c r="B126" s="114"/>
      <c r="C126" s="87"/>
      <c r="D126" s="87"/>
      <c r="E126" s="87"/>
      <c r="F126" s="89"/>
      <c r="G126" s="89"/>
      <c r="H126" s="89"/>
      <c r="I126" s="89"/>
      <c r="J126" s="89"/>
      <c r="K126" s="89"/>
      <c r="L126" s="89"/>
      <c r="M126" s="89"/>
      <c r="N126" s="79">
        <f t="shared" si="2"/>
        <v>0</v>
      </c>
      <c r="O126" s="79" t="e">
        <f>IF(D126="X",0,IF(E126="X",0,VLOOKUP(E126,'51'!$K$3:$L$16,2,FALSE)))</f>
        <v>#N/A</v>
      </c>
      <c r="P126" s="79" t="e">
        <f t="shared" si="3"/>
        <v>#N/A</v>
      </c>
    </row>
    <row r="127" spans="1:16">
      <c r="B127" s="114"/>
      <c r="N127" s="79">
        <f t="shared" si="2"/>
        <v>0</v>
      </c>
      <c r="O127" s="79" t="e">
        <f>IF(D127="X",0,IF(E127="X",0,VLOOKUP(E127,'51'!$K$3:$L$16,2,FALSE)))</f>
        <v>#N/A</v>
      </c>
      <c r="P127" s="79" t="e">
        <f t="shared" si="3"/>
        <v>#N/A</v>
      </c>
    </row>
    <row r="128" spans="1:16">
      <c r="B128" s="114"/>
      <c r="N128" s="79">
        <f t="shared" si="2"/>
        <v>0</v>
      </c>
      <c r="O128" s="79" t="e">
        <f>IF(D128="X",0,IF(E128="X",0,VLOOKUP(E128,'51'!$K$3:$L$16,2,FALSE)))</f>
        <v>#N/A</v>
      </c>
      <c r="P128" s="79" t="e">
        <f t="shared" si="3"/>
        <v>#N/A</v>
      </c>
    </row>
    <row r="129" spans="2:16">
      <c r="B129" s="114"/>
      <c r="N129" s="79">
        <f t="shared" si="2"/>
        <v>0</v>
      </c>
      <c r="O129" s="79" t="e">
        <f>IF(D129="X",0,IF(E129="X",0,VLOOKUP(E129,'51'!$K$3:$L$16,2,FALSE)))</f>
        <v>#N/A</v>
      </c>
      <c r="P129" s="79" t="e">
        <f t="shared" si="3"/>
        <v>#N/A</v>
      </c>
    </row>
    <row r="130" spans="2:16">
      <c r="B130" s="114"/>
      <c r="N130" s="79">
        <f t="shared" si="2"/>
        <v>0</v>
      </c>
      <c r="O130" s="79" t="e">
        <f>IF(D130="X",0,IF(E130="X",0,VLOOKUP(E130,'51'!$K$3:$L$16,2,FALSE)))</f>
        <v>#N/A</v>
      </c>
      <c r="P130" s="79" t="e">
        <f t="shared" si="3"/>
        <v>#N/A</v>
      </c>
    </row>
    <row r="131" spans="2:16">
      <c r="B131" s="114"/>
      <c r="N131" s="79">
        <f t="shared" si="2"/>
        <v>0</v>
      </c>
      <c r="O131" s="79" t="e">
        <f>IF(D131="X",0,IF(E131="X",0,VLOOKUP(E131,'51'!$K$3:$L$16,2,FALSE)))</f>
        <v>#N/A</v>
      </c>
      <c r="P131" s="79" t="e">
        <f t="shared" si="3"/>
        <v>#N/A</v>
      </c>
    </row>
    <row r="132" spans="2:16">
      <c r="B132" s="114"/>
      <c r="N132" s="79">
        <f t="shared" ref="N132:N195" si="4">SUM(F132:M132)</f>
        <v>0</v>
      </c>
      <c r="O132" s="79" t="e">
        <f>IF(D132="X",0,IF(E132="X",0,VLOOKUP(E132,'51'!$K$3:$L$16,2,FALSE)))</f>
        <v>#N/A</v>
      </c>
      <c r="P132" s="79" t="e">
        <f t="shared" ref="P132:P195" si="5">N132*O132</f>
        <v>#N/A</v>
      </c>
    </row>
    <row r="133" spans="2:16">
      <c r="B133" s="114"/>
      <c r="N133" s="79">
        <f t="shared" si="4"/>
        <v>0</v>
      </c>
      <c r="O133" s="79" t="e">
        <f>IF(D133="X",0,IF(E133="X",0,VLOOKUP(E133,'51'!$K$3:$L$16,2,FALSE)))</f>
        <v>#N/A</v>
      </c>
      <c r="P133" s="79" t="e">
        <f t="shared" si="5"/>
        <v>#N/A</v>
      </c>
    </row>
    <row r="134" spans="2:16">
      <c r="B134" s="114"/>
      <c r="N134" s="79">
        <f t="shared" si="4"/>
        <v>0</v>
      </c>
      <c r="O134" s="79" t="e">
        <f>IF(D134="X",0,IF(E134="X",0,VLOOKUP(E134,'51'!$K$3:$L$16,2,FALSE)))</f>
        <v>#N/A</v>
      </c>
      <c r="P134" s="79" t="e">
        <f t="shared" si="5"/>
        <v>#N/A</v>
      </c>
    </row>
    <row r="135" spans="2:16">
      <c r="B135" s="114"/>
      <c r="N135" s="79">
        <f t="shared" si="4"/>
        <v>0</v>
      </c>
      <c r="O135" s="79" t="e">
        <f>IF(D135="X",0,IF(E135="X",0,VLOOKUP(E135,'51'!$K$3:$L$16,2,FALSE)))</f>
        <v>#N/A</v>
      </c>
      <c r="P135" s="79" t="e">
        <f t="shared" si="5"/>
        <v>#N/A</v>
      </c>
    </row>
    <row r="136" spans="2:16">
      <c r="B136" s="114"/>
      <c r="N136" s="79">
        <f t="shared" si="4"/>
        <v>0</v>
      </c>
      <c r="O136" s="79" t="e">
        <f>IF(D136="X",0,IF(E136="X",0,VLOOKUP(E136,'51'!$K$3:$L$16,2,FALSE)))</f>
        <v>#N/A</v>
      </c>
      <c r="P136" s="79" t="e">
        <f t="shared" si="5"/>
        <v>#N/A</v>
      </c>
    </row>
    <row r="137" spans="2:16">
      <c r="B137" s="114"/>
      <c r="N137" s="79">
        <f t="shared" si="4"/>
        <v>0</v>
      </c>
      <c r="O137" s="79" t="e">
        <f>IF(D137="X",0,IF(E137="X",0,VLOOKUP(E137,'51'!$K$3:$L$16,2,FALSE)))</f>
        <v>#N/A</v>
      </c>
      <c r="P137" s="79" t="e">
        <f t="shared" si="5"/>
        <v>#N/A</v>
      </c>
    </row>
    <row r="138" spans="2:16">
      <c r="B138" s="114"/>
      <c r="N138" s="79">
        <f t="shared" si="4"/>
        <v>0</v>
      </c>
      <c r="O138" s="79" t="e">
        <f>IF(D138="X",0,IF(E138="X",0,VLOOKUP(E138,'51'!$K$3:$L$16,2,FALSE)))</f>
        <v>#N/A</v>
      </c>
      <c r="P138" s="79" t="e">
        <f t="shared" si="5"/>
        <v>#N/A</v>
      </c>
    </row>
    <row r="139" spans="2:16">
      <c r="B139" s="114"/>
      <c r="N139" s="79">
        <f t="shared" si="4"/>
        <v>0</v>
      </c>
      <c r="O139" s="79" t="e">
        <f>IF(D139="X",0,IF(E139="X",0,VLOOKUP(E139,'51'!$K$3:$L$16,2,FALSE)))</f>
        <v>#N/A</v>
      </c>
      <c r="P139" s="79" t="e">
        <f t="shared" si="5"/>
        <v>#N/A</v>
      </c>
    </row>
    <row r="140" spans="2:16">
      <c r="B140" s="114"/>
      <c r="N140" s="79">
        <f t="shared" si="4"/>
        <v>0</v>
      </c>
      <c r="O140" s="79" t="e">
        <f>IF(D140="X",0,IF(E140="X",0,VLOOKUP(E140,'51'!$K$3:$L$16,2,FALSE)))</f>
        <v>#N/A</v>
      </c>
      <c r="P140" s="79" t="e">
        <f t="shared" si="5"/>
        <v>#N/A</v>
      </c>
    </row>
    <row r="141" spans="2:16">
      <c r="B141" s="114"/>
      <c r="N141" s="79">
        <f t="shared" si="4"/>
        <v>0</v>
      </c>
      <c r="O141" s="79" t="e">
        <f>IF(D141="X",0,IF(E141="X",0,VLOOKUP(E141,'51'!$K$3:$L$16,2,FALSE)))</f>
        <v>#N/A</v>
      </c>
      <c r="P141" s="79" t="e">
        <f t="shared" si="5"/>
        <v>#N/A</v>
      </c>
    </row>
    <row r="142" spans="2:16">
      <c r="B142" s="114"/>
      <c r="N142" s="79">
        <f t="shared" si="4"/>
        <v>0</v>
      </c>
      <c r="O142" s="79" t="e">
        <f>IF(D142="X",0,IF(E142="X",0,VLOOKUP(E142,'51'!$K$3:$L$16,2,FALSE)))</f>
        <v>#N/A</v>
      </c>
      <c r="P142" s="79" t="e">
        <f t="shared" si="5"/>
        <v>#N/A</v>
      </c>
    </row>
    <row r="143" spans="2:16">
      <c r="B143" s="114"/>
      <c r="N143" s="79">
        <f t="shared" si="4"/>
        <v>0</v>
      </c>
      <c r="O143" s="79" t="e">
        <f>IF(D143="X",0,IF(E143="X",0,VLOOKUP(E143,'51'!$K$3:$L$16,2,FALSE)))</f>
        <v>#N/A</v>
      </c>
      <c r="P143" s="79" t="e">
        <f t="shared" si="5"/>
        <v>#N/A</v>
      </c>
    </row>
    <row r="144" spans="2:16">
      <c r="B144" s="114"/>
      <c r="N144" s="79">
        <f t="shared" si="4"/>
        <v>0</v>
      </c>
      <c r="O144" s="79" t="e">
        <f>IF(D144="X",0,IF(E144="X",0,VLOOKUP(E144,'51'!$K$3:$L$16,2,FALSE)))</f>
        <v>#N/A</v>
      </c>
      <c r="P144" s="79" t="e">
        <f t="shared" si="5"/>
        <v>#N/A</v>
      </c>
    </row>
    <row r="145" spans="2:16">
      <c r="B145" s="114"/>
      <c r="N145" s="79">
        <f t="shared" si="4"/>
        <v>0</v>
      </c>
      <c r="O145" s="79" t="e">
        <f>IF(D145="X",0,IF(E145="X",0,VLOOKUP(E145,'51'!$K$3:$L$16,2,FALSE)))</f>
        <v>#N/A</v>
      </c>
      <c r="P145" s="79" t="e">
        <f t="shared" si="5"/>
        <v>#N/A</v>
      </c>
    </row>
    <row r="146" spans="2:16">
      <c r="B146" s="114"/>
      <c r="N146" s="79">
        <f t="shared" si="4"/>
        <v>0</v>
      </c>
      <c r="O146" s="79" t="e">
        <f>IF(D146="X",0,IF(E146="X",0,VLOOKUP(E146,'51'!$K$3:$L$16,2,FALSE)))</f>
        <v>#N/A</v>
      </c>
      <c r="P146" s="79" t="e">
        <f t="shared" si="5"/>
        <v>#N/A</v>
      </c>
    </row>
    <row r="147" spans="2:16">
      <c r="B147" s="114"/>
      <c r="N147" s="79">
        <f t="shared" si="4"/>
        <v>0</v>
      </c>
      <c r="O147" s="79" t="e">
        <f>IF(D147="X",0,IF(E147="X",0,VLOOKUP(E147,'51'!$K$3:$L$16,2,FALSE)))</f>
        <v>#N/A</v>
      </c>
      <c r="P147" s="79" t="e">
        <f t="shared" si="5"/>
        <v>#N/A</v>
      </c>
    </row>
    <row r="148" spans="2:16">
      <c r="B148" s="114"/>
      <c r="N148" s="79">
        <f t="shared" si="4"/>
        <v>0</v>
      </c>
      <c r="O148" s="79" t="e">
        <f>IF(D148="X",0,IF(E148="X",0,VLOOKUP(E148,'51'!$K$3:$L$16,2,FALSE)))</f>
        <v>#N/A</v>
      </c>
      <c r="P148" s="79" t="e">
        <f t="shared" si="5"/>
        <v>#N/A</v>
      </c>
    </row>
    <row r="149" spans="2:16">
      <c r="B149" s="114"/>
      <c r="N149" s="79">
        <f t="shared" si="4"/>
        <v>0</v>
      </c>
      <c r="O149" s="79" t="e">
        <f>IF(D149="X",0,IF(E149="X",0,VLOOKUP(E149,'51'!$K$3:$L$16,2,FALSE)))</f>
        <v>#N/A</v>
      </c>
      <c r="P149" s="79" t="e">
        <f t="shared" si="5"/>
        <v>#N/A</v>
      </c>
    </row>
    <row r="150" spans="2:16">
      <c r="B150" s="114"/>
      <c r="N150" s="79">
        <f t="shared" si="4"/>
        <v>0</v>
      </c>
      <c r="O150" s="79" t="e">
        <f>IF(D150="X",0,IF(E150="X",0,VLOOKUP(E150,'51'!$K$3:$L$16,2,FALSE)))</f>
        <v>#N/A</v>
      </c>
      <c r="P150" s="79" t="e">
        <f t="shared" si="5"/>
        <v>#N/A</v>
      </c>
    </row>
    <row r="151" spans="2:16">
      <c r="B151" s="114"/>
      <c r="N151" s="79">
        <f t="shared" si="4"/>
        <v>0</v>
      </c>
      <c r="O151" s="79" t="e">
        <f>IF(D151="X",0,IF(E151="X",0,VLOOKUP(E151,'51'!$K$3:$L$16,2,FALSE)))</f>
        <v>#N/A</v>
      </c>
      <c r="P151" s="79" t="e">
        <f t="shared" si="5"/>
        <v>#N/A</v>
      </c>
    </row>
    <row r="152" spans="2:16">
      <c r="B152" s="114"/>
      <c r="N152" s="79">
        <f t="shared" si="4"/>
        <v>0</v>
      </c>
      <c r="O152" s="79" t="e">
        <f>IF(D152="X",0,IF(E152="X",0,VLOOKUP(E152,'51'!$K$3:$L$16,2,FALSE)))</f>
        <v>#N/A</v>
      </c>
      <c r="P152" s="79" t="e">
        <f t="shared" si="5"/>
        <v>#N/A</v>
      </c>
    </row>
    <row r="153" spans="2:16">
      <c r="B153" s="114"/>
      <c r="N153" s="79">
        <f t="shared" si="4"/>
        <v>0</v>
      </c>
      <c r="O153" s="79" t="e">
        <f>IF(D153="X",0,IF(E153="X",0,VLOOKUP(E153,'51'!$K$3:$L$16,2,FALSE)))</f>
        <v>#N/A</v>
      </c>
      <c r="P153" s="79" t="e">
        <f t="shared" si="5"/>
        <v>#N/A</v>
      </c>
    </row>
    <row r="154" spans="2:16">
      <c r="B154" s="114"/>
      <c r="N154" s="79">
        <f t="shared" si="4"/>
        <v>0</v>
      </c>
      <c r="O154" s="79" t="e">
        <f>IF(D154="X",0,IF(E154="X",0,VLOOKUP(E154,'51'!$K$3:$L$16,2,FALSE)))</f>
        <v>#N/A</v>
      </c>
      <c r="P154" s="79" t="e">
        <f t="shared" si="5"/>
        <v>#N/A</v>
      </c>
    </row>
    <row r="155" spans="2:16">
      <c r="B155" s="114"/>
      <c r="N155" s="79">
        <f t="shared" si="4"/>
        <v>0</v>
      </c>
      <c r="O155" s="79" t="e">
        <f>IF(D155="X",0,IF(E155="X",0,VLOOKUP(E155,'51'!$K$3:$L$16,2,FALSE)))</f>
        <v>#N/A</v>
      </c>
      <c r="P155" s="79" t="e">
        <f t="shared" si="5"/>
        <v>#N/A</v>
      </c>
    </row>
    <row r="156" spans="2:16">
      <c r="B156" s="114"/>
      <c r="N156" s="79">
        <f t="shared" si="4"/>
        <v>0</v>
      </c>
      <c r="O156" s="79" t="e">
        <f>IF(D156="X",0,IF(E156="X",0,VLOOKUP(E156,'51'!$K$3:$L$16,2,FALSE)))</f>
        <v>#N/A</v>
      </c>
      <c r="P156" s="79" t="e">
        <f t="shared" si="5"/>
        <v>#N/A</v>
      </c>
    </row>
    <row r="157" spans="2:16">
      <c r="B157" s="114"/>
      <c r="N157" s="79">
        <f t="shared" si="4"/>
        <v>0</v>
      </c>
      <c r="O157" s="79" t="e">
        <f>IF(D157="X",0,IF(E157="X",0,VLOOKUP(E157,'51'!$K$3:$L$16,2,FALSE)))</f>
        <v>#N/A</v>
      </c>
      <c r="P157" s="79" t="e">
        <f t="shared" si="5"/>
        <v>#N/A</v>
      </c>
    </row>
    <row r="158" spans="2:16">
      <c r="B158" s="114"/>
      <c r="N158" s="79">
        <f t="shared" si="4"/>
        <v>0</v>
      </c>
      <c r="O158" s="79" t="e">
        <f>IF(D158="X",0,IF(E158="X",0,VLOOKUP(E158,'51'!$K$3:$L$16,2,FALSE)))</f>
        <v>#N/A</v>
      </c>
      <c r="P158" s="79" t="e">
        <f t="shared" si="5"/>
        <v>#N/A</v>
      </c>
    </row>
    <row r="159" spans="2:16">
      <c r="B159" s="114"/>
      <c r="N159" s="79">
        <f t="shared" si="4"/>
        <v>0</v>
      </c>
      <c r="O159" s="79" t="e">
        <f>IF(D159="X",0,IF(E159="X",0,VLOOKUP(E159,'51'!$K$3:$L$16,2,FALSE)))</f>
        <v>#N/A</v>
      </c>
      <c r="P159" s="79" t="e">
        <f t="shared" si="5"/>
        <v>#N/A</v>
      </c>
    </row>
    <row r="160" spans="2:16">
      <c r="B160" s="114"/>
      <c r="N160" s="79">
        <f t="shared" si="4"/>
        <v>0</v>
      </c>
      <c r="O160" s="79" t="e">
        <f>IF(D160="X",0,IF(E160="X",0,VLOOKUP(E160,'51'!$K$3:$L$16,2,FALSE)))</f>
        <v>#N/A</v>
      </c>
      <c r="P160" s="79" t="e">
        <f t="shared" si="5"/>
        <v>#N/A</v>
      </c>
    </row>
    <row r="161" spans="2:16">
      <c r="B161" s="114"/>
      <c r="N161" s="79">
        <f t="shared" si="4"/>
        <v>0</v>
      </c>
      <c r="O161" s="79" t="e">
        <f>IF(D161="X",0,IF(E161="X",0,VLOOKUP(E161,'51'!$K$3:$L$16,2,FALSE)))</f>
        <v>#N/A</v>
      </c>
      <c r="P161" s="79" t="e">
        <f t="shared" si="5"/>
        <v>#N/A</v>
      </c>
    </row>
    <row r="162" spans="2:16">
      <c r="B162" s="114"/>
      <c r="N162" s="79">
        <f t="shared" si="4"/>
        <v>0</v>
      </c>
      <c r="O162" s="79" t="e">
        <f>IF(D162="X",0,IF(E162="X",0,VLOOKUP(E162,'51'!$K$3:$L$16,2,FALSE)))</f>
        <v>#N/A</v>
      </c>
      <c r="P162" s="79" t="e">
        <f t="shared" si="5"/>
        <v>#N/A</v>
      </c>
    </row>
    <row r="163" spans="2:16">
      <c r="B163" s="114"/>
      <c r="N163" s="79">
        <f t="shared" si="4"/>
        <v>0</v>
      </c>
      <c r="O163" s="79" t="e">
        <f>IF(D163="X",0,IF(E163="X",0,VLOOKUP(E163,'51'!$K$3:$L$16,2,FALSE)))</f>
        <v>#N/A</v>
      </c>
      <c r="P163" s="79" t="e">
        <f t="shared" si="5"/>
        <v>#N/A</v>
      </c>
    </row>
    <row r="164" spans="2:16">
      <c r="B164" s="114"/>
      <c r="N164" s="79">
        <f t="shared" si="4"/>
        <v>0</v>
      </c>
      <c r="O164" s="79" t="e">
        <f>IF(D164="X",0,IF(E164="X",0,VLOOKUP(E164,'51'!$K$3:$L$16,2,FALSE)))</f>
        <v>#N/A</v>
      </c>
      <c r="P164" s="79" t="e">
        <f t="shared" si="5"/>
        <v>#N/A</v>
      </c>
    </row>
    <row r="165" spans="2:16">
      <c r="B165" s="114"/>
      <c r="N165" s="79">
        <f t="shared" si="4"/>
        <v>0</v>
      </c>
      <c r="O165" s="79" t="e">
        <f>IF(D165="X",0,IF(E165="X",0,VLOOKUP(E165,'51'!$K$3:$L$16,2,FALSE)))</f>
        <v>#N/A</v>
      </c>
      <c r="P165" s="79" t="e">
        <f t="shared" si="5"/>
        <v>#N/A</v>
      </c>
    </row>
    <row r="166" spans="2:16">
      <c r="B166" s="114"/>
      <c r="N166" s="79">
        <f t="shared" si="4"/>
        <v>0</v>
      </c>
      <c r="O166" s="79" t="e">
        <f>IF(D166="X",0,IF(E166="X",0,VLOOKUP(E166,'51'!$K$3:$L$16,2,FALSE)))</f>
        <v>#N/A</v>
      </c>
      <c r="P166" s="79" t="e">
        <f t="shared" si="5"/>
        <v>#N/A</v>
      </c>
    </row>
    <row r="167" spans="2:16">
      <c r="B167" s="114"/>
      <c r="N167" s="79">
        <f t="shared" si="4"/>
        <v>0</v>
      </c>
      <c r="O167" s="79" t="e">
        <f>IF(D167="X",0,IF(E167="X",0,VLOOKUP(E167,'51'!$K$3:$L$16,2,FALSE)))</f>
        <v>#N/A</v>
      </c>
      <c r="P167" s="79" t="e">
        <f t="shared" si="5"/>
        <v>#N/A</v>
      </c>
    </row>
    <row r="168" spans="2:16">
      <c r="B168" s="114"/>
      <c r="N168" s="79">
        <f t="shared" si="4"/>
        <v>0</v>
      </c>
      <c r="O168" s="79" t="e">
        <f>IF(D168="X",0,IF(E168="X",0,VLOOKUP(E168,'51'!$K$3:$L$16,2,FALSE)))</f>
        <v>#N/A</v>
      </c>
      <c r="P168" s="79" t="e">
        <f t="shared" si="5"/>
        <v>#N/A</v>
      </c>
    </row>
    <row r="169" spans="2:16">
      <c r="B169" s="114"/>
      <c r="N169" s="79">
        <f t="shared" si="4"/>
        <v>0</v>
      </c>
      <c r="O169" s="79" t="e">
        <f>IF(D169="X",0,IF(E169="X",0,VLOOKUP(E169,'51'!$K$3:$L$16,2,FALSE)))</f>
        <v>#N/A</v>
      </c>
      <c r="P169" s="79" t="e">
        <f t="shared" si="5"/>
        <v>#N/A</v>
      </c>
    </row>
    <row r="170" spans="2:16">
      <c r="B170" s="114"/>
      <c r="N170" s="79">
        <f t="shared" si="4"/>
        <v>0</v>
      </c>
      <c r="O170" s="79" t="e">
        <f>IF(D170="X",0,IF(E170="X",0,VLOOKUP(E170,'51'!$K$3:$L$16,2,FALSE)))</f>
        <v>#N/A</v>
      </c>
      <c r="P170" s="79" t="e">
        <f t="shared" si="5"/>
        <v>#N/A</v>
      </c>
    </row>
    <row r="171" spans="2:16">
      <c r="B171" s="114"/>
      <c r="N171" s="79">
        <f t="shared" si="4"/>
        <v>0</v>
      </c>
      <c r="O171" s="79" t="e">
        <f>IF(D171="X",0,IF(E171="X",0,VLOOKUP(E171,'51'!$K$3:$L$16,2,FALSE)))</f>
        <v>#N/A</v>
      </c>
      <c r="P171" s="79" t="e">
        <f t="shared" si="5"/>
        <v>#N/A</v>
      </c>
    </row>
    <row r="172" spans="2:16">
      <c r="B172" s="114"/>
      <c r="N172" s="79">
        <f t="shared" si="4"/>
        <v>0</v>
      </c>
      <c r="O172" s="79" t="e">
        <f>IF(D172="X",0,IF(E172="X",0,VLOOKUP(E172,'51'!$K$3:$L$16,2,FALSE)))</f>
        <v>#N/A</v>
      </c>
      <c r="P172" s="79" t="e">
        <f t="shared" si="5"/>
        <v>#N/A</v>
      </c>
    </row>
    <row r="173" spans="2:16">
      <c r="B173" s="114"/>
      <c r="N173" s="79">
        <f t="shared" si="4"/>
        <v>0</v>
      </c>
      <c r="O173" s="79" t="e">
        <f>IF(D173="X",0,IF(E173="X",0,VLOOKUP(E173,'51'!$K$3:$L$16,2,FALSE)))</f>
        <v>#N/A</v>
      </c>
      <c r="P173" s="79" t="e">
        <f t="shared" si="5"/>
        <v>#N/A</v>
      </c>
    </row>
    <row r="174" spans="2:16">
      <c r="B174" s="114"/>
      <c r="N174" s="79">
        <f t="shared" si="4"/>
        <v>0</v>
      </c>
      <c r="O174" s="79" t="e">
        <f>IF(D174="X",0,IF(E174="X",0,VLOOKUP(E174,'51'!$K$3:$L$16,2,FALSE)))</f>
        <v>#N/A</v>
      </c>
      <c r="P174" s="79" t="e">
        <f t="shared" si="5"/>
        <v>#N/A</v>
      </c>
    </row>
    <row r="175" spans="2:16">
      <c r="B175" s="114"/>
      <c r="N175" s="79">
        <f t="shared" si="4"/>
        <v>0</v>
      </c>
      <c r="O175" s="79" t="e">
        <f>IF(D175="X",0,IF(E175="X",0,VLOOKUP(E175,'51'!$K$3:$L$16,2,FALSE)))</f>
        <v>#N/A</v>
      </c>
      <c r="P175" s="79" t="e">
        <f t="shared" si="5"/>
        <v>#N/A</v>
      </c>
    </row>
    <row r="176" spans="2:16">
      <c r="B176" s="114"/>
      <c r="N176" s="79">
        <f t="shared" si="4"/>
        <v>0</v>
      </c>
      <c r="O176" s="79" t="e">
        <f>IF(D176="X",0,IF(E176="X",0,VLOOKUP(E176,'51'!$K$3:$L$16,2,FALSE)))</f>
        <v>#N/A</v>
      </c>
      <c r="P176" s="79" t="e">
        <f t="shared" si="5"/>
        <v>#N/A</v>
      </c>
    </row>
    <row r="177" spans="2:16">
      <c r="B177" s="114"/>
      <c r="N177" s="79">
        <f t="shared" si="4"/>
        <v>0</v>
      </c>
      <c r="O177" s="79" t="e">
        <f>IF(D177="X",0,IF(E177="X",0,VLOOKUP(E177,'51'!$K$3:$L$16,2,FALSE)))</f>
        <v>#N/A</v>
      </c>
      <c r="P177" s="79" t="e">
        <f t="shared" si="5"/>
        <v>#N/A</v>
      </c>
    </row>
    <row r="178" spans="2:16">
      <c r="B178" s="114"/>
      <c r="N178" s="79">
        <f t="shared" si="4"/>
        <v>0</v>
      </c>
      <c r="O178" s="79" t="e">
        <f>IF(D178="X",0,IF(E178="X",0,VLOOKUP(E178,'51'!$K$3:$L$16,2,FALSE)))</f>
        <v>#N/A</v>
      </c>
      <c r="P178" s="79" t="e">
        <f t="shared" si="5"/>
        <v>#N/A</v>
      </c>
    </row>
    <row r="179" spans="2:16">
      <c r="B179" s="114"/>
      <c r="N179" s="79">
        <f t="shared" si="4"/>
        <v>0</v>
      </c>
      <c r="O179" s="79" t="e">
        <f>IF(D179="X",0,IF(E179="X",0,VLOOKUP(E179,'51'!$K$3:$L$16,2,FALSE)))</f>
        <v>#N/A</v>
      </c>
      <c r="P179" s="79" t="e">
        <f t="shared" si="5"/>
        <v>#N/A</v>
      </c>
    </row>
    <row r="180" spans="2:16">
      <c r="B180" s="114"/>
      <c r="N180" s="79">
        <f t="shared" si="4"/>
        <v>0</v>
      </c>
      <c r="O180" s="79" t="e">
        <f>IF(D180="X",0,IF(E180="X",0,VLOOKUP(E180,'51'!$K$3:$L$16,2,FALSE)))</f>
        <v>#N/A</v>
      </c>
      <c r="P180" s="79" t="e">
        <f t="shared" si="5"/>
        <v>#N/A</v>
      </c>
    </row>
    <row r="181" spans="2:16">
      <c r="B181" s="114"/>
      <c r="N181" s="79">
        <f t="shared" si="4"/>
        <v>0</v>
      </c>
      <c r="O181" s="79" t="e">
        <f>IF(D181="X",0,IF(E181="X",0,VLOOKUP(E181,'51'!$K$3:$L$16,2,FALSE)))</f>
        <v>#N/A</v>
      </c>
      <c r="P181" s="79" t="e">
        <f t="shared" si="5"/>
        <v>#N/A</v>
      </c>
    </row>
    <row r="182" spans="2:16">
      <c r="B182" s="114"/>
      <c r="N182" s="79">
        <f t="shared" si="4"/>
        <v>0</v>
      </c>
      <c r="O182" s="79" t="e">
        <f>IF(D182="X",0,IF(E182="X",0,VLOOKUP(E182,'51'!$K$3:$L$16,2,FALSE)))</f>
        <v>#N/A</v>
      </c>
      <c r="P182" s="79" t="e">
        <f t="shared" si="5"/>
        <v>#N/A</v>
      </c>
    </row>
    <row r="183" spans="2:16">
      <c r="B183" s="114"/>
      <c r="N183" s="79">
        <f t="shared" si="4"/>
        <v>0</v>
      </c>
      <c r="O183" s="79" t="e">
        <f>IF(D183="X",0,IF(E183="X",0,VLOOKUP(E183,'51'!$K$3:$L$16,2,FALSE)))</f>
        <v>#N/A</v>
      </c>
      <c r="P183" s="79" t="e">
        <f t="shared" si="5"/>
        <v>#N/A</v>
      </c>
    </row>
    <row r="184" spans="2:16">
      <c r="B184" s="114"/>
      <c r="N184" s="79">
        <f t="shared" si="4"/>
        <v>0</v>
      </c>
      <c r="O184" s="79" t="e">
        <f>IF(D184="X",0,IF(E184="X",0,VLOOKUP(E184,'51'!$K$3:$L$16,2,FALSE)))</f>
        <v>#N/A</v>
      </c>
      <c r="P184" s="79" t="e">
        <f t="shared" si="5"/>
        <v>#N/A</v>
      </c>
    </row>
    <row r="185" spans="2:16">
      <c r="B185" s="114"/>
      <c r="N185" s="79">
        <f t="shared" si="4"/>
        <v>0</v>
      </c>
      <c r="O185" s="79" t="e">
        <f>IF(D185="X",0,IF(E185="X",0,VLOOKUP(E185,'51'!$K$3:$L$16,2,FALSE)))</f>
        <v>#N/A</v>
      </c>
      <c r="P185" s="79" t="e">
        <f t="shared" si="5"/>
        <v>#N/A</v>
      </c>
    </row>
    <row r="186" spans="2:16">
      <c r="B186" s="114"/>
      <c r="N186" s="79">
        <f t="shared" si="4"/>
        <v>0</v>
      </c>
      <c r="O186" s="79" t="e">
        <f>IF(D186="X",0,IF(E186="X",0,VLOOKUP(E186,'51'!$K$3:$L$16,2,FALSE)))</f>
        <v>#N/A</v>
      </c>
      <c r="P186" s="79" t="e">
        <f t="shared" si="5"/>
        <v>#N/A</v>
      </c>
    </row>
    <row r="187" spans="2:16">
      <c r="B187" s="114"/>
      <c r="N187" s="79">
        <f t="shared" si="4"/>
        <v>0</v>
      </c>
      <c r="O187" s="79" t="e">
        <f>IF(D187="X",0,IF(E187="X",0,VLOOKUP(E187,'51'!$K$3:$L$16,2,FALSE)))</f>
        <v>#N/A</v>
      </c>
      <c r="P187" s="79" t="e">
        <f t="shared" si="5"/>
        <v>#N/A</v>
      </c>
    </row>
    <row r="188" spans="2:16">
      <c r="B188" s="114"/>
      <c r="N188" s="79">
        <f t="shared" si="4"/>
        <v>0</v>
      </c>
      <c r="O188" s="79" t="e">
        <f>IF(D188="X",0,IF(E188="X",0,VLOOKUP(E188,'51'!$K$3:$L$16,2,FALSE)))</f>
        <v>#N/A</v>
      </c>
      <c r="P188" s="79" t="e">
        <f t="shared" si="5"/>
        <v>#N/A</v>
      </c>
    </row>
    <row r="189" spans="2:16">
      <c r="B189" s="114"/>
      <c r="N189" s="79">
        <f t="shared" si="4"/>
        <v>0</v>
      </c>
      <c r="O189" s="79" t="e">
        <f>IF(D189="X",0,IF(E189="X",0,VLOOKUP(E189,'51'!$K$3:$L$16,2,FALSE)))</f>
        <v>#N/A</v>
      </c>
      <c r="P189" s="79" t="e">
        <f t="shared" si="5"/>
        <v>#N/A</v>
      </c>
    </row>
    <row r="190" spans="2:16">
      <c r="B190" s="114"/>
      <c r="N190" s="79">
        <f t="shared" si="4"/>
        <v>0</v>
      </c>
      <c r="O190" s="79" t="e">
        <f>IF(D190="X",0,IF(E190="X",0,VLOOKUP(E190,'51'!$K$3:$L$16,2,FALSE)))</f>
        <v>#N/A</v>
      </c>
      <c r="P190" s="79" t="e">
        <f t="shared" si="5"/>
        <v>#N/A</v>
      </c>
    </row>
    <row r="191" spans="2:16">
      <c r="B191" s="114"/>
      <c r="N191" s="79">
        <f t="shared" si="4"/>
        <v>0</v>
      </c>
      <c r="O191" s="79" t="e">
        <f>IF(D191="X",0,IF(E191="X",0,VLOOKUP(E191,'51'!$K$3:$L$16,2,FALSE)))</f>
        <v>#N/A</v>
      </c>
      <c r="P191" s="79" t="e">
        <f t="shared" si="5"/>
        <v>#N/A</v>
      </c>
    </row>
    <row r="192" spans="2:16">
      <c r="B192" s="114"/>
      <c r="N192" s="79">
        <f t="shared" si="4"/>
        <v>0</v>
      </c>
      <c r="O192" s="79" t="e">
        <f>IF(D192="X",0,IF(E192="X",0,VLOOKUP(E192,'51'!$K$3:$L$16,2,FALSE)))</f>
        <v>#N/A</v>
      </c>
      <c r="P192" s="79" t="e">
        <f t="shared" si="5"/>
        <v>#N/A</v>
      </c>
    </row>
    <row r="193" spans="2:16">
      <c r="B193" s="114"/>
      <c r="N193" s="79">
        <f t="shared" si="4"/>
        <v>0</v>
      </c>
      <c r="O193" s="79" t="e">
        <f>IF(D193="X",0,IF(E193="X",0,VLOOKUP(E193,'51'!$K$3:$L$16,2,FALSE)))</f>
        <v>#N/A</v>
      </c>
      <c r="P193" s="79" t="e">
        <f t="shared" si="5"/>
        <v>#N/A</v>
      </c>
    </row>
    <row r="194" spans="2:16">
      <c r="B194" s="114"/>
      <c r="N194" s="79">
        <f t="shared" si="4"/>
        <v>0</v>
      </c>
      <c r="O194" s="79" t="e">
        <f>IF(D194="X",0,IF(E194="X",0,VLOOKUP(E194,'51'!$K$3:$L$16,2,FALSE)))</f>
        <v>#N/A</v>
      </c>
      <c r="P194" s="79" t="e">
        <f t="shared" si="5"/>
        <v>#N/A</v>
      </c>
    </row>
    <row r="195" spans="2:16">
      <c r="B195" s="114"/>
      <c r="N195" s="79">
        <f t="shared" si="4"/>
        <v>0</v>
      </c>
      <c r="O195" s="79" t="e">
        <f>IF(D195="X",0,IF(E195="X",0,VLOOKUP(E195,'51'!$K$3:$L$16,2,FALSE)))</f>
        <v>#N/A</v>
      </c>
      <c r="P195" s="79" t="e">
        <f t="shared" si="5"/>
        <v>#N/A</v>
      </c>
    </row>
    <row r="196" spans="2:16">
      <c r="B196" s="114"/>
      <c r="N196" s="79">
        <f t="shared" ref="N196:N259" si="6">SUM(F196:M196)</f>
        <v>0</v>
      </c>
      <c r="O196" s="79" t="e">
        <f>IF(D196="X",0,IF(E196="X",0,VLOOKUP(E196,'51'!$K$3:$L$16,2,FALSE)))</f>
        <v>#N/A</v>
      </c>
      <c r="P196" s="79" t="e">
        <f t="shared" ref="P196:P259" si="7">N196*O196</f>
        <v>#N/A</v>
      </c>
    </row>
    <row r="197" spans="2:16">
      <c r="B197" s="114"/>
      <c r="N197" s="79">
        <f t="shared" si="6"/>
        <v>0</v>
      </c>
      <c r="O197" s="79" t="e">
        <f>IF(D197="X",0,IF(E197="X",0,VLOOKUP(E197,'51'!$K$3:$L$16,2,FALSE)))</f>
        <v>#N/A</v>
      </c>
      <c r="P197" s="79" t="e">
        <f t="shared" si="7"/>
        <v>#N/A</v>
      </c>
    </row>
    <row r="198" spans="2:16">
      <c r="B198" s="114"/>
      <c r="N198" s="79">
        <f t="shared" si="6"/>
        <v>0</v>
      </c>
      <c r="O198" s="79" t="e">
        <f>IF(D198="X",0,IF(E198="X",0,VLOOKUP(E198,'51'!$K$3:$L$16,2,FALSE)))</f>
        <v>#N/A</v>
      </c>
      <c r="P198" s="79" t="e">
        <f t="shared" si="7"/>
        <v>#N/A</v>
      </c>
    </row>
    <row r="199" spans="2:16">
      <c r="B199" s="114"/>
      <c r="N199" s="79">
        <f t="shared" si="6"/>
        <v>0</v>
      </c>
      <c r="O199" s="79" t="e">
        <f>IF(D199="X",0,IF(E199="X",0,VLOOKUP(E199,'51'!$K$3:$L$16,2,FALSE)))</f>
        <v>#N/A</v>
      </c>
      <c r="P199" s="79" t="e">
        <f t="shared" si="7"/>
        <v>#N/A</v>
      </c>
    </row>
    <row r="200" spans="2:16">
      <c r="B200" s="114"/>
      <c r="N200" s="79">
        <f t="shared" si="6"/>
        <v>0</v>
      </c>
      <c r="O200" s="79" t="e">
        <f>IF(D200="X",0,IF(E200="X",0,VLOOKUP(E200,'51'!$K$3:$L$16,2,FALSE)))</f>
        <v>#N/A</v>
      </c>
      <c r="P200" s="79" t="e">
        <f t="shared" si="7"/>
        <v>#N/A</v>
      </c>
    </row>
    <row r="201" spans="2:16">
      <c r="B201" s="114"/>
      <c r="N201" s="79">
        <f t="shared" si="6"/>
        <v>0</v>
      </c>
      <c r="O201" s="79" t="e">
        <f>IF(D201="X",0,IF(E201="X",0,VLOOKUP(E201,'51'!$K$3:$L$16,2,FALSE)))</f>
        <v>#N/A</v>
      </c>
      <c r="P201" s="79" t="e">
        <f t="shared" si="7"/>
        <v>#N/A</v>
      </c>
    </row>
    <row r="202" spans="2:16">
      <c r="B202" s="114"/>
      <c r="N202" s="79">
        <f t="shared" si="6"/>
        <v>0</v>
      </c>
      <c r="O202" s="79" t="e">
        <f>IF(D202="X",0,IF(E202="X",0,VLOOKUP(E202,'51'!$K$3:$L$16,2,FALSE)))</f>
        <v>#N/A</v>
      </c>
      <c r="P202" s="79" t="e">
        <f t="shared" si="7"/>
        <v>#N/A</v>
      </c>
    </row>
    <row r="203" spans="2:16">
      <c r="B203" s="114"/>
      <c r="N203" s="79">
        <f t="shared" si="6"/>
        <v>0</v>
      </c>
      <c r="O203" s="79" t="e">
        <f>IF(D203="X",0,IF(E203="X",0,VLOOKUP(E203,'51'!$K$3:$L$16,2,FALSE)))</f>
        <v>#N/A</v>
      </c>
      <c r="P203" s="79" t="e">
        <f t="shared" si="7"/>
        <v>#N/A</v>
      </c>
    </row>
    <row r="204" spans="2:16">
      <c r="B204" s="114"/>
      <c r="N204" s="79">
        <f t="shared" si="6"/>
        <v>0</v>
      </c>
      <c r="O204" s="79" t="e">
        <f>IF(D204="X",0,IF(E204="X",0,VLOOKUP(E204,'51'!$K$3:$L$16,2,FALSE)))</f>
        <v>#N/A</v>
      </c>
      <c r="P204" s="79" t="e">
        <f t="shared" si="7"/>
        <v>#N/A</v>
      </c>
    </row>
    <row r="205" spans="2:16">
      <c r="B205" s="114"/>
      <c r="N205" s="79">
        <f t="shared" si="6"/>
        <v>0</v>
      </c>
      <c r="O205" s="79" t="e">
        <f>IF(D205="X",0,IF(E205="X",0,VLOOKUP(E205,'51'!$K$3:$L$16,2,FALSE)))</f>
        <v>#N/A</v>
      </c>
      <c r="P205" s="79" t="e">
        <f t="shared" si="7"/>
        <v>#N/A</v>
      </c>
    </row>
    <row r="206" spans="2:16">
      <c r="B206" s="114"/>
      <c r="N206" s="79">
        <f t="shared" si="6"/>
        <v>0</v>
      </c>
      <c r="O206" s="79" t="e">
        <f>IF(D206="X",0,IF(E206="X",0,VLOOKUP(E206,'51'!$K$3:$L$16,2,FALSE)))</f>
        <v>#N/A</v>
      </c>
      <c r="P206" s="79" t="e">
        <f t="shared" si="7"/>
        <v>#N/A</v>
      </c>
    </row>
    <row r="207" spans="2:16">
      <c r="B207" s="114"/>
      <c r="N207" s="79">
        <f t="shared" si="6"/>
        <v>0</v>
      </c>
      <c r="O207" s="79" t="e">
        <f>IF(D207="X",0,IF(E207="X",0,VLOOKUP(E207,'51'!$K$3:$L$16,2,FALSE)))</f>
        <v>#N/A</v>
      </c>
      <c r="P207" s="79" t="e">
        <f t="shared" si="7"/>
        <v>#N/A</v>
      </c>
    </row>
    <row r="208" spans="2:16">
      <c r="B208" s="114"/>
      <c r="N208" s="79">
        <f t="shared" si="6"/>
        <v>0</v>
      </c>
      <c r="O208" s="79" t="e">
        <f>IF(D208="X",0,IF(E208="X",0,VLOOKUP(E208,'51'!$K$3:$L$16,2,FALSE)))</f>
        <v>#N/A</v>
      </c>
      <c r="P208" s="79" t="e">
        <f t="shared" si="7"/>
        <v>#N/A</v>
      </c>
    </row>
    <row r="209" spans="2:16">
      <c r="B209" s="114"/>
      <c r="N209" s="79">
        <f t="shared" si="6"/>
        <v>0</v>
      </c>
      <c r="O209" s="79" t="e">
        <f>IF(D209="X",0,IF(E209="X",0,VLOOKUP(E209,'51'!$K$3:$L$16,2,FALSE)))</f>
        <v>#N/A</v>
      </c>
      <c r="P209" s="79" t="e">
        <f t="shared" si="7"/>
        <v>#N/A</v>
      </c>
    </row>
    <row r="210" spans="2:16">
      <c r="B210" s="114"/>
      <c r="N210" s="79">
        <f t="shared" si="6"/>
        <v>0</v>
      </c>
      <c r="O210" s="79" t="e">
        <f>IF(D210="X",0,IF(E210="X",0,VLOOKUP(E210,'51'!$K$3:$L$16,2,FALSE)))</f>
        <v>#N/A</v>
      </c>
      <c r="P210" s="79" t="e">
        <f t="shared" si="7"/>
        <v>#N/A</v>
      </c>
    </row>
    <row r="211" spans="2:16">
      <c r="B211" s="114"/>
      <c r="N211" s="79">
        <f t="shared" si="6"/>
        <v>0</v>
      </c>
      <c r="O211" s="79" t="e">
        <f>IF(D211="X",0,IF(E211="X",0,VLOOKUP(E211,'51'!$K$3:$L$16,2,FALSE)))</f>
        <v>#N/A</v>
      </c>
      <c r="P211" s="79" t="e">
        <f t="shared" si="7"/>
        <v>#N/A</v>
      </c>
    </row>
    <row r="212" spans="2:16">
      <c r="B212" s="114"/>
      <c r="N212" s="79">
        <f t="shared" si="6"/>
        <v>0</v>
      </c>
      <c r="O212" s="79" t="e">
        <f>IF(D212="X",0,IF(E212="X",0,VLOOKUP(E212,'51'!$K$3:$L$16,2,FALSE)))</f>
        <v>#N/A</v>
      </c>
      <c r="P212" s="79" t="e">
        <f t="shared" si="7"/>
        <v>#N/A</v>
      </c>
    </row>
    <row r="213" spans="2:16">
      <c r="B213" s="114"/>
      <c r="N213" s="79">
        <f t="shared" si="6"/>
        <v>0</v>
      </c>
      <c r="O213" s="79" t="e">
        <f>IF(D213="X",0,IF(E213="X",0,VLOOKUP(E213,'51'!$K$3:$L$16,2,FALSE)))</f>
        <v>#N/A</v>
      </c>
      <c r="P213" s="79" t="e">
        <f t="shared" si="7"/>
        <v>#N/A</v>
      </c>
    </row>
    <row r="214" spans="2:16">
      <c r="B214" s="114"/>
      <c r="N214" s="79">
        <f t="shared" si="6"/>
        <v>0</v>
      </c>
      <c r="O214" s="79" t="e">
        <f>IF(D214="X",0,IF(E214="X",0,VLOOKUP(E214,'51'!$K$3:$L$16,2,FALSE)))</f>
        <v>#N/A</v>
      </c>
      <c r="P214" s="79" t="e">
        <f t="shared" si="7"/>
        <v>#N/A</v>
      </c>
    </row>
    <row r="215" spans="2:16">
      <c r="B215" s="114"/>
      <c r="N215" s="79">
        <f t="shared" si="6"/>
        <v>0</v>
      </c>
      <c r="O215" s="79" t="e">
        <f>IF(D215="X",0,IF(E215="X",0,VLOOKUP(E215,'51'!$K$3:$L$16,2,FALSE)))</f>
        <v>#N/A</v>
      </c>
      <c r="P215" s="79" t="e">
        <f t="shared" si="7"/>
        <v>#N/A</v>
      </c>
    </row>
    <row r="216" spans="2:16">
      <c r="B216" s="114"/>
      <c r="N216" s="79">
        <f t="shared" si="6"/>
        <v>0</v>
      </c>
      <c r="O216" s="79" t="e">
        <f>IF(D216="X",0,IF(E216="X",0,VLOOKUP(E216,'51'!$K$3:$L$16,2,FALSE)))</f>
        <v>#N/A</v>
      </c>
      <c r="P216" s="79" t="e">
        <f t="shared" si="7"/>
        <v>#N/A</v>
      </c>
    </row>
    <row r="217" spans="2:16">
      <c r="B217" s="114"/>
      <c r="N217" s="79">
        <f t="shared" si="6"/>
        <v>0</v>
      </c>
      <c r="O217" s="79" t="e">
        <f>IF(D217="X",0,IF(E217="X",0,VLOOKUP(E217,'51'!$K$3:$L$16,2,FALSE)))</f>
        <v>#N/A</v>
      </c>
      <c r="P217" s="79" t="e">
        <f t="shared" si="7"/>
        <v>#N/A</v>
      </c>
    </row>
    <row r="218" spans="2:16">
      <c r="B218" s="114"/>
      <c r="N218" s="79">
        <f t="shared" si="6"/>
        <v>0</v>
      </c>
      <c r="O218" s="79" t="e">
        <f>IF(D218="X",0,IF(E218="X",0,VLOOKUP(E218,'51'!$K$3:$L$16,2,FALSE)))</f>
        <v>#N/A</v>
      </c>
      <c r="P218" s="79" t="e">
        <f t="shared" si="7"/>
        <v>#N/A</v>
      </c>
    </row>
    <row r="219" spans="2:16">
      <c r="B219" s="114"/>
      <c r="N219" s="79">
        <f t="shared" si="6"/>
        <v>0</v>
      </c>
      <c r="O219" s="79" t="e">
        <f>IF(D219="X",0,IF(E219="X",0,VLOOKUP(E219,'51'!$K$3:$L$16,2,FALSE)))</f>
        <v>#N/A</v>
      </c>
      <c r="P219" s="79" t="e">
        <f t="shared" si="7"/>
        <v>#N/A</v>
      </c>
    </row>
    <row r="220" spans="2:16">
      <c r="B220" s="114"/>
      <c r="N220" s="79">
        <f t="shared" si="6"/>
        <v>0</v>
      </c>
      <c r="O220" s="79" t="e">
        <f>IF(D220="X",0,IF(E220="X",0,VLOOKUP(E220,'51'!$K$3:$L$16,2,FALSE)))</f>
        <v>#N/A</v>
      </c>
      <c r="P220" s="79" t="e">
        <f t="shared" si="7"/>
        <v>#N/A</v>
      </c>
    </row>
    <row r="221" spans="2:16">
      <c r="B221" s="114"/>
      <c r="N221" s="79">
        <f t="shared" si="6"/>
        <v>0</v>
      </c>
      <c r="O221" s="79" t="e">
        <f>IF(D221="X",0,IF(E221="X",0,VLOOKUP(E221,'51'!$K$3:$L$16,2,FALSE)))</f>
        <v>#N/A</v>
      </c>
      <c r="P221" s="79" t="e">
        <f t="shared" si="7"/>
        <v>#N/A</v>
      </c>
    </row>
    <row r="222" spans="2:16">
      <c r="B222" s="114"/>
      <c r="N222" s="79">
        <f t="shared" si="6"/>
        <v>0</v>
      </c>
      <c r="O222" s="79" t="e">
        <f>IF(D222="X",0,IF(E222="X",0,VLOOKUP(E222,'51'!$K$3:$L$16,2,FALSE)))</f>
        <v>#N/A</v>
      </c>
      <c r="P222" s="79" t="e">
        <f t="shared" si="7"/>
        <v>#N/A</v>
      </c>
    </row>
    <row r="223" spans="2:16">
      <c r="B223" s="114"/>
      <c r="N223" s="79">
        <f t="shared" si="6"/>
        <v>0</v>
      </c>
      <c r="O223" s="79" t="e">
        <f>IF(D223="X",0,IF(E223="X",0,VLOOKUP(E223,'51'!$K$3:$L$16,2,FALSE)))</f>
        <v>#N/A</v>
      </c>
      <c r="P223" s="79" t="e">
        <f t="shared" si="7"/>
        <v>#N/A</v>
      </c>
    </row>
    <row r="224" spans="2:16">
      <c r="B224" s="114"/>
      <c r="N224" s="79">
        <f t="shared" si="6"/>
        <v>0</v>
      </c>
      <c r="O224" s="79" t="e">
        <f>IF(D224="X",0,IF(E224="X",0,VLOOKUP(E224,'51'!$K$3:$L$16,2,FALSE)))</f>
        <v>#N/A</v>
      </c>
      <c r="P224" s="79" t="e">
        <f t="shared" si="7"/>
        <v>#N/A</v>
      </c>
    </row>
    <row r="225" spans="2:16">
      <c r="B225" s="114"/>
      <c r="N225" s="79">
        <f t="shared" si="6"/>
        <v>0</v>
      </c>
      <c r="O225" s="79" t="e">
        <f>IF(D225="X",0,IF(E225="X",0,VLOOKUP(E225,'51'!$K$3:$L$16,2,FALSE)))</f>
        <v>#N/A</v>
      </c>
      <c r="P225" s="79" t="e">
        <f t="shared" si="7"/>
        <v>#N/A</v>
      </c>
    </row>
    <row r="226" spans="2:16">
      <c r="B226" s="114"/>
      <c r="N226" s="79">
        <f t="shared" si="6"/>
        <v>0</v>
      </c>
      <c r="O226" s="79" t="e">
        <f>IF(D226="X",0,IF(E226="X",0,VLOOKUP(E226,'51'!$K$3:$L$16,2,FALSE)))</f>
        <v>#N/A</v>
      </c>
      <c r="P226" s="79" t="e">
        <f t="shared" si="7"/>
        <v>#N/A</v>
      </c>
    </row>
    <row r="227" spans="2:16">
      <c r="B227" s="114"/>
      <c r="N227" s="79">
        <f t="shared" si="6"/>
        <v>0</v>
      </c>
      <c r="O227" s="79" t="e">
        <f>IF(D227="X",0,IF(E227="X",0,VLOOKUP(E227,'51'!$K$3:$L$16,2,FALSE)))</f>
        <v>#N/A</v>
      </c>
      <c r="P227" s="79" t="e">
        <f t="shared" si="7"/>
        <v>#N/A</v>
      </c>
    </row>
    <row r="228" spans="2:16">
      <c r="B228" s="114"/>
      <c r="N228" s="79">
        <f t="shared" si="6"/>
        <v>0</v>
      </c>
      <c r="O228" s="79" t="e">
        <f>IF(D228="X",0,IF(E228="X",0,VLOOKUP(E228,'51'!$K$3:$L$16,2,FALSE)))</f>
        <v>#N/A</v>
      </c>
      <c r="P228" s="79" t="e">
        <f t="shared" si="7"/>
        <v>#N/A</v>
      </c>
    </row>
    <row r="229" spans="2:16">
      <c r="B229" s="114"/>
      <c r="N229" s="79">
        <f t="shared" si="6"/>
        <v>0</v>
      </c>
      <c r="O229" s="79" t="e">
        <f>IF(D229="X",0,IF(E229="X",0,VLOOKUP(E229,'51'!$K$3:$L$16,2,FALSE)))</f>
        <v>#N/A</v>
      </c>
      <c r="P229" s="79" t="e">
        <f t="shared" si="7"/>
        <v>#N/A</v>
      </c>
    </row>
    <row r="230" spans="2:16">
      <c r="B230" s="114"/>
      <c r="N230" s="79">
        <f t="shared" si="6"/>
        <v>0</v>
      </c>
      <c r="O230" s="79" t="e">
        <f>IF(D230="X",0,IF(E230="X",0,VLOOKUP(E230,'51'!$K$3:$L$16,2,FALSE)))</f>
        <v>#N/A</v>
      </c>
      <c r="P230" s="79" t="e">
        <f t="shared" si="7"/>
        <v>#N/A</v>
      </c>
    </row>
    <row r="231" spans="2:16">
      <c r="B231" s="114"/>
      <c r="N231" s="79">
        <f t="shared" si="6"/>
        <v>0</v>
      </c>
      <c r="O231" s="79" t="e">
        <f>IF(D231="X",0,IF(E231="X",0,VLOOKUP(E231,'51'!$K$3:$L$16,2,FALSE)))</f>
        <v>#N/A</v>
      </c>
      <c r="P231" s="79" t="e">
        <f t="shared" si="7"/>
        <v>#N/A</v>
      </c>
    </row>
    <row r="232" spans="2:16">
      <c r="B232" s="114"/>
      <c r="N232" s="79">
        <f t="shared" si="6"/>
        <v>0</v>
      </c>
      <c r="O232" s="79" t="e">
        <f>IF(D232="X",0,IF(E232="X",0,VLOOKUP(E232,'51'!$K$3:$L$16,2,FALSE)))</f>
        <v>#N/A</v>
      </c>
      <c r="P232" s="79" t="e">
        <f t="shared" si="7"/>
        <v>#N/A</v>
      </c>
    </row>
    <row r="233" spans="2:16">
      <c r="B233" s="114"/>
      <c r="N233" s="79">
        <f t="shared" si="6"/>
        <v>0</v>
      </c>
      <c r="O233" s="79" t="e">
        <f>IF(D233="X",0,IF(E233="X",0,VLOOKUP(E233,'51'!$K$3:$L$16,2,FALSE)))</f>
        <v>#N/A</v>
      </c>
      <c r="P233" s="79" t="e">
        <f t="shared" si="7"/>
        <v>#N/A</v>
      </c>
    </row>
    <row r="234" spans="2:16">
      <c r="B234" s="114"/>
      <c r="N234" s="79">
        <f t="shared" si="6"/>
        <v>0</v>
      </c>
      <c r="O234" s="79" t="e">
        <f>IF(D234="X",0,IF(E234="X",0,VLOOKUP(E234,'51'!$K$3:$L$16,2,FALSE)))</f>
        <v>#N/A</v>
      </c>
      <c r="P234" s="79" t="e">
        <f t="shared" si="7"/>
        <v>#N/A</v>
      </c>
    </row>
    <row r="235" spans="2:16">
      <c r="B235" s="114"/>
      <c r="N235" s="79">
        <f t="shared" si="6"/>
        <v>0</v>
      </c>
      <c r="O235" s="79" t="e">
        <f>IF(D235="X",0,IF(E235="X",0,VLOOKUP(E235,'51'!$K$3:$L$16,2,FALSE)))</f>
        <v>#N/A</v>
      </c>
      <c r="P235" s="79" t="e">
        <f t="shared" si="7"/>
        <v>#N/A</v>
      </c>
    </row>
    <row r="236" spans="2:16">
      <c r="B236" s="114"/>
      <c r="N236" s="79">
        <f t="shared" si="6"/>
        <v>0</v>
      </c>
      <c r="O236" s="79" t="e">
        <f>IF(D236="X",0,IF(E236="X",0,VLOOKUP(E236,'51'!$K$3:$L$16,2,FALSE)))</f>
        <v>#N/A</v>
      </c>
      <c r="P236" s="79" t="e">
        <f t="shared" si="7"/>
        <v>#N/A</v>
      </c>
    </row>
    <row r="237" spans="2:16">
      <c r="B237" s="114"/>
      <c r="N237" s="79">
        <f t="shared" si="6"/>
        <v>0</v>
      </c>
      <c r="O237" s="79" t="e">
        <f>IF(D237="X",0,IF(E237="X",0,VLOOKUP(E237,'51'!$K$3:$L$16,2,FALSE)))</f>
        <v>#N/A</v>
      </c>
      <c r="P237" s="79" t="e">
        <f t="shared" si="7"/>
        <v>#N/A</v>
      </c>
    </row>
    <row r="238" spans="2:16">
      <c r="B238" s="114"/>
      <c r="N238" s="79">
        <f t="shared" si="6"/>
        <v>0</v>
      </c>
      <c r="O238" s="79" t="e">
        <f>IF(D238="X",0,IF(E238="X",0,VLOOKUP(E238,'51'!$K$3:$L$16,2,FALSE)))</f>
        <v>#N/A</v>
      </c>
      <c r="P238" s="79" t="e">
        <f t="shared" si="7"/>
        <v>#N/A</v>
      </c>
    </row>
    <row r="239" spans="2:16">
      <c r="B239" s="114"/>
      <c r="N239" s="79">
        <f t="shared" si="6"/>
        <v>0</v>
      </c>
      <c r="O239" s="79" t="e">
        <f>IF(D239="X",0,IF(E239="X",0,VLOOKUP(E239,'51'!$K$3:$L$16,2,FALSE)))</f>
        <v>#N/A</v>
      </c>
      <c r="P239" s="79" t="e">
        <f t="shared" si="7"/>
        <v>#N/A</v>
      </c>
    </row>
    <row r="240" spans="2:16">
      <c r="B240" s="114"/>
      <c r="N240" s="79">
        <f t="shared" si="6"/>
        <v>0</v>
      </c>
      <c r="O240" s="79" t="e">
        <f>IF(D240="X",0,IF(E240="X",0,VLOOKUP(E240,'51'!$K$3:$L$16,2,FALSE)))</f>
        <v>#N/A</v>
      </c>
      <c r="P240" s="79" t="e">
        <f t="shared" si="7"/>
        <v>#N/A</v>
      </c>
    </row>
    <row r="241" spans="2:16">
      <c r="B241" s="114"/>
      <c r="N241" s="79">
        <f t="shared" si="6"/>
        <v>0</v>
      </c>
      <c r="O241" s="79" t="e">
        <f>IF(D241="X",0,IF(E241="X",0,VLOOKUP(E241,'51'!$K$3:$L$16,2,FALSE)))</f>
        <v>#N/A</v>
      </c>
      <c r="P241" s="79" t="e">
        <f t="shared" si="7"/>
        <v>#N/A</v>
      </c>
    </row>
    <row r="242" spans="2:16">
      <c r="B242" s="114"/>
      <c r="N242" s="79">
        <f t="shared" si="6"/>
        <v>0</v>
      </c>
      <c r="O242" s="79" t="e">
        <f>IF(D242="X",0,IF(E242="X",0,VLOOKUP(E242,'51'!$K$3:$L$16,2,FALSE)))</f>
        <v>#N/A</v>
      </c>
      <c r="P242" s="79" t="e">
        <f t="shared" si="7"/>
        <v>#N/A</v>
      </c>
    </row>
    <row r="243" spans="2:16">
      <c r="B243" s="114"/>
      <c r="N243" s="79">
        <f t="shared" si="6"/>
        <v>0</v>
      </c>
      <c r="O243" s="79" t="e">
        <f>IF(D243="X",0,IF(E243="X",0,VLOOKUP(E243,'51'!$K$3:$L$16,2,FALSE)))</f>
        <v>#N/A</v>
      </c>
      <c r="P243" s="79" t="e">
        <f t="shared" si="7"/>
        <v>#N/A</v>
      </c>
    </row>
    <row r="244" spans="2:16">
      <c r="B244" s="114"/>
      <c r="N244" s="79">
        <f t="shared" si="6"/>
        <v>0</v>
      </c>
      <c r="O244" s="79" t="e">
        <f>IF(D244="X",0,IF(E244="X",0,VLOOKUP(E244,'51'!$K$3:$L$16,2,FALSE)))</f>
        <v>#N/A</v>
      </c>
      <c r="P244" s="79" t="e">
        <f t="shared" si="7"/>
        <v>#N/A</v>
      </c>
    </row>
    <row r="245" spans="2:16">
      <c r="B245" s="114"/>
      <c r="N245" s="79">
        <f t="shared" si="6"/>
        <v>0</v>
      </c>
      <c r="O245" s="79" t="e">
        <f>IF(D245="X",0,IF(E245="X",0,VLOOKUP(E245,'51'!$K$3:$L$16,2,FALSE)))</f>
        <v>#N/A</v>
      </c>
      <c r="P245" s="79" t="e">
        <f t="shared" si="7"/>
        <v>#N/A</v>
      </c>
    </row>
    <row r="246" spans="2:16">
      <c r="B246" s="114"/>
      <c r="N246" s="79">
        <f t="shared" si="6"/>
        <v>0</v>
      </c>
      <c r="O246" s="79" t="e">
        <f>IF(D246="X",0,IF(E246="X",0,VLOOKUP(E246,'51'!$K$3:$L$16,2,FALSE)))</f>
        <v>#N/A</v>
      </c>
      <c r="P246" s="79" t="e">
        <f t="shared" si="7"/>
        <v>#N/A</v>
      </c>
    </row>
    <row r="247" spans="2:16">
      <c r="B247" s="114"/>
      <c r="N247" s="79">
        <f t="shared" si="6"/>
        <v>0</v>
      </c>
      <c r="O247" s="79" t="e">
        <f>IF(D247="X",0,IF(E247="X",0,VLOOKUP(E247,'51'!$K$3:$L$16,2,FALSE)))</f>
        <v>#N/A</v>
      </c>
      <c r="P247" s="79" t="e">
        <f t="shared" si="7"/>
        <v>#N/A</v>
      </c>
    </row>
    <row r="248" spans="2:16">
      <c r="B248" s="114"/>
      <c r="N248" s="79">
        <f t="shared" si="6"/>
        <v>0</v>
      </c>
      <c r="O248" s="79" t="e">
        <f>IF(D248="X",0,IF(E248="X",0,VLOOKUP(E248,'51'!$K$3:$L$16,2,FALSE)))</f>
        <v>#N/A</v>
      </c>
      <c r="P248" s="79" t="e">
        <f t="shared" si="7"/>
        <v>#N/A</v>
      </c>
    </row>
    <row r="249" spans="2:16">
      <c r="B249" s="114"/>
      <c r="N249" s="79">
        <f t="shared" si="6"/>
        <v>0</v>
      </c>
      <c r="O249" s="79" t="e">
        <f>IF(D249="X",0,IF(E249="X",0,VLOOKUP(E249,'51'!$K$3:$L$16,2,FALSE)))</f>
        <v>#N/A</v>
      </c>
      <c r="P249" s="79" t="e">
        <f t="shared" si="7"/>
        <v>#N/A</v>
      </c>
    </row>
    <row r="250" spans="2:16">
      <c r="B250" s="114"/>
      <c r="N250" s="79">
        <f t="shared" si="6"/>
        <v>0</v>
      </c>
      <c r="O250" s="79" t="e">
        <f>IF(D250="X",0,IF(E250="X",0,VLOOKUP(E250,'51'!$K$3:$L$16,2,FALSE)))</f>
        <v>#N/A</v>
      </c>
      <c r="P250" s="79" t="e">
        <f t="shared" si="7"/>
        <v>#N/A</v>
      </c>
    </row>
    <row r="251" spans="2:16">
      <c r="B251" s="114"/>
      <c r="N251" s="79">
        <f t="shared" si="6"/>
        <v>0</v>
      </c>
      <c r="O251" s="79" t="e">
        <f>IF(D251="X",0,IF(E251="X",0,VLOOKUP(E251,'51'!$K$3:$L$16,2,FALSE)))</f>
        <v>#N/A</v>
      </c>
      <c r="P251" s="79" t="e">
        <f t="shared" si="7"/>
        <v>#N/A</v>
      </c>
    </row>
    <row r="252" spans="2:16">
      <c r="B252" s="114"/>
      <c r="N252" s="79">
        <f t="shared" si="6"/>
        <v>0</v>
      </c>
      <c r="O252" s="79" t="e">
        <f>IF(D252="X",0,IF(E252="X",0,VLOOKUP(E252,'51'!$K$3:$L$16,2,FALSE)))</f>
        <v>#N/A</v>
      </c>
      <c r="P252" s="79" t="e">
        <f t="shared" si="7"/>
        <v>#N/A</v>
      </c>
    </row>
    <row r="253" spans="2:16">
      <c r="B253" s="114"/>
      <c r="N253" s="79">
        <f t="shared" si="6"/>
        <v>0</v>
      </c>
      <c r="O253" s="79" t="e">
        <f>IF(D253="X",0,IF(E253="X",0,VLOOKUP(E253,'51'!$K$3:$L$16,2,FALSE)))</f>
        <v>#N/A</v>
      </c>
      <c r="P253" s="79" t="e">
        <f t="shared" si="7"/>
        <v>#N/A</v>
      </c>
    </row>
    <row r="254" spans="2:16">
      <c r="B254" s="114"/>
      <c r="N254" s="79">
        <f t="shared" si="6"/>
        <v>0</v>
      </c>
      <c r="O254" s="79" t="e">
        <f>IF(D254="X",0,IF(E254="X",0,VLOOKUP(E254,'51'!$K$3:$L$16,2,FALSE)))</f>
        <v>#N/A</v>
      </c>
      <c r="P254" s="79" t="e">
        <f t="shared" si="7"/>
        <v>#N/A</v>
      </c>
    </row>
    <row r="255" spans="2:16">
      <c r="B255" s="114"/>
      <c r="N255" s="79">
        <f t="shared" si="6"/>
        <v>0</v>
      </c>
      <c r="O255" s="79" t="e">
        <f>IF(D255="X",0,IF(E255="X",0,VLOOKUP(E255,'51'!$K$3:$L$16,2,FALSE)))</f>
        <v>#N/A</v>
      </c>
      <c r="P255" s="79" t="e">
        <f t="shared" si="7"/>
        <v>#N/A</v>
      </c>
    </row>
    <row r="256" spans="2:16">
      <c r="B256" s="114"/>
      <c r="N256" s="79">
        <f t="shared" si="6"/>
        <v>0</v>
      </c>
      <c r="O256" s="79" t="e">
        <f>IF(D256="X",0,IF(E256="X",0,VLOOKUP(E256,'51'!$K$3:$L$16,2,FALSE)))</f>
        <v>#N/A</v>
      </c>
      <c r="P256" s="79" t="e">
        <f t="shared" si="7"/>
        <v>#N/A</v>
      </c>
    </row>
    <row r="257" spans="2:16">
      <c r="B257" s="114"/>
      <c r="N257" s="79">
        <f t="shared" si="6"/>
        <v>0</v>
      </c>
      <c r="O257" s="79" t="e">
        <f>IF(D257="X",0,IF(E257="X",0,VLOOKUP(E257,'51'!$K$3:$L$16,2,FALSE)))</f>
        <v>#N/A</v>
      </c>
      <c r="P257" s="79" t="e">
        <f t="shared" si="7"/>
        <v>#N/A</v>
      </c>
    </row>
    <row r="258" spans="2:16">
      <c r="B258" s="114"/>
      <c r="N258" s="79">
        <f t="shared" si="6"/>
        <v>0</v>
      </c>
      <c r="O258" s="79" t="e">
        <f>IF(D258="X",0,IF(E258="X",0,VLOOKUP(E258,'51'!$K$3:$L$16,2,FALSE)))</f>
        <v>#N/A</v>
      </c>
      <c r="P258" s="79" t="e">
        <f t="shared" si="7"/>
        <v>#N/A</v>
      </c>
    </row>
    <row r="259" spans="2:16">
      <c r="B259" s="114"/>
      <c r="N259" s="79">
        <f t="shared" si="6"/>
        <v>0</v>
      </c>
      <c r="O259" s="79" t="e">
        <f>IF(D259="X",0,IF(E259="X",0,VLOOKUP(E259,'51'!$K$3:$L$16,2,FALSE)))</f>
        <v>#N/A</v>
      </c>
      <c r="P259" s="79" t="e">
        <f t="shared" si="7"/>
        <v>#N/A</v>
      </c>
    </row>
    <row r="260" spans="2:16">
      <c r="B260" s="114"/>
      <c r="N260" s="79">
        <f t="shared" ref="N260:N323" si="8">SUM(F260:M260)</f>
        <v>0</v>
      </c>
      <c r="O260" s="79" t="e">
        <f>IF(D260="X",0,IF(E260="X",0,VLOOKUP(E260,'51'!$K$3:$L$16,2,FALSE)))</f>
        <v>#N/A</v>
      </c>
      <c r="P260" s="79" t="e">
        <f t="shared" ref="P260:P323" si="9">N260*O260</f>
        <v>#N/A</v>
      </c>
    </row>
    <row r="261" spans="2:16">
      <c r="B261" s="114"/>
      <c r="N261" s="79">
        <f t="shared" si="8"/>
        <v>0</v>
      </c>
      <c r="O261" s="79" t="e">
        <f>IF(D261="X",0,IF(E261="X",0,VLOOKUP(E261,'51'!$K$3:$L$16,2,FALSE)))</f>
        <v>#N/A</v>
      </c>
      <c r="P261" s="79" t="e">
        <f t="shared" si="9"/>
        <v>#N/A</v>
      </c>
    </row>
    <row r="262" spans="2:16">
      <c r="B262" s="114"/>
      <c r="N262" s="79">
        <f t="shared" si="8"/>
        <v>0</v>
      </c>
      <c r="O262" s="79" t="e">
        <f>IF(D262="X",0,IF(E262="X",0,VLOOKUP(E262,'51'!$K$3:$L$16,2,FALSE)))</f>
        <v>#N/A</v>
      </c>
      <c r="P262" s="79" t="e">
        <f t="shared" si="9"/>
        <v>#N/A</v>
      </c>
    </row>
    <row r="263" spans="2:16">
      <c r="B263" s="114"/>
      <c r="N263" s="79">
        <f t="shared" si="8"/>
        <v>0</v>
      </c>
      <c r="O263" s="79" t="e">
        <f>IF(D263="X",0,IF(E263="X",0,VLOOKUP(E263,'51'!$K$3:$L$16,2,FALSE)))</f>
        <v>#N/A</v>
      </c>
      <c r="P263" s="79" t="e">
        <f t="shared" si="9"/>
        <v>#N/A</v>
      </c>
    </row>
    <row r="264" spans="2:16">
      <c r="B264" s="114"/>
      <c r="N264" s="79">
        <f t="shared" si="8"/>
        <v>0</v>
      </c>
      <c r="O264" s="79" t="e">
        <f>IF(D264="X",0,IF(E264="X",0,VLOOKUP(E264,'51'!$K$3:$L$16,2,FALSE)))</f>
        <v>#N/A</v>
      </c>
      <c r="P264" s="79" t="e">
        <f t="shared" si="9"/>
        <v>#N/A</v>
      </c>
    </row>
    <row r="265" spans="2:16">
      <c r="B265" s="114"/>
      <c r="N265" s="79">
        <f t="shared" si="8"/>
        <v>0</v>
      </c>
      <c r="O265" s="79" t="e">
        <f>IF(D265="X",0,IF(E265="X",0,VLOOKUP(E265,'51'!$K$3:$L$16,2,FALSE)))</f>
        <v>#N/A</v>
      </c>
      <c r="P265" s="79" t="e">
        <f t="shared" si="9"/>
        <v>#N/A</v>
      </c>
    </row>
    <row r="266" spans="2:16">
      <c r="B266" s="114"/>
      <c r="N266" s="79">
        <f t="shared" si="8"/>
        <v>0</v>
      </c>
      <c r="O266" s="79" t="e">
        <f>IF(D266="X",0,IF(E266="X",0,VLOOKUP(E266,'51'!$K$3:$L$16,2,FALSE)))</f>
        <v>#N/A</v>
      </c>
      <c r="P266" s="79" t="e">
        <f t="shared" si="9"/>
        <v>#N/A</v>
      </c>
    </row>
    <row r="267" spans="2:16">
      <c r="B267" s="114"/>
      <c r="N267" s="79">
        <f t="shared" si="8"/>
        <v>0</v>
      </c>
      <c r="O267" s="79" t="e">
        <f>IF(D267="X",0,IF(E267="X",0,VLOOKUP(E267,'51'!$K$3:$L$16,2,FALSE)))</f>
        <v>#N/A</v>
      </c>
      <c r="P267" s="79" t="e">
        <f t="shared" si="9"/>
        <v>#N/A</v>
      </c>
    </row>
    <row r="268" spans="2:16">
      <c r="B268" s="114"/>
      <c r="N268" s="79">
        <f t="shared" si="8"/>
        <v>0</v>
      </c>
      <c r="O268" s="79" t="e">
        <f>IF(D268="X",0,IF(E268="X",0,VLOOKUP(E268,'51'!$K$3:$L$16,2,FALSE)))</f>
        <v>#N/A</v>
      </c>
      <c r="P268" s="79" t="e">
        <f t="shared" si="9"/>
        <v>#N/A</v>
      </c>
    </row>
    <row r="269" spans="2:16">
      <c r="B269" s="114"/>
      <c r="N269" s="79">
        <f t="shared" si="8"/>
        <v>0</v>
      </c>
      <c r="O269" s="79" t="e">
        <f>IF(D269="X",0,IF(E269="X",0,VLOOKUP(E269,'51'!$K$3:$L$16,2,FALSE)))</f>
        <v>#N/A</v>
      </c>
      <c r="P269" s="79" t="e">
        <f t="shared" si="9"/>
        <v>#N/A</v>
      </c>
    </row>
    <row r="270" spans="2:16">
      <c r="B270" s="114"/>
      <c r="N270" s="79">
        <f t="shared" si="8"/>
        <v>0</v>
      </c>
      <c r="O270" s="79" t="e">
        <f>IF(D270="X",0,IF(E270="X",0,VLOOKUP(E270,'51'!$K$3:$L$16,2,FALSE)))</f>
        <v>#N/A</v>
      </c>
      <c r="P270" s="79" t="e">
        <f t="shared" si="9"/>
        <v>#N/A</v>
      </c>
    </row>
    <row r="271" spans="2:16">
      <c r="B271" s="114"/>
      <c r="N271" s="79">
        <f t="shared" si="8"/>
        <v>0</v>
      </c>
      <c r="O271" s="79" t="e">
        <f>IF(D271="X",0,IF(E271="X",0,VLOOKUP(E271,'51'!$K$3:$L$16,2,FALSE)))</f>
        <v>#N/A</v>
      </c>
      <c r="P271" s="79" t="e">
        <f t="shared" si="9"/>
        <v>#N/A</v>
      </c>
    </row>
    <row r="272" spans="2:16">
      <c r="B272" s="114"/>
      <c r="N272" s="79">
        <f t="shared" si="8"/>
        <v>0</v>
      </c>
      <c r="O272" s="79" t="e">
        <f>IF(D272="X",0,IF(E272="X",0,VLOOKUP(E272,'51'!$K$3:$L$16,2,FALSE)))</f>
        <v>#N/A</v>
      </c>
      <c r="P272" s="79" t="e">
        <f t="shared" si="9"/>
        <v>#N/A</v>
      </c>
    </row>
    <row r="273" spans="2:16">
      <c r="B273" s="114"/>
      <c r="N273" s="79">
        <f t="shared" si="8"/>
        <v>0</v>
      </c>
      <c r="O273" s="79" t="e">
        <f>IF(D273="X",0,IF(E273="X",0,VLOOKUP(E273,'51'!$K$3:$L$16,2,FALSE)))</f>
        <v>#N/A</v>
      </c>
      <c r="P273" s="79" t="e">
        <f t="shared" si="9"/>
        <v>#N/A</v>
      </c>
    </row>
    <row r="274" spans="2:16">
      <c r="B274" s="114"/>
      <c r="N274" s="79">
        <f t="shared" si="8"/>
        <v>0</v>
      </c>
      <c r="O274" s="79" t="e">
        <f>IF(D274="X",0,IF(E274="X",0,VLOOKUP(E274,'51'!$K$3:$L$16,2,FALSE)))</f>
        <v>#N/A</v>
      </c>
      <c r="P274" s="79" t="e">
        <f t="shared" si="9"/>
        <v>#N/A</v>
      </c>
    </row>
    <row r="275" spans="2:16">
      <c r="B275" s="114"/>
      <c r="N275" s="79">
        <f t="shared" si="8"/>
        <v>0</v>
      </c>
      <c r="O275" s="79" t="e">
        <f>IF(D275="X",0,IF(E275="X",0,VLOOKUP(E275,'51'!$K$3:$L$16,2,FALSE)))</f>
        <v>#N/A</v>
      </c>
      <c r="P275" s="79" t="e">
        <f t="shared" si="9"/>
        <v>#N/A</v>
      </c>
    </row>
    <row r="276" spans="2:16">
      <c r="B276" s="114"/>
      <c r="N276" s="79">
        <f t="shared" si="8"/>
        <v>0</v>
      </c>
      <c r="O276" s="79" t="e">
        <f>IF(D276="X",0,IF(E276="X",0,VLOOKUP(E276,'51'!$K$3:$L$16,2,FALSE)))</f>
        <v>#N/A</v>
      </c>
      <c r="P276" s="79" t="e">
        <f t="shared" si="9"/>
        <v>#N/A</v>
      </c>
    </row>
    <row r="277" spans="2:16">
      <c r="B277" s="114"/>
      <c r="N277" s="79">
        <f t="shared" si="8"/>
        <v>0</v>
      </c>
      <c r="O277" s="79" t="e">
        <f>IF(D277="X",0,IF(E277="X",0,VLOOKUP(E277,'51'!$K$3:$L$16,2,FALSE)))</f>
        <v>#N/A</v>
      </c>
      <c r="P277" s="79" t="e">
        <f t="shared" si="9"/>
        <v>#N/A</v>
      </c>
    </row>
    <row r="278" spans="2:16">
      <c r="B278" s="114"/>
      <c r="N278" s="79">
        <f t="shared" si="8"/>
        <v>0</v>
      </c>
      <c r="O278" s="79" t="e">
        <f>IF(D278="X",0,IF(E278="X",0,VLOOKUP(E278,'51'!$K$3:$L$16,2,FALSE)))</f>
        <v>#N/A</v>
      </c>
      <c r="P278" s="79" t="e">
        <f t="shared" si="9"/>
        <v>#N/A</v>
      </c>
    </row>
    <row r="279" spans="2:16">
      <c r="B279" s="114"/>
      <c r="N279" s="79">
        <f t="shared" si="8"/>
        <v>0</v>
      </c>
      <c r="O279" s="79" t="e">
        <f>IF(D279="X",0,IF(E279="X",0,VLOOKUP(E279,'51'!$K$3:$L$16,2,FALSE)))</f>
        <v>#N/A</v>
      </c>
      <c r="P279" s="79" t="e">
        <f t="shared" si="9"/>
        <v>#N/A</v>
      </c>
    </row>
    <row r="280" spans="2:16">
      <c r="B280" s="114"/>
      <c r="N280" s="79">
        <f t="shared" si="8"/>
        <v>0</v>
      </c>
      <c r="O280" s="79" t="e">
        <f>IF(D280="X",0,IF(E280="X",0,VLOOKUP(E280,'51'!$K$3:$L$16,2,FALSE)))</f>
        <v>#N/A</v>
      </c>
      <c r="P280" s="79" t="e">
        <f t="shared" si="9"/>
        <v>#N/A</v>
      </c>
    </row>
    <row r="281" spans="2:16">
      <c r="B281" s="114"/>
      <c r="N281" s="79">
        <f t="shared" si="8"/>
        <v>0</v>
      </c>
      <c r="O281" s="79" t="e">
        <f>IF(D281="X",0,IF(E281="X",0,VLOOKUP(E281,'51'!$K$3:$L$16,2,FALSE)))</f>
        <v>#N/A</v>
      </c>
      <c r="P281" s="79" t="e">
        <f t="shared" si="9"/>
        <v>#N/A</v>
      </c>
    </row>
    <row r="282" spans="2:16">
      <c r="B282" s="114"/>
      <c r="N282" s="79">
        <f t="shared" si="8"/>
        <v>0</v>
      </c>
      <c r="O282" s="79" t="e">
        <f>IF(D282="X",0,IF(E282="X",0,VLOOKUP(E282,'51'!$K$3:$L$16,2,FALSE)))</f>
        <v>#N/A</v>
      </c>
      <c r="P282" s="79" t="e">
        <f t="shared" si="9"/>
        <v>#N/A</v>
      </c>
    </row>
    <row r="283" spans="2:16">
      <c r="B283" s="114"/>
      <c r="N283" s="79">
        <f t="shared" si="8"/>
        <v>0</v>
      </c>
      <c r="O283" s="79" t="e">
        <f>IF(D283="X",0,IF(E283="X",0,VLOOKUP(E283,'51'!$K$3:$L$16,2,FALSE)))</f>
        <v>#N/A</v>
      </c>
      <c r="P283" s="79" t="e">
        <f t="shared" si="9"/>
        <v>#N/A</v>
      </c>
    </row>
    <row r="284" spans="2:16">
      <c r="B284" s="114"/>
      <c r="N284" s="79">
        <f t="shared" si="8"/>
        <v>0</v>
      </c>
      <c r="O284" s="79" t="e">
        <f>IF(D284="X",0,IF(E284="X",0,VLOOKUP(E284,'51'!$K$3:$L$16,2,FALSE)))</f>
        <v>#N/A</v>
      </c>
      <c r="P284" s="79" t="e">
        <f t="shared" si="9"/>
        <v>#N/A</v>
      </c>
    </row>
    <row r="285" spans="2:16">
      <c r="B285" s="114"/>
      <c r="N285" s="79">
        <f t="shared" si="8"/>
        <v>0</v>
      </c>
      <c r="O285" s="79" t="e">
        <f>IF(D285="X",0,IF(E285="X",0,VLOOKUP(E285,'51'!$K$3:$L$16,2,FALSE)))</f>
        <v>#N/A</v>
      </c>
      <c r="P285" s="79" t="e">
        <f t="shared" si="9"/>
        <v>#N/A</v>
      </c>
    </row>
    <row r="286" spans="2:16">
      <c r="B286" s="114"/>
      <c r="N286" s="79">
        <f t="shared" si="8"/>
        <v>0</v>
      </c>
      <c r="O286" s="79" t="e">
        <f>IF(D286="X",0,IF(E286="X",0,VLOOKUP(E286,'51'!$K$3:$L$16,2,FALSE)))</f>
        <v>#N/A</v>
      </c>
      <c r="P286" s="79" t="e">
        <f t="shared" si="9"/>
        <v>#N/A</v>
      </c>
    </row>
    <row r="287" spans="2:16">
      <c r="B287" s="114"/>
      <c r="N287" s="79">
        <f t="shared" si="8"/>
        <v>0</v>
      </c>
      <c r="O287" s="79" t="e">
        <f>IF(D287="X",0,IF(E287="X",0,VLOOKUP(E287,'51'!$K$3:$L$16,2,FALSE)))</f>
        <v>#N/A</v>
      </c>
      <c r="P287" s="79" t="e">
        <f t="shared" si="9"/>
        <v>#N/A</v>
      </c>
    </row>
    <row r="288" spans="2:16">
      <c r="B288" s="114"/>
      <c r="N288" s="79">
        <f t="shared" si="8"/>
        <v>0</v>
      </c>
      <c r="O288" s="79" t="e">
        <f>IF(D288="X",0,IF(E288="X",0,VLOOKUP(E288,'51'!$K$3:$L$16,2,FALSE)))</f>
        <v>#N/A</v>
      </c>
      <c r="P288" s="79" t="e">
        <f t="shared" si="9"/>
        <v>#N/A</v>
      </c>
    </row>
    <row r="289" spans="2:16">
      <c r="B289" s="114"/>
      <c r="N289" s="79">
        <f t="shared" si="8"/>
        <v>0</v>
      </c>
      <c r="O289" s="79" t="e">
        <f>IF(D289="X",0,IF(E289="X",0,VLOOKUP(E289,'51'!$K$3:$L$16,2,FALSE)))</f>
        <v>#N/A</v>
      </c>
      <c r="P289" s="79" t="e">
        <f t="shared" si="9"/>
        <v>#N/A</v>
      </c>
    </row>
    <row r="290" spans="2:16">
      <c r="B290" s="114"/>
      <c r="N290" s="79">
        <f t="shared" si="8"/>
        <v>0</v>
      </c>
      <c r="O290" s="79" t="e">
        <f>IF(D290="X",0,IF(E290="X",0,VLOOKUP(E290,'51'!$K$3:$L$16,2,FALSE)))</f>
        <v>#N/A</v>
      </c>
      <c r="P290" s="79" t="e">
        <f t="shared" si="9"/>
        <v>#N/A</v>
      </c>
    </row>
    <row r="291" spans="2:16">
      <c r="B291" s="114"/>
      <c r="N291" s="79">
        <f t="shared" si="8"/>
        <v>0</v>
      </c>
      <c r="O291" s="79" t="e">
        <f>IF(D291="X",0,IF(E291="X",0,VLOOKUP(E291,'51'!$K$3:$L$16,2,FALSE)))</f>
        <v>#N/A</v>
      </c>
      <c r="P291" s="79" t="e">
        <f t="shared" si="9"/>
        <v>#N/A</v>
      </c>
    </row>
    <row r="292" spans="2:16">
      <c r="B292" s="114"/>
      <c r="N292" s="79">
        <f t="shared" si="8"/>
        <v>0</v>
      </c>
      <c r="O292" s="79" t="e">
        <f>IF(D292="X",0,IF(E292="X",0,VLOOKUP(E292,'51'!$K$3:$L$16,2,FALSE)))</f>
        <v>#N/A</v>
      </c>
      <c r="P292" s="79" t="e">
        <f t="shared" si="9"/>
        <v>#N/A</v>
      </c>
    </row>
    <row r="293" spans="2:16">
      <c r="B293" s="114"/>
      <c r="N293" s="79">
        <f t="shared" si="8"/>
        <v>0</v>
      </c>
      <c r="O293" s="79" t="e">
        <f>IF(D293="X",0,IF(E293="X",0,VLOOKUP(E293,'51'!$K$3:$L$16,2,FALSE)))</f>
        <v>#N/A</v>
      </c>
      <c r="P293" s="79" t="e">
        <f t="shared" si="9"/>
        <v>#N/A</v>
      </c>
    </row>
    <row r="294" spans="2:16">
      <c r="B294" s="114"/>
      <c r="N294" s="79">
        <f t="shared" si="8"/>
        <v>0</v>
      </c>
      <c r="O294" s="79" t="e">
        <f>IF(D294="X",0,IF(E294="X",0,VLOOKUP(E294,'51'!$K$3:$L$16,2,FALSE)))</f>
        <v>#N/A</v>
      </c>
      <c r="P294" s="79" t="e">
        <f t="shared" si="9"/>
        <v>#N/A</v>
      </c>
    </row>
    <row r="295" spans="2:16">
      <c r="B295" s="114"/>
      <c r="N295" s="79">
        <f t="shared" si="8"/>
        <v>0</v>
      </c>
      <c r="O295" s="79" t="e">
        <f>IF(D295="X",0,IF(E295="X",0,VLOOKUP(E295,'51'!$K$3:$L$16,2,FALSE)))</f>
        <v>#N/A</v>
      </c>
      <c r="P295" s="79" t="e">
        <f t="shared" si="9"/>
        <v>#N/A</v>
      </c>
    </row>
    <row r="296" spans="2:16">
      <c r="B296" s="114"/>
      <c r="N296" s="79">
        <f t="shared" si="8"/>
        <v>0</v>
      </c>
      <c r="O296" s="79" t="e">
        <f>IF(D296="X",0,IF(E296="X",0,VLOOKUP(E296,'51'!$K$3:$L$16,2,FALSE)))</f>
        <v>#N/A</v>
      </c>
      <c r="P296" s="79" t="e">
        <f t="shared" si="9"/>
        <v>#N/A</v>
      </c>
    </row>
    <row r="297" spans="2:16">
      <c r="B297" s="114"/>
      <c r="N297" s="79">
        <f t="shared" si="8"/>
        <v>0</v>
      </c>
      <c r="O297" s="79" t="e">
        <f>IF(D297="X",0,IF(E297="X",0,VLOOKUP(E297,'51'!$K$3:$L$16,2,FALSE)))</f>
        <v>#N/A</v>
      </c>
      <c r="P297" s="79" t="e">
        <f t="shared" si="9"/>
        <v>#N/A</v>
      </c>
    </row>
    <row r="298" spans="2:16">
      <c r="B298" s="114"/>
      <c r="N298" s="79">
        <f t="shared" si="8"/>
        <v>0</v>
      </c>
      <c r="O298" s="79" t="e">
        <f>IF(D298="X",0,IF(E298="X",0,VLOOKUP(E298,'51'!$K$3:$L$16,2,FALSE)))</f>
        <v>#N/A</v>
      </c>
      <c r="P298" s="79" t="e">
        <f t="shared" si="9"/>
        <v>#N/A</v>
      </c>
    </row>
    <row r="299" spans="2:16">
      <c r="B299" s="114"/>
      <c r="N299" s="79">
        <f t="shared" si="8"/>
        <v>0</v>
      </c>
      <c r="O299" s="79" t="e">
        <f>IF(D299="X",0,IF(E299="X",0,VLOOKUP(E299,'51'!$K$3:$L$16,2,FALSE)))</f>
        <v>#N/A</v>
      </c>
      <c r="P299" s="79" t="e">
        <f t="shared" si="9"/>
        <v>#N/A</v>
      </c>
    </row>
    <row r="300" spans="2:16">
      <c r="B300" s="114"/>
      <c r="N300" s="79">
        <f t="shared" si="8"/>
        <v>0</v>
      </c>
      <c r="O300" s="79" t="e">
        <f>IF(D300="X",0,IF(E300="X",0,VLOOKUP(E300,'51'!$K$3:$L$16,2,FALSE)))</f>
        <v>#N/A</v>
      </c>
      <c r="P300" s="79" t="e">
        <f t="shared" si="9"/>
        <v>#N/A</v>
      </c>
    </row>
    <row r="301" spans="2:16">
      <c r="B301" s="114"/>
      <c r="N301" s="79">
        <f t="shared" si="8"/>
        <v>0</v>
      </c>
      <c r="O301" s="79" t="e">
        <f>IF(D301="X",0,IF(E301="X",0,VLOOKUP(E301,'51'!$K$3:$L$16,2,FALSE)))</f>
        <v>#N/A</v>
      </c>
      <c r="P301" s="79" t="e">
        <f t="shared" si="9"/>
        <v>#N/A</v>
      </c>
    </row>
    <row r="302" spans="2:16">
      <c r="B302" s="114"/>
      <c r="N302" s="79">
        <f t="shared" si="8"/>
        <v>0</v>
      </c>
      <c r="O302" s="79" t="e">
        <f>IF(D302="X",0,IF(E302="X",0,VLOOKUP(E302,'51'!$K$3:$L$16,2,FALSE)))</f>
        <v>#N/A</v>
      </c>
      <c r="P302" s="79" t="e">
        <f t="shared" si="9"/>
        <v>#N/A</v>
      </c>
    </row>
    <row r="303" spans="2:16">
      <c r="B303" s="114"/>
      <c r="N303" s="79">
        <f t="shared" si="8"/>
        <v>0</v>
      </c>
      <c r="O303" s="79" t="e">
        <f>IF(D303="X",0,IF(E303="X",0,VLOOKUP(E303,'51'!$K$3:$L$16,2,FALSE)))</f>
        <v>#N/A</v>
      </c>
      <c r="P303" s="79" t="e">
        <f t="shared" si="9"/>
        <v>#N/A</v>
      </c>
    </row>
    <row r="304" spans="2:16">
      <c r="B304" s="114"/>
      <c r="N304" s="79">
        <f t="shared" si="8"/>
        <v>0</v>
      </c>
      <c r="O304" s="79" t="e">
        <f>IF(D304="X",0,IF(E304="X",0,VLOOKUP(E304,'51'!$K$3:$L$16,2,FALSE)))</f>
        <v>#N/A</v>
      </c>
      <c r="P304" s="79" t="e">
        <f t="shared" si="9"/>
        <v>#N/A</v>
      </c>
    </row>
    <row r="305" spans="2:16">
      <c r="B305" s="114"/>
      <c r="N305" s="79">
        <f t="shared" si="8"/>
        <v>0</v>
      </c>
      <c r="O305" s="79" t="e">
        <f>IF(D305="X",0,IF(E305="X",0,VLOOKUP(E305,'51'!$K$3:$L$16,2,FALSE)))</f>
        <v>#N/A</v>
      </c>
      <c r="P305" s="79" t="e">
        <f t="shared" si="9"/>
        <v>#N/A</v>
      </c>
    </row>
    <row r="306" spans="2:16">
      <c r="B306" s="114"/>
      <c r="N306" s="79">
        <f t="shared" si="8"/>
        <v>0</v>
      </c>
      <c r="O306" s="79" t="e">
        <f>IF(D306="X",0,IF(E306="X",0,VLOOKUP(E306,'51'!$K$3:$L$16,2,FALSE)))</f>
        <v>#N/A</v>
      </c>
      <c r="P306" s="79" t="e">
        <f t="shared" si="9"/>
        <v>#N/A</v>
      </c>
    </row>
    <row r="307" spans="2:16">
      <c r="B307" s="114"/>
      <c r="N307" s="79">
        <f t="shared" si="8"/>
        <v>0</v>
      </c>
      <c r="O307" s="79" t="e">
        <f>IF(D307="X",0,IF(E307="X",0,VLOOKUP(E307,'51'!$K$3:$L$16,2,FALSE)))</f>
        <v>#N/A</v>
      </c>
      <c r="P307" s="79" t="e">
        <f t="shared" si="9"/>
        <v>#N/A</v>
      </c>
    </row>
    <row r="308" spans="2:16">
      <c r="B308" s="114"/>
      <c r="N308" s="79">
        <f t="shared" si="8"/>
        <v>0</v>
      </c>
      <c r="O308" s="79" t="e">
        <f>IF(D308="X",0,IF(E308="X",0,VLOOKUP(E308,'51'!$K$3:$L$16,2,FALSE)))</f>
        <v>#N/A</v>
      </c>
      <c r="P308" s="79" t="e">
        <f t="shared" si="9"/>
        <v>#N/A</v>
      </c>
    </row>
    <row r="309" spans="2:16">
      <c r="B309" s="114"/>
      <c r="N309" s="79">
        <f t="shared" si="8"/>
        <v>0</v>
      </c>
      <c r="O309" s="79" t="e">
        <f>IF(D309="X",0,IF(E309="X",0,VLOOKUP(E309,'51'!$K$3:$L$16,2,FALSE)))</f>
        <v>#N/A</v>
      </c>
      <c r="P309" s="79" t="e">
        <f t="shared" si="9"/>
        <v>#N/A</v>
      </c>
    </row>
    <row r="310" spans="2:16">
      <c r="B310" s="114"/>
      <c r="N310" s="79">
        <f t="shared" si="8"/>
        <v>0</v>
      </c>
      <c r="O310" s="79" t="e">
        <f>IF(D310="X",0,IF(E310="X",0,VLOOKUP(E310,'51'!$K$3:$L$16,2,FALSE)))</f>
        <v>#N/A</v>
      </c>
      <c r="P310" s="79" t="e">
        <f t="shared" si="9"/>
        <v>#N/A</v>
      </c>
    </row>
    <row r="311" spans="2:16">
      <c r="B311" s="114"/>
      <c r="N311" s="79">
        <f t="shared" si="8"/>
        <v>0</v>
      </c>
      <c r="O311" s="79" t="e">
        <f>IF(D311="X",0,IF(E311="X",0,VLOOKUP(E311,'51'!$K$3:$L$16,2,FALSE)))</f>
        <v>#N/A</v>
      </c>
      <c r="P311" s="79" t="e">
        <f t="shared" si="9"/>
        <v>#N/A</v>
      </c>
    </row>
    <row r="312" spans="2:16">
      <c r="B312" s="114"/>
      <c r="N312" s="79">
        <f t="shared" si="8"/>
        <v>0</v>
      </c>
      <c r="O312" s="79" t="e">
        <f>IF(D312="X",0,IF(E312="X",0,VLOOKUP(E312,'51'!$K$3:$L$16,2,FALSE)))</f>
        <v>#N/A</v>
      </c>
      <c r="P312" s="79" t="e">
        <f t="shared" si="9"/>
        <v>#N/A</v>
      </c>
    </row>
    <row r="313" spans="2:16">
      <c r="B313" s="114"/>
      <c r="N313" s="79">
        <f t="shared" si="8"/>
        <v>0</v>
      </c>
      <c r="O313" s="79" t="e">
        <f>IF(D313="X",0,IF(E313="X",0,VLOOKUP(E313,'51'!$K$3:$L$16,2,FALSE)))</f>
        <v>#N/A</v>
      </c>
      <c r="P313" s="79" t="e">
        <f t="shared" si="9"/>
        <v>#N/A</v>
      </c>
    </row>
    <row r="314" spans="2:16">
      <c r="B314" s="114"/>
      <c r="N314" s="79">
        <f t="shared" si="8"/>
        <v>0</v>
      </c>
      <c r="O314" s="79" t="e">
        <f>IF(D314="X",0,IF(E314="X",0,VLOOKUP(E314,'51'!$K$3:$L$16,2,FALSE)))</f>
        <v>#N/A</v>
      </c>
      <c r="P314" s="79" t="e">
        <f t="shared" si="9"/>
        <v>#N/A</v>
      </c>
    </row>
    <row r="315" spans="2:16">
      <c r="B315" s="114"/>
      <c r="N315" s="79">
        <f t="shared" si="8"/>
        <v>0</v>
      </c>
      <c r="O315" s="79" t="e">
        <f>IF(D315="X",0,IF(E315="X",0,VLOOKUP(E315,'51'!$K$3:$L$16,2,FALSE)))</f>
        <v>#N/A</v>
      </c>
      <c r="P315" s="79" t="e">
        <f t="shared" si="9"/>
        <v>#N/A</v>
      </c>
    </row>
    <row r="316" spans="2:16">
      <c r="B316" s="114"/>
      <c r="N316" s="79">
        <f t="shared" si="8"/>
        <v>0</v>
      </c>
      <c r="O316" s="79" t="e">
        <f>IF(D316="X",0,IF(E316="X",0,VLOOKUP(E316,'51'!$K$3:$L$16,2,FALSE)))</f>
        <v>#N/A</v>
      </c>
      <c r="P316" s="79" t="e">
        <f t="shared" si="9"/>
        <v>#N/A</v>
      </c>
    </row>
    <row r="317" spans="2:16">
      <c r="B317" s="114"/>
      <c r="N317" s="79">
        <f t="shared" si="8"/>
        <v>0</v>
      </c>
      <c r="O317" s="79" t="e">
        <f>IF(D317="X",0,IF(E317="X",0,VLOOKUP(E317,'51'!$K$3:$L$16,2,FALSE)))</f>
        <v>#N/A</v>
      </c>
      <c r="P317" s="79" t="e">
        <f t="shared" si="9"/>
        <v>#N/A</v>
      </c>
    </row>
    <row r="318" spans="2:16">
      <c r="B318" s="114"/>
      <c r="N318" s="79">
        <f t="shared" si="8"/>
        <v>0</v>
      </c>
      <c r="O318" s="79" t="e">
        <f>IF(D318="X",0,IF(E318="X",0,VLOOKUP(E318,'51'!$K$3:$L$16,2,FALSE)))</f>
        <v>#N/A</v>
      </c>
      <c r="P318" s="79" t="e">
        <f t="shared" si="9"/>
        <v>#N/A</v>
      </c>
    </row>
    <row r="319" spans="2:16">
      <c r="B319" s="114"/>
      <c r="N319" s="79">
        <f t="shared" si="8"/>
        <v>0</v>
      </c>
      <c r="O319" s="79" t="e">
        <f>IF(D319="X",0,IF(E319="X",0,VLOOKUP(E319,'51'!$K$3:$L$16,2,FALSE)))</f>
        <v>#N/A</v>
      </c>
      <c r="P319" s="79" t="e">
        <f t="shared" si="9"/>
        <v>#N/A</v>
      </c>
    </row>
    <row r="320" spans="2:16">
      <c r="B320" s="114"/>
      <c r="N320" s="79">
        <f t="shared" si="8"/>
        <v>0</v>
      </c>
      <c r="O320" s="79" t="e">
        <f>IF(D320="X",0,IF(E320="X",0,VLOOKUP(E320,'51'!$K$3:$L$16,2,FALSE)))</f>
        <v>#N/A</v>
      </c>
      <c r="P320" s="79" t="e">
        <f t="shared" si="9"/>
        <v>#N/A</v>
      </c>
    </row>
    <row r="321" spans="2:16">
      <c r="B321" s="114"/>
      <c r="N321" s="79">
        <f t="shared" si="8"/>
        <v>0</v>
      </c>
      <c r="O321" s="79" t="e">
        <f>IF(D321="X",0,IF(E321="X",0,VLOOKUP(E321,'51'!$K$3:$L$16,2,FALSE)))</f>
        <v>#N/A</v>
      </c>
      <c r="P321" s="79" t="e">
        <f t="shared" si="9"/>
        <v>#N/A</v>
      </c>
    </row>
    <row r="322" spans="2:16">
      <c r="B322" s="114"/>
      <c r="N322" s="79">
        <f t="shared" si="8"/>
        <v>0</v>
      </c>
      <c r="O322" s="79" t="e">
        <f>IF(D322="X",0,IF(E322="X",0,VLOOKUP(E322,'51'!$K$3:$L$16,2,FALSE)))</f>
        <v>#N/A</v>
      </c>
      <c r="P322" s="79" t="e">
        <f t="shared" si="9"/>
        <v>#N/A</v>
      </c>
    </row>
    <row r="323" spans="2:16">
      <c r="B323" s="114"/>
      <c r="N323" s="79">
        <f t="shared" si="8"/>
        <v>0</v>
      </c>
      <c r="O323" s="79" t="e">
        <f>IF(D323="X",0,IF(E323="X",0,VLOOKUP(E323,'51'!$K$3:$L$16,2,FALSE)))</f>
        <v>#N/A</v>
      </c>
      <c r="P323" s="79" t="e">
        <f t="shared" si="9"/>
        <v>#N/A</v>
      </c>
    </row>
    <row r="324" spans="2:16">
      <c r="B324" s="114"/>
      <c r="N324" s="79">
        <f t="shared" ref="N324:N387" si="10">SUM(F324:M324)</f>
        <v>0</v>
      </c>
      <c r="O324" s="79" t="e">
        <f>IF(D324="X",0,IF(E324="X",0,VLOOKUP(E324,'51'!$K$3:$L$16,2,FALSE)))</f>
        <v>#N/A</v>
      </c>
      <c r="P324" s="79" t="e">
        <f t="shared" ref="P324:P387" si="11">N324*O324</f>
        <v>#N/A</v>
      </c>
    </row>
    <row r="325" spans="2:16">
      <c r="B325" s="114"/>
      <c r="N325" s="79">
        <f t="shared" si="10"/>
        <v>0</v>
      </c>
      <c r="O325" s="79" t="e">
        <f>IF(D325="X",0,IF(E325="X",0,VLOOKUP(E325,'51'!$K$3:$L$16,2,FALSE)))</f>
        <v>#N/A</v>
      </c>
      <c r="P325" s="79" t="e">
        <f t="shared" si="11"/>
        <v>#N/A</v>
      </c>
    </row>
    <row r="326" spans="2:16">
      <c r="B326" s="114"/>
      <c r="N326" s="79">
        <f t="shared" si="10"/>
        <v>0</v>
      </c>
      <c r="O326" s="79" t="e">
        <f>IF(D326="X",0,IF(E326="X",0,VLOOKUP(E326,'51'!$K$3:$L$16,2,FALSE)))</f>
        <v>#N/A</v>
      </c>
      <c r="P326" s="79" t="e">
        <f t="shared" si="11"/>
        <v>#N/A</v>
      </c>
    </row>
    <row r="327" spans="2:16">
      <c r="B327" s="114"/>
      <c r="N327" s="79">
        <f t="shared" si="10"/>
        <v>0</v>
      </c>
      <c r="O327" s="79" t="e">
        <f>IF(D327="X",0,IF(E327="X",0,VLOOKUP(E327,'51'!$K$3:$L$16,2,FALSE)))</f>
        <v>#N/A</v>
      </c>
      <c r="P327" s="79" t="e">
        <f t="shared" si="11"/>
        <v>#N/A</v>
      </c>
    </row>
    <row r="328" spans="2:16">
      <c r="B328" s="114"/>
      <c r="N328" s="79">
        <f t="shared" si="10"/>
        <v>0</v>
      </c>
      <c r="O328" s="79" t="e">
        <f>IF(D328="X",0,IF(E328="X",0,VLOOKUP(E328,'51'!$K$3:$L$16,2,FALSE)))</f>
        <v>#N/A</v>
      </c>
      <c r="P328" s="79" t="e">
        <f t="shared" si="11"/>
        <v>#N/A</v>
      </c>
    </row>
    <row r="329" spans="2:16">
      <c r="B329" s="114"/>
      <c r="N329" s="79">
        <f t="shared" si="10"/>
        <v>0</v>
      </c>
      <c r="O329" s="79" t="e">
        <f>IF(D329="X",0,IF(E329="X",0,VLOOKUP(E329,'51'!$K$3:$L$16,2,FALSE)))</f>
        <v>#N/A</v>
      </c>
      <c r="P329" s="79" t="e">
        <f t="shared" si="11"/>
        <v>#N/A</v>
      </c>
    </row>
    <row r="330" spans="2:16">
      <c r="B330" s="114"/>
      <c r="N330" s="79">
        <f t="shared" si="10"/>
        <v>0</v>
      </c>
      <c r="O330" s="79" t="e">
        <f>IF(D330="X",0,IF(E330="X",0,VLOOKUP(E330,'51'!$K$3:$L$16,2,FALSE)))</f>
        <v>#N/A</v>
      </c>
      <c r="P330" s="79" t="e">
        <f t="shared" si="11"/>
        <v>#N/A</v>
      </c>
    </row>
    <row r="331" spans="2:16">
      <c r="B331" s="114"/>
      <c r="N331" s="79">
        <f t="shared" si="10"/>
        <v>0</v>
      </c>
      <c r="O331" s="79" t="e">
        <f>IF(D331="X",0,IF(E331="X",0,VLOOKUP(E331,'51'!$K$3:$L$16,2,FALSE)))</f>
        <v>#N/A</v>
      </c>
      <c r="P331" s="79" t="e">
        <f t="shared" si="11"/>
        <v>#N/A</v>
      </c>
    </row>
    <row r="332" spans="2:16">
      <c r="B332" s="114"/>
      <c r="N332" s="79">
        <f t="shared" si="10"/>
        <v>0</v>
      </c>
      <c r="O332" s="79" t="e">
        <f>IF(D332="X",0,IF(E332="X",0,VLOOKUP(E332,'51'!$K$3:$L$16,2,FALSE)))</f>
        <v>#N/A</v>
      </c>
      <c r="P332" s="79" t="e">
        <f t="shared" si="11"/>
        <v>#N/A</v>
      </c>
    </row>
    <row r="333" spans="2:16">
      <c r="B333" s="114"/>
      <c r="N333" s="79">
        <f t="shared" si="10"/>
        <v>0</v>
      </c>
      <c r="O333" s="79" t="e">
        <f>IF(D333="X",0,IF(E333="X",0,VLOOKUP(E333,'51'!$K$3:$L$16,2,FALSE)))</f>
        <v>#N/A</v>
      </c>
      <c r="P333" s="79" t="e">
        <f t="shared" si="11"/>
        <v>#N/A</v>
      </c>
    </row>
    <row r="334" spans="2:16">
      <c r="B334" s="114"/>
      <c r="N334" s="79">
        <f t="shared" si="10"/>
        <v>0</v>
      </c>
      <c r="O334" s="79" t="e">
        <f>IF(D334="X",0,IF(E334="X",0,VLOOKUP(E334,'51'!$K$3:$L$16,2,FALSE)))</f>
        <v>#N/A</v>
      </c>
      <c r="P334" s="79" t="e">
        <f t="shared" si="11"/>
        <v>#N/A</v>
      </c>
    </row>
    <row r="335" spans="2:16">
      <c r="B335" s="114"/>
      <c r="N335" s="79">
        <f t="shared" si="10"/>
        <v>0</v>
      </c>
      <c r="O335" s="79" t="e">
        <f>IF(D335="X",0,IF(E335="X",0,VLOOKUP(E335,'51'!$K$3:$L$16,2,FALSE)))</f>
        <v>#N/A</v>
      </c>
      <c r="P335" s="79" t="e">
        <f t="shared" si="11"/>
        <v>#N/A</v>
      </c>
    </row>
    <row r="336" spans="2:16">
      <c r="B336" s="114"/>
      <c r="N336" s="79">
        <f t="shared" si="10"/>
        <v>0</v>
      </c>
      <c r="O336" s="79" t="e">
        <f>IF(D336="X",0,IF(E336="X",0,VLOOKUP(E336,'51'!$K$3:$L$16,2,FALSE)))</f>
        <v>#N/A</v>
      </c>
      <c r="P336" s="79" t="e">
        <f t="shared" si="11"/>
        <v>#N/A</v>
      </c>
    </row>
    <row r="337" spans="2:16">
      <c r="B337" s="114"/>
      <c r="N337" s="79">
        <f t="shared" si="10"/>
        <v>0</v>
      </c>
      <c r="O337" s="79" t="e">
        <f>IF(D337="X",0,IF(E337="X",0,VLOOKUP(E337,'51'!$K$3:$L$16,2,FALSE)))</f>
        <v>#N/A</v>
      </c>
      <c r="P337" s="79" t="e">
        <f t="shared" si="11"/>
        <v>#N/A</v>
      </c>
    </row>
    <row r="338" spans="2:16">
      <c r="B338" s="114"/>
      <c r="N338" s="79">
        <f t="shared" si="10"/>
        <v>0</v>
      </c>
      <c r="O338" s="79" t="e">
        <f>IF(D338="X",0,IF(E338="X",0,VLOOKUP(E338,'51'!$K$3:$L$16,2,FALSE)))</f>
        <v>#N/A</v>
      </c>
      <c r="P338" s="79" t="e">
        <f t="shared" si="11"/>
        <v>#N/A</v>
      </c>
    </row>
    <row r="339" spans="2:16">
      <c r="B339" s="114"/>
      <c r="N339" s="79">
        <f t="shared" si="10"/>
        <v>0</v>
      </c>
      <c r="O339" s="79" t="e">
        <f>IF(D339="X",0,IF(E339="X",0,VLOOKUP(E339,'51'!$K$3:$L$16,2,FALSE)))</f>
        <v>#N/A</v>
      </c>
      <c r="P339" s="79" t="e">
        <f t="shared" si="11"/>
        <v>#N/A</v>
      </c>
    </row>
    <row r="340" spans="2:16">
      <c r="B340" s="114"/>
      <c r="N340" s="79">
        <f t="shared" si="10"/>
        <v>0</v>
      </c>
      <c r="O340" s="79" t="e">
        <f>IF(D340="X",0,IF(E340="X",0,VLOOKUP(E340,'51'!$K$3:$L$16,2,FALSE)))</f>
        <v>#N/A</v>
      </c>
      <c r="P340" s="79" t="e">
        <f t="shared" si="11"/>
        <v>#N/A</v>
      </c>
    </row>
    <row r="341" spans="2:16">
      <c r="B341" s="114"/>
      <c r="N341" s="79">
        <f t="shared" si="10"/>
        <v>0</v>
      </c>
      <c r="O341" s="79" t="e">
        <f>IF(D341="X",0,IF(E341="X",0,VLOOKUP(E341,'51'!$K$3:$L$16,2,FALSE)))</f>
        <v>#N/A</v>
      </c>
      <c r="P341" s="79" t="e">
        <f t="shared" si="11"/>
        <v>#N/A</v>
      </c>
    </row>
    <row r="342" spans="2:16">
      <c r="B342" s="114"/>
      <c r="N342" s="79">
        <f t="shared" si="10"/>
        <v>0</v>
      </c>
      <c r="O342" s="79" t="e">
        <f>IF(D342="X",0,IF(E342="X",0,VLOOKUP(E342,'51'!$K$3:$L$16,2,FALSE)))</f>
        <v>#N/A</v>
      </c>
      <c r="P342" s="79" t="e">
        <f t="shared" si="11"/>
        <v>#N/A</v>
      </c>
    </row>
    <row r="343" spans="2:16">
      <c r="B343" s="114"/>
      <c r="N343" s="79">
        <f t="shared" si="10"/>
        <v>0</v>
      </c>
      <c r="O343" s="79" t="e">
        <f>IF(D343="X",0,IF(E343="X",0,VLOOKUP(E343,'51'!$K$3:$L$16,2,FALSE)))</f>
        <v>#N/A</v>
      </c>
      <c r="P343" s="79" t="e">
        <f t="shared" si="11"/>
        <v>#N/A</v>
      </c>
    </row>
    <row r="344" spans="2:16">
      <c r="B344" s="114"/>
      <c r="N344" s="79">
        <f t="shared" si="10"/>
        <v>0</v>
      </c>
      <c r="O344" s="79" t="e">
        <f>IF(D344="X",0,IF(E344="X",0,VLOOKUP(E344,'51'!$K$3:$L$16,2,FALSE)))</f>
        <v>#N/A</v>
      </c>
      <c r="P344" s="79" t="e">
        <f t="shared" si="11"/>
        <v>#N/A</v>
      </c>
    </row>
    <row r="345" spans="2:16">
      <c r="B345" s="114"/>
      <c r="N345" s="79">
        <f t="shared" si="10"/>
        <v>0</v>
      </c>
      <c r="O345" s="79" t="e">
        <f>IF(D345="X",0,IF(E345="X",0,VLOOKUP(E345,'51'!$K$3:$L$16,2,FALSE)))</f>
        <v>#N/A</v>
      </c>
      <c r="P345" s="79" t="e">
        <f t="shared" si="11"/>
        <v>#N/A</v>
      </c>
    </row>
    <row r="346" spans="2:16">
      <c r="B346" s="114"/>
      <c r="N346" s="79">
        <f t="shared" si="10"/>
        <v>0</v>
      </c>
      <c r="O346" s="79" t="e">
        <f>IF(D346="X",0,IF(E346="X",0,VLOOKUP(E346,'51'!$K$3:$L$16,2,FALSE)))</f>
        <v>#N/A</v>
      </c>
      <c r="P346" s="79" t="e">
        <f t="shared" si="11"/>
        <v>#N/A</v>
      </c>
    </row>
    <row r="347" spans="2:16">
      <c r="B347" s="114"/>
      <c r="N347" s="79">
        <f t="shared" si="10"/>
        <v>0</v>
      </c>
      <c r="O347" s="79" t="e">
        <f>IF(D347="X",0,IF(E347="X",0,VLOOKUP(E347,'51'!$K$3:$L$16,2,FALSE)))</f>
        <v>#N/A</v>
      </c>
      <c r="P347" s="79" t="e">
        <f t="shared" si="11"/>
        <v>#N/A</v>
      </c>
    </row>
    <row r="348" spans="2:16">
      <c r="B348" s="114"/>
      <c r="N348" s="79">
        <f t="shared" si="10"/>
        <v>0</v>
      </c>
      <c r="O348" s="79" t="e">
        <f>IF(D348="X",0,IF(E348="X",0,VLOOKUP(E348,'51'!$K$3:$L$16,2,FALSE)))</f>
        <v>#N/A</v>
      </c>
      <c r="P348" s="79" t="e">
        <f t="shared" si="11"/>
        <v>#N/A</v>
      </c>
    </row>
    <row r="349" spans="2:16">
      <c r="B349" s="114"/>
      <c r="N349" s="79">
        <f t="shared" si="10"/>
        <v>0</v>
      </c>
      <c r="O349" s="79" t="e">
        <f>IF(D349="X",0,IF(E349="X",0,VLOOKUP(E349,'51'!$K$3:$L$16,2,FALSE)))</f>
        <v>#N/A</v>
      </c>
      <c r="P349" s="79" t="e">
        <f t="shared" si="11"/>
        <v>#N/A</v>
      </c>
    </row>
    <row r="350" spans="2:16">
      <c r="B350" s="114"/>
      <c r="N350" s="79">
        <f t="shared" si="10"/>
        <v>0</v>
      </c>
      <c r="O350" s="79" t="e">
        <f>IF(D350="X",0,IF(E350="X",0,VLOOKUP(E350,'51'!$K$3:$L$16,2,FALSE)))</f>
        <v>#N/A</v>
      </c>
      <c r="P350" s="79" t="e">
        <f t="shared" si="11"/>
        <v>#N/A</v>
      </c>
    </row>
    <row r="351" spans="2:16">
      <c r="B351" s="114"/>
      <c r="N351" s="79">
        <f t="shared" si="10"/>
        <v>0</v>
      </c>
      <c r="O351" s="79" t="e">
        <f>IF(D351="X",0,IF(E351="X",0,VLOOKUP(E351,'51'!$K$3:$L$16,2,FALSE)))</f>
        <v>#N/A</v>
      </c>
      <c r="P351" s="79" t="e">
        <f t="shared" si="11"/>
        <v>#N/A</v>
      </c>
    </row>
    <row r="352" spans="2:16">
      <c r="B352" s="114"/>
      <c r="N352" s="79">
        <f t="shared" si="10"/>
        <v>0</v>
      </c>
      <c r="O352" s="79" t="e">
        <f>IF(D352="X",0,IF(E352="X",0,VLOOKUP(E352,'51'!$K$3:$L$16,2,FALSE)))</f>
        <v>#N/A</v>
      </c>
      <c r="P352" s="79" t="e">
        <f t="shared" si="11"/>
        <v>#N/A</v>
      </c>
    </row>
    <row r="353" spans="2:16">
      <c r="B353" s="114"/>
      <c r="N353" s="79">
        <f t="shared" si="10"/>
        <v>0</v>
      </c>
      <c r="O353" s="79" t="e">
        <f>IF(D353="X",0,IF(E353="X",0,VLOOKUP(E353,'51'!$K$3:$L$16,2,FALSE)))</f>
        <v>#N/A</v>
      </c>
      <c r="P353" s="79" t="e">
        <f t="shared" si="11"/>
        <v>#N/A</v>
      </c>
    </row>
    <row r="354" spans="2:16">
      <c r="B354" s="114"/>
      <c r="N354" s="79">
        <f t="shared" si="10"/>
        <v>0</v>
      </c>
      <c r="O354" s="79" t="e">
        <f>IF(D354="X",0,IF(E354="X",0,VLOOKUP(E354,'51'!$K$3:$L$16,2,FALSE)))</f>
        <v>#N/A</v>
      </c>
      <c r="P354" s="79" t="e">
        <f t="shared" si="11"/>
        <v>#N/A</v>
      </c>
    </row>
    <row r="355" spans="2:16">
      <c r="B355" s="114"/>
      <c r="N355" s="79">
        <f t="shared" si="10"/>
        <v>0</v>
      </c>
      <c r="O355" s="79" t="e">
        <f>IF(D355="X",0,IF(E355="X",0,VLOOKUP(E355,'51'!$K$3:$L$16,2,FALSE)))</f>
        <v>#N/A</v>
      </c>
      <c r="P355" s="79" t="e">
        <f t="shared" si="11"/>
        <v>#N/A</v>
      </c>
    </row>
    <row r="356" spans="2:16">
      <c r="B356" s="114"/>
      <c r="N356" s="79">
        <f t="shared" si="10"/>
        <v>0</v>
      </c>
      <c r="O356" s="79" t="e">
        <f>IF(D356="X",0,IF(E356="X",0,VLOOKUP(E356,'51'!$K$3:$L$16,2,FALSE)))</f>
        <v>#N/A</v>
      </c>
      <c r="P356" s="79" t="e">
        <f t="shared" si="11"/>
        <v>#N/A</v>
      </c>
    </row>
    <row r="357" spans="2:16">
      <c r="B357" s="114"/>
      <c r="N357" s="79">
        <f t="shared" si="10"/>
        <v>0</v>
      </c>
      <c r="O357" s="79" t="e">
        <f>IF(D357="X",0,IF(E357="X",0,VLOOKUP(E357,'51'!$K$3:$L$16,2,FALSE)))</f>
        <v>#N/A</v>
      </c>
      <c r="P357" s="79" t="e">
        <f t="shared" si="11"/>
        <v>#N/A</v>
      </c>
    </row>
    <row r="358" spans="2:16">
      <c r="B358" s="114"/>
      <c r="N358" s="79">
        <f t="shared" si="10"/>
        <v>0</v>
      </c>
      <c r="O358" s="79" t="e">
        <f>IF(D358="X",0,IF(E358="X",0,VLOOKUP(E358,'51'!$K$3:$L$16,2,FALSE)))</f>
        <v>#N/A</v>
      </c>
      <c r="P358" s="79" t="e">
        <f t="shared" si="11"/>
        <v>#N/A</v>
      </c>
    </row>
    <row r="359" spans="2:16">
      <c r="B359" s="114"/>
      <c r="N359" s="79">
        <f t="shared" si="10"/>
        <v>0</v>
      </c>
      <c r="O359" s="79" t="e">
        <f>IF(D359="X",0,IF(E359="X",0,VLOOKUP(E359,'51'!$K$3:$L$16,2,FALSE)))</f>
        <v>#N/A</v>
      </c>
      <c r="P359" s="79" t="e">
        <f t="shared" si="11"/>
        <v>#N/A</v>
      </c>
    </row>
    <row r="360" spans="2:16">
      <c r="B360" s="114"/>
      <c r="N360" s="79">
        <f t="shared" si="10"/>
        <v>0</v>
      </c>
      <c r="O360" s="79" t="e">
        <f>IF(D360="X",0,IF(E360="X",0,VLOOKUP(E360,'51'!$K$3:$L$16,2,FALSE)))</f>
        <v>#N/A</v>
      </c>
      <c r="P360" s="79" t="e">
        <f t="shared" si="11"/>
        <v>#N/A</v>
      </c>
    </row>
    <row r="361" spans="2:16">
      <c r="B361" s="114"/>
      <c r="N361" s="79">
        <f t="shared" si="10"/>
        <v>0</v>
      </c>
      <c r="O361" s="79" t="e">
        <f>IF(D361="X",0,IF(E361="X",0,VLOOKUP(E361,'51'!$K$3:$L$16,2,FALSE)))</f>
        <v>#N/A</v>
      </c>
      <c r="P361" s="79" t="e">
        <f t="shared" si="11"/>
        <v>#N/A</v>
      </c>
    </row>
    <row r="362" spans="2:16">
      <c r="B362" s="114"/>
      <c r="N362" s="79">
        <f t="shared" si="10"/>
        <v>0</v>
      </c>
      <c r="O362" s="79" t="e">
        <f>IF(D362="X",0,IF(E362="X",0,VLOOKUP(E362,'51'!$K$3:$L$16,2,FALSE)))</f>
        <v>#N/A</v>
      </c>
      <c r="P362" s="79" t="e">
        <f t="shared" si="11"/>
        <v>#N/A</v>
      </c>
    </row>
    <row r="363" spans="2:16">
      <c r="B363" s="114"/>
      <c r="N363" s="79">
        <f t="shared" si="10"/>
        <v>0</v>
      </c>
      <c r="O363" s="79" t="e">
        <f>IF(D363="X",0,IF(E363="X",0,VLOOKUP(E363,'51'!$K$3:$L$16,2,FALSE)))</f>
        <v>#N/A</v>
      </c>
      <c r="P363" s="79" t="e">
        <f t="shared" si="11"/>
        <v>#N/A</v>
      </c>
    </row>
    <row r="364" spans="2:16">
      <c r="B364" s="114"/>
      <c r="N364" s="79">
        <f t="shared" si="10"/>
        <v>0</v>
      </c>
      <c r="O364" s="79" t="e">
        <f>IF(D364="X",0,IF(E364="X",0,VLOOKUP(E364,'51'!$K$3:$L$16,2,FALSE)))</f>
        <v>#N/A</v>
      </c>
      <c r="P364" s="79" t="e">
        <f t="shared" si="11"/>
        <v>#N/A</v>
      </c>
    </row>
    <row r="365" spans="2:16">
      <c r="B365" s="114"/>
      <c r="N365" s="79">
        <f t="shared" si="10"/>
        <v>0</v>
      </c>
      <c r="O365" s="79" t="e">
        <f>IF(D365="X",0,IF(E365="X",0,VLOOKUP(E365,'51'!$K$3:$L$16,2,FALSE)))</f>
        <v>#N/A</v>
      </c>
      <c r="P365" s="79" t="e">
        <f t="shared" si="11"/>
        <v>#N/A</v>
      </c>
    </row>
    <row r="366" spans="2:16">
      <c r="B366" s="114"/>
      <c r="N366" s="79">
        <f t="shared" si="10"/>
        <v>0</v>
      </c>
      <c r="O366" s="79" t="e">
        <f>IF(D366="X",0,IF(E366="X",0,VLOOKUP(E366,'51'!$K$3:$L$16,2,FALSE)))</f>
        <v>#N/A</v>
      </c>
      <c r="P366" s="79" t="e">
        <f t="shared" si="11"/>
        <v>#N/A</v>
      </c>
    </row>
    <row r="367" spans="2:16">
      <c r="B367" s="114"/>
      <c r="N367" s="79">
        <f t="shared" si="10"/>
        <v>0</v>
      </c>
      <c r="O367" s="79" t="e">
        <f>IF(D367="X",0,IF(E367="X",0,VLOOKUP(E367,'51'!$K$3:$L$16,2,FALSE)))</f>
        <v>#N/A</v>
      </c>
      <c r="P367" s="79" t="e">
        <f t="shared" si="11"/>
        <v>#N/A</v>
      </c>
    </row>
    <row r="368" spans="2:16">
      <c r="B368" s="114"/>
      <c r="N368" s="79">
        <f t="shared" si="10"/>
        <v>0</v>
      </c>
      <c r="O368" s="79" t="e">
        <f>IF(D368="X",0,IF(E368="X",0,VLOOKUP(E368,'51'!$K$3:$L$16,2,FALSE)))</f>
        <v>#N/A</v>
      </c>
      <c r="P368" s="79" t="e">
        <f t="shared" si="11"/>
        <v>#N/A</v>
      </c>
    </row>
    <row r="369" spans="2:16">
      <c r="B369" s="114"/>
      <c r="N369" s="79">
        <f t="shared" si="10"/>
        <v>0</v>
      </c>
      <c r="O369" s="79" t="e">
        <f>IF(D369="X",0,IF(E369="X",0,VLOOKUP(E369,'51'!$K$3:$L$16,2,FALSE)))</f>
        <v>#N/A</v>
      </c>
      <c r="P369" s="79" t="e">
        <f t="shared" si="11"/>
        <v>#N/A</v>
      </c>
    </row>
    <row r="370" spans="2:16">
      <c r="B370" s="114"/>
      <c r="N370" s="79">
        <f t="shared" si="10"/>
        <v>0</v>
      </c>
      <c r="O370" s="79" t="e">
        <f>IF(D370="X",0,IF(E370="X",0,VLOOKUP(E370,'51'!$K$3:$L$16,2,FALSE)))</f>
        <v>#N/A</v>
      </c>
      <c r="P370" s="79" t="e">
        <f t="shared" si="11"/>
        <v>#N/A</v>
      </c>
    </row>
    <row r="371" spans="2:16">
      <c r="B371" s="114"/>
      <c r="N371" s="79">
        <f t="shared" si="10"/>
        <v>0</v>
      </c>
      <c r="O371" s="79" t="e">
        <f>IF(D371="X",0,IF(E371="X",0,VLOOKUP(E371,'51'!$K$3:$L$16,2,FALSE)))</f>
        <v>#N/A</v>
      </c>
      <c r="P371" s="79" t="e">
        <f t="shared" si="11"/>
        <v>#N/A</v>
      </c>
    </row>
    <row r="372" spans="2:16">
      <c r="B372" s="114"/>
      <c r="N372" s="79">
        <f t="shared" si="10"/>
        <v>0</v>
      </c>
      <c r="O372" s="79" t="e">
        <f>IF(D372="X",0,IF(E372="X",0,VLOOKUP(E372,'51'!$K$3:$L$16,2,FALSE)))</f>
        <v>#N/A</v>
      </c>
      <c r="P372" s="79" t="e">
        <f t="shared" si="11"/>
        <v>#N/A</v>
      </c>
    </row>
    <row r="373" spans="2:16">
      <c r="B373" s="114"/>
      <c r="N373" s="79">
        <f t="shared" si="10"/>
        <v>0</v>
      </c>
      <c r="O373" s="79" t="e">
        <f>IF(D373="X",0,IF(E373="X",0,VLOOKUP(E373,'51'!$K$3:$L$16,2,FALSE)))</f>
        <v>#N/A</v>
      </c>
      <c r="P373" s="79" t="e">
        <f t="shared" si="11"/>
        <v>#N/A</v>
      </c>
    </row>
    <row r="374" spans="2:16">
      <c r="B374" s="114"/>
      <c r="N374" s="79">
        <f t="shared" si="10"/>
        <v>0</v>
      </c>
      <c r="O374" s="79" t="e">
        <f>IF(D374="X",0,IF(E374="X",0,VLOOKUP(E374,'51'!$K$3:$L$16,2,FALSE)))</f>
        <v>#N/A</v>
      </c>
      <c r="P374" s="79" t="e">
        <f t="shared" si="11"/>
        <v>#N/A</v>
      </c>
    </row>
    <row r="375" spans="2:16">
      <c r="B375" s="114"/>
      <c r="N375" s="79">
        <f t="shared" si="10"/>
        <v>0</v>
      </c>
      <c r="O375" s="79" t="e">
        <f>IF(D375="X",0,IF(E375="X",0,VLOOKUP(E375,'51'!$K$3:$L$16,2,FALSE)))</f>
        <v>#N/A</v>
      </c>
      <c r="P375" s="79" t="e">
        <f t="shared" si="11"/>
        <v>#N/A</v>
      </c>
    </row>
    <row r="376" spans="2:16">
      <c r="B376" s="114"/>
      <c r="N376" s="79">
        <f t="shared" si="10"/>
        <v>0</v>
      </c>
      <c r="O376" s="79" t="e">
        <f>IF(D376="X",0,IF(E376="X",0,VLOOKUP(E376,'51'!$K$3:$L$16,2,FALSE)))</f>
        <v>#N/A</v>
      </c>
      <c r="P376" s="79" t="e">
        <f t="shared" si="11"/>
        <v>#N/A</v>
      </c>
    </row>
    <row r="377" spans="2:16">
      <c r="B377" s="114"/>
      <c r="N377" s="79">
        <f t="shared" si="10"/>
        <v>0</v>
      </c>
      <c r="O377" s="79" t="e">
        <f>IF(D377="X",0,IF(E377="X",0,VLOOKUP(E377,'51'!$K$3:$L$16,2,FALSE)))</f>
        <v>#N/A</v>
      </c>
      <c r="P377" s="79" t="e">
        <f t="shared" si="11"/>
        <v>#N/A</v>
      </c>
    </row>
    <row r="378" spans="2:16">
      <c r="B378" s="114"/>
      <c r="N378" s="79">
        <f t="shared" si="10"/>
        <v>0</v>
      </c>
      <c r="O378" s="79" t="e">
        <f>IF(D378="X",0,IF(E378="X",0,VLOOKUP(E378,'51'!$K$3:$L$16,2,FALSE)))</f>
        <v>#N/A</v>
      </c>
      <c r="P378" s="79" t="e">
        <f t="shared" si="11"/>
        <v>#N/A</v>
      </c>
    </row>
    <row r="379" spans="2:16">
      <c r="B379" s="114"/>
      <c r="N379" s="79">
        <f t="shared" si="10"/>
        <v>0</v>
      </c>
      <c r="O379" s="79" t="e">
        <f>IF(D379="X",0,IF(E379="X",0,VLOOKUP(E379,'51'!$K$3:$L$16,2,FALSE)))</f>
        <v>#N/A</v>
      </c>
      <c r="P379" s="79" t="e">
        <f t="shared" si="11"/>
        <v>#N/A</v>
      </c>
    </row>
    <row r="380" spans="2:16">
      <c r="B380" s="114"/>
      <c r="N380" s="79">
        <f t="shared" si="10"/>
        <v>0</v>
      </c>
      <c r="O380" s="79" t="e">
        <f>IF(D380="X",0,IF(E380="X",0,VLOOKUP(E380,'51'!$K$3:$L$16,2,FALSE)))</f>
        <v>#N/A</v>
      </c>
      <c r="P380" s="79" t="e">
        <f t="shared" si="11"/>
        <v>#N/A</v>
      </c>
    </row>
    <row r="381" spans="2:16">
      <c r="B381" s="114"/>
      <c r="N381" s="79">
        <f t="shared" si="10"/>
        <v>0</v>
      </c>
      <c r="O381" s="79" t="e">
        <f>IF(D381="X",0,IF(E381="X",0,VLOOKUP(E381,'51'!$K$3:$L$16,2,FALSE)))</f>
        <v>#N/A</v>
      </c>
      <c r="P381" s="79" t="e">
        <f t="shared" si="11"/>
        <v>#N/A</v>
      </c>
    </row>
    <row r="382" spans="2:16">
      <c r="B382" s="114"/>
      <c r="N382" s="79">
        <f t="shared" si="10"/>
        <v>0</v>
      </c>
      <c r="O382" s="79" t="e">
        <f>IF(D382="X",0,IF(E382="X",0,VLOOKUP(E382,'51'!$K$3:$L$16,2,FALSE)))</f>
        <v>#N/A</v>
      </c>
      <c r="P382" s="79" t="e">
        <f t="shared" si="11"/>
        <v>#N/A</v>
      </c>
    </row>
    <row r="383" spans="2:16">
      <c r="B383" s="114"/>
      <c r="N383" s="79">
        <f t="shared" si="10"/>
        <v>0</v>
      </c>
      <c r="O383" s="79" t="e">
        <f>IF(D383="X",0,IF(E383="X",0,VLOOKUP(E383,'51'!$K$3:$L$16,2,FALSE)))</f>
        <v>#N/A</v>
      </c>
      <c r="P383" s="79" t="e">
        <f t="shared" si="11"/>
        <v>#N/A</v>
      </c>
    </row>
    <row r="384" spans="2:16">
      <c r="B384" s="114"/>
      <c r="N384" s="79">
        <f t="shared" si="10"/>
        <v>0</v>
      </c>
      <c r="O384" s="79" t="e">
        <f>IF(D384="X",0,IF(E384="X",0,VLOOKUP(E384,'51'!$K$3:$L$16,2,FALSE)))</f>
        <v>#N/A</v>
      </c>
      <c r="P384" s="79" t="e">
        <f t="shared" si="11"/>
        <v>#N/A</v>
      </c>
    </row>
    <row r="385" spans="2:16">
      <c r="B385" s="114"/>
      <c r="N385" s="79">
        <f t="shared" si="10"/>
        <v>0</v>
      </c>
      <c r="O385" s="79" t="e">
        <f>IF(D385="X",0,IF(E385="X",0,VLOOKUP(E385,'51'!$K$3:$L$16,2,FALSE)))</f>
        <v>#N/A</v>
      </c>
      <c r="P385" s="79" t="e">
        <f t="shared" si="11"/>
        <v>#N/A</v>
      </c>
    </row>
    <row r="386" spans="2:16">
      <c r="B386" s="114"/>
      <c r="N386" s="79">
        <f t="shared" si="10"/>
        <v>0</v>
      </c>
      <c r="O386" s="79" t="e">
        <f>IF(D386="X",0,IF(E386="X",0,VLOOKUP(E386,'51'!$K$3:$L$16,2,FALSE)))</f>
        <v>#N/A</v>
      </c>
      <c r="P386" s="79" t="e">
        <f t="shared" si="11"/>
        <v>#N/A</v>
      </c>
    </row>
    <row r="387" spans="2:16">
      <c r="B387" s="114"/>
      <c r="N387" s="79">
        <f t="shared" si="10"/>
        <v>0</v>
      </c>
      <c r="O387" s="79" t="e">
        <f>IF(D387="X",0,IF(E387="X",0,VLOOKUP(E387,'51'!$K$3:$L$16,2,FALSE)))</f>
        <v>#N/A</v>
      </c>
      <c r="P387" s="79" t="e">
        <f t="shared" si="11"/>
        <v>#N/A</v>
      </c>
    </row>
    <row r="388" spans="2:16">
      <c r="B388" s="114"/>
      <c r="N388" s="79">
        <f t="shared" ref="N388:N451" si="12">SUM(F388:M388)</f>
        <v>0</v>
      </c>
      <c r="O388" s="79" t="e">
        <f>IF(D388="X",0,IF(E388="X",0,VLOOKUP(E388,'51'!$K$3:$L$16,2,FALSE)))</f>
        <v>#N/A</v>
      </c>
      <c r="P388" s="79" t="e">
        <f t="shared" ref="P388:P451" si="13">N388*O388</f>
        <v>#N/A</v>
      </c>
    </row>
    <row r="389" spans="2:16">
      <c r="B389" s="114"/>
      <c r="N389" s="79">
        <f t="shared" si="12"/>
        <v>0</v>
      </c>
      <c r="O389" s="79" t="e">
        <f>IF(D389="X",0,IF(E389="X",0,VLOOKUP(E389,'51'!$K$3:$L$16,2,FALSE)))</f>
        <v>#N/A</v>
      </c>
      <c r="P389" s="79" t="e">
        <f t="shared" si="13"/>
        <v>#N/A</v>
      </c>
    </row>
    <row r="390" spans="2:16">
      <c r="B390" s="114"/>
      <c r="N390" s="79">
        <f t="shared" si="12"/>
        <v>0</v>
      </c>
      <c r="O390" s="79" t="e">
        <f>IF(D390="X",0,IF(E390="X",0,VLOOKUP(E390,'51'!$K$3:$L$16,2,FALSE)))</f>
        <v>#N/A</v>
      </c>
      <c r="P390" s="79" t="e">
        <f t="shared" si="13"/>
        <v>#N/A</v>
      </c>
    </row>
    <row r="391" spans="2:16">
      <c r="B391" s="114"/>
      <c r="N391" s="79">
        <f t="shared" si="12"/>
        <v>0</v>
      </c>
      <c r="O391" s="79" t="e">
        <f>IF(D391="X",0,IF(E391="X",0,VLOOKUP(E391,'51'!$K$3:$L$16,2,FALSE)))</f>
        <v>#N/A</v>
      </c>
      <c r="P391" s="79" t="e">
        <f t="shared" si="13"/>
        <v>#N/A</v>
      </c>
    </row>
    <row r="392" spans="2:16">
      <c r="B392" s="114"/>
      <c r="N392" s="79">
        <f t="shared" si="12"/>
        <v>0</v>
      </c>
      <c r="O392" s="79" t="e">
        <f>IF(D392="X",0,IF(E392="X",0,VLOOKUP(E392,'51'!$K$3:$L$16,2,FALSE)))</f>
        <v>#N/A</v>
      </c>
      <c r="P392" s="79" t="e">
        <f t="shared" si="13"/>
        <v>#N/A</v>
      </c>
    </row>
    <row r="393" spans="2:16">
      <c r="B393" s="114"/>
      <c r="N393" s="79">
        <f t="shared" si="12"/>
        <v>0</v>
      </c>
      <c r="O393" s="79" t="e">
        <f>IF(D393="X",0,IF(E393="X",0,VLOOKUP(E393,'51'!$K$3:$L$16,2,FALSE)))</f>
        <v>#N/A</v>
      </c>
      <c r="P393" s="79" t="e">
        <f t="shared" si="13"/>
        <v>#N/A</v>
      </c>
    </row>
    <row r="394" spans="2:16">
      <c r="B394" s="114"/>
      <c r="N394" s="79">
        <f t="shared" si="12"/>
        <v>0</v>
      </c>
      <c r="O394" s="79" t="e">
        <f>IF(D394="X",0,IF(E394="X",0,VLOOKUP(E394,'51'!$K$3:$L$16,2,FALSE)))</f>
        <v>#N/A</v>
      </c>
      <c r="P394" s="79" t="e">
        <f t="shared" si="13"/>
        <v>#N/A</v>
      </c>
    </row>
    <row r="395" spans="2:16">
      <c r="B395" s="114"/>
      <c r="N395" s="79">
        <f t="shared" si="12"/>
        <v>0</v>
      </c>
      <c r="O395" s="79" t="e">
        <f>IF(D395="X",0,IF(E395="X",0,VLOOKUP(E395,'51'!$K$3:$L$16,2,FALSE)))</f>
        <v>#N/A</v>
      </c>
      <c r="P395" s="79" t="e">
        <f t="shared" si="13"/>
        <v>#N/A</v>
      </c>
    </row>
    <row r="396" spans="2:16">
      <c r="B396" s="114"/>
      <c r="N396" s="79">
        <f t="shared" si="12"/>
        <v>0</v>
      </c>
      <c r="O396" s="79" t="e">
        <f>IF(D396="X",0,IF(E396="X",0,VLOOKUP(E396,'51'!$K$3:$L$16,2,FALSE)))</f>
        <v>#N/A</v>
      </c>
      <c r="P396" s="79" t="e">
        <f t="shared" si="13"/>
        <v>#N/A</v>
      </c>
    </row>
    <row r="397" spans="2:16">
      <c r="B397" s="114"/>
      <c r="N397" s="79">
        <f t="shared" si="12"/>
        <v>0</v>
      </c>
      <c r="O397" s="79" t="e">
        <f>IF(D397="X",0,IF(E397="X",0,VLOOKUP(E397,'51'!$K$3:$L$16,2,FALSE)))</f>
        <v>#N/A</v>
      </c>
      <c r="P397" s="79" t="e">
        <f t="shared" si="13"/>
        <v>#N/A</v>
      </c>
    </row>
    <row r="398" spans="2:16">
      <c r="B398" s="114"/>
      <c r="N398" s="79">
        <f t="shared" si="12"/>
        <v>0</v>
      </c>
      <c r="O398" s="79" t="e">
        <f>IF(D398="X",0,IF(E398="X",0,VLOOKUP(E398,'51'!$K$3:$L$16,2,FALSE)))</f>
        <v>#N/A</v>
      </c>
      <c r="P398" s="79" t="e">
        <f t="shared" si="13"/>
        <v>#N/A</v>
      </c>
    </row>
    <row r="399" spans="2:16">
      <c r="B399" s="114"/>
      <c r="N399" s="79">
        <f t="shared" si="12"/>
        <v>0</v>
      </c>
      <c r="O399" s="79" t="e">
        <f>IF(D399="X",0,IF(E399="X",0,VLOOKUP(E399,'51'!$K$3:$L$16,2,FALSE)))</f>
        <v>#N/A</v>
      </c>
      <c r="P399" s="79" t="e">
        <f t="shared" si="13"/>
        <v>#N/A</v>
      </c>
    </row>
    <row r="400" spans="2:16">
      <c r="B400" s="114"/>
      <c r="N400" s="79">
        <f t="shared" si="12"/>
        <v>0</v>
      </c>
      <c r="O400" s="79" t="e">
        <f>IF(D400="X",0,IF(E400="X",0,VLOOKUP(E400,'51'!$K$3:$L$16,2,FALSE)))</f>
        <v>#N/A</v>
      </c>
      <c r="P400" s="79" t="e">
        <f t="shared" si="13"/>
        <v>#N/A</v>
      </c>
    </row>
    <row r="401" spans="2:16">
      <c r="B401" s="114"/>
      <c r="N401" s="79">
        <f t="shared" si="12"/>
        <v>0</v>
      </c>
      <c r="O401" s="79" t="e">
        <f>IF(D401="X",0,IF(E401="X",0,VLOOKUP(E401,'51'!$K$3:$L$16,2,FALSE)))</f>
        <v>#N/A</v>
      </c>
      <c r="P401" s="79" t="e">
        <f t="shared" si="13"/>
        <v>#N/A</v>
      </c>
    </row>
    <row r="402" spans="2:16">
      <c r="B402" s="114"/>
      <c r="N402" s="79">
        <f t="shared" si="12"/>
        <v>0</v>
      </c>
      <c r="O402" s="79" t="e">
        <f>IF(D402="X",0,IF(E402="X",0,VLOOKUP(E402,'51'!$K$3:$L$16,2,FALSE)))</f>
        <v>#N/A</v>
      </c>
      <c r="P402" s="79" t="e">
        <f t="shared" si="13"/>
        <v>#N/A</v>
      </c>
    </row>
    <row r="403" spans="2:16">
      <c r="B403" s="114"/>
      <c r="N403" s="79">
        <f t="shared" si="12"/>
        <v>0</v>
      </c>
      <c r="O403" s="79" t="e">
        <f>IF(D403="X",0,IF(E403="X",0,VLOOKUP(E403,'51'!$K$3:$L$16,2,FALSE)))</f>
        <v>#N/A</v>
      </c>
      <c r="P403" s="79" t="e">
        <f t="shared" si="13"/>
        <v>#N/A</v>
      </c>
    </row>
    <row r="404" spans="2:16">
      <c r="B404" s="114"/>
      <c r="N404" s="79">
        <f t="shared" si="12"/>
        <v>0</v>
      </c>
      <c r="O404" s="79" t="e">
        <f>IF(D404="X",0,IF(E404="X",0,VLOOKUP(E404,'51'!$K$3:$L$16,2,FALSE)))</f>
        <v>#N/A</v>
      </c>
      <c r="P404" s="79" t="e">
        <f t="shared" si="13"/>
        <v>#N/A</v>
      </c>
    </row>
    <row r="405" spans="2:16">
      <c r="B405" s="114"/>
      <c r="N405" s="79">
        <f t="shared" si="12"/>
        <v>0</v>
      </c>
      <c r="O405" s="79" t="e">
        <f>IF(D405="X",0,IF(E405="X",0,VLOOKUP(E405,'51'!$K$3:$L$16,2,FALSE)))</f>
        <v>#N/A</v>
      </c>
      <c r="P405" s="79" t="e">
        <f t="shared" si="13"/>
        <v>#N/A</v>
      </c>
    </row>
    <row r="406" spans="2:16">
      <c r="B406" s="114"/>
      <c r="N406" s="79">
        <f t="shared" si="12"/>
        <v>0</v>
      </c>
      <c r="O406" s="79" t="e">
        <f>IF(D406="X",0,IF(E406="X",0,VLOOKUP(E406,'51'!$K$3:$L$16,2,FALSE)))</f>
        <v>#N/A</v>
      </c>
      <c r="P406" s="79" t="e">
        <f t="shared" si="13"/>
        <v>#N/A</v>
      </c>
    </row>
    <row r="407" spans="2:16">
      <c r="B407" s="114"/>
      <c r="N407" s="79">
        <f t="shared" si="12"/>
        <v>0</v>
      </c>
      <c r="O407" s="79" t="e">
        <f>IF(D407="X",0,IF(E407="X",0,VLOOKUP(E407,'51'!$K$3:$L$16,2,FALSE)))</f>
        <v>#N/A</v>
      </c>
      <c r="P407" s="79" t="e">
        <f t="shared" si="13"/>
        <v>#N/A</v>
      </c>
    </row>
    <row r="408" spans="2:16">
      <c r="B408" s="114"/>
      <c r="N408" s="79">
        <f t="shared" si="12"/>
        <v>0</v>
      </c>
      <c r="O408" s="79" t="e">
        <f>IF(D408="X",0,IF(E408="X",0,VLOOKUP(E408,'51'!$K$3:$L$16,2,FALSE)))</f>
        <v>#N/A</v>
      </c>
      <c r="P408" s="79" t="e">
        <f t="shared" si="13"/>
        <v>#N/A</v>
      </c>
    </row>
    <row r="409" spans="2:16">
      <c r="B409" s="114"/>
      <c r="N409" s="79">
        <f t="shared" si="12"/>
        <v>0</v>
      </c>
      <c r="O409" s="79" t="e">
        <f>IF(D409="X",0,IF(E409="X",0,VLOOKUP(E409,'51'!$K$3:$L$16,2,FALSE)))</f>
        <v>#N/A</v>
      </c>
      <c r="P409" s="79" t="e">
        <f t="shared" si="13"/>
        <v>#N/A</v>
      </c>
    </row>
    <row r="410" spans="2:16">
      <c r="B410" s="114"/>
      <c r="N410" s="79">
        <f t="shared" si="12"/>
        <v>0</v>
      </c>
      <c r="O410" s="79" t="e">
        <f>IF(D410="X",0,IF(E410="X",0,VLOOKUP(E410,'51'!$K$3:$L$16,2,FALSE)))</f>
        <v>#N/A</v>
      </c>
      <c r="P410" s="79" t="e">
        <f t="shared" si="13"/>
        <v>#N/A</v>
      </c>
    </row>
    <row r="411" spans="2:16">
      <c r="B411" s="114"/>
      <c r="N411" s="79">
        <f t="shared" si="12"/>
        <v>0</v>
      </c>
      <c r="O411" s="79" t="e">
        <f>IF(D411="X",0,IF(E411="X",0,VLOOKUP(E411,'51'!$K$3:$L$16,2,FALSE)))</f>
        <v>#N/A</v>
      </c>
      <c r="P411" s="79" t="e">
        <f t="shared" si="13"/>
        <v>#N/A</v>
      </c>
    </row>
    <row r="412" spans="2:16">
      <c r="B412" s="114"/>
      <c r="N412" s="79">
        <f t="shared" si="12"/>
        <v>0</v>
      </c>
      <c r="O412" s="79" t="e">
        <f>IF(D412="X",0,IF(E412="X",0,VLOOKUP(E412,'51'!$K$3:$L$16,2,FALSE)))</f>
        <v>#N/A</v>
      </c>
      <c r="P412" s="79" t="e">
        <f t="shared" si="13"/>
        <v>#N/A</v>
      </c>
    </row>
    <row r="413" spans="2:16">
      <c r="B413" s="114"/>
      <c r="N413" s="79">
        <f t="shared" si="12"/>
        <v>0</v>
      </c>
      <c r="O413" s="79" t="e">
        <f>IF(D413="X",0,IF(E413="X",0,VLOOKUP(E413,'51'!$K$3:$L$16,2,FALSE)))</f>
        <v>#N/A</v>
      </c>
      <c r="P413" s="79" t="e">
        <f t="shared" si="13"/>
        <v>#N/A</v>
      </c>
    </row>
    <row r="414" spans="2:16">
      <c r="B414" s="114"/>
      <c r="N414" s="79">
        <f t="shared" si="12"/>
        <v>0</v>
      </c>
      <c r="O414" s="79" t="e">
        <f>IF(D414="X",0,IF(E414="X",0,VLOOKUP(E414,'51'!$K$3:$L$16,2,FALSE)))</f>
        <v>#N/A</v>
      </c>
      <c r="P414" s="79" t="e">
        <f t="shared" si="13"/>
        <v>#N/A</v>
      </c>
    </row>
    <row r="415" spans="2:16">
      <c r="B415" s="114"/>
      <c r="N415" s="79">
        <f t="shared" si="12"/>
        <v>0</v>
      </c>
      <c r="O415" s="79" t="e">
        <f>IF(D415="X",0,IF(E415="X",0,VLOOKUP(E415,'51'!$K$3:$L$16,2,FALSE)))</f>
        <v>#N/A</v>
      </c>
      <c r="P415" s="79" t="e">
        <f t="shared" si="13"/>
        <v>#N/A</v>
      </c>
    </row>
    <row r="416" spans="2:16">
      <c r="B416" s="114"/>
      <c r="N416" s="79">
        <f t="shared" si="12"/>
        <v>0</v>
      </c>
      <c r="O416" s="79" t="e">
        <f>IF(D416="X",0,IF(E416="X",0,VLOOKUP(E416,'51'!$K$3:$L$16,2,FALSE)))</f>
        <v>#N/A</v>
      </c>
      <c r="P416" s="79" t="e">
        <f t="shared" si="13"/>
        <v>#N/A</v>
      </c>
    </row>
    <row r="417" spans="2:16">
      <c r="B417" s="114"/>
      <c r="N417" s="79">
        <f t="shared" si="12"/>
        <v>0</v>
      </c>
      <c r="O417" s="79" t="e">
        <f>IF(D417="X",0,IF(E417="X",0,VLOOKUP(E417,'51'!$K$3:$L$16,2,FALSE)))</f>
        <v>#N/A</v>
      </c>
      <c r="P417" s="79" t="e">
        <f t="shared" si="13"/>
        <v>#N/A</v>
      </c>
    </row>
    <row r="418" spans="2:16">
      <c r="B418" s="114"/>
      <c r="N418" s="79">
        <f t="shared" si="12"/>
        <v>0</v>
      </c>
      <c r="O418" s="79" t="e">
        <f>IF(D418="X",0,IF(E418="X",0,VLOOKUP(E418,'51'!$K$3:$L$16,2,FALSE)))</f>
        <v>#N/A</v>
      </c>
      <c r="P418" s="79" t="e">
        <f t="shared" si="13"/>
        <v>#N/A</v>
      </c>
    </row>
    <row r="419" spans="2:16">
      <c r="B419" s="114"/>
      <c r="N419" s="79">
        <f t="shared" si="12"/>
        <v>0</v>
      </c>
      <c r="O419" s="79" t="e">
        <f>IF(D419="X",0,IF(E419="X",0,VLOOKUP(E419,'51'!$K$3:$L$16,2,FALSE)))</f>
        <v>#N/A</v>
      </c>
      <c r="P419" s="79" t="e">
        <f t="shared" si="13"/>
        <v>#N/A</v>
      </c>
    </row>
    <row r="420" spans="2:16">
      <c r="B420" s="114"/>
      <c r="N420" s="79">
        <f t="shared" si="12"/>
        <v>0</v>
      </c>
      <c r="O420" s="79" t="e">
        <f>IF(D420="X",0,IF(E420="X",0,VLOOKUP(E420,'51'!$K$3:$L$16,2,FALSE)))</f>
        <v>#N/A</v>
      </c>
      <c r="P420" s="79" t="e">
        <f t="shared" si="13"/>
        <v>#N/A</v>
      </c>
    </row>
    <row r="421" spans="2:16">
      <c r="B421" s="114"/>
      <c r="N421" s="79">
        <f t="shared" si="12"/>
        <v>0</v>
      </c>
      <c r="O421" s="79" t="e">
        <f>IF(D421="X",0,IF(E421="X",0,VLOOKUP(E421,'51'!$K$3:$L$16,2,FALSE)))</f>
        <v>#N/A</v>
      </c>
      <c r="P421" s="79" t="e">
        <f t="shared" si="13"/>
        <v>#N/A</v>
      </c>
    </row>
    <row r="422" spans="2:16">
      <c r="B422" s="114"/>
      <c r="N422" s="79">
        <f t="shared" si="12"/>
        <v>0</v>
      </c>
      <c r="O422" s="79" t="e">
        <f>IF(D422="X",0,IF(E422="X",0,VLOOKUP(E422,'51'!$K$3:$L$16,2,FALSE)))</f>
        <v>#N/A</v>
      </c>
      <c r="P422" s="79" t="e">
        <f t="shared" si="13"/>
        <v>#N/A</v>
      </c>
    </row>
    <row r="423" spans="2:16">
      <c r="B423" s="114"/>
      <c r="N423" s="79">
        <f t="shared" si="12"/>
        <v>0</v>
      </c>
      <c r="O423" s="79" t="e">
        <f>IF(D423="X",0,IF(E423="X",0,VLOOKUP(E423,'51'!$K$3:$L$16,2,FALSE)))</f>
        <v>#N/A</v>
      </c>
      <c r="P423" s="79" t="e">
        <f t="shared" si="13"/>
        <v>#N/A</v>
      </c>
    </row>
    <row r="424" spans="2:16">
      <c r="B424" s="114"/>
      <c r="N424" s="79">
        <f t="shared" si="12"/>
        <v>0</v>
      </c>
      <c r="O424" s="79" t="e">
        <f>IF(D424="X",0,IF(E424="X",0,VLOOKUP(E424,'51'!$K$3:$L$16,2,FALSE)))</f>
        <v>#N/A</v>
      </c>
      <c r="P424" s="79" t="e">
        <f t="shared" si="13"/>
        <v>#N/A</v>
      </c>
    </row>
    <row r="425" spans="2:16">
      <c r="B425" s="114"/>
      <c r="N425" s="79">
        <f t="shared" si="12"/>
        <v>0</v>
      </c>
      <c r="O425" s="79" t="e">
        <f>IF(D425="X",0,IF(E425="X",0,VLOOKUP(E425,'51'!$K$3:$L$16,2,FALSE)))</f>
        <v>#N/A</v>
      </c>
      <c r="P425" s="79" t="e">
        <f t="shared" si="13"/>
        <v>#N/A</v>
      </c>
    </row>
    <row r="426" spans="2:16">
      <c r="B426" s="114"/>
      <c r="N426" s="79">
        <f t="shared" si="12"/>
        <v>0</v>
      </c>
      <c r="O426" s="79" t="e">
        <f>IF(D426="X",0,IF(E426="X",0,VLOOKUP(E426,'51'!$K$3:$L$16,2,FALSE)))</f>
        <v>#N/A</v>
      </c>
      <c r="P426" s="79" t="e">
        <f t="shared" si="13"/>
        <v>#N/A</v>
      </c>
    </row>
    <row r="427" spans="2:16">
      <c r="B427" s="114"/>
      <c r="N427" s="79">
        <f t="shared" si="12"/>
        <v>0</v>
      </c>
      <c r="O427" s="79" t="e">
        <f>IF(D427="X",0,IF(E427="X",0,VLOOKUP(E427,'51'!$K$3:$L$16,2,FALSE)))</f>
        <v>#N/A</v>
      </c>
      <c r="P427" s="79" t="e">
        <f t="shared" si="13"/>
        <v>#N/A</v>
      </c>
    </row>
    <row r="428" spans="2:16">
      <c r="B428" s="114"/>
      <c r="N428" s="79">
        <f t="shared" si="12"/>
        <v>0</v>
      </c>
      <c r="O428" s="79" t="e">
        <f>IF(D428="X",0,IF(E428="X",0,VLOOKUP(E428,'51'!$K$3:$L$16,2,FALSE)))</f>
        <v>#N/A</v>
      </c>
      <c r="P428" s="79" t="e">
        <f t="shared" si="13"/>
        <v>#N/A</v>
      </c>
    </row>
    <row r="429" spans="2:16">
      <c r="B429" s="114"/>
      <c r="N429" s="79">
        <f t="shared" si="12"/>
        <v>0</v>
      </c>
      <c r="O429" s="79" t="e">
        <f>IF(D429="X",0,IF(E429="X",0,VLOOKUP(E429,'51'!$K$3:$L$16,2,FALSE)))</f>
        <v>#N/A</v>
      </c>
      <c r="P429" s="79" t="e">
        <f t="shared" si="13"/>
        <v>#N/A</v>
      </c>
    </row>
    <row r="430" spans="2:16">
      <c r="B430" s="114"/>
      <c r="N430" s="79">
        <f t="shared" si="12"/>
        <v>0</v>
      </c>
      <c r="O430" s="79" t="e">
        <f>IF(D430="X",0,IF(E430="X",0,VLOOKUP(E430,'51'!$K$3:$L$16,2,FALSE)))</f>
        <v>#N/A</v>
      </c>
      <c r="P430" s="79" t="e">
        <f t="shared" si="13"/>
        <v>#N/A</v>
      </c>
    </row>
    <row r="431" spans="2:16">
      <c r="B431" s="114"/>
      <c r="N431" s="79">
        <f t="shared" si="12"/>
        <v>0</v>
      </c>
      <c r="O431" s="79" t="e">
        <f>IF(D431="X",0,IF(E431="X",0,VLOOKUP(E431,'51'!$K$3:$L$16,2,FALSE)))</f>
        <v>#N/A</v>
      </c>
      <c r="P431" s="79" t="e">
        <f t="shared" si="13"/>
        <v>#N/A</v>
      </c>
    </row>
    <row r="432" spans="2:16">
      <c r="B432" s="114"/>
      <c r="N432" s="79">
        <f t="shared" si="12"/>
        <v>0</v>
      </c>
      <c r="O432" s="79" t="e">
        <f>IF(D432="X",0,IF(E432="X",0,VLOOKUP(E432,'51'!$K$3:$L$16,2,FALSE)))</f>
        <v>#N/A</v>
      </c>
      <c r="P432" s="79" t="e">
        <f t="shared" si="13"/>
        <v>#N/A</v>
      </c>
    </row>
    <row r="433" spans="2:16">
      <c r="B433" s="114"/>
      <c r="N433" s="79">
        <f t="shared" si="12"/>
        <v>0</v>
      </c>
      <c r="O433" s="79" t="e">
        <f>IF(D433="X",0,IF(E433="X",0,VLOOKUP(E433,'51'!$K$3:$L$16,2,FALSE)))</f>
        <v>#N/A</v>
      </c>
      <c r="P433" s="79" t="e">
        <f t="shared" si="13"/>
        <v>#N/A</v>
      </c>
    </row>
    <row r="434" spans="2:16">
      <c r="B434" s="114"/>
      <c r="N434" s="79">
        <f t="shared" si="12"/>
        <v>0</v>
      </c>
      <c r="O434" s="79" t="e">
        <f>IF(D434="X",0,IF(E434="X",0,VLOOKUP(E434,'51'!$K$3:$L$16,2,FALSE)))</f>
        <v>#N/A</v>
      </c>
      <c r="P434" s="79" t="e">
        <f t="shared" si="13"/>
        <v>#N/A</v>
      </c>
    </row>
    <row r="435" spans="2:16">
      <c r="B435" s="114"/>
      <c r="N435" s="79">
        <f t="shared" si="12"/>
        <v>0</v>
      </c>
      <c r="O435" s="79" t="e">
        <f>IF(D435="X",0,IF(E435="X",0,VLOOKUP(E435,'51'!$K$3:$L$16,2,FALSE)))</f>
        <v>#N/A</v>
      </c>
      <c r="P435" s="79" t="e">
        <f t="shared" si="13"/>
        <v>#N/A</v>
      </c>
    </row>
    <row r="436" spans="2:16">
      <c r="B436" s="114"/>
      <c r="N436" s="79">
        <f t="shared" si="12"/>
        <v>0</v>
      </c>
      <c r="O436" s="79" t="e">
        <f>IF(D436="X",0,IF(E436="X",0,VLOOKUP(E436,'51'!$K$3:$L$16,2,FALSE)))</f>
        <v>#N/A</v>
      </c>
      <c r="P436" s="79" t="e">
        <f t="shared" si="13"/>
        <v>#N/A</v>
      </c>
    </row>
    <row r="437" spans="2:16">
      <c r="B437" s="114"/>
      <c r="N437" s="79">
        <f t="shared" si="12"/>
        <v>0</v>
      </c>
      <c r="O437" s="79" t="e">
        <f>IF(D437="X",0,IF(E437="X",0,VLOOKUP(E437,'51'!$K$3:$L$16,2,FALSE)))</f>
        <v>#N/A</v>
      </c>
      <c r="P437" s="79" t="e">
        <f t="shared" si="13"/>
        <v>#N/A</v>
      </c>
    </row>
    <row r="438" spans="2:16">
      <c r="B438" s="114"/>
      <c r="N438" s="79">
        <f t="shared" si="12"/>
        <v>0</v>
      </c>
      <c r="O438" s="79" t="e">
        <f>IF(D438="X",0,IF(E438="X",0,VLOOKUP(E438,'51'!$K$3:$L$16,2,FALSE)))</f>
        <v>#N/A</v>
      </c>
      <c r="P438" s="79" t="e">
        <f t="shared" si="13"/>
        <v>#N/A</v>
      </c>
    </row>
    <row r="439" spans="2:16">
      <c r="B439" s="114"/>
      <c r="N439" s="79">
        <f t="shared" si="12"/>
        <v>0</v>
      </c>
      <c r="O439" s="79" t="e">
        <f>IF(D439="X",0,IF(E439="X",0,VLOOKUP(E439,'51'!$K$3:$L$16,2,FALSE)))</f>
        <v>#N/A</v>
      </c>
      <c r="P439" s="79" t="e">
        <f t="shared" si="13"/>
        <v>#N/A</v>
      </c>
    </row>
    <row r="440" spans="2:16">
      <c r="B440" s="114"/>
      <c r="N440" s="79">
        <f t="shared" si="12"/>
        <v>0</v>
      </c>
      <c r="O440" s="79" t="e">
        <f>IF(D440="X",0,IF(E440="X",0,VLOOKUP(E440,'51'!$K$3:$L$16,2,FALSE)))</f>
        <v>#N/A</v>
      </c>
      <c r="P440" s="79" t="e">
        <f t="shared" si="13"/>
        <v>#N/A</v>
      </c>
    </row>
    <row r="441" spans="2:16">
      <c r="B441" s="114"/>
      <c r="N441" s="79">
        <f t="shared" si="12"/>
        <v>0</v>
      </c>
      <c r="O441" s="79" t="e">
        <f>IF(D441="X",0,IF(E441="X",0,VLOOKUP(E441,'51'!$K$3:$L$16,2,FALSE)))</f>
        <v>#N/A</v>
      </c>
      <c r="P441" s="79" t="e">
        <f t="shared" si="13"/>
        <v>#N/A</v>
      </c>
    </row>
    <row r="442" spans="2:16">
      <c r="B442" s="114"/>
      <c r="N442" s="79">
        <f t="shared" si="12"/>
        <v>0</v>
      </c>
      <c r="O442" s="79" t="e">
        <f>IF(D442="X",0,IF(E442="X",0,VLOOKUP(E442,'51'!$K$3:$L$16,2,FALSE)))</f>
        <v>#N/A</v>
      </c>
      <c r="P442" s="79" t="e">
        <f t="shared" si="13"/>
        <v>#N/A</v>
      </c>
    </row>
    <row r="443" spans="2:16">
      <c r="B443" s="114"/>
      <c r="N443" s="79">
        <f t="shared" si="12"/>
        <v>0</v>
      </c>
      <c r="O443" s="79" t="e">
        <f>IF(D443="X",0,IF(E443="X",0,VLOOKUP(E443,'51'!$K$3:$L$16,2,FALSE)))</f>
        <v>#N/A</v>
      </c>
      <c r="P443" s="79" t="e">
        <f t="shared" si="13"/>
        <v>#N/A</v>
      </c>
    </row>
    <row r="444" spans="2:16">
      <c r="B444" s="114"/>
      <c r="N444" s="79">
        <f t="shared" si="12"/>
        <v>0</v>
      </c>
      <c r="O444" s="79" t="e">
        <f>IF(D444="X",0,IF(E444="X",0,VLOOKUP(E444,'51'!$K$3:$L$16,2,FALSE)))</f>
        <v>#N/A</v>
      </c>
      <c r="P444" s="79" t="e">
        <f t="shared" si="13"/>
        <v>#N/A</v>
      </c>
    </row>
    <row r="445" spans="2:16">
      <c r="B445" s="114"/>
      <c r="N445" s="79">
        <f t="shared" si="12"/>
        <v>0</v>
      </c>
      <c r="O445" s="79" t="e">
        <f>IF(D445="X",0,IF(E445="X",0,VLOOKUP(E445,'51'!$K$3:$L$16,2,FALSE)))</f>
        <v>#N/A</v>
      </c>
      <c r="P445" s="79" t="e">
        <f t="shared" si="13"/>
        <v>#N/A</v>
      </c>
    </row>
    <row r="446" spans="2:16">
      <c r="B446" s="114"/>
      <c r="N446" s="79">
        <f t="shared" si="12"/>
        <v>0</v>
      </c>
      <c r="O446" s="79" t="e">
        <f>IF(D446="X",0,IF(E446="X",0,VLOOKUP(E446,'51'!$K$3:$L$16,2,FALSE)))</f>
        <v>#N/A</v>
      </c>
      <c r="P446" s="79" t="e">
        <f t="shared" si="13"/>
        <v>#N/A</v>
      </c>
    </row>
    <row r="447" spans="2:16">
      <c r="B447" s="114"/>
      <c r="N447" s="79">
        <f t="shared" si="12"/>
        <v>0</v>
      </c>
      <c r="O447" s="79" t="e">
        <f>IF(D447="X",0,IF(E447="X",0,VLOOKUP(E447,'51'!$K$3:$L$16,2,FALSE)))</f>
        <v>#N/A</v>
      </c>
      <c r="P447" s="79" t="e">
        <f t="shared" si="13"/>
        <v>#N/A</v>
      </c>
    </row>
    <row r="448" spans="2:16">
      <c r="B448" s="114"/>
      <c r="N448" s="79">
        <f t="shared" si="12"/>
        <v>0</v>
      </c>
      <c r="O448" s="79" t="e">
        <f>IF(D448="X",0,IF(E448="X",0,VLOOKUP(E448,'51'!$K$3:$L$16,2,FALSE)))</f>
        <v>#N/A</v>
      </c>
      <c r="P448" s="79" t="e">
        <f t="shared" si="13"/>
        <v>#N/A</v>
      </c>
    </row>
    <row r="449" spans="2:16">
      <c r="B449" s="114"/>
      <c r="N449" s="79">
        <f t="shared" si="12"/>
        <v>0</v>
      </c>
      <c r="O449" s="79" t="e">
        <f>IF(D449="X",0,IF(E449="X",0,VLOOKUP(E449,'51'!$K$3:$L$16,2,FALSE)))</f>
        <v>#N/A</v>
      </c>
      <c r="P449" s="79" t="e">
        <f t="shared" si="13"/>
        <v>#N/A</v>
      </c>
    </row>
    <row r="450" spans="2:16">
      <c r="B450" s="114"/>
      <c r="N450" s="79">
        <f t="shared" si="12"/>
        <v>0</v>
      </c>
      <c r="O450" s="79" t="e">
        <f>IF(D450="X",0,IF(E450="X",0,VLOOKUP(E450,'51'!$K$3:$L$16,2,FALSE)))</f>
        <v>#N/A</v>
      </c>
      <c r="P450" s="79" t="e">
        <f t="shared" si="13"/>
        <v>#N/A</v>
      </c>
    </row>
    <row r="451" spans="2:16">
      <c r="B451" s="114"/>
      <c r="N451" s="79">
        <f t="shared" si="12"/>
        <v>0</v>
      </c>
      <c r="O451" s="79" t="e">
        <f>IF(D451="X",0,IF(E451="X",0,VLOOKUP(E451,'51'!$K$3:$L$16,2,FALSE)))</f>
        <v>#N/A</v>
      </c>
      <c r="P451" s="79" t="e">
        <f t="shared" si="13"/>
        <v>#N/A</v>
      </c>
    </row>
    <row r="452" spans="2:16">
      <c r="B452" s="114"/>
      <c r="N452" s="79">
        <f t="shared" ref="N452:N494" si="14">SUM(F452:M452)</f>
        <v>0</v>
      </c>
      <c r="O452" s="79" t="e">
        <f>IF(D452="X",0,IF(E452="X",0,VLOOKUP(E452,'51'!$K$3:$L$16,2,FALSE)))</f>
        <v>#N/A</v>
      </c>
      <c r="P452" s="79" t="e">
        <f t="shared" ref="P452:P494" si="15">N452*O452</f>
        <v>#N/A</v>
      </c>
    </row>
    <row r="453" spans="2:16">
      <c r="B453" s="114"/>
      <c r="N453" s="79">
        <f t="shared" si="14"/>
        <v>0</v>
      </c>
      <c r="O453" s="79" t="e">
        <f>IF(D453="X",0,IF(E453="X",0,VLOOKUP(E453,'51'!$K$3:$L$16,2,FALSE)))</f>
        <v>#N/A</v>
      </c>
      <c r="P453" s="79" t="e">
        <f t="shared" si="15"/>
        <v>#N/A</v>
      </c>
    </row>
    <row r="454" spans="2:16">
      <c r="B454" s="114"/>
      <c r="N454" s="79">
        <f t="shared" si="14"/>
        <v>0</v>
      </c>
      <c r="O454" s="79" t="e">
        <f>IF(D454="X",0,IF(E454="X",0,VLOOKUP(E454,'51'!$K$3:$L$16,2,FALSE)))</f>
        <v>#N/A</v>
      </c>
      <c r="P454" s="79" t="e">
        <f t="shared" si="15"/>
        <v>#N/A</v>
      </c>
    </row>
    <row r="455" spans="2:16">
      <c r="B455" s="114"/>
      <c r="N455" s="79">
        <f t="shared" si="14"/>
        <v>0</v>
      </c>
      <c r="O455" s="79" t="e">
        <f>IF(D455="X",0,IF(E455="X",0,VLOOKUP(E455,'51'!$K$3:$L$16,2,FALSE)))</f>
        <v>#N/A</v>
      </c>
      <c r="P455" s="79" t="e">
        <f t="shared" si="15"/>
        <v>#N/A</v>
      </c>
    </row>
    <row r="456" spans="2:16">
      <c r="B456" s="114"/>
      <c r="N456" s="79">
        <f t="shared" si="14"/>
        <v>0</v>
      </c>
      <c r="O456" s="79" t="e">
        <f>IF(D456="X",0,IF(E456="X",0,VLOOKUP(E456,'51'!$K$3:$L$16,2,FALSE)))</f>
        <v>#N/A</v>
      </c>
      <c r="P456" s="79" t="e">
        <f t="shared" si="15"/>
        <v>#N/A</v>
      </c>
    </row>
    <row r="457" spans="2:16">
      <c r="B457" s="114"/>
      <c r="N457" s="79">
        <f t="shared" si="14"/>
        <v>0</v>
      </c>
      <c r="O457" s="79" t="e">
        <f>IF(D457="X",0,IF(E457="X",0,VLOOKUP(E457,'51'!$K$3:$L$16,2,FALSE)))</f>
        <v>#N/A</v>
      </c>
      <c r="P457" s="79" t="e">
        <f t="shared" si="15"/>
        <v>#N/A</v>
      </c>
    </row>
    <row r="458" spans="2:16">
      <c r="B458" s="114"/>
      <c r="N458" s="79">
        <f t="shared" si="14"/>
        <v>0</v>
      </c>
      <c r="O458" s="79" t="e">
        <f>IF(D458="X",0,IF(E458="X",0,VLOOKUP(E458,'51'!$K$3:$L$16,2,FALSE)))</f>
        <v>#N/A</v>
      </c>
      <c r="P458" s="79" t="e">
        <f t="shared" si="15"/>
        <v>#N/A</v>
      </c>
    </row>
    <row r="459" spans="2:16">
      <c r="B459" s="114"/>
      <c r="N459" s="79">
        <f t="shared" si="14"/>
        <v>0</v>
      </c>
      <c r="O459" s="79" t="e">
        <f>IF(D459="X",0,IF(E459="X",0,VLOOKUP(E459,'51'!$K$3:$L$16,2,FALSE)))</f>
        <v>#N/A</v>
      </c>
      <c r="P459" s="79" t="e">
        <f t="shared" si="15"/>
        <v>#N/A</v>
      </c>
    </row>
    <row r="460" spans="2:16">
      <c r="B460" s="114"/>
      <c r="N460" s="79">
        <f t="shared" si="14"/>
        <v>0</v>
      </c>
      <c r="O460" s="79" t="e">
        <f>IF(D460="X",0,IF(E460="X",0,VLOOKUP(E460,'51'!$K$3:$L$16,2,FALSE)))</f>
        <v>#N/A</v>
      </c>
      <c r="P460" s="79" t="e">
        <f t="shared" si="15"/>
        <v>#N/A</v>
      </c>
    </row>
    <row r="461" spans="2:16">
      <c r="B461" s="114"/>
      <c r="N461" s="79">
        <f t="shared" si="14"/>
        <v>0</v>
      </c>
      <c r="O461" s="79" t="e">
        <f>IF(D461="X",0,IF(E461="X",0,VLOOKUP(E461,'51'!$K$3:$L$16,2,FALSE)))</f>
        <v>#N/A</v>
      </c>
      <c r="P461" s="79" t="e">
        <f t="shared" si="15"/>
        <v>#N/A</v>
      </c>
    </row>
    <row r="462" spans="2:16">
      <c r="B462" s="114"/>
      <c r="N462" s="79">
        <f t="shared" si="14"/>
        <v>0</v>
      </c>
      <c r="O462" s="79" t="e">
        <f>IF(D462="X",0,IF(E462="X",0,VLOOKUP(E462,'51'!$K$3:$L$16,2,FALSE)))</f>
        <v>#N/A</v>
      </c>
      <c r="P462" s="79" t="e">
        <f t="shared" si="15"/>
        <v>#N/A</v>
      </c>
    </row>
    <row r="463" spans="2:16">
      <c r="B463" s="114"/>
      <c r="N463" s="79">
        <f t="shared" si="14"/>
        <v>0</v>
      </c>
      <c r="O463" s="79" t="e">
        <f>IF(D463="X",0,IF(E463="X",0,VLOOKUP(E463,'51'!$K$3:$L$16,2,FALSE)))</f>
        <v>#N/A</v>
      </c>
      <c r="P463" s="79" t="e">
        <f t="shared" si="15"/>
        <v>#N/A</v>
      </c>
    </row>
    <row r="464" spans="2:16">
      <c r="B464" s="114"/>
      <c r="N464" s="79">
        <f t="shared" si="14"/>
        <v>0</v>
      </c>
      <c r="O464" s="79" t="e">
        <f>IF(D464="X",0,IF(E464="X",0,VLOOKUP(E464,'51'!$K$3:$L$16,2,FALSE)))</f>
        <v>#N/A</v>
      </c>
      <c r="P464" s="79" t="e">
        <f t="shared" si="15"/>
        <v>#N/A</v>
      </c>
    </row>
    <row r="465" spans="2:16">
      <c r="B465" s="114"/>
      <c r="N465" s="79">
        <f t="shared" si="14"/>
        <v>0</v>
      </c>
      <c r="O465" s="79" t="e">
        <f>IF(D465="X",0,IF(E465="X",0,VLOOKUP(E465,'51'!$K$3:$L$16,2,FALSE)))</f>
        <v>#N/A</v>
      </c>
      <c r="P465" s="79" t="e">
        <f t="shared" si="15"/>
        <v>#N/A</v>
      </c>
    </row>
    <row r="466" spans="2:16">
      <c r="B466" s="114"/>
      <c r="N466" s="79">
        <f t="shared" si="14"/>
        <v>0</v>
      </c>
      <c r="O466" s="79" t="e">
        <f>IF(D466="X",0,IF(E466="X",0,VLOOKUP(E466,'51'!$K$3:$L$16,2,FALSE)))</f>
        <v>#N/A</v>
      </c>
      <c r="P466" s="79" t="e">
        <f t="shared" si="15"/>
        <v>#N/A</v>
      </c>
    </row>
    <row r="467" spans="2:16">
      <c r="B467" s="114"/>
      <c r="N467" s="79">
        <f t="shared" si="14"/>
        <v>0</v>
      </c>
      <c r="O467" s="79" t="e">
        <f>IF(D467="X",0,IF(E467="X",0,VLOOKUP(E467,'51'!$K$3:$L$16,2,FALSE)))</f>
        <v>#N/A</v>
      </c>
      <c r="P467" s="79" t="e">
        <f t="shared" si="15"/>
        <v>#N/A</v>
      </c>
    </row>
    <row r="468" spans="2:16">
      <c r="B468" s="114"/>
      <c r="N468" s="79">
        <f t="shared" si="14"/>
        <v>0</v>
      </c>
      <c r="O468" s="79" t="e">
        <f>IF(D468="X",0,IF(E468="X",0,VLOOKUP(E468,'51'!$K$3:$L$16,2,FALSE)))</f>
        <v>#N/A</v>
      </c>
      <c r="P468" s="79" t="e">
        <f t="shared" si="15"/>
        <v>#N/A</v>
      </c>
    </row>
    <row r="469" spans="2:16">
      <c r="B469" s="114"/>
      <c r="N469" s="79">
        <f t="shared" si="14"/>
        <v>0</v>
      </c>
      <c r="O469" s="79" t="e">
        <f>IF(D469="X",0,IF(E469="X",0,VLOOKUP(E469,'51'!$K$3:$L$16,2,FALSE)))</f>
        <v>#N/A</v>
      </c>
      <c r="P469" s="79" t="e">
        <f t="shared" si="15"/>
        <v>#N/A</v>
      </c>
    </row>
    <row r="470" spans="2:16">
      <c r="B470" s="114"/>
      <c r="N470" s="79">
        <f t="shared" si="14"/>
        <v>0</v>
      </c>
      <c r="O470" s="79" t="e">
        <f>IF(D470="X",0,IF(E470="X",0,VLOOKUP(E470,'51'!$K$3:$L$16,2,FALSE)))</f>
        <v>#N/A</v>
      </c>
      <c r="P470" s="79" t="e">
        <f t="shared" si="15"/>
        <v>#N/A</v>
      </c>
    </row>
    <row r="471" spans="2:16">
      <c r="B471" s="114"/>
      <c r="N471" s="79">
        <f t="shared" si="14"/>
        <v>0</v>
      </c>
      <c r="O471" s="79" t="e">
        <f>IF(D471="X",0,IF(E471="X",0,VLOOKUP(E471,'51'!$K$3:$L$16,2,FALSE)))</f>
        <v>#N/A</v>
      </c>
      <c r="P471" s="79" t="e">
        <f t="shared" si="15"/>
        <v>#N/A</v>
      </c>
    </row>
    <row r="472" spans="2:16">
      <c r="B472" s="114"/>
      <c r="N472" s="79">
        <f t="shared" si="14"/>
        <v>0</v>
      </c>
      <c r="O472" s="79" t="e">
        <f>IF(D472="X",0,IF(E472="X",0,VLOOKUP(E472,'51'!$K$3:$L$16,2,FALSE)))</f>
        <v>#N/A</v>
      </c>
      <c r="P472" s="79" t="e">
        <f t="shared" si="15"/>
        <v>#N/A</v>
      </c>
    </row>
    <row r="473" spans="2:16">
      <c r="B473" s="114"/>
      <c r="N473" s="79">
        <f t="shared" si="14"/>
        <v>0</v>
      </c>
      <c r="O473" s="79" t="e">
        <f>IF(D473="X",0,IF(E473="X",0,VLOOKUP(E473,'51'!$K$3:$L$16,2,FALSE)))</f>
        <v>#N/A</v>
      </c>
      <c r="P473" s="79" t="e">
        <f t="shared" si="15"/>
        <v>#N/A</v>
      </c>
    </row>
    <row r="474" spans="2:16">
      <c r="B474" s="114"/>
      <c r="N474" s="79">
        <f t="shared" si="14"/>
        <v>0</v>
      </c>
      <c r="O474" s="79" t="e">
        <f>IF(D474="X",0,IF(E474="X",0,VLOOKUP(E474,'51'!$K$3:$L$16,2,FALSE)))</f>
        <v>#N/A</v>
      </c>
      <c r="P474" s="79" t="e">
        <f t="shared" si="15"/>
        <v>#N/A</v>
      </c>
    </row>
    <row r="475" spans="2:16">
      <c r="B475" s="114"/>
      <c r="N475" s="79">
        <f t="shared" si="14"/>
        <v>0</v>
      </c>
      <c r="O475" s="79" t="e">
        <f>IF(D475="X",0,IF(E475="X",0,VLOOKUP(E475,'51'!$K$3:$L$16,2,FALSE)))</f>
        <v>#N/A</v>
      </c>
      <c r="P475" s="79" t="e">
        <f t="shared" si="15"/>
        <v>#N/A</v>
      </c>
    </row>
    <row r="476" spans="2:16">
      <c r="B476" s="114"/>
      <c r="N476" s="79">
        <f t="shared" si="14"/>
        <v>0</v>
      </c>
      <c r="O476" s="79" t="e">
        <f>IF(D476="X",0,IF(E476="X",0,VLOOKUP(E476,'51'!$K$3:$L$16,2,FALSE)))</f>
        <v>#N/A</v>
      </c>
      <c r="P476" s="79" t="e">
        <f t="shared" si="15"/>
        <v>#N/A</v>
      </c>
    </row>
    <row r="477" spans="2:16">
      <c r="B477" s="114"/>
      <c r="N477" s="79">
        <f t="shared" si="14"/>
        <v>0</v>
      </c>
      <c r="O477" s="79" t="e">
        <f>IF(D477="X",0,IF(E477="X",0,VLOOKUP(E477,'51'!$K$3:$L$16,2,FALSE)))</f>
        <v>#N/A</v>
      </c>
      <c r="P477" s="79" t="e">
        <f t="shared" si="15"/>
        <v>#N/A</v>
      </c>
    </row>
    <row r="478" spans="2:16">
      <c r="B478" s="114"/>
      <c r="N478" s="79">
        <f t="shared" si="14"/>
        <v>0</v>
      </c>
      <c r="O478" s="79" t="e">
        <f>IF(D478="X",0,IF(E478="X",0,VLOOKUP(E478,'51'!$K$3:$L$16,2,FALSE)))</f>
        <v>#N/A</v>
      </c>
      <c r="P478" s="79" t="e">
        <f t="shared" si="15"/>
        <v>#N/A</v>
      </c>
    </row>
    <row r="479" spans="2:16">
      <c r="B479" s="114"/>
      <c r="N479" s="79">
        <f t="shared" si="14"/>
        <v>0</v>
      </c>
      <c r="O479" s="79" t="e">
        <f>IF(D479="X",0,IF(E479="X",0,VLOOKUP(E479,'51'!$K$3:$L$16,2,FALSE)))</f>
        <v>#N/A</v>
      </c>
      <c r="P479" s="79" t="e">
        <f t="shared" si="15"/>
        <v>#N/A</v>
      </c>
    </row>
    <row r="480" spans="2:16">
      <c r="B480" s="114"/>
      <c r="N480" s="79">
        <f t="shared" si="14"/>
        <v>0</v>
      </c>
      <c r="O480" s="79" t="e">
        <f>IF(D480="X",0,IF(E480="X",0,VLOOKUP(E480,'51'!$K$3:$L$16,2,FALSE)))</f>
        <v>#N/A</v>
      </c>
      <c r="P480" s="79" t="e">
        <f t="shared" si="15"/>
        <v>#N/A</v>
      </c>
    </row>
    <row r="481" spans="2:23">
      <c r="B481" s="114"/>
      <c r="N481" s="79">
        <f t="shared" si="14"/>
        <v>0</v>
      </c>
      <c r="O481" s="79" t="e">
        <f>IF(D481="X",0,IF(E481="X",0,VLOOKUP(E481,'51'!$K$3:$L$16,2,FALSE)))</f>
        <v>#N/A</v>
      </c>
      <c r="P481" s="79" t="e">
        <f t="shared" si="15"/>
        <v>#N/A</v>
      </c>
    </row>
    <row r="482" spans="2:23">
      <c r="B482" s="114"/>
      <c r="N482" s="79">
        <f t="shared" si="14"/>
        <v>0</v>
      </c>
      <c r="O482" s="79" t="e">
        <f>IF(D482="X",0,IF(E482="X",0,VLOOKUP(E482,'51'!$K$3:$L$16,2,FALSE)))</f>
        <v>#N/A</v>
      </c>
      <c r="P482" s="79" t="e">
        <f t="shared" si="15"/>
        <v>#N/A</v>
      </c>
    </row>
    <row r="483" spans="2:23">
      <c r="B483" s="114"/>
      <c r="N483" s="79">
        <f t="shared" si="14"/>
        <v>0</v>
      </c>
      <c r="O483" s="79" t="e">
        <f>IF(D483="X",0,IF(E483="X",0,VLOOKUP(E483,'51'!$K$3:$L$16,2,FALSE)))</f>
        <v>#N/A</v>
      </c>
      <c r="P483" s="79" t="e">
        <f t="shared" si="15"/>
        <v>#N/A</v>
      </c>
    </row>
    <row r="484" spans="2:23">
      <c r="B484" s="114"/>
      <c r="N484" s="79">
        <f t="shared" si="14"/>
        <v>0</v>
      </c>
      <c r="O484" s="79" t="e">
        <f>IF(D484="X",0,IF(E484="X",0,VLOOKUP(E484,'51'!$K$3:$L$16,2,FALSE)))</f>
        <v>#N/A</v>
      </c>
      <c r="P484" s="79" t="e">
        <f t="shared" si="15"/>
        <v>#N/A</v>
      </c>
    </row>
    <row r="485" spans="2:23">
      <c r="B485" s="114"/>
      <c r="N485" s="79">
        <f t="shared" si="14"/>
        <v>0</v>
      </c>
      <c r="O485" s="79" t="e">
        <f>IF(D485="X",0,IF(E485="X",0,VLOOKUP(E485,'51'!$K$3:$L$16,2,FALSE)))</f>
        <v>#N/A</v>
      </c>
      <c r="P485" s="79" t="e">
        <f t="shared" si="15"/>
        <v>#N/A</v>
      </c>
    </row>
    <row r="486" spans="2:23">
      <c r="B486" s="114"/>
      <c r="N486" s="79">
        <f t="shared" si="14"/>
        <v>0</v>
      </c>
      <c r="O486" s="79" t="e">
        <f>IF(D486="X",0,IF(E486="X",0,VLOOKUP(E486,'51'!$K$3:$L$16,2,FALSE)))</f>
        <v>#N/A</v>
      </c>
      <c r="P486" s="79" t="e">
        <f t="shared" si="15"/>
        <v>#N/A</v>
      </c>
    </row>
    <row r="487" spans="2:23">
      <c r="B487" s="114"/>
      <c r="N487" s="79">
        <f t="shared" si="14"/>
        <v>0</v>
      </c>
      <c r="O487" s="79" t="e">
        <f>IF(D487="X",0,IF(E487="X",0,VLOOKUP(E487,'51'!$K$3:$L$16,2,FALSE)))</f>
        <v>#N/A</v>
      </c>
      <c r="P487" s="79" t="e">
        <f t="shared" si="15"/>
        <v>#N/A</v>
      </c>
    </row>
    <row r="488" spans="2:23">
      <c r="B488" s="114"/>
      <c r="N488" s="79">
        <f t="shared" si="14"/>
        <v>0</v>
      </c>
      <c r="O488" s="79" t="e">
        <f>IF(D488="X",0,IF(E488="X",0,VLOOKUP(E488,'51'!$K$3:$L$16,2,FALSE)))</f>
        <v>#N/A</v>
      </c>
      <c r="P488" s="79" t="e">
        <f t="shared" si="15"/>
        <v>#N/A</v>
      </c>
    </row>
    <row r="489" spans="2:23">
      <c r="B489" s="114"/>
      <c r="N489" s="79">
        <f t="shared" si="14"/>
        <v>0</v>
      </c>
      <c r="O489" s="79" t="e">
        <f>IF(D489="X",0,IF(E489="X",0,VLOOKUP(E489,'51'!$K$3:$L$16,2,FALSE)))</f>
        <v>#N/A</v>
      </c>
      <c r="P489" s="79" t="e">
        <f t="shared" si="15"/>
        <v>#N/A</v>
      </c>
    </row>
    <row r="490" spans="2:23">
      <c r="B490" s="114"/>
      <c r="N490" s="79">
        <f t="shared" si="14"/>
        <v>0</v>
      </c>
      <c r="O490" s="79" t="e">
        <f>IF(D490="X",0,IF(E490="X",0,VLOOKUP(E490,'51'!$K$3:$L$16,2,FALSE)))</f>
        <v>#N/A</v>
      </c>
      <c r="P490" s="79" t="e">
        <f t="shared" si="15"/>
        <v>#N/A</v>
      </c>
    </row>
    <row r="491" spans="2:23">
      <c r="B491" s="114"/>
      <c r="N491" s="79">
        <f t="shared" si="14"/>
        <v>0</v>
      </c>
      <c r="O491" s="79" t="e">
        <f>IF(D491="X",0,IF(E491="X",0,VLOOKUP(E491,'51'!$K$3:$L$16,2,FALSE)))</f>
        <v>#N/A</v>
      </c>
      <c r="P491" s="79" t="e">
        <f t="shared" si="15"/>
        <v>#N/A</v>
      </c>
    </row>
    <row r="492" spans="2:23">
      <c r="B492" s="114"/>
      <c r="N492" s="79">
        <f t="shared" si="14"/>
        <v>0</v>
      </c>
      <c r="O492" s="79" t="e">
        <f>IF(D492="X",0,IF(E492="X",0,VLOOKUP(E492,'51'!$K$3:$L$16,2,FALSE)))</f>
        <v>#N/A</v>
      </c>
      <c r="P492" s="79" t="e">
        <f t="shared" si="15"/>
        <v>#N/A</v>
      </c>
    </row>
    <row r="493" spans="2:23">
      <c r="B493" s="114"/>
      <c r="N493" s="79">
        <f t="shared" si="14"/>
        <v>0</v>
      </c>
      <c r="O493" s="79" t="e">
        <f>IF(D493="X",0,IF(E493="X",0,VLOOKUP(E493,'51'!$K$3:$L$16,2,FALSE)))</f>
        <v>#N/A</v>
      </c>
      <c r="P493" s="79" t="e">
        <f t="shared" si="15"/>
        <v>#N/A</v>
      </c>
    </row>
    <row r="494" spans="2:23">
      <c r="B494" s="114"/>
      <c r="N494" s="79">
        <f t="shared" si="14"/>
        <v>0</v>
      </c>
      <c r="O494" s="79" t="e">
        <f>IF(D494="X",0,IF(E494="X",0,VLOOKUP(E494,'51'!$K$3:$L$16,2,FALSE)))</f>
        <v>#N/A</v>
      </c>
      <c r="P494" s="79" t="e">
        <f t="shared" si="15"/>
        <v>#N/A</v>
      </c>
    </row>
    <row r="495" spans="2:23" ht="15.75" thickBot="1">
      <c r="B495" s="114"/>
      <c r="C495" s="80" t="s">
        <v>829</v>
      </c>
      <c r="D495" s="53"/>
      <c r="E495" s="53"/>
      <c r="F495" s="65">
        <f t="shared" ref="F495:M495" si="16">SUM(F4:F494)</f>
        <v>0</v>
      </c>
      <c r="G495" s="65">
        <f t="shared" si="16"/>
        <v>0</v>
      </c>
      <c r="H495" s="65">
        <f t="shared" si="16"/>
        <v>0</v>
      </c>
      <c r="I495" s="65">
        <f t="shared" si="16"/>
        <v>0</v>
      </c>
      <c r="J495" s="65">
        <f t="shared" si="16"/>
        <v>0</v>
      </c>
      <c r="K495" s="65">
        <f t="shared" si="16"/>
        <v>0</v>
      </c>
      <c r="L495" s="65">
        <f t="shared" si="16"/>
        <v>0</v>
      </c>
      <c r="M495" s="65">
        <f t="shared" si="16"/>
        <v>0</v>
      </c>
      <c r="Q495" s="53" t="s">
        <v>830</v>
      </c>
      <c r="R495" s="65">
        <f t="shared" ref="R495:W495" si="17">SUM(R4:R494)</f>
        <v>0</v>
      </c>
      <c r="S495" s="65">
        <f t="shared" si="17"/>
        <v>0</v>
      </c>
      <c r="T495" s="65">
        <f t="shared" si="17"/>
        <v>0</v>
      </c>
      <c r="U495" s="65">
        <f t="shared" si="17"/>
        <v>0</v>
      </c>
      <c r="V495" s="65">
        <f t="shared" si="17"/>
        <v>0</v>
      </c>
      <c r="W495" s="65">
        <f t="shared" si="17"/>
        <v>0</v>
      </c>
    </row>
    <row r="496" spans="2:23" ht="15.75" thickTop="1"/>
    <row r="498" spans="3:16">
      <c r="C498" s="54" t="s">
        <v>831</v>
      </c>
      <c r="F498" s="8"/>
      <c r="G498" s="8"/>
      <c r="H498" s="8"/>
      <c r="I498" s="8"/>
      <c r="J498" s="8"/>
      <c r="K498" s="8"/>
      <c r="L498" s="8"/>
      <c r="M498" s="8"/>
      <c r="N498" s="55" t="s">
        <v>832</v>
      </c>
      <c r="O498" s="8"/>
      <c r="P498" s="55" t="s">
        <v>833</v>
      </c>
    </row>
    <row r="499" spans="3:16">
      <c r="C499" s="55" t="str">
        <f>IF('51'!K3="", "Vrije categorie",'51'!K3)</f>
        <v>A</v>
      </c>
      <c r="F499" s="66" cm="1">
        <f t="array" ref="F499">SUMPRODUCT(--($E$4:$E$494=C499),--($D$4:$D$494=""),$F$4:$F$494)</f>
        <v>0</v>
      </c>
      <c r="G499" s="66" cm="1">
        <f t="array" ref="G499">SUMPRODUCT(--($E$4:$E$494=C499),--($D$4:$D$494=""),$G$4:$G$494)</f>
        <v>0</v>
      </c>
      <c r="H499" s="66" cm="1">
        <f t="array" ref="H499">SUMPRODUCT(--($E$4:$E$494=C499),--($D$4:$D$494=""),$H$4:$H$494)</f>
        <v>0</v>
      </c>
      <c r="I499" s="66" cm="1">
        <f t="array" ref="I499">SUMPRODUCT(--($E$4:$E$494=C499),--($D$4:$D$494=""),$I$4:$I$494)</f>
        <v>0</v>
      </c>
      <c r="J499" s="66" cm="1">
        <f t="array" ref="J499">SUMPRODUCT(--($E$4:$E$494=C499),--($D$4:$D$494=""),$J$4:$J$494)</f>
        <v>0</v>
      </c>
      <c r="K499" s="66" cm="1">
        <f t="array" ref="K499">SUMPRODUCT(--($E$4:$E$494=C499),--($D$4:$D$494=""),$K$4:$K$494)</f>
        <v>0</v>
      </c>
      <c r="L499" s="66" cm="1">
        <f t="array" ref="L499">SUMPRODUCT(--($E$4:$E$494=C499),--($D$4:$D$494=""),$L$4:$L$494)</f>
        <v>0</v>
      </c>
      <c r="M499" s="66" cm="1">
        <f t="array" ref="M499">SUMPRODUCT(--($E$4:$E$494=C499),--($D$4:$D$494=""),$M$4:$M$494)</f>
        <v>0</v>
      </c>
      <c r="N499" s="66">
        <f>SUM(F499:M499)</f>
        <v>0</v>
      </c>
      <c r="O499" s="55"/>
      <c r="P499" s="66" t="e" cm="1">
        <f t="array" ref="P499">SUMPRODUCT(--($E$4:$E$494=C499),--($D$4:$D$494=""),$P$4:$P$494)</f>
        <v>#N/A</v>
      </c>
    </row>
    <row r="500" spans="3:16">
      <c r="C500" s="55" t="str">
        <f>IF('51'!K4="", "Vrije categorie",'51'!K4)</f>
        <v>B</v>
      </c>
      <c r="F500" s="66" cm="1">
        <f t="array" ref="F500">SUMPRODUCT(--($E$4:$E$494=C500),--($D$4:$D$494=""),$F$4:$F$494)</f>
        <v>0</v>
      </c>
      <c r="G500" s="66" cm="1">
        <f t="array" ref="G500">SUMPRODUCT(--($E$4:$E$494=C500),--($D$4:$D$494=""),$G$4:$G$494)</f>
        <v>0</v>
      </c>
      <c r="H500" s="66" cm="1">
        <f t="array" ref="H500">SUMPRODUCT(--($E$4:$E$494=C500),--($D$4:$D$494=""),$H$4:$H$494)</f>
        <v>0</v>
      </c>
      <c r="I500" s="66" cm="1">
        <f t="array" ref="I500">SUMPRODUCT(--($E$4:$E$494=C500),--($D$4:$D$494=""),$I$4:$I$494)</f>
        <v>0</v>
      </c>
      <c r="J500" s="66" cm="1">
        <f t="array" ref="J500">SUMPRODUCT(--($E$4:$E$494=C500),--($D$4:$D$494=""),$J$4:$J$494)</f>
        <v>0</v>
      </c>
      <c r="K500" s="66" cm="1">
        <f t="array" ref="K500">SUMPRODUCT(--($E$4:$E$494=C500),--($D$4:$D$494=""),$K$4:$K$494)</f>
        <v>0</v>
      </c>
      <c r="L500" s="66" cm="1">
        <f t="array" ref="L500">SUMPRODUCT(--($E$4:$E$494=C500),--($D$4:$D$494=""),$L$4:$L$494)</f>
        <v>0</v>
      </c>
      <c r="M500" s="66" cm="1">
        <f t="array" ref="M500">SUMPRODUCT(--($E$4:$E$494=C500),--($D$4:$D$494=""),$M$4:$M$494)</f>
        <v>0</v>
      </c>
      <c r="N500" s="66">
        <f t="shared" ref="N500:N512" si="18">SUM(F500:M500)</f>
        <v>0</v>
      </c>
      <c r="O500" s="55"/>
      <c r="P500" s="66" t="e" cm="1">
        <f t="array" ref="P500">SUMPRODUCT(--($E$4:$E$494=C500),--($D$4:$D$494=""),$P$4:$P$494)</f>
        <v>#N/A</v>
      </c>
    </row>
    <row r="501" spans="3:16">
      <c r="C501" s="55" t="str">
        <f>IF('51'!K5="", "Vrije categorie",'51'!K5)</f>
        <v>C</v>
      </c>
      <c r="F501" s="66" cm="1">
        <f t="array" ref="F501">SUMPRODUCT(--($E$4:$E$494=C501),--($D$4:$D$494=""),$F$4:$F$494)</f>
        <v>0</v>
      </c>
      <c r="G501" s="66" cm="1">
        <f t="array" ref="G501">SUMPRODUCT(--($E$4:$E$494=C501),--($D$4:$D$494=""),$G$4:$G$494)</f>
        <v>0</v>
      </c>
      <c r="H501" s="66" cm="1">
        <f t="array" ref="H501">SUMPRODUCT(--($E$4:$E$494=C501),--($D$4:$D$494=""),$H$4:$H$494)</f>
        <v>0</v>
      </c>
      <c r="I501" s="66" cm="1">
        <f t="array" ref="I501">SUMPRODUCT(--($E$4:$E$494=C501),--($D$4:$D$494=""),$I$4:$I$494)</f>
        <v>0</v>
      </c>
      <c r="J501" s="66" cm="1">
        <f t="array" ref="J501">SUMPRODUCT(--($E$4:$E$494=C501),--($D$4:$D$494=""),$J$4:$J$494)</f>
        <v>0</v>
      </c>
      <c r="K501" s="66" cm="1">
        <f t="array" ref="K501">SUMPRODUCT(--($E$4:$E$494=C501),--($D$4:$D$494=""),$K$4:$K$494)</f>
        <v>0</v>
      </c>
      <c r="L501" s="66" cm="1">
        <f t="array" ref="L501">SUMPRODUCT(--($E$4:$E$494=C501),--($D$4:$D$494=""),$L$4:$L$494)</f>
        <v>0</v>
      </c>
      <c r="M501" s="66" cm="1">
        <f t="array" ref="M501">SUMPRODUCT(--($E$4:$E$494=C501),--($D$4:$D$494=""),$M$4:$M$494)</f>
        <v>0</v>
      </c>
      <c r="N501" s="66">
        <f t="shared" si="18"/>
        <v>0</v>
      </c>
      <c r="O501" s="55"/>
      <c r="P501" s="66" t="e" cm="1">
        <f t="array" ref="P501">SUMPRODUCT(--($E$4:$E$494=C501),--($D$4:$D$494=""),$P$4:$P$494)</f>
        <v>#N/A</v>
      </c>
    </row>
    <row r="502" spans="3:16">
      <c r="C502" s="55" t="str">
        <f>IF('51'!K6="", "Vrije categorie",'51'!K6)</f>
        <v>D</v>
      </c>
      <c r="F502" s="66" cm="1">
        <f t="array" ref="F502">SUMPRODUCT(--($E$4:$E$494=C502),--($D$4:$D$494=""),$F$4:$F$494)</f>
        <v>0</v>
      </c>
      <c r="G502" s="66" cm="1">
        <f t="array" ref="G502">SUMPRODUCT(--($E$4:$E$494=C502),--($D$4:$D$494=""),$G$4:$G$494)</f>
        <v>0</v>
      </c>
      <c r="H502" s="66" cm="1">
        <f t="array" ref="H502">SUMPRODUCT(--($E$4:$E$494=C502),--($D$4:$D$494=""),$H$4:$H$494)</f>
        <v>0</v>
      </c>
      <c r="I502" s="66" cm="1">
        <f t="array" ref="I502">SUMPRODUCT(--($E$4:$E$494=C502),--($D$4:$D$494=""),$I$4:$I$494)</f>
        <v>0</v>
      </c>
      <c r="J502" s="66" cm="1">
        <f t="array" ref="J502">SUMPRODUCT(--($E$4:$E$494=C502),--($D$4:$D$494=""),$J$4:$J$494)</f>
        <v>0</v>
      </c>
      <c r="K502" s="66" cm="1">
        <f t="array" ref="K502">SUMPRODUCT(--($E$4:$E$494=C502),--($D$4:$D$494=""),$K$4:$K$494)</f>
        <v>0</v>
      </c>
      <c r="L502" s="66" cm="1">
        <f t="array" ref="L502">SUMPRODUCT(--($E$4:$E$494=C502),--($D$4:$D$494=""),$L$4:$L$494)</f>
        <v>0</v>
      </c>
      <c r="M502" s="66" cm="1">
        <f t="array" ref="M502">SUMPRODUCT(--($E$4:$E$494=C502),--($D$4:$D$494=""),$M$4:$M$494)</f>
        <v>0</v>
      </c>
      <c r="N502" s="66">
        <f t="shared" si="18"/>
        <v>0</v>
      </c>
      <c r="O502" s="55"/>
      <c r="P502" s="66" t="e" cm="1">
        <f t="array" ref="P502">SUMPRODUCT(--($E$4:$E$494=C502),--($D$4:$D$494=""),$P$4:$P$494)</f>
        <v>#N/A</v>
      </c>
    </row>
    <row r="503" spans="3:16">
      <c r="C503" s="55" t="str">
        <f>IF('51'!K7="", "Vrije categorie",'51'!K7)</f>
        <v>E</v>
      </c>
      <c r="F503" s="66" cm="1">
        <f t="array" ref="F503">SUMPRODUCT(--($E$4:$E$494=C503),--($D$4:$D$494=""),$F$4:$F$494)</f>
        <v>0</v>
      </c>
      <c r="G503" s="66" cm="1">
        <f t="array" ref="G503">SUMPRODUCT(--($E$4:$E$494=C503),--($D$4:$D$494=""),$G$4:$G$494)</f>
        <v>0</v>
      </c>
      <c r="H503" s="66" cm="1">
        <f t="array" ref="H503">SUMPRODUCT(--($E$4:$E$494=C503),--($D$4:$D$494=""),$H$4:$H$494)</f>
        <v>0</v>
      </c>
      <c r="I503" s="66" cm="1">
        <f t="array" ref="I503">SUMPRODUCT(--($E$4:$E$494=C503),--($D$4:$D$494=""),$I$4:$I$494)</f>
        <v>0</v>
      </c>
      <c r="J503" s="66" cm="1">
        <f t="array" ref="J503">SUMPRODUCT(--($E$4:$E$494=C503),--($D$4:$D$494=""),$J$4:$J$494)</f>
        <v>0</v>
      </c>
      <c r="K503" s="66" cm="1">
        <f t="array" ref="K503">SUMPRODUCT(--($E$4:$E$494=C503),--($D$4:$D$494=""),$K$4:$K$494)</f>
        <v>0</v>
      </c>
      <c r="L503" s="66" cm="1">
        <f t="array" ref="L503">SUMPRODUCT(--($E$4:$E$494=C503),--($D$4:$D$494=""),$L$4:$L$494)</f>
        <v>0</v>
      </c>
      <c r="M503" s="66" cm="1">
        <f t="array" ref="M503">SUMPRODUCT(--($E$4:$E$494=C503),--($D$4:$D$494=""),$M$4:$M$494)</f>
        <v>0</v>
      </c>
      <c r="N503" s="66">
        <f t="shared" si="18"/>
        <v>0</v>
      </c>
      <c r="O503" s="55"/>
      <c r="P503" s="66" t="e" cm="1">
        <f t="array" ref="P503">SUMPRODUCT(--($E$4:$E$494=C503),--($D$4:$D$494=""),$P$4:$P$494)</f>
        <v>#N/A</v>
      </c>
    </row>
    <row r="504" spans="3:16">
      <c r="C504" s="55" t="str">
        <f>IF('51'!K8="", "Vrije categorie",'51'!K8)</f>
        <v>F</v>
      </c>
      <c r="F504" s="66" cm="1">
        <f t="array" ref="F504">SUMPRODUCT(--($E$4:$E$494=C504),--($D$4:$D$494=""),$F$4:$F$494)</f>
        <v>0</v>
      </c>
      <c r="G504" s="66" cm="1">
        <f t="array" ref="G504">SUMPRODUCT(--($E$4:$E$494=C504),--($D$4:$D$494=""),$G$4:$G$494)</f>
        <v>0</v>
      </c>
      <c r="H504" s="66" cm="1">
        <f t="array" ref="H504">SUMPRODUCT(--($E$4:$E$494=C504),--($D$4:$D$494=""),$H$4:$H$494)</f>
        <v>0</v>
      </c>
      <c r="I504" s="66" cm="1">
        <f t="array" ref="I504">SUMPRODUCT(--($E$4:$E$494=C504),--($D$4:$D$494=""),$I$4:$I$494)</f>
        <v>0</v>
      </c>
      <c r="J504" s="66" cm="1">
        <f t="array" ref="J504">SUMPRODUCT(--($E$4:$E$494=C504),--($D$4:$D$494=""),$J$4:$J$494)</f>
        <v>0</v>
      </c>
      <c r="K504" s="66" cm="1">
        <f t="array" ref="K504">SUMPRODUCT(--($E$4:$E$494=C504),--($D$4:$D$494=""),$K$4:$K$494)</f>
        <v>0</v>
      </c>
      <c r="L504" s="66" cm="1">
        <f t="array" ref="L504">SUMPRODUCT(--($E$4:$E$494=C504),--($D$4:$D$494=""),$L$4:$L$494)</f>
        <v>0</v>
      </c>
      <c r="M504" s="66" cm="1">
        <f t="array" ref="M504">SUMPRODUCT(--($E$4:$E$494=C504),--($D$4:$D$494=""),$M$4:$M$494)</f>
        <v>0</v>
      </c>
      <c r="N504" s="66">
        <f t="shared" si="18"/>
        <v>0</v>
      </c>
      <c r="O504" s="55"/>
      <c r="P504" s="66" t="e" cm="1">
        <f t="array" ref="P504">SUMPRODUCT(--($E$4:$E$494=C504),--($D$4:$D$494=""),$P$4:$P$494)</f>
        <v>#N/A</v>
      </c>
    </row>
    <row r="505" spans="3:16">
      <c r="C505" s="55" t="str">
        <f>IF('51'!K9="", "Vrije categorie",'51'!K9)</f>
        <v>G</v>
      </c>
      <c r="F505" s="66" cm="1">
        <f t="array" ref="F505">SUMPRODUCT(--($E$4:$E$494=C505),--($D$4:$D$494=""),$F$4:$F$494)</f>
        <v>0</v>
      </c>
      <c r="G505" s="66" cm="1">
        <f t="array" ref="G505">SUMPRODUCT(--($E$4:$E$494=C505),--($D$4:$D$494=""),$G$4:$G$494)</f>
        <v>0</v>
      </c>
      <c r="H505" s="66" cm="1">
        <f t="array" ref="H505">SUMPRODUCT(--($E$4:$E$494=C505),--($D$4:$D$494=""),$H$4:$H$494)</f>
        <v>0</v>
      </c>
      <c r="I505" s="66" cm="1">
        <f t="array" ref="I505">SUMPRODUCT(--($E$4:$E$494=C505),--($D$4:$D$494=""),$I$4:$I$494)</f>
        <v>0</v>
      </c>
      <c r="J505" s="66" cm="1">
        <f t="array" ref="J505">SUMPRODUCT(--($E$4:$E$494=C505),--($D$4:$D$494=""),$J$4:$J$494)</f>
        <v>0</v>
      </c>
      <c r="K505" s="66" cm="1">
        <f t="array" ref="K505">SUMPRODUCT(--($E$4:$E$494=C505),--($D$4:$D$494=""),$K$4:$K$494)</f>
        <v>0</v>
      </c>
      <c r="L505" s="66" cm="1">
        <f t="array" ref="L505">SUMPRODUCT(--($E$4:$E$494=C505),--($D$4:$D$494=""),$L$4:$L$494)</f>
        <v>0</v>
      </c>
      <c r="M505" s="66" cm="1">
        <f t="array" ref="M505">SUMPRODUCT(--($E$4:$E$494=C505),--($D$4:$D$494=""),$M$4:$M$494)</f>
        <v>0</v>
      </c>
      <c r="N505" s="66">
        <f t="shared" si="18"/>
        <v>0</v>
      </c>
      <c r="O505" s="55"/>
      <c r="P505" s="66" t="e" cm="1">
        <f t="array" ref="P505">SUMPRODUCT(--($E$4:$E$494=C505),--($D$4:$D$494=""),$P$4:$P$494)</f>
        <v>#N/A</v>
      </c>
    </row>
    <row r="506" spans="3:16">
      <c r="C506" s="55" t="str">
        <f>IF('51'!K10="", "Vrije categorie",'51'!K10)</f>
        <v>H</v>
      </c>
      <c r="F506" s="66" cm="1">
        <f t="array" ref="F506">SUMPRODUCT(--($E$4:$E$494=C506),--($D$4:$D$494=""),$F$4:$F$494)</f>
        <v>0</v>
      </c>
      <c r="G506" s="66" cm="1">
        <f t="array" ref="G506">SUMPRODUCT(--($E$4:$E$494=C506),--($D$4:$D$494=""),$G$4:$G$494)</f>
        <v>0</v>
      </c>
      <c r="H506" s="66" cm="1">
        <f t="array" ref="H506">SUMPRODUCT(--($E$4:$E$494=C506),--($D$4:$D$494=""),$H$4:$H$494)</f>
        <v>0</v>
      </c>
      <c r="I506" s="66" cm="1">
        <f t="array" ref="I506">SUMPRODUCT(--($E$4:$E$494=C506),--($D$4:$D$494=""),$I$4:$I$494)</f>
        <v>0</v>
      </c>
      <c r="J506" s="66" cm="1">
        <f t="array" ref="J506">SUMPRODUCT(--($E$4:$E$494=C506),--($D$4:$D$494=""),$J$4:$J$494)</f>
        <v>0</v>
      </c>
      <c r="K506" s="66" cm="1">
        <f t="array" ref="K506">SUMPRODUCT(--($E$4:$E$494=C506),--($D$4:$D$494=""),$K$4:$K$494)</f>
        <v>0</v>
      </c>
      <c r="L506" s="66" cm="1">
        <f t="array" ref="L506">SUMPRODUCT(--($E$4:$E$494=C506),--($D$4:$D$494=""),$L$4:$L$494)</f>
        <v>0</v>
      </c>
      <c r="M506" s="66" cm="1">
        <f t="array" ref="M506">SUMPRODUCT(--($E$4:$E$494=C506),--($D$4:$D$494=""),$M$4:$M$494)</f>
        <v>0</v>
      </c>
      <c r="N506" s="66">
        <f t="shared" si="18"/>
        <v>0</v>
      </c>
      <c r="O506" s="55"/>
      <c r="P506" s="66" t="e" cm="1">
        <f t="array" ref="P506">SUMPRODUCT(--($E$4:$E$494=C506),--($D$4:$D$494=""),$P$4:$P$494)</f>
        <v>#N/A</v>
      </c>
    </row>
    <row r="507" spans="3:16">
      <c r="C507" s="55" t="str">
        <f>IF('51'!K11="", "Vrije categorie",'51'!K11)</f>
        <v>I</v>
      </c>
      <c r="F507" s="66" cm="1">
        <f t="array" ref="F507">SUMPRODUCT(--($E$4:$E$494=C507),--($D$4:$D$494=""),$F$4:$F$494)</f>
        <v>0</v>
      </c>
      <c r="G507" s="66" cm="1">
        <f t="array" ref="G507">SUMPRODUCT(--($E$4:$E$494=C507),--($D$4:$D$494=""),$G$4:$G$494)</f>
        <v>0</v>
      </c>
      <c r="H507" s="66" cm="1">
        <f t="array" ref="H507">SUMPRODUCT(--($E$4:$E$494=C507),--($D$4:$D$494=""),$H$4:$H$494)</f>
        <v>0</v>
      </c>
      <c r="I507" s="66" cm="1">
        <f t="array" ref="I507">SUMPRODUCT(--($E$4:$E$494=C507),--($D$4:$D$494=""),$I$4:$I$494)</f>
        <v>0</v>
      </c>
      <c r="J507" s="66" cm="1">
        <f t="array" ref="J507">SUMPRODUCT(--($E$4:$E$494=C507),--($D$4:$D$494=""),$J$4:$J$494)</f>
        <v>0</v>
      </c>
      <c r="K507" s="66" cm="1">
        <f t="array" ref="K507">SUMPRODUCT(--($E$4:$E$494=C507),--($D$4:$D$494=""),$K$4:$K$494)</f>
        <v>0</v>
      </c>
      <c r="L507" s="66" cm="1">
        <f t="array" ref="L507">SUMPRODUCT(--($E$4:$E$494=C507),--($D$4:$D$494=""),$L$4:$L$494)</f>
        <v>0</v>
      </c>
      <c r="M507" s="66" cm="1">
        <f t="array" ref="M507">SUMPRODUCT(--($E$4:$E$494=C507),--($D$4:$D$494=""),$M$4:$M$494)</f>
        <v>0</v>
      </c>
      <c r="N507" s="66">
        <f t="shared" si="18"/>
        <v>0</v>
      </c>
      <c r="O507" s="55"/>
      <c r="P507" s="66" t="e" cm="1">
        <f t="array" ref="P507">SUMPRODUCT(--($E$4:$E$494=C507),--($D$4:$D$494=""),$P$4:$P$494)</f>
        <v>#N/A</v>
      </c>
    </row>
    <row r="508" spans="3:16">
      <c r="C508" s="55" t="str">
        <f>IF('51'!K12="", "Vrije categorie",'51'!K12)</f>
        <v>J</v>
      </c>
      <c r="F508" s="66" cm="1">
        <f t="array" ref="F508">SUMPRODUCT(--($E$4:$E$494=C508),--($D$4:$D$494=""),$F$4:$F$494)</f>
        <v>0</v>
      </c>
      <c r="G508" s="66" cm="1">
        <f t="array" ref="G508">SUMPRODUCT(--($E$4:$E$494=C508),--($D$4:$D$494=""),$G$4:$G$494)</f>
        <v>0</v>
      </c>
      <c r="H508" s="66" cm="1">
        <f t="array" ref="H508">SUMPRODUCT(--($E$4:$E$494=C508),--($D$4:$D$494=""),$H$4:$H$494)</f>
        <v>0</v>
      </c>
      <c r="I508" s="66" cm="1">
        <f t="array" ref="I508">SUMPRODUCT(--($E$4:$E$494=C508),--($D$4:$D$494=""),$I$4:$I$494)</f>
        <v>0</v>
      </c>
      <c r="J508" s="66" cm="1">
        <f t="array" ref="J508">SUMPRODUCT(--($E$4:$E$494=C508),--($D$4:$D$494=""),$J$4:$J$494)</f>
        <v>0</v>
      </c>
      <c r="K508" s="66" cm="1">
        <f t="array" ref="K508">SUMPRODUCT(--($E$4:$E$494=C508),--($D$4:$D$494=""),$K$4:$K$494)</f>
        <v>0</v>
      </c>
      <c r="L508" s="66" cm="1">
        <f t="array" ref="L508">SUMPRODUCT(--($E$4:$E$494=C508),--($D$4:$D$494=""),$L$4:$L$494)</f>
        <v>0</v>
      </c>
      <c r="M508" s="66" cm="1">
        <f t="array" ref="M508">SUMPRODUCT(--($E$4:$E$494=C508),--($D$4:$D$494=""),$M$4:$M$494)</f>
        <v>0</v>
      </c>
      <c r="N508" s="66">
        <f t="shared" si="18"/>
        <v>0</v>
      </c>
      <c r="O508" s="55"/>
      <c r="P508" s="66" t="e" cm="1">
        <f t="array" ref="P508">SUMPRODUCT(--($E$4:$E$494=C508),--($D$4:$D$494=""),$P$4:$P$494)</f>
        <v>#N/A</v>
      </c>
    </row>
    <row r="509" spans="3:16">
      <c r="C509" s="55" t="str">
        <f>IF('51'!K13="", "Vrije categorie",'51'!K13)</f>
        <v>K</v>
      </c>
      <c r="F509" s="66" cm="1">
        <f t="array" ref="F509">SUMPRODUCT(--($E$4:$E$494=C509),--($D$4:$D$494=""),$F$4:$F$494)</f>
        <v>0</v>
      </c>
      <c r="G509" s="66" cm="1">
        <f t="array" ref="G509">SUMPRODUCT(--($E$4:$E$494=C509),--($D$4:$D$494=""),$G$4:$G$494)</f>
        <v>0</v>
      </c>
      <c r="H509" s="66" cm="1">
        <f t="array" ref="H509">SUMPRODUCT(--($E$4:$E$494=C509),--($D$4:$D$494=""),$H$4:$H$494)</f>
        <v>0</v>
      </c>
      <c r="I509" s="66" cm="1">
        <f t="array" ref="I509">SUMPRODUCT(--($E$4:$E$494=C509),--($D$4:$D$494=""),$I$4:$I$494)</f>
        <v>0</v>
      </c>
      <c r="J509" s="66" cm="1">
        <f t="array" ref="J509">SUMPRODUCT(--($E$4:$E$494=C509),--($D$4:$D$494=""),$J$4:$J$494)</f>
        <v>0</v>
      </c>
      <c r="K509" s="66" cm="1">
        <f t="array" ref="K509">SUMPRODUCT(--($E$4:$E$494=C509),--($D$4:$D$494=""),$K$4:$K$494)</f>
        <v>0</v>
      </c>
      <c r="L509" s="66" cm="1">
        <f t="array" ref="L509">SUMPRODUCT(--($E$4:$E$494=C509),--($D$4:$D$494=""),$L$4:$L$494)</f>
        <v>0</v>
      </c>
      <c r="M509" s="66" cm="1">
        <f t="array" ref="M509">SUMPRODUCT(--($E$4:$E$494=C509),--($D$4:$D$494=""),$M$4:$M$494)</f>
        <v>0</v>
      </c>
      <c r="N509" s="66">
        <f t="shared" si="18"/>
        <v>0</v>
      </c>
      <c r="O509" s="55"/>
      <c r="P509" s="66" t="e" cm="1">
        <f t="array" ref="P509">SUMPRODUCT(--($E$4:$E$494=C509),--($D$4:$D$494=""),$P$4:$P$494)</f>
        <v>#N/A</v>
      </c>
    </row>
    <row r="510" spans="3:16">
      <c r="C510" s="55" t="str">
        <f>IF('51'!K14="", "Vrije categorie",'51'!K14)</f>
        <v>Vrije categorie</v>
      </c>
      <c r="F510" s="66" cm="1">
        <f t="array" ref="F510">SUMPRODUCT(--($E$4:$E$494=C510),--($D$4:$D$494=""),$F$4:$F$494)</f>
        <v>0</v>
      </c>
      <c r="G510" s="66" cm="1">
        <f t="array" ref="G510">SUMPRODUCT(--($E$4:$E$494=C510),--($D$4:$D$494=""),$G$4:$G$494)</f>
        <v>0</v>
      </c>
      <c r="H510" s="66" cm="1">
        <f t="array" ref="H510">SUMPRODUCT(--($E$4:$E$494=C510),--($D$4:$D$494=""),$H$4:$H$494)</f>
        <v>0</v>
      </c>
      <c r="I510" s="66" cm="1">
        <f t="array" ref="I510">SUMPRODUCT(--($E$4:$E$494=C510),--($D$4:$D$494=""),$I$4:$I$494)</f>
        <v>0</v>
      </c>
      <c r="J510" s="66" cm="1">
        <f t="array" ref="J510">SUMPRODUCT(--($E$4:$E$494=C510),--($D$4:$D$494=""),$J$4:$J$494)</f>
        <v>0</v>
      </c>
      <c r="K510" s="66" cm="1">
        <f t="array" ref="K510">SUMPRODUCT(--($E$4:$E$494=C510),--($D$4:$D$494=""),$K$4:$K$494)</f>
        <v>0</v>
      </c>
      <c r="L510" s="66" cm="1">
        <f t="array" ref="L510">SUMPRODUCT(--($E$4:$E$494=C510),--($D$4:$D$494=""),$L$4:$L$494)</f>
        <v>0</v>
      </c>
      <c r="M510" s="66" cm="1">
        <f t="array" ref="M510">SUMPRODUCT(--($E$4:$E$494=C510),--($D$4:$D$494=""),$M$4:$M$494)</f>
        <v>0</v>
      </c>
      <c r="N510" s="66">
        <f t="shared" si="18"/>
        <v>0</v>
      </c>
      <c r="O510" s="55"/>
      <c r="P510" s="66" t="e" cm="1">
        <f t="array" ref="P510">SUMPRODUCT(--($E$4:$E$494=C510),--($D$4:$D$494=""),$P$4:$P$494)</f>
        <v>#N/A</v>
      </c>
    </row>
    <row r="511" spans="3:16">
      <c r="C511" s="55" t="str">
        <f>IF('51'!K15="", "Vrije categorie",'51'!K15)</f>
        <v>Vrije categorie</v>
      </c>
      <c r="F511" s="66" cm="1">
        <f t="array" ref="F511">SUMPRODUCT(--($E$4:$E$494=C511),--($D$4:$D$494=""),$F$4:$F$494)</f>
        <v>0</v>
      </c>
      <c r="G511" s="66" cm="1">
        <f t="array" ref="G511">SUMPRODUCT(--($E$4:$E$494=C511),--($D$4:$D$494=""),$G$4:$G$494)</f>
        <v>0</v>
      </c>
      <c r="H511" s="66" cm="1">
        <f t="array" ref="H511">SUMPRODUCT(--($E$4:$E$494=C511),--($D$4:$D$494=""),$H$4:$H$494)</f>
        <v>0</v>
      </c>
      <c r="I511" s="66" cm="1">
        <f t="array" ref="I511">SUMPRODUCT(--($E$4:$E$494=C511),--($D$4:$D$494=""),$I$4:$I$494)</f>
        <v>0</v>
      </c>
      <c r="J511" s="66" cm="1">
        <f t="array" ref="J511">SUMPRODUCT(--($E$4:$E$494=C511),--($D$4:$D$494=""),$J$4:$J$494)</f>
        <v>0</v>
      </c>
      <c r="K511" s="66" cm="1">
        <f t="array" ref="K511">SUMPRODUCT(--($E$4:$E$494=C511),--($D$4:$D$494=""),$K$4:$K$494)</f>
        <v>0</v>
      </c>
      <c r="L511" s="66" cm="1">
        <f t="array" ref="L511">SUMPRODUCT(--($E$4:$E$494=C511),--($D$4:$D$494=""),$L$4:$L$494)</f>
        <v>0</v>
      </c>
      <c r="M511" s="66" cm="1">
        <f t="array" ref="M511">SUMPRODUCT(--($E$4:$E$494=C511),--($D$4:$D$494=""),$M$4:$M$494)</f>
        <v>0</v>
      </c>
      <c r="N511" s="66">
        <f t="shared" si="18"/>
        <v>0</v>
      </c>
      <c r="O511" s="55"/>
      <c r="P511" s="66" t="e" cm="1">
        <f t="array" ref="P511">SUMPRODUCT(--($E$4:$E$494=C511),--($D$4:$D$494=""),$P$4:$P$494)</f>
        <v>#N/A</v>
      </c>
    </row>
    <row r="512" spans="3:16" ht="15.75" thickBot="1">
      <c r="C512" s="68" t="s">
        <v>834</v>
      </c>
      <c r="D512" s="64"/>
      <c r="E512" s="64"/>
      <c r="F512" s="67">
        <f>SUM(F499:F511)</f>
        <v>0</v>
      </c>
      <c r="G512" s="67">
        <f t="shared" ref="G512:M512" si="19">SUM(G499:G511)</f>
        <v>0</v>
      </c>
      <c r="H512" s="67">
        <f t="shared" si="19"/>
        <v>0</v>
      </c>
      <c r="I512" s="67">
        <f t="shared" si="19"/>
        <v>0</v>
      </c>
      <c r="J512" s="67">
        <f t="shared" si="19"/>
        <v>0</v>
      </c>
      <c r="K512" s="67">
        <f t="shared" si="19"/>
        <v>0</v>
      </c>
      <c r="L512" s="67">
        <f t="shared" si="19"/>
        <v>0</v>
      </c>
      <c r="M512" s="67">
        <f t="shared" si="19"/>
        <v>0</v>
      </c>
      <c r="N512" s="67">
        <f t="shared" si="18"/>
        <v>0</v>
      </c>
      <c r="O512" s="67"/>
      <c r="P512" s="67" t="e">
        <f>SUM(P499:P511)</f>
        <v>#N/A</v>
      </c>
    </row>
    <row r="513" spans="3:16" ht="15.75" thickTop="1">
      <c r="C513" s="54"/>
      <c r="F513" s="8"/>
      <c r="G513" s="8"/>
      <c r="H513" s="8"/>
      <c r="I513" s="8"/>
      <c r="J513" s="8"/>
      <c r="K513" s="8"/>
      <c r="L513" s="8"/>
      <c r="M513" s="8"/>
      <c r="N513" s="8"/>
      <c r="O513" s="8"/>
      <c r="P513" s="8"/>
    </row>
    <row r="514" spans="3:16" ht="15.75" thickBot="1">
      <c r="C514" s="68" t="s">
        <v>835</v>
      </c>
      <c r="D514" s="64"/>
      <c r="E514" s="64"/>
      <c r="F514" s="67" cm="1">
        <f t="array" ref="F514">SUMPRODUCT(--($E$4:$E$494="X"),F4:F494)</f>
        <v>0</v>
      </c>
      <c r="G514" s="67" cm="1">
        <f t="array" ref="G514">SUMPRODUCT(--($E$4:$E$494="X"),G4:G494)</f>
        <v>0</v>
      </c>
      <c r="H514" s="67" cm="1">
        <f t="array" ref="H514">SUMPRODUCT(--($E$4:$E$494="X"),H4:H494)</f>
        <v>0</v>
      </c>
      <c r="I514" s="67" cm="1">
        <f t="array" ref="I514">SUMPRODUCT(--($E$4:$E$494="X"),I4:I494)</f>
        <v>0</v>
      </c>
      <c r="J514" s="67" cm="1">
        <f t="array" ref="J514">SUMPRODUCT(--($E$4:$E$494="X"),J4:J494)</f>
        <v>0</v>
      </c>
      <c r="K514" s="67" cm="1">
        <f t="array" ref="K514">SUMPRODUCT(--($E$4:$E$494="X"),K4:K494)</f>
        <v>0</v>
      </c>
      <c r="L514" s="67" cm="1">
        <f t="array" ref="L514">SUMPRODUCT(--($E$4:$E$494="X"),L4:L494)</f>
        <v>0</v>
      </c>
      <c r="M514" s="67" cm="1">
        <f t="array" ref="M514">SUMPRODUCT(--($E$4:$E$494="X"),M4:M494)</f>
        <v>0</v>
      </c>
      <c r="N514" s="8"/>
      <c r="O514" s="8"/>
      <c r="P514" s="8"/>
    </row>
    <row r="515" spans="3:16" ht="15.75" thickTop="1"/>
    <row r="517" spans="3:16">
      <c r="C517" s="69" t="s">
        <v>836</v>
      </c>
      <c r="D517" s="70"/>
      <c r="E517" s="70"/>
      <c r="F517" s="70"/>
      <c r="G517" s="70"/>
      <c r="H517" s="70"/>
      <c r="I517" s="70"/>
      <c r="J517" s="70"/>
      <c r="K517" s="70"/>
      <c r="L517" s="70"/>
      <c r="M517" s="70"/>
      <c r="N517" s="69" t="s">
        <v>832</v>
      </c>
    </row>
    <row r="518" spans="3:16">
      <c r="C518" s="69" t="str">
        <f>C499</f>
        <v>A</v>
      </c>
      <c r="D518" s="70"/>
      <c r="E518" s="70"/>
      <c r="F518" s="73" cm="1">
        <f t="array" ref="F518">SUMPRODUCT(--($E$4:$E$494=C518),--($D$4:$D$494="X"),$F$4:$F$494)</f>
        <v>0</v>
      </c>
      <c r="G518" s="73" cm="1">
        <f t="array" ref="G518">SUMPRODUCT(--($E$4:$E$494=C518),--($D$4:$D$494="X"),$G$4:$G$494)</f>
        <v>0</v>
      </c>
      <c r="H518" s="73" cm="1">
        <f t="array" ref="H518">SUMPRODUCT(--($E$4:$E$494=C518),--($D$4:$D$494="X"),$H$4:$H$494)</f>
        <v>0</v>
      </c>
      <c r="I518" s="73" cm="1">
        <f t="array" ref="I518">SUMPRODUCT(--($E$4:$E$494=C518),--($D$4:$D$494="X"),$I$4:$I$494)</f>
        <v>0</v>
      </c>
      <c r="J518" s="73" cm="1">
        <f t="array" ref="J518">SUMPRODUCT(--($E$4:$E$494=C518),--($D$4:$D$494="X"),$J$4:$J$494)</f>
        <v>0</v>
      </c>
      <c r="K518" s="73" cm="1">
        <f t="array" ref="K518">SUMPRODUCT(--($E$4:$E$494=C518),--($D$4:$D$494="X"),$K$4:$K$494)</f>
        <v>0</v>
      </c>
      <c r="L518" s="73" cm="1">
        <f t="array" ref="L518">SUMPRODUCT(--($E$4:$E$494=C518),--($D$4:$D$494="X"),$L$4:$L$494)</f>
        <v>0</v>
      </c>
      <c r="M518" s="73" cm="1">
        <f t="array" ref="M518">SUMPRODUCT(--($E$4:$E$494=C518),--($D$4:$D$494="X"),$M$4:$M$494)</f>
        <v>0</v>
      </c>
      <c r="N518" s="73">
        <f>SUM(F518:M518)</f>
        <v>0</v>
      </c>
    </row>
    <row r="519" spans="3:16">
      <c r="C519" s="69" t="str">
        <f t="shared" ref="C519:C530" si="20">C500</f>
        <v>B</v>
      </c>
      <c r="D519" s="70"/>
      <c r="E519" s="70"/>
      <c r="F519" s="73" cm="1">
        <f t="array" ref="F519">SUMPRODUCT(--($E$4:$E$494=C519),--($D$4:$D$494="X"),$F$4:$F$494)</f>
        <v>0</v>
      </c>
      <c r="G519" s="73" cm="1">
        <f t="array" ref="G519">SUMPRODUCT(--($E$4:$E$494=C519),--($D$4:$D$494="X"),$G$4:$G$494)</f>
        <v>0</v>
      </c>
      <c r="H519" s="73" cm="1">
        <f t="array" ref="H519">SUMPRODUCT(--($E$4:$E$494=C519),--($D$4:$D$494="X"),$H$4:$H$494)</f>
        <v>0</v>
      </c>
      <c r="I519" s="73" cm="1">
        <f t="array" ref="I519">SUMPRODUCT(--($E$4:$E$494=C519),--($D$4:$D$494="X"),$I$4:$I$494)</f>
        <v>0</v>
      </c>
      <c r="J519" s="73" cm="1">
        <f t="array" ref="J519">SUMPRODUCT(--($E$4:$E$494=C519),--($D$4:$D$494="X"),$J$4:$J$494)</f>
        <v>0</v>
      </c>
      <c r="K519" s="73" cm="1">
        <f t="array" ref="K519">SUMPRODUCT(--($E$4:$E$494=C519),--($D$4:$D$494="X"),$K$4:$K$494)</f>
        <v>0</v>
      </c>
      <c r="L519" s="73" cm="1">
        <f t="array" ref="L519">SUMPRODUCT(--($E$4:$E$494=C519),--($D$4:$D$494="X"),$L$4:$L$494)</f>
        <v>0</v>
      </c>
      <c r="M519" s="73" cm="1">
        <f t="array" ref="M519">SUMPRODUCT(--($E$4:$E$494=C519),--($D$4:$D$494="X"),$M$4:$M$494)</f>
        <v>0</v>
      </c>
      <c r="N519" s="73">
        <f t="shared" ref="N519:N530" si="21">SUM(F519:M519)</f>
        <v>0</v>
      </c>
    </row>
    <row r="520" spans="3:16">
      <c r="C520" s="69" t="str">
        <f t="shared" si="20"/>
        <v>C</v>
      </c>
      <c r="D520" s="70"/>
      <c r="E520" s="70"/>
      <c r="F520" s="73" cm="1">
        <f t="array" ref="F520">SUMPRODUCT(--($E$4:$E$494=C520),--($D$4:$D$494="X"),$F$4:$F$494)</f>
        <v>0</v>
      </c>
      <c r="G520" s="73" cm="1">
        <f t="array" ref="G520">SUMPRODUCT(--($E$4:$E$494=C520),--($D$4:$D$494="X"),$G$4:$G$494)</f>
        <v>0</v>
      </c>
      <c r="H520" s="73" cm="1">
        <f t="array" ref="H520">SUMPRODUCT(--($E$4:$E$494=C520),--($D$4:$D$494="X"),$H$4:$H$494)</f>
        <v>0</v>
      </c>
      <c r="I520" s="73" cm="1">
        <f t="array" ref="I520">SUMPRODUCT(--($E$4:$E$494=C520),--($D$4:$D$494="X"),$I$4:$I$494)</f>
        <v>0</v>
      </c>
      <c r="J520" s="73" cm="1">
        <f t="array" ref="J520">SUMPRODUCT(--($E$4:$E$494=C520),--($D$4:$D$494="X"),$J$4:$J$494)</f>
        <v>0</v>
      </c>
      <c r="K520" s="73" cm="1">
        <f t="array" ref="K520">SUMPRODUCT(--($E$4:$E$494=C520),--($D$4:$D$494="X"),$K$4:$K$494)</f>
        <v>0</v>
      </c>
      <c r="L520" s="73" cm="1">
        <f t="array" ref="L520">SUMPRODUCT(--($E$4:$E$494=C520),--($D$4:$D$494="X"),$L$4:$L$494)</f>
        <v>0</v>
      </c>
      <c r="M520" s="73" cm="1">
        <f t="array" ref="M520">SUMPRODUCT(--($E$4:$E$494=C520),--($D$4:$D$494="X"),$M$4:$M$494)</f>
        <v>0</v>
      </c>
      <c r="N520" s="73">
        <f t="shared" si="21"/>
        <v>0</v>
      </c>
    </row>
    <row r="521" spans="3:16">
      <c r="C521" s="69" t="str">
        <f t="shared" si="20"/>
        <v>D</v>
      </c>
      <c r="D521" s="70"/>
      <c r="E521" s="70"/>
      <c r="F521" s="73" cm="1">
        <f t="array" ref="F521">SUMPRODUCT(--($E$4:$E$494=C521),--($D$4:$D$494="X"),$F$4:$F$494)</f>
        <v>0</v>
      </c>
      <c r="G521" s="73" cm="1">
        <f t="array" ref="G521">SUMPRODUCT(--($E$4:$E$494=C521),--($D$4:$D$494="X"),$G$4:$G$494)</f>
        <v>0</v>
      </c>
      <c r="H521" s="73" cm="1">
        <f t="array" ref="H521">SUMPRODUCT(--($E$4:$E$494=C521),--($D$4:$D$494="X"),$H$4:$H$494)</f>
        <v>0</v>
      </c>
      <c r="I521" s="73" cm="1">
        <f t="array" ref="I521">SUMPRODUCT(--($E$4:$E$494=C521),--($D$4:$D$494="X"),$I$4:$I$494)</f>
        <v>0</v>
      </c>
      <c r="J521" s="73" cm="1">
        <f t="array" ref="J521">SUMPRODUCT(--($E$4:$E$494=C521),--($D$4:$D$494="X"),$J$4:$J$494)</f>
        <v>0</v>
      </c>
      <c r="K521" s="73" cm="1">
        <f t="array" ref="K521">SUMPRODUCT(--($E$4:$E$494=C521),--($D$4:$D$494="X"),$K$4:$K$494)</f>
        <v>0</v>
      </c>
      <c r="L521" s="73" cm="1">
        <f t="array" ref="L521">SUMPRODUCT(--($E$4:$E$494=C521),--($D$4:$D$494="X"),$L$4:$L$494)</f>
        <v>0</v>
      </c>
      <c r="M521" s="73" cm="1">
        <f t="array" ref="M521">SUMPRODUCT(--($E$4:$E$494=C521),--($D$4:$D$494="X"),$M$4:$M$494)</f>
        <v>0</v>
      </c>
      <c r="N521" s="73">
        <f t="shared" si="21"/>
        <v>0</v>
      </c>
    </row>
    <row r="522" spans="3:16">
      <c r="C522" s="69" t="str">
        <f t="shared" si="20"/>
        <v>E</v>
      </c>
      <c r="D522" s="70"/>
      <c r="E522" s="70"/>
      <c r="F522" s="73" cm="1">
        <f t="array" ref="F522">SUMPRODUCT(--($E$4:$E$494=C522),--($D$4:$D$494="X"),$F$4:$F$494)</f>
        <v>0</v>
      </c>
      <c r="G522" s="73" cm="1">
        <f t="array" ref="G522">SUMPRODUCT(--($E$4:$E$494=C522),--($D$4:$D$494="X"),$G$4:$G$494)</f>
        <v>0</v>
      </c>
      <c r="H522" s="73" cm="1">
        <f t="array" ref="H522">SUMPRODUCT(--($E$4:$E$494=C522),--($D$4:$D$494="X"),$H$4:$H$494)</f>
        <v>0</v>
      </c>
      <c r="I522" s="73" cm="1">
        <f t="array" ref="I522">SUMPRODUCT(--($E$4:$E$494=C522),--($D$4:$D$494="X"),$I$4:$I$494)</f>
        <v>0</v>
      </c>
      <c r="J522" s="73" cm="1">
        <f t="array" ref="J522">SUMPRODUCT(--($E$4:$E$494=C522),--($D$4:$D$494="X"),$J$4:$J$494)</f>
        <v>0</v>
      </c>
      <c r="K522" s="73" cm="1">
        <f t="array" ref="K522">SUMPRODUCT(--($E$4:$E$494=C522),--($D$4:$D$494="X"),$K$4:$K$494)</f>
        <v>0</v>
      </c>
      <c r="L522" s="73" cm="1">
        <f t="array" ref="L522">SUMPRODUCT(--($E$4:$E$494=C522),--($D$4:$D$494="X"),$L$4:$L$494)</f>
        <v>0</v>
      </c>
      <c r="M522" s="73" cm="1">
        <f t="array" ref="M522">SUMPRODUCT(--($E$4:$E$494=C522),--($D$4:$D$494="X"),$M$4:$M$494)</f>
        <v>0</v>
      </c>
      <c r="N522" s="73">
        <f t="shared" si="21"/>
        <v>0</v>
      </c>
    </row>
    <row r="523" spans="3:16">
      <c r="C523" s="69" t="str">
        <f t="shared" si="20"/>
        <v>F</v>
      </c>
      <c r="D523" s="70"/>
      <c r="E523" s="70"/>
      <c r="F523" s="73" cm="1">
        <f t="array" ref="F523">SUMPRODUCT(--($E$4:$E$494=C523),--($D$4:$D$494="X"),$F$4:$F$494)</f>
        <v>0</v>
      </c>
      <c r="G523" s="73" cm="1">
        <f t="array" ref="G523">SUMPRODUCT(--($E$4:$E$494=C523),--($D$4:$D$494="X"),$G$4:$G$494)</f>
        <v>0</v>
      </c>
      <c r="H523" s="73" cm="1">
        <f t="array" ref="H523">SUMPRODUCT(--($E$4:$E$494=C523),--($D$4:$D$494="X"),$H$4:$H$494)</f>
        <v>0</v>
      </c>
      <c r="I523" s="73" cm="1">
        <f t="array" ref="I523">SUMPRODUCT(--($E$4:$E$494=C523),--($D$4:$D$494="X"),$I$4:$I$494)</f>
        <v>0</v>
      </c>
      <c r="J523" s="73" cm="1">
        <f t="array" ref="J523">SUMPRODUCT(--($E$4:$E$494=C523),--($D$4:$D$494="X"),$J$4:$J$494)</f>
        <v>0</v>
      </c>
      <c r="K523" s="73" cm="1">
        <f t="array" ref="K523">SUMPRODUCT(--($E$4:$E$494=C523),--($D$4:$D$494="X"),$K$4:$K$494)</f>
        <v>0</v>
      </c>
      <c r="L523" s="73" cm="1">
        <f t="array" ref="L523">SUMPRODUCT(--($E$4:$E$494=C523),--($D$4:$D$494="X"),$L$4:$L$494)</f>
        <v>0</v>
      </c>
      <c r="M523" s="73" cm="1">
        <f t="array" ref="M523">SUMPRODUCT(--($E$4:$E$494=C523),--($D$4:$D$494="X"),$M$4:$M$494)</f>
        <v>0</v>
      </c>
      <c r="N523" s="73">
        <f t="shared" si="21"/>
        <v>0</v>
      </c>
    </row>
    <row r="524" spans="3:16">
      <c r="C524" s="69" t="str">
        <f t="shared" si="20"/>
        <v>G</v>
      </c>
      <c r="D524" s="70"/>
      <c r="E524" s="70"/>
      <c r="F524" s="73" cm="1">
        <f t="array" ref="F524">SUMPRODUCT(--($E$4:$E$494=C524),--($D$4:$D$494="X"),$F$4:$F$494)</f>
        <v>0</v>
      </c>
      <c r="G524" s="73" cm="1">
        <f t="array" ref="G524">SUMPRODUCT(--($E$4:$E$494=C524),--($D$4:$D$494="X"),$G$4:$G$494)</f>
        <v>0</v>
      </c>
      <c r="H524" s="73" cm="1">
        <f t="array" ref="H524">SUMPRODUCT(--($E$4:$E$494=C524),--($D$4:$D$494="X"),$H$4:$H$494)</f>
        <v>0</v>
      </c>
      <c r="I524" s="73" cm="1">
        <f t="array" ref="I524">SUMPRODUCT(--($E$4:$E$494=C524),--($D$4:$D$494="X"),$I$4:$I$494)</f>
        <v>0</v>
      </c>
      <c r="J524" s="73" cm="1">
        <f t="array" ref="J524">SUMPRODUCT(--($E$4:$E$494=C524),--($D$4:$D$494="X"),$J$4:$J$494)</f>
        <v>0</v>
      </c>
      <c r="K524" s="73" cm="1">
        <f t="array" ref="K524">SUMPRODUCT(--($E$4:$E$494=C524),--($D$4:$D$494="X"),$K$4:$K$494)</f>
        <v>0</v>
      </c>
      <c r="L524" s="73" cm="1">
        <f t="array" ref="L524">SUMPRODUCT(--($E$4:$E$494=C524),--($D$4:$D$494="X"),$L$4:$L$494)</f>
        <v>0</v>
      </c>
      <c r="M524" s="73" cm="1">
        <f t="array" ref="M524">SUMPRODUCT(--($E$4:$E$494=C524),--($D$4:$D$494="X"),$M$4:$M$494)</f>
        <v>0</v>
      </c>
      <c r="N524" s="73">
        <f t="shared" si="21"/>
        <v>0</v>
      </c>
    </row>
    <row r="525" spans="3:16">
      <c r="C525" s="69" t="str">
        <f t="shared" si="20"/>
        <v>H</v>
      </c>
      <c r="D525" s="70"/>
      <c r="E525" s="70"/>
      <c r="F525" s="73" cm="1">
        <f t="array" ref="F525">SUMPRODUCT(--($E$4:$E$494=C525),--($D$4:$D$494="X"),$F$4:$F$494)</f>
        <v>0</v>
      </c>
      <c r="G525" s="73" cm="1">
        <f t="array" ref="G525">SUMPRODUCT(--($E$4:$E$494=C525),--($D$4:$D$494="X"),$G$4:$G$494)</f>
        <v>0</v>
      </c>
      <c r="H525" s="73" cm="1">
        <f t="array" ref="H525">SUMPRODUCT(--($E$4:$E$494=C525),--($D$4:$D$494="X"),$H$4:$H$494)</f>
        <v>0</v>
      </c>
      <c r="I525" s="73" cm="1">
        <f t="array" ref="I525">SUMPRODUCT(--($E$4:$E$494=C525),--($D$4:$D$494="X"),$I$4:$I$494)</f>
        <v>0</v>
      </c>
      <c r="J525" s="73" cm="1">
        <f t="array" ref="J525">SUMPRODUCT(--($E$4:$E$494=C525),--($D$4:$D$494="X"),$J$4:$J$494)</f>
        <v>0</v>
      </c>
      <c r="K525" s="73" cm="1">
        <f t="array" ref="K525">SUMPRODUCT(--($E$4:$E$494=C525),--($D$4:$D$494="X"),$K$4:$K$494)</f>
        <v>0</v>
      </c>
      <c r="L525" s="73" cm="1">
        <f t="array" ref="L525">SUMPRODUCT(--($E$4:$E$494=C525),--($D$4:$D$494="X"),$L$4:$L$494)</f>
        <v>0</v>
      </c>
      <c r="M525" s="73" cm="1">
        <f t="array" ref="M525">SUMPRODUCT(--($E$4:$E$494=C525),--($D$4:$D$494="X"),$M$4:$M$494)</f>
        <v>0</v>
      </c>
      <c r="N525" s="73">
        <f t="shared" si="21"/>
        <v>0</v>
      </c>
    </row>
    <row r="526" spans="3:16">
      <c r="C526" s="69" t="str">
        <f t="shared" si="20"/>
        <v>I</v>
      </c>
      <c r="D526" s="70"/>
      <c r="E526" s="70"/>
      <c r="F526" s="73" cm="1">
        <f t="array" ref="F526">SUMPRODUCT(--($E$4:$E$494=C526),--($D$4:$D$494="X"),$F$4:$F$494)</f>
        <v>0</v>
      </c>
      <c r="G526" s="73" cm="1">
        <f t="array" ref="G526">SUMPRODUCT(--($E$4:$E$494=C526),--($D$4:$D$494="X"),$G$4:$G$494)</f>
        <v>0</v>
      </c>
      <c r="H526" s="73" cm="1">
        <f t="array" ref="H526">SUMPRODUCT(--($E$4:$E$494=C526),--($D$4:$D$494="X"),$H$4:$H$494)</f>
        <v>0</v>
      </c>
      <c r="I526" s="73" cm="1">
        <f t="array" ref="I526">SUMPRODUCT(--($E$4:$E$494=C526),--($D$4:$D$494="X"),$I$4:$I$494)</f>
        <v>0</v>
      </c>
      <c r="J526" s="73" cm="1">
        <f t="array" ref="J526">SUMPRODUCT(--($E$4:$E$494=C526),--($D$4:$D$494="X"),$J$4:$J$494)</f>
        <v>0</v>
      </c>
      <c r="K526" s="73" cm="1">
        <f t="array" ref="K526">SUMPRODUCT(--($E$4:$E$494=C526),--($D$4:$D$494="X"),$K$4:$K$494)</f>
        <v>0</v>
      </c>
      <c r="L526" s="73" cm="1">
        <f t="array" ref="L526">SUMPRODUCT(--($E$4:$E$494=C526),--($D$4:$D$494="X"),$L$4:$L$494)</f>
        <v>0</v>
      </c>
      <c r="M526" s="73" cm="1">
        <f t="array" ref="M526">SUMPRODUCT(--($E$4:$E$494=C526),--($D$4:$D$494="X"),$M$4:$M$494)</f>
        <v>0</v>
      </c>
      <c r="N526" s="73">
        <f t="shared" si="21"/>
        <v>0</v>
      </c>
    </row>
    <row r="527" spans="3:16">
      <c r="C527" s="69" t="str">
        <f t="shared" si="20"/>
        <v>J</v>
      </c>
      <c r="D527" s="70"/>
      <c r="E527" s="70"/>
      <c r="F527" s="73" cm="1">
        <f t="array" ref="F527">SUMPRODUCT(--($E$4:$E$494=C527),--($D$4:$D$494="X"),$F$4:$F$494)</f>
        <v>0</v>
      </c>
      <c r="G527" s="73" cm="1">
        <f t="array" ref="G527">SUMPRODUCT(--($E$4:$E$494=C527),--($D$4:$D$494="X"),$G$4:$G$494)</f>
        <v>0</v>
      </c>
      <c r="H527" s="73" cm="1">
        <f t="array" ref="H527">SUMPRODUCT(--($E$4:$E$494=C527),--($D$4:$D$494="X"),$H$4:$H$494)</f>
        <v>0</v>
      </c>
      <c r="I527" s="73" cm="1">
        <f t="array" ref="I527">SUMPRODUCT(--($E$4:$E$494=C527),--($D$4:$D$494="X"),$I$4:$I$494)</f>
        <v>0</v>
      </c>
      <c r="J527" s="73" cm="1">
        <f t="array" ref="J527">SUMPRODUCT(--($E$4:$E$494=C527),--($D$4:$D$494="X"),$J$4:$J$494)</f>
        <v>0</v>
      </c>
      <c r="K527" s="73" cm="1">
        <f t="array" ref="K527">SUMPRODUCT(--($E$4:$E$494=C527),--($D$4:$D$494="X"),$K$4:$K$494)</f>
        <v>0</v>
      </c>
      <c r="L527" s="73" cm="1">
        <f t="array" ref="L527">SUMPRODUCT(--($E$4:$E$494=C527),--($D$4:$D$494="X"),$L$4:$L$494)</f>
        <v>0</v>
      </c>
      <c r="M527" s="73" cm="1">
        <f t="array" ref="M527">SUMPRODUCT(--($E$4:$E$494=C527),--($D$4:$D$494="X"),$M$4:$M$494)</f>
        <v>0</v>
      </c>
      <c r="N527" s="73">
        <f t="shared" si="21"/>
        <v>0</v>
      </c>
    </row>
    <row r="528" spans="3:16">
      <c r="C528" s="69" t="str">
        <f t="shared" si="20"/>
        <v>K</v>
      </c>
      <c r="D528" s="70"/>
      <c r="E528" s="70"/>
      <c r="F528" s="73" cm="1">
        <f t="array" ref="F528">SUMPRODUCT(--($E$4:$E$494=C528),--($D$4:$D$494="X"),$F$4:$F$494)</f>
        <v>0</v>
      </c>
      <c r="G528" s="73" cm="1">
        <f t="array" ref="G528">SUMPRODUCT(--($E$4:$E$494=C528),--($D$4:$D$494="X"),$G$4:$G$494)</f>
        <v>0</v>
      </c>
      <c r="H528" s="73" cm="1">
        <f t="array" ref="H528">SUMPRODUCT(--($E$4:$E$494=C528),--($D$4:$D$494="X"),$H$4:$H$494)</f>
        <v>0</v>
      </c>
      <c r="I528" s="73" cm="1">
        <f t="array" ref="I528">SUMPRODUCT(--($E$4:$E$494=C528),--($D$4:$D$494="X"),$I$4:$I$494)</f>
        <v>0</v>
      </c>
      <c r="J528" s="73" cm="1">
        <f t="array" ref="J528">SUMPRODUCT(--($E$4:$E$494=C528),--($D$4:$D$494="X"),$J$4:$J$494)</f>
        <v>0</v>
      </c>
      <c r="K528" s="73" cm="1">
        <f t="array" ref="K528">SUMPRODUCT(--($E$4:$E$494=C528),--($D$4:$D$494="X"),$K$4:$K$494)</f>
        <v>0</v>
      </c>
      <c r="L528" s="73" cm="1">
        <f t="array" ref="L528">SUMPRODUCT(--($E$4:$E$494=C528),--($D$4:$D$494="X"),$L$4:$L$494)</f>
        <v>0</v>
      </c>
      <c r="M528" s="73" cm="1">
        <f t="array" ref="M528">SUMPRODUCT(--($E$4:$E$494=C528),--($D$4:$D$494="X"),$M$4:$M$494)</f>
        <v>0</v>
      </c>
      <c r="N528" s="73">
        <f t="shared" si="21"/>
        <v>0</v>
      </c>
    </row>
    <row r="529" spans="2:16">
      <c r="C529" s="69" t="str">
        <f t="shared" si="20"/>
        <v>Vrije categorie</v>
      </c>
      <c r="D529" s="70"/>
      <c r="E529" s="70"/>
      <c r="F529" s="73" cm="1">
        <f t="array" ref="F529">SUMPRODUCT(--($E$4:$E$494=C529),--($D$4:$D$494="X"),$F$4:$F$494)</f>
        <v>0</v>
      </c>
      <c r="G529" s="73" cm="1">
        <f t="array" ref="G529">SUMPRODUCT(--($E$4:$E$494=C529),--($D$4:$D$494="X"),$G$4:$G$494)</f>
        <v>0</v>
      </c>
      <c r="H529" s="73" cm="1">
        <f t="array" ref="H529">SUMPRODUCT(--($E$4:$E$494=C529),--($D$4:$D$494="X"),$H$4:$H$494)</f>
        <v>0</v>
      </c>
      <c r="I529" s="73" cm="1">
        <f t="array" ref="I529">SUMPRODUCT(--($E$4:$E$494=C529),--($D$4:$D$494="X"),$I$4:$I$494)</f>
        <v>0</v>
      </c>
      <c r="J529" s="73" cm="1">
        <f t="array" ref="J529">SUMPRODUCT(--($E$4:$E$494=C529),--($D$4:$D$494="X"),$J$4:$J$494)</f>
        <v>0</v>
      </c>
      <c r="K529" s="73" cm="1">
        <f t="array" ref="K529">SUMPRODUCT(--($E$4:$E$494=C529),--($D$4:$D$494="X"),$K$4:$K$494)</f>
        <v>0</v>
      </c>
      <c r="L529" s="73" cm="1">
        <f t="array" ref="L529">SUMPRODUCT(--($E$4:$E$494=C529),--($D$4:$D$494="X"),$L$4:$L$494)</f>
        <v>0</v>
      </c>
      <c r="M529" s="73" cm="1">
        <f t="array" ref="M529">SUMPRODUCT(--($E$4:$E$494=C529),--($D$4:$D$494="X"),$M$4:$M$494)</f>
        <v>0</v>
      </c>
      <c r="N529" s="73">
        <f t="shared" si="21"/>
        <v>0</v>
      </c>
    </row>
    <row r="530" spans="2:16">
      <c r="C530" s="69" t="str">
        <f t="shared" si="20"/>
        <v>Vrije categorie</v>
      </c>
      <c r="D530" s="70"/>
      <c r="E530" s="70"/>
      <c r="F530" s="73" cm="1">
        <f t="array" ref="F530">SUMPRODUCT(--($E$4:$E$494=C530),--($D$4:$D$494="X"),$F$4:$F$494)</f>
        <v>0</v>
      </c>
      <c r="G530" s="73" cm="1">
        <f t="array" ref="G530">SUMPRODUCT(--($E$4:$E$494=C530),--($D$4:$D$494="X"),$G$4:$G$494)</f>
        <v>0</v>
      </c>
      <c r="H530" s="73" cm="1">
        <f t="array" ref="H530">SUMPRODUCT(--($E$4:$E$494=C530),--($D$4:$D$494="X"),$H$4:$H$494)</f>
        <v>0</v>
      </c>
      <c r="I530" s="73" cm="1">
        <f t="array" ref="I530">SUMPRODUCT(--($E$4:$E$494=C530),--($D$4:$D$494="X"),$I$4:$I$494)</f>
        <v>0</v>
      </c>
      <c r="J530" s="73" cm="1">
        <f t="array" ref="J530">SUMPRODUCT(--($E$4:$E$494=C530),--($D$4:$D$494="X"),$J$4:$J$494)</f>
        <v>0</v>
      </c>
      <c r="K530" s="73" cm="1">
        <f t="array" ref="K530">SUMPRODUCT(--($E$4:$E$494=C530),--($D$4:$D$494="X"),$K$4:$K$494)</f>
        <v>0</v>
      </c>
      <c r="L530" s="73" cm="1">
        <f t="array" ref="L530">SUMPRODUCT(--($E$4:$E$494=C530),--($D$4:$D$494="X"),$L$4:$L$494)</f>
        <v>0</v>
      </c>
      <c r="M530" s="73" cm="1">
        <f t="array" ref="M530">SUMPRODUCT(--($E$4:$E$494=C530),--($D$4:$D$494="X"),$M$4:$M$494)</f>
        <v>0</v>
      </c>
      <c r="N530" s="73">
        <f t="shared" si="21"/>
        <v>0</v>
      </c>
    </row>
    <row r="531" spans="2:16" ht="15.75" thickBot="1">
      <c r="C531" s="71" t="s">
        <v>837</v>
      </c>
      <c r="D531" s="72"/>
      <c r="E531" s="72"/>
      <c r="F531" s="74">
        <f>SUM(F518:F530)</f>
        <v>0</v>
      </c>
      <c r="G531" s="74">
        <f t="shared" ref="G531:M531" si="22">SUM(G518:G530)</f>
        <v>0</v>
      </c>
      <c r="H531" s="74">
        <f t="shared" si="22"/>
        <v>0</v>
      </c>
      <c r="I531" s="74">
        <f t="shared" si="22"/>
        <v>0</v>
      </c>
      <c r="J531" s="74">
        <f t="shared" si="22"/>
        <v>0</v>
      </c>
      <c r="K531" s="74">
        <f t="shared" si="22"/>
        <v>0</v>
      </c>
      <c r="L531" s="74">
        <f t="shared" si="22"/>
        <v>0</v>
      </c>
      <c r="M531" s="74">
        <f t="shared" si="22"/>
        <v>0</v>
      </c>
      <c r="N531" s="74">
        <f>SUM(N518:N530)</f>
        <v>0</v>
      </c>
    </row>
    <row r="532" spans="2:16" ht="15.75" thickTop="1"/>
    <row r="535" spans="2:16">
      <c r="C535" s="104" t="s">
        <v>838</v>
      </c>
      <c r="D535" s="78"/>
      <c r="E535" s="78"/>
      <c r="F535" s="105"/>
      <c r="G535" s="105"/>
      <c r="H535" s="105"/>
      <c r="I535" s="105"/>
      <c r="J535" s="105"/>
      <c r="K535" s="105"/>
      <c r="L535" s="106"/>
      <c r="M535" s="107"/>
      <c r="N535" s="104" t="s">
        <v>832</v>
      </c>
      <c r="O535" s="8"/>
      <c r="P535" s="104" t="s">
        <v>833</v>
      </c>
    </row>
    <row r="536" spans="2:16">
      <c r="B536" t="s">
        <v>446</v>
      </c>
      <c r="C536" s="104" t="str">
        <f>C499</f>
        <v>A</v>
      </c>
      <c r="D536" s="78"/>
      <c r="E536" s="78"/>
      <c r="F536" s="105" cm="1">
        <f t="array" ref="F536">SUMPRODUCT(--($B$4:$B$498=B536),--($E$4:$E$498=C536),--($D$4:$D$498=""),$F$4:$F$498)</f>
        <v>0</v>
      </c>
      <c r="G536" s="105" cm="1">
        <f t="array" ref="G536">SUMPRODUCT(--($B$4:$B$498=B536),--($E$4:$E$498=C536),--($D$4:$D$498=""),$G$4:$G$498)</f>
        <v>0</v>
      </c>
      <c r="H536" s="105" cm="1">
        <f t="array" ref="H536">SUMPRODUCT(--($B$4:$B$498=B536),--($E$4:$E$498=C536),--($D$4:$D$498=""),$H$4:$H$498)</f>
        <v>0</v>
      </c>
      <c r="I536" s="105" cm="1">
        <f t="array" ref="I536">SUMPRODUCT(--($B$4:$B$498=B536),--($E$4:$E$498=C536),--($D$4:$D$498=""),$I$4:$I$498)</f>
        <v>0</v>
      </c>
      <c r="J536" s="105" cm="1">
        <f t="array" ref="J536">SUMPRODUCT(--($B$4:$B$498=B536),--($E$4:$E$498=C536),--($D$4:$D$498=""),$J$4:$J$498)</f>
        <v>0</v>
      </c>
      <c r="K536" s="105" cm="1">
        <f t="array" ref="K536">SUMPRODUCT(--($B$4:$B$498=B536),--($E$4:$E$498=C536),--($D$4:$D$498=""),$K$4:$K$498)</f>
        <v>0</v>
      </c>
      <c r="L536" s="105" cm="1">
        <f t="array" ref="L536">SUMPRODUCT(--($B$4:$B$498=B536),--($E$4:$E$498=C536),--($D$4:$D$498=""),$L$4:$L$498)</f>
        <v>0</v>
      </c>
      <c r="M536" s="105" cm="1">
        <f t="array" ref="M536">SUMPRODUCT(--($B$4:$B$498=B536),--($E$4:$E$498=C536),--($D$4:$D$498=""),$M$4:$M$498)</f>
        <v>0</v>
      </c>
      <c r="N536" s="105">
        <f>SUM(F536:M536)</f>
        <v>0</v>
      </c>
      <c r="O536" s="55"/>
      <c r="P536" s="105" t="e" cm="1">
        <f t="array" ref="P536">SUMPRODUCT(--($B$4:$B$498=B536),--($E$4:$E$498=C536),--($D$4:$D$498=""),$P$4:$P$498)</f>
        <v>#N/A</v>
      </c>
    </row>
    <row r="537" spans="2:16">
      <c r="B537" t="s">
        <v>446</v>
      </c>
      <c r="C537" s="104" t="str">
        <f>C500</f>
        <v>B</v>
      </c>
      <c r="D537" s="78"/>
      <c r="E537" s="78"/>
      <c r="F537" s="105" cm="1">
        <f t="array" ref="F537">SUMPRODUCT(--($B$4:$B$498=B537),--($E$4:$E$498=C537),--($D$4:$D$498=""),$F$4:$F$498)</f>
        <v>0</v>
      </c>
      <c r="G537" s="105" cm="1">
        <f t="array" ref="G537">SUMPRODUCT(--($B$4:$B$498=B537),--($E$4:$E$498=C537),--($D$4:$D$498=""),$G$4:$G$498)</f>
        <v>0</v>
      </c>
      <c r="H537" s="105" cm="1">
        <f t="array" ref="H537">SUMPRODUCT(--($B$4:$B$498=B537),--($E$4:$E$498=C537),--($D$4:$D$498=""),$H$4:$H$498)</f>
        <v>0</v>
      </c>
      <c r="I537" s="105" cm="1">
        <f t="array" ref="I537">SUMPRODUCT(--($B$4:$B$498=B537),--($E$4:$E$498=C537),--($D$4:$D$498=""),$I$4:$I$498)</f>
        <v>0</v>
      </c>
      <c r="J537" s="105" cm="1">
        <f t="array" ref="J537">SUMPRODUCT(--($B$4:$B$498=B537),--($E$4:$E$498=C537),--($D$4:$D$498=""),$J$4:$J$498)</f>
        <v>0</v>
      </c>
      <c r="K537" s="105" cm="1">
        <f t="array" ref="K537">SUMPRODUCT(--($B$4:$B$498=B537),--($E$4:$E$498=C537),--($D$4:$D$498=""),$K$4:$K$498)</f>
        <v>0</v>
      </c>
      <c r="L537" s="105" cm="1">
        <f t="array" ref="L537">SUMPRODUCT(--($B$4:$B$498=B537),--($E$4:$E$498=C537),--($D$4:$D$498=""),$L$4:$L$498)</f>
        <v>0</v>
      </c>
      <c r="M537" s="105" cm="1">
        <f t="array" ref="M537">SUMPRODUCT(--($B$4:$B$498=B537),--($E$4:$E$498=C537),--($D$4:$D$498=""),$M$4:$M$498)</f>
        <v>0</v>
      </c>
      <c r="N537" s="105">
        <f t="shared" ref="N537:N549" si="23">SUM(F537:M537)</f>
        <v>0</v>
      </c>
      <c r="O537" s="55"/>
      <c r="P537" s="105" t="e" cm="1">
        <f t="array" ref="P537">SUMPRODUCT(--($B$4:$B$498=B537),--($E$4:$E$498=C537),--($D$4:$D$498=""),$P$4:$P$498)</f>
        <v>#N/A</v>
      </c>
    </row>
    <row r="538" spans="2:16">
      <c r="B538" t="s">
        <v>446</v>
      </c>
      <c r="C538" s="104" t="str">
        <f t="shared" ref="C538:C548" si="24">C501</f>
        <v>C</v>
      </c>
      <c r="D538" s="78"/>
      <c r="E538" s="78"/>
      <c r="F538" s="105" cm="1">
        <f t="array" ref="F538">SUMPRODUCT(--($B$4:$B$498=B538),--($E$4:$E$498=C538),--($D$4:$D$498=""),$F$4:$F$498)</f>
        <v>0</v>
      </c>
      <c r="G538" s="105" cm="1">
        <f t="array" ref="G538">SUMPRODUCT(--($B$4:$B$498=B538),--($E$4:$E$498=C538),--($D$4:$D$498=""),$G$4:$G$498)</f>
        <v>0</v>
      </c>
      <c r="H538" s="105" cm="1">
        <f t="array" ref="H538">SUMPRODUCT(--($B$4:$B$498=B538),--($E$4:$E$498=C538),--($D$4:$D$498=""),$H$4:$H$498)</f>
        <v>0</v>
      </c>
      <c r="I538" s="105" cm="1">
        <f t="array" ref="I538">SUMPRODUCT(--($B$4:$B$498=B538),--($E$4:$E$498=C538),--($D$4:$D$498=""),$I$4:$I$498)</f>
        <v>0</v>
      </c>
      <c r="J538" s="105" cm="1">
        <f t="array" ref="J538">SUMPRODUCT(--($B$4:$B$498=B538),--($E$4:$E$498=C538),--($D$4:$D$498=""),$J$4:$J$498)</f>
        <v>0</v>
      </c>
      <c r="K538" s="105" cm="1">
        <f t="array" ref="K538">SUMPRODUCT(--($B$4:$B$498=B538),--($E$4:$E$498=C538),--($D$4:$D$498=""),$K$4:$K$498)</f>
        <v>0</v>
      </c>
      <c r="L538" s="105" cm="1">
        <f t="array" ref="L538">SUMPRODUCT(--($B$4:$B$498=B538),--($E$4:$E$498=C538),--($D$4:$D$498=""),$L$4:$L$498)</f>
        <v>0</v>
      </c>
      <c r="M538" s="105" cm="1">
        <f t="array" ref="M538">SUMPRODUCT(--($B$4:$B$498=B538),--($E$4:$E$498=C538),--($D$4:$D$498=""),$M$4:$M$498)</f>
        <v>0</v>
      </c>
      <c r="N538" s="105">
        <f t="shared" si="23"/>
        <v>0</v>
      </c>
      <c r="O538" s="55"/>
      <c r="P538" s="105" t="e" cm="1">
        <f t="array" ref="P538">SUMPRODUCT(--($B$4:$B$498=B538),--($E$4:$E$498=C538),--($D$4:$D$498=""),$P$4:$P$498)</f>
        <v>#N/A</v>
      </c>
    </row>
    <row r="539" spans="2:16">
      <c r="B539" t="s">
        <v>446</v>
      </c>
      <c r="C539" s="104" t="str">
        <f t="shared" si="24"/>
        <v>D</v>
      </c>
      <c r="D539" s="78"/>
      <c r="E539" s="78"/>
      <c r="F539" s="105" cm="1">
        <f t="array" ref="F539">SUMPRODUCT(--($B$4:$B$498=B539),--($E$4:$E$498=C539),--($D$4:$D$498=""),$F$4:$F$498)</f>
        <v>0</v>
      </c>
      <c r="G539" s="105" cm="1">
        <f t="array" ref="G539">SUMPRODUCT(--($B$4:$B$498=B539),--($E$4:$E$498=C539),--($D$4:$D$498=""),$G$4:$G$498)</f>
        <v>0</v>
      </c>
      <c r="H539" s="105" cm="1">
        <f t="array" ref="H539">SUMPRODUCT(--($B$4:$B$498=B539),--($E$4:$E$498=C539),--($D$4:$D$498=""),$H$4:$H$498)</f>
        <v>0</v>
      </c>
      <c r="I539" s="105" cm="1">
        <f t="array" ref="I539">SUMPRODUCT(--($B$4:$B$498=B539),--($E$4:$E$498=C539),--($D$4:$D$498=""),$I$4:$I$498)</f>
        <v>0</v>
      </c>
      <c r="J539" s="105" cm="1">
        <f t="array" ref="J539">SUMPRODUCT(--($B$4:$B$498=B539),--($E$4:$E$498=C539),--($D$4:$D$498=""),$J$4:$J$498)</f>
        <v>0</v>
      </c>
      <c r="K539" s="105" cm="1">
        <f t="array" ref="K539">SUMPRODUCT(--($B$4:$B$498=B539),--($E$4:$E$498=C539),--($D$4:$D$498=""),$K$4:$K$498)</f>
        <v>0</v>
      </c>
      <c r="L539" s="105" cm="1">
        <f t="array" ref="L539">SUMPRODUCT(--($B$4:$B$498=B539),--($E$4:$E$498=C539),--($D$4:$D$498=""),$L$4:$L$498)</f>
        <v>0</v>
      </c>
      <c r="M539" s="105" cm="1">
        <f t="array" ref="M539">SUMPRODUCT(--($B$4:$B$498=B539),--($E$4:$E$498=C539),--($D$4:$D$498=""),$M$4:$M$498)</f>
        <v>0</v>
      </c>
      <c r="N539" s="105">
        <f t="shared" si="23"/>
        <v>0</v>
      </c>
      <c r="O539" s="55"/>
      <c r="P539" s="105" t="e" cm="1">
        <f t="array" ref="P539">SUMPRODUCT(--($B$4:$B$498=B539),--($E$4:$E$498=C539),--($D$4:$D$498=""),$P$4:$P$498)</f>
        <v>#N/A</v>
      </c>
    </row>
    <row r="540" spans="2:16">
      <c r="B540" t="s">
        <v>446</v>
      </c>
      <c r="C540" s="104" t="str">
        <f t="shared" si="24"/>
        <v>E</v>
      </c>
      <c r="D540" s="78"/>
      <c r="E540" s="78"/>
      <c r="F540" s="105" cm="1">
        <f t="array" ref="F540">SUMPRODUCT(--($B$4:$B$498=B540),--($E$4:$E$498=C540),--($D$4:$D$498=""),$F$4:$F$498)</f>
        <v>0</v>
      </c>
      <c r="G540" s="105" cm="1">
        <f t="array" ref="G540">SUMPRODUCT(--($B$4:$B$498=B540),--($E$4:$E$498=C540),--($D$4:$D$498=""),$G$4:$G$498)</f>
        <v>0</v>
      </c>
      <c r="H540" s="105" cm="1">
        <f t="array" ref="H540">SUMPRODUCT(--($B$4:$B$498=B540),--($E$4:$E$498=C540),--($D$4:$D$498=""),$H$4:$H$498)</f>
        <v>0</v>
      </c>
      <c r="I540" s="105" cm="1">
        <f t="array" ref="I540">SUMPRODUCT(--($B$4:$B$498=B540),--($E$4:$E$498=C540),--($D$4:$D$498=""),$I$4:$I$498)</f>
        <v>0</v>
      </c>
      <c r="J540" s="105" cm="1">
        <f t="array" ref="J540">SUMPRODUCT(--($B$4:$B$498=B540),--($E$4:$E$498=C540),--($D$4:$D$498=""),$J$4:$J$498)</f>
        <v>0</v>
      </c>
      <c r="K540" s="105" cm="1">
        <f t="array" ref="K540">SUMPRODUCT(--($B$4:$B$498=B540),--($E$4:$E$498=C540),--($D$4:$D$498=""),$K$4:$K$498)</f>
        <v>0</v>
      </c>
      <c r="L540" s="105" cm="1">
        <f t="array" ref="L540">SUMPRODUCT(--($B$4:$B$498=B540),--($E$4:$E$498=C540),--($D$4:$D$498=""),$L$4:$L$498)</f>
        <v>0</v>
      </c>
      <c r="M540" s="105" cm="1">
        <f t="array" ref="M540">SUMPRODUCT(--($B$4:$B$498=B540),--($E$4:$E$498=C540),--($D$4:$D$498=""),$M$4:$M$498)</f>
        <v>0</v>
      </c>
      <c r="N540" s="105">
        <f t="shared" si="23"/>
        <v>0</v>
      </c>
      <c r="O540" s="55"/>
      <c r="P540" s="105" t="e" cm="1">
        <f t="array" ref="P540">SUMPRODUCT(--($B$4:$B$498=B540),--($E$4:$E$498=C540),--($D$4:$D$498=""),$P$4:$P$498)</f>
        <v>#N/A</v>
      </c>
    </row>
    <row r="541" spans="2:16">
      <c r="B541" t="s">
        <v>446</v>
      </c>
      <c r="C541" s="104" t="str">
        <f t="shared" si="24"/>
        <v>F</v>
      </c>
      <c r="D541" s="78"/>
      <c r="E541" s="78"/>
      <c r="F541" s="105" cm="1">
        <f t="array" ref="F541">SUMPRODUCT(--($B$4:$B$498=B541),--($E$4:$E$498=C541),--($D$4:$D$498=""),$F$4:$F$498)</f>
        <v>0</v>
      </c>
      <c r="G541" s="105" cm="1">
        <f t="array" ref="G541">SUMPRODUCT(--($B$4:$B$498=B541),--($E$4:$E$498=C541),--($D$4:$D$498=""),$G$4:$G$498)</f>
        <v>0</v>
      </c>
      <c r="H541" s="105" cm="1">
        <f t="array" ref="H541">SUMPRODUCT(--($B$4:$B$498=B541),--($E$4:$E$498=C541),--($D$4:$D$498=""),$H$4:$H$498)</f>
        <v>0</v>
      </c>
      <c r="I541" s="105" cm="1">
        <f t="array" ref="I541">SUMPRODUCT(--($B$4:$B$498=B541),--($E$4:$E$498=C541),--($D$4:$D$498=""),$I$4:$I$498)</f>
        <v>0</v>
      </c>
      <c r="J541" s="105" cm="1">
        <f t="array" ref="J541">SUMPRODUCT(--($B$4:$B$498=B541),--($E$4:$E$498=C541),--($D$4:$D$498=""),$J$4:$J$498)</f>
        <v>0</v>
      </c>
      <c r="K541" s="105" cm="1">
        <f t="array" ref="K541">SUMPRODUCT(--($B$4:$B$498=B541),--($E$4:$E$498=C541),--($D$4:$D$498=""),$K$4:$K$498)</f>
        <v>0</v>
      </c>
      <c r="L541" s="105" cm="1">
        <f t="array" ref="L541">SUMPRODUCT(--($B$4:$B$498=B541),--($E$4:$E$498=C541),--($D$4:$D$498=""),$L$4:$L$498)</f>
        <v>0</v>
      </c>
      <c r="M541" s="105" cm="1">
        <f t="array" ref="M541">SUMPRODUCT(--($B$4:$B$498=B541),--($E$4:$E$498=C541),--($D$4:$D$498=""),$M$4:$M$498)</f>
        <v>0</v>
      </c>
      <c r="N541" s="105">
        <f t="shared" si="23"/>
        <v>0</v>
      </c>
      <c r="O541" s="55"/>
      <c r="P541" s="105" t="e" cm="1">
        <f t="array" ref="P541">SUMPRODUCT(--($B$4:$B$498=B541),--($E$4:$E$498=C541),--($D$4:$D$498=""),$P$4:$P$498)</f>
        <v>#N/A</v>
      </c>
    </row>
    <row r="542" spans="2:16">
      <c r="B542" t="s">
        <v>446</v>
      </c>
      <c r="C542" s="104" t="str">
        <f t="shared" si="24"/>
        <v>G</v>
      </c>
      <c r="D542" s="78"/>
      <c r="E542" s="78"/>
      <c r="F542" s="105" cm="1">
        <f t="array" ref="F542">SUMPRODUCT(--($B$4:$B$498=B542),--($E$4:$E$498=C542),--($D$4:$D$498=""),$F$4:$F$498)</f>
        <v>0</v>
      </c>
      <c r="G542" s="105" cm="1">
        <f t="array" ref="G542">SUMPRODUCT(--($B$4:$B$498=B542),--($E$4:$E$498=C542),--($D$4:$D$498=""),$G$4:$G$498)</f>
        <v>0</v>
      </c>
      <c r="H542" s="105" cm="1">
        <f t="array" ref="H542">SUMPRODUCT(--($B$4:$B$498=B542),--($E$4:$E$498=C542),--($D$4:$D$498=""),$H$4:$H$498)</f>
        <v>0</v>
      </c>
      <c r="I542" s="105" cm="1">
        <f t="array" ref="I542">SUMPRODUCT(--($B$4:$B$498=B542),--($E$4:$E$498=C542),--($D$4:$D$498=""),$I$4:$I$498)</f>
        <v>0</v>
      </c>
      <c r="J542" s="105" cm="1">
        <f t="array" ref="J542">SUMPRODUCT(--($B$4:$B$498=B542),--($E$4:$E$498=C542),--($D$4:$D$498=""),$J$4:$J$498)</f>
        <v>0</v>
      </c>
      <c r="K542" s="105" cm="1">
        <f t="array" ref="K542">SUMPRODUCT(--($B$4:$B$498=B542),--($E$4:$E$498=C542),--($D$4:$D$498=""),$K$4:$K$498)</f>
        <v>0</v>
      </c>
      <c r="L542" s="105" cm="1">
        <f t="array" ref="L542">SUMPRODUCT(--($B$4:$B$498=B542),--($E$4:$E$498=C542),--($D$4:$D$498=""),$L$4:$L$498)</f>
        <v>0</v>
      </c>
      <c r="M542" s="105" cm="1">
        <f t="array" ref="M542">SUMPRODUCT(--($B$4:$B$498=B542),--($E$4:$E$498=C542),--($D$4:$D$498=""),$M$4:$M$498)</f>
        <v>0</v>
      </c>
      <c r="N542" s="105">
        <f t="shared" si="23"/>
        <v>0</v>
      </c>
      <c r="O542" s="55"/>
      <c r="P542" s="105" t="e" cm="1">
        <f t="array" ref="P542">SUMPRODUCT(--($B$4:$B$498=B542),--($E$4:$E$498=C542),--($D$4:$D$498=""),$P$4:$P$498)</f>
        <v>#N/A</v>
      </c>
    </row>
    <row r="543" spans="2:16">
      <c r="B543" t="s">
        <v>446</v>
      </c>
      <c r="C543" s="104" t="str">
        <f t="shared" si="24"/>
        <v>H</v>
      </c>
      <c r="D543" s="78"/>
      <c r="E543" s="78"/>
      <c r="F543" s="105" cm="1">
        <f t="array" ref="F543">SUMPRODUCT(--($B$4:$B$498=B543),--($E$4:$E$498=C543),--($D$4:$D$498=""),$F$4:$F$498)</f>
        <v>0</v>
      </c>
      <c r="G543" s="105" cm="1">
        <f t="array" ref="G543">SUMPRODUCT(--($B$4:$B$498=B543),--($E$4:$E$498=C543),--($D$4:$D$498=""),$G$4:$G$498)</f>
        <v>0</v>
      </c>
      <c r="H543" s="105" cm="1">
        <f t="array" ref="H543">SUMPRODUCT(--($B$4:$B$498=B543),--($E$4:$E$498=C543),--($D$4:$D$498=""),$H$4:$H$498)</f>
        <v>0</v>
      </c>
      <c r="I543" s="105" cm="1">
        <f t="array" ref="I543">SUMPRODUCT(--($B$4:$B$498=B543),--($E$4:$E$498=C543),--($D$4:$D$498=""),$I$4:$I$498)</f>
        <v>0</v>
      </c>
      <c r="J543" s="105" cm="1">
        <f t="array" ref="J543">SUMPRODUCT(--($B$4:$B$498=B543),--($E$4:$E$498=C543),--($D$4:$D$498=""),$J$4:$J$498)</f>
        <v>0</v>
      </c>
      <c r="K543" s="105" cm="1">
        <f t="array" ref="K543">SUMPRODUCT(--($B$4:$B$498=B543),--($E$4:$E$498=C543),--($D$4:$D$498=""),$K$4:$K$498)</f>
        <v>0</v>
      </c>
      <c r="L543" s="105" cm="1">
        <f t="array" ref="L543">SUMPRODUCT(--($B$4:$B$498=B543),--($E$4:$E$498=C543),--($D$4:$D$498=""),$L$4:$L$498)</f>
        <v>0</v>
      </c>
      <c r="M543" s="105" cm="1">
        <f t="array" ref="M543">SUMPRODUCT(--($B$4:$B$498=B543),--($E$4:$E$498=C543),--($D$4:$D$498=""),$M$4:$M$498)</f>
        <v>0</v>
      </c>
      <c r="N543" s="105">
        <f t="shared" si="23"/>
        <v>0</v>
      </c>
      <c r="O543" s="55"/>
      <c r="P543" s="105" t="e" cm="1">
        <f t="array" ref="P543">SUMPRODUCT(--($B$4:$B$498=B543),--($E$4:$E$498=C543),--($D$4:$D$498=""),$P$4:$P$498)</f>
        <v>#N/A</v>
      </c>
    </row>
    <row r="544" spans="2:16">
      <c r="B544" t="s">
        <v>446</v>
      </c>
      <c r="C544" s="104" t="str">
        <f t="shared" si="24"/>
        <v>I</v>
      </c>
      <c r="D544" s="78"/>
      <c r="E544" s="78"/>
      <c r="F544" s="105" cm="1">
        <f t="array" ref="F544">SUMPRODUCT(--($B$4:$B$498=B544),--($E$4:$E$498=C544),--($D$4:$D$498=""),$F$4:$F$498)</f>
        <v>0</v>
      </c>
      <c r="G544" s="105" cm="1">
        <f t="array" ref="G544">SUMPRODUCT(--($B$4:$B$498=B544),--($E$4:$E$498=C544),--($D$4:$D$498=""),$G$4:$G$498)</f>
        <v>0</v>
      </c>
      <c r="H544" s="105" cm="1">
        <f t="array" ref="H544">SUMPRODUCT(--($B$4:$B$498=B544),--($E$4:$E$498=C544),--($D$4:$D$498=""),$H$4:$H$498)</f>
        <v>0</v>
      </c>
      <c r="I544" s="105" cm="1">
        <f t="array" ref="I544">SUMPRODUCT(--($B$4:$B$498=B544),--($E$4:$E$498=C544),--($D$4:$D$498=""),$I$4:$I$498)</f>
        <v>0</v>
      </c>
      <c r="J544" s="105" cm="1">
        <f t="array" ref="J544">SUMPRODUCT(--($B$4:$B$498=B544),--($E$4:$E$498=C544),--($D$4:$D$498=""),$J$4:$J$498)</f>
        <v>0</v>
      </c>
      <c r="K544" s="105" cm="1">
        <f t="array" ref="K544">SUMPRODUCT(--($B$4:$B$498=B544),--($E$4:$E$498=C544),--($D$4:$D$498=""),$K$4:$K$498)</f>
        <v>0</v>
      </c>
      <c r="L544" s="105" cm="1">
        <f t="array" ref="L544">SUMPRODUCT(--($B$4:$B$498=B544),--($E$4:$E$498=C544),--($D$4:$D$498=""),$L$4:$L$498)</f>
        <v>0</v>
      </c>
      <c r="M544" s="105" cm="1">
        <f t="array" ref="M544">SUMPRODUCT(--($B$4:$B$498=B544),--($E$4:$E$498=C544),--($D$4:$D$498=""),$M$4:$M$498)</f>
        <v>0</v>
      </c>
      <c r="N544" s="105">
        <f t="shared" si="23"/>
        <v>0</v>
      </c>
      <c r="O544" s="55"/>
      <c r="P544" s="105" t="e" cm="1">
        <f t="array" ref="P544">SUMPRODUCT(--($B$4:$B$498=B544),--($E$4:$E$498=C544),--($D$4:$D$498=""),$P$4:$P$498)</f>
        <v>#N/A</v>
      </c>
    </row>
    <row r="545" spans="2:16">
      <c r="B545" t="s">
        <v>446</v>
      </c>
      <c r="C545" s="104" t="str">
        <f t="shared" si="24"/>
        <v>J</v>
      </c>
      <c r="D545" s="78"/>
      <c r="E545" s="78"/>
      <c r="F545" s="105" cm="1">
        <f t="array" ref="F545">SUMPRODUCT(--($B$4:$B$498=B545),--($E$4:$E$498=C545),--($D$4:$D$498=""),$F$4:$F$498)</f>
        <v>0</v>
      </c>
      <c r="G545" s="105" cm="1">
        <f t="array" ref="G545">SUMPRODUCT(--($B$4:$B$498=B545),--($E$4:$E$498=C545),--($D$4:$D$498=""),$G$4:$G$498)</f>
        <v>0</v>
      </c>
      <c r="H545" s="105" cm="1">
        <f t="array" ref="H545">SUMPRODUCT(--($B$4:$B$498=B545),--($E$4:$E$498=C545),--($D$4:$D$498=""),$H$4:$H$498)</f>
        <v>0</v>
      </c>
      <c r="I545" s="105" cm="1">
        <f t="array" ref="I545">SUMPRODUCT(--($B$4:$B$498=B545),--($E$4:$E$498=C545),--($D$4:$D$498=""),$I$4:$I$498)</f>
        <v>0</v>
      </c>
      <c r="J545" s="105" cm="1">
        <f t="array" ref="J545">SUMPRODUCT(--($B$4:$B$498=B545),--($E$4:$E$498=C545),--($D$4:$D$498=""),$J$4:$J$498)</f>
        <v>0</v>
      </c>
      <c r="K545" s="105" cm="1">
        <f t="array" ref="K545">SUMPRODUCT(--($B$4:$B$498=B545),--($E$4:$E$498=C545),--($D$4:$D$498=""),$K$4:$K$498)</f>
        <v>0</v>
      </c>
      <c r="L545" s="105" cm="1">
        <f t="array" ref="L545">SUMPRODUCT(--($B$4:$B$498=B545),--($E$4:$E$498=C545),--($D$4:$D$498=""),$L$4:$L$498)</f>
        <v>0</v>
      </c>
      <c r="M545" s="105" cm="1">
        <f t="array" ref="M545">SUMPRODUCT(--($B$4:$B$498=B545),--($E$4:$E$498=C545),--($D$4:$D$498=""),$M$4:$M$498)</f>
        <v>0</v>
      </c>
      <c r="N545" s="105">
        <f t="shared" si="23"/>
        <v>0</v>
      </c>
      <c r="O545" s="55"/>
      <c r="P545" s="105" t="e" cm="1">
        <f t="array" ref="P545">SUMPRODUCT(--($B$4:$B$498=B545),--($E$4:$E$498=C545),--($D$4:$D$498=""),$P$4:$P$498)</f>
        <v>#N/A</v>
      </c>
    </row>
    <row r="546" spans="2:16">
      <c r="B546" t="s">
        <v>446</v>
      </c>
      <c r="C546" s="104" t="str">
        <f t="shared" si="24"/>
        <v>K</v>
      </c>
      <c r="D546" s="78"/>
      <c r="E546" s="78"/>
      <c r="F546" s="105" cm="1">
        <f t="array" ref="F546">SUMPRODUCT(--($B$4:$B$498=B546),--($E$4:$E$498=C546),--($D$4:$D$498=""),$F$4:$F$498)</f>
        <v>0</v>
      </c>
      <c r="G546" s="105" cm="1">
        <f t="array" ref="G546">SUMPRODUCT(--($B$4:$B$498=B546),--($E$4:$E$498=C546),--($D$4:$D$498=""),$G$4:$G$498)</f>
        <v>0</v>
      </c>
      <c r="H546" s="105" cm="1">
        <f t="array" ref="H546">SUMPRODUCT(--($B$4:$B$498=B546),--($E$4:$E$498=C546),--($D$4:$D$498=""),$H$4:$H$498)</f>
        <v>0</v>
      </c>
      <c r="I546" s="105" cm="1">
        <f t="array" ref="I546">SUMPRODUCT(--($B$4:$B$498=B546),--($E$4:$E$498=C546),--($D$4:$D$498=""),$I$4:$I$498)</f>
        <v>0</v>
      </c>
      <c r="J546" s="105" cm="1">
        <f t="array" ref="J546">SUMPRODUCT(--($B$4:$B$498=B546),--($E$4:$E$498=C546),--($D$4:$D$498=""),$J$4:$J$498)</f>
        <v>0</v>
      </c>
      <c r="K546" s="105" cm="1">
        <f t="array" ref="K546">SUMPRODUCT(--($B$4:$B$498=B546),--($E$4:$E$498=C546),--($D$4:$D$498=""),$K$4:$K$498)</f>
        <v>0</v>
      </c>
      <c r="L546" s="105" cm="1">
        <f t="array" ref="L546">SUMPRODUCT(--($B$4:$B$498=B546),--($E$4:$E$498=C546),--($D$4:$D$498=""),$L$4:$L$498)</f>
        <v>0</v>
      </c>
      <c r="M546" s="105" cm="1">
        <f t="array" ref="M546">SUMPRODUCT(--($B$4:$B$498=B546),--($E$4:$E$498=C546),--($D$4:$D$498=""),$M$4:$M$498)</f>
        <v>0</v>
      </c>
      <c r="N546" s="105">
        <f t="shared" si="23"/>
        <v>0</v>
      </c>
      <c r="O546" s="55"/>
      <c r="P546" s="105" t="e" cm="1">
        <f t="array" ref="P546">SUMPRODUCT(--($B$4:$B$498=B546),--($E$4:$E$498=C546),--($D$4:$D$498=""),$P$4:$P$498)</f>
        <v>#N/A</v>
      </c>
    </row>
    <row r="547" spans="2:16">
      <c r="C547" s="104" t="str">
        <f t="shared" si="24"/>
        <v>Vrije categorie</v>
      </c>
      <c r="D547" s="78"/>
      <c r="E547" s="78"/>
      <c r="F547" s="105" cm="1">
        <f t="array" ref="F547">SUMPRODUCT(--($B$4:$B$498=B547),--($E$4:$E$498=C547),--($D$4:$D$498=""),$F$4:$F$498)</f>
        <v>0</v>
      </c>
      <c r="G547" s="105" cm="1">
        <f t="array" ref="G547">SUMPRODUCT(--($B$4:$B$498=B547),--($E$4:$E$498=C547),--($D$4:$D$498=""),$G$4:$G$498)</f>
        <v>0</v>
      </c>
      <c r="H547" s="105" cm="1">
        <f t="array" ref="H547">SUMPRODUCT(--($B$4:$B$498=B547),--($E$4:$E$498=C547),--($D$4:$D$498=""),$H$4:$H$498)</f>
        <v>0</v>
      </c>
      <c r="I547" s="105" cm="1">
        <f t="array" ref="I547">SUMPRODUCT(--($B$4:$B$498=B547),--($E$4:$E$498=C547),--($D$4:$D$498=""),$I$4:$I$498)</f>
        <v>0</v>
      </c>
      <c r="J547" s="105" cm="1">
        <f t="array" ref="J547">SUMPRODUCT(--($B$4:$B$498=B547),--($E$4:$E$498=C547),--($D$4:$D$498=""),$J$4:$J$498)</f>
        <v>0</v>
      </c>
      <c r="K547" s="105" cm="1">
        <f t="array" ref="K547">SUMPRODUCT(--($B$4:$B$498=B547),--($E$4:$E$498=C547),--($D$4:$D$498=""),$K$4:$K$498)</f>
        <v>0</v>
      </c>
      <c r="L547" s="105" cm="1">
        <f t="array" ref="L547">SUMPRODUCT(--($B$4:$B$498=B547),--($E$4:$E$498=C547),--($D$4:$D$498=""),$L$4:$L$498)</f>
        <v>0</v>
      </c>
      <c r="M547" s="105" cm="1">
        <f t="array" ref="M547">SUMPRODUCT(--($B$4:$B$498=B547),--($E$4:$E$498=C547),--($D$4:$D$498=""),$M$4:$M$498)</f>
        <v>0</v>
      </c>
      <c r="N547" s="105">
        <f t="shared" si="23"/>
        <v>0</v>
      </c>
      <c r="O547" s="55"/>
      <c r="P547" s="105" t="e" cm="1">
        <f t="array" ref="P547">SUMPRODUCT(--($B$4:$B$498=B547),--($E$4:$E$498=C547),--($D$4:$D$498=""),$P$4:$P$498)</f>
        <v>#N/A</v>
      </c>
    </row>
    <row r="548" spans="2:16">
      <c r="C548" s="104" t="str">
        <f t="shared" si="24"/>
        <v>Vrije categorie</v>
      </c>
      <c r="D548" s="78"/>
      <c r="E548" s="78"/>
      <c r="F548" s="105" cm="1">
        <f t="array" ref="F548">SUMPRODUCT(--($B$4:$B$498=B548),--($E$4:$E$498=C548),--($D$4:$D$498=""),$F$4:$F$498)</f>
        <v>0</v>
      </c>
      <c r="G548" s="105" cm="1">
        <f t="array" ref="G548">SUMPRODUCT(--($B$4:$B$498=B548),--($E$4:$E$498=C548),--($D$4:$D$498=""),$G$4:$G$498)</f>
        <v>0</v>
      </c>
      <c r="H548" s="105" cm="1">
        <f t="array" ref="H548">SUMPRODUCT(--($B$4:$B$498=B548),--($E$4:$E$498=C548),--($D$4:$D$498=""),$H$4:$H$498)</f>
        <v>0</v>
      </c>
      <c r="I548" s="105" cm="1">
        <f t="array" ref="I548">SUMPRODUCT(--($B$4:$B$498=B548),--($E$4:$E$498=C548),--($D$4:$D$498=""),$I$4:$I$498)</f>
        <v>0</v>
      </c>
      <c r="J548" s="105" cm="1">
        <f t="array" ref="J548">SUMPRODUCT(--($B$4:$B$498=B548),--($E$4:$E$498=C548),--($D$4:$D$498=""),$J$4:$J$498)</f>
        <v>0</v>
      </c>
      <c r="K548" s="105" cm="1">
        <f t="array" ref="K548">SUMPRODUCT(--($B$4:$B$498=B548),--($E$4:$E$498=C548),--($D$4:$D$498=""),$K$4:$K$498)</f>
        <v>0</v>
      </c>
      <c r="L548" s="105" cm="1">
        <f t="array" ref="L548">SUMPRODUCT(--($B$4:$B$498=B548),--($E$4:$E$498=C548),--($D$4:$D$498=""),$L$4:$L$498)</f>
        <v>0</v>
      </c>
      <c r="M548" s="105" cm="1">
        <f t="array" ref="M548">SUMPRODUCT(--($B$4:$B$498=B548),--($E$4:$E$498=C548),--($D$4:$D$498=""),$M$4:$M$498)</f>
        <v>0</v>
      </c>
      <c r="N548" s="105">
        <f t="shared" si="23"/>
        <v>0</v>
      </c>
      <c r="O548" s="55"/>
      <c r="P548" s="105" t="e" cm="1">
        <f t="array" ref="P548">SUMPRODUCT(--($B$4:$B$498=B548),--($E$4:$E$498=C548),--($D$4:$D$498=""),$P$4:$P$498)</f>
        <v>#N/A</v>
      </c>
    </row>
    <row r="549" spans="2:16" ht="15.75" thickBot="1">
      <c r="C549" s="108" t="s">
        <v>839</v>
      </c>
      <c r="D549" s="109"/>
      <c r="E549" s="109"/>
      <c r="F549" s="110">
        <f t="shared" ref="F549:M549" si="25">SUM(F536:F548)</f>
        <v>0</v>
      </c>
      <c r="G549" s="110">
        <f t="shared" si="25"/>
        <v>0</v>
      </c>
      <c r="H549" s="110">
        <f t="shared" si="25"/>
        <v>0</v>
      </c>
      <c r="I549" s="110">
        <f t="shared" si="25"/>
        <v>0</v>
      </c>
      <c r="J549" s="110">
        <f t="shared" si="25"/>
        <v>0</v>
      </c>
      <c r="K549" s="110">
        <f t="shared" si="25"/>
        <v>0</v>
      </c>
      <c r="L549" s="110">
        <f t="shared" si="25"/>
        <v>0</v>
      </c>
      <c r="M549" s="110">
        <f t="shared" si="25"/>
        <v>0</v>
      </c>
      <c r="N549" s="110">
        <f t="shared" si="23"/>
        <v>0</v>
      </c>
      <c r="O549" s="67"/>
      <c r="P549" s="110" t="e">
        <f>SUM(P536:P548)</f>
        <v>#N/A</v>
      </c>
    </row>
    <row r="550" spans="2:16" ht="15.75" thickTop="1">
      <c r="C550" s="111"/>
      <c r="D550" s="8"/>
      <c r="E550" s="8"/>
      <c r="F550" s="79"/>
      <c r="G550" s="79"/>
      <c r="H550" s="79"/>
      <c r="I550" s="79"/>
      <c r="J550" s="79"/>
      <c r="K550" s="79"/>
      <c r="L550" s="81"/>
      <c r="M550" s="79"/>
    </row>
    <row r="551" spans="2:16">
      <c r="C551" s="112" t="s">
        <v>840</v>
      </c>
      <c r="D551" s="78"/>
      <c r="E551" s="78"/>
      <c r="F551" s="105"/>
      <c r="G551" s="105"/>
      <c r="H551" s="105"/>
      <c r="I551" s="105"/>
      <c r="J551" s="105"/>
      <c r="K551" s="105"/>
      <c r="L551" s="106"/>
      <c r="M551" s="107"/>
      <c r="N551" s="104" t="s">
        <v>832</v>
      </c>
      <c r="O551" s="8"/>
      <c r="P551" s="104" t="s">
        <v>833</v>
      </c>
    </row>
    <row r="552" spans="2:16">
      <c r="B552" t="s">
        <v>126</v>
      </c>
      <c r="C552" s="104" t="str">
        <f t="shared" ref="C552:C564" si="26">C499</f>
        <v>A</v>
      </c>
      <c r="D552" s="78"/>
      <c r="E552" s="78"/>
      <c r="F552" s="105" cm="1">
        <f t="array" ref="F552">SUMPRODUCT(--($B$4:$B$498=B552),--($E$4:$E$498=C552),--($D$4:$D$498=""),$F$4:$F$498)</f>
        <v>0</v>
      </c>
      <c r="G552" s="105" cm="1">
        <f t="array" ref="G552">SUMPRODUCT(--($B$4:$B$498=B552),--($E$4:$E$498=C552),--($D$4:$D$498=""),$G$4:$G$498)</f>
        <v>0</v>
      </c>
      <c r="H552" s="105" cm="1">
        <f t="array" ref="H552">SUMPRODUCT(--($B$4:$B$498=B552),--($E$4:$E$498=C552),--($D$4:$D$498=""),$H$4:$H$498)</f>
        <v>0</v>
      </c>
      <c r="I552" s="105" cm="1">
        <f t="array" ref="I552">SUMPRODUCT(--($B$4:$B$498=B552),--($E$4:$E$498=C552),--($D$4:$D$498=""),$I$4:$I$498)</f>
        <v>0</v>
      </c>
      <c r="J552" s="105" cm="1">
        <f t="array" ref="J552">SUMPRODUCT(--($B$4:$B$498=B552),--($E$4:$E$498=C552),--($D$4:$D$498=""),$J$4:$J$498)</f>
        <v>0</v>
      </c>
      <c r="K552" s="105" cm="1">
        <f t="array" ref="K552">SUMPRODUCT(--($B$4:$B$498=B552),--($E$4:$E$498=C552),--($D$4:$D$498=""),$K$4:$K$498)</f>
        <v>0</v>
      </c>
      <c r="L552" s="105" cm="1">
        <f t="array" ref="L552">SUMPRODUCT(--($B$4:$B$498=B552),--($E$4:$E$498=C552),--($D$4:$D$498=""),$L$4:$L$498)</f>
        <v>0</v>
      </c>
      <c r="M552" s="105" cm="1">
        <f t="array" ref="M552">SUMPRODUCT(--($B$5:$B$498=B552),--($E$5:$E$498=C552),--($D$5:$D$498=""),$M$5:$M$498)</f>
        <v>0</v>
      </c>
      <c r="N552" s="105">
        <f>SUM(F552:M552)</f>
        <v>0</v>
      </c>
      <c r="O552" s="55"/>
      <c r="P552" s="105" t="e" cm="1">
        <f t="array" ref="P552">SUMPRODUCT(--($B$4:$B$498=B552),--($E$4:$E$498=C552),--($D$4:$D$498=""),$P$4:$P$498)</f>
        <v>#N/A</v>
      </c>
    </row>
    <row r="553" spans="2:16">
      <c r="B553" t="s">
        <v>126</v>
      </c>
      <c r="C553" s="104" t="str">
        <f t="shared" si="26"/>
        <v>B</v>
      </c>
      <c r="D553" s="78"/>
      <c r="E553" s="78"/>
      <c r="F553" s="105" cm="1">
        <f t="array" ref="F553">SUMPRODUCT(--($B$4:$B$498=B553),--($E$4:$E$498=C553),--($D$4:$D$498=""),$F$4:$F$498)</f>
        <v>0</v>
      </c>
      <c r="G553" s="105" cm="1">
        <f t="array" ref="G553">SUMPRODUCT(--($B$4:$B$498=B553),--($E$4:$E$498=C553),--($D$4:$D$498=""),$G$4:$G$498)</f>
        <v>0</v>
      </c>
      <c r="H553" s="105" cm="1">
        <f t="array" ref="H553">SUMPRODUCT(--($B$4:$B$498=B553),--($E$4:$E$498=C553),--($D$4:$D$498=""),$H$4:$H$498)</f>
        <v>0</v>
      </c>
      <c r="I553" s="105" cm="1">
        <f t="array" ref="I553">SUMPRODUCT(--($B$4:$B$498=B553),--($E$4:$E$498=C553),--($D$4:$D$498=""),$I$4:$I$498)</f>
        <v>0</v>
      </c>
      <c r="J553" s="105" cm="1">
        <f t="array" ref="J553">SUMPRODUCT(--($B$4:$B$498=B553),--($E$4:$E$498=C553),--($D$4:$D$498=""),$J$4:$J$498)</f>
        <v>0</v>
      </c>
      <c r="K553" s="105" cm="1">
        <f t="array" ref="K553">SUMPRODUCT(--($B$4:$B$498=B553),--($E$4:$E$498=C553),--($D$4:$D$498=""),$K$4:$K$498)</f>
        <v>0</v>
      </c>
      <c r="L553" s="105" cm="1">
        <f t="array" ref="L553">SUMPRODUCT(--($B$4:$B$498=B553),--($E$4:$E$498=C553),--($D$4:$D$498=""),$L$4:$L$498)</f>
        <v>0</v>
      </c>
      <c r="M553" s="105" cm="1">
        <f t="array" ref="M553">SUMPRODUCT(--($B$5:$B$498=B553),--($E$5:$E$498=C553),--($D$5:$D$498=""),$M$5:$M$498)</f>
        <v>0</v>
      </c>
      <c r="N553" s="105">
        <f t="shared" ref="N553:N565" si="27">SUM(F553:M553)</f>
        <v>0</v>
      </c>
      <c r="O553" s="55"/>
      <c r="P553" s="105" t="e" cm="1">
        <f t="array" ref="P553">SUMPRODUCT(--($B$4:$B$498=B553),--($E$4:$E$498=C553),--($D$4:$D$498=""),$P$4:$P$498)</f>
        <v>#N/A</v>
      </c>
    </row>
    <row r="554" spans="2:16">
      <c r="B554" t="s">
        <v>126</v>
      </c>
      <c r="C554" s="104" t="str">
        <f t="shared" si="26"/>
        <v>C</v>
      </c>
      <c r="D554" s="78"/>
      <c r="E554" s="78"/>
      <c r="F554" s="105" cm="1">
        <f t="array" ref="F554">SUMPRODUCT(--($B$4:$B$498=B554),--($E$4:$E$498=C554),--($D$4:$D$498=""),$F$4:$F$498)</f>
        <v>0</v>
      </c>
      <c r="G554" s="105" cm="1">
        <f t="array" ref="G554">SUMPRODUCT(--($B$4:$B$498=B554),--($E$4:$E$498=C554),--($D$4:$D$498=""),$G$4:$G$498)</f>
        <v>0</v>
      </c>
      <c r="H554" s="105" cm="1">
        <f t="array" ref="H554">SUMPRODUCT(--($B$4:$B$498=B554),--($E$4:$E$498=C554),--($D$4:$D$498=""),$H$4:$H$498)</f>
        <v>0</v>
      </c>
      <c r="I554" s="105" cm="1">
        <f t="array" ref="I554">SUMPRODUCT(--($B$4:$B$498=B554),--($E$4:$E$498=C554),--($D$4:$D$498=""),$I$4:$I$498)</f>
        <v>0</v>
      </c>
      <c r="J554" s="105" cm="1">
        <f t="array" ref="J554">SUMPRODUCT(--($B$4:$B$498=B554),--($E$4:$E$498=C554),--($D$4:$D$498=""),$J$4:$J$498)</f>
        <v>0</v>
      </c>
      <c r="K554" s="105" cm="1">
        <f t="array" ref="K554">SUMPRODUCT(--($B$4:$B$498=B554),--($E$4:$E$498=C554),--($D$4:$D$498=""),$K$4:$K$498)</f>
        <v>0</v>
      </c>
      <c r="L554" s="105" cm="1">
        <f t="array" ref="L554">SUMPRODUCT(--($B$4:$B$498=B554),--($E$4:$E$498=C554),--($D$4:$D$498=""),$L$4:$L$498)</f>
        <v>0</v>
      </c>
      <c r="M554" s="105" cm="1">
        <f t="array" ref="M554">SUMPRODUCT(--($B$5:$B$498=B554),--($E$5:$E$498=C554),--($D$5:$D$498=""),$M$5:$M$498)</f>
        <v>0</v>
      </c>
      <c r="N554" s="105">
        <f t="shared" si="27"/>
        <v>0</v>
      </c>
      <c r="O554" s="55"/>
      <c r="P554" s="105" t="e" cm="1">
        <f t="array" ref="P554">SUMPRODUCT(--($B$4:$B$498=B554),--($E$4:$E$498=C554),--($D$4:$D$498=""),$P$4:$P$498)</f>
        <v>#N/A</v>
      </c>
    </row>
    <row r="555" spans="2:16">
      <c r="B555" t="s">
        <v>126</v>
      </c>
      <c r="C555" s="104" t="str">
        <f t="shared" si="26"/>
        <v>D</v>
      </c>
      <c r="D555" s="78"/>
      <c r="E555" s="78"/>
      <c r="F555" s="105" cm="1">
        <f t="array" ref="F555">SUMPRODUCT(--($B$4:$B$498=B555),--($E$4:$E$498=C555),--($D$4:$D$498=""),$F$4:$F$498)</f>
        <v>0</v>
      </c>
      <c r="G555" s="105" cm="1">
        <f t="array" ref="G555">SUMPRODUCT(--($B$4:$B$498=B555),--($E$4:$E$498=C555),--($D$4:$D$498=""),$G$4:$G$498)</f>
        <v>0</v>
      </c>
      <c r="H555" s="105" cm="1">
        <f t="array" ref="H555">SUMPRODUCT(--($B$4:$B$498=B555),--($E$4:$E$498=C555),--($D$4:$D$498=""),$H$4:$H$498)</f>
        <v>0</v>
      </c>
      <c r="I555" s="105" cm="1">
        <f t="array" ref="I555">SUMPRODUCT(--($B$4:$B$498=B555),--($E$4:$E$498=C555),--($D$4:$D$498=""),$I$4:$I$498)</f>
        <v>0</v>
      </c>
      <c r="J555" s="105" cm="1">
        <f t="array" ref="J555">SUMPRODUCT(--($B$4:$B$498=B555),--($E$4:$E$498=C555),--($D$4:$D$498=""),$J$4:$J$498)</f>
        <v>0</v>
      </c>
      <c r="K555" s="105" cm="1">
        <f t="array" ref="K555">SUMPRODUCT(--($B$4:$B$498=B555),--($E$4:$E$498=C555),--($D$4:$D$498=""),$K$4:$K$498)</f>
        <v>0</v>
      </c>
      <c r="L555" s="105" cm="1">
        <f t="array" ref="L555">SUMPRODUCT(--($B$4:$B$498=B555),--($E$4:$E$498=C555),--($D$4:$D$498=""),$L$4:$L$498)</f>
        <v>0</v>
      </c>
      <c r="M555" s="105" cm="1">
        <f t="array" ref="M555">SUMPRODUCT(--($B$5:$B$498=B555),--($E$5:$E$498=C555),--($D$5:$D$498=""),$M$5:$M$498)</f>
        <v>0</v>
      </c>
      <c r="N555" s="105">
        <f t="shared" si="27"/>
        <v>0</v>
      </c>
      <c r="O555" s="55"/>
      <c r="P555" s="105" t="e" cm="1">
        <f t="array" ref="P555">SUMPRODUCT(--($B$4:$B$498=B555),--($E$4:$E$498=C555),--($D$4:$D$498=""),$P$4:$P$498)</f>
        <v>#N/A</v>
      </c>
    </row>
    <row r="556" spans="2:16">
      <c r="B556" t="s">
        <v>126</v>
      </c>
      <c r="C556" s="104" t="str">
        <f t="shared" si="26"/>
        <v>E</v>
      </c>
      <c r="D556" s="78"/>
      <c r="E556" s="78"/>
      <c r="F556" s="105" cm="1">
        <f t="array" ref="F556">SUMPRODUCT(--($B$4:$B$498=B556),--($E$4:$E$498=C556),--($D$4:$D$498=""),$F$4:$F$498)</f>
        <v>0</v>
      </c>
      <c r="G556" s="105" cm="1">
        <f t="array" ref="G556">SUMPRODUCT(--($B$4:$B$498=B556),--($E$4:$E$498=C556),--($D$4:$D$498=""),$G$4:$G$498)</f>
        <v>0</v>
      </c>
      <c r="H556" s="105" cm="1">
        <f t="array" ref="H556">SUMPRODUCT(--($B$4:$B$498=B556),--($E$4:$E$498=C556),--($D$4:$D$498=""),$H$4:$H$498)</f>
        <v>0</v>
      </c>
      <c r="I556" s="105" cm="1">
        <f t="array" ref="I556">SUMPRODUCT(--($B$4:$B$498=B556),--($E$4:$E$498=C556),--($D$4:$D$498=""),$I$4:$I$498)</f>
        <v>0</v>
      </c>
      <c r="J556" s="105" cm="1">
        <f t="array" ref="J556">SUMPRODUCT(--($B$4:$B$498=B556),--($E$4:$E$498=C556),--($D$4:$D$498=""),$J$4:$J$498)</f>
        <v>0</v>
      </c>
      <c r="K556" s="105" cm="1">
        <f t="array" ref="K556">SUMPRODUCT(--($B$4:$B$498=B556),--($E$4:$E$498=C556),--($D$4:$D$498=""),$K$4:$K$498)</f>
        <v>0</v>
      </c>
      <c r="L556" s="105" cm="1">
        <f t="array" ref="L556">SUMPRODUCT(--($B$4:$B$498=B556),--($E$4:$E$498=C556),--($D$4:$D$498=""),$L$4:$L$498)</f>
        <v>0</v>
      </c>
      <c r="M556" s="105" cm="1">
        <f t="array" ref="M556">SUMPRODUCT(--($B$5:$B$498=B556),--($E$5:$E$498=C556),--($D$5:$D$498=""),$M$5:$M$498)</f>
        <v>0</v>
      </c>
      <c r="N556" s="105">
        <f t="shared" si="27"/>
        <v>0</v>
      </c>
      <c r="O556" s="55"/>
      <c r="P556" s="105" t="e" cm="1">
        <f t="array" ref="P556">SUMPRODUCT(--($B$4:$B$498=B556),--($E$4:$E$498=C556),--($D$4:$D$498=""),$P$4:$P$498)</f>
        <v>#N/A</v>
      </c>
    </row>
    <row r="557" spans="2:16">
      <c r="B557" t="s">
        <v>126</v>
      </c>
      <c r="C557" s="104" t="str">
        <f t="shared" si="26"/>
        <v>F</v>
      </c>
      <c r="D557" s="78"/>
      <c r="E557" s="78"/>
      <c r="F557" s="105" cm="1">
        <f t="array" ref="F557">SUMPRODUCT(--($B$4:$B$498=B557),--($E$4:$E$498=C557),--($D$4:$D$498=""),$F$4:$F$498)</f>
        <v>0</v>
      </c>
      <c r="G557" s="105" cm="1">
        <f t="array" ref="G557">SUMPRODUCT(--($B$4:$B$498=B557),--($E$4:$E$498=C557),--($D$4:$D$498=""),$G$4:$G$498)</f>
        <v>0</v>
      </c>
      <c r="H557" s="105" cm="1">
        <f t="array" ref="H557">SUMPRODUCT(--($B$4:$B$498=B557),--($E$4:$E$498=C557),--($D$4:$D$498=""),$H$4:$H$498)</f>
        <v>0</v>
      </c>
      <c r="I557" s="105" cm="1">
        <f t="array" ref="I557">SUMPRODUCT(--($B$4:$B$498=B557),--($E$4:$E$498=C557),--($D$4:$D$498=""),$I$4:$I$498)</f>
        <v>0</v>
      </c>
      <c r="J557" s="105" cm="1">
        <f t="array" ref="J557">SUMPRODUCT(--($B$4:$B$498=B557),--($E$4:$E$498=C557),--($D$4:$D$498=""),$J$4:$J$498)</f>
        <v>0</v>
      </c>
      <c r="K557" s="105" cm="1">
        <f t="array" ref="K557">SUMPRODUCT(--($B$4:$B$498=B557),--($E$4:$E$498=C557),--($D$4:$D$498=""),$K$4:$K$498)</f>
        <v>0</v>
      </c>
      <c r="L557" s="105" cm="1">
        <f t="array" ref="L557">SUMPRODUCT(--($B$4:$B$498=B557),--($E$4:$E$498=C557),--($D$4:$D$498=""),$L$4:$L$498)</f>
        <v>0</v>
      </c>
      <c r="M557" s="105" cm="1">
        <f t="array" ref="M557">SUMPRODUCT(--($B$5:$B$498=B557),--($E$5:$E$498=C557),--($D$5:$D$498=""),$M$5:$M$498)</f>
        <v>0</v>
      </c>
      <c r="N557" s="105">
        <f t="shared" si="27"/>
        <v>0</v>
      </c>
      <c r="O557" s="55"/>
      <c r="P557" s="105" t="e" cm="1">
        <f t="array" ref="P557">SUMPRODUCT(--($B$4:$B$498=B557),--($E$4:$E$498=C557),--($D$4:$D$498=""),$P$4:$P$498)</f>
        <v>#N/A</v>
      </c>
    </row>
    <row r="558" spans="2:16">
      <c r="B558" t="s">
        <v>126</v>
      </c>
      <c r="C558" s="104" t="str">
        <f t="shared" si="26"/>
        <v>G</v>
      </c>
      <c r="D558" s="78"/>
      <c r="E558" s="78"/>
      <c r="F558" s="105" cm="1">
        <f t="array" ref="F558">SUMPRODUCT(--($B$4:$B$498=B558),--($E$4:$E$498=C558),--($D$4:$D$498=""),$F$4:$F$498)</f>
        <v>0</v>
      </c>
      <c r="G558" s="105" cm="1">
        <f t="array" ref="G558">SUMPRODUCT(--($B$4:$B$498=B558),--($E$4:$E$498=C558),--($D$4:$D$498=""),$G$4:$G$498)</f>
        <v>0</v>
      </c>
      <c r="H558" s="105" cm="1">
        <f t="array" ref="H558">SUMPRODUCT(--($B$4:$B$498=B558),--($E$4:$E$498=C558),--($D$4:$D$498=""),$H$4:$H$498)</f>
        <v>0</v>
      </c>
      <c r="I558" s="105" cm="1">
        <f t="array" ref="I558">SUMPRODUCT(--($B$4:$B$498=B558),--($E$4:$E$498=C558),--($D$4:$D$498=""),$I$4:$I$498)</f>
        <v>0</v>
      </c>
      <c r="J558" s="105" cm="1">
        <f t="array" ref="J558">SUMPRODUCT(--($B$4:$B$498=B558),--($E$4:$E$498=C558),--($D$4:$D$498=""),$J$4:$J$498)</f>
        <v>0</v>
      </c>
      <c r="K558" s="105" cm="1">
        <f t="array" ref="K558">SUMPRODUCT(--($B$4:$B$498=B558),--($E$4:$E$498=C558),--($D$4:$D$498=""),$K$4:$K$498)</f>
        <v>0</v>
      </c>
      <c r="L558" s="105" cm="1">
        <f t="array" ref="L558">SUMPRODUCT(--($B$4:$B$498=B558),--($E$4:$E$498=C558),--($D$4:$D$498=""),$L$4:$L$498)</f>
        <v>0</v>
      </c>
      <c r="M558" s="105" cm="1">
        <f t="array" ref="M558">SUMPRODUCT(--($B$5:$B$498=B558),--($E$5:$E$498=C558),--($D$5:$D$498=""),$M$5:$M$498)</f>
        <v>0</v>
      </c>
      <c r="N558" s="105">
        <f t="shared" si="27"/>
        <v>0</v>
      </c>
      <c r="O558" s="55"/>
      <c r="P558" s="105" t="e" cm="1">
        <f t="array" ref="P558">SUMPRODUCT(--($B$4:$B$498=B558),--($E$4:$E$498=C558),--($D$4:$D$498=""),$P$4:$P$498)</f>
        <v>#N/A</v>
      </c>
    </row>
    <row r="559" spans="2:16">
      <c r="B559" t="s">
        <v>126</v>
      </c>
      <c r="C559" s="104" t="str">
        <f t="shared" si="26"/>
        <v>H</v>
      </c>
      <c r="D559" s="78"/>
      <c r="E559" s="78"/>
      <c r="F559" s="105" cm="1">
        <f t="array" ref="F559">SUMPRODUCT(--($B$4:$B$498=B559),--($E$4:$E$498=C559),--($D$4:$D$498=""),$F$4:$F$498)</f>
        <v>0</v>
      </c>
      <c r="G559" s="105" cm="1">
        <f t="array" ref="G559">SUMPRODUCT(--($B$4:$B$498=B559),--($E$4:$E$498=C559),--($D$4:$D$498=""),$G$4:$G$498)</f>
        <v>0</v>
      </c>
      <c r="H559" s="105" cm="1">
        <f t="array" ref="H559">SUMPRODUCT(--($B$4:$B$498=B559),--($E$4:$E$498=C559),--($D$4:$D$498=""),$H$4:$H$498)</f>
        <v>0</v>
      </c>
      <c r="I559" s="105" cm="1">
        <f t="array" ref="I559">SUMPRODUCT(--($B$4:$B$498=B559),--($E$4:$E$498=C559),--($D$4:$D$498=""),$I$4:$I$498)</f>
        <v>0</v>
      </c>
      <c r="J559" s="105" cm="1">
        <f t="array" ref="J559">SUMPRODUCT(--($B$4:$B$498=B559),--($E$4:$E$498=C559),--($D$4:$D$498=""),$J$4:$J$498)</f>
        <v>0</v>
      </c>
      <c r="K559" s="105" cm="1">
        <f t="array" ref="K559">SUMPRODUCT(--($B$4:$B$498=B559),--($E$4:$E$498=C559),--($D$4:$D$498=""),$K$4:$K$498)</f>
        <v>0</v>
      </c>
      <c r="L559" s="105" cm="1">
        <f t="array" ref="L559">SUMPRODUCT(--($B$4:$B$498=B559),--($E$4:$E$498=C559),--($D$4:$D$498=""),$L$4:$L$498)</f>
        <v>0</v>
      </c>
      <c r="M559" s="105" cm="1">
        <f t="array" ref="M559">SUMPRODUCT(--($B$5:$B$498=B559),--($E$5:$E$498=C559),--($D$5:$D$498=""),$M$5:$M$498)</f>
        <v>0</v>
      </c>
      <c r="N559" s="105">
        <f t="shared" si="27"/>
        <v>0</v>
      </c>
      <c r="O559" s="55"/>
      <c r="P559" s="105" t="e" cm="1">
        <f t="array" ref="P559">SUMPRODUCT(--($B$4:$B$498=B559),--($E$4:$E$498=C559),--($D$4:$D$498=""),$P$4:$P$498)</f>
        <v>#N/A</v>
      </c>
    </row>
    <row r="560" spans="2:16">
      <c r="B560" t="s">
        <v>126</v>
      </c>
      <c r="C560" s="104" t="str">
        <f t="shared" si="26"/>
        <v>I</v>
      </c>
      <c r="D560" s="78"/>
      <c r="E560" s="78"/>
      <c r="F560" s="105" cm="1">
        <f t="array" ref="F560">SUMPRODUCT(--($B$4:$B$498=B560),--($E$4:$E$498=C560),--($D$4:$D$498=""),$F$4:$F$498)</f>
        <v>0</v>
      </c>
      <c r="G560" s="105" cm="1">
        <f t="array" ref="G560">SUMPRODUCT(--($B$4:$B$498=B560),--($E$4:$E$498=C560),--($D$4:$D$498=""),$G$4:$G$498)</f>
        <v>0</v>
      </c>
      <c r="H560" s="105" cm="1">
        <f t="array" ref="H560">SUMPRODUCT(--($B$4:$B$498=B560),--($E$4:$E$498=C560),--($D$4:$D$498=""),$H$4:$H$498)</f>
        <v>0</v>
      </c>
      <c r="I560" s="105" cm="1">
        <f t="array" ref="I560">SUMPRODUCT(--($B$4:$B$498=B560),--($E$4:$E$498=C560),--($D$4:$D$498=""),$I$4:$I$498)</f>
        <v>0</v>
      </c>
      <c r="J560" s="105" cm="1">
        <f t="array" ref="J560">SUMPRODUCT(--($B$4:$B$498=B560),--($E$4:$E$498=C560),--($D$4:$D$498=""),$J$4:$J$498)</f>
        <v>0</v>
      </c>
      <c r="K560" s="105" cm="1">
        <f t="array" ref="K560">SUMPRODUCT(--($B$4:$B$498=B560),--($E$4:$E$498=C560),--($D$4:$D$498=""),$K$4:$K$498)</f>
        <v>0</v>
      </c>
      <c r="L560" s="105" cm="1">
        <f t="array" ref="L560">SUMPRODUCT(--($B$4:$B$498=B560),--($E$4:$E$498=C560),--($D$4:$D$498=""),$L$4:$L$498)</f>
        <v>0</v>
      </c>
      <c r="M560" s="105" cm="1">
        <f t="array" ref="M560">SUMPRODUCT(--($B$5:$B$498=B560),--($E$5:$E$498=C560),--($D$5:$D$498=""),$M$5:$M$498)</f>
        <v>0</v>
      </c>
      <c r="N560" s="105">
        <f t="shared" si="27"/>
        <v>0</v>
      </c>
      <c r="O560" s="55"/>
      <c r="P560" s="105" t="e" cm="1">
        <f t="array" ref="P560">SUMPRODUCT(--($B$4:$B$498=B560),--($E$4:$E$498=C560),--($D$4:$D$498=""),$P$4:$P$498)</f>
        <v>#N/A</v>
      </c>
    </row>
    <row r="561" spans="2:16">
      <c r="B561" t="s">
        <v>126</v>
      </c>
      <c r="C561" s="104" t="str">
        <f t="shared" si="26"/>
        <v>J</v>
      </c>
      <c r="D561" s="78"/>
      <c r="E561" s="78"/>
      <c r="F561" s="105" cm="1">
        <f t="array" ref="F561">SUMPRODUCT(--($B$4:$B$498=B561),--($E$4:$E$498=C561),--($D$4:$D$498=""),$F$4:$F$498)</f>
        <v>0</v>
      </c>
      <c r="G561" s="105" cm="1">
        <f t="array" ref="G561">SUMPRODUCT(--($B$4:$B$498=B561),--($E$4:$E$498=C561),--($D$4:$D$498=""),$G$4:$G$498)</f>
        <v>0</v>
      </c>
      <c r="H561" s="105" cm="1">
        <f t="array" ref="H561">SUMPRODUCT(--($B$4:$B$498=B561),--($E$4:$E$498=C561),--($D$4:$D$498=""),$H$4:$H$498)</f>
        <v>0</v>
      </c>
      <c r="I561" s="105" cm="1">
        <f t="array" ref="I561">SUMPRODUCT(--($B$4:$B$498=B561),--($E$4:$E$498=C561),--($D$4:$D$498=""),$I$4:$I$498)</f>
        <v>0</v>
      </c>
      <c r="J561" s="105" cm="1">
        <f t="array" ref="J561">SUMPRODUCT(--($B$4:$B$498=B561),--($E$4:$E$498=C561),--($D$4:$D$498=""),$J$4:$J$498)</f>
        <v>0</v>
      </c>
      <c r="K561" s="105" cm="1">
        <f t="array" ref="K561">SUMPRODUCT(--($B$4:$B$498=B561),--($E$4:$E$498=C561),--($D$4:$D$498=""),$K$4:$K$498)</f>
        <v>0</v>
      </c>
      <c r="L561" s="105" cm="1">
        <f t="array" ref="L561">SUMPRODUCT(--($B$4:$B$498=B561),--($E$4:$E$498=C561),--($D$4:$D$498=""),$L$4:$L$498)</f>
        <v>0</v>
      </c>
      <c r="M561" s="105" cm="1">
        <f t="array" ref="M561">SUMPRODUCT(--($B$5:$B$498=B561),--($E$5:$E$498=C561),--($D$5:$D$498=""),$M$5:$M$498)</f>
        <v>0</v>
      </c>
      <c r="N561" s="105">
        <f t="shared" si="27"/>
        <v>0</v>
      </c>
      <c r="O561" s="55"/>
      <c r="P561" s="105" t="e" cm="1">
        <f t="array" ref="P561">SUMPRODUCT(--($B$4:$B$498=B561),--($E$4:$E$498=C561),--($D$4:$D$498=""),$P$4:$P$498)</f>
        <v>#N/A</v>
      </c>
    </row>
    <row r="562" spans="2:16">
      <c r="B562" t="s">
        <v>126</v>
      </c>
      <c r="C562" s="104" t="str">
        <f t="shared" si="26"/>
        <v>K</v>
      </c>
      <c r="D562" s="78"/>
      <c r="E562" s="78"/>
      <c r="F562" s="105" cm="1">
        <f t="array" ref="F562">SUMPRODUCT(--($B$4:$B$498=B562),--($E$4:$E$498=C562),--($D$4:$D$498=""),$F$4:$F$498)</f>
        <v>0</v>
      </c>
      <c r="G562" s="105" cm="1">
        <f t="array" ref="G562">SUMPRODUCT(--($B$4:$B$498=B562),--($E$4:$E$498=C562),--($D$4:$D$498=""),$G$4:$G$498)</f>
        <v>0</v>
      </c>
      <c r="H562" s="105" cm="1">
        <f t="array" ref="H562">SUMPRODUCT(--($B$4:$B$498=B562),--($E$4:$E$498=C562),--($D$4:$D$498=""),$H$4:$H$498)</f>
        <v>0</v>
      </c>
      <c r="I562" s="105" cm="1">
        <f t="array" ref="I562">SUMPRODUCT(--($B$4:$B$498=B562),--($E$4:$E$498=C562),--($D$4:$D$498=""),$I$4:$I$498)</f>
        <v>0</v>
      </c>
      <c r="J562" s="105" cm="1">
        <f t="array" ref="J562">SUMPRODUCT(--($B$4:$B$498=B562),--($E$4:$E$498=C562),--($D$4:$D$498=""),$J$4:$J$498)</f>
        <v>0</v>
      </c>
      <c r="K562" s="105" cm="1">
        <f t="array" ref="K562">SUMPRODUCT(--($B$4:$B$498=B562),--($E$4:$E$498=C562),--($D$4:$D$498=""),$K$4:$K$498)</f>
        <v>0</v>
      </c>
      <c r="L562" s="105" cm="1">
        <f t="array" ref="L562">SUMPRODUCT(--($B$4:$B$498=B562),--($E$4:$E$498=C562),--($D$4:$D$498=""),$L$4:$L$498)</f>
        <v>0</v>
      </c>
      <c r="M562" s="105" cm="1">
        <f t="array" ref="M562">SUMPRODUCT(--($B$5:$B$498=B562),--($E$5:$E$498=C562),--($D$5:$D$498=""),$M$5:$M$498)</f>
        <v>0</v>
      </c>
      <c r="N562" s="105">
        <f t="shared" si="27"/>
        <v>0</v>
      </c>
      <c r="O562" s="55"/>
      <c r="P562" s="105" t="e" cm="1">
        <f t="array" ref="P562">SUMPRODUCT(--($B$4:$B$498=B562),--($E$4:$E$498=C562),--($D$4:$D$498=""),$P$4:$P$498)</f>
        <v>#N/A</v>
      </c>
    </row>
    <row r="563" spans="2:16">
      <c r="C563" s="104" t="str">
        <f t="shared" si="26"/>
        <v>Vrije categorie</v>
      </c>
      <c r="D563" s="78"/>
      <c r="E563" s="78"/>
      <c r="F563" s="105" cm="1">
        <f t="array" ref="F563">SUMPRODUCT(--($B$4:$B$498=B563),--($E$4:$E$498=C563),--($D$4:$D$498=""),$F$4:$F$498)</f>
        <v>0</v>
      </c>
      <c r="G563" s="105" cm="1">
        <f t="array" ref="G563">SUMPRODUCT(--($B$4:$B$498=B563),--($E$4:$E$498=C563),--($D$4:$D$498=""),$G$4:$G$498)</f>
        <v>0</v>
      </c>
      <c r="H563" s="105" cm="1">
        <f t="array" ref="H563">SUMPRODUCT(--($B$4:$B$498=B563),--($E$4:$E$498=C563),--($D$4:$D$498=""),$H$4:$H$498)</f>
        <v>0</v>
      </c>
      <c r="I563" s="105" cm="1">
        <f t="array" ref="I563">SUMPRODUCT(--($B$4:$B$498=B563),--($E$4:$E$498=C563),--($D$4:$D$498=""),$I$4:$I$498)</f>
        <v>0</v>
      </c>
      <c r="J563" s="105" cm="1">
        <f t="array" ref="J563">SUMPRODUCT(--($B$4:$B$498=B563),--($E$4:$E$498=C563),--($D$4:$D$498=""),$J$4:$J$498)</f>
        <v>0</v>
      </c>
      <c r="K563" s="105" cm="1">
        <f t="array" ref="K563">SUMPRODUCT(--($B$4:$B$498=B563),--($E$4:$E$498=C563),--($D$4:$D$498=""),$K$4:$K$498)</f>
        <v>0</v>
      </c>
      <c r="L563" s="105" cm="1">
        <f t="array" ref="L563">SUMPRODUCT(--($B$4:$B$498=B563),--($E$4:$E$498=C563),--($D$4:$D$498=""),$L$4:$L$498)</f>
        <v>0</v>
      </c>
      <c r="M563" s="105" cm="1">
        <f t="array" ref="M563">SUMPRODUCT(--($B$5:$B$498=B563),--($E$5:$E$498=C563),--($D$5:$D$498=""),$M$5:$M$498)</f>
        <v>0</v>
      </c>
      <c r="N563" s="105">
        <f t="shared" si="27"/>
        <v>0</v>
      </c>
      <c r="O563" s="55"/>
      <c r="P563" s="105" t="e" cm="1">
        <f t="array" ref="P563">SUMPRODUCT(--($B$4:$B$498=B563),--($E$4:$E$498=C563),--($D$4:$D$498=""),$P$4:$P$498)</f>
        <v>#N/A</v>
      </c>
    </row>
    <row r="564" spans="2:16">
      <c r="C564" s="104" t="str">
        <f t="shared" si="26"/>
        <v>Vrije categorie</v>
      </c>
      <c r="D564" s="78"/>
      <c r="E564" s="78"/>
      <c r="F564" s="105" cm="1">
        <f t="array" ref="F564">SUMPRODUCT(--($B$4:$B$498=B564),--($E$4:$E$498=C564),--($D$4:$D$498=""),$F$4:$F$498)</f>
        <v>0</v>
      </c>
      <c r="G564" s="105" cm="1">
        <f t="array" ref="G564">SUMPRODUCT(--($B$4:$B$498=B564),--($E$4:$E$498=C564),--($D$4:$D$498=""),$G$4:$G$498)</f>
        <v>0</v>
      </c>
      <c r="H564" s="105" cm="1">
        <f t="array" ref="H564">SUMPRODUCT(--($B$4:$B$498=B564),--($E$4:$E$498=C564),--($D$4:$D$498=""),$H$4:$H$498)</f>
        <v>0</v>
      </c>
      <c r="I564" s="105" cm="1">
        <f t="array" ref="I564">SUMPRODUCT(--($B$4:$B$498=B564),--($E$4:$E$498=C564),--($D$4:$D$498=""),$I$4:$I$498)</f>
        <v>0</v>
      </c>
      <c r="J564" s="105" cm="1">
        <f t="array" ref="J564">SUMPRODUCT(--($B$4:$B$498=B564),--($E$4:$E$498=C564),--($D$4:$D$498=""),$J$4:$J$498)</f>
        <v>0</v>
      </c>
      <c r="K564" s="105" cm="1">
        <f t="array" ref="K564">SUMPRODUCT(--($B$4:$B$498=B564),--($E$4:$E$498=C564),--($D$4:$D$498=""),$K$4:$K$498)</f>
        <v>0</v>
      </c>
      <c r="L564" s="105" cm="1">
        <f t="array" ref="L564">SUMPRODUCT(--($B$4:$B$498=B564),--($E$4:$E$498=C564),--($D$4:$D$498=""),$L$4:$L$498)</f>
        <v>0</v>
      </c>
      <c r="M564" s="105" cm="1">
        <f t="array" ref="M564">SUMPRODUCT(--($B$5:$B$498=B564),--($E$5:$E$498=C564),--($D$5:$D$498=""),$M$5:$M$498)</f>
        <v>0</v>
      </c>
      <c r="N564" s="105">
        <f t="shared" si="27"/>
        <v>0</v>
      </c>
      <c r="O564" s="55"/>
      <c r="P564" s="105" t="e" cm="1">
        <f t="array" ref="P564">SUMPRODUCT(--($B$4:$B$498=B564),--($E$4:$E$498=C564),--($D$4:$D$498=""),$P$4:$P$498)</f>
        <v>#N/A</v>
      </c>
    </row>
    <row r="565" spans="2:16" ht="15.75" thickBot="1">
      <c r="C565" s="113" t="s">
        <v>841</v>
      </c>
      <c r="D565" s="109"/>
      <c r="E565" s="109"/>
      <c r="F565" s="110">
        <f t="shared" ref="F565:M565" si="28">SUM(F552:F564)</f>
        <v>0</v>
      </c>
      <c r="G565" s="110">
        <f t="shared" si="28"/>
        <v>0</v>
      </c>
      <c r="H565" s="110">
        <f t="shared" si="28"/>
        <v>0</v>
      </c>
      <c r="I565" s="110">
        <f t="shared" si="28"/>
        <v>0</v>
      </c>
      <c r="J565" s="110">
        <f t="shared" si="28"/>
        <v>0</v>
      </c>
      <c r="K565" s="110">
        <f t="shared" si="28"/>
        <v>0</v>
      </c>
      <c r="L565" s="110">
        <f t="shared" si="28"/>
        <v>0</v>
      </c>
      <c r="M565" s="110">
        <f t="shared" si="28"/>
        <v>0</v>
      </c>
      <c r="N565" s="110">
        <f t="shared" si="27"/>
        <v>0</v>
      </c>
      <c r="O565" s="67"/>
      <c r="P565" s="110" t="e">
        <f>SUM(P552:P564)</f>
        <v>#N/A</v>
      </c>
    </row>
    <row r="566" spans="2:16" ht="15.75" thickTop="1">
      <c r="C566" s="111"/>
      <c r="D566" s="8"/>
      <c r="E566" s="8"/>
      <c r="F566" s="79"/>
      <c r="G566" s="79"/>
      <c r="H566" s="79"/>
      <c r="I566" s="79"/>
      <c r="J566" s="79"/>
      <c r="K566" s="79"/>
      <c r="L566" s="81"/>
      <c r="M566" s="79"/>
    </row>
    <row r="567" spans="2:16">
      <c r="C567" s="112" t="s">
        <v>842</v>
      </c>
      <c r="D567" s="78"/>
      <c r="E567" s="78"/>
      <c r="F567" s="105"/>
      <c r="G567" s="105"/>
      <c r="H567" s="105"/>
      <c r="I567" s="105"/>
      <c r="J567" s="105"/>
      <c r="K567" s="105"/>
      <c r="L567" s="106"/>
      <c r="M567" s="107"/>
      <c r="N567" s="104" t="s">
        <v>832</v>
      </c>
      <c r="O567" s="8"/>
      <c r="P567" s="104" t="s">
        <v>833</v>
      </c>
    </row>
    <row r="568" spans="2:16">
      <c r="B568" t="s">
        <v>131</v>
      </c>
      <c r="C568" s="104" t="str">
        <f>C499</f>
        <v>A</v>
      </c>
      <c r="D568" s="78"/>
      <c r="E568" s="78"/>
      <c r="F568" s="105" cm="1">
        <f t="array" ref="F568">SUMPRODUCT(--($B$4:$B$498=B568),--($E$4:$E$498=C568),--($D$4:$D$498=""),$F$4:$F$498)</f>
        <v>0</v>
      </c>
      <c r="G568" s="105" cm="1">
        <f t="array" ref="G568">SUMPRODUCT(--($B$4:$B$498=B568),--($E$4:$E$498=C568),--($D$4:$D$498=""),$G$4:$G$498)</f>
        <v>0</v>
      </c>
      <c r="H568" s="105" cm="1">
        <f t="array" ref="H568">SUMPRODUCT(--($B$4:$B$498=B568),--($E$4:$E$498=C568),--($D$4:$D$498=""),$H$4:$H$498)</f>
        <v>0</v>
      </c>
      <c r="I568" s="105" cm="1">
        <f t="array" ref="I568">SUMPRODUCT(--($B$4:$B$498=B568),--($E$4:$E$498=C568),--($D$4:$D$498=""),$I$4:$I$498)</f>
        <v>0</v>
      </c>
      <c r="J568" s="105" cm="1">
        <f t="array" ref="J568">SUMPRODUCT(--($B$4:$B$498=B568),--($E$4:$E$498=C568),--($D$4:$D$498=""),$J$4:$J$498)</f>
        <v>0</v>
      </c>
      <c r="K568" s="105" cm="1">
        <f t="array" ref="K568">SUMPRODUCT(--($B$4:$B$498=B568),--($E$4:$E$498=C568),--($D$4:$D$498=""),$K$4:$K$498)</f>
        <v>0</v>
      </c>
      <c r="L568" s="105" cm="1">
        <f t="array" ref="L568">SUMPRODUCT(--($B$4:$B$498=B568),--($E$4:$E$498=C568),--($D$4:$D$498=""),$L$4:$L$498)</f>
        <v>0</v>
      </c>
      <c r="M568" s="105" cm="1">
        <f t="array" ref="M568">SUMPRODUCT(--($B$5:$B$498=B568),--($E$5:$E$498=C568),--($D$5:$D$498=""),$M$5:$M$498)</f>
        <v>0</v>
      </c>
      <c r="N568" s="105">
        <f>SUM(F568:M568)</f>
        <v>0</v>
      </c>
      <c r="O568" s="55"/>
      <c r="P568" s="105" t="e" cm="1">
        <f t="array" ref="P568">SUMPRODUCT(--($B$4:$B$498=B568),--($E$4:$E$498=C568),--($D$4:$D$498=""),$P$4:$P$498)</f>
        <v>#N/A</v>
      </c>
    </row>
    <row r="569" spans="2:16">
      <c r="B569" t="s">
        <v>131</v>
      </c>
      <c r="C569" s="104" t="str">
        <f>C500</f>
        <v>B</v>
      </c>
      <c r="D569" s="78"/>
      <c r="E569" s="78"/>
      <c r="F569" s="105" cm="1">
        <f t="array" ref="F569">SUMPRODUCT(--($B$4:$B$498=B569),--($E$4:$E$498=C569),--($D$4:$D$498=""),$F$4:$F$498)</f>
        <v>0</v>
      </c>
      <c r="G569" s="105" cm="1">
        <f t="array" ref="G569">SUMPRODUCT(--($B$4:$B$498=B569),--($E$4:$E$498=C569),--($D$4:$D$498=""),$G$4:$G$498)</f>
        <v>0</v>
      </c>
      <c r="H569" s="105" cm="1">
        <f t="array" ref="H569">SUMPRODUCT(--($B$4:$B$498=B569),--($E$4:$E$498=C569),--($D$4:$D$498=""),$H$4:$H$498)</f>
        <v>0</v>
      </c>
      <c r="I569" s="105" cm="1">
        <f t="array" ref="I569">SUMPRODUCT(--($B$4:$B$498=B569),--($E$4:$E$498=C569),--($D$4:$D$498=""),$I$4:$I$498)</f>
        <v>0</v>
      </c>
      <c r="J569" s="105" cm="1">
        <f t="array" ref="J569">SUMPRODUCT(--($B$4:$B$498=B569),--($E$4:$E$498=C569),--($D$4:$D$498=""),$J$4:$J$498)</f>
        <v>0</v>
      </c>
      <c r="K569" s="105" cm="1">
        <f t="array" ref="K569">SUMPRODUCT(--($B$4:$B$498=B569),--($E$4:$E$498=C569),--($D$4:$D$498=""),$K$4:$K$498)</f>
        <v>0</v>
      </c>
      <c r="L569" s="105" cm="1">
        <f t="array" ref="L569">SUMPRODUCT(--($B$4:$B$498=B569),--($E$4:$E$498=C569),--($D$4:$D$498=""),$L$4:$L$498)</f>
        <v>0</v>
      </c>
      <c r="M569" s="105" cm="1">
        <f t="array" ref="M569">SUMPRODUCT(--($B$5:$B$498=B569),--($E$5:$E$498=C569),--($D$5:$D$498=""),$M$5:$M$498)</f>
        <v>0</v>
      </c>
      <c r="N569" s="105">
        <f t="shared" ref="N569:N581" si="29">SUM(F569:M569)</f>
        <v>0</v>
      </c>
      <c r="O569" s="55"/>
      <c r="P569" s="105" t="e" cm="1">
        <f t="array" ref="P569">SUMPRODUCT(--($B$4:$B$498=B569),--($E$4:$E$498=C569),--($D$4:$D$498=""),$P$4:$P$498)</f>
        <v>#N/A</v>
      </c>
    </row>
    <row r="570" spans="2:16">
      <c r="B570" t="s">
        <v>131</v>
      </c>
      <c r="C570" s="104" t="str">
        <f t="shared" ref="C570:C580" si="30">C501</f>
        <v>C</v>
      </c>
      <c r="D570" s="78"/>
      <c r="E570" s="78"/>
      <c r="F570" s="105" cm="1">
        <f t="array" ref="F570">SUMPRODUCT(--($B$4:$B$498=B570),--($E$4:$E$498=C570),--($D$4:$D$498=""),$F$4:$F$498)</f>
        <v>0</v>
      </c>
      <c r="G570" s="105" cm="1">
        <f t="array" ref="G570">SUMPRODUCT(--($B$4:$B$498=B570),--($E$4:$E$498=C570),--($D$4:$D$498=""),$G$4:$G$498)</f>
        <v>0</v>
      </c>
      <c r="H570" s="105" cm="1">
        <f t="array" ref="H570">SUMPRODUCT(--($B$4:$B$498=B570),--($E$4:$E$498=C570),--($D$4:$D$498=""),$H$4:$H$498)</f>
        <v>0</v>
      </c>
      <c r="I570" s="105" cm="1">
        <f t="array" ref="I570">SUMPRODUCT(--($B$4:$B$498=B570),--($E$4:$E$498=C570),--($D$4:$D$498=""),$I$4:$I$498)</f>
        <v>0</v>
      </c>
      <c r="J570" s="105" cm="1">
        <f t="array" ref="J570">SUMPRODUCT(--($B$4:$B$498=B570),--($E$4:$E$498=C570),--($D$4:$D$498=""),$J$4:$J$498)</f>
        <v>0</v>
      </c>
      <c r="K570" s="105" cm="1">
        <f t="array" ref="K570">SUMPRODUCT(--($B$4:$B$498=B570),--($E$4:$E$498=C570),--($D$4:$D$498=""),$K$4:$K$498)</f>
        <v>0</v>
      </c>
      <c r="L570" s="105" cm="1">
        <f t="array" ref="L570">SUMPRODUCT(--($B$4:$B$498=B570),--($E$4:$E$498=C570),--($D$4:$D$498=""),$L$4:$L$498)</f>
        <v>0</v>
      </c>
      <c r="M570" s="105" cm="1">
        <f t="array" ref="M570">SUMPRODUCT(--($B$5:$B$498=B570),--($E$5:$E$498=C570),--($D$5:$D$498=""),$M$5:$M$498)</f>
        <v>0</v>
      </c>
      <c r="N570" s="105">
        <f t="shared" si="29"/>
        <v>0</v>
      </c>
      <c r="O570" s="55"/>
      <c r="P570" s="105" t="e" cm="1">
        <f t="array" ref="P570">SUMPRODUCT(--($B$4:$B$498=B570),--($E$4:$E$498=C570),--($D$4:$D$498=""),$P$4:$P$498)</f>
        <v>#N/A</v>
      </c>
    </row>
    <row r="571" spans="2:16">
      <c r="B571" t="s">
        <v>131</v>
      </c>
      <c r="C571" s="104" t="str">
        <f t="shared" si="30"/>
        <v>D</v>
      </c>
      <c r="D571" s="78"/>
      <c r="E571" s="78"/>
      <c r="F571" s="105" cm="1">
        <f t="array" ref="F571">SUMPRODUCT(--($B$4:$B$498=B571),--($E$4:$E$498=C571),--($D$4:$D$498=""),$F$4:$F$498)</f>
        <v>0</v>
      </c>
      <c r="G571" s="105" cm="1">
        <f t="array" ref="G571">SUMPRODUCT(--($B$4:$B$498=B571),--($E$4:$E$498=C571),--($D$4:$D$498=""),$G$4:$G$498)</f>
        <v>0</v>
      </c>
      <c r="H571" s="105" cm="1">
        <f t="array" ref="H571">SUMPRODUCT(--($B$4:$B$498=B571),--($E$4:$E$498=C571),--($D$4:$D$498=""),$H$4:$H$498)</f>
        <v>0</v>
      </c>
      <c r="I571" s="105" cm="1">
        <f t="array" ref="I571">SUMPRODUCT(--($B$4:$B$498=B571),--($E$4:$E$498=C571),--($D$4:$D$498=""),$I$4:$I$498)</f>
        <v>0</v>
      </c>
      <c r="J571" s="105" cm="1">
        <f t="array" ref="J571">SUMPRODUCT(--($B$4:$B$498=B571),--($E$4:$E$498=C571),--($D$4:$D$498=""),$J$4:$J$498)</f>
        <v>0</v>
      </c>
      <c r="K571" s="105" cm="1">
        <f t="array" ref="K571">SUMPRODUCT(--($B$4:$B$498=B571),--($E$4:$E$498=C571),--($D$4:$D$498=""),$K$4:$K$498)</f>
        <v>0</v>
      </c>
      <c r="L571" s="105" cm="1">
        <f t="array" ref="L571">SUMPRODUCT(--($B$4:$B$498=B571),--($E$4:$E$498=C571),--($D$4:$D$498=""),$L$4:$L$498)</f>
        <v>0</v>
      </c>
      <c r="M571" s="105" cm="1">
        <f t="array" ref="M571">SUMPRODUCT(--($B$5:$B$498=B571),--($E$5:$E$498=C571),--($D$5:$D$498=""),$M$5:$M$498)</f>
        <v>0</v>
      </c>
      <c r="N571" s="105">
        <f t="shared" si="29"/>
        <v>0</v>
      </c>
      <c r="O571" s="55"/>
      <c r="P571" s="105" t="e" cm="1">
        <f t="array" ref="P571">SUMPRODUCT(--($B$4:$B$498=B571),--($E$4:$E$498=C571),--($D$4:$D$498=""),$P$4:$P$498)</f>
        <v>#N/A</v>
      </c>
    </row>
    <row r="572" spans="2:16">
      <c r="B572" t="s">
        <v>131</v>
      </c>
      <c r="C572" s="104" t="str">
        <f t="shared" si="30"/>
        <v>E</v>
      </c>
      <c r="D572" s="78"/>
      <c r="E572" s="78"/>
      <c r="F572" s="105" cm="1">
        <f t="array" ref="F572">SUMPRODUCT(--($B$4:$B$498=B572),--($E$4:$E$498=C572),--($D$4:$D$498=""),$F$4:$F$498)</f>
        <v>0</v>
      </c>
      <c r="G572" s="105" cm="1">
        <f t="array" ref="G572">SUMPRODUCT(--($B$4:$B$498=B572),--($E$4:$E$498=C572),--($D$4:$D$498=""),$G$4:$G$498)</f>
        <v>0</v>
      </c>
      <c r="H572" s="105" cm="1">
        <f t="array" ref="H572">SUMPRODUCT(--($B$4:$B$498=B572),--($E$4:$E$498=C572),--($D$4:$D$498=""),$H$4:$H$498)</f>
        <v>0</v>
      </c>
      <c r="I572" s="105" cm="1">
        <f t="array" ref="I572">SUMPRODUCT(--($B$4:$B$498=B572),--($E$4:$E$498=C572),--($D$4:$D$498=""),$I$4:$I$498)</f>
        <v>0</v>
      </c>
      <c r="J572" s="105" cm="1">
        <f t="array" ref="J572">SUMPRODUCT(--($B$4:$B$498=B572),--($E$4:$E$498=C572),--($D$4:$D$498=""),$J$4:$J$498)</f>
        <v>0</v>
      </c>
      <c r="K572" s="105" cm="1">
        <f t="array" ref="K572">SUMPRODUCT(--($B$4:$B$498=B572),--($E$4:$E$498=C572),--($D$4:$D$498=""),$K$4:$K$498)</f>
        <v>0</v>
      </c>
      <c r="L572" s="105" cm="1">
        <f t="array" ref="L572">SUMPRODUCT(--($B$4:$B$498=B572),--($E$4:$E$498=C572),--($D$4:$D$498=""),$L$4:$L$498)</f>
        <v>0</v>
      </c>
      <c r="M572" s="105" cm="1">
        <f t="array" ref="M572">SUMPRODUCT(--($B$5:$B$498=B572),--($E$5:$E$498=C572),--($D$5:$D$498=""),$M$5:$M$498)</f>
        <v>0</v>
      </c>
      <c r="N572" s="105">
        <f t="shared" si="29"/>
        <v>0</v>
      </c>
      <c r="O572" s="55"/>
      <c r="P572" s="105" t="e" cm="1">
        <f t="array" ref="P572">SUMPRODUCT(--($B$4:$B$498=B572),--($E$4:$E$498=C572),--($D$4:$D$498=""),$P$4:$P$498)</f>
        <v>#N/A</v>
      </c>
    </row>
    <row r="573" spans="2:16">
      <c r="B573" t="s">
        <v>131</v>
      </c>
      <c r="C573" s="104" t="str">
        <f t="shared" si="30"/>
        <v>F</v>
      </c>
      <c r="D573" s="78"/>
      <c r="E573" s="78"/>
      <c r="F573" s="105" cm="1">
        <f t="array" ref="F573">SUMPRODUCT(--($B$4:$B$498=B573),--($E$4:$E$498=C573),--($D$4:$D$498=""),$F$4:$F$498)</f>
        <v>0</v>
      </c>
      <c r="G573" s="105" cm="1">
        <f t="array" ref="G573">SUMPRODUCT(--($B$4:$B$498=B573),--($E$4:$E$498=C573),--($D$4:$D$498=""),$G$4:$G$498)</f>
        <v>0</v>
      </c>
      <c r="H573" s="105" cm="1">
        <f t="array" ref="H573">SUMPRODUCT(--($B$4:$B$498=B573),--($E$4:$E$498=C573),--($D$4:$D$498=""),$H$4:$H$498)</f>
        <v>0</v>
      </c>
      <c r="I573" s="105" cm="1">
        <f t="array" ref="I573">SUMPRODUCT(--($B$4:$B$498=B573),--($E$4:$E$498=C573),--($D$4:$D$498=""),$I$4:$I$498)</f>
        <v>0</v>
      </c>
      <c r="J573" s="105" cm="1">
        <f t="array" ref="J573">SUMPRODUCT(--($B$4:$B$498=B573),--($E$4:$E$498=C573),--($D$4:$D$498=""),$J$4:$J$498)</f>
        <v>0</v>
      </c>
      <c r="K573" s="105" cm="1">
        <f t="array" ref="K573">SUMPRODUCT(--($B$4:$B$498=B573),--($E$4:$E$498=C573),--($D$4:$D$498=""),$K$4:$K$498)</f>
        <v>0</v>
      </c>
      <c r="L573" s="105" cm="1">
        <f t="array" ref="L573">SUMPRODUCT(--($B$4:$B$498=B573),--($E$4:$E$498=C573),--($D$4:$D$498=""),$L$4:$L$498)</f>
        <v>0</v>
      </c>
      <c r="M573" s="105" cm="1">
        <f t="array" ref="M573">SUMPRODUCT(--($B$5:$B$498=B573),--($E$5:$E$498=C573),--($D$5:$D$498=""),$M$5:$M$498)</f>
        <v>0</v>
      </c>
      <c r="N573" s="105">
        <f t="shared" si="29"/>
        <v>0</v>
      </c>
      <c r="O573" s="55"/>
      <c r="P573" s="105" t="e" cm="1">
        <f t="array" ref="P573">SUMPRODUCT(--($B$4:$B$498=B573),--($E$4:$E$498=C573),--($D$4:$D$498=""),$P$4:$P$498)</f>
        <v>#N/A</v>
      </c>
    </row>
    <row r="574" spans="2:16">
      <c r="B574" t="s">
        <v>131</v>
      </c>
      <c r="C574" s="104" t="str">
        <f t="shared" si="30"/>
        <v>G</v>
      </c>
      <c r="D574" s="78"/>
      <c r="E574" s="78"/>
      <c r="F574" s="105" cm="1">
        <f t="array" ref="F574">SUMPRODUCT(--($B$4:$B$498=B574),--($E$4:$E$498=C574),--($D$4:$D$498=""),$F$4:$F$498)</f>
        <v>0</v>
      </c>
      <c r="G574" s="105" cm="1">
        <f t="array" ref="G574">SUMPRODUCT(--($B$4:$B$498=B574),--($E$4:$E$498=C574),--($D$4:$D$498=""),$G$4:$G$498)</f>
        <v>0</v>
      </c>
      <c r="H574" s="105" cm="1">
        <f t="array" ref="H574">SUMPRODUCT(--($B$4:$B$498=B574),--($E$4:$E$498=C574),--($D$4:$D$498=""),$H$4:$H$498)</f>
        <v>0</v>
      </c>
      <c r="I574" s="105" cm="1">
        <f t="array" ref="I574">SUMPRODUCT(--($B$4:$B$498=B574),--($E$4:$E$498=C574),--($D$4:$D$498=""),$I$4:$I$498)</f>
        <v>0</v>
      </c>
      <c r="J574" s="105" cm="1">
        <f t="array" ref="J574">SUMPRODUCT(--($B$4:$B$498=B574),--($E$4:$E$498=C574),--($D$4:$D$498=""),$J$4:$J$498)</f>
        <v>0</v>
      </c>
      <c r="K574" s="105" cm="1">
        <f t="array" ref="K574">SUMPRODUCT(--($B$4:$B$498=B574),--($E$4:$E$498=C574),--($D$4:$D$498=""),$K$4:$K$498)</f>
        <v>0</v>
      </c>
      <c r="L574" s="105" cm="1">
        <f t="array" ref="L574">SUMPRODUCT(--($B$4:$B$498=B574),--($E$4:$E$498=C574),--($D$4:$D$498=""),$L$4:$L$498)</f>
        <v>0</v>
      </c>
      <c r="M574" s="105" cm="1">
        <f t="array" ref="M574">SUMPRODUCT(--($B$5:$B$498=B574),--($E$5:$E$498=C574),--($D$5:$D$498=""),$M$5:$M$498)</f>
        <v>0</v>
      </c>
      <c r="N574" s="105">
        <f t="shared" si="29"/>
        <v>0</v>
      </c>
      <c r="O574" s="55"/>
      <c r="P574" s="105" t="e" cm="1">
        <f t="array" ref="P574">SUMPRODUCT(--($B$4:$B$498=B574),--($E$4:$E$498=C574),--($D$4:$D$498=""),$P$4:$P$498)</f>
        <v>#N/A</v>
      </c>
    </row>
    <row r="575" spans="2:16">
      <c r="B575" t="s">
        <v>131</v>
      </c>
      <c r="C575" s="104" t="str">
        <f t="shared" si="30"/>
        <v>H</v>
      </c>
      <c r="D575" s="78"/>
      <c r="E575" s="78"/>
      <c r="F575" s="105" cm="1">
        <f t="array" ref="F575">SUMPRODUCT(--($B$4:$B$498=B575),--($E$4:$E$498=C575),--($D$4:$D$498=""),$F$4:$F$498)</f>
        <v>0</v>
      </c>
      <c r="G575" s="105" cm="1">
        <f t="array" ref="G575">SUMPRODUCT(--($B$4:$B$498=B575),--($E$4:$E$498=C575),--($D$4:$D$498=""),$G$4:$G$498)</f>
        <v>0</v>
      </c>
      <c r="H575" s="105" cm="1">
        <f t="array" ref="H575">SUMPRODUCT(--($B$4:$B$498=B575),--($E$4:$E$498=C575),--($D$4:$D$498=""),$H$4:$H$498)</f>
        <v>0</v>
      </c>
      <c r="I575" s="105" cm="1">
        <f t="array" ref="I575">SUMPRODUCT(--($B$4:$B$498=B575),--($E$4:$E$498=C575),--($D$4:$D$498=""),$I$4:$I$498)</f>
        <v>0</v>
      </c>
      <c r="J575" s="105" cm="1">
        <f t="array" ref="J575">SUMPRODUCT(--($B$4:$B$498=B575),--($E$4:$E$498=C575),--($D$4:$D$498=""),$J$4:$J$498)</f>
        <v>0</v>
      </c>
      <c r="K575" s="105" cm="1">
        <f t="array" ref="K575">SUMPRODUCT(--($B$4:$B$498=B575),--($E$4:$E$498=C575),--($D$4:$D$498=""),$K$4:$K$498)</f>
        <v>0</v>
      </c>
      <c r="L575" s="105" cm="1">
        <f t="array" ref="L575">SUMPRODUCT(--($B$4:$B$498=B575),--($E$4:$E$498=C575),--($D$4:$D$498=""),$L$4:$L$498)</f>
        <v>0</v>
      </c>
      <c r="M575" s="105" cm="1">
        <f t="array" ref="M575">SUMPRODUCT(--($B$5:$B$498=B575),--($E$5:$E$498=C575),--($D$5:$D$498=""),$M$5:$M$498)</f>
        <v>0</v>
      </c>
      <c r="N575" s="105">
        <f t="shared" si="29"/>
        <v>0</v>
      </c>
      <c r="O575" s="55"/>
      <c r="P575" s="105" t="e" cm="1">
        <f t="array" ref="P575">SUMPRODUCT(--($B$4:$B$498=B575),--($E$4:$E$498=C575),--($D$4:$D$498=""),$P$4:$P$498)</f>
        <v>#N/A</v>
      </c>
    </row>
    <row r="576" spans="2:16">
      <c r="B576" t="s">
        <v>131</v>
      </c>
      <c r="C576" s="104" t="str">
        <f t="shared" si="30"/>
        <v>I</v>
      </c>
      <c r="D576" s="78"/>
      <c r="E576" s="78"/>
      <c r="F576" s="105" cm="1">
        <f t="array" ref="F576">SUMPRODUCT(--($B$4:$B$498=B576),--($E$4:$E$498=C576),--($D$4:$D$498=""),$F$4:$F$498)</f>
        <v>0</v>
      </c>
      <c r="G576" s="105" cm="1">
        <f t="array" ref="G576">SUMPRODUCT(--($B$4:$B$498=B576),--($E$4:$E$498=C576),--($D$4:$D$498=""),$G$4:$G$498)</f>
        <v>0</v>
      </c>
      <c r="H576" s="105" cm="1">
        <f t="array" ref="H576">SUMPRODUCT(--($B$4:$B$498=B576),--($E$4:$E$498=C576),--($D$4:$D$498=""),$H$4:$H$498)</f>
        <v>0</v>
      </c>
      <c r="I576" s="105" cm="1">
        <f t="array" ref="I576">SUMPRODUCT(--($B$4:$B$498=B576),--($E$4:$E$498=C576),--($D$4:$D$498=""),$I$4:$I$498)</f>
        <v>0</v>
      </c>
      <c r="J576" s="105" cm="1">
        <f t="array" ref="J576">SUMPRODUCT(--($B$4:$B$498=B576),--($E$4:$E$498=C576),--($D$4:$D$498=""),$J$4:$J$498)</f>
        <v>0</v>
      </c>
      <c r="K576" s="105" cm="1">
        <f t="array" ref="K576">SUMPRODUCT(--($B$4:$B$498=B576),--($E$4:$E$498=C576),--($D$4:$D$498=""),$K$4:$K$498)</f>
        <v>0</v>
      </c>
      <c r="L576" s="105" cm="1">
        <f t="array" ref="L576">SUMPRODUCT(--($B$4:$B$498=B576),--($E$4:$E$498=C576),--($D$4:$D$498=""),$L$4:$L$498)</f>
        <v>0</v>
      </c>
      <c r="M576" s="105" cm="1">
        <f t="array" ref="M576">SUMPRODUCT(--($B$5:$B$498=B576),--($E$5:$E$498=C576),--($D$5:$D$498=""),$M$5:$M$498)</f>
        <v>0</v>
      </c>
      <c r="N576" s="105">
        <f t="shared" si="29"/>
        <v>0</v>
      </c>
      <c r="O576" s="55"/>
      <c r="P576" s="105" t="e" cm="1">
        <f t="array" ref="P576">SUMPRODUCT(--($B$4:$B$498=B576),--($E$4:$E$498=C576),--($D$4:$D$498=""),$P$4:$P$498)</f>
        <v>#N/A</v>
      </c>
    </row>
    <row r="577" spans="2:16">
      <c r="B577" t="s">
        <v>131</v>
      </c>
      <c r="C577" s="104" t="str">
        <f t="shared" si="30"/>
        <v>J</v>
      </c>
      <c r="D577" s="78"/>
      <c r="E577" s="78"/>
      <c r="F577" s="105" cm="1">
        <f t="array" ref="F577">SUMPRODUCT(--($B$4:$B$498=B577),--($E$4:$E$498=C577),--($D$4:$D$498=""),$F$4:$F$498)</f>
        <v>0</v>
      </c>
      <c r="G577" s="105" cm="1">
        <f t="array" ref="G577">SUMPRODUCT(--($B$4:$B$498=B577),--($E$4:$E$498=C577),--($D$4:$D$498=""),$G$4:$G$498)</f>
        <v>0</v>
      </c>
      <c r="H577" s="105" cm="1">
        <f t="array" ref="H577">SUMPRODUCT(--($B$4:$B$498=B577),--($E$4:$E$498=C577),--($D$4:$D$498=""),$H$4:$H$498)</f>
        <v>0</v>
      </c>
      <c r="I577" s="105" cm="1">
        <f t="array" ref="I577">SUMPRODUCT(--($B$4:$B$498=B577),--($E$4:$E$498=C577),--($D$4:$D$498=""),$I$4:$I$498)</f>
        <v>0</v>
      </c>
      <c r="J577" s="105" cm="1">
        <f t="array" ref="J577">SUMPRODUCT(--($B$4:$B$498=B577),--($E$4:$E$498=C577),--($D$4:$D$498=""),$J$4:$J$498)</f>
        <v>0</v>
      </c>
      <c r="K577" s="105" cm="1">
        <f t="array" ref="K577">SUMPRODUCT(--($B$4:$B$498=B577),--($E$4:$E$498=C577),--($D$4:$D$498=""),$K$4:$K$498)</f>
        <v>0</v>
      </c>
      <c r="L577" s="105" cm="1">
        <f t="array" ref="L577">SUMPRODUCT(--($B$4:$B$498=B577),--($E$4:$E$498=C577),--($D$4:$D$498=""),$L$4:$L$498)</f>
        <v>0</v>
      </c>
      <c r="M577" s="105" cm="1">
        <f t="array" ref="M577">SUMPRODUCT(--($B$5:$B$498=B577),--($E$5:$E$498=C577),--($D$5:$D$498=""),$M$5:$M$498)</f>
        <v>0</v>
      </c>
      <c r="N577" s="105">
        <f t="shared" si="29"/>
        <v>0</v>
      </c>
      <c r="O577" s="55"/>
      <c r="P577" s="105" t="e" cm="1">
        <f t="array" ref="P577">SUMPRODUCT(--($B$4:$B$498=B577),--($E$4:$E$498=C577),--($D$4:$D$498=""),$P$4:$P$498)</f>
        <v>#N/A</v>
      </c>
    </row>
    <row r="578" spans="2:16">
      <c r="B578" t="s">
        <v>131</v>
      </c>
      <c r="C578" s="104" t="str">
        <f t="shared" si="30"/>
        <v>K</v>
      </c>
      <c r="D578" s="78"/>
      <c r="E578" s="78"/>
      <c r="F578" s="105" cm="1">
        <f t="array" ref="F578">SUMPRODUCT(--($B$4:$B$498=B578),--($E$4:$E$498=C578),--($D$4:$D$498=""),$F$4:$F$498)</f>
        <v>0</v>
      </c>
      <c r="G578" s="105" cm="1">
        <f t="array" ref="G578">SUMPRODUCT(--($B$4:$B$498=B578),--($E$4:$E$498=C578),--($D$4:$D$498=""),$G$4:$G$498)</f>
        <v>0</v>
      </c>
      <c r="H578" s="105" cm="1">
        <f t="array" ref="H578">SUMPRODUCT(--($B$4:$B$498=B578),--($E$4:$E$498=C578),--($D$4:$D$498=""),$H$4:$H$498)</f>
        <v>0</v>
      </c>
      <c r="I578" s="105" cm="1">
        <f t="array" ref="I578">SUMPRODUCT(--($B$4:$B$498=B578),--($E$4:$E$498=C578),--($D$4:$D$498=""),$I$4:$I$498)</f>
        <v>0</v>
      </c>
      <c r="J578" s="105" cm="1">
        <f t="array" ref="J578">SUMPRODUCT(--($B$4:$B$498=B578),--($E$4:$E$498=C578),--($D$4:$D$498=""),$J$4:$J$498)</f>
        <v>0</v>
      </c>
      <c r="K578" s="105" cm="1">
        <f t="array" ref="K578">SUMPRODUCT(--($B$4:$B$498=B578),--($E$4:$E$498=C578),--($D$4:$D$498=""),$K$4:$K$498)</f>
        <v>0</v>
      </c>
      <c r="L578" s="105" cm="1">
        <f t="array" ref="L578">SUMPRODUCT(--($B$4:$B$498=B578),--($E$4:$E$498=C578),--($D$4:$D$498=""),$L$4:$L$498)</f>
        <v>0</v>
      </c>
      <c r="M578" s="105" cm="1">
        <f t="array" ref="M578">SUMPRODUCT(--($B$5:$B$498=B578),--($E$5:$E$498=C578),--($D$5:$D$498=""),$M$5:$M$498)</f>
        <v>0</v>
      </c>
      <c r="N578" s="105">
        <f t="shared" si="29"/>
        <v>0</v>
      </c>
      <c r="O578" s="55"/>
      <c r="P578" s="105" t="e" cm="1">
        <f t="array" ref="P578">SUMPRODUCT(--($B$4:$B$498=B578),--($E$4:$E$498=C578),--($D$4:$D$498=""),$P$4:$P$498)</f>
        <v>#N/A</v>
      </c>
    </row>
    <row r="579" spans="2:16">
      <c r="C579" s="104" t="str">
        <f t="shared" si="30"/>
        <v>Vrije categorie</v>
      </c>
      <c r="D579" s="78"/>
      <c r="E579" s="78"/>
      <c r="F579" s="105" cm="1">
        <f t="array" ref="F579">SUMPRODUCT(--($B$4:$B$498=B579),--($E$4:$E$498=C579),--($D$4:$D$498=""),$F$4:$F$498)</f>
        <v>0</v>
      </c>
      <c r="G579" s="105" cm="1">
        <f t="array" ref="G579">SUMPRODUCT(--($B$4:$B$498=B579),--($E$4:$E$498=C579),--($D$4:$D$498=""),$G$4:$G$498)</f>
        <v>0</v>
      </c>
      <c r="H579" s="105" cm="1">
        <f t="array" ref="H579">SUMPRODUCT(--($B$4:$B$498=B579),--($E$4:$E$498=C579),--($D$4:$D$498=""),$H$4:$H$498)</f>
        <v>0</v>
      </c>
      <c r="I579" s="105" cm="1">
        <f t="array" ref="I579">SUMPRODUCT(--($B$4:$B$498=B579),--($E$4:$E$498=C579),--($D$4:$D$498=""),$I$4:$I$498)</f>
        <v>0</v>
      </c>
      <c r="J579" s="105" cm="1">
        <f t="array" ref="J579">SUMPRODUCT(--($B$4:$B$498=B579),--($E$4:$E$498=C579),--($D$4:$D$498=""),$J$4:$J$498)</f>
        <v>0</v>
      </c>
      <c r="K579" s="105" cm="1">
        <f t="array" ref="K579">SUMPRODUCT(--($B$4:$B$498=B579),--($E$4:$E$498=C579),--($D$4:$D$498=""),$K$4:$K$498)</f>
        <v>0</v>
      </c>
      <c r="L579" s="105" cm="1">
        <f t="array" ref="L579">SUMPRODUCT(--($B$4:$B$498=B579),--($E$4:$E$498=C579),--($D$4:$D$498=""),$L$4:$L$498)</f>
        <v>0</v>
      </c>
      <c r="M579" s="105" cm="1">
        <f t="array" ref="M579">SUMPRODUCT(--($B$5:$B$498=B579),--($E$5:$E$498=C579),--($D$5:$D$498=""),$M$5:$M$498)</f>
        <v>0</v>
      </c>
      <c r="N579" s="105">
        <f t="shared" si="29"/>
        <v>0</v>
      </c>
      <c r="O579" s="55"/>
      <c r="P579" s="105" t="e" cm="1">
        <f t="array" ref="P579">SUMPRODUCT(--($B$4:$B$498=B579),--($E$4:$E$498=C579),--($D$4:$D$498=""),$P$4:$P$498)</f>
        <v>#N/A</v>
      </c>
    </row>
    <row r="580" spans="2:16">
      <c r="C580" s="104" t="str">
        <f t="shared" si="30"/>
        <v>Vrije categorie</v>
      </c>
      <c r="D580" s="78"/>
      <c r="E580" s="78"/>
      <c r="F580" s="105" cm="1">
        <f t="array" ref="F580">SUMPRODUCT(--($B$4:$B$498=B580),--($E$4:$E$498=C580),--($D$4:$D$498=""),$F$4:$F$498)</f>
        <v>0</v>
      </c>
      <c r="G580" s="105" cm="1">
        <f t="array" ref="G580">SUMPRODUCT(--($B$4:$B$498=B580),--($E$4:$E$498=C580),--($D$4:$D$498=""),$G$4:$G$498)</f>
        <v>0</v>
      </c>
      <c r="H580" s="105" cm="1">
        <f t="array" ref="H580">SUMPRODUCT(--($B$4:$B$498=B580),--($E$4:$E$498=C580),--($D$4:$D$498=""),$H$4:$H$498)</f>
        <v>0</v>
      </c>
      <c r="I580" s="105" cm="1">
        <f t="array" ref="I580">SUMPRODUCT(--($B$4:$B$498=B580),--($E$4:$E$498=C580),--($D$4:$D$498=""),$I$4:$I$498)</f>
        <v>0</v>
      </c>
      <c r="J580" s="105" cm="1">
        <f t="array" ref="J580">SUMPRODUCT(--($B$4:$B$498=B580),--($E$4:$E$498=C580),--($D$4:$D$498=""),$J$4:$J$498)</f>
        <v>0</v>
      </c>
      <c r="K580" s="105" cm="1">
        <f t="array" ref="K580">SUMPRODUCT(--($B$4:$B$498=B580),--($E$4:$E$498=C580),--($D$4:$D$498=""),$K$4:$K$498)</f>
        <v>0</v>
      </c>
      <c r="L580" s="105" cm="1">
        <f t="array" ref="L580">SUMPRODUCT(--($B$4:$B$498=B580),--($E$4:$E$498=C580),--($D$4:$D$498=""),$L$4:$L$498)</f>
        <v>0</v>
      </c>
      <c r="M580" s="105" cm="1">
        <f t="array" ref="M580">SUMPRODUCT(--($B$5:$B$498=B580),--($E$5:$E$498=C580),--($D$5:$D$498=""),$M$5:$M$498)</f>
        <v>0</v>
      </c>
      <c r="N580" s="105">
        <f t="shared" si="29"/>
        <v>0</v>
      </c>
      <c r="O580" s="55"/>
      <c r="P580" s="105" t="e" cm="1">
        <f t="array" ref="P580">SUMPRODUCT(--($B$4:$B$498=B580),--($E$4:$E$498=C580),--($D$4:$D$498=""),$P$4:$P$498)</f>
        <v>#N/A</v>
      </c>
    </row>
    <row r="581" spans="2:16" ht="15.75" thickBot="1">
      <c r="C581" s="113" t="s">
        <v>843</v>
      </c>
      <c r="D581" s="109"/>
      <c r="E581" s="109"/>
      <c r="F581" s="110">
        <f t="shared" ref="F581:M581" si="31">SUM(F568:F580)</f>
        <v>0</v>
      </c>
      <c r="G581" s="110">
        <f t="shared" si="31"/>
        <v>0</v>
      </c>
      <c r="H581" s="110">
        <f t="shared" si="31"/>
        <v>0</v>
      </c>
      <c r="I581" s="110">
        <f t="shared" si="31"/>
        <v>0</v>
      </c>
      <c r="J581" s="110">
        <f t="shared" si="31"/>
        <v>0</v>
      </c>
      <c r="K581" s="110">
        <f t="shared" si="31"/>
        <v>0</v>
      </c>
      <c r="L581" s="110">
        <f t="shared" si="31"/>
        <v>0</v>
      </c>
      <c r="M581" s="110">
        <f t="shared" si="31"/>
        <v>0</v>
      </c>
      <c r="N581" s="110">
        <f t="shared" si="29"/>
        <v>0</v>
      </c>
      <c r="O581" s="67"/>
      <c r="P581" s="110" t="e">
        <f>SUM(P568:P580)</f>
        <v>#N/A</v>
      </c>
    </row>
    <row r="582" spans="2:16" ht="15.75" thickTop="1">
      <c r="C582" s="111"/>
      <c r="D582" s="8"/>
      <c r="E582" s="8"/>
      <c r="F582" s="79"/>
      <c r="G582" s="79"/>
      <c r="H582" s="79"/>
      <c r="I582" s="79"/>
      <c r="J582" s="79"/>
      <c r="K582" s="79"/>
      <c r="L582" s="81"/>
      <c r="M582" s="79"/>
    </row>
    <row r="583" spans="2:16">
      <c r="C583" s="112" t="s">
        <v>844</v>
      </c>
      <c r="D583" s="78"/>
      <c r="E583" s="78"/>
      <c r="F583" s="105"/>
      <c r="G583" s="105"/>
      <c r="H583" s="105"/>
      <c r="I583" s="105"/>
      <c r="J583" s="105"/>
      <c r="K583" s="105"/>
      <c r="L583" s="106"/>
      <c r="M583" s="107"/>
      <c r="N583" s="104" t="s">
        <v>832</v>
      </c>
      <c r="O583" s="8"/>
      <c r="P583" s="104" t="s">
        <v>833</v>
      </c>
    </row>
    <row r="584" spans="2:16">
      <c r="B584" t="s">
        <v>448</v>
      </c>
      <c r="C584" s="104" t="str">
        <f>C499</f>
        <v>A</v>
      </c>
      <c r="D584" s="78"/>
      <c r="E584" s="78"/>
      <c r="F584" s="105" cm="1">
        <f t="array" ref="F584">SUMPRODUCT(--($B$4:$B$498=B584),--($E$4:$E$498=C584),--($D$4:$D$498=""),$F$4:$F$498)</f>
        <v>0</v>
      </c>
      <c r="G584" s="105" cm="1">
        <f t="array" ref="G584">SUMPRODUCT(--($B$4:$B$498=B584),--($E$4:$E$498=C584),--($D$4:$D$498=""),$G$4:$G$498)</f>
        <v>0</v>
      </c>
      <c r="H584" s="105" cm="1">
        <f t="array" ref="H584">SUMPRODUCT(--($B$4:$B$498=B584),--($E$4:$E$498=C584),--($D$4:$D$498=""),$H$4:$H$498)</f>
        <v>0</v>
      </c>
      <c r="I584" s="105" cm="1">
        <f t="array" ref="I584">SUMPRODUCT(--($B$4:$B$498=B584),--($E$4:$E$498=C584),--($D$4:$D$498=""),$I$4:$I$498)</f>
        <v>0</v>
      </c>
      <c r="J584" s="105" cm="1">
        <f t="array" ref="J584">SUMPRODUCT(--($B$4:$B$498=B584),--($E$4:$E$498=C584),--($D$4:$D$498=""),$J$4:$J$498)</f>
        <v>0</v>
      </c>
      <c r="K584" s="105" cm="1">
        <f t="array" ref="K584">SUMPRODUCT(--($B$4:$B$498=B584),--($E$4:$E$498=C584),--($D$4:$D$498=""),$K$4:$K$498)</f>
        <v>0</v>
      </c>
      <c r="L584" s="105" cm="1">
        <f t="array" ref="L584">SUMPRODUCT(--($B$4:$B$498=B584),--($E$4:$E$498=C584),--($D$4:$D$498=""),$L$4:$L$498)</f>
        <v>0</v>
      </c>
      <c r="M584" s="105" cm="1">
        <f t="array" ref="M584">SUMPRODUCT(--($B$5:$B$498=B584),--($E$5:$E$498=C584),--($D$5:$D$498=""),$M$5:$M$498)</f>
        <v>0</v>
      </c>
      <c r="N584" s="105">
        <f>SUM(F584:M584)</f>
        <v>0</v>
      </c>
      <c r="O584" s="55"/>
      <c r="P584" s="105" t="e" cm="1">
        <f t="array" ref="P584">SUMPRODUCT(--($B$4:$B$498=B584),--($E$4:$E$498=C584),--($D$4:$D$498=""),$P$4:$P$498)</f>
        <v>#N/A</v>
      </c>
    </row>
    <row r="585" spans="2:16">
      <c r="B585" t="s">
        <v>448</v>
      </c>
      <c r="C585" s="104" t="str">
        <f>C500</f>
        <v>B</v>
      </c>
      <c r="D585" s="78"/>
      <c r="E585" s="78"/>
      <c r="F585" s="105" cm="1">
        <f t="array" ref="F585">SUMPRODUCT(--($B$4:$B$498=B585),--($E$4:$E$498=C585),--($D$4:$D$498=""),$F$4:$F$498)</f>
        <v>0</v>
      </c>
      <c r="G585" s="105" cm="1">
        <f t="array" ref="G585">SUMPRODUCT(--($B$4:$B$498=B585),--($E$4:$E$498=C585),--($D$4:$D$498=""),$G$4:$G$498)</f>
        <v>0</v>
      </c>
      <c r="H585" s="105" cm="1">
        <f t="array" ref="H585">SUMPRODUCT(--($B$4:$B$498=B585),--($E$4:$E$498=C585),--($D$4:$D$498=""),$H$4:$H$498)</f>
        <v>0</v>
      </c>
      <c r="I585" s="105" cm="1">
        <f t="array" ref="I585">SUMPRODUCT(--($B$4:$B$498=B585),--($E$4:$E$498=C585),--($D$4:$D$498=""),$I$4:$I$498)</f>
        <v>0</v>
      </c>
      <c r="J585" s="105" cm="1">
        <f t="array" ref="J585">SUMPRODUCT(--($B$4:$B$498=B585),--($E$4:$E$498=C585),--($D$4:$D$498=""),$J$4:$J$498)</f>
        <v>0</v>
      </c>
      <c r="K585" s="105" cm="1">
        <f t="array" ref="K585">SUMPRODUCT(--($B$4:$B$498=B585),--($E$4:$E$498=C585),--($D$4:$D$498=""),$K$4:$K$498)</f>
        <v>0</v>
      </c>
      <c r="L585" s="105" cm="1">
        <f t="array" ref="L585">SUMPRODUCT(--($B$4:$B$498=B585),--($E$4:$E$498=C585),--($D$4:$D$498=""),$L$4:$L$498)</f>
        <v>0</v>
      </c>
      <c r="M585" s="105" cm="1">
        <f t="array" ref="M585">SUMPRODUCT(--($B$5:$B$498=B585),--($E$5:$E$498=C585),--($D$5:$D$498=""),$M$5:$M$498)</f>
        <v>0</v>
      </c>
      <c r="N585" s="105">
        <f t="shared" ref="N585:N597" si="32">SUM(F585:M585)</f>
        <v>0</v>
      </c>
      <c r="O585" s="55"/>
      <c r="P585" s="105" t="e" cm="1">
        <f t="array" ref="P585">SUMPRODUCT(--($B$4:$B$498=B585),--($E$4:$E$498=C585),--($D$4:$D$498=""),$P$4:$P$498)</f>
        <v>#N/A</v>
      </c>
    </row>
    <row r="586" spans="2:16">
      <c r="B586" t="s">
        <v>448</v>
      </c>
      <c r="C586" s="104" t="str">
        <f t="shared" ref="C586:C596" si="33">C501</f>
        <v>C</v>
      </c>
      <c r="D586" s="78"/>
      <c r="E586" s="78"/>
      <c r="F586" s="105" cm="1">
        <f t="array" ref="F586">SUMPRODUCT(--($B$4:$B$498=B586),--($E$4:$E$498=C586),--($D$4:$D$498=""),$F$4:$F$498)</f>
        <v>0</v>
      </c>
      <c r="G586" s="105" cm="1">
        <f t="array" ref="G586">SUMPRODUCT(--($B$4:$B$498=B586),--($E$4:$E$498=C586),--($D$4:$D$498=""),$G$4:$G$498)</f>
        <v>0</v>
      </c>
      <c r="H586" s="105" cm="1">
        <f t="array" ref="H586">SUMPRODUCT(--($B$4:$B$498=B586),--($E$4:$E$498=C586),--($D$4:$D$498=""),$H$4:$H$498)</f>
        <v>0</v>
      </c>
      <c r="I586" s="105" cm="1">
        <f t="array" ref="I586">SUMPRODUCT(--($B$4:$B$498=B586),--($E$4:$E$498=C586),--($D$4:$D$498=""),$I$4:$I$498)</f>
        <v>0</v>
      </c>
      <c r="J586" s="105" cm="1">
        <f t="array" ref="J586">SUMPRODUCT(--($B$4:$B$498=B586),--($E$4:$E$498=C586),--($D$4:$D$498=""),$J$4:$J$498)</f>
        <v>0</v>
      </c>
      <c r="K586" s="105" cm="1">
        <f t="array" ref="K586">SUMPRODUCT(--($B$4:$B$498=B586),--($E$4:$E$498=C586),--($D$4:$D$498=""),$K$4:$K$498)</f>
        <v>0</v>
      </c>
      <c r="L586" s="105" cm="1">
        <f t="array" ref="L586">SUMPRODUCT(--($B$4:$B$498=B586),--($E$4:$E$498=C586),--($D$4:$D$498=""),$L$4:$L$498)</f>
        <v>0</v>
      </c>
      <c r="M586" s="105" cm="1">
        <f t="array" ref="M586">SUMPRODUCT(--($B$5:$B$498=B586),--($E$5:$E$498=C586),--($D$5:$D$498=""),$M$5:$M$498)</f>
        <v>0</v>
      </c>
      <c r="N586" s="105">
        <f t="shared" si="32"/>
        <v>0</v>
      </c>
      <c r="O586" s="55"/>
      <c r="P586" s="105" t="e" cm="1">
        <f t="array" ref="P586">SUMPRODUCT(--($B$4:$B$498=B586),--($E$4:$E$498=C586),--($D$4:$D$498=""),$P$4:$P$498)</f>
        <v>#N/A</v>
      </c>
    </row>
    <row r="587" spans="2:16">
      <c r="B587" t="s">
        <v>448</v>
      </c>
      <c r="C587" s="104" t="str">
        <f t="shared" si="33"/>
        <v>D</v>
      </c>
      <c r="D587" s="78"/>
      <c r="E587" s="78"/>
      <c r="F587" s="105" cm="1">
        <f t="array" ref="F587">SUMPRODUCT(--($B$4:$B$498=B587),--($E$4:$E$498=C587),--($D$4:$D$498=""),$F$4:$F$498)</f>
        <v>0</v>
      </c>
      <c r="G587" s="105" cm="1">
        <f t="array" ref="G587">SUMPRODUCT(--($B$4:$B$498=B587),--($E$4:$E$498=C587),--($D$4:$D$498=""),$G$4:$G$498)</f>
        <v>0</v>
      </c>
      <c r="H587" s="105" cm="1">
        <f t="array" ref="H587">SUMPRODUCT(--($B$4:$B$498=B587),--($E$4:$E$498=C587),--($D$4:$D$498=""),$H$4:$H$498)</f>
        <v>0</v>
      </c>
      <c r="I587" s="105" cm="1">
        <f t="array" ref="I587">SUMPRODUCT(--($B$4:$B$498=B587),--($E$4:$E$498=C587),--($D$4:$D$498=""),$I$4:$I$498)</f>
        <v>0</v>
      </c>
      <c r="J587" s="105" cm="1">
        <f t="array" ref="J587">SUMPRODUCT(--($B$4:$B$498=B587),--($E$4:$E$498=C587),--($D$4:$D$498=""),$J$4:$J$498)</f>
        <v>0</v>
      </c>
      <c r="K587" s="105" cm="1">
        <f t="array" ref="K587">SUMPRODUCT(--($B$4:$B$498=B587),--($E$4:$E$498=C587),--($D$4:$D$498=""),$K$4:$K$498)</f>
        <v>0</v>
      </c>
      <c r="L587" s="105" cm="1">
        <f t="array" ref="L587">SUMPRODUCT(--($B$4:$B$498=B587),--($E$4:$E$498=C587),--($D$4:$D$498=""),$L$4:$L$498)</f>
        <v>0</v>
      </c>
      <c r="M587" s="105" cm="1">
        <f t="array" ref="M587">SUMPRODUCT(--($B$5:$B$498=B587),--($E$5:$E$498=C587),--($D$5:$D$498=""),$M$5:$M$498)</f>
        <v>0</v>
      </c>
      <c r="N587" s="105">
        <f t="shared" si="32"/>
        <v>0</v>
      </c>
      <c r="O587" s="55"/>
      <c r="P587" s="105" t="e" cm="1">
        <f t="array" ref="P587">SUMPRODUCT(--($B$4:$B$498=B587),--($E$4:$E$498=C587),--($D$4:$D$498=""),$P$4:$P$498)</f>
        <v>#N/A</v>
      </c>
    </row>
    <row r="588" spans="2:16">
      <c r="B588" t="s">
        <v>448</v>
      </c>
      <c r="C588" s="104" t="str">
        <f t="shared" si="33"/>
        <v>E</v>
      </c>
      <c r="D588" s="78"/>
      <c r="E588" s="78"/>
      <c r="F588" s="105" cm="1">
        <f t="array" ref="F588">SUMPRODUCT(--($B$4:$B$498=B588),--($E$4:$E$498=C588),--($D$4:$D$498=""),$F$4:$F$498)</f>
        <v>0</v>
      </c>
      <c r="G588" s="105" cm="1">
        <f t="array" ref="G588">SUMPRODUCT(--($B$4:$B$498=B588),--($E$4:$E$498=C588),--($D$4:$D$498=""),$G$4:$G$498)</f>
        <v>0</v>
      </c>
      <c r="H588" s="105" cm="1">
        <f t="array" ref="H588">SUMPRODUCT(--($B$4:$B$498=B588),--($E$4:$E$498=C588),--($D$4:$D$498=""),$H$4:$H$498)</f>
        <v>0</v>
      </c>
      <c r="I588" s="105" cm="1">
        <f t="array" ref="I588">SUMPRODUCT(--($B$4:$B$498=B588),--($E$4:$E$498=C588),--($D$4:$D$498=""),$I$4:$I$498)</f>
        <v>0</v>
      </c>
      <c r="J588" s="105" cm="1">
        <f t="array" ref="J588">SUMPRODUCT(--($B$4:$B$498=B588),--($E$4:$E$498=C588),--($D$4:$D$498=""),$J$4:$J$498)</f>
        <v>0</v>
      </c>
      <c r="K588" s="105" cm="1">
        <f t="array" ref="K588">SUMPRODUCT(--($B$4:$B$498=B588),--($E$4:$E$498=C588),--($D$4:$D$498=""),$K$4:$K$498)</f>
        <v>0</v>
      </c>
      <c r="L588" s="105" cm="1">
        <f t="array" ref="L588">SUMPRODUCT(--($B$4:$B$498=B588),--($E$4:$E$498=C588),--($D$4:$D$498=""),$L$4:$L$498)</f>
        <v>0</v>
      </c>
      <c r="M588" s="105" cm="1">
        <f t="array" ref="M588">SUMPRODUCT(--($B$5:$B$498=B588),--($E$5:$E$498=C588),--($D$5:$D$498=""),$M$5:$M$498)</f>
        <v>0</v>
      </c>
      <c r="N588" s="105">
        <f t="shared" si="32"/>
        <v>0</v>
      </c>
      <c r="O588" s="55"/>
      <c r="P588" s="105" t="e" cm="1">
        <f t="array" ref="P588">SUMPRODUCT(--($B$4:$B$498=B588),--($E$4:$E$498=C588),--($D$4:$D$498=""),$P$4:$P$498)</f>
        <v>#N/A</v>
      </c>
    </row>
    <row r="589" spans="2:16">
      <c r="B589" t="s">
        <v>448</v>
      </c>
      <c r="C589" s="104" t="str">
        <f t="shared" si="33"/>
        <v>F</v>
      </c>
      <c r="D589" s="78"/>
      <c r="E589" s="78"/>
      <c r="F589" s="105" cm="1">
        <f t="array" ref="F589">SUMPRODUCT(--($B$4:$B$498=B589),--($E$4:$E$498=C589),--($D$4:$D$498=""),$F$4:$F$498)</f>
        <v>0</v>
      </c>
      <c r="G589" s="105" cm="1">
        <f t="array" ref="G589">SUMPRODUCT(--($B$4:$B$498=B589),--($E$4:$E$498=C589),--($D$4:$D$498=""),$G$4:$G$498)</f>
        <v>0</v>
      </c>
      <c r="H589" s="105" cm="1">
        <f t="array" ref="H589">SUMPRODUCT(--($B$4:$B$498=B589),--($E$4:$E$498=C589),--($D$4:$D$498=""),$H$4:$H$498)</f>
        <v>0</v>
      </c>
      <c r="I589" s="105" cm="1">
        <f t="array" ref="I589">SUMPRODUCT(--($B$4:$B$498=B589),--($E$4:$E$498=C589),--($D$4:$D$498=""),$I$4:$I$498)</f>
        <v>0</v>
      </c>
      <c r="J589" s="105" cm="1">
        <f t="array" ref="J589">SUMPRODUCT(--($B$4:$B$498=B589),--($E$4:$E$498=C589),--($D$4:$D$498=""),$J$4:$J$498)</f>
        <v>0</v>
      </c>
      <c r="K589" s="105" cm="1">
        <f t="array" ref="K589">SUMPRODUCT(--($B$4:$B$498=B589),--($E$4:$E$498=C589),--($D$4:$D$498=""),$K$4:$K$498)</f>
        <v>0</v>
      </c>
      <c r="L589" s="105" cm="1">
        <f t="array" ref="L589">SUMPRODUCT(--($B$4:$B$498=B589),--($E$4:$E$498=C589),--($D$4:$D$498=""),$L$4:$L$498)</f>
        <v>0</v>
      </c>
      <c r="M589" s="105" cm="1">
        <f t="array" ref="M589">SUMPRODUCT(--($B$5:$B$498=B589),--($E$5:$E$498=C589),--($D$5:$D$498=""),$M$5:$M$498)</f>
        <v>0</v>
      </c>
      <c r="N589" s="105">
        <f t="shared" si="32"/>
        <v>0</v>
      </c>
      <c r="O589" s="55"/>
      <c r="P589" s="105" t="e" cm="1">
        <f t="array" ref="P589">SUMPRODUCT(--($B$4:$B$498=B589),--($E$4:$E$498=C589),--($D$4:$D$498=""),$P$4:$P$498)</f>
        <v>#N/A</v>
      </c>
    </row>
    <row r="590" spans="2:16">
      <c r="B590" t="s">
        <v>448</v>
      </c>
      <c r="C590" s="104" t="str">
        <f t="shared" si="33"/>
        <v>G</v>
      </c>
      <c r="D590" s="78"/>
      <c r="E590" s="78"/>
      <c r="F590" s="105" cm="1">
        <f t="array" ref="F590">SUMPRODUCT(--($B$4:$B$498=B590),--($E$4:$E$498=C590),--($D$4:$D$498=""),$F$4:$F$498)</f>
        <v>0</v>
      </c>
      <c r="G590" s="105" cm="1">
        <f t="array" ref="G590">SUMPRODUCT(--($B$4:$B$498=B590),--($E$4:$E$498=C590),--($D$4:$D$498=""),$G$4:$G$498)</f>
        <v>0</v>
      </c>
      <c r="H590" s="105" cm="1">
        <f t="array" ref="H590">SUMPRODUCT(--($B$4:$B$498=B590),--($E$4:$E$498=C590),--($D$4:$D$498=""),$H$4:$H$498)</f>
        <v>0</v>
      </c>
      <c r="I590" s="105" cm="1">
        <f t="array" ref="I590">SUMPRODUCT(--($B$4:$B$498=B590),--($E$4:$E$498=C590),--($D$4:$D$498=""),$I$4:$I$498)</f>
        <v>0</v>
      </c>
      <c r="J590" s="105" cm="1">
        <f t="array" ref="J590">SUMPRODUCT(--($B$4:$B$498=B590),--($E$4:$E$498=C590),--($D$4:$D$498=""),$J$4:$J$498)</f>
        <v>0</v>
      </c>
      <c r="K590" s="105" cm="1">
        <f t="array" ref="K590">SUMPRODUCT(--($B$4:$B$498=B590),--($E$4:$E$498=C590),--($D$4:$D$498=""),$K$4:$K$498)</f>
        <v>0</v>
      </c>
      <c r="L590" s="105" cm="1">
        <f t="array" ref="L590">SUMPRODUCT(--($B$4:$B$498=B590),--($E$4:$E$498=C590),--($D$4:$D$498=""),$L$4:$L$498)</f>
        <v>0</v>
      </c>
      <c r="M590" s="105" cm="1">
        <f t="array" ref="M590">SUMPRODUCT(--($B$5:$B$498=B590),--($E$5:$E$498=C590),--($D$5:$D$498=""),$M$5:$M$498)</f>
        <v>0</v>
      </c>
      <c r="N590" s="105">
        <f t="shared" si="32"/>
        <v>0</v>
      </c>
      <c r="O590" s="55"/>
      <c r="P590" s="105" t="e" cm="1">
        <f t="array" ref="P590">SUMPRODUCT(--($B$4:$B$498=B590),--($E$4:$E$498=C590),--($D$4:$D$498=""),$P$4:$P$498)</f>
        <v>#N/A</v>
      </c>
    </row>
    <row r="591" spans="2:16">
      <c r="B591" t="s">
        <v>448</v>
      </c>
      <c r="C591" s="104" t="str">
        <f t="shared" si="33"/>
        <v>H</v>
      </c>
      <c r="D591" s="78"/>
      <c r="E591" s="78"/>
      <c r="F591" s="105" cm="1">
        <f t="array" ref="F591">SUMPRODUCT(--($B$4:$B$498=B591),--($E$4:$E$498=C591),--($D$4:$D$498=""),$F$4:$F$498)</f>
        <v>0</v>
      </c>
      <c r="G591" s="105" cm="1">
        <f t="array" ref="G591">SUMPRODUCT(--($B$4:$B$498=B591),--($E$4:$E$498=C591),--($D$4:$D$498=""),$G$4:$G$498)</f>
        <v>0</v>
      </c>
      <c r="H591" s="105" cm="1">
        <f t="array" ref="H591">SUMPRODUCT(--($B$4:$B$498=B591),--($E$4:$E$498=C591),--($D$4:$D$498=""),$H$4:$H$498)</f>
        <v>0</v>
      </c>
      <c r="I591" s="105" cm="1">
        <f t="array" ref="I591">SUMPRODUCT(--($B$4:$B$498=B591),--($E$4:$E$498=C591),--($D$4:$D$498=""),$I$4:$I$498)</f>
        <v>0</v>
      </c>
      <c r="J591" s="105" cm="1">
        <f t="array" ref="J591">SUMPRODUCT(--($B$4:$B$498=B591),--($E$4:$E$498=C591),--($D$4:$D$498=""),$J$4:$J$498)</f>
        <v>0</v>
      </c>
      <c r="K591" s="105" cm="1">
        <f t="array" ref="K591">SUMPRODUCT(--($B$4:$B$498=B591),--($E$4:$E$498=C591),--($D$4:$D$498=""),$K$4:$K$498)</f>
        <v>0</v>
      </c>
      <c r="L591" s="105" cm="1">
        <f t="array" ref="L591">SUMPRODUCT(--($B$4:$B$498=B591),--($E$4:$E$498=C591),--($D$4:$D$498=""),$L$4:$L$498)</f>
        <v>0</v>
      </c>
      <c r="M591" s="105" cm="1">
        <f t="array" ref="M591">SUMPRODUCT(--($B$5:$B$498=B591),--($E$5:$E$498=C591),--($D$5:$D$498=""),$M$5:$M$498)</f>
        <v>0</v>
      </c>
      <c r="N591" s="105">
        <f t="shared" si="32"/>
        <v>0</v>
      </c>
      <c r="O591" s="55"/>
      <c r="P591" s="105" t="e" cm="1">
        <f t="array" ref="P591">SUMPRODUCT(--($B$4:$B$498=B591),--($E$4:$E$498=C591),--($D$4:$D$498=""),$P$4:$P$498)</f>
        <v>#N/A</v>
      </c>
    </row>
    <row r="592" spans="2:16">
      <c r="B592" t="s">
        <v>448</v>
      </c>
      <c r="C592" s="104" t="str">
        <f t="shared" si="33"/>
        <v>I</v>
      </c>
      <c r="D592" s="78"/>
      <c r="E592" s="78"/>
      <c r="F592" s="105" cm="1">
        <f t="array" ref="F592">SUMPRODUCT(--($B$4:$B$498=B592),--($E$4:$E$498=C592),--($D$4:$D$498=""),$F$4:$F$498)</f>
        <v>0</v>
      </c>
      <c r="G592" s="105" cm="1">
        <f t="array" ref="G592">SUMPRODUCT(--($B$4:$B$498=B592),--($E$4:$E$498=C592),--($D$4:$D$498=""),$G$4:$G$498)</f>
        <v>0</v>
      </c>
      <c r="H592" s="105" cm="1">
        <f t="array" ref="H592">SUMPRODUCT(--($B$4:$B$498=B592),--($E$4:$E$498=C592),--($D$4:$D$498=""),$H$4:$H$498)</f>
        <v>0</v>
      </c>
      <c r="I592" s="105" cm="1">
        <f t="array" ref="I592">SUMPRODUCT(--($B$4:$B$498=B592),--($E$4:$E$498=C592),--($D$4:$D$498=""),$I$4:$I$498)</f>
        <v>0</v>
      </c>
      <c r="J592" s="105" cm="1">
        <f t="array" ref="J592">SUMPRODUCT(--($B$4:$B$498=B592),--($E$4:$E$498=C592),--($D$4:$D$498=""),$J$4:$J$498)</f>
        <v>0</v>
      </c>
      <c r="K592" s="105" cm="1">
        <f t="array" ref="K592">SUMPRODUCT(--($B$4:$B$498=B592),--($E$4:$E$498=C592),--($D$4:$D$498=""),$K$4:$K$498)</f>
        <v>0</v>
      </c>
      <c r="L592" s="105" cm="1">
        <f t="array" ref="L592">SUMPRODUCT(--($B$4:$B$498=B592),--($E$4:$E$498=C592),--($D$4:$D$498=""),$L$4:$L$498)</f>
        <v>0</v>
      </c>
      <c r="M592" s="105" cm="1">
        <f t="array" ref="M592">SUMPRODUCT(--($B$5:$B$498=B592),--($E$5:$E$498=C592),--($D$5:$D$498=""),$M$5:$M$498)</f>
        <v>0</v>
      </c>
      <c r="N592" s="105">
        <f t="shared" si="32"/>
        <v>0</v>
      </c>
      <c r="O592" s="55"/>
      <c r="P592" s="105" t="e" cm="1">
        <f t="array" ref="P592">SUMPRODUCT(--($B$4:$B$498=B592),--($E$4:$E$498=C592),--($D$4:$D$498=""),$P$4:$P$498)</f>
        <v>#N/A</v>
      </c>
    </row>
    <row r="593" spans="2:16">
      <c r="B593" t="s">
        <v>448</v>
      </c>
      <c r="C593" s="104" t="str">
        <f t="shared" si="33"/>
        <v>J</v>
      </c>
      <c r="D593" s="78"/>
      <c r="E593" s="78"/>
      <c r="F593" s="105" cm="1">
        <f t="array" ref="F593">SUMPRODUCT(--($B$4:$B$498=B593),--($E$4:$E$498=C593),--($D$4:$D$498=""),$F$4:$F$498)</f>
        <v>0</v>
      </c>
      <c r="G593" s="105" cm="1">
        <f t="array" ref="G593">SUMPRODUCT(--($B$4:$B$498=B593),--($E$4:$E$498=C593),--($D$4:$D$498=""),$G$4:$G$498)</f>
        <v>0</v>
      </c>
      <c r="H593" s="105" cm="1">
        <f t="array" ref="H593">SUMPRODUCT(--($B$4:$B$498=B593),--($E$4:$E$498=C593),--($D$4:$D$498=""),$H$4:$H$498)</f>
        <v>0</v>
      </c>
      <c r="I593" s="105" cm="1">
        <f t="array" ref="I593">SUMPRODUCT(--($B$4:$B$498=B593),--($E$4:$E$498=C593),--($D$4:$D$498=""),$I$4:$I$498)</f>
        <v>0</v>
      </c>
      <c r="J593" s="105" cm="1">
        <f t="array" ref="J593">SUMPRODUCT(--($B$4:$B$498=B593),--($E$4:$E$498=C593),--($D$4:$D$498=""),$J$4:$J$498)</f>
        <v>0</v>
      </c>
      <c r="K593" s="105" cm="1">
        <f t="array" ref="K593">SUMPRODUCT(--($B$4:$B$498=B593),--($E$4:$E$498=C593),--($D$4:$D$498=""),$K$4:$K$498)</f>
        <v>0</v>
      </c>
      <c r="L593" s="105" cm="1">
        <f t="array" ref="L593">SUMPRODUCT(--($B$4:$B$498=B593),--($E$4:$E$498=C593),--($D$4:$D$498=""),$L$4:$L$498)</f>
        <v>0</v>
      </c>
      <c r="M593" s="105" cm="1">
        <f t="array" ref="M593">SUMPRODUCT(--($B$5:$B$498=B593),--($E$5:$E$498=C593),--($D$5:$D$498=""),$M$5:$M$498)</f>
        <v>0</v>
      </c>
      <c r="N593" s="105">
        <f t="shared" si="32"/>
        <v>0</v>
      </c>
      <c r="O593" s="55"/>
      <c r="P593" s="105" t="e" cm="1">
        <f t="array" ref="P593">SUMPRODUCT(--($B$4:$B$498=B593),--($E$4:$E$498=C593),--($D$4:$D$498=""),$P$4:$P$498)</f>
        <v>#N/A</v>
      </c>
    </row>
    <row r="594" spans="2:16">
      <c r="B594" t="s">
        <v>448</v>
      </c>
      <c r="C594" s="104" t="str">
        <f t="shared" si="33"/>
        <v>K</v>
      </c>
      <c r="D594" s="78"/>
      <c r="E594" s="78"/>
      <c r="F594" s="105" cm="1">
        <f t="array" ref="F594">SUMPRODUCT(--($B$4:$B$498=B594),--($E$4:$E$498=C594),--($D$4:$D$498=""),$F$4:$F$498)</f>
        <v>0</v>
      </c>
      <c r="G594" s="105" cm="1">
        <f t="array" ref="G594">SUMPRODUCT(--($B$4:$B$498=B594),--($E$4:$E$498=C594),--($D$4:$D$498=""),$G$4:$G$498)</f>
        <v>0</v>
      </c>
      <c r="H594" s="105" cm="1">
        <f t="array" ref="H594">SUMPRODUCT(--($B$4:$B$498=B594),--($E$4:$E$498=C594),--($D$4:$D$498=""),$H$4:$H$498)</f>
        <v>0</v>
      </c>
      <c r="I594" s="105" cm="1">
        <f t="array" ref="I594">SUMPRODUCT(--($B$4:$B$498=B594),--($E$4:$E$498=C594),--($D$4:$D$498=""),$I$4:$I$498)</f>
        <v>0</v>
      </c>
      <c r="J594" s="105" cm="1">
        <f t="array" ref="J594">SUMPRODUCT(--($B$4:$B$498=B594),--($E$4:$E$498=C594),--($D$4:$D$498=""),$J$4:$J$498)</f>
        <v>0</v>
      </c>
      <c r="K594" s="105" cm="1">
        <f t="array" ref="K594">SUMPRODUCT(--($B$4:$B$498=B594),--($E$4:$E$498=C594),--($D$4:$D$498=""),$K$4:$K$498)</f>
        <v>0</v>
      </c>
      <c r="L594" s="105" cm="1">
        <f t="array" ref="L594">SUMPRODUCT(--($B$4:$B$498=B594),--($E$4:$E$498=C594),--($D$4:$D$498=""),$L$4:$L$498)</f>
        <v>0</v>
      </c>
      <c r="M594" s="105" cm="1">
        <f t="array" ref="M594">SUMPRODUCT(--($B$5:$B$498=B594),--($E$5:$E$498=C594),--($D$5:$D$498=""),$M$5:$M$498)</f>
        <v>0</v>
      </c>
      <c r="N594" s="105">
        <f t="shared" si="32"/>
        <v>0</v>
      </c>
      <c r="O594" s="55"/>
      <c r="P594" s="105" t="e" cm="1">
        <f t="array" ref="P594">SUMPRODUCT(--($B$4:$B$498=B594),--($E$4:$E$498=C594),--($D$4:$D$498=""),$P$4:$P$498)</f>
        <v>#N/A</v>
      </c>
    </row>
    <row r="595" spans="2:16">
      <c r="C595" s="104" t="str">
        <f t="shared" si="33"/>
        <v>Vrije categorie</v>
      </c>
      <c r="D595" s="78"/>
      <c r="E595" s="78"/>
      <c r="F595" s="105" cm="1">
        <f t="array" ref="F595">SUMPRODUCT(--($B$4:$B$498=B595),--($E$4:$E$498=C595),--($D$4:$D$498=""),$F$4:$F$498)</f>
        <v>0</v>
      </c>
      <c r="G595" s="105" cm="1">
        <f t="array" ref="G595">SUMPRODUCT(--($B$4:$B$498=B595),--($E$4:$E$498=C595),--($D$4:$D$498=""),$G$4:$G$498)</f>
        <v>0</v>
      </c>
      <c r="H595" s="105" cm="1">
        <f t="array" ref="H595">SUMPRODUCT(--($B$4:$B$498=B595),--($E$4:$E$498=C595),--($D$4:$D$498=""),$H$4:$H$498)</f>
        <v>0</v>
      </c>
      <c r="I595" s="105" cm="1">
        <f t="array" ref="I595">SUMPRODUCT(--($B$4:$B$498=B595),--($E$4:$E$498=C595),--($D$4:$D$498=""),$I$4:$I$498)</f>
        <v>0</v>
      </c>
      <c r="J595" s="105" cm="1">
        <f t="array" ref="J595">SUMPRODUCT(--($B$4:$B$498=B595),--($E$4:$E$498=C595),--($D$4:$D$498=""),$J$4:$J$498)</f>
        <v>0</v>
      </c>
      <c r="K595" s="105" cm="1">
        <f t="array" ref="K595">SUMPRODUCT(--($B$4:$B$498=B595),--($E$4:$E$498=C595),--($D$4:$D$498=""),$K$4:$K$498)</f>
        <v>0</v>
      </c>
      <c r="L595" s="105" cm="1">
        <f t="array" ref="L595">SUMPRODUCT(--($B$4:$B$498=B595),--($E$4:$E$498=C595),--($D$4:$D$498=""),$L$4:$L$498)</f>
        <v>0</v>
      </c>
      <c r="M595" s="105" cm="1">
        <f t="array" ref="M595">SUMPRODUCT(--($B$5:$B$498=B595),--($E$5:$E$498=C595),--($D$5:$D$498=""),$M$5:$M$498)</f>
        <v>0</v>
      </c>
      <c r="N595" s="105">
        <f t="shared" si="32"/>
        <v>0</v>
      </c>
      <c r="O595" s="55"/>
      <c r="P595" s="105" t="e" cm="1">
        <f t="array" ref="P595">SUMPRODUCT(--($B$4:$B$498=B595),--($E$4:$E$498=C595),--($D$4:$D$498=""),$P$4:$P$498)</f>
        <v>#N/A</v>
      </c>
    </row>
    <row r="596" spans="2:16">
      <c r="C596" s="104" t="str">
        <f t="shared" si="33"/>
        <v>Vrije categorie</v>
      </c>
      <c r="D596" s="78"/>
      <c r="E596" s="78"/>
      <c r="F596" s="105" cm="1">
        <f t="array" ref="F596">SUMPRODUCT(--($B$4:$B$498=B596),--($E$4:$E$498=C596),--($D$4:$D$498=""),$F$4:$F$498)</f>
        <v>0</v>
      </c>
      <c r="G596" s="105" cm="1">
        <f t="array" ref="G596">SUMPRODUCT(--($B$4:$B$498=B596),--($E$4:$E$498=C596),--($D$4:$D$498=""),$G$4:$G$498)</f>
        <v>0</v>
      </c>
      <c r="H596" s="105" cm="1">
        <f t="array" ref="H596">SUMPRODUCT(--($B$4:$B$498=B596),--($E$4:$E$498=C596),--($D$4:$D$498=""),$H$4:$H$498)</f>
        <v>0</v>
      </c>
      <c r="I596" s="105" cm="1">
        <f t="array" ref="I596">SUMPRODUCT(--($B$4:$B$498=B596),--($E$4:$E$498=C596),--($D$4:$D$498=""),$I$4:$I$498)</f>
        <v>0</v>
      </c>
      <c r="J596" s="105" cm="1">
        <f t="array" ref="J596">SUMPRODUCT(--($B$4:$B$498=B596),--($E$4:$E$498=C596),--($D$4:$D$498=""),$J$4:$J$498)</f>
        <v>0</v>
      </c>
      <c r="K596" s="105" cm="1">
        <f t="array" ref="K596">SUMPRODUCT(--($B$4:$B$498=B596),--($E$4:$E$498=C596),--($D$4:$D$498=""),$K$4:$K$498)</f>
        <v>0</v>
      </c>
      <c r="L596" s="105" cm="1">
        <f t="array" ref="L596">SUMPRODUCT(--($B$4:$B$498=B596),--($E$4:$E$498=C596),--($D$4:$D$498=""),$L$4:$L$498)</f>
        <v>0</v>
      </c>
      <c r="M596" s="105" cm="1">
        <f t="array" ref="M596">SUMPRODUCT(--($B$5:$B$498=B596),--($E$5:$E$498=C596),--($D$5:$D$498=""),$M$5:$M$498)</f>
        <v>0</v>
      </c>
      <c r="N596" s="105">
        <f t="shared" si="32"/>
        <v>0</v>
      </c>
      <c r="O596" s="55"/>
      <c r="P596" s="105" t="e" cm="1">
        <f t="array" ref="P596">SUMPRODUCT(--($B$4:$B$498=B596),--($E$4:$E$498=C596),--($D$4:$D$498=""),$P$4:$P$498)</f>
        <v>#N/A</v>
      </c>
    </row>
    <row r="597" spans="2:16" ht="15.75" thickBot="1">
      <c r="C597" s="113" t="s">
        <v>845</v>
      </c>
      <c r="D597" s="109"/>
      <c r="E597" s="109"/>
      <c r="F597" s="110">
        <f t="shared" ref="F597:M597" si="34">SUM(F584:F596)</f>
        <v>0</v>
      </c>
      <c r="G597" s="110">
        <f t="shared" si="34"/>
        <v>0</v>
      </c>
      <c r="H597" s="110">
        <f t="shared" si="34"/>
        <v>0</v>
      </c>
      <c r="I597" s="110">
        <f t="shared" si="34"/>
        <v>0</v>
      </c>
      <c r="J597" s="110">
        <f t="shared" si="34"/>
        <v>0</v>
      </c>
      <c r="K597" s="110">
        <f t="shared" si="34"/>
        <v>0</v>
      </c>
      <c r="L597" s="110">
        <f t="shared" si="34"/>
        <v>0</v>
      </c>
      <c r="M597" s="110">
        <f t="shared" si="34"/>
        <v>0</v>
      </c>
      <c r="N597" s="110">
        <f t="shared" si="32"/>
        <v>0</v>
      </c>
      <c r="O597" s="67"/>
      <c r="P597" s="110" t="e">
        <f>SUM(P584:P596)</f>
        <v>#N/A</v>
      </c>
    </row>
    <row r="598" spans="2:16" ht="15.75" thickTop="1">
      <c r="C598" s="111"/>
      <c r="D598" s="8"/>
      <c r="E598" s="8"/>
      <c r="F598" s="79"/>
      <c r="G598" s="79"/>
      <c r="H598" s="79"/>
      <c r="I598" s="79"/>
      <c r="J598" s="79"/>
      <c r="K598" s="79"/>
      <c r="L598" s="81"/>
      <c r="M598" s="79"/>
    </row>
    <row r="599" spans="2:16">
      <c r="B599" t="s">
        <v>134</v>
      </c>
      <c r="C599" s="112" t="s">
        <v>846</v>
      </c>
      <c r="D599" s="78"/>
      <c r="E599" s="78"/>
      <c r="F599" s="105"/>
      <c r="G599" s="105"/>
      <c r="H599" s="105"/>
      <c r="I599" s="105"/>
      <c r="J599" s="105"/>
      <c r="K599" s="105"/>
      <c r="L599" s="106"/>
      <c r="M599" s="107"/>
      <c r="N599" s="104" t="s">
        <v>832</v>
      </c>
      <c r="O599" s="8"/>
      <c r="P599" s="104" t="s">
        <v>833</v>
      </c>
    </row>
    <row r="600" spans="2:16">
      <c r="B600" t="s">
        <v>134</v>
      </c>
      <c r="C600" s="104" t="str">
        <f>C499</f>
        <v>A</v>
      </c>
      <c r="D600" s="78"/>
      <c r="E600" s="78"/>
      <c r="F600" s="105" cm="1">
        <f t="array" ref="F600">SUMPRODUCT(--($B$4:$B$498=B600),--($E$4:$E$498=C600),--($D$4:$D$498=""),$F$4:$F$498)</f>
        <v>0</v>
      </c>
      <c r="G600" s="105" cm="1">
        <f t="array" ref="G600">SUMPRODUCT(--($B$4:$B$498=B600),--($E$4:$E$498=C600),--($D$4:$D$498=""),$G$4:$G$498)</f>
        <v>0</v>
      </c>
      <c r="H600" s="105" cm="1">
        <f t="array" ref="H600">SUMPRODUCT(--($B$4:$B$498=B600),--($E$4:$E$498=C600),--($D$4:$D$498=""),$H$4:$H$498)</f>
        <v>0</v>
      </c>
      <c r="I600" s="105" cm="1">
        <f t="array" ref="I600">SUMPRODUCT(--($B$4:$B$498=B600),--($E$4:$E$498=C600),--($D$4:$D$498=""),$I$4:$I$498)</f>
        <v>0</v>
      </c>
      <c r="J600" s="105" cm="1">
        <f t="array" ref="J600">SUMPRODUCT(--($B$4:$B$498=B600),--($E$4:$E$498=C600),--($D$4:$D$498=""),$J$4:$J$498)</f>
        <v>0</v>
      </c>
      <c r="K600" s="105" cm="1">
        <f t="array" ref="K600">SUMPRODUCT(--($B$4:$B$498=B600),--($E$4:$E$498=C600),--($D$4:$D$498=""),$K$4:$K$498)</f>
        <v>0</v>
      </c>
      <c r="L600" s="105" cm="1">
        <f t="array" ref="L600">SUMPRODUCT(--($B$4:$B$498=B600),--($E$4:$E$498=C600),--($D$4:$D$498=""),$L$4:$L$498)</f>
        <v>0</v>
      </c>
      <c r="M600" s="105" cm="1">
        <f t="array" ref="M600">SUMPRODUCT(--($B$5:$B$498=B600),--($E$5:$E$498=C600),--($D$5:$D$498=""),$M$5:$M$498)</f>
        <v>0</v>
      </c>
      <c r="N600" s="105">
        <f>SUM(F600:M600)</f>
        <v>0</v>
      </c>
      <c r="O600" s="55"/>
      <c r="P600" s="105" t="e" cm="1">
        <f t="array" ref="P600">SUMPRODUCT(--($B$4:$B$498=B600),--($E$4:$E$498=C600),--($D$4:$D$498=""),$P$4:$P$498)</f>
        <v>#N/A</v>
      </c>
    </row>
    <row r="601" spans="2:16">
      <c r="B601" t="s">
        <v>134</v>
      </c>
      <c r="C601" s="104" t="str">
        <f>C500</f>
        <v>B</v>
      </c>
      <c r="D601" s="78"/>
      <c r="E601" s="78"/>
      <c r="F601" s="105" cm="1">
        <f t="array" ref="F601">SUMPRODUCT(--($B$4:$B$498=B601),--($E$4:$E$498=C601),--($D$4:$D$498=""),$F$4:$F$498)</f>
        <v>0</v>
      </c>
      <c r="G601" s="105" cm="1">
        <f t="array" ref="G601">SUMPRODUCT(--($B$4:$B$498=B601),--($E$4:$E$498=C601),--($D$4:$D$498=""),$G$4:$G$498)</f>
        <v>0</v>
      </c>
      <c r="H601" s="105" cm="1">
        <f t="array" ref="H601">SUMPRODUCT(--($B$4:$B$498=B601),--($E$4:$E$498=C601),--($D$4:$D$498=""),$H$4:$H$498)</f>
        <v>0</v>
      </c>
      <c r="I601" s="105" cm="1">
        <f t="array" ref="I601">SUMPRODUCT(--($B$4:$B$498=B601),--($E$4:$E$498=C601),--($D$4:$D$498=""),$I$4:$I$498)</f>
        <v>0</v>
      </c>
      <c r="J601" s="105" cm="1">
        <f t="array" ref="J601">SUMPRODUCT(--($B$4:$B$498=B601),--($E$4:$E$498=C601),--($D$4:$D$498=""),$J$4:$J$498)</f>
        <v>0</v>
      </c>
      <c r="K601" s="105" cm="1">
        <f t="array" ref="K601">SUMPRODUCT(--($B$4:$B$498=B601),--($E$4:$E$498=C601),--($D$4:$D$498=""),$K$4:$K$498)</f>
        <v>0</v>
      </c>
      <c r="L601" s="105" cm="1">
        <f t="array" ref="L601">SUMPRODUCT(--($B$4:$B$498=B601),--($E$4:$E$498=C601),--($D$4:$D$498=""),$L$4:$L$498)</f>
        <v>0</v>
      </c>
      <c r="M601" s="105" cm="1">
        <f t="array" ref="M601">SUMPRODUCT(--($B$5:$B$498=B601),--($E$5:$E$498=C601),--($D$5:$D$498=""),$M$5:$M$498)</f>
        <v>0</v>
      </c>
      <c r="N601" s="105">
        <f t="shared" ref="N601:N613" si="35">SUM(F601:M601)</f>
        <v>0</v>
      </c>
      <c r="O601" s="55"/>
      <c r="P601" s="105" t="e" cm="1">
        <f t="array" ref="P601">SUMPRODUCT(--($B$4:$B$498=B601),--($E$4:$E$498=C601),--($D$4:$D$498=""),$P$4:$P$498)</f>
        <v>#N/A</v>
      </c>
    </row>
    <row r="602" spans="2:16">
      <c r="B602" t="s">
        <v>134</v>
      </c>
      <c r="C602" s="104" t="str">
        <f t="shared" ref="C602:C612" si="36">C501</f>
        <v>C</v>
      </c>
      <c r="D602" s="78"/>
      <c r="E602" s="78"/>
      <c r="F602" s="105" cm="1">
        <f t="array" ref="F602">SUMPRODUCT(--($B$4:$B$498=B602),--($E$4:$E$498=C602),--($D$4:$D$498=""),$F$4:$F$498)</f>
        <v>0</v>
      </c>
      <c r="G602" s="105" cm="1">
        <f t="array" ref="G602">SUMPRODUCT(--($B$4:$B$498=B602),--($E$4:$E$498=C602),--($D$4:$D$498=""),$G$4:$G$498)</f>
        <v>0</v>
      </c>
      <c r="H602" s="105" cm="1">
        <f t="array" ref="H602">SUMPRODUCT(--($B$4:$B$498=B602),--($E$4:$E$498=C602),--($D$4:$D$498=""),$H$4:$H$498)</f>
        <v>0</v>
      </c>
      <c r="I602" s="105" cm="1">
        <f t="array" ref="I602">SUMPRODUCT(--($B$4:$B$498=B602),--($E$4:$E$498=C602),--($D$4:$D$498=""),$I$4:$I$498)</f>
        <v>0</v>
      </c>
      <c r="J602" s="105" cm="1">
        <f t="array" ref="J602">SUMPRODUCT(--($B$4:$B$498=B602),--($E$4:$E$498=C602),--($D$4:$D$498=""),$J$4:$J$498)</f>
        <v>0</v>
      </c>
      <c r="K602" s="105" cm="1">
        <f t="array" ref="K602">SUMPRODUCT(--($B$4:$B$498=B602),--($E$4:$E$498=C602),--($D$4:$D$498=""),$K$4:$K$498)</f>
        <v>0</v>
      </c>
      <c r="L602" s="105" cm="1">
        <f t="array" ref="L602">SUMPRODUCT(--($B$4:$B$498=B602),--($E$4:$E$498=C602),--($D$4:$D$498=""),$L$4:$L$498)</f>
        <v>0</v>
      </c>
      <c r="M602" s="105" cm="1">
        <f t="array" ref="M602">SUMPRODUCT(--($B$5:$B$498=B602),--($E$5:$E$498=C602),--($D$5:$D$498=""),$M$5:$M$498)</f>
        <v>0</v>
      </c>
      <c r="N602" s="105">
        <f t="shared" si="35"/>
        <v>0</v>
      </c>
      <c r="O602" s="55"/>
      <c r="P602" s="105" t="e" cm="1">
        <f t="array" ref="P602">SUMPRODUCT(--($B$4:$B$498=B602),--($E$4:$E$498=C602),--($D$4:$D$498=""),$P$4:$P$498)</f>
        <v>#N/A</v>
      </c>
    </row>
    <row r="603" spans="2:16">
      <c r="B603" t="s">
        <v>134</v>
      </c>
      <c r="C603" s="104" t="str">
        <f t="shared" si="36"/>
        <v>D</v>
      </c>
      <c r="D603" s="78"/>
      <c r="E603" s="78"/>
      <c r="F603" s="105" cm="1">
        <f t="array" ref="F603">SUMPRODUCT(--($B$4:$B$498=B603),--($E$4:$E$498=C603),--($D$4:$D$498=""),$F$4:$F$498)</f>
        <v>0</v>
      </c>
      <c r="G603" s="105" cm="1">
        <f t="array" ref="G603">SUMPRODUCT(--($B$4:$B$498=B603),--($E$4:$E$498=C603),--($D$4:$D$498=""),$G$4:$G$498)</f>
        <v>0</v>
      </c>
      <c r="H603" s="105" cm="1">
        <f t="array" ref="H603">SUMPRODUCT(--($B$4:$B$498=B603),--($E$4:$E$498=C603),--($D$4:$D$498=""),$H$4:$H$498)</f>
        <v>0</v>
      </c>
      <c r="I603" s="105" cm="1">
        <f t="array" ref="I603">SUMPRODUCT(--($B$4:$B$498=B603),--($E$4:$E$498=C603),--($D$4:$D$498=""),$I$4:$I$498)</f>
        <v>0</v>
      </c>
      <c r="J603" s="105" cm="1">
        <f t="array" ref="J603">SUMPRODUCT(--($B$4:$B$498=B603),--($E$4:$E$498=C603),--($D$4:$D$498=""),$J$4:$J$498)</f>
        <v>0</v>
      </c>
      <c r="K603" s="105" cm="1">
        <f t="array" ref="K603">SUMPRODUCT(--($B$4:$B$498=B603),--($E$4:$E$498=C603),--($D$4:$D$498=""),$K$4:$K$498)</f>
        <v>0</v>
      </c>
      <c r="L603" s="105" cm="1">
        <f t="array" ref="L603">SUMPRODUCT(--($B$4:$B$498=B603),--($E$4:$E$498=C603),--($D$4:$D$498=""),$L$4:$L$498)</f>
        <v>0</v>
      </c>
      <c r="M603" s="105" cm="1">
        <f t="array" ref="M603">SUMPRODUCT(--($B$5:$B$498=B603),--($E$5:$E$498=C603),--($D$5:$D$498=""),$M$5:$M$498)</f>
        <v>0</v>
      </c>
      <c r="N603" s="105">
        <f t="shared" si="35"/>
        <v>0</v>
      </c>
      <c r="O603" s="55"/>
      <c r="P603" s="105" t="e" cm="1">
        <f t="array" ref="P603">SUMPRODUCT(--($B$4:$B$498=B603),--($E$4:$E$498=C603),--($D$4:$D$498=""),$P$4:$P$498)</f>
        <v>#N/A</v>
      </c>
    </row>
    <row r="604" spans="2:16">
      <c r="B604" t="s">
        <v>134</v>
      </c>
      <c r="C604" s="104" t="str">
        <f t="shared" si="36"/>
        <v>E</v>
      </c>
      <c r="D604" s="78"/>
      <c r="E604" s="78"/>
      <c r="F604" s="105" cm="1">
        <f t="array" ref="F604">SUMPRODUCT(--($B$4:$B$498=B604),--($E$4:$E$498=C604),--($D$4:$D$498=""),$F$4:$F$498)</f>
        <v>0</v>
      </c>
      <c r="G604" s="105" cm="1">
        <f t="array" ref="G604">SUMPRODUCT(--($B$4:$B$498=B604),--($E$4:$E$498=C604),--($D$4:$D$498=""),$G$4:$G$498)</f>
        <v>0</v>
      </c>
      <c r="H604" s="105" cm="1">
        <f t="array" ref="H604">SUMPRODUCT(--($B$4:$B$498=B604),--($E$4:$E$498=C604),--($D$4:$D$498=""),$H$4:$H$498)</f>
        <v>0</v>
      </c>
      <c r="I604" s="105" cm="1">
        <f t="array" ref="I604">SUMPRODUCT(--($B$4:$B$498=B604),--($E$4:$E$498=C604),--($D$4:$D$498=""),$I$4:$I$498)</f>
        <v>0</v>
      </c>
      <c r="J604" s="105" cm="1">
        <f t="array" ref="J604">SUMPRODUCT(--($B$4:$B$498=B604),--($E$4:$E$498=C604),--($D$4:$D$498=""),$J$4:$J$498)</f>
        <v>0</v>
      </c>
      <c r="K604" s="105" cm="1">
        <f t="array" ref="K604">SUMPRODUCT(--($B$4:$B$498=B604),--($E$4:$E$498=C604),--($D$4:$D$498=""),$K$4:$K$498)</f>
        <v>0</v>
      </c>
      <c r="L604" s="105" cm="1">
        <f t="array" ref="L604">SUMPRODUCT(--($B$4:$B$498=B604),--($E$4:$E$498=C604),--($D$4:$D$498=""),$L$4:$L$498)</f>
        <v>0</v>
      </c>
      <c r="M604" s="105" cm="1">
        <f t="array" ref="M604">SUMPRODUCT(--($B$5:$B$498=B604),--($E$5:$E$498=C604),--($D$5:$D$498=""),$M$5:$M$498)</f>
        <v>0</v>
      </c>
      <c r="N604" s="105">
        <f t="shared" si="35"/>
        <v>0</v>
      </c>
      <c r="O604" s="55"/>
      <c r="P604" s="105" t="e" cm="1">
        <f t="array" ref="P604">SUMPRODUCT(--($B$4:$B$498=B604),--($E$4:$E$498=C604),--($D$4:$D$498=""),$P$4:$P$498)</f>
        <v>#N/A</v>
      </c>
    </row>
    <row r="605" spans="2:16">
      <c r="B605" t="s">
        <v>134</v>
      </c>
      <c r="C605" s="104" t="str">
        <f t="shared" si="36"/>
        <v>F</v>
      </c>
      <c r="D605" s="78"/>
      <c r="E605" s="78"/>
      <c r="F605" s="105" cm="1">
        <f t="array" ref="F605">SUMPRODUCT(--($B$4:$B$498=B605),--($E$4:$E$498=C605),--($D$4:$D$498=""),$F$4:$F$498)</f>
        <v>0</v>
      </c>
      <c r="G605" s="105" cm="1">
        <f t="array" ref="G605">SUMPRODUCT(--($B$4:$B$498=B605),--($E$4:$E$498=C605),--($D$4:$D$498=""),$G$4:$G$498)</f>
        <v>0</v>
      </c>
      <c r="H605" s="105" cm="1">
        <f t="array" ref="H605">SUMPRODUCT(--($B$4:$B$498=B605),--($E$4:$E$498=C605),--($D$4:$D$498=""),$H$4:$H$498)</f>
        <v>0</v>
      </c>
      <c r="I605" s="105" cm="1">
        <f t="array" ref="I605">SUMPRODUCT(--($B$4:$B$498=B605),--($E$4:$E$498=C605),--($D$4:$D$498=""),$I$4:$I$498)</f>
        <v>0</v>
      </c>
      <c r="J605" s="105" cm="1">
        <f t="array" ref="J605">SUMPRODUCT(--($B$4:$B$498=B605),--($E$4:$E$498=C605),--($D$4:$D$498=""),$J$4:$J$498)</f>
        <v>0</v>
      </c>
      <c r="K605" s="105" cm="1">
        <f t="array" ref="K605">SUMPRODUCT(--($B$4:$B$498=B605),--($E$4:$E$498=C605),--($D$4:$D$498=""),$K$4:$K$498)</f>
        <v>0</v>
      </c>
      <c r="L605" s="105" cm="1">
        <f t="array" ref="L605">SUMPRODUCT(--($B$4:$B$498=B605),--($E$4:$E$498=C605),--($D$4:$D$498=""),$L$4:$L$498)</f>
        <v>0</v>
      </c>
      <c r="M605" s="105" cm="1">
        <f t="array" ref="M605">SUMPRODUCT(--($B$5:$B$498=B605),--($E$5:$E$498=C605),--($D$5:$D$498=""),$M$5:$M$498)</f>
        <v>0</v>
      </c>
      <c r="N605" s="105">
        <f t="shared" si="35"/>
        <v>0</v>
      </c>
      <c r="O605" s="55"/>
      <c r="P605" s="105" t="e" cm="1">
        <f t="array" ref="P605">SUMPRODUCT(--($B$4:$B$498=B605),--($E$4:$E$498=C605),--($D$4:$D$498=""),$P$4:$P$498)</f>
        <v>#N/A</v>
      </c>
    </row>
    <row r="606" spans="2:16">
      <c r="B606" t="s">
        <v>134</v>
      </c>
      <c r="C606" s="104" t="str">
        <f t="shared" si="36"/>
        <v>G</v>
      </c>
      <c r="D606" s="78"/>
      <c r="E606" s="78"/>
      <c r="F606" s="105" cm="1">
        <f t="array" ref="F606">SUMPRODUCT(--($B$4:$B$498=B606),--($E$4:$E$498=C606),--($D$4:$D$498=""),$F$4:$F$498)</f>
        <v>0</v>
      </c>
      <c r="G606" s="105" cm="1">
        <f t="array" ref="G606">SUMPRODUCT(--($B$4:$B$498=B606),--($E$4:$E$498=C606),--($D$4:$D$498=""),$G$4:$G$498)</f>
        <v>0</v>
      </c>
      <c r="H606" s="105" cm="1">
        <f t="array" ref="H606">SUMPRODUCT(--($B$4:$B$498=B606),--($E$4:$E$498=C606),--($D$4:$D$498=""),$H$4:$H$498)</f>
        <v>0</v>
      </c>
      <c r="I606" s="105" cm="1">
        <f t="array" ref="I606">SUMPRODUCT(--($B$4:$B$498=B606),--($E$4:$E$498=C606),--($D$4:$D$498=""),$I$4:$I$498)</f>
        <v>0</v>
      </c>
      <c r="J606" s="105" cm="1">
        <f t="array" ref="J606">SUMPRODUCT(--($B$4:$B$498=B606),--($E$4:$E$498=C606),--($D$4:$D$498=""),$J$4:$J$498)</f>
        <v>0</v>
      </c>
      <c r="K606" s="105" cm="1">
        <f t="array" ref="K606">SUMPRODUCT(--($B$4:$B$498=B606),--($E$4:$E$498=C606),--($D$4:$D$498=""),$K$4:$K$498)</f>
        <v>0</v>
      </c>
      <c r="L606" s="105" cm="1">
        <f t="array" ref="L606">SUMPRODUCT(--($B$4:$B$498=B606),--($E$4:$E$498=C606),--($D$4:$D$498=""),$L$4:$L$498)</f>
        <v>0</v>
      </c>
      <c r="M606" s="105" cm="1">
        <f t="array" ref="M606">SUMPRODUCT(--($B$5:$B$498=B606),--($E$5:$E$498=C606),--($D$5:$D$498=""),$M$5:$M$498)</f>
        <v>0</v>
      </c>
      <c r="N606" s="105">
        <f t="shared" si="35"/>
        <v>0</v>
      </c>
      <c r="O606" s="55"/>
      <c r="P606" s="105" t="e" cm="1">
        <f t="array" ref="P606">SUMPRODUCT(--($B$4:$B$498=B606),--($E$4:$E$498=C606),--($D$4:$D$498=""),$P$4:$P$498)</f>
        <v>#N/A</v>
      </c>
    </row>
    <row r="607" spans="2:16">
      <c r="B607" t="s">
        <v>134</v>
      </c>
      <c r="C607" s="104" t="str">
        <f t="shared" si="36"/>
        <v>H</v>
      </c>
      <c r="D607" s="78"/>
      <c r="E607" s="78"/>
      <c r="F607" s="105" cm="1">
        <f t="array" ref="F607">SUMPRODUCT(--($B$4:$B$498=B607),--($E$4:$E$498=C607),--($D$4:$D$498=""),$F$4:$F$498)</f>
        <v>0</v>
      </c>
      <c r="G607" s="105" cm="1">
        <f t="array" ref="G607">SUMPRODUCT(--($B$4:$B$498=B607),--($E$4:$E$498=C607),--($D$4:$D$498=""),$G$4:$G$498)</f>
        <v>0</v>
      </c>
      <c r="H607" s="105" cm="1">
        <f t="array" ref="H607">SUMPRODUCT(--($B$4:$B$498=B607),--($E$4:$E$498=C607),--($D$4:$D$498=""),$H$4:$H$498)</f>
        <v>0</v>
      </c>
      <c r="I607" s="105" cm="1">
        <f t="array" ref="I607">SUMPRODUCT(--($B$4:$B$498=B607),--($E$4:$E$498=C607),--($D$4:$D$498=""),$I$4:$I$498)</f>
        <v>0</v>
      </c>
      <c r="J607" s="105" cm="1">
        <f t="array" ref="J607">SUMPRODUCT(--($B$4:$B$498=B607),--($E$4:$E$498=C607),--($D$4:$D$498=""),$J$4:$J$498)</f>
        <v>0</v>
      </c>
      <c r="K607" s="105" cm="1">
        <f t="array" ref="K607">SUMPRODUCT(--($B$4:$B$498=B607),--($E$4:$E$498=C607),--($D$4:$D$498=""),$K$4:$K$498)</f>
        <v>0</v>
      </c>
      <c r="L607" s="105" cm="1">
        <f t="array" ref="L607">SUMPRODUCT(--($B$4:$B$498=B607),--($E$4:$E$498=C607),--($D$4:$D$498=""),$L$4:$L$498)</f>
        <v>0</v>
      </c>
      <c r="M607" s="105" cm="1">
        <f t="array" ref="M607">SUMPRODUCT(--($B$5:$B$498=B607),--($E$5:$E$498=C607),--($D$5:$D$498=""),$M$5:$M$498)</f>
        <v>0</v>
      </c>
      <c r="N607" s="105">
        <f t="shared" si="35"/>
        <v>0</v>
      </c>
      <c r="O607" s="55"/>
      <c r="P607" s="105" t="e" cm="1">
        <f t="array" ref="P607">SUMPRODUCT(--($B$4:$B$498=B607),--($E$4:$E$498=C607),--($D$4:$D$498=""),$P$4:$P$498)</f>
        <v>#N/A</v>
      </c>
    </row>
    <row r="608" spans="2:16">
      <c r="B608" t="s">
        <v>134</v>
      </c>
      <c r="C608" s="104" t="str">
        <f t="shared" si="36"/>
        <v>I</v>
      </c>
      <c r="D608" s="78"/>
      <c r="E608" s="78"/>
      <c r="F608" s="105" cm="1">
        <f t="array" ref="F608">SUMPRODUCT(--($B$4:$B$498=B608),--($E$4:$E$498=C608),--($D$4:$D$498=""),$F$4:$F$498)</f>
        <v>0</v>
      </c>
      <c r="G608" s="105" cm="1">
        <f t="array" ref="G608">SUMPRODUCT(--($B$4:$B$498=B608),--($E$4:$E$498=C608),--($D$4:$D$498=""),$G$4:$G$498)</f>
        <v>0</v>
      </c>
      <c r="H608" s="105" cm="1">
        <f t="array" ref="H608">SUMPRODUCT(--($B$4:$B$498=B608),--($E$4:$E$498=C608),--($D$4:$D$498=""),$H$4:$H$498)</f>
        <v>0</v>
      </c>
      <c r="I608" s="105" cm="1">
        <f t="array" ref="I608">SUMPRODUCT(--($B$4:$B$498=B608),--($E$4:$E$498=C608),--($D$4:$D$498=""),$I$4:$I$498)</f>
        <v>0</v>
      </c>
      <c r="J608" s="105" cm="1">
        <f t="array" ref="J608">SUMPRODUCT(--($B$4:$B$498=B608),--($E$4:$E$498=C608),--($D$4:$D$498=""),$J$4:$J$498)</f>
        <v>0</v>
      </c>
      <c r="K608" s="105" cm="1">
        <f t="array" ref="K608">SUMPRODUCT(--($B$4:$B$498=B608),--($E$4:$E$498=C608),--($D$4:$D$498=""),$K$4:$K$498)</f>
        <v>0</v>
      </c>
      <c r="L608" s="105" cm="1">
        <f t="array" ref="L608">SUMPRODUCT(--($B$4:$B$498=B608),--($E$4:$E$498=C608),--($D$4:$D$498=""),$L$4:$L$498)</f>
        <v>0</v>
      </c>
      <c r="M608" s="105" cm="1">
        <f t="array" ref="M608">SUMPRODUCT(--($B$5:$B$498=B608),--($E$5:$E$498=C608),--($D$5:$D$498=""),$M$5:$M$498)</f>
        <v>0</v>
      </c>
      <c r="N608" s="105">
        <f t="shared" si="35"/>
        <v>0</v>
      </c>
      <c r="O608" s="55"/>
      <c r="P608" s="105" t="e" cm="1">
        <f t="array" ref="P608">SUMPRODUCT(--($B$4:$B$498=B608),--($E$4:$E$498=C608),--($D$4:$D$498=""),$P$4:$P$498)</f>
        <v>#N/A</v>
      </c>
    </row>
    <row r="609" spans="2:16">
      <c r="B609" t="s">
        <v>134</v>
      </c>
      <c r="C609" s="104" t="str">
        <f t="shared" si="36"/>
        <v>J</v>
      </c>
      <c r="D609" s="78"/>
      <c r="E609" s="78"/>
      <c r="F609" s="105" cm="1">
        <f t="array" ref="F609">SUMPRODUCT(--($B$4:$B$498=B609),--($E$4:$E$498=C609),--($D$4:$D$498=""),$F$4:$F$498)</f>
        <v>0</v>
      </c>
      <c r="G609" s="105" cm="1">
        <f t="array" ref="G609">SUMPRODUCT(--($B$4:$B$498=B609),--($E$4:$E$498=C609),--($D$4:$D$498=""),$G$4:$G$498)</f>
        <v>0</v>
      </c>
      <c r="H609" s="105" cm="1">
        <f t="array" ref="H609">SUMPRODUCT(--($B$4:$B$498=B609),--($E$4:$E$498=C609),--($D$4:$D$498=""),$H$4:$H$498)</f>
        <v>0</v>
      </c>
      <c r="I609" s="105" cm="1">
        <f t="array" ref="I609">SUMPRODUCT(--($B$4:$B$498=B609),--($E$4:$E$498=C609),--($D$4:$D$498=""),$I$4:$I$498)</f>
        <v>0</v>
      </c>
      <c r="J609" s="105" cm="1">
        <f t="array" ref="J609">SUMPRODUCT(--($B$4:$B$498=B609),--($E$4:$E$498=C609),--($D$4:$D$498=""),$J$4:$J$498)</f>
        <v>0</v>
      </c>
      <c r="K609" s="105" cm="1">
        <f t="array" ref="K609">SUMPRODUCT(--($B$4:$B$498=B609),--($E$4:$E$498=C609),--($D$4:$D$498=""),$K$4:$K$498)</f>
        <v>0</v>
      </c>
      <c r="L609" s="105" cm="1">
        <f t="array" ref="L609">SUMPRODUCT(--($B$4:$B$498=B609),--($E$4:$E$498=C609),--($D$4:$D$498=""),$L$4:$L$498)</f>
        <v>0</v>
      </c>
      <c r="M609" s="105" cm="1">
        <f t="array" ref="M609">SUMPRODUCT(--($B$5:$B$498=B609),--($E$5:$E$498=C609),--($D$5:$D$498=""),$M$5:$M$498)</f>
        <v>0</v>
      </c>
      <c r="N609" s="105">
        <f t="shared" si="35"/>
        <v>0</v>
      </c>
      <c r="O609" s="55"/>
      <c r="P609" s="105" t="e" cm="1">
        <f t="array" ref="P609">SUMPRODUCT(--($B$4:$B$498=B609),--($E$4:$E$498=C609),--($D$4:$D$498=""),$P$4:$P$498)</f>
        <v>#N/A</v>
      </c>
    </row>
    <row r="610" spans="2:16">
      <c r="B610" t="s">
        <v>134</v>
      </c>
      <c r="C610" s="104" t="str">
        <f t="shared" si="36"/>
        <v>K</v>
      </c>
      <c r="D610" s="78"/>
      <c r="E610" s="78"/>
      <c r="F610" s="105" cm="1">
        <f t="array" ref="F610">SUMPRODUCT(--($B$4:$B$498=B610),--($E$4:$E$498=C610),--($D$4:$D$498=""),$F$4:$F$498)</f>
        <v>0</v>
      </c>
      <c r="G610" s="105" cm="1">
        <f t="array" ref="G610">SUMPRODUCT(--($B$4:$B$498=B610),--($E$4:$E$498=C610),--($D$4:$D$498=""),$G$4:$G$498)</f>
        <v>0</v>
      </c>
      <c r="H610" s="105" cm="1">
        <f t="array" ref="H610">SUMPRODUCT(--($B$4:$B$498=B610),--($E$4:$E$498=C610),--($D$4:$D$498=""),$H$4:$H$498)</f>
        <v>0</v>
      </c>
      <c r="I610" s="105" cm="1">
        <f t="array" ref="I610">SUMPRODUCT(--($B$4:$B$498=B610),--($E$4:$E$498=C610),--($D$4:$D$498=""),$I$4:$I$498)</f>
        <v>0</v>
      </c>
      <c r="J610" s="105" cm="1">
        <f t="array" ref="J610">SUMPRODUCT(--($B$4:$B$498=B610),--($E$4:$E$498=C610),--($D$4:$D$498=""),$J$4:$J$498)</f>
        <v>0</v>
      </c>
      <c r="K610" s="105" cm="1">
        <f t="array" ref="K610">SUMPRODUCT(--($B$4:$B$498=B610),--($E$4:$E$498=C610),--($D$4:$D$498=""),$K$4:$K$498)</f>
        <v>0</v>
      </c>
      <c r="L610" s="105" cm="1">
        <f t="array" ref="L610">SUMPRODUCT(--($B$4:$B$498=B610),--($E$4:$E$498=C610),--($D$4:$D$498=""),$L$4:$L$498)</f>
        <v>0</v>
      </c>
      <c r="M610" s="105" cm="1">
        <f t="array" ref="M610">SUMPRODUCT(--($B$5:$B$498=B610),--($E$5:$E$498=C610),--($D$5:$D$498=""),$M$5:$M$498)</f>
        <v>0</v>
      </c>
      <c r="N610" s="105">
        <f t="shared" si="35"/>
        <v>0</v>
      </c>
      <c r="O610" s="55"/>
      <c r="P610" s="105" t="e" cm="1">
        <f t="array" ref="P610">SUMPRODUCT(--($B$4:$B$498=B610),--($E$4:$E$498=C610),--($D$4:$D$498=""),$P$4:$P$498)</f>
        <v>#N/A</v>
      </c>
    </row>
    <row r="611" spans="2:16">
      <c r="C611" s="104" t="str">
        <f t="shared" si="36"/>
        <v>Vrije categorie</v>
      </c>
      <c r="D611" s="78"/>
      <c r="E611" s="78"/>
      <c r="F611" s="105" cm="1">
        <f t="array" ref="F611">SUMPRODUCT(--($B$4:$B$498=B611),--($E$4:$E$498=C611),--($D$4:$D$498=""),$F$4:$F$498)</f>
        <v>0</v>
      </c>
      <c r="G611" s="105" cm="1">
        <f t="array" ref="G611">SUMPRODUCT(--($B$4:$B$498=B611),--($E$4:$E$498=C611),--($D$4:$D$498=""),$G$4:$G$498)</f>
        <v>0</v>
      </c>
      <c r="H611" s="105" cm="1">
        <f t="array" ref="H611">SUMPRODUCT(--($B$4:$B$498=B611),--($E$4:$E$498=C611),--($D$4:$D$498=""),$H$4:$H$498)</f>
        <v>0</v>
      </c>
      <c r="I611" s="105" cm="1">
        <f t="array" ref="I611">SUMPRODUCT(--($B$4:$B$498=B611),--($E$4:$E$498=C611),--($D$4:$D$498=""),$I$4:$I$498)</f>
        <v>0</v>
      </c>
      <c r="J611" s="105" cm="1">
        <f t="array" ref="J611">SUMPRODUCT(--($B$4:$B$498=B611),--($E$4:$E$498=C611),--($D$4:$D$498=""),$J$4:$J$498)</f>
        <v>0</v>
      </c>
      <c r="K611" s="105" cm="1">
        <f t="array" ref="K611">SUMPRODUCT(--($B$4:$B$498=B611),--($E$4:$E$498=C611),--($D$4:$D$498=""),$K$4:$K$498)</f>
        <v>0</v>
      </c>
      <c r="L611" s="105" cm="1">
        <f t="array" ref="L611">SUMPRODUCT(--($B$4:$B$498=B611),--($E$4:$E$498=C611),--($D$4:$D$498=""),$L$4:$L$498)</f>
        <v>0</v>
      </c>
      <c r="M611" s="105" cm="1">
        <f t="array" ref="M611">SUMPRODUCT(--($B$5:$B$498=B611),--($E$5:$E$498=C611),--($D$5:$D$498=""),$M$5:$M$498)</f>
        <v>0</v>
      </c>
      <c r="N611" s="105">
        <f t="shared" si="35"/>
        <v>0</v>
      </c>
      <c r="O611" s="55"/>
      <c r="P611" s="105" t="e" cm="1">
        <f t="array" ref="P611">SUMPRODUCT(--($B$4:$B$498=B611),--($E$4:$E$498=C611),--($D$4:$D$498=""),$P$4:$P$498)</f>
        <v>#N/A</v>
      </c>
    </row>
    <row r="612" spans="2:16">
      <c r="C612" s="104" t="str">
        <f t="shared" si="36"/>
        <v>Vrije categorie</v>
      </c>
      <c r="D612" s="78"/>
      <c r="E612" s="78"/>
      <c r="F612" s="105" cm="1">
        <f t="array" ref="F612">SUMPRODUCT(--($B$4:$B$498=B612),--($E$4:$E$498=C612),--($D$4:$D$498=""),$F$4:$F$498)</f>
        <v>0</v>
      </c>
      <c r="G612" s="105" cm="1">
        <f t="array" ref="G612">SUMPRODUCT(--($B$4:$B$498=B612),--($E$4:$E$498=C612),--($D$4:$D$498=""),$G$4:$G$498)</f>
        <v>0</v>
      </c>
      <c r="H612" s="105" cm="1">
        <f t="array" ref="H612">SUMPRODUCT(--($B$4:$B$498=B612),--($E$4:$E$498=C612),--($D$4:$D$498=""),$H$4:$H$498)</f>
        <v>0</v>
      </c>
      <c r="I612" s="105" cm="1">
        <f t="array" ref="I612">SUMPRODUCT(--($B$4:$B$498=B612),--($E$4:$E$498=C612),--($D$4:$D$498=""),$I$4:$I$498)</f>
        <v>0</v>
      </c>
      <c r="J612" s="105" cm="1">
        <f t="array" ref="J612">SUMPRODUCT(--($B$4:$B$498=B612),--($E$4:$E$498=C612),--($D$4:$D$498=""),$J$4:$J$498)</f>
        <v>0</v>
      </c>
      <c r="K612" s="105" cm="1">
        <f t="array" ref="K612">SUMPRODUCT(--($B$4:$B$498=B612),--($E$4:$E$498=C612),--($D$4:$D$498=""),$K$4:$K$498)</f>
        <v>0</v>
      </c>
      <c r="L612" s="105" cm="1">
        <f t="array" ref="L612">SUMPRODUCT(--($B$4:$B$498=B612),--($E$4:$E$498=C612),--($D$4:$D$498=""),$L$4:$L$498)</f>
        <v>0</v>
      </c>
      <c r="M612" s="105" cm="1">
        <f t="array" ref="M612">SUMPRODUCT(--($B$5:$B$498=B612),--($E$5:$E$498=C612),--($D$5:$D$498=""),$M$5:$M$498)</f>
        <v>0</v>
      </c>
      <c r="N612" s="105">
        <f t="shared" si="35"/>
        <v>0</v>
      </c>
      <c r="O612" s="55"/>
      <c r="P612" s="105" t="e" cm="1">
        <f t="array" ref="P612">SUMPRODUCT(--($B$4:$B$498=B612),--($E$4:$E$498=C612),--($D$4:$D$498=""),$P$4:$P$498)</f>
        <v>#N/A</v>
      </c>
    </row>
    <row r="613" spans="2:16" ht="15.75" thickBot="1">
      <c r="C613" s="113" t="s">
        <v>847</v>
      </c>
      <c r="D613" s="109"/>
      <c r="E613" s="109"/>
      <c r="F613" s="110">
        <f t="shared" ref="F613:M613" si="37">SUM(F600:F612)</f>
        <v>0</v>
      </c>
      <c r="G613" s="110">
        <f t="shared" si="37"/>
        <v>0</v>
      </c>
      <c r="H613" s="110">
        <f t="shared" si="37"/>
        <v>0</v>
      </c>
      <c r="I613" s="110">
        <f t="shared" si="37"/>
        <v>0</v>
      </c>
      <c r="J613" s="110">
        <f t="shared" si="37"/>
        <v>0</v>
      </c>
      <c r="K613" s="110">
        <f t="shared" si="37"/>
        <v>0</v>
      </c>
      <c r="L613" s="110">
        <f t="shared" si="37"/>
        <v>0</v>
      </c>
      <c r="M613" s="110">
        <f t="shared" si="37"/>
        <v>0</v>
      </c>
      <c r="N613" s="110">
        <f t="shared" si="35"/>
        <v>0</v>
      </c>
      <c r="O613" s="67"/>
      <c r="P613" s="110" t="e">
        <f>SUM(P600:P612)</f>
        <v>#N/A</v>
      </c>
    </row>
    <row r="614" spans="2:16" ht="15.75" thickTop="1"/>
  </sheetData>
  <sheetProtection algorithmName="SHA-512" hashValue="NS0m4rDTmzLB6Iq7wMuDmm5jGh6WGvrVDu/lhZWE8WQ4LIlGy4+7bPxKjgZXPpah0e+CgzzMVbiHWKudxLPuvw==" saltValue="7+XK2I4sU2JvgfKWAVBt0Q=="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codeName="Blad114">
    <tabColor rgb="FF173583"/>
  </sheetPr>
  <dimension ref="A1:J203"/>
  <sheetViews>
    <sheetView workbookViewId="0">
      <selection activeCell="E28" sqref="E28:H28"/>
    </sheetView>
  </sheetViews>
  <sheetFormatPr defaultRowHeight="15"/>
  <cols>
    <col min="1" max="1" width="4.42578125" customWidth="1"/>
    <col min="2" max="2" width="13.140625" customWidth="1"/>
    <col min="3" max="3" width="15" customWidth="1"/>
    <col min="4" max="4" width="18.7109375" customWidth="1"/>
    <col min="5" max="5" width="25.42578125" customWidth="1"/>
    <col min="6" max="6" width="57.7109375" customWidth="1"/>
    <col min="7" max="7" width="21.7109375" customWidth="1"/>
    <col min="8" max="8" width="21.42578125" customWidth="1"/>
    <col min="9" max="9" width="16.42578125" customWidth="1"/>
    <col min="10" max="10" width="22.5703125" customWidth="1"/>
  </cols>
  <sheetData>
    <row r="1" spans="1:10" ht="26.25">
      <c r="A1" s="337" t="s">
        <v>848</v>
      </c>
      <c r="B1" s="337"/>
      <c r="C1" s="337"/>
      <c r="D1" s="337"/>
      <c r="E1" s="337"/>
      <c r="F1" s="337"/>
      <c r="G1" s="337"/>
      <c r="H1" s="337"/>
      <c r="I1" s="337"/>
      <c r="J1" s="337"/>
    </row>
    <row r="2" spans="1:10" ht="30">
      <c r="A2" s="211" t="s">
        <v>182</v>
      </c>
      <c r="B2" s="212" t="s">
        <v>849</v>
      </c>
      <c r="C2" s="213" t="s">
        <v>850</v>
      </c>
      <c r="D2" s="213" t="s">
        <v>851</v>
      </c>
      <c r="E2" s="212" t="s">
        <v>852</v>
      </c>
      <c r="F2" s="212" t="s">
        <v>853</v>
      </c>
      <c r="G2" s="214" t="s">
        <v>854</v>
      </c>
      <c r="H2" s="214" t="s">
        <v>855</v>
      </c>
      <c r="I2" s="215" t="s">
        <v>856</v>
      </c>
      <c r="J2" s="216" t="s">
        <v>857</v>
      </c>
    </row>
    <row r="3" spans="1:10">
      <c r="C3" s="121"/>
      <c r="D3" s="121"/>
      <c r="F3" s="40"/>
      <c r="G3" s="75"/>
      <c r="H3" s="75"/>
      <c r="I3" s="75"/>
    </row>
    <row r="4" spans="1:10">
      <c r="C4" s="121"/>
      <c r="D4" s="121"/>
      <c r="F4" s="40"/>
      <c r="G4" s="75"/>
      <c r="H4" s="75"/>
      <c r="I4" s="75"/>
    </row>
    <row r="5" spans="1:10">
      <c r="C5" s="121"/>
      <c r="D5" s="121"/>
      <c r="F5" s="40"/>
      <c r="G5" s="75"/>
      <c r="H5" s="75"/>
      <c r="I5" s="75"/>
    </row>
    <row r="6" spans="1:10">
      <c r="C6" s="121"/>
      <c r="D6" s="121"/>
      <c r="F6" s="40"/>
      <c r="G6" s="75"/>
      <c r="H6" s="75"/>
      <c r="I6" s="75"/>
    </row>
    <row r="7" spans="1:10">
      <c r="C7" s="121"/>
      <c r="D7" s="121"/>
      <c r="F7" s="40"/>
      <c r="G7" s="75"/>
      <c r="H7" s="75"/>
      <c r="I7" s="75"/>
    </row>
    <row r="8" spans="1:10">
      <c r="C8" s="121"/>
      <c r="D8" s="121"/>
      <c r="F8" s="40"/>
      <c r="G8" s="75"/>
      <c r="H8" s="75"/>
      <c r="I8" s="75"/>
    </row>
    <row r="9" spans="1:10">
      <c r="C9" s="121"/>
      <c r="D9" s="121"/>
      <c r="F9" s="40"/>
      <c r="G9" s="75"/>
      <c r="H9" s="75"/>
      <c r="I9" s="75"/>
    </row>
    <row r="10" spans="1:10">
      <c r="C10" s="121"/>
      <c r="D10" s="121"/>
      <c r="F10" s="40"/>
      <c r="G10" s="75"/>
      <c r="H10" s="75"/>
      <c r="I10" s="75"/>
    </row>
    <row r="11" spans="1:10">
      <c r="C11" s="121"/>
      <c r="D11" s="121"/>
      <c r="F11" s="40"/>
      <c r="G11" s="75"/>
      <c r="H11" s="75"/>
      <c r="I11" s="75"/>
    </row>
    <row r="12" spans="1:10">
      <c r="C12" s="121"/>
      <c r="D12" s="121"/>
      <c r="F12" s="40"/>
      <c r="G12" s="75"/>
      <c r="H12" s="75"/>
      <c r="I12" s="75"/>
    </row>
    <row r="13" spans="1:10">
      <c r="C13" s="121"/>
      <c r="D13" s="121"/>
      <c r="F13" s="40"/>
      <c r="G13" s="75"/>
      <c r="H13" s="75"/>
      <c r="I13" s="75"/>
    </row>
    <row r="14" spans="1:10">
      <c r="C14" s="121"/>
      <c r="D14" s="121"/>
      <c r="F14" s="40"/>
      <c r="G14" s="75"/>
      <c r="H14" s="75"/>
      <c r="I14" s="75"/>
    </row>
    <row r="15" spans="1:10">
      <c r="C15" s="121"/>
      <c r="D15" s="121"/>
      <c r="F15" s="40"/>
      <c r="G15" s="75"/>
      <c r="H15" s="75"/>
      <c r="I15" s="75"/>
    </row>
    <row r="16" spans="1:10">
      <c r="C16" s="121"/>
      <c r="D16" s="121"/>
      <c r="F16" s="40"/>
      <c r="G16" s="75"/>
      <c r="H16" s="75"/>
      <c r="I16" s="75"/>
    </row>
    <row r="17" spans="3:9">
      <c r="C17" s="121"/>
      <c r="D17" s="121"/>
      <c r="F17" s="40"/>
      <c r="G17" s="75"/>
      <c r="H17" s="75"/>
      <c r="I17" s="75"/>
    </row>
    <row r="18" spans="3:9">
      <c r="C18" s="121"/>
      <c r="D18" s="121"/>
      <c r="F18" s="40"/>
      <c r="G18" s="75"/>
      <c r="H18" s="75"/>
      <c r="I18" s="75"/>
    </row>
    <row r="19" spans="3:9">
      <c r="C19" s="121"/>
      <c r="D19" s="121"/>
      <c r="F19" s="40"/>
      <c r="G19" s="75"/>
      <c r="H19" s="75"/>
      <c r="I19" s="75"/>
    </row>
    <row r="20" spans="3:9">
      <c r="C20" s="121"/>
      <c r="D20" s="121"/>
      <c r="F20" s="40"/>
      <c r="G20" s="75"/>
      <c r="H20" s="75"/>
      <c r="I20" s="75"/>
    </row>
    <row r="21" spans="3:9">
      <c r="C21" s="121"/>
      <c r="D21" s="121"/>
      <c r="F21" s="40"/>
      <c r="G21" s="75"/>
      <c r="H21" s="75"/>
      <c r="I21" s="75"/>
    </row>
    <row r="22" spans="3:9">
      <c r="C22" s="121"/>
      <c r="D22" s="121"/>
      <c r="F22" s="40"/>
      <c r="G22" s="75"/>
      <c r="H22" s="75"/>
      <c r="I22" s="75"/>
    </row>
    <row r="23" spans="3:9">
      <c r="C23" s="121"/>
      <c r="D23" s="121"/>
      <c r="F23" s="40"/>
      <c r="G23" s="75"/>
      <c r="H23" s="75"/>
      <c r="I23" s="75"/>
    </row>
    <row r="24" spans="3:9">
      <c r="C24" s="121"/>
      <c r="D24" s="121"/>
      <c r="F24" s="40"/>
      <c r="G24" s="75"/>
      <c r="H24" s="75"/>
      <c r="I24" s="75"/>
    </row>
    <row r="25" spans="3:9">
      <c r="C25" s="121"/>
      <c r="D25" s="121"/>
      <c r="F25" s="40"/>
      <c r="G25" s="75"/>
      <c r="H25" s="75"/>
      <c r="I25" s="75"/>
    </row>
    <row r="26" spans="3:9">
      <c r="C26" s="121"/>
      <c r="D26" s="121"/>
      <c r="F26" s="40"/>
      <c r="G26" s="75"/>
      <c r="H26" s="75"/>
      <c r="I26" s="75"/>
    </row>
    <row r="27" spans="3:9">
      <c r="C27" s="121"/>
      <c r="D27" s="121"/>
      <c r="F27" s="40"/>
      <c r="G27" s="75"/>
      <c r="H27" s="75"/>
      <c r="I27" s="75"/>
    </row>
    <row r="28" spans="3:9">
      <c r="C28" s="121"/>
      <c r="D28" s="121"/>
      <c r="F28" s="40"/>
      <c r="G28" s="75"/>
      <c r="H28" s="75"/>
      <c r="I28" s="75"/>
    </row>
    <row r="29" spans="3:9">
      <c r="C29" s="121"/>
      <c r="D29" s="121"/>
      <c r="F29" s="40"/>
      <c r="G29" s="75"/>
      <c r="H29" s="75"/>
      <c r="I29" s="75"/>
    </row>
    <row r="30" spans="3:9">
      <c r="C30" s="121"/>
      <c r="D30" s="121"/>
      <c r="F30" s="40"/>
      <c r="G30" s="75"/>
      <c r="H30" s="75"/>
      <c r="I30" s="75"/>
    </row>
    <row r="31" spans="3:9">
      <c r="C31" s="121"/>
      <c r="D31" s="121"/>
      <c r="F31" s="40"/>
      <c r="G31" s="75"/>
      <c r="H31" s="75"/>
      <c r="I31" s="75"/>
    </row>
    <row r="32" spans="3:9">
      <c r="C32" s="121"/>
      <c r="D32" s="121"/>
      <c r="F32" s="40"/>
      <c r="G32" s="75"/>
      <c r="H32" s="75"/>
      <c r="I32" s="75"/>
    </row>
    <row r="33" spans="3:9">
      <c r="C33" s="121"/>
      <c r="D33" s="121"/>
      <c r="F33" s="40"/>
      <c r="G33" s="75"/>
      <c r="H33" s="75"/>
      <c r="I33" s="75"/>
    </row>
    <row r="34" spans="3:9">
      <c r="C34" s="121"/>
      <c r="D34" s="121"/>
      <c r="F34" s="40"/>
      <c r="G34" s="75"/>
      <c r="H34" s="75"/>
      <c r="I34" s="75"/>
    </row>
    <row r="35" spans="3:9">
      <c r="C35" s="121"/>
      <c r="D35" s="121"/>
      <c r="F35" s="40"/>
      <c r="G35" s="75"/>
      <c r="H35" s="75"/>
      <c r="I35" s="75"/>
    </row>
    <row r="36" spans="3:9">
      <c r="C36" s="121"/>
      <c r="D36" s="121"/>
      <c r="F36" s="40"/>
      <c r="G36" s="75"/>
      <c r="H36" s="75"/>
      <c r="I36" s="75"/>
    </row>
    <row r="37" spans="3:9">
      <c r="C37" s="121"/>
      <c r="D37" s="121"/>
      <c r="F37" s="40"/>
      <c r="G37" s="75"/>
      <c r="H37" s="75"/>
      <c r="I37" s="75"/>
    </row>
    <row r="38" spans="3:9">
      <c r="C38" s="121"/>
      <c r="D38" s="121"/>
      <c r="F38" s="40"/>
      <c r="G38" s="75"/>
      <c r="H38" s="75"/>
      <c r="I38" s="75"/>
    </row>
    <row r="39" spans="3:9">
      <c r="C39" s="121"/>
      <c r="D39" s="121"/>
      <c r="F39" s="40"/>
      <c r="G39" s="75"/>
      <c r="H39" s="75"/>
      <c r="I39" s="75"/>
    </row>
    <row r="40" spans="3:9">
      <c r="C40" s="121"/>
      <c r="D40" s="121"/>
      <c r="F40" s="40"/>
      <c r="G40" s="75"/>
      <c r="H40" s="75"/>
      <c r="I40" s="75"/>
    </row>
    <row r="41" spans="3:9">
      <c r="C41" s="121"/>
      <c r="D41" s="121"/>
      <c r="F41" s="40"/>
      <c r="G41" s="75"/>
      <c r="H41" s="75"/>
      <c r="I41" s="75"/>
    </row>
    <row r="42" spans="3:9">
      <c r="C42" s="121"/>
      <c r="D42" s="121"/>
      <c r="F42" s="40"/>
      <c r="G42" s="75"/>
      <c r="H42" s="75"/>
      <c r="I42" s="75"/>
    </row>
    <row r="43" spans="3:9">
      <c r="C43" s="121"/>
      <c r="D43" s="121"/>
      <c r="F43" s="40"/>
      <c r="G43" s="75"/>
      <c r="H43" s="75"/>
      <c r="I43" s="75"/>
    </row>
    <row r="44" spans="3:9">
      <c r="C44" s="121"/>
      <c r="D44" s="121"/>
      <c r="F44" s="40"/>
      <c r="G44" s="75"/>
      <c r="H44" s="75"/>
      <c r="I44" s="75"/>
    </row>
    <row r="45" spans="3:9">
      <c r="C45" s="121"/>
      <c r="D45" s="121"/>
      <c r="F45" s="40"/>
      <c r="G45" s="75"/>
      <c r="H45" s="75"/>
      <c r="I45" s="75"/>
    </row>
    <row r="46" spans="3:9">
      <c r="C46" s="121"/>
      <c r="D46" s="121"/>
      <c r="F46" s="40"/>
      <c r="G46" s="75"/>
      <c r="H46" s="75"/>
      <c r="I46" s="75"/>
    </row>
    <row r="47" spans="3:9">
      <c r="C47" s="121"/>
      <c r="D47" s="121"/>
      <c r="F47" s="40"/>
      <c r="G47" s="75"/>
      <c r="H47" s="75"/>
      <c r="I47" s="75"/>
    </row>
    <row r="48" spans="3:9">
      <c r="C48" s="121"/>
      <c r="D48" s="121"/>
      <c r="F48" s="40"/>
      <c r="G48" s="75"/>
      <c r="H48" s="75"/>
      <c r="I48" s="75"/>
    </row>
    <row r="49" spans="3:9">
      <c r="C49" s="121"/>
      <c r="D49" s="121"/>
      <c r="F49" s="40"/>
      <c r="G49" s="75"/>
      <c r="H49" s="75"/>
      <c r="I49" s="75"/>
    </row>
    <row r="50" spans="3:9">
      <c r="C50" s="121"/>
      <c r="D50" s="121"/>
      <c r="F50" s="40"/>
      <c r="G50" s="75"/>
      <c r="H50" s="75"/>
      <c r="I50" s="75"/>
    </row>
    <row r="51" spans="3:9">
      <c r="C51" s="121"/>
      <c r="D51" s="121"/>
      <c r="F51" s="40"/>
      <c r="G51" s="75"/>
      <c r="H51" s="75"/>
      <c r="I51" s="75"/>
    </row>
    <row r="52" spans="3:9">
      <c r="C52" s="121"/>
      <c r="D52" s="121"/>
      <c r="F52" s="40"/>
      <c r="G52" s="75"/>
      <c r="H52" s="75"/>
      <c r="I52" s="75"/>
    </row>
    <row r="53" spans="3:9">
      <c r="C53" s="121"/>
      <c r="D53" s="121"/>
      <c r="F53" s="40"/>
      <c r="G53" s="75"/>
      <c r="H53" s="75"/>
      <c r="I53" s="75"/>
    </row>
    <row r="54" spans="3:9">
      <c r="C54" s="121"/>
      <c r="D54" s="121"/>
      <c r="F54" s="40"/>
      <c r="G54" s="75"/>
      <c r="H54" s="75"/>
      <c r="I54" s="75"/>
    </row>
    <row r="55" spans="3:9">
      <c r="C55" s="121"/>
      <c r="D55" s="121"/>
      <c r="F55" s="40"/>
      <c r="G55" s="75"/>
      <c r="H55" s="75"/>
      <c r="I55" s="75"/>
    </row>
    <row r="56" spans="3:9">
      <c r="C56" s="121"/>
      <c r="D56" s="121"/>
      <c r="F56" s="40"/>
      <c r="G56" s="75"/>
      <c r="H56" s="75"/>
      <c r="I56" s="75"/>
    </row>
    <row r="57" spans="3:9">
      <c r="C57" s="121"/>
      <c r="D57" s="121"/>
      <c r="F57" s="40"/>
      <c r="G57" s="75"/>
      <c r="H57" s="75"/>
      <c r="I57" s="75"/>
    </row>
    <row r="58" spans="3:9">
      <c r="C58" s="121"/>
      <c r="D58" s="121"/>
      <c r="F58" s="40"/>
      <c r="G58" s="75"/>
      <c r="H58" s="75"/>
      <c r="I58" s="75"/>
    </row>
    <row r="59" spans="3:9">
      <c r="C59" s="121"/>
      <c r="D59" s="121"/>
      <c r="F59" s="40"/>
      <c r="G59" s="75"/>
      <c r="H59" s="75"/>
      <c r="I59" s="75"/>
    </row>
    <row r="60" spans="3:9">
      <c r="C60" s="121"/>
      <c r="D60" s="121"/>
      <c r="F60" s="40"/>
      <c r="G60" s="75"/>
      <c r="H60" s="75"/>
      <c r="I60" s="75"/>
    </row>
    <row r="61" spans="3:9">
      <c r="C61" s="121"/>
      <c r="D61" s="121"/>
      <c r="F61" s="40"/>
      <c r="G61" s="75"/>
      <c r="H61" s="75"/>
      <c r="I61" s="75"/>
    </row>
    <row r="62" spans="3:9">
      <c r="C62" s="121"/>
      <c r="D62" s="121"/>
      <c r="F62" s="40"/>
      <c r="G62" s="75"/>
      <c r="H62" s="75"/>
      <c r="I62" s="75"/>
    </row>
    <row r="63" spans="3:9">
      <c r="C63" s="121"/>
      <c r="D63" s="121"/>
      <c r="F63" s="40"/>
      <c r="G63" s="75"/>
      <c r="H63" s="75"/>
      <c r="I63" s="75"/>
    </row>
    <row r="64" spans="3:9">
      <c r="C64" s="121"/>
      <c r="D64" s="121"/>
      <c r="F64" s="40"/>
      <c r="G64" s="75"/>
      <c r="H64" s="75"/>
      <c r="I64" s="75"/>
    </row>
    <row r="65" spans="3:9">
      <c r="C65" s="121"/>
      <c r="D65" s="121"/>
      <c r="F65" s="40"/>
      <c r="G65" s="75"/>
      <c r="H65" s="75"/>
      <c r="I65" s="75"/>
    </row>
    <row r="66" spans="3:9">
      <c r="C66" s="121"/>
      <c r="D66" s="121"/>
      <c r="F66" s="40"/>
      <c r="G66" s="75"/>
      <c r="H66" s="75"/>
      <c r="I66" s="75"/>
    </row>
    <row r="67" spans="3:9">
      <c r="C67" s="121"/>
      <c r="D67" s="121"/>
      <c r="F67" s="40"/>
      <c r="G67" s="75"/>
      <c r="H67" s="75"/>
      <c r="I67" s="75"/>
    </row>
    <row r="68" spans="3:9">
      <c r="C68" s="121"/>
      <c r="D68" s="121"/>
      <c r="F68" s="40"/>
      <c r="G68" s="75"/>
      <c r="H68" s="75"/>
      <c r="I68" s="75"/>
    </row>
    <row r="69" spans="3:9">
      <c r="C69" s="121"/>
      <c r="D69" s="121"/>
      <c r="F69" s="40"/>
      <c r="G69" s="75"/>
      <c r="H69" s="75"/>
      <c r="I69" s="75"/>
    </row>
    <row r="70" spans="3:9">
      <c r="C70" s="121"/>
      <c r="D70" s="121"/>
      <c r="F70" s="40"/>
      <c r="G70" s="75"/>
      <c r="H70" s="75"/>
      <c r="I70" s="75"/>
    </row>
    <row r="71" spans="3:9">
      <c r="C71" s="121"/>
      <c r="D71" s="121"/>
      <c r="F71" s="40"/>
      <c r="G71" s="75"/>
      <c r="H71" s="75"/>
      <c r="I71" s="75"/>
    </row>
    <row r="72" spans="3:9">
      <c r="C72" s="121"/>
      <c r="D72" s="121"/>
      <c r="F72" s="40"/>
      <c r="G72" s="75"/>
      <c r="H72" s="75"/>
      <c r="I72" s="75"/>
    </row>
    <row r="73" spans="3:9">
      <c r="C73" s="121"/>
      <c r="D73" s="121"/>
      <c r="F73" s="40"/>
      <c r="G73" s="75"/>
      <c r="H73" s="75"/>
      <c r="I73" s="75"/>
    </row>
    <row r="74" spans="3:9">
      <c r="C74" s="121"/>
      <c r="D74" s="121"/>
      <c r="F74" s="40"/>
      <c r="G74" s="75"/>
      <c r="H74" s="75"/>
      <c r="I74" s="75"/>
    </row>
    <row r="75" spans="3:9">
      <c r="C75" s="121"/>
      <c r="D75" s="121"/>
      <c r="F75" s="40"/>
      <c r="G75" s="75"/>
      <c r="H75" s="75"/>
      <c r="I75" s="75"/>
    </row>
    <row r="76" spans="3:9">
      <c r="C76" s="121"/>
      <c r="D76" s="121"/>
      <c r="F76" s="40"/>
      <c r="G76" s="75"/>
      <c r="H76" s="75"/>
      <c r="I76" s="75"/>
    </row>
    <row r="77" spans="3:9">
      <c r="C77" s="121"/>
      <c r="D77" s="121"/>
      <c r="F77" s="40"/>
      <c r="G77" s="75"/>
      <c r="H77" s="75"/>
      <c r="I77" s="75"/>
    </row>
    <row r="78" spans="3:9">
      <c r="C78" s="121"/>
      <c r="D78" s="121"/>
      <c r="F78" s="40"/>
      <c r="G78" s="75"/>
      <c r="H78" s="75"/>
      <c r="I78" s="75"/>
    </row>
    <row r="79" spans="3:9">
      <c r="C79" s="121"/>
      <c r="D79" s="121"/>
      <c r="F79" s="40"/>
      <c r="G79" s="75"/>
      <c r="H79" s="75"/>
      <c r="I79" s="75"/>
    </row>
    <row r="80" spans="3:9">
      <c r="C80" s="121"/>
      <c r="D80" s="121"/>
      <c r="F80" s="40"/>
      <c r="G80" s="75"/>
      <c r="H80" s="75"/>
      <c r="I80" s="75"/>
    </row>
    <row r="81" spans="3:9">
      <c r="C81" s="121"/>
      <c r="D81" s="121"/>
      <c r="F81" s="40"/>
      <c r="G81" s="75"/>
      <c r="H81" s="75"/>
      <c r="I81" s="75"/>
    </row>
    <row r="82" spans="3:9">
      <c r="C82" s="121"/>
      <c r="D82" s="121"/>
      <c r="F82" s="40"/>
      <c r="G82" s="75"/>
      <c r="H82" s="75"/>
      <c r="I82" s="75"/>
    </row>
    <row r="83" spans="3:9">
      <c r="C83" s="121"/>
      <c r="D83" s="121"/>
      <c r="F83" s="40"/>
      <c r="G83" s="75"/>
      <c r="H83" s="75"/>
      <c r="I83" s="75"/>
    </row>
    <row r="84" spans="3:9">
      <c r="C84" s="121"/>
      <c r="D84" s="121"/>
      <c r="F84" s="40"/>
      <c r="G84" s="75"/>
      <c r="H84" s="75"/>
      <c r="I84" s="75"/>
    </row>
    <row r="85" spans="3:9">
      <c r="C85" s="121"/>
      <c r="D85" s="121"/>
      <c r="F85" s="40"/>
      <c r="G85" s="75"/>
      <c r="H85" s="75"/>
      <c r="I85" s="75"/>
    </row>
    <row r="86" spans="3:9">
      <c r="C86" s="121"/>
      <c r="D86" s="121"/>
      <c r="F86" s="40"/>
      <c r="G86" s="75"/>
      <c r="H86" s="75"/>
      <c r="I86" s="75"/>
    </row>
    <row r="87" spans="3:9">
      <c r="C87" s="121"/>
      <c r="D87" s="121"/>
      <c r="F87" s="40"/>
      <c r="G87" s="75"/>
      <c r="H87" s="75"/>
      <c r="I87" s="75"/>
    </row>
    <row r="88" spans="3:9">
      <c r="C88" s="121"/>
      <c r="D88" s="121"/>
      <c r="F88" s="40"/>
      <c r="G88" s="75"/>
      <c r="H88" s="75"/>
      <c r="I88" s="75"/>
    </row>
    <row r="89" spans="3:9">
      <c r="C89" s="121"/>
      <c r="D89" s="121"/>
      <c r="F89" s="40"/>
      <c r="G89" s="75"/>
      <c r="H89" s="75"/>
      <c r="I89" s="75"/>
    </row>
    <row r="90" spans="3:9">
      <c r="C90" s="121"/>
      <c r="D90" s="121"/>
      <c r="F90" s="40"/>
      <c r="G90" s="75"/>
      <c r="H90" s="75"/>
      <c r="I90" s="75"/>
    </row>
    <row r="91" spans="3:9">
      <c r="C91" s="121"/>
      <c r="D91" s="121"/>
      <c r="F91" s="40"/>
      <c r="G91" s="75"/>
      <c r="H91" s="75"/>
      <c r="I91" s="75"/>
    </row>
    <row r="92" spans="3:9">
      <c r="C92" s="121"/>
      <c r="D92" s="121"/>
      <c r="F92" s="40"/>
      <c r="G92" s="75"/>
      <c r="H92" s="75"/>
      <c r="I92" s="75"/>
    </row>
    <row r="93" spans="3:9">
      <c r="C93" s="121"/>
      <c r="D93" s="121"/>
      <c r="F93" s="40"/>
      <c r="G93" s="75"/>
      <c r="H93" s="75"/>
      <c r="I93" s="75"/>
    </row>
    <row r="94" spans="3:9">
      <c r="C94" s="121"/>
      <c r="D94" s="121"/>
      <c r="F94" s="40"/>
      <c r="G94" s="75"/>
      <c r="H94" s="75"/>
      <c r="I94" s="75"/>
    </row>
    <row r="95" spans="3:9">
      <c r="C95" s="121"/>
      <c r="D95" s="121"/>
      <c r="F95" s="40"/>
      <c r="G95" s="75"/>
      <c r="H95" s="75"/>
      <c r="I95" s="75"/>
    </row>
    <row r="96" spans="3:9">
      <c r="C96" s="121"/>
      <c r="D96" s="121"/>
      <c r="F96" s="40"/>
      <c r="G96" s="75"/>
      <c r="H96" s="75"/>
      <c r="I96" s="75"/>
    </row>
    <row r="97" spans="3:9">
      <c r="C97" s="121"/>
      <c r="D97" s="121"/>
      <c r="F97" s="40"/>
      <c r="G97" s="75"/>
      <c r="H97" s="75"/>
      <c r="I97" s="75"/>
    </row>
    <row r="98" spans="3:9">
      <c r="C98" s="121"/>
      <c r="D98" s="121"/>
      <c r="F98" s="40"/>
      <c r="G98" s="75"/>
      <c r="H98" s="75"/>
      <c r="I98" s="75"/>
    </row>
    <row r="99" spans="3:9">
      <c r="C99" s="121"/>
      <c r="D99" s="121"/>
      <c r="F99" s="40"/>
      <c r="G99" s="75"/>
      <c r="H99" s="75"/>
      <c r="I99" s="75"/>
    </row>
    <row r="100" spans="3:9">
      <c r="C100" s="121"/>
      <c r="D100" s="121"/>
      <c r="F100" s="40"/>
      <c r="G100" s="75"/>
      <c r="H100" s="75"/>
      <c r="I100" s="75"/>
    </row>
    <row r="101" spans="3:9">
      <c r="C101" s="121"/>
      <c r="D101" s="121"/>
      <c r="F101" s="40"/>
      <c r="G101" s="75"/>
      <c r="H101" s="75"/>
      <c r="I101" s="75"/>
    </row>
    <row r="102" spans="3:9">
      <c r="C102" s="121"/>
      <c r="D102" s="121"/>
      <c r="F102" s="40"/>
      <c r="G102" s="75"/>
      <c r="H102" s="75"/>
      <c r="I102" s="75"/>
    </row>
    <row r="103" spans="3:9">
      <c r="C103" s="121"/>
      <c r="D103" s="121"/>
      <c r="F103" s="40"/>
      <c r="G103" s="75"/>
      <c r="H103" s="75"/>
      <c r="I103" s="75"/>
    </row>
    <row r="104" spans="3:9">
      <c r="C104" s="121"/>
      <c r="D104" s="121"/>
      <c r="F104" s="40"/>
      <c r="G104" s="75"/>
      <c r="H104" s="75"/>
      <c r="I104" s="75"/>
    </row>
    <row r="105" spans="3:9">
      <c r="C105" s="121"/>
      <c r="D105" s="121"/>
      <c r="F105" s="40"/>
      <c r="G105" s="75"/>
      <c r="H105" s="75"/>
      <c r="I105" s="75"/>
    </row>
    <row r="106" spans="3:9">
      <c r="C106" s="121"/>
      <c r="D106" s="121"/>
      <c r="F106" s="40"/>
      <c r="G106" s="75"/>
      <c r="H106" s="75"/>
      <c r="I106" s="75"/>
    </row>
    <row r="107" spans="3:9">
      <c r="C107" s="121"/>
      <c r="D107" s="121"/>
      <c r="F107" s="40"/>
      <c r="G107" s="75"/>
      <c r="H107" s="75"/>
      <c r="I107" s="75"/>
    </row>
    <row r="108" spans="3:9">
      <c r="C108" s="121"/>
      <c r="D108" s="121"/>
      <c r="F108" s="40"/>
      <c r="G108" s="75"/>
      <c r="H108" s="75"/>
      <c r="I108" s="75"/>
    </row>
    <row r="109" spans="3:9">
      <c r="C109" s="121"/>
      <c r="D109" s="121"/>
      <c r="F109" s="40"/>
      <c r="G109" s="75"/>
      <c r="H109" s="75"/>
      <c r="I109" s="75"/>
    </row>
    <row r="110" spans="3:9">
      <c r="C110" s="121"/>
      <c r="D110" s="121"/>
      <c r="F110" s="40"/>
      <c r="G110" s="75"/>
      <c r="H110" s="75"/>
      <c r="I110" s="75"/>
    </row>
    <row r="111" spans="3:9">
      <c r="C111" s="121"/>
      <c r="D111" s="121"/>
      <c r="F111" s="40"/>
      <c r="G111" s="75"/>
      <c r="H111" s="75"/>
      <c r="I111" s="75"/>
    </row>
    <row r="112" spans="3:9">
      <c r="C112" s="121"/>
      <c r="D112" s="121"/>
      <c r="F112" s="40"/>
      <c r="G112" s="75"/>
      <c r="H112" s="75"/>
      <c r="I112" s="75"/>
    </row>
    <row r="113" spans="3:9">
      <c r="C113" s="121"/>
      <c r="D113" s="121"/>
      <c r="F113" s="40"/>
      <c r="G113" s="75"/>
      <c r="H113" s="75"/>
      <c r="I113" s="75"/>
    </row>
    <row r="114" spans="3:9">
      <c r="C114" s="121"/>
      <c r="D114" s="121"/>
      <c r="F114" s="40"/>
      <c r="G114" s="75"/>
      <c r="H114" s="75"/>
      <c r="I114" s="75"/>
    </row>
    <row r="115" spans="3:9">
      <c r="C115" s="121"/>
      <c r="D115" s="121"/>
      <c r="F115" s="40"/>
      <c r="G115" s="75"/>
      <c r="H115" s="75"/>
      <c r="I115" s="75"/>
    </row>
    <row r="116" spans="3:9">
      <c r="C116" s="121"/>
      <c r="D116" s="121"/>
      <c r="F116" s="40"/>
      <c r="G116" s="75"/>
      <c r="H116" s="75"/>
      <c r="I116" s="75"/>
    </row>
    <row r="117" spans="3:9">
      <c r="C117" s="121"/>
      <c r="D117" s="121"/>
      <c r="F117" s="40"/>
      <c r="G117" s="75"/>
      <c r="H117" s="75"/>
      <c r="I117" s="75"/>
    </row>
    <row r="118" spans="3:9">
      <c r="C118" s="121"/>
      <c r="D118" s="121"/>
      <c r="F118" s="40"/>
      <c r="G118" s="75"/>
      <c r="H118" s="75"/>
      <c r="I118" s="75"/>
    </row>
    <row r="119" spans="3:9">
      <c r="C119" s="121"/>
      <c r="D119" s="121"/>
      <c r="F119" s="40"/>
      <c r="G119" s="75"/>
      <c r="H119" s="75"/>
      <c r="I119" s="75"/>
    </row>
    <row r="120" spans="3:9">
      <c r="C120" s="121"/>
      <c r="D120" s="121"/>
      <c r="F120" s="40"/>
      <c r="G120" s="75"/>
      <c r="H120" s="75"/>
      <c r="I120" s="75"/>
    </row>
    <row r="121" spans="3:9">
      <c r="C121" s="121"/>
      <c r="D121" s="121"/>
      <c r="F121" s="40"/>
      <c r="G121" s="75"/>
      <c r="H121" s="75"/>
      <c r="I121" s="75"/>
    </row>
    <row r="122" spans="3:9">
      <c r="C122" s="121"/>
      <c r="D122" s="121"/>
      <c r="F122" s="40"/>
      <c r="G122" s="75"/>
      <c r="H122" s="75"/>
      <c r="I122" s="75"/>
    </row>
    <row r="123" spans="3:9">
      <c r="C123" s="121"/>
      <c r="D123" s="121"/>
      <c r="F123" s="40"/>
      <c r="G123" s="75"/>
      <c r="H123" s="75"/>
      <c r="I123" s="75"/>
    </row>
    <row r="124" spans="3:9">
      <c r="C124" s="121"/>
      <c r="D124" s="121"/>
      <c r="F124" s="40"/>
      <c r="G124" s="75"/>
      <c r="H124" s="75"/>
      <c r="I124" s="75"/>
    </row>
    <row r="125" spans="3:9">
      <c r="C125" s="121"/>
      <c r="D125" s="121"/>
      <c r="F125" s="40"/>
      <c r="G125" s="75"/>
      <c r="H125" s="75"/>
      <c r="I125" s="75"/>
    </row>
    <row r="126" spans="3:9">
      <c r="C126" s="121"/>
      <c r="D126" s="121"/>
      <c r="G126" s="75"/>
      <c r="H126" s="75"/>
      <c r="I126" s="75"/>
    </row>
    <row r="127" spans="3:9">
      <c r="C127" s="121"/>
      <c r="D127" s="121"/>
      <c r="G127" s="75"/>
      <c r="H127" s="75"/>
      <c r="I127" s="75"/>
    </row>
    <row r="128" spans="3:9">
      <c r="C128" s="121"/>
      <c r="D128" s="121"/>
      <c r="G128" s="75"/>
      <c r="H128" s="75"/>
      <c r="I128" s="75"/>
    </row>
    <row r="129" spans="3:9">
      <c r="C129" s="121"/>
      <c r="D129" s="121"/>
      <c r="G129" s="75"/>
      <c r="H129" s="75"/>
      <c r="I129" s="75"/>
    </row>
    <row r="130" spans="3:9">
      <c r="C130" s="121"/>
      <c r="D130" s="121"/>
      <c r="G130" s="75"/>
      <c r="H130" s="75"/>
      <c r="I130" s="75"/>
    </row>
    <row r="131" spans="3:9">
      <c r="C131" s="121"/>
      <c r="D131" s="121"/>
      <c r="G131" s="75"/>
      <c r="H131" s="75"/>
      <c r="I131" s="75"/>
    </row>
    <row r="132" spans="3:9">
      <c r="C132" s="121"/>
      <c r="D132" s="121"/>
      <c r="G132" s="75"/>
      <c r="H132" s="75"/>
      <c r="I132" s="75"/>
    </row>
    <row r="133" spans="3:9">
      <c r="C133" s="121"/>
      <c r="D133" s="121"/>
      <c r="G133" s="75"/>
      <c r="H133" s="75"/>
      <c r="I133" s="75"/>
    </row>
    <row r="134" spans="3:9">
      <c r="C134" s="121"/>
      <c r="D134" s="121"/>
      <c r="G134" s="75"/>
      <c r="H134" s="75"/>
      <c r="I134" s="75"/>
    </row>
    <row r="135" spans="3:9">
      <c r="C135" s="121"/>
      <c r="D135" s="121"/>
      <c r="G135" s="75"/>
      <c r="H135" s="75"/>
      <c r="I135" s="75"/>
    </row>
    <row r="136" spans="3:9">
      <c r="C136" s="121"/>
      <c r="D136" s="121"/>
      <c r="G136" s="75"/>
      <c r="H136" s="75"/>
      <c r="I136" s="75"/>
    </row>
    <row r="137" spans="3:9">
      <c r="C137" s="121"/>
      <c r="D137" s="121"/>
      <c r="G137" s="75"/>
      <c r="H137" s="75"/>
      <c r="I137" s="75"/>
    </row>
    <row r="138" spans="3:9">
      <c r="C138" s="121"/>
      <c r="D138" s="121"/>
      <c r="G138" s="75"/>
      <c r="H138" s="75"/>
      <c r="I138" s="75"/>
    </row>
    <row r="139" spans="3:9">
      <c r="C139" s="121"/>
      <c r="D139" s="121"/>
      <c r="G139" s="75"/>
      <c r="H139" s="75"/>
      <c r="I139" s="75"/>
    </row>
    <row r="140" spans="3:9">
      <c r="C140" s="121"/>
      <c r="D140" s="121"/>
      <c r="G140" s="75"/>
      <c r="H140" s="75"/>
      <c r="I140" s="75"/>
    </row>
    <row r="141" spans="3:9">
      <c r="C141" s="121"/>
      <c r="D141" s="121"/>
      <c r="G141" s="75"/>
      <c r="H141" s="75"/>
      <c r="I141" s="75"/>
    </row>
    <row r="142" spans="3:9">
      <c r="C142" s="121"/>
      <c r="D142" s="121"/>
      <c r="G142" s="75"/>
      <c r="H142" s="75"/>
      <c r="I142" s="75"/>
    </row>
    <row r="143" spans="3:9">
      <c r="C143" s="121"/>
      <c r="D143" s="121"/>
      <c r="G143" s="75"/>
      <c r="H143" s="75"/>
      <c r="I143" s="75"/>
    </row>
    <row r="144" spans="3:9">
      <c r="C144" s="121"/>
      <c r="D144" s="121"/>
      <c r="G144" s="75"/>
      <c r="H144" s="75"/>
      <c r="I144" s="75"/>
    </row>
    <row r="145" spans="3:9">
      <c r="C145" s="121"/>
      <c r="D145" s="121"/>
      <c r="G145" s="75"/>
      <c r="H145" s="75"/>
      <c r="I145" s="75"/>
    </row>
    <row r="146" spans="3:9">
      <c r="C146" s="121"/>
      <c r="D146" s="121"/>
      <c r="G146" s="75"/>
      <c r="H146" s="75"/>
      <c r="I146" s="75"/>
    </row>
    <row r="147" spans="3:9">
      <c r="C147" s="121"/>
      <c r="D147" s="121"/>
      <c r="G147" s="75"/>
      <c r="H147" s="75"/>
      <c r="I147" s="75"/>
    </row>
    <row r="148" spans="3:9">
      <c r="C148" s="121"/>
      <c r="D148" s="121"/>
      <c r="G148" s="75"/>
      <c r="H148" s="75"/>
      <c r="I148" s="75"/>
    </row>
    <row r="149" spans="3:9">
      <c r="C149" s="121"/>
      <c r="D149" s="121"/>
      <c r="G149" s="75"/>
      <c r="H149" s="75"/>
      <c r="I149" s="75"/>
    </row>
    <row r="150" spans="3:9">
      <c r="C150" s="121"/>
      <c r="D150" s="121"/>
      <c r="G150" s="75"/>
      <c r="H150" s="75"/>
      <c r="I150" s="75"/>
    </row>
    <row r="151" spans="3:9">
      <c r="C151" s="121"/>
      <c r="D151" s="121"/>
      <c r="G151" s="75"/>
      <c r="H151" s="75"/>
      <c r="I151" s="75"/>
    </row>
    <row r="152" spans="3:9">
      <c r="C152" s="121"/>
      <c r="D152" s="121"/>
      <c r="G152" s="75"/>
      <c r="H152" s="75"/>
      <c r="I152" s="75"/>
    </row>
    <row r="153" spans="3:9">
      <c r="C153" s="121"/>
      <c r="D153" s="121"/>
      <c r="G153" s="75"/>
      <c r="H153" s="75"/>
      <c r="I153" s="75"/>
    </row>
    <row r="154" spans="3:9">
      <c r="C154" s="121"/>
      <c r="D154" s="121"/>
      <c r="G154" s="75"/>
      <c r="H154" s="75"/>
      <c r="I154" s="75"/>
    </row>
    <row r="155" spans="3:9">
      <c r="C155" s="121"/>
      <c r="D155" s="121"/>
      <c r="G155" s="75"/>
      <c r="H155" s="75"/>
      <c r="I155" s="75"/>
    </row>
    <row r="156" spans="3:9">
      <c r="C156" s="121"/>
      <c r="D156" s="121"/>
      <c r="G156" s="75"/>
      <c r="H156" s="75"/>
      <c r="I156" s="75"/>
    </row>
    <row r="157" spans="3:9">
      <c r="C157" s="121"/>
      <c r="D157" s="121"/>
      <c r="G157" s="75"/>
      <c r="H157" s="75"/>
      <c r="I157" s="75"/>
    </row>
    <row r="158" spans="3:9">
      <c r="C158" s="121"/>
      <c r="D158" s="121"/>
      <c r="G158" s="75"/>
      <c r="H158" s="75"/>
      <c r="I158" s="75"/>
    </row>
    <row r="159" spans="3:9">
      <c r="C159" s="121"/>
      <c r="D159" s="121"/>
      <c r="G159" s="75"/>
      <c r="H159" s="75"/>
      <c r="I159" s="75"/>
    </row>
    <row r="160" spans="3:9">
      <c r="C160" s="121"/>
      <c r="D160" s="121"/>
      <c r="G160" s="75"/>
      <c r="H160" s="75"/>
      <c r="I160" s="75"/>
    </row>
    <row r="161" spans="3:9">
      <c r="C161" s="121"/>
      <c r="D161" s="121"/>
      <c r="G161" s="75"/>
      <c r="H161" s="75"/>
      <c r="I161" s="75"/>
    </row>
    <row r="162" spans="3:9">
      <c r="C162" s="121"/>
      <c r="D162" s="121"/>
      <c r="G162" s="75"/>
      <c r="H162" s="75"/>
      <c r="I162" s="75"/>
    </row>
    <row r="163" spans="3:9">
      <c r="C163" s="121"/>
      <c r="D163" s="121"/>
      <c r="G163" s="75"/>
      <c r="H163" s="75"/>
      <c r="I163" s="75"/>
    </row>
    <row r="164" spans="3:9">
      <c r="C164" s="121"/>
      <c r="D164" s="121"/>
      <c r="G164" s="75"/>
      <c r="H164" s="75"/>
      <c r="I164" s="75"/>
    </row>
    <row r="165" spans="3:9">
      <c r="C165" s="121"/>
      <c r="D165" s="121"/>
      <c r="G165" s="75"/>
      <c r="H165" s="75"/>
      <c r="I165" s="75"/>
    </row>
    <row r="166" spans="3:9">
      <c r="C166" s="121"/>
      <c r="D166" s="121"/>
      <c r="G166" s="75"/>
      <c r="H166" s="75"/>
      <c r="I166" s="75"/>
    </row>
    <row r="167" spans="3:9">
      <c r="C167" s="121"/>
      <c r="D167" s="121"/>
      <c r="G167" s="75"/>
      <c r="H167" s="75"/>
      <c r="I167" s="75"/>
    </row>
    <row r="168" spans="3:9">
      <c r="C168" s="121"/>
      <c r="D168" s="121"/>
      <c r="G168" s="75"/>
      <c r="H168" s="75"/>
      <c r="I168" s="75"/>
    </row>
    <row r="169" spans="3:9">
      <c r="C169" s="121"/>
      <c r="D169" s="121"/>
      <c r="G169" s="75"/>
      <c r="H169" s="75"/>
      <c r="I169" s="75"/>
    </row>
    <row r="170" spans="3:9">
      <c r="C170" s="121"/>
      <c r="D170" s="121"/>
      <c r="G170" s="75"/>
      <c r="H170" s="75"/>
      <c r="I170" s="75"/>
    </row>
    <row r="171" spans="3:9">
      <c r="C171" s="121"/>
      <c r="D171" s="121"/>
      <c r="G171" s="75"/>
      <c r="H171" s="75"/>
      <c r="I171" s="75"/>
    </row>
    <row r="172" spans="3:9">
      <c r="C172" s="121"/>
      <c r="D172" s="121"/>
      <c r="G172" s="75"/>
      <c r="H172" s="75"/>
      <c r="I172" s="75"/>
    </row>
    <row r="173" spans="3:9">
      <c r="C173" s="121"/>
      <c r="D173" s="121"/>
      <c r="G173" s="75"/>
      <c r="H173" s="75"/>
      <c r="I173" s="75"/>
    </row>
    <row r="174" spans="3:9">
      <c r="C174" s="121"/>
      <c r="D174" s="121"/>
      <c r="G174" s="75"/>
      <c r="H174" s="75"/>
      <c r="I174" s="75"/>
    </row>
    <row r="175" spans="3:9">
      <c r="C175" s="121"/>
      <c r="D175" s="121"/>
      <c r="G175" s="75"/>
      <c r="H175" s="75"/>
      <c r="I175" s="75"/>
    </row>
    <row r="176" spans="3:9">
      <c r="C176" s="121"/>
      <c r="D176" s="121"/>
      <c r="G176" s="75"/>
      <c r="H176" s="75"/>
      <c r="I176" s="75"/>
    </row>
    <row r="177" spans="3:9">
      <c r="C177" s="121"/>
      <c r="D177" s="121"/>
      <c r="G177" s="75"/>
      <c r="H177" s="75"/>
      <c r="I177" s="75"/>
    </row>
    <row r="178" spans="3:9">
      <c r="C178" s="121"/>
      <c r="D178" s="121"/>
      <c r="G178" s="75"/>
      <c r="H178" s="75"/>
      <c r="I178" s="75"/>
    </row>
    <row r="179" spans="3:9">
      <c r="C179" s="121"/>
      <c r="D179" s="121"/>
      <c r="G179" s="75"/>
      <c r="H179" s="75"/>
      <c r="I179" s="75"/>
    </row>
    <row r="180" spans="3:9">
      <c r="C180" s="121"/>
      <c r="D180" s="121"/>
      <c r="G180" s="75"/>
      <c r="H180" s="75"/>
      <c r="I180" s="75"/>
    </row>
    <row r="181" spans="3:9">
      <c r="C181" s="121"/>
      <c r="D181" s="121"/>
      <c r="G181" s="75"/>
      <c r="H181" s="75"/>
      <c r="I181" s="75"/>
    </row>
    <row r="182" spans="3:9">
      <c r="C182" s="121"/>
      <c r="D182" s="121"/>
      <c r="G182" s="75"/>
      <c r="H182" s="75"/>
      <c r="I182" s="75"/>
    </row>
    <row r="183" spans="3:9">
      <c r="C183" s="121"/>
      <c r="D183" s="121"/>
      <c r="G183" s="75"/>
      <c r="H183" s="75"/>
      <c r="I183" s="75"/>
    </row>
    <row r="184" spans="3:9">
      <c r="C184" s="121"/>
      <c r="D184" s="121"/>
      <c r="G184" s="75"/>
      <c r="H184" s="75"/>
      <c r="I184" s="75"/>
    </row>
    <row r="185" spans="3:9">
      <c r="C185" s="121"/>
      <c r="D185" s="121"/>
      <c r="G185" s="75"/>
      <c r="H185" s="75"/>
      <c r="I185" s="75"/>
    </row>
    <row r="186" spans="3:9">
      <c r="C186" s="121"/>
      <c r="D186" s="121"/>
      <c r="G186" s="75"/>
      <c r="H186" s="75"/>
      <c r="I186" s="75"/>
    </row>
    <row r="187" spans="3:9">
      <c r="C187" s="121"/>
      <c r="D187" s="121"/>
      <c r="G187" s="75"/>
      <c r="H187" s="75"/>
      <c r="I187" s="75"/>
    </row>
    <row r="188" spans="3:9">
      <c r="C188" s="121"/>
      <c r="D188" s="121"/>
      <c r="G188" s="75"/>
      <c r="H188" s="75"/>
      <c r="I188" s="75"/>
    </row>
    <row r="189" spans="3:9">
      <c r="C189" s="121"/>
      <c r="D189" s="121"/>
      <c r="G189" s="75"/>
      <c r="H189" s="75"/>
      <c r="I189" s="75"/>
    </row>
    <row r="190" spans="3:9">
      <c r="C190" s="121"/>
      <c r="D190" s="121"/>
      <c r="G190" s="75"/>
      <c r="H190" s="75"/>
      <c r="I190" s="75"/>
    </row>
    <row r="191" spans="3:9">
      <c r="C191" s="121"/>
      <c r="D191" s="121"/>
      <c r="G191" s="75"/>
      <c r="H191" s="75"/>
      <c r="I191" s="75"/>
    </row>
    <row r="192" spans="3:9">
      <c r="C192" s="121"/>
      <c r="D192" s="121"/>
      <c r="G192" s="75"/>
      <c r="H192" s="75"/>
      <c r="I192" s="75"/>
    </row>
    <row r="193" spans="3:9">
      <c r="C193" s="121"/>
      <c r="D193" s="121"/>
      <c r="G193" s="75"/>
      <c r="H193" s="75"/>
      <c r="I193" s="75"/>
    </row>
    <row r="194" spans="3:9">
      <c r="C194" s="121"/>
      <c r="D194" s="121"/>
      <c r="G194" s="75"/>
      <c r="H194" s="75"/>
      <c r="I194" s="75"/>
    </row>
    <row r="195" spans="3:9">
      <c r="C195" s="121"/>
      <c r="D195" s="121"/>
      <c r="G195" s="75"/>
      <c r="H195" s="75"/>
      <c r="I195" s="75"/>
    </row>
    <row r="196" spans="3:9">
      <c r="C196" s="121"/>
      <c r="D196" s="121"/>
    </row>
    <row r="197" spans="3:9">
      <c r="C197" s="121"/>
      <c r="D197" s="121"/>
    </row>
    <row r="198" spans="3:9">
      <c r="C198" s="121"/>
      <c r="D198" s="121"/>
    </row>
    <row r="199" spans="3:9">
      <c r="C199" s="121"/>
      <c r="D199" s="121"/>
    </row>
    <row r="200" spans="3:9">
      <c r="C200" s="121"/>
      <c r="D200" s="121"/>
    </row>
    <row r="201" spans="3:9">
      <c r="C201" s="121"/>
      <c r="D201" s="121"/>
    </row>
    <row r="202" spans="3:9">
      <c r="C202" s="121"/>
      <c r="D202" s="121"/>
    </row>
    <row r="203" spans="3:9">
      <c r="C203" s="121"/>
      <c r="D203" s="121"/>
    </row>
  </sheetData>
  <sheetProtection algorithmName="SHA-512" hashValue="/2ICJfx+ghf+2IBgEkCN65fZ3fDiT7CD2AeV7bd7eH8sbQGZNtW7JG/clmBd3Dn1bEAdNeSt/ahXxZ/T5/X4fQ==" saltValue="f4tn2PRii7mgoIJd+SMOpQ==" spinCount="100000" sheet="1" objects="1" scenarios="1"/>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Y549"/>
  <sheetViews>
    <sheetView zoomScaleNormal="100" workbookViewId="0">
      <pane ySplit="3" topLeftCell="A4" activePane="bottomLeft" state="frozen"/>
      <selection activeCell="I7" sqref="I7"/>
      <selection pane="bottomLeft" activeCell="S1" sqref="S1:U1048576"/>
    </sheetView>
  </sheetViews>
  <sheetFormatPr defaultRowHeight="15"/>
  <cols>
    <col min="1" max="1" width="6.28515625" style="206" bestFit="1" customWidth="1"/>
    <col min="2" max="3" width="5.42578125" style="207" hidden="1" customWidth="1"/>
    <col min="4" max="4" width="8.140625" style="206" bestFit="1" customWidth="1"/>
    <col min="5" max="5" width="19.140625" style="206" bestFit="1" customWidth="1"/>
    <col min="6" max="6" width="25.28515625" style="206" bestFit="1" customWidth="1"/>
    <col min="7" max="7" width="4.140625" style="207" hidden="1" customWidth="1"/>
    <col min="8" max="8" width="4.42578125" style="206" bestFit="1" customWidth="1"/>
    <col min="9" max="9" width="12.42578125" style="206"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4</v>
      </c>
      <c r="B1" s="292"/>
      <c r="C1" s="293"/>
      <c r="D1" s="294" t="s">
        <v>127</v>
      </c>
      <c r="E1" s="295"/>
      <c r="F1" s="299" t="str">
        <f>'Kosten NEN2075'!C6</f>
        <v>6610000 - MFC Het Vlechtwerk</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Mandehof 13, Noordwolde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566</v>
      </c>
      <c r="E4" s="203" t="s">
        <v>192</v>
      </c>
      <c r="F4" s="217" t="s">
        <v>567</v>
      </c>
      <c r="H4" s="219" t="s">
        <v>134</v>
      </c>
      <c r="I4" s="217" t="s">
        <v>205</v>
      </c>
      <c r="J4" s="217" t="s">
        <v>205</v>
      </c>
      <c r="K4" s="220">
        <v>48</v>
      </c>
      <c r="L4" s="222">
        <f>IFERROR(IF(G4="X",0,IF(H4="X",0,VLOOKUP(H4,'4'!$K$3:$L$16,2,FALSE))),0)</f>
        <v>120</v>
      </c>
      <c r="M4" s="205">
        <f t="shared" ref="M4:M67" si="0">K4*L4</f>
        <v>5760</v>
      </c>
      <c r="N4" s="205">
        <f>IFERROR(VLOOKUP(H4,'4'!$K$3:$M$16,3,FALSE),0)</f>
        <v>0</v>
      </c>
      <c r="O4" s="205">
        <f t="shared" ref="O4:O67" si="1">IF(N4=0,0,M4/N4)</f>
        <v>0</v>
      </c>
      <c r="P4" s="205">
        <v>158</v>
      </c>
      <c r="Q4" s="205">
        <v>218</v>
      </c>
      <c r="R4" s="205">
        <v>10</v>
      </c>
    </row>
    <row r="5" spans="1:21">
      <c r="A5" s="203" t="s">
        <v>206</v>
      </c>
      <c r="B5" s="204"/>
      <c r="C5" s="204"/>
      <c r="D5" s="218" t="s">
        <v>568</v>
      </c>
      <c r="E5" s="203" t="s">
        <v>272</v>
      </c>
      <c r="F5" s="217" t="s">
        <v>569</v>
      </c>
      <c r="H5" s="219" t="s">
        <v>140</v>
      </c>
      <c r="I5" s="217" t="s">
        <v>194</v>
      </c>
      <c r="J5" s="217" t="s">
        <v>195</v>
      </c>
      <c r="K5" s="220">
        <v>6</v>
      </c>
      <c r="L5" s="222">
        <f>IFERROR(IF(G5="X",0,IF(H5="X",0,VLOOKUP(H5,'4'!$K$3:$L$16,2,FALSE))),0)</f>
        <v>120</v>
      </c>
      <c r="M5" s="205">
        <f t="shared" si="0"/>
        <v>720</v>
      </c>
      <c r="N5" s="205">
        <f>IFERROR(VLOOKUP(H5,'4'!$K$3:$M$16,3,FALSE),0)</f>
        <v>0</v>
      </c>
      <c r="O5" s="205">
        <f t="shared" si="1"/>
        <v>0</v>
      </c>
      <c r="P5" s="205"/>
      <c r="Q5" s="205"/>
      <c r="R5" s="205"/>
    </row>
    <row r="6" spans="1:21">
      <c r="A6" s="203" t="s">
        <v>206</v>
      </c>
      <c r="B6" s="204"/>
      <c r="C6" s="204"/>
      <c r="D6" s="218" t="s">
        <v>570</v>
      </c>
      <c r="E6" s="203" t="s">
        <v>272</v>
      </c>
      <c r="F6" s="217" t="s">
        <v>571</v>
      </c>
      <c r="H6" s="219" t="s">
        <v>140</v>
      </c>
      <c r="I6" s="217" t="s">
        <v>194</v>
      </c>
      <c r="J6" s="217" t="s">
        <v>195</v>
      </c>
      <c r="K6" s="220">
        <v>3</v>
      </c>
      <c r="L6" s="222">
        <f>IFERROR(IF(G6="X",0,IF(H6="X",0,VLOOKUP(H6,'4'!$K$3:$L$16,2,FALSE))),0)</f>
        <v>120</v>
      </c>
      <c r="M6" s="205">
        <f t="shared" si="0"/>
        <v>360</v>
      </c>
      <c r="N6" s="205">
        <f>IFERROR(VLOOKUP(H6,'4'!$K$3:$M$16,3,FALSE),0)</f>
        <v>0</v>
      </c>
      <c r="O6" s="205">
        <f t="shared" si="1"/>
        <v>0</v>
      </c>
      <c r="P6" s="205"/>
      <c r="Q6" s="205"/>
      <c r="R6" s="205"/>
    </row>
    <row r="7" spans="1:21">
      <c r="A7" s="203" t="s">
        <v>206</v>
      </c>
      <c r="B7" s="204"/>
      <c r="C7" s="204"/>
      <c r="D7" s="218" t="s">
        <v>572</v>
      </c>
      <c r="E7" s="203" t="s">
        <v>272</v>
      </c>
      <c r="F7" s="217" t="s">
        <v>573</v>
      </c>
      <c r="H7" s="219" t="s">
        <v>140</v>
      </c>
      <c r="I7" s="217" t="s">
        <v>194</v>
      </c>
      <c r="J7" s="217" t="s">
        <v>195</v>
      </c>
      <c r="K7" s="220">
        <v>3</v>
      </c>
      <c r="L7" s="222">
        <f>IFERROR(IF(G7="X",0,IF(H7="X",0,VLOOKUP(H7,'4'!$K$3:$L$16,2,FALSE))),0)</f>
        <v>120</v>
      </c>
      <c r="M7" s="205">
        <f t="shared" si="0"/>
        <v>360</v>
      </c>
      <c r="N7" s="205">
        <f>IFERROR(VLOOKUP(H7,'4'!$K$3:$M$16,3,FALSE),0)</f>
        <v>0</v>
      </c>
      <c r="O7" s="205">
        <f t="shared" si="1"/>
        <v>0</v>
      </c>
      <c r="P7" s="205"/>
      <c r="Q7" s="205"/>
      <c r="R7" s="205"/>
    </row>
    <row r="8" spans="1:21">
      <c r="A8" s="203" t="s">
        <v>206</v>
      </c>
      <c r="B8" s="204"/>
      <c r="C8" s="204"/>
      <c r="D8" s="218" t="s">
        <v>574</v>
      </c>
      <c r="E8" s="203" t="s">
        <v>218</v>
      </c>
      <c r="F8" s="217" t="s">
        <v>575</v>
      </c>
      <c r="H8" s="219" t="s">
        <v>126</v>
      </c>
      <c r="I8" s="217" t="s">
        <v>205</v>
      </c>
      <c r="J8" s="217" t="s">
        <v>205</v>
      </c>
      <c r="K8" s="220">
        <v>47.2</v>
      </c>
      <c r="L8" s="222">
        <f>IFERROR(IF(G8="X",0,IF(H8="X",0,VLOOKUP(H8,'4'!$K$3:$L$16,2,FALSE))),0)</f>
        <v>120</v>
      </c>
      <c r="M8" s="205">
        <f t="shared" si="0"/>
        <v>5664</v>
      </c>
      <c r="N8" s="205">
        <f>IFERROR(VLOOKUP(H8,'4'!$K$3:$M$16,3,FALSE),0)</f>
        <v>0</v>
      </c>
      <c r="O8" s="205">
        <f t="shared" si="1"/>
        <v>0</v>
      </c>
      <c r="P8" s="205"/>
      <c r="Q8" s="205"/>
      <c r="R8" s="205"/>
    </row>
    <row r="9" spans="1:21">
      <c r="A9" s="203" t="s">
        <v>206</v>
      </c>
      <c r="B9" s="204"/>
      <c r="C9" s="204"/>
      <c r="D9" s="218" t="s">
        <v>540</v>
      </c>
      <c r="E9" s="203" t="s">
        <v>192</v>
      </c>
      <c r="F9" s="217" t="s">
        <v>567</v>
      </c>
      <c r="H9" s="219" t="s">
        <v>134</v>
      </c>
      <c r="I9" s="217" t="s">
        <v>205</v>
      </c>
      <c r="J9" s="217" t="s">
        <v>205</v>
      </c>
      <c r="K9" s="220">
        <v>18.5</v>
      </c>
      <c r="L9" s="222">
        <f>IFERROR(IF(G9="X",0,IF(H9="X",0,VLOOKUP(H9,'4'!$K$3:$L$16,2,FALSE))),0)</f>
        <v>120</v>
      </c>
      <c r="M9" s="205">
        <f t="shared" si="0"/>
        <v>2220</v>
      </c>
      <c r="N9" s="205">
        <f>IFERROR(VLOOKUP(H9,'4'!$K$3:$M$16,3,FALSE),0)</f>
        <v>0</v>
      </c>
      <c r="O9" s="205">
        <f t="shared" si="1"/>
        <v>0</v>
      </c>
      <c r="P9" s="205"/>
      <c r="Q9" s="205"/>
      <c r="R9" s="205"/>
    </row>
    <row r="10" spans="1:21">
      <c r="A10" s="203" t="s">
        <v>206</v>
      </c>
      <c r="B10" s="204"/>
      <c r="C10" s="204"/>
      <c r="D10" s="218" t="s">
        <v>576</v>
      </c>
      <c r="E10" s="203" t="s">
        <v>218</v>
      </c>
      <c r="F10" s="217" t="s">
        <v>218</v>
      </c>
      <c r="H10" s="219" t="s">
        <v>126</v>
      </c>
      <c r="I10" s="217" t="s">
        <v>205</v>
      </c>
      <c r="J10" s="217" t="s">
        <v>205</v>
      </c>
      <c r="K10" s="220">
        <v>60</v>
      </c>
      <c r="L10" s="222">
        <f>IFERROR(IF(G10="X",0,IF(H10="X",0,VLOOKUP(H10,'4'!$K$3:$L$16,2,FALSE))),0)</f>
        <v>120</v>
      </c>
      <c r="M10" s="205">
        <f t="shared" si="0"/>
        <v>7200</v>
      </c>
      <c r="N10" s="205">
        <f>IFERROR(VLOOKUP(H10,'4'!$K$3:$M$16,3,FALSE),0)</f>
        <v>0</v>
      </c>
      <c r="O10" s="205">
        <f t="shared" si="1"/>
        <v>0</v>
      </c>
      <c r="P10" s="205"/>
      <c r="Q10" s="205"/>
      <c r="R10" s="205"/>
    </row>
    <row r="11" spans="1:21">
      <c r="A11" s="203" t="s">
        <v>206</v>
      </c>
      <c r="B11" s="204"/>
      <c r="C11" s="204"/>
      <c r="D11" s="218" t="s">
        <v>577</v>
      </c>
      <c r="E11" s="203" t="s">
        <v>272</v>
      </c>
      <c r="F11" s="217" t="s">
        <v>272</v>
      </c>
      <c r="H11" s="219" t="s">
        <v>140</v>
      </c>
      <c r="I11" s="217" t="s">
        <v>194</v>
      </c>
      <c r="J11" s="217" t="s">
        <v>195</v>
      </c>
      <c r="K11" s="220">
        <v>5</v>
      </c>
      <c r="L11" s="222">
        <f>IFERROR(IF(G11="X",0,IF(H11="X",0,VLOOKUP(H11,'4'!$K$3:$L$16,2,FALSE))),0)</f>
        <v>120</v>
      </c>
      <c r="M11" s="205">
        <f t="shared" si="0"/>
        <v>600</v>
      </c>
      <c r="N11" s="205">
        <f>IFERROR(VLOOKUP(H11,'4'!$K$3:$M$16,3,FALSE),0)</f>
        <v>0</v>
      </c>
      <c r="O11" s="205">
        <f t="shared" si="1"/>
        <v>0</v>
      </c>
      <c r="P11" s="205"/>
      <c r="Q11" s="205"/>
      <c r="R11" s="205"/>
    </row>
    <row r="12" spans="1:21">
      <c r="A12" s="203" t="s">
        <v>206</v>
      </c>
      <c r="B12" s="204"/>
      <c r="C12" s="204"/>
      <c r="D12" s="218" t="s">
        <v>546</v>
      </c>
      <c r="E12" s="203" t="s">
        <v>272</v>
      </c>
      <c r="F12" s="217" t="s">
        <v>272</v>
      </c>
      <c r="H12" s="219" t="s">
        <v>140</v>
      </c>
      <c r="I12" s="217" t="s">
        <v>194</v>
      </c>
      <c r="J12" s="217" t="s">
        <v>195</v>
      </c>
      <c r="K12" s="220">
        <v>4</v>
      </c>
      <c r="L12" s="222">
        <f>IFERROR(IF(G12="X",0,IF(H12="X",0,VLOOKUP(H12,'4'!$K$3:$L$16,2,FALSE))),0)</f>
        <v>120</v>
      </c>
      <c r="M12" s="205">
        <f t="shared" si="0"/>
        <v>480</v>
      </c>
      <c r="N12" s="205">
        <f>IFERROR(VLOOKUP(H12,'4'!$K$3:$M$16,3,FALSE),0)</f>
        <v>0</v>
      </c>
      <c r="O12" s="205">
        <f t="shared" si="1"/>
        <v>0</v>
      </c>
      <c r="P12" s="205"/>
      <c r="Q12" s="205"/>
      <c r="R12" s="205"/>
    </row>
    <row r="13" spans="1:21">
      <c r="A13" s="203" t="s">
        <v>206</v>
      </c>
      <c r="B13" s="204"/>
      <c r="C13" s="204"/>
      <c r="D13" s="218" t="s">
        <v>578</v>
      </c>
      <c r="E13" s="203" t="s">
        <v>252</v>
      </c>
      <c r="F13" s="217" t="s">
        <v>253</v>
      </c>
      <c r="H13" s="219" t="s">
        <v>134</v>
      </c>
      <c r="I13" s="217" t="s">
        <v>205</v>
      </c>
      <c r="J13" s="217" t="s">
        <v>205</v>
      </c>
      <c r="K13" s="220">
        <v>5.5</v>
      </c>
      <c r="L13" s="222">
        <f>IFERROR(IF(G13="X",0,IF(H13="X",0,VLOOKUP(H13,'4'!$K$3:$L$16,2,FALSE))),0)</f>
        <v>120</v>
      </c>
      <c r="M13" s="205">
        <f t="shared" si="0"/>
        <v>660</v>
      </c>
      <c r="N13" s="205">
        <f>IFERROR(VLOOKUP(H13,'4'!$K$3:$M$16,3,FALSE),0)</f>
        <v>0</v>
      </c>
      <c r="O13" s="205">
        <f t="shared" si="1"/>
        <v>0</v>
      </c>
      <c r="P13" s="205"/>
      <c r="Q13" s="205"/>
      <c r="R13" s="205"/>
    </row>
    <row r="14" spans="1:21">
      <c r="A14" s="203" t="s">
        <v>206</v>
      </c>
      <c r="B14" s="204"/>
      <c r="C14" s="204"/>
      <c r="D14" s="218" t="s">
        <v>579</v>
      </c>
      <c r="E14" s="203" t="s">
        <v>218</v>
      </c>
      <c r="F14" s="217" t="s">
        <v>218</v>
      </c>
      <c r="H14" s="219" t="s">
        <v>126</v>
      </c>
      <c r="I14" s="217" t="s">
        <v>205</v>
      </c>
      <c r="J14" s="217" t="s">
        <v>205</v>
      </c>
      <c r="K14" s="220">
        <v>78</v>
      </c>
      <c r="L14" s="222">
        <f>IFERROR(IF(G14="X",0,IF(H14="X",0,VLOOKUP(H14,'4'!$K$3:$L$16,2,FALSE))),0)</f>
        <v>120</v>
      </c>
      <c r="M14" s="205">
        <f t="shared" si="0"/>
        <v>9360</v>
      </c>
      <c r="N14" s="205">
        <f>IFERROR(VLOOKUP(H14,'4'!$K$3:$M$16,3,FALSE),0)</f>
        <v>0</v>
      </c>
      <c r="O14" s="205">
        <f t="shared" si="1"/>
        <v>0</v>
      </c>
      <c r="P14" s="205"/>
      <c r="Q14" s="205"/>
      <c r="R14" s="205"/>
    </row>
    <row r="15" spans="1:21">
      <c r="A15" s="203" t="s">
        <v>206</v>
      </c>
      <c r="B15" s="204"/>
      <c r="C15" s="204"/>
      <c r="D15" s="218" t="s">
        <v>580</v>
      </c>
      <c r="E15" s="203" t="s">
        <v>293</v>
      </c>
      <c r="F15" s="217" t="s">
        <v>294</v>
      </c>
      <c r="H15" s="219" t="s">
        <v>126</v>
      </c>
      <c r="I15" s="217" t="s">
        <v>205</v>
      </c>
      <c r="J15" s="217" t="s">
        <v>205</v>
      </c>
      <c r="K15" s="220">
        <v>29</v>
      </c>
      <c r="L15" s="222">
        <f>IFERROR(IF(G15="X",0,IF(H15="X",0,VLOOKUP(H15,'4'!$K$3:$L$16,2,FALSE))),0)</f>
        <v>120</v>
      </c>
      <c r="M15" s="205">
        <f t="shared" si="0"/>
        <v>3480</v>
      </c>
      <c r="N15" s="205">
        <f>IFERROR(VLOOKUP(H15,'4'!$K$3:$M$16,3,FALSE),0)</f>
        <v>0</v>
      </c>
      <c r="O15" s="205">
        <f t="shared" si="1"/>
        <v>0</v>
      </c>
      <c r="P15" s="205"/>
      <c r="Q15" s="205"/>
      <c r="R15" s="205"/>
    </row>
    <row r="16" spans="1:21">
      <c r="A16" s="203" t="s">
        <v>206</v>
      </c>
      <c r="B16" s="204"/>
      <c r="C16" s="204"/>
      <c r="D16" s="218" t="s">
        <v>581</v>
      </c>
      <c r="E16" s="203" t="s">
        <v>218</v>
      </c>
      <c r="F16" s="217" t="s">
        <v>248</v>
      </c>
      <c r="H16" s="219" t="s">
        <v>126</v>
      </c>
      <c r="I16" s="217" t="s">
        <v>205</v>
      </c>
      <c r="J16" s="217" t="s">
        <v>205</v>
      </c>
      <c r="K16" s="220">
        <v>7.5</v>
      </c>
      <c r="L16" s="222">
        <f>IFERROR(IF(G16="X",0,IF(H16="X",0,VLOOKUP(H16,'4'!$K$3:$L$16,2,FALSE))),0)</f>
        <v>120</v>
      </c>
      <c r="M16" s="205">
        <f t="shared" si="0"/>
        <v>900</v>
      </c>
      <c r="N16" s="205">
        <f>IFERROR(VLOOKUP(H16,'4'!$K$3:$M$16,3,FALSE),0)</f>
        <v>0</v>
      </c>
      <c r="O16" s="205">
        <f t="shared" si="1"/>
        <v>0</v>
      </c>
      <c r="P16" s="205"/>
      <c r="Q16" s="205"/>
      <c r="R16" s="205"/>
    </row>
    <row r="17" spans="1:18">
      <c r="A17" s="203" t="s">
        <v>206</v>
      </c>
      <c r="B17" s="204"/>
      <c r="C17" s="204"/>
      <c r="D17" s="218" t="s">
        <v>582</v>
      </c>
      <c r="E17" s="203" t="s">
        <v>218</v>
      </c>
      <c r="F17" s="217" t="s">
        <v>248</v>
      </c>
      <c r="H17" s="219" t="s">
        <v>126</v>
      </c>
      <c r="I17" s="217" t="s">
        <v>205</v>
      </c>
      <c r="J17" s="217" t="s">
        <v>205</v>
      </c>
      <c r="K17" s="220">
        <v>7.5</v>
      </c>
      <c r="L17" s="222">
        <f>IFERROR(IF(G17="X",0,IF(H17="X",0,VLOOKUP(H17,'4'!$K$3:$L$16,2,FALSE))),0)</f>
        <v>120</v>
      </c>
      <c r="M17" s="205">
        <f t="shared" si="0"/>
        <v>900</v>
      </c>
      <c r="N17" s="205">
        <f>IFERROR(VLOOKUP(H17,'4'!$K$3:$M$16,3,FALSE),0)</f>
        <v>0</v>
      </c>
      <c r="O17" s="205">
        <f t="shared" si="1"/>
        <v>0</v>
      </c>
      <c r="P17" s="205"/>
      <c r="Q17" s="205"/>
      <c r="R17" s="205"/>
    </row>
    <row r="18" spans="1:18">
      <c r="A18" s="203" t="s">
        <v>280</v>
      </c>
      <c r="B18" s="204"/>
      <c r="C18" s="204"/>
      <c r="D18" s="218" t="s">
        <v>552</v>
      </c>
      <c r="E18" s="203" t="s">
        <v>293</v>
      </c>
      <c r="F18" s="217" t="s">
        <v>583</v>
      </c>
      <c r="H18" s="219" t="s">
        <v>126</v>
      </c>
      <c r="I18" s="217" t="s">
        <v>205</v>
      </c>
      <c r="J18" s="217" t="s">
        <v>205</v>
      </c>
      <c r="K18" s="220">
        <v>78.099999999999994</v>
      </c>
      <c r="L18" s="222">
        <f>IFERROR(IF(G18="X",0,IF(H18="X",0,VLOOKUP(H18,'4'!$K$3:$L$16,2,FALSE))),0)</f>
        <v>120</v>
      </c>
      <c r="M18" s="205">
        <f t="shared" si="0"/>
        <v>9372</v>
      </c>
      <c r="N18" s="205">
        <f>IFERROR(VLOOKUP(H18,'4'!$K$3:$M$16,3,FALSE),0)</f>
        <v>0</v>
      </c>
      <c r="O18" s="205">
        <f t="shared" si="1"/>
        <v>0</v>
      </c>
      <c r="P18" s="205"/>
      <c r="Q18" s="205"/>
      <c r="R18" s="205"/>
    </row>
    <row r="19" spans="1:18">
      <c r="A19" s="203" t="s">
        <v>280</v>
      </c>
      <c r="B19" s="204"/>
      <c r="C19" s="204"/>
      <c r="D19" s="218" t="s">
        <v>584</v>
      </c>
      <c r="E19" s="203" t="s">
        <v>272</v>
      </c>
      <c r="F19" s="217" t="s">
        <v>585</v>
      </c>
      <c r="H19" s="219" t="s">
        <v>140</v>
      </c>
      <c r="I19" s="217" t="s">
        <v>194</v>
      </c>
      <c r="J19" s="217" t="s">
        <v>195</v>
      </c>
      <c r="K19" s="220">
        <v>9.5</v>
      </c>
      <c r="L19" s="222">
        <f>IFERROR(IF(G19="X",0,IF(H19="X",0,VLOOKUP(H19,'4'!$K$3:$L$16,2,FALSE))),0)</f>
        <v>120</v>
      </c>
      <c r="M19" s="205">
        <f t="shared" si="0"/>
        <v>1140</v>
      </c>
      <c r="N19" s="205">
        <f>IFERROR(VLOOKUP(H19,'4'!$K$3:$M$16,3,FALSE),0)</f>
        <v>0</v>
      </c>
      <c r="O19" s="205">
        <f t="shared" si="1"/>
        <v>0</v>
      </c>
      <c r="P19" s="205"/>
      <c r="Q19" s="205"/>
      <c r="R19" s="205"/>
    </row>
    <row r="20" spans="1:18" hidden="1">
      <c r="A20" s="203"/>
      <c r="B20" s="204"/>
      <c r="C20" s="204"/>
      <c r="D20" s="205"/>
      <c r="E20" s="203"/>
      <c r="H20" s="203"/>
      <c r="I20" s="205"/>
      <c r="J20" s="205"/>
      <c r="K20" s="205"/>
      <c r="L20" s="222">
        <f>IFERROR(IF(G20="X",0,IF(H20="X",0,VLOOKUP(H20,'4'!$K$3:$L$16,2,FALSE))),0)</f>
        <v>0</v>
      </c>
      <c r="M20" s="205">
        <f t="shared" si="0"/>
        <v>0</v>
      </c>
      <c r="N20" s="205">
        <f>IFERROR(VLOOKUP(H20,'4'!$K$3:$M$16,3,FALSE),0)</f>
        <v>0</v>
      </c>
      <c r="O20" s="205">
        <f t="shared" si="1"/>
        <v>0</v>
      </c>
      <c r="P20" s="205"/>
      <c r="Q20" s="205"/>
      <c r="R20" s="205"/>
    </row>
    <row r="21" spans="1:18" hidden="1">
      <c r="A21" s="203"/>
      <c r="B21" s="204"/>
      <c r="C21" s="204"/>
      <c r="D21" s="205"/>
      <c r="E21" s="203"/>
      <c r="H21" s="203"/>
      <c r="I21" s="205"/>
      <c r="J21" s="205"/>
      <c r="K21" s="205"/>
      <c r="L21" s="222">
        <f>IFERROR(IF(G21="X",0,IF(H21="X",0,VLOOKUP(H21,'4'!$K$3:$L$16,2,FALSE))),0)</f>
        <v>0</v>
      </c>
      <c r="M21" s="205">
        <f t="shared" si="0"/>
        <v>0</v>
      </c>
      <c r="N21" s="205">
        <f>IFERROR(VLOOKUP(H21,'4'!$K$3:$M$16,3,FALSE),0)</f>
        <v>0</v>
      </c>
      <c r="O21" s="205">
        <f t="shared" si="1"/>
        <v>0</v>
      </c>
      <c r="P21" s="205"/>
      <c r="Q21" s="205"/>
      <c r="R21" s="205"/>
    </row>
    <row r="22" spans="1:18" hidden="1">
      <c r="A22" s="203"/>
      <c r="B22" s="204"/>
      <c r="C22" s="204"/>
      <c r="D22" s="205"/>
      <c r="E22" s="203"/>
      <c r="H22" s="203"/>
      <c r="I22" s="205"/>
      <c r="J22" s="205"/>
      <c r="K22" s="205"/>
      <c r="L22" s="222">
        <f>IFERROR(IF(G22="X",0,IF(H22="X",0,VLOOKUP(H22,'4'!$K$3:$L$16,2,FALSE))),0)</f>
        <v>0</v>
      </c>
      <c r="M22" s="205">
        <f t="shared" si="0"/>
        <v>0</v>
      </c>
      <c r="N22" s="205">
        <f>IFERROR(VLOOKUP(H22,'4'!$K$3:$M$16,3,FALSE),0)</f>
        <v>0</v>
      </c>
      <c r="O22" s="205">
        <f t="shared" si="1"/>
        <v>0</v>
      </c>
      <c r="P22" s="205"/>
      <c r="Q22" s="205"/>
      <c r="R22" s="205"/>
    </row>
    <row r="23" spans="1:18" hidden="1">
      <c r="A23" s="203"/>
      <c r="B23" s="204"/>
      <c r="C23" s="204"/>
      <c r="D23" s="205"/>
      <c r="E23" s="203"/>
      <c r="H23" s="203"/>
      <c r="I23" s="205"/>
      <c r="J23" s="205"/>
      <c r="K23" s="205"/>
      <c r="L23" s="222">
        <f>IFERROR(IF(G23="X",0,IF(H23="X",0,VLOOKUP(H23,'4'!$K$3:$L$16,2,FALSE))),0)</f>
        <v>0</v>
      </c>
      <c r="M23" s="205">
        <f t="shared" si="0"/>
        <v>0</v>
      </c>
      <c r="N23" s="205">
        <f>IFERROR(VLOOKUP(H23,'4'!$K$3:$M$16,3,FALSE),0)</f>
        <v>0</v>
      </c>
      <c r="O23" s="205">
        <f t="shared" si="1"/>
        <v>0</v>
      </c>
      <c r="P23" s="205"/>
      <c r="Q23" s="205"/>
      <c r="R23" s="205"/>
    </row>
    <row r="24" spans="1:18" hidden="1">
      <c r="A24" s="203"/>
      <c r="B24" s="204"/>
      <c r="C24" s="204"/>
      <c r="D24" s="205"/>
      <c r="E24" s="203"/>
      <c r="H24" s="203"/>
      <c r="I24" s="205"/>
      <c r="J24" s="205"/>
      <c r="K24" s="205"/>
      <c r="L24" s="222">
        <f>IFERROR(IF(G24="X",0,IF(H24="X",0,VLOOKUP(H24,'4'!$K$3:$L$16,2,FALSE))),0)</f>
        <v>0</v>
      </c>
      <c r="M24" s="205">
        <f t="shared" si="0"/>
        <v>0</v>
      </c>
      <c r="N24" s="205">
        <f>IFERROR(VLOOKUP(H24,'4'!$K$3:$M$16,3,FALSE),0)</f>
        <v>0</v>
      </c>
      <c r="O24" s="205">
        <f t="shared" si="1"/>
        <v>0</v>
      </c>
      <c r="P24" s="205"/>
      <c r="Q24" s="205"/>
      <c r="R24" s="205"/>
    </row>
    <row r="25" spans="1:18" hidden="1">
      <c r="A25" s="203"/>
      <c r="B25" s="204"/>
      <c r="C25" s="204"/>
      <c r="D25" s="205"/>
      <c r="E25" s="203"/>
      <c r="H25" s="203"/>
      <c r="I25" s="205"/>
      <c r="J25" s="205"/>
      <c r="K25" s="205"/>
      <c r="L25" s="222">
        <f>IFERROR(IF(G25="X",0,IF(H25="X",0,VLOOKUP(H25,'4'!$K$3:$L$16,2,FALSE))),0)</f>
        <v>0</v>
      </c>
      <c r="M25" s="205">
        <f t="shared" si="0"/>
        <v>0</v>
      </c>
      <c r="N25" s="205">
        <f>IFERROR(VLOOKUP(H25,'4'!$K$3:$M$16,3,FALSE),0)</f>
        <v>0</v>
      </c>
      <c r="O25" s="205">
        <f t="shared" si="1"/>
        <v>0</v>
      </c>
      <c r="P25" s="205"/>
      <c r="Q25" s="205"/>
      <c r="R25" s="205"/>
    </row>
    <row r="26" spans="1:18" hidden="1">
      <c r="A26" s="203"/>
      <c r="B26" s="204"/>
      <c r="C26" s="204"/>
      <c r="D26" s="205"/>
      <c r="E26" s="203"/>
      <c r="H26" s="203"/>
      <c r="I26" s="205"/>
      <c r="J26" s="205"/>
      <c r="K26" s="205"/>
      <c r="L26" s="222">
        <f>IFERROR(IF(G26="X",0,IF(H26="X",0,VLOOKUP(H26,'4'!$K$3:$L$16,2,FALSE))),0)</f>
        <v>0</v>
      </c>
      <c r="M26" s="205">
        <f t="shared" si="0"/>
        <v>0</v>
      </c>
      <c r="N26" s="205">
        <f>IFERROR(VLOOKUP(H26,'4'!$K$3:$M$16,3,FALSE),0)</f>
        <v>0</v>
      </c>
      <c r="O26" s="205">
        <f t="shared" si="1"/>
        <v>0</v>
      </c>
      <c r="P26" s="205"/>
      <c r="Q26" s="205"/>
      <c r="R26" s="205"/>
    </row>
    <row r="27" spans="1:18" hidden="1">
      <c r="A27" s="203"/>
      <c r="B27" s="204"/>
      <c r="C27" s="204"/>
      <c r="D27" s="205"/>
      <c r="E27" s="203"/>
      <c r="H27" s="203"/>
      <c r="I27" s="205"/>
      <c r="J27" s="205"/>
      <c r="K27" s="205"/>
      <c r="L27" s="222">
        <f>IFERROR(IF(G27="X",0,IF(H27="X",0,VLOOKUP(H27,'4'!$K$3:$L$16,2,FALSE))),0)</f>
        <v>0</v>
      </c>
      <c r="M27" s="205">
        <f t="shared" si="0"/>
        <v>0</v>
      </c>
      <c r="N27" s="205">
        <f>IFERROR(VLOOKUP(H27,'4'!$K$3:$M$16,3,FALSE),0)</f>
        <v>0</v>
      </c>
      <c r="O27" s="205">
        <f t="shared" si="1"/>
        <v>0</v>
      </c>
      <c r="P27" s="205"/>
      <c r="Q27" s="205"/>
      <c r="R27" s="205"/>
    </row>
    <row r="28" spans="1:18" hidden="1">
      <c r="A28" s="203"/>
      <c r="B28" s="204"/>
      <c r="C28" s="204"/>
      <c r="D28" s="203"/>
      <c r="E28" s="203"/>
      <c r="H28" s="203"/>
      <c r="I28" s="205"/>
      <c r="J28" s="205"/>
      <c r="K28" s="205"/>
      <c r="L28" s="222">
        <f>IFERROR(IF(G28="X",0,IF(H28="X",0,VLOOKUP(H28,'4'!$K$3:$L$16,2,FALSE))),0)</f>
        <v>0</v>
      </c>
      <c r="M28" s="205">
        <f t="shared" si="0"/>
        <v>0</v>
      </c>
      <c r="N28" s="205">
        <f>IFERROR(VLOOKUP(H28,'4'!$K$3:$M$16,3,FALSE),0)</f>
        <v>0</v>
      </c>
      <c r="O28" s="205">
        <f t="shared" si="1"/>
        <v>0</v>
      </c>
      <c r="P28" s="205"/>
      <c r="Q28" s="205"/>
      <c r="R28" s="205"/>
    </row>
    <row r="29" spans="1:18" hidden="1">
      <c r="A29" s="203"/>
      <c r="B29" s="204"/>
      <c r="C29" s="204"/>
      <c r="D29" s="203"/>
      <c r="E29" s="203"/>
      <c r="H29" s="203"/>
      <c r="I29" s="205"/>
      <c r="J29" s="205"/>
      <c r="K29" s="205"/>
      <c r="L29" s="222">
        <f>IFERROR(IF(G29="X",0,IF(H29="X",0,VLOOKUP(H29,'4'!$K$3:$L$16,2,FALSE))),0)</f>
        <v>0</v>
      </c>
      <c r="M29" s="205">
        <f t="shared" si="0"/>
        <v>0</v>
      </c>
      <c r="N29" s="205">
        <f>IFERROR(VLOOKUP(H29,'4'!$K$3:$M$16,3,FALSE),0)</f>
        <v>0</v>
      </c>
      <c r="O29" s="205">
        <f t="shared" si="1"/>
        <v>0</v>
      </c>
      <c r="P29" s="205"/>
      <c r="Q29" s="205"/>
      <c r="R29" s="205"/>
    </row>
    <row r="30" spans="1:18" hidden="1">
      <c r="A30" s="203"/>
      <c r="B30" s="204"/>
      <c r="C30" s="204"/>
      <c r="D30" s="203"/>
      <c r="E30" s="203"/>
      <c r="H30" s="203"/>
      <c r="I30" s="205"/>
      <c r="J30" s="205"/>
      <c r="K30" s="205"/>
      <c r="L30" s="222">
        <f>IFERROR(IF(G30="X",0,IF(H30="X",0,VLOOKUP(H30,'4'!$K$3:$L$16,2,FALSE))),0)</f>
        <v>0</v>
      </c>
      <c r="M30" s="205">
        <f t="shared" si="0"/>
        <v>0</v>
      </c>
      <c r="N30" s="205">
        <f>IFERROR(VLOOKUP(H30,'4'!$K$3:$M$16,3,FALSE),0)</f>
        <v>0</v>
      </c>
      <c r="O30" s="205">
        <f t="shared" si="1"/>
        <v>0</v>
      </c>
      <c r="P30" s="205"/>
      <c r="Q30" s="205"/>
      <c r="R30" s="205"/>
    </row>
    <row r="31" spans="1:18" hidden="1">
      <c r="A31" s="203"/>
      <c r="B31" s="204"/>
      <c r="C31" s="204"/>
      <c r="D31" s="203"/>
      <c r="E31" s="203"/>
      <c r="H31" s="203"/>
      <c r="I31" s="205"/>
      <c r="J31" s="205"/>
      <c r="K31" s="205"/>
      <c r="L31" s="222">
        <f>IFERROR(IF(G31="X",0,IF(H31="X",0,VLOOKUP(H31,'4'!$K$3:$L$16,2,FALSE))),0)</f>
        <v>0</v>
      </c>
      <c r="M31" s="205">
        <f t="shared" si="0"/>
        <v>0</v>
      </c>
      <c r="N31" s="205">
        <f>IFERROR(VLOOKUP(H31,'4'!$K$3:$M$16,3,FALSE),0)</f>
        <v>0</v>
      </c>
      <c r="O31" s="205">
        <f t="shared" si="1"/>
        <v>0</v>
      </c>
      <c r="P31" s="205"/>
      <c r="Q31" s="205"/>
      <c r="R31" s="205"/>
    </row>
    <row r="32" spans="1:18" hidden="1">
      <c r="A32" s="203"/>
      <c r="B32" s="204"/>
      <c r="C32" s="204"/>
      <c r="D32" s="203"/>
      <c r="E32" s="203"/>
      <c r="H32" s="203"/>
      <c r="I32" s="205"/>
      <c r="J32" s="205"/>
      <c r="K32" s="205"/>
      <c r="L32" s="222">
        <f>IFERROR(IF(G32="X",0,IF(H32="X",0,VLOOKUP(H32,'4'!$K$3:$L$16,2,FALSE))),0)</f>
        <v>0</v>
      </c>
      <c r="M32" s="205">
        <f t="shared" si="0"/>
        <v>0</v>
      </c>
      <c r="N32" s="205">
        <f>IFERROR(VLOOKUP(H32,'4'!$K$3:$M$16,3,FALSE),0)</f>
        <v>0</v>
      </c>
      <c r="O32" s="205">
        <f t="shared" si="1"/>
        <v>0</v>
      </c>
      <c r="P32" s="205"/>
      <c r="Q32" s="205"/>
      <c r="R32" s="205"/>
    </row>
    <row r="33" spans="1:18" hidden="1">
      <c r="A33" s="203"/>
      <c r="B33" s="204"/>
      <c r="C33" s="204"/>
      <c r="D33" s="203"/>
      <c r="E33" s="203"/>
      <c r="H33" s="203"/>
      <c r="I33" s="205"/>
      <c r="J33" s="205"/>
      <c r="K33" s="205"/>
      <c r="L33" s="222">
        <f>IFERROR(IF(G33="X",0,IF(H33="X",0,VLOOKUP(H33,'4'!$K$3:$L$16,2,FALSE))),0)</f>
        <v>0</v>
      </c>
      <c r="M33" s="205">
        <f t="shared" si="0"/>
        <v>0</v>
      </c>
      <c r="N33" s="205">
        <f>IFERROR(VLOOKUP(H33,'4'!$K$3:$M$16,3,FALSE),0)</f>
        <v>0</v>
      </c>
      <c r="O33" s="205">
        <f t="shared" si="1"/>
        <v>0</v>
      </c>
      <c r="P33" s="205"/>
      <c r="Q33" s="205"/>
      <c r="R33" s="205"/>
    </row>
    <row r="34" spans="1:18" hidden="1">
      <c r="A34" s="203"/>
      <c r="B34" s="204"/>
      <c r="C34" s="204"/>
      <c r="D34" s="203"/>
      <c r="E34" s="203"/>
      <c r="H34" s="203"/>
      <c r="I34" s="205"/>
      <c r="J34" s="205"/>
      <c r="K34" s="205"/>
      <c r="L34" s="222">
        <f>IFERROR(IF(G34="X",0,IF(H34="X",0,VLOOKUP(H34,'4'!$K$3:$L$16,2,FALSE))),0)</f>
        <v>0</v>
      </c>
      <c r="M34" s="205">
        <f t="shared" si="0"/>
        <v>0</v>
      </c>
      <c r="N34" s="205">
        <f>IFERROR(VLOOKUP(H34,'4'!$K$3:$M$16,3,FALSE),0)</f>
        <v>0</v>
      </c>
      <c r="O34" s="205">
        <f t="shared" si="1"/>
        <v>0</v>
      </c>
      <c r="P34" s="205"/>
      <c r="Q34" s="205"/>
      <c r="R34" s="205"/>
    </row>
    <row r="35" spans="1:18" hidden="1">
      <c r="A35" s="203"/>
      <c r="B35" s="204"/>
      <c r="C35" s="204"/>
      <c r="D35" s="203"/>
      <c r="E35" s="203"/>
      <c r="H35" s="203"/>
      <c r="I35" s="205"/>
      <c r="J35" s="205"/>
      <c r="K35" s="205"/>
      <c r="L35" s="222">
        <f>IFERROR(IF(G35="X",0,IF(H35="X",0,VLOOKUP(H35,'4'!$K$3:$L$16,2,FALSE))),0)</f>
        <v>0</v>
      </c>
      <c r="M35" s="205">
        <f t="shared" si="0"/>
        <v>0</v>
      </c>
      <c r="N35" s="205">
        <f>IFERROR(VLOOKUP(H35,'4'!$K$3:$M$16,3,FALSE),0)</f>
        <v>0</v>
      </c>
      <c r="O35" s="205">
        <f t="shared" si="1"/>
        <v>0</v>
      </c>
      <c r="P35" s="205"/>
      <c r="Q35" s="205"/>
      <c r="R35" s="205"/>
    </row>
    <row r="36" spans="1:18" hidden="1">
      <c r="A36" s="203"/>
      <c r="B36" s="204"/>
      <c r="C36" s="204"/>
      <c r="D36" s="203"/>
      <c r="E36" s="203"/>
      <c r="H36" s="203"/>
      <c r="I36" s="205"/>
      <c r="J36" s="205"/>
      <c r="K36" s="205"/>
      <c r="L36" s="222">
        <f>IFERROR(IF(G36="X",0,IF(H36="X",0,VLOOKUP(H36,'4'!$K$3:$L$16,2,FALSE))),0)</f>
        <v>0</v>
      </c>
      <c r="M36" s="205">
        <f t="shared" si="0"/>
        <v>0</v>
      </c>
      <c r="N36" s="205">
        <f>IFERROR(VLOOKUP(H36,'4'!$K$3:$M$16,3,FALSE),0)</f>
        <v>0</v>
      </c>
      <c r="O36" s="205">
        <f t="shared" si="1"/>
        <v>0</v>
      </c>
      <c r="P36" s="205"/>
      <c r="Q36" s="205"/>
      <c r="R36" s="205"/>
    </row>
    <row r="37" spans="1:18" hidden="1">
      <c r="A37" s="203"/>
      <c r="B37" s="204"/>
      <c r="C37" s="204"/>
      <c r="D37" s="203"/>
      <c r="E37" s="203"/>
      <c r="H37" s="203"/>
      <c r="I37" s="205"/>
      <c r="J37" s="205"/>
      <c r="K37" s="205"/>
      <c r="L37" s="222">
        <f>IFERROR(IF(G37="X",0,IF(H37="X",0,VLOOKUP(H37,'4'!$K$3:$L$16,2,FALSE))),0)</f>
        <v>0</v>
      </c>
      <c r="M37" s="205">
        <f t="shared" si="0"/>
        <v>0</v>
      </c>
      <c r="N37" s="205">
        <f>IFERROR(VLOOKUP(H37,'4'!$K$3:$M$16,3,FALSE),0)</f>
        <v>0</v>
      </c>
      <c r="O37" s="205">
        <f t="shared" si="1"/>
        <v>0</v>
      </c>
      <c r="P37" s="205"/>
      <c r="Q37" s="205"/>
      <c r="R37" s="205"/>
    </row>
    <row r="38" spans="1:18" hidden="1">
      <c r="A38" s="203"/>
      <c r="B38" s="204"/>
      <c r="C38" s="204"/>
      <c r="D38" s="203"/>
      <c r="E38" s="203"/>
      <c r="H38" s="203"/>
      <c r="I38" s="205"/>
      <c r="J38" s="205"/>
      <c r="K38" s="205"/>
      <c r="L38" s="222">
        <f>IFERROR(IF(G38="X",0,IF(H38="X",0,VLOOKUP(H38,'4'!$K$3:$L$16,2,FALSE))),0)</f>
        <v>0</v>
      </c>
      <c r="M38" s="205">
        <f t="shared" si="0"/>
        <v>0</v>
      </c>
      <c r="N38" s="205">
        <f>IFERROR(VLOOKUP(H38,'4'!$K$3:$M$16,3,FALSE),0)</f>
        <v>0</v>
      </c>
      <c r="O38" s="205">
        <f t="shared" si="1"/>
        <v>0</v>
      </c>
      <c r="P38" s="205"/>
      <c r="Q38" s="205"/>
      <c r="R38" s="205"/>
    </row>
    <row r="39" spans="1:18" hidden="1">
      <c r="A39" s="203"/>
      <c r="B39" s="204"/>
      <c r="C39" s="204"/>
      <c r="D39" s="203"/>
      <c r="E39" s="203"/>
      <c r="H39" s="203"/>
      <c r="I39" s="205"/>
      <c r="J39" s="205"/>
      <c r="K39" s="205"/>
      <c r="L39" s="222">
        <f>IFERROR(IF(G39="X",0,IF(H39="X",0,VLOOKUP(H39,'4'!$K$3:$L$16,2,FALSE))),0)</f>
        <v>0</v>
      </c>
      <c r="M39" s="205">
        <f t="shared" si="0"/>
        <v>0</v>
      </c>
      <c r="N39" s="205">
        <f>IFERROR(VLOOKUP(H39,'4'!$K$3:$M$16,3,FALSE),0)</f>
        <v>0</v>
      </c>
      <c r="O39" s="205">
        <f t="shared" si="1"/>
        <v>0</v>
      </c>
      <c r="P39" s="205"/>
      <c r="Q39" s="205"/>
      <c r="R39" s="205"/>
    </row>
    <row r="40" spans="1:18" hidden="1">
      <c r="A40" s="203"/>
      <c r="B40" s="204"/>
      <c r="C40" s="204"/>
      <c r="D40" s="203"/>
      <c r="E40" s="203"/>
      <c r="H40" s="203"/>
      <c r="I40" s="205"/>
      <c r="J40" s="205"/>
      <c r="K40" s="205"/>
      <c r="L40" s="222">
        <f>IFERROR(IF(G40="X",0,IF(H40="X",0,VLOOKUP(H40,'4'!$K$3:$L$16,2,FALSE))),0)</f>
        <v>0</v>
      </c>
      <c r="M40" s="205">
        <f t="shared" si="0"/>
        <v>0</v>
      </c>
      <c r="N40" s="205">
        <f>IFERROR(VLOOKUP(H40,'4'!$K$3:$M$16,3,FALSE),0)</f>
        <v>0</v>
      </c>
      <c r="O40" s="205">
        <f t="shared" si="1"/>
        <v>0</v>
      </c>
      <c r="P40" s="205"/>
      <c r="Q40" s="205"/>
      <c r="R40" s="205"/>
    </row>
    <row r="41" spans="1:18" hidden="1">
      <c r="A41" s="203"/>
      <c r="B41" s="204"/>
      <c r="C41" s="204"/>
      <c r="D41" s="203"/>
      <c r="E41" s="203"/>
      <c r="H41" s="203"/>
      <c r="I41" s="205"/>
      <c r="J41" s="205"/>
      <c r="K41" s="205"/>
      <c r="L41" s="222">
        <f>IFERROR(IF(G41="X",0,IF(H41="X",0,VLOOKUP(H41,'4'!$K$3:$L$16,2,FALSE))),0)</f>
        <v>0</v>
      </c>
      <c r="M41" s="205">
        <f t="shared" si="0"/>
        <v>0</v>
      </c>
      <c r="N41" s="205">
        <f>IFERROR(VLOOKUP(H41,'4'!$K$3:$M$16,3,FALSE),0)</f>
        <v>0</v>
      </c>
      <c r="O41" s="205">
        <f t="shared" si="1"/>
        <v>0</v>
      </c>
      <c r="P41" s="205"/>
      <c r="Q41" s="205"/>
      <c r="R41" s="205"/>
    </row>
    <row r="42" spans="1:18" hidden="1">
      <c r="A42" s="203"/>
      <c r="B42" s="204"/>
      <c r="C42" s="204"/>
      <c r="D42" s="203"/>
      <c r="E42" s="203"/>
      <c r="H42" s="203"/>
      <c r="I42" s="205"/>
      <c r="J42" s="205"/>
      <c r="K42" s="205"/>
      <c r="L42" s="222">
        <f>IFERROR(IF(G42="X",0,IF(H42="X",0,VLOOKUP(H42,'4'!$K$3:$L$16,2,FALSE))),0)</f>
        <v>0</v>
      </c>
      <c r="M42" s="205">
        <f t="shared" si="0"/>
        <v>0</v>
      </c>
      <c r="N42" s="205">
        <f>IFERROR(VLOOKUP(H42,'4'!$K$3:$M$16,3,FALSE),0)</f>
        <v>0</v>
      </c>
      <c r="O42" s="205">
        <f t="shared" si="1"/>
        <v>0</v>
      </c>
      <c r="P42" s="205"/>
      <c r="Q42" s="205"/>
      <c r="R42" s="205"/>
    </row>
    <row r="43" spans="1:18" hidden="1">
      <c r="A43" s="203"/>
      <c r="B43" s="204"/>
      <c r="C43" s="204"/>
      <c r="D43" s="203"/>
      <c r="E43" s="203"/>
      <c r="H43" s="203"/>
      <c r="I43" s="205"/>
      <c r="J43" s="205"/>
      <c r="K43" s="205"/>
      <c r="L43" s="222">
        <f>IFERROR(IF(G43="X",0,IF(H43="X",0,VLOOKUP(H43,'4'!$K$3:$L$16,2,FALSE))),0)</f>
        <v>0</v>
      </c>
      <c r="M43" s="205">
        <f t="shared" si="0"/>
        <v>0</v>
      </c>
      <c r="N43" s="205">
        <f>IFERROR(VLOOKUP(H43,'4'!$K$3:$M$16,3,FALSE),0)</f>
        <v>0</v>
      </c>
      <c r="O43" s="205">
        <f t="shared" si="1"/>
        <v>0</v>
      </c>
      <c r="P43" s="205"/>
      <c r="Q43" s="205"/>
      <c r="R43" s="205"/>
    </row>
    <row r="44" spans="1:18" hidden="1">
      <c r="A44" s="203"/>
      <c r="B44" s="204"/>
      <c r="C44" s="204"/>
      <c r="D44" s="203"/>
      <c r="E44" s="203"/>
      <c r="H44" s="203"/>
      <c r="I44" s="205"/>
      <c r="J44" s="205"/>
      <c r="K44" s="205"/>
      <c r="L44" s="222">
        <f>IFERROR(IF(G44="X",0,IF(H44="X",0,VLOOKUP(H44,'4'!$K$3:$L$16,2,FALSE))),0)</f>
        <v>0</v>
      </c>
      <c r="M44" s="205">
        <f t="shared" si="0"/>
        <v>0</v>
      </c>
      <c r="N44" s="205">
        <f>IFERROR(VLOOKUP(H44,'4'!$K$3:$M$16,3,FALSE),0)</f>
        <v>0</v>
      </c>
      <c r="O44" s="205">
        <f t="shared" si="1"/>
        <v>0</v>
      </c>
      <c r="P44" s="205"/>
      <c r="Q44" s="205"/>
      <c r="R44" s="205"/>
    </row>
    <row r="45" spans="1:18" hidden="1">
      <c r="A45" s="203"/>
      <c r="B45" s="204"/>
      <c r="C45" s="204"/>
      <c r="D45" s="203"/>
      <c r="E45" s="203"/>
      <c r="H45" s="203"/>
      <c r="I45" s="205"/>
      <c r="J45" s="205"/>
      <c r="K45" s="205"/>
      <c r="L45" s="222">
        <f>IFERROR(IF(G45="X",0,IF(H45="X",0,VLOOKUP(H45,'4'!$K$3:$L$16,2,FALSE))),0)</f>
        <v>0</v>
      </c>
      <c r="M45" s="205">
        <f t="shared" si="0"/>
        <v>0</v>
      </c>
      <c r="N45" s="205">
        <f>IFERROR(VLOOKUP(H45,'4'!$K$3:$M$16,3,FALSE),0)</f>
        <v>0</v>
      </c>
      <c r="O45" s="205">
        <f t="shared" si="1"/>
        <v>0</v>
      </c>
      <c r="P45" s="205"/>
      <c r="Q45" s="205"/>
      <c r="R45" s="205"/>
    </row>
    <row r="46" spans="1:18" hidden="1">
      <c r="A46" s="203"/>
      <c r="B46" s="204"/>
      <c r="C46" s="204"/>
      <c r="D46" s="203"/>
      <c r="E46" s="203"/>
      <c r="H46" s="203"/>
      <c r="I46" s="205"/>
      <c r="J46" s="205"/>
      <c r="K46" s="205"/>
      <c r="L46" s="222">
        <f>IFERROR(IF(G46="X",0,IF(H46="X",0,VLOOKUP(H46,'4'!$K$3:$L$16,2,FALSE))),0)</f>
        <v>0</v>
      </c>
      <c r="M46" s="205">
        <f t="shared" si="0"/>
        <v>0</v>
      </c>
      <c r="N46" s="205">
        <f>IFERROR(VLOOKUP(H46,'4'!$K$3:$M$16,3,FALSE),0)</f>
        <v>0</v>
      </c>
      <c r="O46" s="205">
        <f t="shared" si="1"/>
        <v>0</v>
      </c>
      <c r="P46" s="205"/>
      <c r="Q46" s="205"/>
      <c r="R46" s="205"/>
    </row>
    <row r="47" spans="1:18" hidden="1">
      <c r="A47" s="203"/>
      <c r="B47" s="204"/>
      <c r="C47" s="204"/>
      <c r="D47" s="203"/>
      <c r="E47" s="203"/>
      <c r="H47" s="203"/>
      <c r="I47" s="205"/>
      <c r="J47" s="205"/>
      <c r="K47" s="205"/>
      <c r="L47" s="222">
        <f>IFERROR(IF(G47="X",0,IF(H47="X",0,VLOOKUP(H47,'4'!$K$3:$L$16,2,FALSE))),0)</f>
        <v>0</v>
      </c>
      <c r="M47" s="205">
        <f t="shared" si="0"/>
        <v>0</v>
      </c>
      <c r="N47" s="205">
        <f>IFERROR(VLOOKUP(H47,'4'!$K$3:$M$16,3,FALSE),0)</f>
        <v>0</v>
      </c>
      <c r="O47" s="205">
        <f t="shared" si="1"/>
        <v>0</v>
      </c>
      <c r="P47" s="205"/>
      <c r="Q47" s="205"/>
      <c r="R47" s="205"/>
    </row>
    <row r="48" spans="1:18" hidden="1">
      <c r="A48" s="203"/>
      <c r="B48" s="204"/>
      <c r="C48" s="204"/>
      <c r="D48" s="203"/>
      <c r="E48" s="203"/>
      <c r="H48" s="203"/>
      <c r="I48" s="205"/>
      <c r="J48" s="205"/>
      <c r="K48" s="205"/>
      <c r="L48" s="222">
        <f>IFERROR(IF(G48="X",0,IF(H48="X",0,VLOOKUP(H48,'4'!$K$3:$L$16,2,FALSE))),0)</f>
        <v>0</v>
      </c>
      <c r="M48" s="205">
        <f t="shared" si="0"/>
        <v>0</v>
      </c>
      <c r="N48" s="205">
        <f>IFERROR(VLOOKUP(H48,'4'!$K$3:$M$16,3,FALSE),0)</f>
        <v>0</v>
      </c>
      <c r="O48" s="205">
        <f t="shared" si="1"/>
        <v>0</v>
      </c>
      <c r="P48" s="205"/>
      <c r="Q48" s="205"/>
      <c r="R48" s="205"/>
    </row>
    <row r="49" spans="1:18" hidden="1">
      <c r="A49" s="203"/>
      <c r="B49" s="204"/>
      <c r="C49" s="204"/>
      <c r="D49" s="203"/>
      <c r="E49" s="203"/>
      <c r="H49" s="203"/>
      <c r="I49" s="205"/>
      <c r="J49" s="205"/>
      <c r="K49" s="205"/>
      <c r="L49" s="222">
        <f>IFERROR(IF(G49="X",0,IF(H49="X",0,VLOOKUP(H49,'4'!$K$3:$L$16,2,FALSE))),0)</f>
        <v>0</v>
      </c>
      <c r="M49" s="205">
        <f t="shared" si="0"/>
        <v>0</v>
      </c>
      <c r="N49" s="205">
        <f>IFERROR(VLOOKUP(H49,'4'!$K$3:$M$16,3,FALSE),0)</f>
        <v>0</v>
      </c>
      <c r="O49" s="205">
        <f t="shared" si="1"/>
        <v>0</v>
      </c>
      <c r="P49" s="205"/>
      <c r="Q49" s="205"/>
      <c r="R49" s="205"/>
    </row>
    <row r="50" spans="1:18" hidden="1">
      <c r="A50" s="203"/>
      <c r="B50" s="204"/>
      <c r="C50" s="204"/>
      <c r="D50" s="203"/>
      <c r="E50" s="203"/>
      <c r="H50" s="203"/>
      <c r="I50" s="205"/>
      <c r="J50" s="205"/>
      <c r="K50" s="205"/>
      <c r="L50" s="222">
        <f>IFERROR(IF(G50="X",0,IF(H50="X",0,VLOOKUP(H50,'4'!$K$3:$L$16,2,FALSE))),0)</f>
        <v>0</v>
      </c>
      <c r="M50" s="205">
        <f t="shared" si="0"/>
        <v>0</v>
      </c>
      <c r="N50" s="205">
        <f>IFERROR(VLOOKUP(H50,'4'!$K$3:$M$16,3,FALSE),0)</f>
        <v>0</v>
      </c>
      <c r="O50" s="205">
        <f t="shared" si="1"/>
        <v>0</v>
      </c>
      <c r="P50" s="205"/>
      <c r="Q50" s="205"/>
      <c r="R50" s="205"/>
    </row>
    <row r="51" spans="1:18" hidden="1">
      <c r="A51" s="203"/>
      <c r="B51" s="204"/>
      <c r="C51" s="204"/>
      <c r="D51" s="203"/>
      <c r="E51" s="203"/>
      <c r="H51" s="203"/>
      <c r="I51" s="205"/>
      <c r="J51" s="205"/>
      <c r="K51" s="205"/>
      <c r="L51" s="222">
        <f>IFERROR(IF(G51="X",0,IF(H51="X",0,VLOOKUP(H51,'4'!$K$3:$L$16,2,FALSE))),0)</f>
        <v>0</v>
      </c>
      <c r="M51" s="205">
        <f t="shared" si="0"/>
        <v>0</v>
      </c>
      <c r="N51" s="205">
        <f>IFERROR(VLOOKUP(H51,'4'!$K$3:$M$16,3,FALSE),0)</f>
        <v>0</v>
      </c>
      <c r="O51" s="205">
        <f t="shared" si="1"/>
        <v>0</v>
      </c>
      <c r="P51" s="205"/>
      <c r="Q51" s="205"/>
      <c r="R51" s="205"/>
    </row>
    <row r="52" spans="1:18" hidden="1">
      <c r="A52" s="203"/>
      <c r="B52" s="204"/>
      <c r="C52" s="204"/>
      <c r="D52" s="203"/>
      <c r="E52" s="203"/>
      <c r="H52" s="203"/>
      <c r="I52" s="205"/>
      <c r="J52" s="205"/>
      <c r="K52" s="205"/>
      <c r="L52" s="222">
        <f>IFERROR(IF(G52="X",0,IF(H52="X",0,VLOOKUP(H52,'4'!$K$3:$L$16,2,FALSE))),0)</f>
        <v>0</v>
      </c>
      <c r="M52" s="205">
        <f t="shared" si="0"/>
        <v>0</v>
      </c>
      <c r="N52" s="205">
        <f>IFERROR(VLOOKUP(H52,'4'!$K$3:$M$16,3,FALSE),0)</f>
        <v>0</v>
      </c>
      <c r="O52" s="205">
        <f t="shared" si="1"/>
        <v>0</v>
      </c>
      <c r="P52" s="205"/>
      <c r="Q52" s="205"/>
      <c r="R52" s="205"/>
    </row>
    <row r="53" spans="1:18" hidden="1">
      <c r="A53" s="203"/>
      <c r="B53" s="204"/>
      <c r="C53" s="204"/>
      <c r="D53" s="203"/>
      <c r="E53" s="203"/>
      <c r="H53" s="203"/>
      <c r="I53" s="205"/>
      <c r="J53" s="205"/>
      <c r="K53" s="205"/>
      <c r="L53" s="222">
        <f>IFERROR(IF(G53="X",0,IF(H53="X",0,VLOOKUP(H53,'4'!$K$3:$L$16,2,FALSE))),0)</f>
        <v>0</v>
      </c>
      <c r="M53" s="205">
        <f t="shared" si="0"/>
        <v>0</v>
      </c>
      <c r="N53" s="205">
        <f>IFERROR(VLOOKUP(H53,'4'!$K$3:$M$16,3,FALSE),0)</f>
        <v>0</v>
      </c>
      <c r="O53" s="205">
        <f t="shared" si="1"/>
        <v>0</v>
      </c>
      <c r="P53" s="205"/>
      <c r="Q53" s="205"/>
      <c r="R53" s="205"/>
    </row>
    <row r="54" spans="1:18" hidden="1">
      <c r="A54" s="203"/>
      <c r="B54" s="204"/>
      <c r="C54" s="204"/>
      <c r="D54" s="203"/>
      <c r="E54" s="203"/>
      <c r="H54" s="203"/>
      <c r="I54" s="205"/>
      <c r="J54" s="205"/>
      <c r="K54" s="205"/>
      <c r="L54" s="222">
        <f>IFERROR(IF(G54="X",0,IF(H54="X",0,VLOOKUP(H54,'4'!$K$3:$L$16,2,FALSE))),0)</f>
        <v>0</v>
      </c>
      <c r="M54" s="205">
        <f t="shared" si="0"/>
        <v>0</v>
      </c>
      <c r="N54" s="205">
        <f>IFERROR(VLOOKUP(H54,'4'!$K$3:$M$16,3,FALSE),0)</f>
        <v>0</v>
      </c>
      <c r="O54" s="205">
        <f t="shared" si="1"/>
        <v>0</v>
      </c>
      <c r="P54" s="205"/>
      <c r="Q54" s="205"/>
      <c r="R54" s="205"/>
    </row>
    <row r="55" spans="1:18" hidden="1">
      <c r="A55" s="203"/>
      <c r="B55" s="204"/>
      <c r="C55" s="204"/>
      <c r="D55" s="203"/>
      <c r="E55" s="203"/>
      <c r="H55" s="203"/>
      <c r="I55" s="205"/>
      <c r="J55" s="205"/>
      <c r="K55" s="205"/>
      <c r="L55" s="222">
        <f>IFERROR(IF(G55="X",0,IF(H55="X",0,VLOOKUP(H55,'4'!$K$3:$L$16,2,FALSE))),0)</f>
        <v>0</v>
      </c>
      <c r="M55" s="205">
        <f t="shared" si="0"/>
        <v>0</v>
      </c>
      <c r="N55" s="205">
        <f>IFERROR(VLOOKUP(H55,'4'!$K$3:$M$16,3,FALSE),0)</f>
        <v>0</v>
      </c>
      <c r="O55" s="205">
        <f t="shared" si="1"/>
        <v>0</v>
      </c>
      <c r="P55" s="205"/>
      <c r="Q55" s="205"/>
      <c r="R55" s="205"/>
    </row>
    <row r="56" spans="1:18" hidden="1">
      <c r="A56" s="203"/>
      <c r="B56" s="204"/>
      <c r="C56" s="204"/>
      <c r="D56" s="203"/>
      <c r="E56" s="203"/>
      <c r="H56" s="203"/>
      <c r="I56" s="205"/>
      <c r="J56" s="205"/>
      <c r="K56" s="205"/>
      <c r="L56" s="222">
        <f>IFERROR(IF(G56="X",0,IF(H56="X",0,VLOOKUP(H56,'4'!$K$3:$L$16,2,FALSE))),0)</f>
        <v>0</v>
      </c>
      <c r="M56" s="205">
        <f t="shared" si="0"/>
        <v>0</v>
      </c>
      <c r="N56" s="205">
        <f>IFERROR(VLOOKUP(H56,'4'!$K$3:$M$16,3,FALSE),0)</f>
        <v>0</v>
      </c>
      <c r="O56" s="205">
        <f t="shared" si="1"/>
        <v>0</v>
      </c>
      <c r="P56" s="205"/>
      <c r="Q56" s="205"/>
      <c r="R56" s="205"/>
    </row>
    <row r="57" spans="1:18" hidden="1">
      <c r="A57" s="203"/>
      <c r="B57" s="204"/>
      <c r="C57" s="204"/>
      <c r="D57" s="203"/>
      <c r="E57" s="203"/>
      <c r="H57" s="203"/>
      <c r="I57" s="205"/>
      <c r="J57" s="205"/>
      <c r="K57" s="205"/>
      <c r="L57" s="222">
        <f>IFERROR(IF(G57="X",0,IF(H57="X",0,VLOOKUP(H57,'4'!$K$3:$L$16,2,FALSE))),0)</f>
        <v>0</v>
      </c>
      <c r="M57" s="205">
        <f t="shared" si="0"/>
        <v>0</v>
      </c>
      <c r="N57" s="205">
        <f>IFERROR(VLOOKUP(H57,'4'!$K$3:$M$16,3,FALSE),0)</f>
        <v>0</v>
      </c>
      <c r="O57" s="205">
        <f t="shared" si="1"/>
        <v>0</v>
      </c>
      <c r="P57" s="205"/>
      <c r="Q57" s="205"/>
      <c r="R57" s="205"/>
    </row>
    <row r="58" spans="1:18" hidden="1">
      <c r="A58" s="203"/>
      <c r="B58" s="204"/>
      <c r="C58" s="204"/>
      <c r="D58" s="203"/>
      <c r="E58" s="203"/>
      <c r="H58" s="203"/>
      <c r="I58" s="205"/>
      <c r="J58" s="205"/>
      <c r="K58" s="205"/>
      <c r="L58" s="222">
        <f>IFERROR(IF(G58="X",0,IF(H58="X",0,VLOOKUP(H58,'4'!$K$3:$L$16,2,FALSE))),0)</f>
        <v>0</v>
      </c>
      <c r="M58" s="205">
        <f t="shared" si="0"/>
        <v>0</v>
      </c>
      <c r="N58" s="205">
        <f>IFERROR(VLOOKUP(H58,'4'!$K$3:$M$16,3,FALSE),0)</f>
        <v>0</v>
      </c>
      <c r="O58" s="205">
        <f t="shared" si="1"/>
        <v>0</v>
      </c>
      <c r="P58" s="205"/>
      <c r="Q58" s="205"/>
      <c r="R58" s="205"/>
    </row>
    <row r="59" spans="1:18" hidden="1">
      <c r="A59" s="203"/>
      <c r="B59" s="204"/>
      <c r="C59" s="204"/>
      <c r="D59" s="203"/>
      <c r="E59" s="203"/>
      <c r="H59" s="203"/>
      <c r="I59" s="205"/>
      <c r="J59" s="205"/>
      <c r="K59" s="205"/>
      <c r="L59" s="222">
        <f>IFERROR(IF(G59="X",0,IF(H59="X",0,VLOOKUP(H59,'4'!$K$3:$L$16,2,FALSE))),0)</f>
        <v>0</v>
      </c>
      <c r="M59" s="205">
        <f t="shared" si="0"/>
        <v>0</v>
      </c>
      <c r="N59" s="205">
        <f>IFERROR(VLOOKUP(H59,'4'!$K$3:$M$16,3,FALSE),0)</f>
        <v>0</v>
      </c>
      <c r="O59" s="205">
        <f t="shared" si="1"/>
        <v>0</v>
      </c>
      <c r="P59" s="205"/>
      <c r="Q59" s="205"/>
      <c r="R59" s="205"/>
    </row>
    <row r="60" spans="1:18" hidden="1">
      <c r="A60" s="203"/>
      <c r="B60" s="204"/>
      <c r="C60" s="204"/>
      <c r="D60" s="203"/>
      <c r="E60" s="203"/>
      <c r="H60" s="203"/>
      <c r="I60" s="205"/>
      <c r="J60" s="205"/>
      <c r="K60" s="205"/>
      <c r="L60" s="222">
        <f>IFERROR(IF(G60="X",0,IF(H60="X",0,VLOOKUP(H60,'4'!$K$3:$L$16,2,FALSE))),0)</f>
        <v>0</v>
      </c>
      <c r="M60" s="205">
        <f t="shared" si="0"/>
        <v>0</v>
      </c>
      <c r="N60" s="205">
        <f>IFERROR(VLOOKUP(H60,'4'!$K$3:$M$16,3,FALSE),0)</f>
        <v>0</v>
      </c>
      <c r="O60" s="205">
        <f t="shared" si="1"/>
        <v>0</v>
      </c>
      <c r="P60" s="205"/>
      <c r="Q60" s="205"/>
      <c r="R60" s="205"/>
    </row>
    <row r="61" spans="1:18" hidden="1">
      <c r="A61" s="203"/>
      <c r="B61" s="204"/>
      <c r="C61" s="204"/>
      <c r="D61" s="203"/>
      <c r="E61" s="203"/>
      <c r="H61" s="203"/>
      <c r="I61" s="205"/>
      <c r="J61" s="205"/>
      <c r="K61" s="205"/>
      <c r="L61" s="222">
        <f>IFERROR(IF(G61="X",0,IF(H61="X",0,VLOOKUP(H61,'4'!$K$3:$L$16,2,FALSE))),0)</f>
        <v>0</v>
      </c>
      <c r="M61" s="205">
        <f t="shared" si="0"/>
        <v>0</v>
      </c>
      <c r="N61" s="205">
        <f>IFERROR(VLOOKUP(H61,'4'!$K$3:$M$16,3,FALSE),0)</f>
        <v>0</v>
      </c>
      <c r="O61" s="205">
        <f t="shared" si="1"/>
        <v>0</v>
      </c>
      <c r="P61" s="205"/>
      <c r="Q61" s="205"/>
      <c r="R61" s="205"/>
    </row>
    <row r="62" spans="1:18" hidden="1">
      <c r="A62" s="203"/>
      <c r="B62" s="204"/>
      <c r="C62" s="204"/>
      <c r="D62" s="203"/>
      <c r="E62" s="203"/>
      <c r="H62" s="203"/>
      <c r="I62" s="205"/>
      <c r="J62" s="205"/>
      <c r="K62" s="205"/>
      <c r="L62" s="222">
        <f>IFERROR(IF(G62="X",0,IF(H62="X",0,VLOOKUP(H62,'4'!$K$3:$L$16,2,FALSE))),0)</f>
        <v>0</v>
      </c>
      <c r="M62" s="205">
        <f t="shared" si="0"/>
        <v>0</v>
      </c>
      <c r="N62" s="205">
        <f>IFERROR(VLOOKUP(H62,'4'!$K$3:$M$16,3,FALSE),0)</f>
        <v>0</v>
      </c>
      <c r="O62" s="205">
        <f t="shared" si="1"/>
        <v>0</v>
      </c>
      <c r="P62" s="205"/>
      <c r="Q62" s="205"/>
      <c r="R62" s="205"/>
    </row>
    <row r="63" spans="1:18" hidden="1">
      <c r="A63" s="203"/>
      <c r="B63" s="204"/>
      <c r="C63" s="204"/>
      <c r="D63" s="203"/>
      <c r="E63" s="203"/>
      <c r="H63" s="203"/>
      <c r="I63" s="205"/>
      <c r="J63" s="205"/>
      <c r="K63" s="205"/>
      <c r="L63" s="222">
        <f>IFERROR(IF(G63="X",0,IF(H63="X",0,VLOOKUP(H63,'4'!$K$3:$L$16,2,FALSE))),0)</f>
        <v>0</v>
      </c>
      <c r="M63" s="205">
        <f t="shared" si="0"/>
        <v>0</v>
      </c>
      <c r="N63" s="205">
        <f>IFERROR(VLOOKUP(H63,'4'!$K$3:$M$16,3,FALSE),0)</f>
        <v>0</v>
      </c>
      <c r="O63" s="205">
        <f t="shared" si="1"/>
        <v>0</v>
      </c>
      <c r="P63" s="205"/>
      <c r="Q63" s="205"/>
      <c r="R63" s="205"/>
    </row>
    <row r="64" spans="1:18" hidden="1">
      <c r="A64" s="203"/>
      <c r="B64" s="204"/>
      <c r="C64" s="204"/>
      <c r="D64" s="203"/>
      <c r="E64" s="203"/>
      <c r="H64" s="203"/>
      <c r="I64" s="205"/>
      <c r="J64" s="205"/>
      <c r="K64" s="205"/>
      <c r="L64" s="222">
        <f>IFERROR(IF(G64="X",0,IF(H64="X",0,VLOOKUP(H64,'4'!$K$3:$L$16,2,FALSE))),0)</f>
        <v>0</v>
      </c>
      <c r="M64" s="205">
        <f t="shared" si="0"/>
        <v>0</v>
      </c>
      <c r="N64" s="205">
        <f>IFERROR(VLOOKUP(H64,'4'!$K$3:$M$16,3,FALSE),0)</f>
        <v>0</v>
      </c>
      <c r="O64" s="205">
        <f t="shared" si="1"/>
        <v>0</v>
      </c>
      <c r="P64" s="205"/>
      <c r="Q64" s="205"/>
      <c r="R64" s="205"/>
    </row>
    <row r="65" spans="1:18" hidden="1">
      <c r="A65" s="203"/>
      <c r="B65" s="204"/>
      <c r="C65" s="204"/>
      <c r="D65" s="203"/>
      <c r="E65" s="203"/>
      <c r="H65" s="203"/>
      <c r="I65" s="205"/>
      <c r="J65" s="205"/>
      <c r="K65" s="205"/>
      <c r="L65" s="222">
        <f>IFERROR(IF(G65="X",0,IF(H65="X",0,VLOOKUP(H65,'4'!$K$3:$L$16,2,FALSE))),0)</f>
        <v>0</v>
      </c>
      <c r="M65" s="205">
        <f t="shared" si="0"/>
        <v>0</v>
      </c>
      <c r="N65" s="205">
        <f>IFERROR(VLOOKUP(H65,'4'!$K$3:$M$16,3,FALSE),0)</f>
        <v>0</v>
      </c>
      <c r="O65" s="205">
        <f t="shared" si="1"/>
        <v>0</v>
      </c>
      <c r="P65" s="205"/>
      <c r="Q65" s="205"/>
      <c r="R65" s="205"/>
    </row>
    <row r="66" spans="1:18" hidden="1">
      <c r="A66" s="203"/>
      <c r="B66" s="204"/>
      <c r="C66" s="204"/>
      <c r="D66" s="203"/>
      <c r="E66" s="203"/>
      <c r="H66" s="203"/>
      <c r="I66" s="205"/>
      <c r="J66" s="205"/>
      <c r="K66" s="205"/>
      <c r="L66" s="222">
        <f>IFERROR(IF(G66="X",0,IF(H66="X",0,VLOOKUP(H66,'4'!$K$3:$L$16,2,FALSE))),0)</f>
        <v>0</v>
      </c>
      <c r="M66" s="205">
        <f t="shared" si="0"/>
        <v>0</v>
      </c>
      <c r="N66" s="205">
        <f>IFERROR(VLOOKUP(H66,'4'!$K$3:$M$16,3,FALSE),0)</f>
        <v>0</v>
      </c>
      <c r="O66" s="205">
        <f t="shared" si="1"/>
        <v>0</v>
      </c>
      <c r="P66" s="205"/>
      <c r="Q66" s="205"/>
      <c r="R66" s="205"/>
    </row>
    <row r="67" spans="1:18" hidden="1">
      <c r="A67" s="203"/>
      <c r="B67" s="204"/>
      <c r="C67" s="204"/>
      <c r="D67" s="203"/>
      <c r="E67" s="203"/>
      <c r="H67" s="203"/>
      <c r="I67" s="205"/>
      <c r="J67" s="205"/>
      <c r="K67" s="205"/>
      <c r="L67" s="222">
        <f>IFERROR(IF(G67="X",0,IF(H67="X",0,VLOOKUP(H67,'4'!$K$3:$L$16,2,FALSE))),0)</f>
        <v>0</v>
      </c>
      <c r="M67" s="205">
        <f t="shared" si="0"/>
        <v>0</v>
      </c>
      <c r="N67" s="205">
        <f>IFERROR(VLOOKUP(H67,'4'!$K$3:$M$16,3,FALSE),0)</f>
        <v>0</v>
      </c>
      <c r="O67" s="205">
        <f t="shared" si="1"/>
        <v>0</v>
      </c>
      <c r="P67" s="205"/>
      <c r="Q67" s="205"/>
      <c r="R67" s="205"/>
    </row>
    <row r="68" spans="1:18" hidden="1">
      <c r="A68" s="203"/>
      <c r="B68" s="204"/>
      <c r="C68" s="204"/>
      <c r="D68" s="203"/>
      <c r="E68" s="203"/>
      <c r="H68" s="203"/>
      <c r="I68" s="205"/>
      <c r="J68" s="205"/>
      <c r="K68" s="205"/>
      <c r="L68" s="222">
        <f>IFERROR(IF(G68="X",0,IF(H68="X",0,VLOOKUP(H68,'4'!$K$3:$L$16,2,FALSE))),0)</f>
        <v>0</v>
      </c>
      <c r="M68" s="205">
        <f t="shared" ref="M68:M131" si="2">K68*L68</f>
        <v>0</v>
      </c>
      <c r="N68" s="205">
        <f>IFERROR(VLOOKUP(H68,'4'!$K$3:$M$16,3,FALSE),0)</f>
        <v>0</v>
      </c>
      <c r="O68" s="205">
        <f t="shared" ref="O68:O131" si="3">IF(N68=0,0,M68/N68)</f>
        <v>0</v>
      </c>
      <c r="P68" s="205"/>
      <c r="Q68" s="205"/>
      <c r="R68" s="205"/>
    </row>
    <row r="69" spans="1:18" hidden="1">
      <c r="A69" s="203"/>
      <c r="B69" s="204"/>
      <c r="C69" s="204"/>
      <c r="D69" s="203"/>
      <c r="E69" s="203"/>
      <c r="H69" s="203"/>
      <c r="I69" s="205"/>
      <c r="J69" s="205"/>
      <c r="K69" s="205"/>
      <c r="L69" s="222">
        <f>IFERROR(IF(G69="X",0,IF(H69="X",0,VLOOKUP(H69,'4'!$K$3:$L$16,2,FALSE))),0)</f>
        <v>0</v>
      </c>
      <c r="M69" s="205">
        <f t="shared" si="2"/>
        <v>0</v>
      </c>
      <c r="N69" s="205">
        <f>IFERROR(VLOOKUP(H69,'4'!$K$3:$M$16,3,FALSE),0)</f>
        <v>0</v>
      </c>
      <c r="O69" s="205">
        <f t="shared" si="3"/>
        <v>0</v>
      </c>
      <c r="P69" s="205"/>
      <c r="Q69" s="205"/>
      <c r="R69" s="205"/>
    </row>
    <row r="70" spans="1:18" hidden="1">
      <c r="A70" s="203"/>
      <c r="B70" s="204"/>
      <c r="C70" s="204"/>
      <c r="D70" s="203"/>
      <c r="E70" s="203"/>
      <c r="H70" s="203"/>
      <c r="I70" s="205"/>
      <c r="J70" s="205"/>
      <c r="K70" s="205"/>
      <c r="L70" s="222">
        <f>IFERROR(IF(G70="X",0,IF(H70="X",0,VLOOKUP(H70,'4'!$K$3:$L$16,2,FALSE))),0)</f>
        <v>0</v>
      </c>
      <c r="M70" s="205">
        <f t="shared" si="2"/>
        <v>0</v>
      </c>
      <c r="N70" s="205">
        <f>IFERROR(VLOOKUP(H70,'4'!$K$3:$M$16,3,FALSE),0)</f>
        <v>0</v>
      </c>
      <c r="O70" s="205">
        <f t="shared" si="3"/>
        <v>0</v>
      </c>
      <c r="P70" s="205"/>
      <c r="Q70" s="205"/>
      <c r="R70" s="205"/>
    </row>
    <row r="71" spans="1:18" hidden="1">
      <c r="A71" s="203"/>
      <c r="B71" s="204"/>
      <c r="C71" s="204"/>
      <c r="D71" s="203"/>
      <c r="E71" s="203"/>
      <c r="H71" s="203"/>
      <c r="I71" s="205"/>
      <c r="J71" s="205"/>
      <c r="K71" s="205"/>
      <c r="L71" s="222">
        <f>IFERROR(IF(G71="X",0,IF(H71="X",0,VLOOKUP(H71,'4'!$K$3:$L$16,2,FALSE))),0)</f>
        <v>0</v>
      </c>
      <c r="M71" s="205">
        <f t="shared" si="2"/>
        <v>0</v>
      </c>
      <c r="N71" s="205">
        <f>IFERROR(VLOOKUP(H71,'4'!$K$3:$M$16,3,FALSE),0)</f>
        <v>0</v>
      </c>
      <c r="O71" s="205">
        <f t="shared" si="3"/>
        <v>0</v>
      </c>
      <c r="P71" s="205"/>
      <c r="Q71" s="205"/>
      <c r="R71" s="205"/>
    </row>
    <row r="72" spans="1:18" hidden="1">
      <c r="A72" s="203"/>
      <c r="B72" s="204"/>
      <c r="C72" s="204"/>
      <c r="D72" s="203"/>
      <c r="E72" s="203"/>
      <c r="H72" s="203"/>
      <c r="I72" s="205"/>
      <c r="J72" s="205"/>
      <c r="K72" s="205"/>
      <c r="L72" s="222">
        <f>IFERROR(IF(G72="X",0,IF(H72="X",0,VLOOKUP(H72,'4'!$K$3:$L$16,2,FALSE))),0)</f>
        <v>0</v>
      </c>
      <c r="M72" s="205">
        <f t="shared" si="2"/>
        <v>0</v>
      </c>
      <c r="N72" s="205">
        <f>IFERROR(VLOOKUP(H72,'4'!$K$3:$M$16,3,FALSE),0)</f>
        <v>0</v>
      </c>
      <c r="O72" s="205">
        <f t="shared" si="3"/>
        <v>0</v>
      </c>
      <c r="P72" s="205"/>
      <c r="Q72" s="205"/>
      <c r="R72" s="205"/>
    </row>
    <row r="73" spans="1:18" hidden="1">
      <c r="A73" s="203"/>
      <c r="B73" s="204"/>
      <c r="C73" s="204"/>
      <c r="D73" s="203"/>
      <c r="E73" s="203"/>
      <c r="H73" s="203"/>
      <c r="I73" s="205"/>
      <c r="J73" s="205"/>
      <c r="K73" s="205"/>
      <c r="L73" s="222">
        <f>IFERROR(IF(G73="X",0,IF(H73="X",0,VLOOKUP(H73,'4'!$K$3:$L$16,2,FALSE))),0)</f>
        <v>0</v>
      </c>
      <c r="M73" s="205">
        <f t="shared" si="2"/>
        <v>0</v>
      </c>
      <c r="N73" s="205">
        <f>IFERROR(VLOOKUP(H73,'4'!$K$3:$M$16,3,FALSE),0)</f>
        <v>0</v>
      </c>
      <c r="O73" s="205">
        <f t="shared" si="3"/>
        <v>0</v>
      </c>
      <c r="P73" s="205"/>
      <c r="Q73" s="205"/>
      <c r="R73" s="205"/>
    </row>
    <row r="74" spans="1:18" hidden="1">
      <c r="A74" s="203"/>
      <c r="B74" s="204"/>
      <c r="C74" s="204"/>
      <c r="D74" s="203"/>
      <c r="E74" s="203"/>
      <c r="H74" s="203"/>
      <c r="I74" s="205"/>
      <c r="J74" s="205"/>
      <c r="K74" s="205"/>
      <c r="L74" s="222">
        <f>IFERROR(IF(G74="X",0,IF(H74="X",0,VLOOKUP(H74,'4'!$K$3:$L$16,2,FALSE))),0)</f>
        <v>0</v>
      </c>
      <c r="M74" s="205">
        <f t="shared" si="2"/>
        <v>0</v>
      </c>
      <c r="N74" s="205">
        <f>IFERROR(VLOOKUP(H74,'4'!$K$3:$M$16,3,FALSE),0)</f>
        <v>0</v>
      </c>
      <c r="O74" s="205">
        <f t="shared" si="3"/>
        <v>0</v>
      </c>
      <c r="P74" s="205"/>
      <c r="Q74" s="205"/>
      <c r="R74" s="205"/>
    </row>
    <row r="75" spans="1:18" hidden="1">
      <c r="A75" s="203"/>
      <c r="B75" s="204"/>
      <c r="C75" s="204"/>
      <c r="D75" s="203"/>
      <c r="E75" s="203"/>
      <c r="H75" s="203"/>
      <c r="I75" s="205"/>
      <c r="J75" s="205"/>
      <c r="K75" s="205"/>
      <c r="L75" s="222">
        <f>IFERROR(IF(G75="X",0,IF(H75="X",0,VLOOKUP(H75,'4'!$K$3:$L$16,2,FALSE))),0)</f>
        <v>0</v>
      </c>
      <c r="M75" s="205">
        <f t="shared" si="2"/>
        <v>0</v>
      </c>
      <c r="N75" s="205">
        <f>IFERROR(VLOOKUP(H75,'4'!$K$3:$M$16,3,FALSE),0)</f>
        <v>0</v>
      </c>
      <c r="O75" s="205">
        <f t="shared" si="3"/>
        <v>0</v>
      </c>
      <c r="P75" s="205"/>
      <c r="Q75" s="205"/>
      <c r="R75" s="205"/>
    </row>
    <row r="76" spans="1:18" hidden="1">
      <c r="A76" s="203"/>
      <c r="B76" s="204"/>
      <c r="C76" s="204"/>
      <c r="D76" s="203"/>
      <c r="E76" s="203"/>
      <c r="H76" s="203"/>
      <c r="I76" s="205"/>
      <c r="J76" s="205"/>
      <c r="K76" s="205"/>
      <c r="L76" s="222">
        <f>IFERROR(IF(G76="X",0,IF(H76="X",0,VLOOKUP(H76,'4'!$K$3:$L$16,2,FALSE))),0)</f>
        <v>0</v>
      </c>
      <c r="M76" s="205">
        <f t="shared" si="2"/>
        <v>0</v>
      </c>
      <c r="N76" s="205">
        <f>IFERROR(VLOOKUP(H76,'4'!$K$3:$M$16,3,FALSE),0)</f>
        <v>0</v>
      </c>
      <c r="O76" s="205">
        <f t="shared" si="3"/>
        <v>0</v>
      </c>
      <c r="P76" s="205"/>
      <c r="Q76" s="205"/>
      <c r="R76" s="205"/>
    </row>
    <row r="77" spans="1:18" hidden="1">
      <c r="A77" s="203"/>
      <c r="B77" s="204"/>
      <c r="C77" s="204"/>
      <c r="D77" s="203"/>
      <c r="E77" s="203"/>
      <c r="H77" s="203"/>
      <c r="I77" s="205"/>
      <c r="J77" s="205"/>
      <c r="K77" s="205"/>
      <c r="L77" s="222">
        <f>IFERROR(IF(G77="X",0,IF(H77="X",0,VLOOKUP(H77,'4'!$K$3:$L$16,2,FALSE))),0)</f>
        <v>0</v>
      </c>
      <c r="M77" s="205">
        <f t="shared" si="2"/>
        <v>0</v>
      </c>
      <c r="N77" s="205">
        <f>IFERROR(VLOOKUP(H77,'4'!$K$3:$M$16,3,FALSE),0)</f>
        <v>0</v>
      </c>
      <c r="O77" s="205">
        <f t="shared" si="3"/>
        <v>0</v>
      </c>
      <c r="P77" s="205"/>
      <c r="Q77" s="205"/>
      <c r="R77" s="205"/>
    </row>
    <row r="78" spans="1:18" hidden="1">
      <c r="A78" s="203"/>
      <c r="B78" s="204"/>
      <c r="C78" s="204"/>
      <c r="D78" s="203"/>
      <c r="E78" s="203"/>
      <c r="H78" s="203"/>
      <c r="I78" s="205"/>
      <c r="J78" s="205"/>
      <c r="K78" s="205"/>
      <c r="L78" s="222">
        <f>IFERROR(IF(G78="X",0,IF(H78="X",0,VLOOKUP(H78,'4'!$K$3:$L$16,2,FALSE))),0)</f>
        <v>0</v>
      </c>
      <c r="M78" s="205">
        <f t="shared" si="2"/>
        <v>0</v>
      </c>
      <c r="N78" s="205">
        <f>IFERROR(VLOOKUP(H78,'4'!$K$3:$M$16,3,FALSE),0)</f>
        <v>0</v>
      </c>
      <c r="O78" s="205">
        <f t="shared" si="3"/>
        <v>0</v>
      </c>
      <c r="P78" s="205"/>
      <c r="Q78" s="205"/>
      <c r="R78" s="205"/>
    </row>
    <row r="79" spans="1:18" hidden="1">
      <c r="A79" s="203"/>
      <c r="B79" s="204"/>
      <c r="C79" s="204"/>
      <c r="D79" s="203"/>
      <c r="E79" s="203"/>
      <c r="H79" s="203"/>
      <c r="I79" s="205"/>
      <c r="J79" s="205"/>
      <c r="K79" s="205"/>
      <c r="L79" s="222">
        <f>IFERROR(IF(G79="X",0,IF(H79="X",0,VLOOKUP(H79,'4'!$K$3:$L$16,2,FALSE))),0)</f>
        <v>0</v>
      </c>
      <c r="M79" s="205">
        <f t="shared" si="2"/>
        <v>0</v>
      </c>
      <c r="N79" s="205">
        <f>IFERROR(VLOOKUP(H79,'4'!$K$3:$M$16,3,FALSE),0)</f>
        <v>0</v>
      </c>
      <c r="O79" s="205">
        <f t="shared" si="3"/>
        <v>0</v>
      </c>
      <c r="P79" s="205"/>
      <c r="Q79" s="205"/>
      <c r="R79" s="205"/>
    </row>
    <row r="80" spans="1:18" hidden="1">
      <c r="A80" s="203"/>
      <c r="B80" s="204"/>
      <c r="C80" s="204"/>
      <c r="D80" s="203"/>
      <c r="E80" s="203"/>
      <c r="H80" s="203"/>
      <c r="I80" s="205"/>
      <c r="J80" s="205"/>
      <c r="K80" s="205"/>
      <c r="L80" s="222">
        <f>IFERROR(IF(G80="X",0,IF(H80="X",0,VLOOKUP(H80,'4'!$K$3:$L$16,2,FALSE))),0)</f>
        <v>0</v>
      </c>
      <c r="M80" s="205">
        <f t="shared" si="2"/>
        <v>0</v>
      </c>
      <c r="N80" s="205">
        <f>IFERROR(VLOOKUP(H80,'4'!$K$3:$M$16,3,FALSE),0)</f>
        <v>0</v>
      </c>
      <c r="O80" s="205">
        <f t="shared" si="3"/>
        <v>0</v>
      </c>
      <c r="P80" s="205"/>
      <c r="Q80" s="205"/>
      <c r="R80" s="205"/>
    </row>
    <row r="81" spans="1:18" hidden="1">
      <c r="A81" s="203"/>
      <c r="B81" s="204"/>
      <c r="C81" s="204"/>
      <c r="D81" s="203"/>
      <c r="E81" s="203"/>
      <c r="H81" s="203"/>
      <c r="I81" s="205"/>
      <c r="J81" s="205"/>
      <c r="K81" s="205"/>
      <c r="L81" s="222">
        <f>IFERROR(IF(G81="X",0,IF(H81="X",0,VLOOKUP(H81,'4'!$K$3:$L$16,2,FALSE))),0)</f>
        <v>0</v>
      </c>
      <c r="M81" s="205">
        <f t="shared" si="2"/>
        <v>0</v>
      </c>
      <c r="N81" s="205">
        <f>IFERROR(VLOOKUP(H81,'4'!$K$3:$M$16,3,FALSE),0)</f>
        <v>0</v>
      </c>
      <c r="O81" s="205">
        <f t="shared" si="3"/>
        <v>0</v>
      </c>
      <c r="P81" s="205"/>
      <c r="Q81" s="205"/>
      <c r="R81" s="205"/>
    </row>
    <row r="82" spans="1:18" hidden="1">
      <c r="A82" s="203"/>
      <c r="B82" s="204"/>
      <c r="C82" s="204"/>
      <c r="D82" s="203"/>
      <c r="E82" s="203"/>
      <c r="H82" s="203"/>
      <c r="I82" s="205"/>
      <c r="J82" s="205"/>
      <c r="K82" s="205"/>
      <c r="L82" s="222">
        <f>IFERROR(IF(G82="X",0,IF(H82="X",0,VLOOKUP(H82,'4'!$K$3:$L$16,2,FALSE))),0)</f>
        <v>0</v>
      </c>
      <c r="M82" s="205">
        <f t="shared" si="2"/>
        <v>0</v>
      </c>
      <c r="N82" s="205">
        <f>IFERROR(VLOOKUP(H82,'4'!$K$3:$M$16,3,FALSE),0)</f>
        <v>0</v>
      </c>
      <c r="O82" s="205">
        <f t="shared" si="3"/>
        <v>0</v>
      </c>
      <c r="P82" s="205"/>
      <c r="Q82" s="205"/>
      <c r="R82" s="205"/>
    </row>
    <row r="83" spans="1:18" hidden="1">
      <c r="A83" s="203"/>
      <c r="B83" s="204"/>
      <c r="C83" s="204"/>
      <c r="D83" s="203"/>
      <c r="E83" s="203"/>
      <c r="H83" s="203"/>
      <c r="I83" s="205"/>
      <c r="J83" s="205"/>
      <c r="K83" s="205"/>
      <c r="L83" s="222">
        <f>IFERROR(IF(G83="X",0,IF(H83="X",0,VLOOKUP(H83,'4'!$K$3:$L$16,2,FALSE))),0)</f>
        <v>0</v>
      </c>
      <c r="M83" s="205">
        <f t="shared" si="2"/>
        <v>0</v>
      </c>
      <c r="N83" s="205">
        <f>IFERROR(VLOOKUP(H83,'4'!$K$3:$M$16,3,FALSE),0)</f>
        <v>0</v>
      </c>
      <c r="O83" s="205">
        <f t="shared" si="3"/>
        <v>0</v>
      </c>
      <c r="P83" s="205"/>
      <c r="Q83" s="205"/>
      <c r="R83" s="205"/>
    </row>
    <row r="84" spans="1:18" hidden="1">
      <c r="A84" s="203"/>
      <c r="B84" s="204"/>
      <c r="C84" s="204"/>
      <c r="D84" s="203"/>
      <c r="E84" s="203"/>
      <c r="H84" s="203"/>
      <c r="I84" s="205"/>
      <c r="J84" s="205"/>
      <c r="K84" s="205"/>
      <c r="L84" s="222">
        <f>IFERROR(IF(G84="X",0,IF(H84="X",0,VLOOKUP(H84,'4'!$K$3:$L$16,2,FALSE))),0)</f>
        <v>0</v>
      </c>
      <c r="M84" s="205">
        <f t="shared" si="2"/>
        <v>0</v>
      </c>
      <c r="N84" s="205">
        <f>IFERROR(VLOOKUP(H84,'4'!$K$3:$M$16,3,FALSE),0)</f>
        <v>0</v>
      </c>
      <c r="O84" s="205">
        <f t="shared" si="3"/>
        <v>0</v>
      </c>
      <c r="P84" s="205"/>
      <c r="Q84" s="205"/>
      <c r="R84" s="205"/>
    </row>
    <row r="85" spans="1:18" hidden="1">
      <c r="A85" s="203"/>
      <c r="B85" s="204"/>
      <c r="C85" s="204"/>
      <c r="D85" s="203"/>
      <c r="E85" s="203"/>
      <c r="H85" s="203"/>
      <c r="I85" s="205"/>
      <c r="J85" s="205"/>
      <c r="K85" s="205"/>
      <c r="L85" s="222">
        <f>IFERROR(IF(G85="X",0,IF(H85="X",0,VLOOKUP(H85,'4'!$K$3:$L$16,2,FALSE))),0)</f>
        <v>0</v>
      </c>
      <c r="M85" s="205">
        <f t="shared" si="2"/>
        <v>0</v>
      </c>
      <c r="N85" s="205">
        <f>IFERROR(VLOOKUP(H85,'4'!$K$3:$M$16,3,FALSE),0)</f>
        <v>0</v>
      </c>
      <c r="O85" s="205">
        <f t="shared" si="3"/>
        <v>0</v>
      </c>
      <c r="P85" s="205"/>
      <c r="Q85" s="205"/>
      <c r="R85" s="205"/>
    </row>
    <row r="86" spans="1:18" hidden="1">
      <c r="A86" s="203"/>
      <c r="B86" s="204"/>
      <c r="C86" s="204"/>
      <c r="D86" s="203"/>
      <c r="E86" s="203"/>
      <c r="H86" s="203"/>
      <c r="I86" s="205"/>
      <c r="J86" s="205"/>
      <c r="K86" s="205"/>
      <c r="L86" s="222">
        <f>IFERROR(IF(G86="X",0,IF(H86="X",0,VLOOKUP(H86,'4'!$K$3:$L$16,2,FALSE))),0)</f>
        <v>0</v>
      </c>
      <c r="M86" s="205">
        <f t="shared" si="2"/>
        <v>0</v>
      </c>
      <c r="N86" s="205">
        <f>IFERROR(VLOOKUP(H86,'4'!$K$3:$M$16,3,FALSE),0)</f>
        <v>0</v>
      </c>
      <c r="O86" s="205">
        <f t="shared" si="3"/>
        <v>0</v>
      </c>
      <c r="P86" s="205"/>
      <c r="Q86" s="205"/>
      <c r="R86" s="205"/>
    </row>
    <row r="87" spans="1:18" hidden="1">
      <c r="A87" s="203"/>
      <c r="B87" s="204"/>
      <c r="C87" s="204"/>
      <c r="D87" s="203"/>
      <c r="E87" s="203"/>
      <c r="H87" s="203"/>
      <c r="I87" s="205"/>
      <c r="J87" s="205"/>
      <c r="K87" s="205"/>
      <c r="L87" s="222">
        <f>IFERROR(IF(G87="X",0,IF(H87="X",0,VLOOKUP(H87,'4'!$K$3:$L$16,2,FALSE))),0)</f>
        <v>0</v>
      </c>
      <c r="M87" s="205">
        <f t="shared" si="2"/>
        <v>0</v>
      </c>
      <c r="N87" s="205">
        <f>IFERROR(VLOOKUP(H87,'4'!$K$3:$M$16,3,FALSE),0)</f>
        <v>0</v>
      </c>
      <c r="O87" s="205">
        <f t="shared" si="3"/>
        <v>0</v>
      </c>
      <c r="P87" s="205"/>
      <c r="Q87" s="205"/>
      <c r="R87" s="205"/>
    </row>
    <row r="88" spans="1:18" hidden="1">
      <c r="A88" s="203"/>
      <c r="B88" s="204"/>
      <c r="C88" s="204"/>
      <c r="D88" s="203"/>
      <c r="E88" s="203"/>
      <c r="H88" s="203"/>
      <c r="I88" s="205"/>
      <c r="J88" s="205"/>
      <c r="K88" s="205"/>
      <c r="L88" s="222">
        <f>IFERROR(IF(G88="X",0,IF(H88="X",0,VLOOKUP(H88,'4'!$K$3:$L$16,2,FALSE))),0)</f>
        <v>0</v>
      </c>
      <c r="M88" s="205">
        <f t="shared" si="2"/>
        <v>0</v>
      </c>
      <c r="N88" s="205">
        <f>IFERROR(VLOOKUP(H88,'4'!$K$3:$M$16,3,FALSE),0)</f>
        <v>0</v>
      </c>
      <c r="O88" s="205">
        <f t="shared" si="3"/>
        <v>0</v>
      </c>
      <c r="P88" s="205"/>
      <c r="Q88" s="205"/>
      <c r="R88" s="205"/>
    </row>
    <row r="89" spans="1:18" hidden="1">
      <c r="A89" s="203"/>
      <c r="B89" s="204"/>
      <c r="C89" s="204"/>
      <c r="D89" s="203"/>
      <c r="E89" s="203"/>
      <c r="H89" s="203"/>
      <c r="I89" s="205"/>
      <c r="J89" s="205"/>
      <c r="K89" s="205"/>
      <c r="L89" s="222">
        <f>IFERROR(IF(G89="X",0,IF(H89="X",0,VLOOKUP(H89,'4'!$K$3:$L$16,2,FALSE))),0)</f>
        <v>0</v>
      </c>
      <c r="M89" s="205">
        <f t="shared" si="2"/>
        <v>0</v>
      </c>
      <c r="N89" s="205">
        <f>IFERROR(VLOOKUP(H89,'4'!$K$3:$M$16,3,FALSE),0)</f>
        <v>0</v>
      </c>
      <c r="O89" s="205">
        <f t="shared" si="3"/>
        <v>0</v>
      </c>
      <c r="P89" s="205"/>
      <c r="Q89" s="205"/>
      <c r="R89" s="205"/>
    </row>
    <row r="90" spans="1:18" hidden="1">
      <c r="A90" s="203"/>
      <c r="B90" s="204"/>
      <c r="C90" s="204"/>
      <c r="D90" s="203"/>
      <c r="E90" s="203"/>
      <c r="H90" s="203"/>
      <c r="I90" s="205"/>
      <c r="J90" s="205"/>
      <c r="K90" s="205"/>
      <c r="L90" s="222">
        <f>IFERROR(IF(G90="X",0,IF(H90="X",0,VLOOKUP(H90,'4'!$K$3:$L$16,2,FALSE))),0)</f>
        <v>0</v>
      </c>
      <c r="M90" s="205">
        <f t="shared" si="2"/>
        <v>0</v>
      </c>
      <c r="N90" s="205">
        <f>IFERROR(VLOOKUP(H90,'4'!$K$3:$M$16,3,FALSE),0)</f>
        <v>0</v>
      </c>
      <c r="O90" s="205">
        <f t="shared" si="3"/>
        <v>0</v>
      </c>
      <c r="P90" s="205"/>
      <c r="Q90" s="205"/>
      <c r="R90" s="205"/>
    </row>
    <row r="91" spans="1:18" hidden="1">
      <c r="A91" s="203"/>
      <c r="B91" s="204"/>
      <c r="C91" s="204"/>
      <c r="D91" s="203"/>
      <c r="E91" s="203"/>
      <c r="H91" s="203"/>
      <c r="I91" s="205"/>
      <c r="J91" s="205"/>
      <c r="K91" s="205"/>
      <c r="L91" s="222">
        <f>IFERROR(IF(G91="X",0,IF(H91="X",0,VLOOKUP(H91,'4'!$K$3:$L$16,2,FALSE))),0)</f>
        <v>0</v>
      </c>
      <c r="M91" s="205">
        <f t="shared" si="2"/>
        <v>0</v>
      </c>
      <c r="N91" s="205">
        <f>IFERROR(VLOOKUP(H91,'4'!$K$3:$M$16,3,FALSE),0)</f>
        <v>0</v>
      </c>
      <c r="O91" s="205">
        <f t="shared" si="3"/>
        <v>0</v>
      </c>
      <c r="P91" s="205"/>
      <c r="Q91" s="205"/>
      <c r="R91" s="205"/>
    </row>
    <row r="92" spans="1:18" hidden="1">
      <c r="A92" s="203"/>
      <c r="B92" s="204"/>
      <c r="C92" s="204"/>
      <c r="D92" s="203"/>
      <c r="E92" s="203"/>
      <c r="H92" s="203"/>
      <c r="I92" s="205"/>
      <c r="J92" s="205"/>
      <c r="K92" s="205"/>
      <c r="L92" s="222">
        <f>IFERROR(IF(G92="X",0,IF(H92="X",0,VLOOKUP(H92,'4'!$K$3:$L$16,2,FALSE))),0)</f>
        <v>0</v>
      </c>
      <c r="M92" s="205">
        <f t="shared" si="2"/>
        <v>0</v>
      </c>
      <c r="N92" s="205">
        <f>IFERROR(VLOOKUP(H92,'4'!$K$3:$M$16,3,FALSE),0)</f>
        <v>0</v>
      </c>
      <c r="O92" s="205">
        <f t="shared" si="3"/>
        <v>0</v>
      </c>
      <c r="P92" s="205"/>
      <c r="Q92" s="205"/>
      <c r="R92" s="205"/>
    </row>
    <row r="93" spans="1:18" hidden="1">
      <c r="A93" s="203"/>
      <c r="B93" s="204"/>
      <c r="C93" s="204"/>
      <c r="D93" s="203"/>
      <c r="E93" s="203"/>
      <c r="H93" s="203"/>
      <c r="I93" s="205"/>
      <c r="J93" s="205"/>
      <c r="K93" s="205"/>
      <c r="L93" s="222">
        <f>IFERROR(IF(G93="X",0,IF(H93="X",0,VLOOKUP(H93,'4'!$K$3:$L$16,2,FALSE))),0)</f>
        <v>0</v>
      </c>
      <c r="M93" s="205">
        <f t="shared" si="2"/>
        <v>0</v>
      </c>
      <c r="N93" s="205">
        <f>IFERROR(VLOOKUP(H93,'4'!$K$3:$M$16,3,FALSE),0)</f>
        <v>0</v>
      </c>
      <c r="O93" s="205">
        <f t="shared" si="3"/>
        <v>0</v>
      </c>
      <c r="P93" s="205"/>
      <c r="Q93" s="205"/>
      <c r="R93" s="205"/>
    </row>
    <row r="94" spans="1:18" hidden="1">
      <c r="A94" s="203"/>
      <c r="B94" s="204"/>
      <c r="C94" s="204"/>
      <c r="D94" s="203"/>
      <c r="E94" s="203"/>
      <c r="H94" s="203"/>
      <c r="I94" s="205"/>
      <c r="J94" s="205"/>
      <c r="K94" s="205"/>
      <c r="L94" s="222">
        <f>IFERROR(IF(G94="X",0,IF(H94="X",0,VLOOKUP(H94,'4'!$K$3:$L$16,2,FALSE))),0)</f>
        <v>0</v>
      </c>
      <c r="M94" s="205">
        <f t="shared" si="2"/>
        <v>0</v>
      </c>
      <c r="N94" s="205">
        <f>IFERROR(VLOOKUP(H94,'4'!$K$3:$M$16,3,FALSE),0)</f>
        <v>0</v>
      </c>
      <c r="O94" s="205">
        <f t="shared" si="3"/>
        <v>0</v>
      </c>
      <c r="P94" s="205"/>
      <c r="Q94" s="205"/>
      <c r="R94" s="205"/>
    </row>
    <row r="95" spans="1:18" hidden="1">
      <c r="A95" s="203"/>
      <c r="B95" s="204"/>
      <c r="C95" s="204"/>
      <c r="D95" s="203"/>
      <c r="E95" s="203"/>
      <c r="H95" s="203"/>
      <c r="I95" s="205"/>
      <c r="J95" s="205"/>
      <c r="K95" s="205"/>
      <c r="L95" s="222">
        <f>IFERROR(IF(G95="X",0,IF(H95="X",0,VLOOKUP(H95,'4'!$K$3:$L$16,2,FALSE))),0)</f>
        <v>0</v>
      </c>
      <c r="M95" s="205">
        <f t="shared" si="2"/>
        <v>0</v>
      </c>
      <c r="N95" s="205">
        <f>IFERROR(VLOOKUP(H95,'4'!$K$3:$M$16,3,FALSE),0)</f>
        <v>0</v>
      </c>
      <c r="O95" s="205">
        <f t="shared" si="3"/>
        <v>0</v>
      </c>
      <c r="P95" s="205"/>
      <c r="Q95" s="205"/>
      <c r="R95" s="205"/>
    </row>
    <row r="96" spans="1:18" hidden="1">
      <c r="A96" s="203"/>
      <c r="B96" s="204"/>
      <c r="C96" s="204"/>
      <c r="D96" s="203"/>
      <c r="E96" s="203"/>
      <c r="H96" s="203"/>
      <c r="I96" s="205"/>
      <c r="J96" s="205"/>
      <c r="K96" s="205"/>
      <c r="L96" s="222">
        <f>IFERROR(IF(G96="X",0,IF(H96="X",0,VLOOKUP(H96,'4'!$K$3:$L$16,2,FALSE))),0)</f>
        <v>0</v>
      </c>
      <c r="M96" s="205">
        <f t="shared" si="2"/>
        <v>0</v>
      </c>
      <c r="N96" s="205">
        <f>IFERROR(VLOOKUP(H96,'4'!$K$3:$M$16,3,FALSE),0)</f>
        <v>0</v>
      </c>
      <c r="O96" s="205">
        <f t="shared" si="3"/>
        <v>0</v>
      </c>
      <c r="P96" s="205"/>
      <c r="Q96" s="205"/>
      <c r="R96" s="205"/>
    </row>
    <row r="97" spans="1:18" hidden="1">
      <c r="A97" s="203"/>
      <c r="B97" s="204"/>
      <c r="C97" s="204"/>
      <c r="D97" s="203"/>
      <c r="E97" s="203"/>
      <c r="H97" s="203"/>
      <c r="I97" s="205"/>
      <c r="J97" s="205"/>
      <c r="K97" s="205"/>
      <c r="L97" s="222">
        <f>IFERROR(IF(G97="X",0,IF(H97="X",0,VLOOKUP(H97,'4'!$K$3:$L$16,2,FALSE))),0)</f>
        <v>0</v>
      </c>
      <c r="M97" s="205">
        <f t="shared" si="2"/>
        <v>0</v>
      </c>
      <c r="N97" s="205">
        <f>IFERROR(VLOOKUP(H97,'4'!$K$3:$M$16,3,FALSE),0)</f>
        <v>0</v>
      </c>
      <c r="O97" s="205">
        <f t="shared" si="3"/>
        <v>0</v>
      </c>
      <c r="P97" s="205"/>
      <c r="Q97" s="205"/>
      <c r="R97" s="205"/>
    </row>
    <row r="98" spans="1:18" hidden="1">
      <c r="A98" s="203"/>
      <c r="B98" s="204"/>
      <c r="C98" s="204"/>
      <c r="D98" s="203"/>
      <c r="E98" s="203"/>
      <c r="H98" s="203"/>
      <c r="I98" s="205"/>
      <c r="J98" s="205"/>
      <c r="K98" s="205"/>
      <c r="L98" s="222">
        <f>IFERROR(IF(G98="X",0,IF(H98="X",0,VLOOKUP(H98,'4'!$K$3:$L$16,2,FALSE))),0)</f>
        <v>0</v>
      </c>
      <c r="M98" s="205">
        <f t="shared" si="2"/>
        <v>0</v>
      </c>
      <c r="N98" s="205">
        <f>IFERROR(VLOOKUP(H98,'4'!$K$3:$M$16,3,FALSE),0)</f>
        <v>0</v>
      </c>
      <c r="O98" s="205">
        <f t="shared" si="3"/>
        <v>0</v>
      </c>
      <c r="P98" s="205"/>
      <c r="Q98" s="205"/>
      <c r="R98" s="205"/>
    </row>
    <row r="99" spans="1:18" hidden="1">
      <c r="A99" s="203"/>
      <c r="B99" s="204"/>
      <c r="C99" s="204"/>
      <c r="D99" s="203"/>
      <c r="E99" s="203"/>
      <c r="H99" s="203"/>
      <c r="I99" s="205"/>
      <c r="J99" s="205"/>
      <c r="K99" s="205"/>
      <c r="L99" s="222">
        <f>IFERROR(IF(G99="X",0,IF(H99="X",0,VLOOKUP(H99,'4'!$K$3:$L$16,2,FALSE))),0)</f>
        <v>0</v>
      </c>
      <c r="M99" s="205">
        <f t="shared" si="2"/>
        <v>0</v>
      </c>
      <c r="N99" s="205">
        <f>IFERROR(VLOOKUP(H99,'4'!$K$3:$M$16,3,FALSE),0)</f>
        <v>0</v>
      </c>
      <c r="O99" s="205">
        <f t="shared" si="3"/>
        <v>0</v>
      </c>
      <c r="P99" s="205"/>
      <c r="Q99" s="205"/>
      <c r="R99" s="205"/>
    </row>
    <row r="100" spans="1:18" hidden="1">
      <c r="A100" s="203"/>
      <c r="B100" s="204"/>
      <c r="C100" s="204"/>
      <c r="D100" s="203"/>
      <c r="E100" s="203"/>
      <c r="H100" s="203"/>
      <c r="I100" s="205"/>
      <c r="J100" s="205"/>
      <c r="K100" s="205"/>
      <c r="L100" s="222">
        <f>IFERROR(IF(G100="X",0,IF(H100="X",0,VLOOKUP(H100,'4'!$K$3:$L$16,2,FALSE))),0)</f>
        <v>0</v>
      </c>
      <c r="M100" s="205">
        <f t="shared" si="2"/>
        <v>0</v>
      </c>
      <c r="N100" s="205">
        <f>IFERROR(VLOOKUP(H100,'4'!$K$3:$M$16,3,FALSE),0)</f>
        <v>0</v>
      </c>
      <c r="O100" s="205">
        <f t="shared" si="3"/>
        <v>0</v>
      </c>
      <c r="P100" s="205"/>
      <c r="Q100" s="205"/>
      <c r="R100" s="205"/>
    </row>
    <row r="101" spans="1:18" hidden="1">
      <c r="A101" s="203"/>
      <c r="B101" s="204"/>
      <c r="C101" s="204"/>
      <c r="D101" s="203"/>
      <c r="E101" s="203"/>
      <c r="H101" s="203"/>
      <c r="I101" s="205"/>
      <c r="J101" s="205"/>
      <c r="K101" s="205"/>
      <c r="L101" s="222">
        <f>IFERROR(IF(G101="X",0,IF(H101="X",0,VLOOKUP(H101,'4'!$K$3:$L$16,2,FALSE))),0)</f>
        <v>0</v>
      </c>
      <c r="M101" s="205">
        <f t="shared" si="2"/>
        <v>0</v>
      </c>
      <c r="N101" s="205">
        <f>IFERROR(VLOOKUP(H101,'4'!$K$3:$M$16,3,FALSE),0)</f>
        <v>0</v>
      </c>
      <c r="O101" s="205">
        <f t="shared" si="3"/>
        <v>0</v>
      </c>
      <c r="P101" s="205"/>
      <c r="Q101" s="205"/>
      <c r="R101" s="205"/>
    </row>
    <row r="102" spans="1:18" hidden="1">
      <c r="A102" s="203"/>
      <c r="B102" s="204"/>
      <c r="C102" s="204"/>
      <c r="D102" s="203"/>
      <c r="E102" s="203"/>
      <c r="H102" s="203"/>
      <c r="I102" s="205"/>
      <c r="J102" s="205"/>
      <c r="K102" s="205"/>
      <c r="L102" s="222">
        <f>IFERROR(IF(G102="X",0,IF(H102="X",0,VLOOKUP(H102,'4'!$K$3:$L$16,2,FALSE))),0)</f>
        <v>0</v>
      </c>
      <c r="M102" s="205">
        <f t="shared" si="2"/>
        <v>0</v>
      </c>
      <c r="N102" s="205">
        <f>IFERROR(VLOOKUP(H102,'4'!$K$3:$M$16,3,FALSE),0)</f>
        <v>0</v>
      </c>
      <c r="O102" s="205">
        <f t="shared" si="3"/>
        <v>0</v>
      </c>
      <c r="P102" s="205"/>
      <c r="Q102" s="205"/>
      <c r="R102" s="205"/>
    </row>
    <row r="103" spans="1:18" hidden="1">
      <c r="A103" s="203"/>
      <c r="B103" s="204"/>
      <c r="C103" s="204"/>
      <c r="D103" s="203"/>
      <c r="E103" s="203"/>
      <c r="H103" s="203"/>
      <c r="I103" s="205"/>
      <c r="J103" s="205"/>
      <c r="K103" s="205"/>
      <c r="L103" s="222">
        <f>IFERROR(IF(G103="X",0,IF(H103="X",0,VLOOKUP(H103,'4'!$K$3:$L$16,2,FALSE))),0)</f>
        <v>0</v>
      </c>
      <c r="M103" s="205">
        <f t="shared" si="2"/>
        <v>0</v>
      </c>
      <c r="N103" s="205">
        <f>IFERROR(VLOOKUP(H103,'4'!$K$3:$M$16,3,FALSE),0)</f>
        <v>0</v>
      </c>
      <c r="O103" s="205">
        <f t="shared" si="3"/>
        <v>0</v>
      </c>
      <c r="P103" s="205"/>
      <c r="Q103" s="205"/>
      <c r="R103" s="205"/>
    </row>
    <row r="104" spans="1:18" hidden="1">
      <c r="A104" s="203"/>
      <c r="B104" s="204"/>
      <c r="C104" s="204"/>
      <c r="D104" s="203"/>
      <c r="E104" s="203"/>
      <c r="H104" s="203"/>
      <c r="I104" s="205"/>
      <c r="J104" s="205"/>
      <c r="K104" s="205"/>
      <c r="L104" s="222">
        <f>IFERROR(IF(G104="X",0,IF(H104="X",0,VLOOKUP(H104,'4'!$K$3:$L$16,2,FALSE))),0)</f>
        <v>0</v>
      </c>
      <c r="M104" s="205">
        <f t="shared" si="2"/>
        <v>0</v>
      </c>
      <c r="N104" s="205">
        <f>IFERROR(VLOOKUP(H104,'4'!$K$3:$M$16,3,FALSE),0)</f>
        <v>0</v>
      </c>
      <c r="O104" s="205">
        <f t="shared" si="3"/>
        <v>0</v>
      </c>
      <c r="P104" s="205"/>
      <c r="Q104" s="205"/>
      <c r="R104" s="205"/>
    </row>
    <row r="105" spans="1:18" hidden="1">
      <c r="A105" s="203"/>
      <c r="B105" s="204"/>
      <c r="C105" s="204"/>
      <c r="D105" s="203"/>
      <c r="E105" s="203"/>
      <c r="H105" s="203"/>
      <c r="I105" s="205"/>
      <c r="J105" s="205"/>
      <c r="K105" s="205"/>
      <c r="L105" s="222">
        <f>IFERROR(IF(G105="X",0,IF(H105="X",0,VLOOKUP(H105,'4'!$K$3:$L$16,2,FALSE))),0)</f>
        <v>0</v>
      </c>
      <c r="M105" s="205">
        <f t="shared" si="2"/>
        <v>0</v>
      </c>
      <c r="N105" s="205">
        <f>IFERROR(VLOOKUP(H105,'4'!$K$3:$M$16,3,FALSE),0)</f>
        <v>0</v>
      </c>
      <c r="O105" s="205">
        <f t="shared" si="3"/>
        <v>0</v>
      </c>
      <c r="P105" s="205"/>
      <c r="Q105" s="205"/>
      <c r="R105" s="205"/>
    </row>
    <row r="106" spans="1:18" hidden="1">
      <c r="A106" s="203"/>
      <c r="B106" s="204"/>
      <c r="C106" s="204"/>
      <c r="D106" s="203"/>
      <c r="E106" s="203"/>
      <c r="H106" s="203"/>
      <c r="I106" s="205"/>
      <c r="J106" s="205"/>
      <c r="K106" s="205"/>
      <c r="L106" s="222">
        <f>IFERROR(IF(G106="X",0,IF(H106="X",0,VLOOKUP(H106,'4'!$K$3:$L$16,2,FALSE))),0)</f>
        <v>0</v>
      </c>
      <c r="M106" s="205">
        <f t="shared" si="2"/>
        <v>0</v>
      </c>
      <c r="N106" s="205">
        <f>IFERROR(VLOOKUP(H106,'4'!$K$3:$M$16,3,FALSE),0)</f>
        <v>0</v>
      </c>
      <c r="O106" s="205">
        <f t="shared" si="3"/>
        <v>0</v>
      </c>
      <c r="P106" s="205"/>
      <c r="Q106" s="205"/>
      <c r="R106" s="205"/>
    </row>
    <row r="107" spans="1:18" hidden="1">
      <c r="A107" s="203"/>
      <c r="B107" s="204"/>
      <c r="C107" s="204"/>
      <c r="D107" s="203"/>
      <c r="E107" s="203"/>
      <c r="H107" s="203"/>
      <c r="I107" s="205"/>
      <c r="J107" s="205"/>
      <c r="K107" s="205"/>
      <c r="L107" s="222">
        <f>IFERROR(IF(G107="X",0,IF(H107="X",0,VLOOKUP(H107,'4'!$K$3:$L$16,2,FALSE))),0)</f>
        <v>0</v>
      </c>
      <c r="M107" s="205">
        <f t="shared" si="2"/>
        <v>0</v>
      </c>
      <c r="N107" s="205">
        <f>IFERROR(VLOOKUP(H107,'4'!$K$3:$M$16,3,FALSE),0)</f>
        <v>0</v>
      </c>
      <c r="O107" s="205">
        <f t="shared" si="3"/>
        <v>0</v>
      </c>
      <c r="P107" s="205"/>
      <c r="Q107" s="205"/>
      <c r="R107" s="205"/>
    </row>
    <row r="108" spans="1:18" hidden="1">
      <c r="A108" s="203"/>
      <c r="B108" s="204"/>
      <c r="C108" s="204"/>
      <c r="D108" s="203"/>
      <c r="E108" s="203"/>
      <c r="H108" s="203"/>
      <c r="I108" s="205"/>
      <c r="J108" s="205"/>
      <c r="K108" s="205"/>
      <c r="L108" s="222">
        <f>IFERROR(IF(G108="X",0,IF(H108="X",0,VLOOKUP(H108,'4'!$K$3:$L$16,2,FALSE))),0)</f>
        <v>0</v>
      </c>
      <c r="M108" s="205">
        <f t="shared" si="2"/>
        <v>0</v>
      </c>
      <c r="N108" s="205">
        <f>IFERROR(VLOOKUP(H108,'4'!$K$3:$M$16,3,FALSE),0)</f>
        <v>0</v>
      </c>
      <c r="O108" s="205">
        <f t="shared" si="3"/>
        <v>0</v>
      </c>
      <c r="P108" s="205"/>
      <c r="Q108" s="205"/>
      <c r="R108" s="205"/>
    </row>
    <row r="109" spans="1:18" hidden="1">
      <c r="A109" s="203"/>
      <c r="B109" s="204"/>
      <c r="C109" s="204"/>
      <c r="D109" s="203"/>
      <c r="E109" s="203"/>
      <c r="H109" s="203"/>
      <c r="I109" s="205"/>
      <c r="J109" s="205"/>
      <c r="K109" s="205"/>
      <c r="L109" s="222">
        <f>IFERROR(IF(G109="X",0,IF(H109="X",0,VLOOKUP(H109,'4'!$K$3:$L$16,2,FALSE))),0)</f>
        <v>0</v>
      </c>
      <c r="M109" s="205">
        <f t="shared" si="2"/>
        <v>0</v>
      </c>
      <c r="N109" s="205">
        <f>IFERROR(VLOOKUP(H109,'4'!$K$3:$M$16,3,FALSE),0)</f>
        <v>0</v>
      </c>
      <c r="O109" s="205">
        <f t="shared" si="3"/>
        <v>0</v>
      </c>
      <c r="P109" s="205"/>
      <c r="Q109" s="205"/>
      <c r="R109" s="205"/>
    </row>
    <row r="110" spans="1:18" hidden="1">
      <c r="A110" s="203"/>
      <c r="B110" s="204"/>
      <c r="C110" s="204"/>
      <c r="D110" s="203"/>
      <c r="E110" s="203"/>
      <c r="H110" s="203"/>
      <c r="I110" s="205"/>
      <c r="J110" s="205"/>
      <c r="K110" s="205"/>
      <c r="L110" s="222">
        <f>IFERROR(IF(G110="X",0,IF(H110="X",0,VLOOKUP(H110,'4'!$K$3:$L$16,2,FALSE))),0)</f>
        <v>0</v>
      </c>
      <c r="M110" s="205">
        <f t="shared" si="2"/>
        <v>0</v>
      </c>
      <c r="N110" s="205">
        <f>IFERROR(VLOOKUP(H110,'4'!$K$3:$M$16,3,FALSE),0)</f>
        <v>0</v>
      </c>
      <c r="O110" s="205">
        <f t="shared" si="3"/>
        <v>0</v>
      </c>
      <c r="P110" s="205"/>
      <c r="Q110" s="205"/>
      <c r="R110" s="205"/>
    </row>
    <row r="111" spans="1:18" hidden="1">
      <c r="A111" s="203"/>
      <c r="B111" s="204"/>
      <c r="C111" s="204"/>
      <c r="D111" s="203"/>
      <c r="E111" s="203"/>
      <c r="H111" s="203"/>
      <c r="I111" s="205"/>
      <c r="J111" s="205"/>
      <c r="K111" s="205"/>
      <c r="L111" s="222">
        <f>IFERROR(IF(G111="X",0,IF(H111="X",0,VLOOKUP(H111,'4'!$K$3:$L$16,2,FALSE))),0)</f>
        <v>0</v>
      </c>
      <c r="M111" s="205">
        <f t="shared" si="2"/>
        <v>0</v>
      </c>
      <c r="N111" s="205">
        <f>IFERROR(VLOOKUP(H111,'4'!$K$3:$M$16,3,FALSE),0)</f>
        <v>0</v>
      </c>
      <c r="O111" s="205">
        <f t="shared" si="3"/>
        <v>0</v>
      </c>
      <c r="P111" s="205"/>
      <c r="Q111" s="205"/>
      <c r="R111" s="205"/>
    </row>
    <row r="112" spans="1:18" hidden="1">
      <c r="A112" s="203"/>
      <c r="B112" s="204"/>
      <c r="C112" s="204"/>
      <c r="D112" s="203"/>
      <c r="E112" s="203"/>
      <c r="H112" s="203"/>
      <c r="I112" s="205"/>
      <c r="J112" s="205"/>
      <c r="K112" s="205"/>
      <c r="L112" s="222">
        <f>IFERROR(IF(G112="X",0,IF(H112="X",0,VLOOKUP(H112,'4'!$K$3:$L$16,2,FALSE))),0)</f>
        <v>0</v>
      </c>
      <c r="M112" s="205">
        <f t="shared" si="2"/>
        <v>0</v>
      </c>
      <c r="N112" s="205">
        <f>IFERROR(VLOOKUP(H112,'4'!$K$3:$M$16,3,FALSE),0)</f>
        <v>0</v>
      </c>
      <c r="O112" s="205">
        <f t="shared" si="3"/>
        <v>0</v>
      </c>
      <c r="P112" s="205"/>
      <c r="Q112" s="205"/>
      <c r="R112" s="205"/>
    </row>
    <row r="113" spans="1:18" hidden="1">
      <c r="A113" s="203"/>
      <c r="B113" s="204"/>
      <c r="C113" s="204"/>
      <c r="D113" s="203"/>
      <c r="E113" s="203"/>
      <c r="H113" s="203"/>
      <c r="I113" s="205"/>
      <c r="J113" s="205"/>
      <c r="K113" s="205"/>
      <c r="L113" s="222">
        <f>IFERROR(IF(G113="X",0,IF(H113="X",0,VLOOKUP(H113,'4'!$K$3:$L$16,2,FALSE))),0)</f>
        <v>0</v>
      </c>
      <c r="M113" s="205">
        <f t="shared" si="2"/>
        <v>0</v>
      </c>
      <c r="N113" s="205">
        <f>IFERROR(VLOOKUP(H113,'4'!$K$3:$M$16,3,FALSE),0)</f>
        <v>0</v>
      </c>
      <c r="O113" s="205">
        <f t="shared" si="3"/>
        <v>0</v>
      </c>
      <c r="P113" s="205"/>
      <c r="Q113" s="205"/>
      <c r="R113" s="205"/>
    </row>
    <row r="114" spans="1:18" hidden="1">
      <c r="A114" s="203"/>
      <c r="B114" s="204"/>
      <c r="C114" s="204"/>
      <c r="D114" s="203"/>
      <c r="E114" s="203"/>
      <c r="H114" s="203"/>
      <c r="I114" s="205"/>
      <c r="J114" s="205"/>
      <c r="K114" s="205"/>
      <c r="L114" s="222">
        <f>IFERROR(IF(G114="X",0,IF(H114="X",0,VLOOKUP(H114,'4'!$K$3:$L$16,2,FALSE))),0)</f>
        <v>0</v>
      </c>
      <c r="M114" s="205">
        <f t="shared" si="2"/>
        <v>0</v>
      </c>
      <c r="N114" s="205">
        <f>IFERROR(VLOOKUP(H114,'4'!$K$3:$M$16,3,FALSE),0)</f>
        <v>0</v>
      </c>
      <c r="O114" s="205">
        <f t="shared" si="3"/>
        <v>0</v>
      </c>
      <c r="P114" s="205"/>
      <c r="Q114" s="205"/>
      <c r="R114" s="205"/>
    </row>
    <row r="115" spans="1:18" hidden="1">
      <c r="A115" s="203"/>
      <c r="B115" s="204"/>
      <c r="C115" s="204"/>
      <c r="D115" s="203"/>
      <c r="E115" s="203"/>
      <c r="H115" s="203"/>
      <c r="I115" s="205"/>
      <c r="J115" s="205"/>
      <c r="K115" s="205"/>
      <c r="L115" s="222">
        <f>IFERROR(IF(G115="X",0,IF(H115="X",0,VLOOKUP(H115,'4'!$K$3:$L$16,2,FALSE))),0)</f>
        <v>0</v>
      </c>
      <c r="M115" s="205">
        <f t="shared" si="2"/>
        <v>0</v>
      </c>
      <c r="N115" s="205">
        <f>IFERROR(VLOOKUP(H115,'4'!$K$3:$M$16,3,FALSE),0)</f>
        <v>0</v>
      </c>
      <c r="O115" s="205">
        <f t="shared" si="3"/>
        <v>0</v>
      </c>
      <c r="P115" s="205"/>
      <c r="Q115" s="205"/>
      <c r="R115" s="205"/>
    </row>
    <row r="116" spans="1:18" hidden="1">
      <c r="A116" s="203"/>
      <c r="B116" s="204"/>
      <c r="C116" s="204"/>
      <c r="D116" s="203"/>
      <c r="E116" s="203"/>
      <c r="H116" s="203"/>
      <c r="I116" s="205"/>
      <c r="J116" s="205"/>
      <c r="K116" s="205"/>
      <c r="L116" s="222">
        <f>IFERROR(IF(G116="X",0,IF(H116="X",0,VLOOKUP(H116,'4'!$K$3:$L$16,2,FALSE))),0)</f>
        <v>0</v>
      </c>
      <c r="M116" s="205">
        <f t="shared" si="2"/>
        <v>0</v>
      </c>
      <c r="N116" s="205">
        <f>IFERROR(VLOOKUP(H116,'4'!$K$3:$M$16,3,FALSE),0)</f>
        <v>0</v>
      </c>
      <c r="O116" s="205">
        <f t="shared" si="3"/>
        <v>0</v>
      </c>
      <c r="P116" s="205"/>
      <c r="Q116" s="205"/>
      <c r="R116" s="205"/>
    </row>
    <row r="117" spans="1:18" hidden="1">
      <c r="A117" s="203"/>
      <c r="B117" s="204"/>
      <c r="C117" s="204"/>
      <c r="D117" s="203"/>
      <c r="E117" s="203"/>
      <c r="H117" s="203"/>
      <c r="I117" s="205"/>
      <c r="J117" s="205"/>
      <c r="K117" s="205"/>
      <c r="L117" s="222">
        <f>IFERROR(IF(G117="X",0,IF(H117="X",0,VLOOKUP(H117,'4'!$K$3:$L$16,2,FALSE))),0)</f>
        <v>0</v>
      </c>
      <c r="M117" s="205">
        <f t="shared" si="2"/>
        <v>0</v>
      </c>
      <c r="N117" s="205">
        <f>IFERROR(VLOOKUP(H117,'4'!$K$3:$M$16,3,FALSE),0)</f>
        <v>0</v>
      </c>
      <c r="O117" s="205">
        <f t="shared" si="3"/>
        <v>0</v>
      </c>
      <c r="P117" s="205"/>
      <c r="Q117" s="205"/>
      <c r="R117" s="205"/>
    </row>
    <row r="118" spans="1:18" hidden="1">
      <c r="A118" s="203"/>
      <c r="B118" s="204"/>
      <c r="C118" s="204"/>
      <c r="D118" s="203"/>
      <c r="E118" s="203"/>
      <c r="H118" s="203"/>
      <c r="I118" s="205"/>
      <c r="J118" s="205"/>
      <c r="K118" s="205"/>
      <c r="L118" s="222">
        <f>IFERROR(IF(G118="X",0,IF(H118="X",0,VLOOKUP(H118,'4'!$K$3:$L$16,2,FALSE))),0)</f>
        <v>0</v>
      </c>
      <c r="M118" s="205">
        <f t="shared" si="2"/>
        <v>0</v>
      </c>
      <c r="N118" s="205">
        <f>IFERROR(VLOOKUP(H118,'4'!$K$3:$M$16,3,FALSE),0)</f>
        <v>0</v>
      </c>
      <c r="O118" s="205">
        <f t="shared" si="3"/>
        <v>0</v>
      </c>
      <c r="P118" s="205"/>
      <c r="Q118" s="205"/>
      <c r="R118" s="205"/>
    </row>
    <row r="119" spans="1:18" hidden="1">
      <c r="A119" s="203"/>
      <c r="B119" s="204"/>
      <c r="C119" s="204"/>
      <c r="D119" s="203"/>
      <c r="E119" s="203"/>
      <c r="H119" s="203"/>
      <c r="I119" s="205"/>
      <c r="J119" s="205"/>
      <c r="K119" s="205"/>
      <c r="L119" s="222">
        <f>IFERROR(IF(G119="X",0,IF(H119="X",0,VLOOKUP(H119,'4'!$K$3:$L$16,2,FALSE))),0)</f>
        <v>0</v>
      </c>
      <c r="M119" s="205">
        <f t="shared" si="2"/>
        <v>0</v>
      </c>
      <c r="N119" s="205">
        <f>IFERROR(VLOOKUP(H119,'4'!$K$3:$M$16,3,FALSE),0)</f>
        <v>0</v>
      </c>
      <c r="O119" s="205">
        <f t="shared" si="3"/>
        <v>0</v>
      </c>
      <c r="P119" s="205"/>
      <c r="Q119" s="205"/>
      <c r="R119" s="205"/>
    </row>
    <row r="120" spans="1:18" hidden="1">
      <c r="A120" s="203"/>
      <c r="B120" s="204"/>
      <c r="C120" s="204"/>
      <c r="D120" s="203"/>
      <c r="E120" s="203"/>
      <c r="H120" s="203"/>
      <c r="I120" s="205"/>
      <c r="J120" s="205"/>
      <c r="K120" s="205"/>
      <c r="L120" s="222">
        <f>IFERROR(IF(G120="X",0,IF(H120="X",0,VLOOKUP(H120,'4'!$K$3:$L$16,2,FALSE))),0)</f>
        <v>0</v>
      </c>
      <c r="M120" s="205">
        <f t="shared" si="2"/>
        <v>0</v>
      </c>
      <c r="N120" s="205">
        <f>IFERROR(VLOOKUP(H120,'4'!$K$3:$M$16,3,FALSE),0)</f>
        <v>0</v>
      </c>
      <c r="O120" s="205">
        <f t="shared" si="3"/>
        <v>0</v>
      </c>
      <c r="P120" s="205"/>
      <c r="Q120" s="205"/>
      <c r="R120" s="205"/>
    </row>
    <row r="121" spans="1:18" hidden="1">
      <c r="A121" s="203"/>
      <c r="B121" s="204"/>
      <c r="C121" s="204"/>
      <c r="D121" s="203"/>
      <c r="E121" s="203"/>
      <c r="H121" s="203"/>
      <c r="I121" s="205"/>
      <c r="J121" s="205"/>
      <c r="K121" s="205"/>
      <c r="L121" s="222">
        <f>IFERROR(IF(G121="X",0,IF(H121="X",0,VLOOKUP(H121,'4'!$K$3:$L$16,2,FALSE))),0)</f>
        <v>0</v>
      </c>
      <c r="M121" s="205">
        <f t="shared" si="2"/>
        <v>0</v>
      </c>
      <c r="N121" s="205">
        <f>IFERROR(VLOOKUP(H121,'4'!$K$3:$M$16,3,FALSE),0)</f>
        <v>0</v>
      </c>
      <c r="O121" s="205">
        <f t="shared" si="3"/>
        <v>0</v>
      </c>
      <c r="P121" s="205"/>
      <c r="Q121" s="205"/>
      <c r="R121" s="205"/>
    </row>
    <row r="122" spans="1:18" hidden="1">
      <c r="A122" s="203"/>
      <c r="B122" s="204"/>
      <c r="C122" s="204"/>
      <c r="D122" s="203"/>
      <c r="E122" s="203"/>
      <c r="H122" s="203"/>
      <c r="I122" s="205"/>
      <c r="J122" s="205"/>
      <c r="K122" s="205"/>
      <c r="L122" s="222">
        <f>IFERROR(IF(G122="X",0,IF(H122="X",0,VLOOKUP(H122,'4'!$K$3:$L$16,2,FALSE))),0)</f>
        <v>0</v>
      </c>
      <c r="M122" s="205">
        <f t="shared" si="2"/>
        <v>0</v>
      </c>
      <c r="N122" s="205">
        <f>IFERROR(VLOOKUP(H122,'4'!$K$3:$M$16,3,FALSE),0)</f>
        <v>0</v>
      </c>
      <c r="O122" s="205">
        <f t="shared" si="3"/>
        <v>0</v>
      </c>
      <c r="P122" s="205"/>
      <c r="Q122" s="205"/>
      <c r="R122" s="205"/>
    </row>
    <row r="123" spans="1:18" hidden="1">
      <c r="A123" s="203"/>
      <c r="B123" s="204"/>
      <c r="C123" s="204"/>
      <c r="D123" s="203"/>
      <c r="E123" s="203"/>
      <c r="H123" s="203"/>
      <c r="I123" s="205"/>
      <c r="J123" s="205"/>
      <c r="K123" s="205"/>
      <c r="L123" s="222">
        <f>IFERROR(IF(G123="X",0,IF(H123="X",0,VLOOKUP(H123,'4'!$K$3:$L$16,2,FALSE))),0)</f>
        <v>0</v>
      </c>
      <c r="M123" s="205">
        <f t="shared" si="2"/>
        <v>0</v>
      </c>
      <c r="N123" s="205">
        <f>IFERROR(VLOOKUP(H123,'4'!$K$3:$M$16,3,FALSE),0)</f>
        <v>0</v>
      </c>
      <c r="O123" s="205">
        <f t="shared" si="3"/>
        <v>0</v>
      </c>
      <c r="P123" s="205"/>
      <c r="Q123" s="205"/>
      <c r="R123" s="205"/>
    </row>
    <row r="124" spans="1:18" hidden="1">
      <c r="A124" s="203"/>
      <c r="B124" s="204"/>
      <c r="C124" s="204"/>
      <c r="D124" s="203"/>
      <c r="E124" s="203"/>
      <c r="H124" s="203"/>
      <c r="I124" s="205"/>
      <c r="J124" s="205"/>
      <c r="K124" s="205"/>
      <c r="L124" s="222">
        <f>IFERROR(IF(G124="X",0,IF(H124="X",0,VLOOKUP(H124,'4'!$K$3:$L$16,2,FALSE))),0)</f>
        <v>0</v>
      </c>
      <c r="M124" s="205">
        <f t="shared" si="2"/>
        <v>0</v>
      </c>
      <c r="N124" s="205">
        <f>IFERROR(VLOOKUP(H124,'4'!$K$3:$M$16,3,FALSE),0)</f>
        <v>0</v>
      </c>
      <c r="O124" s="205">
        <f t="shared" si="3"/>
        <v>0</v>
      </c>
      <c r="P124" s="205"/>
      <c r="Q124" s="205"/>
      <c r="R124" s="205"/>
    </row>
    <row r="125" spans="1:18" hidden="1">
      <c r="A125" s="203"/>
      <c r="B125" s="204"/>
      <c r="C125" s="204"/>
      <c r="D125" s="203"/>
      <c r="E125" s="203"/>
      <c r="H125" s="203"/>
      <c r="I125" s="205"/>
      <c r="J125" s="205"/>
      <c r="K125" s="205"/>
      <c r="L125" s="222">
        <f>IFERROR(IF(G125="X",0,IF(H125="X",0,VLOOKUP(H125,'4'!$K$3:$L$16,2,FALSE))),0)</f>
        <v>0</v>
      </c>
      <c r="M125" s="205">
        <f t="shared" si="2"/>
        <v>0</v>
      </c>
      <c r="N125" s="205">
        <f>IFERROR(VLOOKUP(H125,'4'!$K$3:$M$16,3,FALSE),0)</f>
        <v>0</v>
      </c>
      <c r="O125" s="205">
        <f t="shared" si="3"/>
        <v>0</v>
      </c>
      <c r="P125" s="205"/>
      <c r="Q125" s="205"/>
      <c r="R125" s="205"/>
    </row>
    <row r="126" spans="1:18" hidden="1">
      <c r="A126" s="203"/>
      <c r="B126" s="204"/>
      <c r="C126" s="204"/>
      <c r="D126" s="203"/>
      <c r="E126" s="203"/>
      <c r="H126" s="203"/>
      <c r="I126" s="205"/>
      <c r="J126" s="205"/>
      <c r="K126" s="205"/>
      <c r="L126" s="222">
        <f>IFERROR(IF(G126="X",0,IF(H126="X",0,VLOOKUP(H126,'4'!$K$3:$L$16,2,FALSE))),0)</f>
        <v>0</v>
      </c>
      <c r="M126" s="205">
        <f t="shared" si="2"/>
        <v>0</v>
      </c>
      <c r="N126" s="205">
        <f>IFERROR(VLOOKUP(H126,'4'!$K$3:$M$16,3,FALSE),0)</f>
        <v>0</v>
      </c>
      <c r="O126" s="205">
        <f t="shared" si="3"/>
        <v>0</v>
      </c>
      <c r="P126" s="205"/>
      <c r="Q126" s="205"/>
      <c r="R126" s="205"/>
    </row>
    <row r="127" spans="1:18" hidden="1">
      <c r="A127" s="203"/>
      <c r="B127" s="204"/>
      <c r="C127" s="204"/>
      <c r="D127" s="203"/>
      <c r="E127" s="203"/>
      <c r="H127" s="203"/>
      <c r="I127" s="205"/>
      <c r="J127" s="205"/>
      <c r="K127" s="205"/>
      <c r="L127" s="222">
        <f>IFERROR(IF(G127="X",0,IF(H127="X",0,VLOOKUP(H127,'4'!$K$3:$L$16,2,FALSE))),0)</f>
        <v>0</v>
      </c>
      <c r="M127" s="205">
        <f t="shared" si="2"/>
        <v>0</v>
      </c>
      <c r="N127" s="205">
        <f>IFERROR(VLOOKUP(H127,'4'!$K$3:$M$16,3,FALSE),0)</f>
        <v>0</v>
      </c>
      <c r="O127" s="205">
        <f t="shared" si="3"/>
        <v>0</v>
      </c>
      <c r="P127" s="205"/>
      <c r="Q127" s="205"/>
      <c r="R127" s="205"/>
    </row>
    <row r="128" spans="1:18" hidden="1">
      <c r="A128" s="203"/>
      <c r="B128" s="204"/>
      <c r="C128" s="204"/>
      <c r="D128" s="203"/>
      <c r="E128" s="203"/>
      <c r="H128" s="203"/>
      <c r="I128" s="205"/>
      <c r="J128" s="205"/>
      <c r="K128" s="205"/>
      <c r="L128" s="222">
        <f>IFERROR(IF(G128="X",0,IF(H128="X",0,VLOOKUP(H128,'4'!$K$3:$L$16,2,FALSE))),0)</f>
        <v>0</v>
      </c>
      <c r="M128" s="205">
        <f t="shared" si="2"/>
        <v>0</v>
      </c>
      <c r="N128" s="205">
        <f>IFERROR(VLOOKUP(H128,'4'!$K$3:$M$16,3,FALSE),0)</f>
        <v>0</v>
      </c>
      <c r="O128" s="205">
        <f t="shared" si="3"/>
        <v>0</v>
      </c>
      <c r="P128" s="205"/>
      <c r="Q128" s="205"/>
      <c r="R128" s="205"/>
    </row>
    <row r="129" spans="1:18" hidden="1">
      <c r="A129" s="203"/>
      <c r="B129" s="204"/>
      <c r="C129" s="204"/>
      <c r="D129" s="203"/>
      <c r="E129" s="203"/>
      <c r="H129" s="203"/>
      <c r="I129" s="205"/>
      <c r="J129" s="205"/>
      <c r="K129" s="205"/>
      <c r="L129" s="222">
        <f>IFERROR(IF(G129="X",0,IF(H129="X",0,VLOOKUP(H129,'4'!$K$3:$L$16,2,FALSE))),0)</f>
        <v>0</v>
      </c>
      <c r="M129" s="205">
        <f t="shared" si="2"/>
        <v>0</v>
      </c>
      <c r="N129" s="205">
        <f>IFERROR(VLOOKUP(H129,'4'!$K$3:$M$16,3,FALSE),0)</f>
        <v>0</v>
      </c>
      <c r="O129" s="205">
        <f t="shared" si="3"/>
        <v>0</v>
      </c>
      <c r="P129" s="205"/>
      <c r="Q129" s="205"/>
      <c r="R129" s="205"/>
    </row>
    <row r="130" spans="1:18" hidden="1">
      <c r="A130" s="203"/>
      <c r="B130" s="204"/>
      <c r="C130" s="204"/>
      <c r="D130" s="203"/>
      <c r="E130" s="203"/>
      <c r="H130" s="203"/>
      <c r="I130" s="205"/>
      <c r="J130" s="205"/>
      <c r="K130" s="205"/>
      <c r="L130" s="222">
        <f>IFERROR(IF(G130="X",0,IF(H130="X",0,VLOOKUP(H130,'4'!$K$3:$L$16,2,FALSE))),0)</f>
        <v>0</v>
      </c>
      <c r="M130" s="205">
        <f t="shared" si="2"/>
        <v>0</v>
      </c>
      <c r="N130" s="205">
        <f>IFERROR(VLOOKUP(H130,'4'!$K$3:$M$16,3,FALSE),0)</f>
        <v>0</v>
      </c>
      <c r="O130" s="205">
        <f t="shared" si="3"/>
        <v>0</v>
      </c>
      <c r="P130" s="205"/>
      <c r="Q130" s="205"/>
      <c r="R130" s="205"/>
    </row>
    <row r="131" spans="1:18" hidden="1">
      <c r="A131" s="203"/>
      <c r="B131" s="204"/>
      <c r="C131" s="204"/>
      <c r="D131" s="203"/>
      <c r="E131" s="203"/>
      <c r="H131" s="203"/>
      <c r="I131" s="205"/>
      <c r="J131" s="205"/>
      <c r="K131" s="205"/>
      <c r="L131" s="222">
        <f>IFERROR(IF(G131="X",0,IF(H131="X",0,VLOOKUP(H131,'4'!$K$3:$L$16,2,FALSE))),0)</f>
        <v>0</v>
      </c>
      <c r="M131" s="205">
        <f t="shared" si="2"/>
        <v>0</v>
      </c>
      <c r="N131" s="205">
        <f>IFERROR(VLOOKUP(H131,'4'!$K$3:$M$16,3,FALSE),0)</f>
        <v>0</v>
      </c>
      <c r="O131" s="205">
        <f t="shared" si="3"/>
        <v>0</v>
      </c>
      <c r="P131" s="205"/>
      <c r="Q131" s="205"/>
      <c r="R131" s="205"/>
    </row>
    <row r="132" spans="1:18" hidden="1">
      <c r="A132" s="203"/>
      <c r="B132" s="204"/>
      <c r="C132" s="204"/>
      <c r="D132" s="203"/>
      <c r="E132" s="203"/>
      <c r="H132" s="203"/>
      <c r="I132" s="205"/>
      <c r="J132" s="205"/>
      <c r="K132" s="205"/>
      <c r="L132" s="222">
        <f>IFERROR(IF(G132="X",0,IF(H132="X",0,VLOOKUP(H132,'4'!$K$3:$L$16,2,FALSE))),0)</f>
        <v>0</v>
      </c>
      <c r="M132" s="205">
        <f t="shared" ref="M132:M195" si="4">K132*L132</f>
        <v>0</v>
      </c>
      <c r="N132" s="205">
        <f>IFERROR(VLOOKUP(H132,'4'!$K$3:$M$16,3,FALSE),0)</f>
        <v>0</v>
      </c>
      <c r="O132" s="205">
        <f t="shared" ref="O132:O195" si="5">IF(N132=0,0,M132/N132)</f>
        <v>0</v>
      </c>
      <c r="P132" s="205"/>
      <c r="Q132" s="205"/>
      <c r="R132" s="205"/>
    </row>
    <row r="133" spans="1:18" hidden="1">
      <c r="A133" s="203"/>
      <c r="B133" s="204"/>
      <c r="C133" s="204"/>
      <c r="D133" s="203"/>
      <c r="E133" s="203"/>
      <c r="H133" s="203"/>
      <c r="I133" s="205"/>
      <c r="J133" s="205"/>
      <c r="K133" s="205"/>
      <c r="L133" s="222">
        <f>IFERROR(IF(G133="X",0,IF(H133="X",0,VLOOKUP(H133,'4'!$K$3:$L$16,2,FALSE))),0)</f>
        <v>0</v>
      </c>
      <c r="M133" s="205">
        <f t="shared" si="4"/>
        <v>0</v>
      </c>
      <c r="N133" s="205">
        <f>IFERROR(VLOOKUP(H133,'4'!$K$3:$M$16,3,FALSE),0)</f>
        <v>0</v>
      </c>
      <c r="O133" s="205">
        <f t="shared" si="5"/>
        <v>0</v>
      </c>
      <c r="P133" s="205"/>
      <c r="Q133" s="205"/>
      <c r="R133" s="205"/>
    </row>
    <row r="134" spans="1:18" hidden="1">
      <c r="A134" s="203"/>
      <c r="B134" s="204"/>
      <c r="C134" s="204"/>
      <c r="D134" s="203"/>
      <c r="E134" s="203"/>
      <c r="H134" s="203"/>
      <c r="I134" s="205"/>
      <c r="J134" s="205"/>
      <c r="K134" s="205"/>
      <c r="L134" s="222">
        <f>IFERROR(IF(G134="X",0,IF(H134="X",0,VLOOKUP(H134,'4'!$K$3:$L$16,2,FALSE))),0)</f>
        <v>0</v>
      </c>
      <c r="M134" s="205">
        <f t="shared" si="4"/>
        <v>0</v>
      </c>
      <c r="N134" s="205">
        <f>IFERROR(VLOOKUP(H134,'4'!$K$3:$M$16,3,FALSE),0)</f>
        <v>0</v>
      </c>
      <c r="O134" s="205">
        <f t="shared" si="5"/>
        <v>0</v>
      </c>
      <c r="P134" s="205"/>
      <c r="Q134" s="205"/>
      <c r="R134" s="205"/>
    </row>
    <row r="135" spans="1:18" hidden="1">
      <c r="A135" s="203"/>
      <c r="B135" s="204"/>
      <c r="C135" s="204"/>
      <c r="D135" s="203"/>
      <c r="E135" s="203"/>
      <c r="H135" s="203"/>
      <c r="I135" s="205"/>
      <c r="J135" s="205"/>
      <c r="K135" s="205"/>
      <c r="L135" s="222">
        <f>IFERROR(IF(G135="X",0,IF(H135="X",0,VLOOKUP(H135,'4'!$K$3:$L$16,2,FALSE))),0)</f>
        <v>0</v>
      </c>
      <c r="M135" s="205">
        <f t="shared" si="4"/>
        <v>0</v>
      </c>
      <c r="N135" s="205">
        <f>IFERROR(VLOOKUP(H135,'4'!$K$3:$M$16,3,FALSE),0)</f>
        <v>0</v>
      </c>
      <c r="O135" s="205">
        <f t="shared" si="5"/>
        <v>0</v>
      </c>
      <c r="P135" s="205"/>
      <c r="Q135" s="205"/>
      <c r="R135" s="205"/>
    </row>
    <row r="136" spans="1:18" hidden="1">
      <c r="A136" s="203"/>
      <c r="B136" s="204"/>
      <c r="C136" s="204"/>
      <c r="D136" s="203"/>
      <c r="E136" s="203"/>
      <c r="H136" s="203"/>
      <c r="I136" s="205"/>
      <c r="J136" s="205"/>
      <c r="K136" s="205"/>
      <c r="L136" s="222">
        <f>IFERROR(IF(G136="X",0,IF(H136="X",0,VLOOKUP(H136,'4'!$K$3:$L$16,2,FALSE))),0)</f>
        <v>0</v>
      </c>
      <c r="M136" s="205">
        <f t="shared" si="4"/>
        <v>0</v>
      </c>
      <c r="N136" s="205">
        <f>IFERROR(VLOOKUP(H136,'4'!$K$3:$M$16,3,FALSE),0)</f>
        <v>0</v>
      </c>
      <c r="O136" s="205">
        <f t="shared" si="5"/>
        <v>0</v>
      </c>
      <c r="P136" s="205"/>
      <c r="Q136" s="205"/>
      <c r="R136" s="205"/>
    </row>
    <row r="137" spans="1:18" hidden="1">
      <c r="A137" s="203"/>
      <c r="B137" s="204"/>
      <c r="C137" s="204"/>
      <c r="D137" s="203"/>
      <c r="E137" s="203"/>
      <c r="H137" s="203"/>
      <c r="I137" s="205"/>
      <c r="J137" s="205"/>
      <c r="K137" s="205"/>
      <c r="L137" s="222">
        <f>IFERROR(IF(G137="X",0,IF(H137="X",0,VLOOKUP(H137,'4'!$K$3:$L$16,2,FALSE))),0)</f>
        <v>0</v>
      </c>
      <c r="M137" s="205">
        <f t="shared" si="4"/>
        <v>0</v>
      </c>
      <c r="N137" s="205">
        <f>IFERROR(VLOOKUP(H137,'4'!$K$3:$M$16,3,FALSE),0)</f>
        <v>0</v>
      </c>
      <c r="O137" s="205">
        <f t="shared" si="5"/>
        <v>0</v>
      </c>
      <c r="P137" s="205"/>
      <c r="Q137" s="205"/>
      <c r="R137" s="205"/>
    </row>
    <row r="138" spans="1:18" hidden="1">
      <c r="A138" s="203"/>
      <c r="B138" s="204"/>
      <c r="C138" s="204"/>
      <c r="D138" s="203"/>
      <c r="E138" s="203"/>
      <c r="H138" s="203"/>
      <c r="I138" s="205"/>
      <c r="J138" s="205"/>
      <c r="K138" s="205"/>
      <c r="L138" s="222">
        <f>IFERROR(IF(G138="X",0,IF(H138="X",0,VLOOKUP(H138,'4'!$K$3:$L$16,2,FALSE))),0)</f>
        <v>0</v>
      </c>
      <c r="M138" s="205">
        <f t="shared" si="4"/>
        <v>0</v>
      </c>
      <c r="N138" s="205">
        <f>IFERROR(VLOOKUP(H138,'4'!$K$3:$M$16,3,FALSE),0)</f>
        <v>0</v>
      </c>
      <c r="O138" s="205">
        <f t="shared" si="5"/>
        <v>0</v>
      </c>
      <c r="P138" s="205"/>
      <c r="Q138" s="205"/>
      <c r="R138" s="205"/>
    </row>
    <row r="139" spans="1:18" hidden="1">
      <c r="A139" s="203"/>
      <c r="B139" s="204"/>
      <c r="C139" s="204"/>
      <c r="D139" s="203"/>
      <c r="E139" s="203"/>
      <c r="H139" s="203"/>
      <c r="I139" s="205"/>
      <c r="J139" s="205"/>
      <c r="K139" s="205"/>
      <c r="L139" s="222">
        <f>IFERROR(IF(G139="X",0,IF(H139="X",0,VLOOKUP(H139,'4'!$K$3:$L$16,2,FALSE))),0)</f>
        <v>0</v>
      </c>
      <c r="M139" s="205">
        <f t="shared" si="4"/>
        <v>0</v>
      </c>
      <c r="N139" s="205">
        <f>IFERROR(VLOOKUP(H139,'4'!$K$3:$M$16,3,FALSE),0)</f>
        <v>0</v>
      </c>
      <c r="O139" s="205">
        <f t="shared" si="5"/>
        <v>0</v>
      </c>
      <c r="P139" s="205"/>
      <c r="Q139" s="205"/>
      <c r="R139" s="205"/>
    </row>
    <row r="140" spans="1:18" hidden="1">
      <c r="A140" s="203"/>
      <c r="B140" s="204"/>
      <c r="C140" s="204"/>
      <c r="D140" s="203"/>
      <c r="E140" s="203"/>
      <c r="H140" s="203"/>
      <c r="I140" s="205"/>
      <c r="J140" s="205"/>
      <c r="K140" s="205"/>
      <c r="L140" s="222">
        <f>IFERROR(IF(G140="X",0,IF(H140="X",0,VLOOKUP(H140,'4'!$K$3:$L$16,2,FALSE))),0)</f>
        <v>0</v>
      </c>
      <c r="M140" s="205">
        <f t="shared" si="4"/>
        <v>0</v>
      </c>
      <c r="N140" s="205">
        <f>IFERROR(VLOOKUP(H140,'4'!$K$3:$M$16,3,FALSE),0)</f>
        <v>0</v>
      </c>
      <c r="O140" s="205">
        <f t="shared" si="5"/>
        <v>0</v>
      </c>
      <c r="P140" s="205"/>
      <c r="Q140" s="205"/>
      <c r="R140" s="205"/>
    </row>
    <row r="141" spans="1:18" hidden="1">
      <c r="A141" s="203"/>
      <c r="B141" s="204"/>
      <c r="C141" s="204"/>
      <c r="D141" s="203"/>
      <c r="E141" s="203"/>
      <c r="H141" s="203"/>
      <c r="I141" s="205"/>
      <c r="J141" s="205"/>
      <c r="K141" s="205"/>
      <c r="L141" s="222">
        <f>IFERROR(IF(G141="X",0,IF(H141="X",0,VLOOKUP(H141,'4'!$K$3:$L$16,2,FALSE))),0)</f>
        <v>0</v>
      </c>
      <c r="M141" s="205">
        <f t="shared" si="4"/>
        <v>0</v>
      </c>
      <c r="N141" s="205">
        <f>IFERROR(VLOOKUP(H141,'4'!$K$3:$M$16,3,FALSE),0)</f>
        <v>0</v>
      </c>
      <c r="O141" s="205">
        <f t="shared" si="5"/>
        <v>0</v>
      </c>
      <c r="P141" s="205"/>
      <c r="Q141" s="205"/>
      <c r="R141" s="205"/>
    </row>
    <row r="142" spans="1:18" hidden="1">
      <c r="A142" s="203"/>
      <c r="B142" s="204"/>
      <c r="C142" s="204"/>
      <c r="D142" s="203"/>
      <c r="E142" s="203"/>
      <c r="H142" s="203"/>
      <c r="I142" s="205"/>
      <c r="J142" s="205"/>
      <c r="K142" s="205"/>
      <c r="L142" s="222">
        <f>IFERROR(IF(G142="X",0,IF(H142="X",0,VLOOKUP(H142,'4'!$K$3:$L$16,2,FALSE))),0)</f>
        <v>0</v>
      </c>
      <c r="M142" s="205">
        <f t="shared" si="4"/>
        <v>0</v>
      </c>
      <c r="N142" s="205">
        <f>IFERROR(VLOOKUP(H142,'4'!$K$3:$M$16,3,FALSE),0)</f>
        <v>0</v>
      </c>
      <c r="O142" s="205">
        <f t="shared" si="5"/>
        <v>0</v>
      </c>
      <c r="P142" s="205"/>
      <c r="Q142" s="205"/>
      <c r="R142" s="205"/>
    </row>
    <row r="143" spans="1:18" hidden="1">
      <c r="A143" s="203"/>
      <c r="B143" s="204"/>
      <c r="C143" s="204"/>
      <c r="D143" s="203"/>
      <c r="E143" s="203"/>
      <c r="H143" s="203"/>
      <c r="I143" s="205"/>
      <c r="J143" s="205"/>
      <c r="K143" s="205"/>
      <c r="L143" s="222">
        <f>IFERROR(IF(G143="X",0,IF(H143="X",0,VLOOKUP(H143,'4'!$K$3:$L$16,2,FALSE))),0)</f>
        <v>0</v>
      </c>
      <c r="M143" s="205">
        <f t="shared" si="4"/>
        <v>0</v>
      </c>
      <c r="N143" s="205">
        <f>IFERROR(VLOOKUP(H143,'4'!$K$3:$M$16,3,FALSE),0)</f>
        <v>0</v>
      </c>
      <c r="O143" s="205">
        <f t="shared" si="5"/>
        <v>0</v>
      </c>
      <c r="P143" s="205"/>
      <c r="Q143" s="205"/>
      <c r="R143" s="205"/>
    </row>
    <row r="144" spans="1:18" hidden="1">
      <c r="A144" s="203"/>
      <c r="B144" s="204"/>
      <c r="C144" s="204"/>
      <c r="D144" s="203"/>
      <c r="E144" s="203"/>
      <c r="H144" s="203"/>
      <c r="I144" s="205"/>
      <c r="J144" s="205"/>
      <c r="K144" s="205"/>
      <c r="L144" s="222">
        <f>IFERROR(IF(G144="X",0,IF(H144="X",0,VLOOKUP(H144,'4'!$K$3:$L$16,2,FALSE))),0)</f>
        <v>0</v>
      </c>
      <c r="M144" s="205">
        <f t="shared" si="4"/>
        <v>0</v>
      </c>
      <c r="N144" s="205">
        <f>IFERROR(VLOOKUP(H144,'4'!$K$3:$M$16,3,FALSE),0)</f>
        <v>0</v>
      </c>
      <c r="O144" s="205">
        <f t="shared" si="5"/>
        <v>0</v>
      </c>
      <c r="P144" s="205"/>
      <c r="Q144" s="205"/>
      <c r="R144" s="205"/>
    </row>
    <row r="145" spans="1:18" hidden="1">
      <c r="A145" s="203"/>
      <c r="B145" s="204"/>
      <c r="C145" s="204"/>
      <c r="D145" s="203"/>
      <c r="E145" s="203"/>
      <c r="H145" s="203"/>
      <c r="I145" s="205"/>
      <c r="J145" s="205"/>
      <c r="K145" s="205"/>
      <c r="L145" s="222">
        <f>IFERROR(IF(G145="X",0,IF(H145="X",0,VLOOKUP(H145,'4'!$K$3:$L$16,2,FALSE))),0)</f>
        <v>0</v>
      </c>
      <c r="M145" s="205">
        <f t="shared" si="4"/>
        <v>0</v>
      </c>
      <c r="N145" s="205">
        <f>IFERROR(VLOOKUP(H145,'4'!$K$3:$M$16,3,FALSE),0)</f>
        <v>0</v>
      </c>
      <c r="O145" s="205">
        <f t="shared" si="5"/>
        <v>0</v>
      </c>
      <c r="P145" s="205"/>
      <c r="Q145" s="205"/>
      <c r="R145" s="205"/>
    </row>
    <row r="146" spans="1:18" hidden="1">
      <c r="A146" s="203"/>
      <c r="B146" s="204"/>
      <c r="C146" s="204"/>
      <c r="D146" s="203"/>
      <c r="E146" s="203"/>
      <c r="H146" s="203"/>
      <c r="I146" s="205"/>
      <c r="J146" s="205"/>
      <c r="K146" s="205"/>
      <c r="L146" s="222">
        <f>IFERROR(IF(G146="X",0,IF(H146="X",0,VLOOKUP(H146,'4'!$K$3:$L$16,2,FALSE))),0)</f>
        <v>0</v>
      </c>
      <c r="M146" s="205">
        <f t="shared" si="4"/>
        <v>0</v>
      </c>
      <c r="N146" s="205">
        <f>IFERROR(VLOOKUP(H146,'4'!$K$3:$M$16,3,FALSE),0)</f>
        <v>0</v>
      </c>
      <c r="O146" s="205">
        <f t="shared" si="5"/>
        <v>0</v>
      </c>
      <c r="P146" s="205"/>
      <c r="Q146" s="205"/>
      <c r="R146" s="205"/>
    </row>
    <row r="147" spans="1:18" hidden="1">
      <c r="A147" s="203"/>
      <c r="B147" s="204"/>
      <c r="C147" s="204"/>
      <c r="D147" s="203"/>
      <c r="E147" s="203"/>
      <c r="H147" s="203"/>
      <c r="I147" s="205"/>
      <c r="J147" s="205"/>
      <c r="K147" s="205"/>
      <c r="L147" s="222">
        <f>IFERROR(IF(G147="X",0,IF(H147="X",0,VLOOKUP(H147,'4'!$K$3:$L$16,2,FALSE))),0)</f>
        <v>0</v>
      </c>
      <c r="M147" s="205">
        <f t="shared" si="4"/>
        <v>0</v>
      </c>
      <c r="N147" s="205">
        <f>IFERROR(VLOOKUP(H147,'4'!$K$3:$M$16,3,FALSE),0)</f>
        <v>0</v>
      </c>
      <c r="O147" s="205">
        <f t="shared" si="5"/>
        <v>0</v>
      </c>
      <c r="P147" s="205"/>
      <c r="Q147" s="205"/>
      <c r="R147" s="205"/>
    </row>
    <row r="148" spans="1:18" hidden="1">
      <c r="A148" s="203"/>
      <c r="B148" s="204"/>
      <c r="C148" s="204"/>
      <c r="D148" s="203"/>
      <c r="E148" s="203"/>
      <c r="H148" s="203"/>
      <c r="I148" s="205"/>
      <c r="J148" s="205"/>
      <c r="K148" s="205"/>
      <c r="L148" s="222">
        <f>IFERROR(IF(G148="X",0,IF(H148="X",0,VLOOKUP(H148,'4'!$K$3:$L$16,2,FALSE))),0)</f>
        <v>0</v>
      </c>
      <c r="M148" s="205">
        <f t="shared" si="4"/>
        <v>0</v>
      </c>
      <c r="N148" s="205">
        <f>IFERROR(VLOOKUP(H148,'4'!$K$3:$M$16,3,FALSE),0)</f>
        <v>0</v>
      </c>
      <c r="O148" s="205">
        <f t="shared" si="5"/>
        <v>0</v>
      </c>
      <c r="P148" s="205"/>
      <c r="Q148" s="205"/>
      <c r="R148" s="205"/>
    </row>
    <row r="149" spans="1:18" hidden="1">
      <c r="A149" s="203"/>
      <c r="B149" s="204"/>
      <c r="C149" s="204"/>
      <c r="D149" s="203"/>
      <c r="E149" s="203"/>
      <c r="H149" s="203"/>
      <c r="I149" s="205"/>
      <c r="J149" s="205"/>
      <c r="K149" s="205"/>
      <c r="L149" s="222">
        <f>IFERROR(IF(G149="X",0,IF(H149="X",0,VLOOKUP(H149,'4'!$K$3:$L$16,2,FALSE))),0)</f>
        <v>0</v>
      </c>
      <c r="M149" s="205">
        <f t="shared" si="4"/>
        <v>0</v>
      </c>
      <c r="N149" s="205">
        <f>IFERROR(VLOOKUP(H149,'4'!$K$3:$M$16,3,FALSE),0)</f>
        <v>0</v>
      </c>
      <c r="O149" s="205">
        <f t="shared" si="5"/>
        <v>0</v>
      </c>
      <c r="P149" s="205"/>
      <c r="Q149" s="205"/>
      <c r="R149" s="205"/>
    </row>
    <row r="150" spans="1:18" hidden="1">
      <c r="A150" s="203"/>
      <c r="B150" s="204"/>
      <c r="C150" s="204"/>
      <c r="D150" s="203"/>
      <c r="E150" s="203"/>
      <c r="H150" s="203"/>
      <c r="I150" s="205"/>
      <c r="J150" s="205"/>
      <c r="K150" s="205"/>
      <c r="L150" s="222">
        <f>IFERROR(IF(G150="X",0,IF(H150="X",0,VLOOKUP(H150,'4'!$K$3:$L$16,2,FALSE))),0)</f>
        <v>0</v>
      </c>
      <c r="M150" s="205">
        <f t="shared" si="4"/>
        <v>0</v>
      </c>
      <c r="N150" s="205">
        <f>IFERROR(VLOOKUP(H150,'4'!$K$3:$M$16,3,FALSE),0)</f>
        <v>0</v>
      </c>
      <c r="O150" s="205">
        <f t="shared" si="5"/>
        <v>0</v>
      </c>
      <c r="P150" s="205"/>
      <c r="Q150" s="205"/>
      <c r="R150" s="205"/>
    </row>
    <row r="151" spans="1:18" hidden="1">
      <c r="A151" s="203"/>
      <c r="B151" s="204"/>
      <c r="C151" s="204"/>
      <c r="D151" s="203"/>
      <c r="E151" s="203"/>
      <c r="H151" s="203"/>
      <c r="I151" s="205"/>
      <c r="J151" s="205"/>
      <c r="K151" s="205"/>
      <c r="L151" s="222">
        <f>IFERROR(IF(G151="X",0,IF(H151="X",0,VLOOKUP(H151,'4'!$K$3:$L$16,2,FALSE))),0)</f>
        <v>0</v>
      </c>
      <c r="M151" s="205">
        <f t="shared" si="4"/>
        <v>0</v>
      </c>
      <c r="N151" s="205">
        <f>IFERROR(VLOOKUP(H151,'4'!$K$3:$M$16,3,FALSE),0)</f>
        <v>0</v>
      </c>
      <c r="O151" s="205">
        <f t="shared" si="5"/>
        <v>0</v>
      </c>
      <c r="P151" s="205"/>
      <c r="Q151" s="205"/>
      <c r="R151" s="205"/>
    </row>
    <row r="152" spans="1:18" hidden="1">
      <c r="A152" s="203"/>
      <c r="B152" s="204"/>
      <c r="C152" s="204"/>
      <c r="D152" s="203"/>
      <c r="E152" s="203"/>
      <c r="H152" s="203"/>
      <c r="I152" s="205"/>
      <c r="J152" s="205"/>
      <c r="K152" s="205"/>
      <c r="L152" s="222">
        <f>IFERROR(IF(G152="X",0,IF(H152="X",0,VLOOKUP(H152,'4'!$K$3:$L$16,2,FALSE))),0)</f>
        <v>0</v>
      </c>
      <c r="M152" s="205">
        <f t="shared" si="4"/>
        <v>0</v>
      </c>
      <c r="N152" s="205">
        <f>IFERROR(VLOOKUP(H152,'4'!$K$3:$M$16,3,FALSE),0)</f>
        <v>0</v>
      </c>
      <c r="O152" s="205">
        <f t="shared" si="5"/>
        <v>0</v>
      </c>
      <c r="P152" s="205"/>
      <c r="Q152" s="205"/>
      <c r="R152" s="205"/>
    </row>
    <row r="153" spans="1:18" hidden="1">
      <c r="A153" s="203"/>
      <c r="B153" s="204"/>
      <c r="C153" s="204"/>
      <c r="D153" s="203"/>
      <c r="E153" s="203"/>
      <c r="H153" s="203"/>
      <c r="I153" s="205"/>
      <c r="J153" s="205"/>
      <c r="K153" s="205"/>
      <c r="L153" s="222">
        <f>IFERROR(IF(G153="X",0,IF(H153="X",0,VLOOKUP(H153,'4'!$K$3:$L$16,2,FALSE))),0)</f>
        <v>0</v>
      </c>
      <c r="M153" s="205">
        <f t="shared" si="4"/>
        <v>0</v>
      </c>
      <c r="N153" s="205">
        <f>IFERROR(VLOOKUP(H153,'4'!$K$3:$M$16,3,FALSE),0)</f>
        <v>0</v>
      </c>
      <c r="O153" s="205">
        <f t="shared" si="5"/>
        <v>0</v>
      </c>
      <c r="P153" s="205"/>
      <c r="Q153" s="205"/>
      <c r="R153" s="205"/>
    </row>
    <row r="154" spans="1:18" hidden="1">
      <c r="A154" s="203"/>
      <c r="B154" s="204"/>
      <c r="C154" s="204"/>
      <c r="D154" s="203"/>
      <c r="E154" s="203"/>
      <c r="H154" s="203"/>
      <c r="I154" s="205"/>
      <c r="J154" s="205"/>
      <c r="K154" s="205"/>
      <c r="L154" s="222">
        <f>IFERROR(IF(G154="X",0,IF(H154="X",0,VLOOKUP(H154,'4'!$K$3:$L$16,2,FALSE))),0)</f>
        <v>0</v>
      </c>
      <c r="M154" s="205">
        <f t="shared" si="4"/>
        <v>0</v>
      </c>
      <c r="N154" s="205">
        <f>IFERROR(VLOOKUP(H154,'4'!$K$3:$M$16,3,FALSE),0)</f>
        <v>0</v>
      </c>
      <c r="O154" s="205">
        <f t="shared" si="5"/>
        <v>0</v>
      </c>
      <c r="P154" s="205"/>
      <c r="Q154" s="205"/>
      <c r="R154" s="205"/>
    </row>
    <row r="155" spans="1:18" hidden="1">
      <c r="A155" s="203"/>
      <c r="B155" s="204"/>
      <c r="C155" s="204"/>
      <c r="D155" s="203"/>
      <c r="E155" s="203"/>
      <c r="H155" s="203"/>
      <c r="I155" s="205"/>
      <c r="J155" s="205"/>
      <c r="K155" s="205"/>
      <c r="L155" s="222">
        <f>IFERROR(IF(G155="X",0,IF(H155="X",0,VLOOKUP(H155,'4'!$K$3:$L$16,2,FALSE))),0)</f>
        <v>0</v>
      </c>
      <c r="M155" s="205">
        <f t="shared" si="4"/>
        <v>0</v>
      </c>
      <c r="N155" s="205">
        <f>IFERROR(VLOOKUP(H155,'4'!$K$3:$M$16,3,FALSE),0)</f>
        <v>0</v>
      </c>
      <c r="O155" s="205">
        <f t="shared" si="5"/>
        <v>0</v>
      </c>
      <c r="P155" s="205"/>
      <c r="Q155" s="205"/>
      <c r="R155" s="205"/>
    </row>
    <row r="156" spans="1:18" hidden="1">
      <c r="A156" s="203"/>
      <c r="B156" s="204"/>
      <c r="C156" s="204"/>
      <c r="D156" s="203"/>
      <c r="E156" s="203"/>
      <c r="H156" s="203"/>
      <c r="I156" s="205"/>
      <c r="J156" s="205"/>
      <c r="K156" s="205"/>
      <c r="L156" s="222">
        <f>IFERROR(IF(G156="X",0,IF(H156="X",0,VLOOKUP(H156,'4'!$K$3:$L$16,2,FALSE))),0)</f>
        <v>0</v>
      </c>
      <c r="M156" s="205">
        <f t="shared" si="4"/>
        <v>0</v>
      </c>
      <c r="N156" s="205">
        <f>IFERROR(VLOOKUP(H156,'4'!$K$3:$M$16,3,FALSE),0)</f>
        <v>0</v>
      </c>
      <c r="O156" s="205">
        <f t="shared" si="5"/>
        <v>0</v>
      </c>
      <c r="P156" s="205"/>
      <c r="Q156" s="205"/>
      <c r="R156" s="205"/>
    </row>
    <row r="157" spans="1:18" hidden="1">
      <c r="A157" s="203"/>
      <c r="B157" s="204"/>
      <c r="C157" s="204"/>
      <c r="D157" s="203"/>
      <c r="E157" s="203"/>
      <c r="H157" s="203"/>
      <c r="I157" s="205"/>
      <c r="J157" s="205"/>
      <c r="K157" s="205"/>
      <c r="L157" s="222">
        <f>IFERROR(IF(G157="X",0,IF(H157="X",0,VLOOKUP(H157,'4'!$K$3:$L$16,2,FALSE))),0)</f>
        <v>0</v>
      </c>
      <c r="M157" s="205">
        <f t="shared" si="4"/>
        <v>0</v>
      </c>
      <c r="N157" s="205">
        <f>IFERROR(VLOOKUP(H157,'4'!$K$3:$M$16,3,FALSE),0)</f>
        <v>0</v>
      </c>
      <c r="O157" s="205">
        <f t="shared" si="5"/>
        <v>0</v>
      </c>
      <c r="P157" s="205"/>
      <c r="Q157" s="205"/>
      <c r="R157" s="205"/>
    </row>
    <row r="158" spans="1:18" hidden="1">
      <c r="A158" s="203"/>
      <c r="B158" s="204"/>
      <c r="C158" s="204"/>
      <c r="D158" s="203"/>
      <c r="E158" s="203"/>
      <c r="H158" s="203"/>
      <c r="I158" s="205"/>
      <c r="J158" s="205"/>
      <c r="K158" s="205"/>
      <c r="L158" s="222">
        <f>IFERROR(IF(G158="X",0,IF(H158="X",0,VLOOKUP(H158,'4'!$K$3:$L$16,2,FALSE))),0)</f>
        <v>0</v>
      </c>
      <c r="M158" s="205">
        <f t="shared" si="4"/>
        <v>0</v>
      </c>
      <c r="N158" s="205">
        <f>IFERROR(VLOOKUP(H158,'4'!$K$3:$M$16,3,FALSE),0)</f>
        <v>0</v>
      </c>
      <c r="O158" s="205">
        <f t="shared" si="5"/>
        <v>0</v>
      </c>
      <c r="P158" s="205"/>
      <c r="Q158" s="205"/>
      <c r="R158" s="205"/>
    </row>
    <row r="159" spans="1:18" hidden="1">
      <c r="A159" s="203"/>
      <c r="B159" s="204"/>
      <c r="C159" s="204"/>
      <c r="D159" s="203"/>
      <c r="E159" s="203"/>
      <c r="H159" s="203"/>
      <c r="I159" s="205"/>
      <c r="J159" s="205"/>
      <c r="K159" s="205"/>
      <c r="L159" s="222">
        <f>IFERROR(IF(G159="X",0,IF(H159="X",0,VLOOKUP(H159,'4'!$K$3:$L$16,2,FALSE))),0)</f>
        <v>0</v>
      </c>
      <c r="M159" s="205">
        <f t="shared" si="4"/>
        <v>0</v>
      </c>
      <c r="N159" s="205">
        <f>IFERROR(VLOOKUP(H159,'4'!$K$3:$M$16,3,FALSE),0)</f>
        <v>0</v>
      </c>
      <c r="O159" s="205">
        <f t="shared" si="5"/>
        <v>0</v>
      </c>
      <c r="P159" s="205"/>
      <c r="Q159" s="205"/>
      <c r="R159" s="205"/>
    </row>
    <row r="160" spans="1:18" hidden="1">
      <c r="A160" s="203"/>
      <c r="B160" s="204"/>
      <c r="C160" s="204"/>
      <c r="D160" s="203"/>
      <c r="E160" s="203"/>
      <c r="H160" s="203"/>
      <c r="I160" s="205"/>
      <c r="J160" s="205"/>
      <c r="K160" s="205"/>
      <c r="L160" s="222">
        <f>IFERROR(IF(G160="X",0,IF(H160="X",0,VLOOKUP(H160,'4'!$K$3:$L$16,2,FALSE))),0)</f>
        <v>0</v>
      </c>
      <c r="M160" s="205">
        <f t="shared" si="4"/>
        <v>0</v>
      </c>
      <c r="N160" s="205">
        <f>IFERROR(VLOOKUP(H160,'4'!$K$3:$M$16,3,FALSE),0)</f>
        <v>0</v>
      </c>
      <c r="O160" s="205">
        <f t="shared" si="5"/>
        <v>0</v>
      </c>
      <c r="P160" s="205"/>
      <c r="Q160" s="205"/>
      <c r="R160" s="205"/>
    </row>
    <row r="161" spans="1:18" hidden="1">
      <c r="A161" s="203"/>
      <c r="B161" s="204"/>
      <c r="C161" s="204"/>
      <c r="D161" s="203"/>
      <c r="E161" s="203"/>
      <c r="H161" s="203"/>
      <c r="I161" s="205"/>
      <c r="J161" s="205"/>
      <c r="K161" s="205"/>
      <c r="L161" s="222">
        <f>IFERROR(IF(G161="X",0,IF(H161="X",0,VLOOKUP(H161,'4'!$K$3:$L$16,2,FALSE))),0)</f>
        <v>0</v>
      </c>
      <c r="M161" s="205">
        <f t="shared" si="4"/>
        <v>0</v>
      </c>
      <c r="N161" s="205">
        <f>IFERROR(VLOOKUP(H161,'4'!$K$3:$M$16,3,FALSE),0)</f>
        <v>0</v>
      </c>
      <c r="O161" s="205">
        <f t="shared" si="5"/>
        <v>0</v>
      </c>
      <c r="P161" s="205"/>
      <c r="Q161" s="205"/>
      <c r="R161" s="205"/>
    </row>
    <row r="162" spans="1:18" hidden="1">
      <c r="A162" s="203"/>
      <c r="B162" s="204"/>
      <c r="C162" s="204"/>
      <c r="D162" s="203"/>
      <c r="E162" s="203"/>
      <c r="H162" s="203"/>
      <c r="I162" s="205"/>
      <c r="J162" s="205"/>
      <c r="K162" s="205"/>
      <c r="L162" s="222">
        <f>IFERROR(IF(G162="X",0,IF(H162="X",0,VLOOKUP(H162,'4'!$K$3:$L$16,2,FALSE))),0)</f>
        <v>0</v>
      </c>
      <c r="M162" s="205">
        <f t="shared" si="4"/>
        <v>0</v>
      </c>
      <c r="N162" s="205">
        <f>IFERROR(VLOOKUP(H162,'4'!$K$3:$M$16,3,FALSE),0)</f>
        <v>0</v>
      </c>
      <c r="O162" s="205">
        <f t="shared" si="5"/>
        <v>0</v>
      </c>
      <c r="P162" s="205"/>
      <c r="Q162" s="205"/>
      <c r="R162" s="205"/>
    </row>
    <row r="163" spans="1:18" hidden="1">
      <c r="A163" s="203"/>
      <c r="B163" s="204"/>
      <c r="C163" s="204"/>
      <c r="D163" s="203"/>
      <c r="E163" s="203"/>
      <c r="H163" s="203"/>
      <c r="I163" s="205"/>
      <c r="J163" s="205"/>
      <c r="K163" s="205"/>
      <c r="L163" s="222">
        <f>IFERROR(IF(G163="X",0,IF(H163="X",0,VLOOKUP(H163,'4'!$K$3:$L$16,2,FALSE))),0)</f>
        <v>0</v>
      </c>
      <c r="M163" s="205">
        <f t="shared" si="4"/>
        <v>0</v>
      </c>
      <c r="N163" s="205">
        <f>IFERROR(VLOOKUP(H163,'4'!$K$3:$M$16,3,FALSE),0)</f>
        <v>0</v>
      </c>
      <c r="O163" s="205">
        <f t="shared" si="5"/>
        <v>0</v>
      </c>
      <c r="P163" s="205"/>
      <c r="Q163" s="205"/>
      <c r="R163" s="205"/>
    </row>
    <row r="164" spans="1:18" hidden="1">
      <c r="A164" s="203"/>
      <c r="B164" s="204"/>
      <c r="C164" s="204"/>
      <c r="D164" s="203"/>
      <c r="E164" s="203"/>
      <c r="H164" s="203"/>
      <c r="I164" s="205"/>
      <c r="J164" s="205"/>
      <c r="K164" s="205"/>
      <c r="L164" s="222">
        <f>IFERROR(IF(G164="X",0,IF(H164="X",0,VLOOKUP(H164,'4'!$K$3:$L$16,2,FALSE))),0)</f>
        <v>0</v>
      </c>
      <c r="M164" s="205">
        <f t="shared" si="4"/>
        <v>0</v>
      </c>
      <c r="N164" s="205">
        <f>IFERROR(VLOOKUP(H164,'4'!$K$3:$M$16,3,FALSE),0)</f>
        <v>0</v>
      </c>
      <c r="O164" s="205">
        <f t="shared" si="5"/>
        <v>0</v>
      </c>
      <c r="P164" s="205"/>
      <c r="Q164" s="205"/>
      <c r="R164" s="205"/>
    </row>
    <row r="165" spans="1:18" hidden="1">
      <c r="A165" s="203"/>
      <c r="B165" s="204"/>
      <c r="C165" s="204"/>
      <c r="D165" s="203"/>
      <c r="E165" s="203"/>
      <c r="H165" s="203"/>
      <c r="I165" s="205"/>
      <c r="J165" s="205"/>
      <c r="K165" s="205"/>
      <c r="L165" s="222">
        <f>IFERROR(IF(G165="X",0,IF(H165="X",0,VLOOKUP(H165,'4'!$K$3:$L$16,2,FALSE))),0)</f>
        <v>0</v>
      </c>
      <c r="M165" s="205">
        <f t="shared" si="4"/>
        <v>0</v>
      </c>
      <c r="N165" s="205">
        <f>IFERROR(VLOOKUP(H165,'4'!$K$3:$M$16,3,FALSE),0)</f>
        <v>0</v>
      </c>
      <c r="O165" s="205">
        <f t="shared" si="5"/>
        <v>0</v>
      </c>
      <c r="P165" s="205"/>
      <c r="Q165" s="205"/>
      <c r="R165" s="205"/>
    </row>
    <row r="166" spans="1:18" hidden="1">
      <c r="A166" s="203"/>
      <c r="B166" s="204"/>
      <c r="C166" s="204"/>
      <c r="D166" s="203"/>
      <c r="E166" s="203"/>
      <c r="H166" s="203"/>
      <c r="I166" s="205"/>
      <c r="J166" s="205"/>
      <c r="K166" s="205"/>
      <c r="L166" s="222">
        <f>IFERROR(IF(G166="X",0,IF(H166="X",0,VLOOKUP(H166,'4'!$K$3:$L$16,2,FALSE))),0)</f>
        <v>0</v>
      </c>
      <c r="M166" s="205">
        <f t="shared" si="4"/>
        <v>0</v>
      </c>
      <c r="N166" s="205">
        <f>IFERROR(VLOOKUP(H166,'4'!$K$3:$M$16,3,FALSE),0)</f>
        <v>0</v>
      </c>
      <c r="O166" s="205">
        <f t="shared" si="5"/>
        <v>0</v>
      </c>
      <c r="P166" s="205"/>
      <c r="Q166" s="205"/>
      <c r="R166" s="205"/>
    </row>
    <row r="167" spans="1:18" hidden="1">
      <c r="A167" s="203"/>
      <c r="B167" s="204"/>
      <c r="C167" s="204"/>
      <c r="D167" s="203"/>
      <c r="E167" s="203"/>
      <c r="H167" s="203"/>
      <c r="I167" s="205"/>
      <c r="J167" s="205"/>
      <c r="K167" s="205"/>
      <c r="L167" s="222">
        <f>IFERROR(IF(G167="X",0,IF(H167="X",0,VLOOKUP(H167,'4'!$K$3:$L$16,2,FALSE))),0)</f>
        <v>0</v>
      </c>
      <c r="M167" s="205">
        <f t="shared" si="4"/>
        <v>0</v>
      </c>
      <c r="N167" s="205">
        <f>IFERROR(VLOOKUP(H167,'4'!$K$3:$M$16,3,FALSE),0)</f>
        <v>0</v>
      </c>
      <c r="O167" s="205">
        <f t="shared" si="5"/>
        <v>0</v>
      </c>
      <c r="P167" s="205"/>
      <c r="Q167" s="205"/>
      <c r="R167" s="205"/>
    </row>
    <row r="168" spans="1:18" hidden="1">
      <c r="A168" s="203"/>
      <c r="B168" s="204"/>
      <c r="C168" s="204"/>
      <c r="D168" s="203"/>
      <c r="E168" s="203"/>
      <c r="H168" s="203"/>
      <c r="I168" s="205"/>
      <c r="J168" s="205"/>
      <c r="K168" s="205"/>
      <c r="L168" s="222">
        <f>IFERROR(IF(G168="X",0,IF(H168="X",0,VLOOKUP(H168,'4'!$K$3:$L$16,2,FALSE))),0)</f>
        <v>0</v>
      </c>
      <c r="M168" s="205">
        <f t="shared" si="4"/>
        <v>0</v>
      </c>
      <c r="N168" s="205">
        <f>IFERROR(VLOOKUP(H168,'4'!$K$3:$M$16,3,FALSE),0)</f>
        <v>0</v>
      </c>
      <c r="O168" s="205">
        <f t="shared" si="5"/>
        <v>0</v>
      </c>
      <c r="P168" s="205"/>
      <c r="Q168" s="205"/>
      <c r="R168" s="205"/>
    </row>
    <row r="169" spans="1:18" hidden="1">
      <c r="A169" s="203"/>
      <c r="B169" s="204"/>
      <c r="C169" s="204"/>
      <c r="D169" s="203"/>
      <c r="E169" s="203"/>
      <c r="H169" s="203"/>
      <c r="I169" s="205"/>
      <c r="J169" s="205"/>
      <c r="K169" s="205"/>
      <c r="L169" s="222">
        <f>IFERROR(IF(G169="X",0,IF(H169="X",0,VLOOKUP(H169,'4'!$K$3:$L$16,2,FALSE))),0)</f>
        <v>0</v>
      </c>
      <c r="M169" s="205">
        <f t="shared" si="4"/>
        <v>0</v>
      </c>
      <c r="N169" s="205">
        <f>IFERROR(VLOOKUP(H169,'4'!$K$3:$M$16,3,FALSE),0)</f>
        <v>0</v>
      </c>
      <c r="O169" s="205">
        <f t="shared" si="5"/>
        <v>0</v>
      </c>
      <c r="P169" s="205"/>
      <c r="Q169" s="205"/>
      <c r="R169" s="205"/>
    </row>
    <row r="170" spans="1:18" hidden="1">
      <c r="A170" s="203"/>
      <c r="B170" s="204"/>
      <c r="C170" s="204"/>
      <c r="D170" s="203"/>
      <c r="E170" s="203"/>
      <c r="H170" s="203"/>
      <c r="I170" s="205"/>
      <c r="J170" s="205"/>
      <c r="K170" s="205"/>
      <c r="L170" s="222">
        <f>IFERROR(IF(G170="X",0,IF(H170="X",0,VLOOKUP(H170,'4'!$K$3:$L$16,2,FALSE))),0)</f>
        <v>0</v>
      </c>
      <c r="M170" s="205">
        <f t="shared" si="4"/>
        <v>0</v>
      </c>
      <c r="N170" s="205">
        <f>IFERROR(VLOOKUP(H170,'4'!$K$3:$M$16,3,FALSE),0)</f>
        <v>0</v>
      </c>
      <c r="O170" s="205">
        <f t="shared" si="5"/>
        <v>0</v>
      </c>
      <c r="P170" s="205"/>
      <c r="Q170" s="205"/>
      <c r="R170" s="205"/>
    </row>
    <row r="171" spans="1:18" hidden="1">
      <c r="A171" s="203"/>
      <c r="B171" s="204"/>
      <c r="C171" s="204"/>
      <c r="D171" s="203"/>
      <c r="E171" s="203"/>
      <c r="H171" s="203"/>
      <c r="I171" s="205"/>
      <c r="J171" s="205"/>
      <c r="K171" s="205"/>
      <c r="L171" s="222">
        <f>IFERROR(IF(G171="X",0,IF(H171="X",0,VLOOKUP(H171,'4'!$K$3:$L$16,2,FALSE))),0)</f>
        <v>0</v>
      </c>
      <c r="M171" s="205">
        <f t="shared" si="4"/>
        <v>0</v>
      </c>
      <c r="N171" s="205">
        <f>IFERROR(VLOOKUP(H171,'4'!$K$3:$M$16,3,FALSE),0)</f>
        <v>0</v>
      </c>
      <c r="O171" s="205">
        <f t="shared" si="5"/>
        <v>0</v>
      </c>
      <c r="P171" s="205"/>
      <c r="Q171" s="205"/>
      <c r="R171" s="205"/>
    </row>
    <row r="172" spans="1:18" hidden="1">
      <c r="A172" s="203"/>
      <c r="B172" s="204"/>
      <c r="C172" s="204"/>
      <c r="D172" s="203"/>
      <c r="E172" s="203"/>
      <c r="H172" s="203"/>
      <c r="I172" s="205"/>
      <c r="J172" s="205"/>
      <c r="K172" s="205"/>
      <c r="L172" s="222">
        <f>IFERROR(IF(G172="X",0,IF(H172="X",0,VLOOKUP(H172,'4'!$K$3:$L$16,2,FALSE))),0)</f>
        <v>0</v>
      </c>
      <c r="M172" s="205">
        <f t="shared" si="4"/>
        <v>0</v>
      </c>
      <c r="N172" s="205">
        <f>IFERROR(VLOOKUP(H172,'4'!$K$3:$M$16,3,FALSE),0)</f>
        <v>0</v>
      </c>
      <c r="O172" s="205">
        <f t="shared" si="5"/>
        <v>0</v>
      </c>
      <c r="P172" s="205"/>
      <c r="Q172" s="205"/>
      <c r="R172" s="205"/>
    </row>
    <row r="173" spans="1:18" hidden="1">
      <c r="A173" s="203"/>
      <c r="B173" s="204"/>
      <c r="C173" s="204"/>
      <c r="D173" s="203"/>
      <c r="E173" s="203"/>
      <c r="H173" s="203"/>
      <c r="I173" s="205"/>
      <c r="J173" s="205"/>
      <c r="K173" s="205"/>
      <c r="L173" s="222">
        <f>IFERROR(IF(G173="X",0,IF(H173="X",0,VLOOKUP(H173,'4'!$K$3:$L$16,2,FALSE))),0)</f>
        <v>0</v>
      </c>
      <c r="M173" s="205">
        <f t="shared" si="4"/>
        <v>0</v>
      </c>
      <c r="N173" s="205">
        <f>IFERROR(VLOOKUP(H173,'4'!$K$3:$M$16,3,FALSE),0)</f>
        <v>0</v>
      </c>
      <c r="O173" s="205">
        <f t="shared" si="5"/>
        <v>0</v>
      </c>
      <c r="P173" s="205"/>
      <c r="Q173" s="205"/>
      <c r="R173" s="205"/>
    </row>
    <row r="174" spans="1:18" hidden="1">
      <c r="A174" s="203"/>
      <c r="B174" s="204"/>
      <c r="C174" s="204"/>
      <c r="D174" s="203"/>
      <c r="E174" s="203"/>
      <c r="H174" s="203"/>
      <c r="I174" s="205"/>
      <c r="J174" s="205"/>
      <c r="K174" s="205"/>
      <c r="L174" s="222">
        <f>IFERROR(IF(G174="X",0,IF(H174="X",0,VLOOKUP(H174,'4'!$K$3:$L$16,2,FALSE))),0)</f>
        <v>0</v>
      </c>
      <c r="M174" s="205">
        <f t="shared" si="4"/>
        <v>0</v>
      </c>
      <c r="N174" s="205">
        <f>IFERROR(VLOOKUP(H174,'4'!$K$3:$M$16,3,FALSE),0)</f>
        <v>0</v>
      </c>
      <c r="O174" s="205">
        <f t="shared" si="5"/>
        <v>0</v>
      </c>
      <c r="P174" s="205"/>
      <c r="Q174" s="205"/>
      <c r="R174" s="205"/>
    </row>
    <row r="175" spans="1:18" hidden="1">
      <c r="A175" s="203"/>
      <c r="B175" s="204"/>
      <c r="C175" s="204"/>
      <c r="D175" s="203"/>
      <c r="E175" s="203"/>
      <c r="H175" s="203"/>
      <c r="I175" s="205"/>
      <c r="J175" s="205"/>
      <c r="K175" s="205"/>
      <c r="L175" s="222">
        <f>IFERROR(IF(G175="X",0,IF(H175="X",0,VLOOKUP(H175,'4'!$K$3:$L$16,2,FALSE))),0)</f>
        <v>0</v>
      </c>
      <c r="M175" s="205">
        <f t="shared" si="4"/>
        <v>0</v>
      </c>
      <c r="N175" s="205">
        <f>IFERROR(VLOOKUP(H175,'4'!$K$3:$M$16,3,FALSE),0)</f>
        <v>0</v>
      </c>
      <c r="O175" s="205">
        <f t="shared" si="5"/>
        <v>0</v>
      </c>
      <c r="P175" s="205"/>
      <c r="Q175" s="205"/>
      <c r="R175" s="205"/>
    </row>
    <row r="176" spans="1:18" hidden="1">
      <c r="A176" s="203"/>
      <c r="B176" s="204"/>
      <c r="C176" s="204"/>
      <c r="D176" s="203"/>
      <c r="E176" s="203"/>
      <c r="H176" s="203"/>
      <c r="I176" s="205"/>
      <c r="J176" s="205"/>
      <c r="K176" s="205"/>
      <c r="L176" s="222">
        <f>IFERROR(IF(G176="X",0,IF(H176="X",0,VLOOKUP(H176,'4'!$K$3:$L$16,2,FALSE))),0)</f>
        <v>0</v>
      </c>
      <c r="M176" s="205">
        <f t="shared" si="4"/>
        <v>0</v>
      </c>
      <c r="N176" s="205">
        <f>IFERROR(VLOOKUP(H176,'4'!$K$3:$M$16,3,FALSE),0)</f>
        <v>0</v>
      </c>
      <c r="O176" s="205">
        <f t="shared" si="5"/>
        <v>0</v>
      </c>
      <c r="P176" s="205"/>
      <c r="Q176" s="205"/>
      <c r="R176" s="205"/>
    </row>
    <row r="177" spans="1:18" hidden="1">
      <c r="A177" s="203"/>
      <c r="B177" s="204"/>
      <c r="C177" s="204"/>
      <c r="D177" s="203"/>
      <c r="E177" s="203"/>
      <c r="H177" s="203"/>
      <c r="I177" s="205"/>
      <c r="J177" s="205"/>
      <c r="K177" s="205"/>
      <c r="L177" s="222">
        <f>IFERROR(IF(G177="X",0,IF(H177="X",0,VLOOKUP(H177,'4'!$K$3:$L$16,2,FALSE))),0)</f>
        <v>0</v>
      </c>
      <c r="M177" s="205">
        <f t="shared" si="4"/>
        <v>0</v>
      </c>
      <c r="N177" s="205">
        <f>IFERROR(VLOOKUP(H177,'4'!$K$3:$M$16,3,FALSE),0)</f>
        <v>0</v>
      </c>
      <c r="O177" s="205">
        <f t="shared" si="5"/>
        <v>0</v>
      </c>
      <c r="P177" s="205"/>
      <c r="Q177" s="205"/>
      <c r="R177" s="205"/>
    </row>
    <row r="178" spans="1:18" hidden="1">
      <c r="A178" s="203"/>
      <c r="B178" s="204"/>
      <c r="C178" s="204"/>
      <c r="D178" s="203"/>
      <c r="E178" s="203"/>
      <c r="H178" s="203"/>
      <c r="I178" s="205"/>
      <c r="J178" s="205"/>
      <c r="K178" s="205"/>
      <c r="L178" s="222">
        <f>IFERROR(IF(G178="X",0,IF(H178="X",0,VLOOKUP(H178,'4'!$K$3:$L$16,2,FALSE))),0)</f>
        <v>0</v>
      </c>
      <c r="M178" s="205">
        <f t="shared" si="4"/>
        <v>0</v>
      </c>
      <c r="N178" s="205">
        <f>IFERROR(VLOOKUP(H178,'4'!$K$3:$M$16,3,FALSE),0)</f>
        <v>0</v>
      </c>
      <c r="O178" s="205">
        <f t="shared" si="5"/>
        <v>0</v>
      </c>
      <c r="P178" s="205"/>
      <c r="Q178" s="205"/>
      <c r="R178" s="205"/>
    </row>
    <row r="179" spans="1:18" hidden="1">
      <c r="A179" s="203"/>
      <c r="B179" s="204"/>
      <c r="C179" s="204"/>
      <c r="D179" s="203"/>
      <c r="E179" s="203"/>
      <c r="H179" s="203"/>
      <c r="I179" s="205"/>
      <c r="J179" s="205"/>
      <c r="K179" s="205"/>
      <c r="L179" s="222">
        <f>IFERROR(IF(G179="X",0,IF(H179="X",0,VLOOKUP(H179,'4'!$K$3:$L$16,2,FALSE))),0)</f>
        <v>0</v>
      </c>
      <c r="M179" s="205">
        <f t="shared" si="4"/>
        <v>0</v>
      </c>
      <c r="N179" s="205">
        <f>IFERROR(VLOOKUP(H179,'4'!$K$3:$M$16,3,FALSE),0)</f>
        <v>0</v>
      </c>
      <c r="O179" s="205">
        <f t="shared" si="5"/>
        <v>0</v>
      </c>
      <c r="P179" s="205"/>
      <c r="Q179" s="205"/>
      <c r="R179" s="205"/>
    </row>
    <row r="180" spans="1:18" hidden="1">
      <c r="A180" s="203"/>
      <c r="B180" s="204"/>
      <c r="C180" s="204"/>
      <c r="D180" s="203"/>
      <c r="E180" s="203"/>
      <c r="H180" s="203"/>
      <c r="I180" s="205"/>
      <c r="J180" s="205"/>
      <c r="K180" s="205"/>
      <c r="L180" s="222">
        <f>IFERROR(IF(G180="X",0,IF(H180="X",0,VLOOKUP(H180,'4'!$K$3:$L$16,2,FALSE))),0)</f>
        <v>0</v>
      </c>
      <c r="M180" s="205">
        <f t="shared" si="4"/>
        <v>0</v>
      </c>
      <c r="N180" s="205">
        <f>IFERROR(VLOOKUP(H180,'4'!$K$3:$M$16,3,FALSE),0)</f>
        <v>0</v>
      </c>
      <c r="O180" s="205">
        <f t="shared" si="5"/>
        <v>0</v>
      </c>
      <c r="P180" s="205"/>
      <c r="Q180" s="205"/>
      <c r="R180" s="205"/>
    </row>
    <row r="181" spans="1:18" hidden="1">
      <c r="A181" s="203"/>
      <c r="B181" s="204"/>
      <c r="C181" s="204"/>
      <c r="D181" s="203"/>
      <c r="E181" s="203"/>
      <c r="H181" s="203"/>
      <c r="I181" s="205"/>
      <c r="J181" s="205"/>
      <c r="K181" s="205"/>
      <c r="L181" s="222">
        <f>IFERROR(IF(G181="X",0,IF(H181="X",0,VLOOKUP(H181,'4'!$K$3:$L$16,2,FALSE))),0)</f>
        <v>0</v>
      </c>
      <c r="M181" s="205">
        <f t="shared" si="4"/>
        <v>0</v>
      </c>
      <c r="N181" s="205">
        <f>IFERROR(VLOOKUP(H181,'4'!$K$3:$M$16,3,FALSE),0)</f>
        <v>0</v>
      </c>
      <c r="O181" s="205">
        <f t="shared" si="5"/>
        <v>0</v>
      </c>
      <c r="P181" s="205"/>
      <c r="Q181" s="205"/>
      <c r="R181" s="205"/>
    </row>
    <row r="182" spans="1:18" hidden="1">
      <c r="A182" s="203"/>
      <c r="B182" s="204"/>
      <c r="C182" s="204"/>
      <c r="D182" s="203"/>
      <c r="E182" s="203"/>
      <c r="H182" s="203"/>
      <c r="I182" s="205"/>
      <c r="J182" s="205"/>
      <c r="K182" s="205"/>
      <c r="L182" s="222">
        <f>IFERROR(IF(G182="X",0,IF(H182="X",0,VLOOKUP(H182,'4'!$K$3:$L$16,2,FALSE))),0)</f>
        <v>0</v>
      </c>
      <c r="M182" s="205">
        <f t="shared" si="4"/>
        <v>0</v>
      </c>
      <c r="N182" s="205">
        <f>IFERROR(VLOOKUP(H182,'4'!$K$3:$M$16,3,FALSE),0)</f>
        <v>0</v>
      </c>
      <c r="O182" s="205">
        <f t="shared" si="5"/>
        <v>0</v>
      </c>
      <c r="P182" s="205"/>
      <c r="Q182" s="205"/>
      <c r="R182" s="205"/>
    </row>
    <row r="183" spans="1:18" hidden="1">
      <c r="A183" s="203"/>
      <c r="B183" s="204"/>
      <c r="C183" s="204"/>
      <c r="D183" s="203"/>
      <c r="E183" s="203"/>
      <c r="H183" s="203"/>
      <c r="I183" s="205"/>
      <c r="J183" s="205"/>
      <c r="K183" s="205"/>
      <c r="L183" s="222">
        <f>IFERROR(IF(G183="X",0,IF(H183="X",0,VLOOKUP(H183,'4'!$K$3:$L$16,2,FALSE))),0)</f>
        <v>0</v>
      </c>
      <c r="M183" s="205">
        <f t="shared" si="4"/>
        <v>0</v>
      </c>
      <c r="N183" s="205">
        <f>IFERROR(VLOOKUP(H183,'4'!$K$3:$M$16,3,FALSE),0)</f>
        <v>0</v>
      </c>
      <c r="O183" s="205">
        <f t="shared" si="5"/>
        <v>0</v>
      </c>
      <c r="P183" s="205"/>
      <c r="Q183" s="205"/>
      <c r="R183" s="205"/>
    </row>
    <row r="184" spans="1:18" hidden="1">
      <c r="A184" s="203"/>
      <c r="B184" s="204"/>
      <c r="C184" s="204"/>
      <c r="D184" s="203"/>
      <c r="E184" s="203"/>
      <c r="H184" s="203"/>
      <c r="I184" s="205"/>
      <c r="J184" s="205"/>
      <c r="K184" s="205"/>
      <c r="L184" s="222">
        <f>IFERROR(IF(G184="X",0,IF(H184="X",0,VLOOKUP(H184,'4'!$K$3:$L$16,2,FALSE))),0)</f>
        <v>0</v>
      </c>
      <c r="M184" s="205">
        <f t="shared" si="4"/>
        <v>0</v>
      </c>
      <c r="N184" s="205">
        <f>IFERROR(VLOOKUP(H184,'4'!$K$3:$M$16,3,FALSE),0)</f>
        <v>0</v>
      </c>
      <c r="O184" s="205">
        <f t="shared" si="5"/>
        <v>0</v>
      </c>
      <c r="P184" s="205"/>
      <c r="Q184" s="205"/>
      <c r="R184" s="205"/>
    </row>
    <row r="185" spans="1:18" hidden="1">
      <c r="A185" s="203"/>
      <c r="B185" s="204"/>
      <c r="C185" s="204"/>
      <c r="D185" s="203"/>
      <c r="E185" s="203"/>
      <c r="H185" s="203"/>
      <c r="I185" s="205"/>
      <c r="J185" s="205"/>
      <c r="K185" s="205"/>
      <c r="L185" s="222">
        <f>IFERROR(IF(G185="X",0,IF(H185="X",0,VLOOKUP(H185,'4'!$K$3:$L$16,2,FALSE))),0)</f>
        <v>0</v>
      </c>
      <c r="M185" s="205">
        <f t="shared" si="4"/>
        <v>0</v>
      </c>
      <c r="N185" s="205">
        <f>IFERROR(VLOOKUP(H185,'4'!$K$3:$M$16,3,FALSE),0)</f>
        <v>0</v>
      </c>
      <c r="O185" s="205">
        <f t="shared" si="5"/>
        <v>0</v>
      </c>
      <c r="P185" s="205"/>
      <c r="Q185" s="205"/>
      <c r="R185" s="205"/>
    </row>
    <row r="186" spans="1:18" hidden="1">
      <c r="A186" s="203"/>
      <c r="B186" s="204"/>
      <c r="C186" s="204"/>
      <c r="D186" s="203"/>
      <c r="E186" s="203"/>
      <c r="H186" s="203"/>
      <c r="I186" s="205"/>
      <c r="J186" s="205"/>
      <c r="K186" s="205"/>
      <c r="L186" s="222">
        <f>IFERROR(IF(G186="X",0,IF(H186="X",0,VLOOKUP(H186,'4'!$K$3:$L$16,2,FALSE))),0)</f>
        <v>0</v>
      </c>
      <c r="M186" s="205">
        <f t="shared" si="4"/>
        <v>0</v>
      </c>
      <c r="N186" s="205">
        <f>IFERROR(VLOOKUP(H186,'4'!$K$3:$M$16,3,FALSE),0)</f>
        <v>0</v>
      </c>
      <c r="O186" s="205">
        <f t="shared" si="5"/>
        <v>0</v>
      </c>
      <c r="P186" s="205"/>
      <c r="Q186" s="205"/>
      <c r="R186" s="205"/>
    </row>
    <row r="187" spans="1:18" hidden="1">
      <c r="A187" s="203"/>
      <c r="B187" s="204"/>
      <c r="C187" s="204"/>
      <c r="D187" s="203"/>
      <c r="E187" s="203"/>
      <c r="H187" s="203"/>
      <c r="I187" s="205"/>
      <c r="J187" s="205"/>
      <c r="K187" s="205"/>
      <c r="L187" s="222">
        <f>IFERROR(IF(G187="X",0,IF(H187="X",0,VLOOKUP(H187,'4'!$K$3:$L$16,2,FALSE))),0)</f>
        <v>0</v>
      </c>
      <c r="M187" s="205">
        <f t="shared" si="4"/>
        <v>0</v>
      </c>
      <c r="N187" s="205">
        <f>IFERROR(VLOOKUP(H187,'4'!$K$3:$M$16,3,FALSE),0)</f>
        <v>0</v>
      </c>
      <c r="O187" s="205">
        <f t="shared" si="5"/>
        <v>0</v>
      </c>
      <c r="P187" s="205"/>
      <c r="Q187" s="205"/>
      <c r="R187" s="205"/>
    </row>
    <row r="188" spans="1:18" hidden="1">
      <c r="A188" s="203"/>
      <c r="B188" s="204"/>
      <c r="C188" s="204"/>
      <c r="D188" s="203"/>
      <c r="E188" s="203"/>
      <c r="H188" s="203"/>
      <c r="I188" s="205"/>
      <c r="J188" s="205"/>
      <c r="K188" s="205"/>
      <c r="L188" s="222">
        <f>IFERROR(IF(G188="X",0,IF(H188="X",0,VLOOKUP(H188,'4'!$K$3:$L$16,2,FALSE))),0)</f>
        <v>0</v>
      </c>
      <c r="M188" s="205">
        <f t="shared" si="4"/>
        <v>0</v>
      </c>
      <c r="N188" s="205">
        <f>IFERROR(VLOOKUP(H188,'4'!$K$3:$M$16,3,FALSE),0)</f>
        <v>0</v>
      </c>
      <c r="O188" s="205">
        <f t="shared" si="5"/>
        <v>0</v>
      </c>
      <c r="P188" s="205"/>
      <c r="Q188" s="205"/>
      <c r="R188" s="205"/>
    </row>
    <row r="189" spans="1:18" hidden="1">
      <c r="A189" s="203"/>
      <c r="B189" s="204"/>
      <c r="C189" s="204"/>
      <c r="D189" s="203"/>
      <c r="E189" s="203"/>
      <c r="H189" s="203"/>
      <c r="I189" s="205"/>
      <c r="J189" s="205"/>
      <c r="K189" s="205"/>
      <c r="L189" s="222">
        <f>IFERROR(IF(G189="X",0,IF(H189="X",0,VLOOKUP(H189,'4'!$K$3:$L$16,2,FALSE))),0)</f>
        <v>0</v>
      </c>
      <c r="M189" s="205">
        <f t="shared" si="4"/>
        <v>0</v>
      </c>
      <c r="N189" s="205">
        <f>IFERROR(VLOOKUP(H189,'4'!$K$3:$M$16,3,FALSE),0)</f>
        <v>0</v>
      </c>
      <c r="O189" s="205">
        <f t="shared" si="5"/>
        <v>0</v>
      </c>
      <c r="P189" s="205"/>
      <c r="Q189" s="205"/>
      <c r="R189" s="205"/>
    </row>
    <row r="190" spans="1:18" hidden="1">
      <c r="A190" s="203"/>
      <c r="B190" s="204"/>
      <c r="C190" s="204"/>
      <c r="D190" s="203"/>
      <c r="E190" s="203"/>
      <c r="H190" s="203"/>
      <c r="I190" s="205"/>
      <c r="J190" s="205"/>
      <c r="K190" s="205"/>
      <c r="L190" s="222">
        <f>IFERROR(IF(G190="X",0,IF(H190="X",0,VLOOKUP(H190,'4'!$K$3:$L$16,2,FALSE))),0)</f>
        <v>0</v>
      </c>
      <c r="M190" s="205">
        <f t="shared" si="4"/>
        <v>0</v>
      </c>
      <c r="N190" s="205">
        <f>IFERROR(VLOOKUP(H190,'4'!$K$3:$M$16,3,FALSE),0)</f>
        <v>0</v>
      </c>
      <c r="O190" s="205">
        <f t="shared" si="5"/>
        <v>0</v>
      </c>
      <c r="P190" s="205"/>
      <c r="Q190" s="205"/>
      <c r="R190" s="205"/>
    </row>
    <row r="191" spans="1:18" hidden="1">
      <c r="A191" s="203"/>
      <c r="B191" s="204"/>
      <c r="C191" s="204"/>
      <c r="D191" s="203"/>
      <c r="E191" s="203"/>
      <c r="H191" s="203"/>
      <c r="I191" s="205"/>
      <c r="J191" s="205"/>
      <c r="K191" s="205"/>
      <c r="L191" s="222">
        <f>IFERROR(IF(G191="X",0,IF(H191="X",0,VLOOKUP(H191,'4'!$K$3:$L$16,2,FALSE))),0)</f>
        <v>0</v>
      </c>
      <c r="M191" s="205">
        <f t="shared" si="4"/>
        <v>0</v>
      </c>
      <c r="N191" s="205">
        <f>IFERROR(VLOOKUP(H191,'4'!$K$3:$M$16,3,FALSE),0)</f>
        <v>0</v>
      </c>
      <c r="O191" s="205">
        <f t="shared" si="5"/>
        <v>0</v>
      </c>
      <c r="P191" s="205"/>
      <c r="Q191" s="205"/>
      <c r="R191" s="205"/>
    </row>
    <row r="192" spans="1:18" hidden="1">
      <c r="A192" s="203"/>
      <c r="B192" s="204"/>
      <c r="C192" s="204"/>
      <c r="D192" s="203"/>
      <c r="E192" s="203"/>
      <c r="H192" s="203"/>
      <c r="I192" s="205"/>
      <c r="J192" s="205"/>
      <c r="K192" s="205"/>
      <c r="L192" s="222">
        <f>IFERROR(IF(G192="X",0,IF(H192="X",0,VLOOKUP(H192,'4'!$K$3:$L$16,2,FALSE))),0)</f>
        <v>0</v>
      </c>
      <c r="M192" s="205">
        <f t="shared" si="4"/>
        <v>0</v>
      </c>
      <c r="N192" s="205">
        <f>IFERROR(VLOOKUP(H192,'4'!$K$3:$M$16,3,FALSE),0)</f>
        <v>0</v>
      </c>
      <c r="O192" s="205">
        <f t="shared" si="5"/>
        <v>0</v>
      </c>
      <c r="P192" s="205"/>
      <c r="Q192" s="205"/>
      <c r="R192" s="205"/>
    </row>
    <row r="193" spans="1:18" hidden="1">
      <c r="A193" s="203"/>
      <c r="B193" s="204"/>
      <c r="C193" s="204"/>
      <c r="D193" s="203"/>
      <c r="E193" s="203"/>
      <c r="H193" s="203"/>
      <c r="I193" s="205"/>
      <c r="J193" s="205"/>
      <c r="K193" s="205"/>
      <c r="L193" s="222">
        <f>IFERROR(IF(G193="X",0,IF(H193="X",0,VLOOKUP(H193,'4'!$K$3:$L$16,2,FALSE))),0)</f>
        <v>0</v>
      </c>
      <c r="M193" s="205">
        <f t="shared" si="4"/>
        <v>0</v>
      </c>
      <c r="N193" s="205">
        <f>IFERROR(VLOOKUP(H193,'4'!$K$3:$M$16,3,FALSE),0)</f>
        <v>0</v>
      </c>
      <c r="O193" s="205">
        <f t="shared" si="5"/>
        <v>0</v>
      </c>
      <c r="P193" s="205"/>
      <c r="Q193" s="205"/>
      <c r="R193" s="205"/>
    </row>
    <row r="194" spans="1:18" hidden="1">
      <c r="A194" s="203"/>
      <c r="B194" s="204"/>
      <c r="C194" s="204"/>
      <c r="D194" s="203"/>
      <c r="E194" s="203"/>
      <c r="H194" s="203"/>
      <c r="I194" s="205"/>
      <c r="J194" s="205"/>
      <c r="K194" s="205"/>
      <c r="L194" s="222">
        <f>IFERROR(IF(G194="X",0,IF(H194="X",0,VLOOKUP(H194,'4'!$K$3:$L$16,2,FALSE))),0)</f>
        <v>0</v>
      </c>
      <c r="M194" s="205">
        <f t="shared" si="4"/>
        <v>0</v>
      </c>
      <c r="N194" s="205">
        <f>IFERROR(VLOOKUP(H194,'4'!$K$3:$M$16,3,FALSE),0)</f>
        <v>0</v>
      </c>
      <c r="O194" s="205">
        <f t="shared" si="5"/>
        <v>0</v>
      </c>
      <c r="P194" s="205"/>
      <c r="Q194" s="205"/>
      <c r="R194" s="205"/>
    </row>
    <row r="195" spans="1:18" hidden="1">
      <c r="A195" s="203"/>
      <c r="B195" s="204"/>
      <c r="C195" s="204"/>
      <c r="D195" s="203"/>
      <c r="E195" s="203"/>
      <c r="H195" s="203"/>
      <c r="I195" s="205"/>
      <c r="J195" s="205"/>
      <c r="K195" s="205"/>
      <c r="L195" s="222">
        <f>IFERROR(IF(G195="X",0,IF(H195="X",0,VLOOKUP(H195,'4'!$K$3:$L$16,2,FALSE))),0)</f>
        <v>0</v>
      </c>
      <c r="M195" s="205">
        <f t="shared" si="4"/>
        <v>0</v>
      </c>
      <c r="N195" s="205">
        <f>IFERROR(VLOOKUP(H195,'4'!$K$3:$M$16,3,FALSE),0)</f>
        <v>0</v>
      </c>
      <c r="O195" s="205">
        <f t="shared" si="5"/>
        <v>0</v>
      </c>
      <c r="P195" s="205"/>
      <c r="Q195" s="205"/>
      <c r="R195" s="205"/>
    </row>
    <row r="196" spans="1:18" hidden="1">
      <c r="A196" s="203"/>
      <c r="B196" s="204"/>
      <c r="C196" s="204"/>
      <c r="D196" s="203"/>
      <c r="E196" s="203"/>
      <c r="H196" s="203"/>
      <c r="I196" s="205"/>
      <c r="J196" s="205"/>
      <c r="K196" s="205"/>
      <c r="L196" s="222">
        <f>IFERROR(IF(G196="X",0,IF(H196="X",0,VLOOKUP(H196,'4'!$K$3:$L$16,2,FALSE))),0)</f>
        <v>0</v>
      </c>
      <c r="M196" s="205">
        <f t="shared" ref="M196:M259" si="6">K196*L196</f>
        <v>0</v>
      </c>
      <c r="N196" s="205">
        <f>IFERROR(VLOOKUP(H196,'4'!$K$3:$M$16,3,FALSE),0)</f>
        <v>0</v>
      </c>
      <c r="O196" s="205">
        <f t="shared" ref="O196:O259" si="7">IF(N196=0,0,M196/N196)</f>
        <v>0</v>
      </c>
      <c r="P196" s="205"/>
      <c r="Q196" s="205"/>
      <c r="R196" s="205"/>
    </row>
    <row r="197" spans="1:18" hidden="1">
      <c r="A197" s="203"/>
      <c r="B197" s="204"/>
      <c r="C197" s="204"/>
      <c r="D197" s="203"/>
      <c r="E197" s="203"/>
      <c r="H197" s="203"/>
      <c r="I197" s="205"/>
      <c r="J197" s="205"/>
      <c r="K197" s="205"/>
      <c r="L197" s="222">
        <f>IFERROR(IF(G197="X",0,IF(H197="X",0,VLOOKUP(H197,'4'!$K$3:$L$16,2,FALSE))),0)</f>
        <v>0</v>
      </c>
      <c r="M197" s="205">
        <f t="shared" si="6"/>
        <v>0</v>
      </c>
      <c r="N197" s="205">
        <f>IFERROR(VLOOKUP(H197,'4'!$K$3:$M$16,3,FALSE),0)</f>
        <v>0</v>
      </c>
      <c r="O197" s="205">
        <f t="shared" si="7"/>
        <v>0</v>
      </c>
      <c r="P197" s="205"/>
      <c r="Q197" s="205"/>
      <c r="R197" s="205"/>
    </row>
    <row r="198" spans="1:18" hidden="1">
      <c r="A198" s="203"/>
      <c r="B198" s="204"/>
      <c r="C198" s="204"/>
      <c r="D198" s="203"/>
      <c r="E198" s="203"/>
      <c r="H198" s="203"/>
      <c r="I198" s="205"/>
      <c r="J198" s="205"/>
      <c r="K198" s="205"/>
      <c r="L198" s="222">
        <f>IFERROR(IF(G198="X",0,IF(H198="X",0,VLOOKUP(H198,'4'!$K$3:$L$16,2,FALSE))),0)</f>
        <v>0</v>
      </c>
      <c r="M198" s="205">
        <f t="shared" si="6"/>
        <v>0</v>
      </c>
      <c r="N198" s="205">
        <f>IFERROR(VLOOKUP(H198,'4'!$K$3:$M$16,3,FALSE),0)</f>
        <v>0</v>
      </c>
      <c r="O198" s="205">
        <f t="shared" si="7"/>
        <v>0</v>
      </c>
      <c r="P198" s="205"/>
      <c r="Q198" s="205"/>
      <c r="R198" s="205"/>
    </row>
    <row r="199" spans="1:18" hidden="1">
      <c r="A199" s="203"/>
      <c r="B199" s="204"/>
      <c r="C199" s="204"/>
      <c r="D199" s="203"/>
      <c r="E199" s="203"/>
      <c r="H199" s="203"/>
      <c r="I199" s="205"/>
      <c r="J199" s="205"/>
      <c r="K199" s="205"/>
      <c r="L199" s="222">
        <f>IFERROR(IF(G199="X",0,IF(H199="X",0,VLOOKUP(H199,'4'!$K$3:$L$16,2,FALSE))),0)</f>
        <v>0</v>
      </c>
      <c r="M199" s="205">
        <f t="shared" si="6"/>
        <v>0</v>
      </c>
      <c r="N199" s="205">
        <f>IFERROR(VLOOKUP(H199,'4'!$K$3:$M$16,3,FALSE),0)</f>
        <v>0</v>
      </c>
      <c r="O199" s="205">
        <f t="shared" si="7"/>
        <v>0</v>
      </c>
      <c r="P199" s="205"/>
      <c r="Q199" s="205"/>
      <c r="R199" s="205"/>
    </row>
    <row r="200" spans="1:18" hidden="1">
      <c r="A200" s="203"/>
      <c r="B200" s="204"/>
      <c r="C200" s="204"/>
      <c r="D200" s="203"/>
      <c r="E200" s="203"/>
      <c r="H200" s="203"/>
      <c r="I200" s="205"/>
      <c r="J200" s="205"/>
      <c r="K200" s="205"/>
      <c r="L200" s="222">
        <f>IFERROR(IF(G200="X",0,IF(H200="X",0,VLOOKUP(H200,'4'!$K$3:$L$16,2,FALSE))),0)</f>
        <v>0</v>
      </c>
      <c r="M200" s="205">
        <f t="shared" si="6"/>
        <v>0</v>
      </c>
      <c r="N200" s="205">
        <f>IFERROR(VLOOKUP(H200,'4'!$K$3:$M$16,3,FALSE),0)</f>
        <v>0</v>
      </c>
      <c r="O200" s="205">
        <f t="shared" si="7"/>
        <v>0</v>
      </c>
      <c r="P200" s="205"/>
      <c r="Q200" s="205"/>
      <c r="R200" s="205"/>
    </row>
    <row r="201" spans="1:18" hidden="1">
      <c r="A201" s="203"/>
      <c r="B201" s="204"/>
      <c r="C201" s="204"/>
      <c r="D201" s="203"/>
      <c r="E201" s="203"/>
      <c r="H201" s="203"/>
      <c r="I201" s="205"/>
      <c r="J201" s="205"/>
      <c r="K201" s="205"/>
      <c r="L201" s="222">
        <f>IFERROR(IF(G201="X",0,IF(H201="X",0,VLOOKUP(H201,'4'!$K$3:$L$16,2,FALSE))),0)</f>
        <v>0</v>
      </c>
      <c r="M201" s="205">
        <f t="shared" si="6"/>
        <v>0</v>
      </c>
      <c r="N201" s="205">
        <f>IFERROR(VLOOKUP(H201,'4'!$K$3:$M$16,3,FALSE),0)</f>
        <v>0</v>
      </c>
      <c r="O201" s="205">
        <f t="shared" si="7"/>
        <v>0</v>
      </c>
      <c r="P201" s="205"/>
      <c r="Q201" s="205"/>
      <c r="R201" s="205"/>
    </row>
    <row r="202" spans="1:18" hidden="1">
      <c r="A202" s="203"/>
      <c r="B202" s="204"/>
      <c r="C202" s="204"/>
      <c r="D202" s="203"/>
      <c r="E202" s="203"/>
      <c r="H202" s="203"/>
      <c r="I202" s="205"/>
      <c r="J202" s="205"/>
      <c r="K202" s="205"/>
      <c r="L202" s="222">
        <f>IFERROR(IF(G202="X",0,IF(H202="X",0,VLOOKUP(H202,'4'!$K$3:$L$16,2,FALSE))),0)</f>
        <v>0</v>
      </c>
      <c r="M202" s="205">
        <f t="shared" si="6"/>
        <v>0</v>
      </c>
      <c r="N202" s="205">
        <f>IFERROR(VLOOKUP(H202,'4'!$K$3:$M$16,3,FALSE),0)</f>
        <v>0</v>
      </c>
      <c r="O202" s="205">
        <f t="shared" si="7"/>
        <v>0</v>
      </c>
      <c r="P202" s="205"/>
      <c r="Q202" s="205"/>
      <c r="R202" s="205"/>
    </row>
    <row r="203" spans="1:18" hidden="1">
      <c r="A203" s="203"/>
      <c r="B203" s="204"/>
      <c r="C203" s="204"/>
      <c r="D203" s="203"/>
      <c r="E203" s="203"/>
      <c r="H203" s="203"/>
      <c r="I203" s="205"/>
      <c r="J203" s="205"/>
      <c r="K203" s="205"/>
      <c r="L203" s="222">
        <f>IFERROR(IF(G203="X",0,IF(H203="X",0,VLOOKUP(H203,'4'!$K$3:$L$16,2,FALSE))),0)</f>
        <v>0</v>
      </c>
      <c r="M203" s="205">
        <f t="shared" si="6"/>
        <v>0</v>
      </c>
      <c r="N203" s="205">
        <f>IFERROR(VLOOKUP(H203,'4'!$K$3:$M$16,3,FALSE),0)</f>
        <v>0</v>
      </c>
      <c r="O203" s="205">
        <f t="shared" si="7"/>
        <v>0</v>
      </c>
      <c r="P203" s="205"/>
      <c r="Q203" s="205"/>
      <c r="R203" s="205"/>
    </row>
    <row r="204" spans="1:18" hidden="1">
      <c r="A204" s="203"/>
      <c r="B204" s="204"/>
      <c r="C204" s="204"/>
      <c r="D204" s="203"/>
      <c r="E204" s="203"/>
      <c r="H204" s="203"/>
      <c r="I204" s="205"/>
      <c r="J204" s="205"/>
      <c r="K204" s="205"/>
      <c r="L204" s="222">
        <f>IFERROR(IF(G204="X",0,IF(H204="X",0,VLOOKUP(H204,'4'!$K$3:$L$16,2,FALSE))),0)</f>
        <v>0</v>
      </c>
      <c r="M204" s="205">
        <f t="shared" si="6"/>
        <v>0</v>
      </c>
      <c r="N204" s="205">
        <f>IFERROR(VLOOKUP(H204,'4'!$K$3:$M$16,3,FALSE),0)</f>
        <v>0</v>
      </c>
      <c r="O204" s="205">
        <f t="shared" si="7"/>
        <v>0</v>
      </c>
      <c r="P204" s="205"/>
      <c r="Q204" s="205"/>
      <c r="R204" s="205"/>
    </row>
    <row r="205" spans="1:18" hidden="1">
      <c r="A205" s="203"/>
      <c r="B205" s="204"/>
      <c r="C205" s="204"/>
      <c r="D205" s="203"/>
      <c r="E205" s="203"/>
      <c r="H205" s="203"/>
      <c r="I205" s="205"/>
      <c r="J205" s="205"/>
      <c r="K205" s="205"/>
      <c r="L205" s="222">
        <f>IFERROR(IF(G205="X",0,IF(H205="X",0,VLOOKUP(H205,'4'!$K$3:$L$16,2,FALSE))),0)</f>
        <v>0</v>
      </c>
      <c r="M205" s="205">
        <f t="shared" si="6"/>
        <v>0</v>
      </c>
      <c r="N205" s="205">
        <f>IFERROR(VLOOKUP(H205,'4'!$K$3:$M$16,3,FALSE),0)</f>
        <v>0</v>
      </c>
      <c r="O205" s="205">
        <f t="shared" si="7"/>
        <v>0</v>
      </c>
      <c r="P205" s="205"/>
      <c r="Q205" s="205"/>
      <c r="R205" s="205"/>
    </row>
    <row r="206" spans="1:18" hidden="1">
      <c r="A206" s="203"/>
      <c r="B206" s="204"/>
      <c r="C206" s="204"/>
      <c r="D206" s="203"/>
      <c r="E206" s="203"/>
      <c r="H206" s="203"/>
      <c r="I206" s="205"/>
      <c r="J206" s="205"/>
      <c r="K206" s="205"/>
      <c r="L206" s="222">
        <f>IFERROR(IF(G206="X",0,IF(H206="X",0,VLOOKUP(H206,'4'!$K$3:$L$16,2,FALSE))),0)</f>
        <v>0</v>
      </c>
      <c r="M206" s="205">
        <f t="shared" si="6"/>
        <v>0</v>
      </c>
      <c r="N206" s="205">
        <f>IFERROR(VLOOKUP(H206,'4'!$K$3:$M$16,3,FALSE),0)</f>
        <v>0</v>
      </c>
      <c r="O206" s="205">
        <f t="shared" si="7"/>
        <v>0</v>
      </c>
      <c r="P206" s="205"/>
      <c r="Q206" s="205"/>
      <c r="R206" s="205"/>
    </row>
    <row r="207" spans="1:18" hidden="1">
      <c r="A207" s="203"/>
      <c r="B207" s="204"/>
      <c r="C207" s="204"/>
      <c r="D207" s="203"/>
      <c r="E207" s="203"/>
      <c r="H207" s="203"/>
      <c r="I207" s="205"/>
      <c r="J207" s="205"/>
      <c r="K207" s="205"/>
      <c r="L207" s="222">
        <f>IFERROR(IF(G207="X",0,IF(H207="X",0,VLOOKUP(H207,'4'!$K$3:$L$16,2,FALSE))),0)</f>
        <v>0</v>
      </c>
      <c r="M207" s="205">
        <f t="shared" si="6"/>
        <v>0</v>
      </c>
      <c r="N207" s="205">
        <f>IFERROR(VLOOKUP(H207,'4'!$K$3:$M$16,3,FALSE),0)</f>
        <v>0</v>
      </c>
      <c r="O207" s="205">
        <f t="shared" si="7"/>
        <v>0</v>
      </c>
      <c r="P207" s="205"/>
      <c r="Q207" s="205"/>
      <c r="R207" s="205"/>
    </row>
    <row r="208" spans="1:18" hidden="1">
      <c r="A208" s="203"/>
      <c r="B208" s="204"/>
      <c r="C208" s="204"/>
      <c r="D208" s="203"/>
      <c r="E208" s="203"/>
      <c r="H208" s="203"/>
      <c r="I208" s="205"/>
      <c r="J208" s="205"/>
      <c r="K208" s="205"/>
      <c r="L208" s="222">
        <f>IFERROR(IF(G208="X",0,IF(H208="X",0,VLOOKUP(H208,'4'!$K$3:$L$16,2,FALSE))),0)</f>
        <v>0</v>
      </c>
      <c r="M208" s="205">
        <f t="shared" si="6"/>
        <v>0</v>
      </c>
      <c r="N208" s="205">
        <f>IFERROR(VLOOKUP(H208,'4'!$K$3:$M$16,3,FALSE),0)</f>
        <v>0</v>
      </c>
      <c r="O208" s="205">
        <f t="shared" si="7"/>
        <v>0</v>
      </c>
      <c r="P208" s="205"/>
      <c r="Q208" s="205"/>
      <c r="R208" s="205"/>
    </row>
    <row r="209" spans="1:18" hidden="1">
      <c r="A209" s="203"/>
      <c r="B209" s="204"/>
      <c r="C209" s="204"/>
      <c r="D209" s="203"/>
      <c r="E209" s="203"/>
      <c r="H209" s="203"/>
      <c r="I209" s="205"/>
      <c r="J209" s="205"/>
      <c r="K209" s="205"/>
      <c r="L209" s="222">
        <f>IFERROR(IF(G209="X",0,IF(H209="X",0,VLOOKUP(H209,'4'!$K$3:$L$16,2,FALSE))),0)</f>
        <v>0</v>
      </c>
      <c r="M209" s="205">
        <f t="shared" si="6"/>
        <v>0</v>
      </c>
      <c r="N209" s="205">
        <f>IFERROR(VLOOKUP(H209,'4'!$K$3:$M$16,3,FALSE),0)</f>
        <v>0</v>
      </c>
      <c r="O209" s="205">
        <f t="shared" si="7"/>
        <v>0</v>
      </c>
      <c r="P209" s="205"/>
      <c r="Q209" s="205"/>
      <c r="R209" s="205"/>
    </row>
    <row r="210" spans="1:18" hidden="1">
      <c r="A210" s="203"/>
      <c r="B210" s="204"/>
      <c r="C210" s="204"/>
      <c r="D210" s="203"/>
      <c r="E210" s="203"/>
      <c r="H210" s="203"/>
      <c r="I210" s="205"/>
      <c r="J210" s="205"/>
      <c r="K210" s="205"/>
      <c r="L210" s="222">
        <f>IFERROR(IF(G210="X",0,IF(H210="X",0,VLOOKUP(H210,'4'!$K$3:$L$16,2,FALSE))),0)</f>
        <v>0</v>
      </c>
      <c r="M210" s="205">
        <f t="shared" si="6"/>
        <v>0</v>
      </c>
      <c r="N210" s="205">
        <f>IFERROR(VLOOKUP(H210,'4'!$K$3:$M$16,3,FALSE),0)</f>
        <v>0</v>
      </c>
      <c r="O210" s="205">
        <f t="shared" si="7"/>
        <v>0</v>
      </c>
      <c r="P210" s="205"/>
      <c r="Q210" s="205"/>
      <c r="R210" s="205"/>
    </row>
    <row r="211" spans="1:18" hidden="1">
      <c r="A211" s="203"/>
      <c r="B211" s="204"/>
      <c r="C211" s="204"/>
      <c r="D211" s="203"/>
      <c r="E211" s="203"/>
      <c r="H211" s="203"/>
      <c r="I211" s="205"/>
      <c r="J211" s="205"/>
      <c r="K211" s="205"/>
      <c r="L211" s="222">
        <f>IFERROR(IF(G211="X",0,IF(H211="X",0,VLOOKUP(H211,'4'!$K$3:$L$16,2,FALSE))),0)</f>
        <v>0</v>
      </c>
      <c r="M211" s="205">
        <f t="shared" si="6"/>
        <v>0</v>
      </c>
      <c r="N211" s="205">
        <f>IFERROR(VLOOKUP(H211,'4'!$K$3:$M$16,3,FALSE),0)</f>
        <v>0</v>
      </c>
      <c r="O211" s="205">
        <f t="shared" si="7"/>
        <v>0</v>
      </c>
      <c r="P211" s="205"/>
      <c r="Q211" s="205"/>
      <c r="R211" s="205"/>
    </row>
    <row r="212" spans="1:18" hidden="1">
      <c r="A212" s="203"/>
      <c r="B212" s="204"/>
      <c r="C212" s="204"/>
      <c r="D212" s="203"/>
      <c r="E212" s="203"/>
      <c r="H212" s="203"/>
      <c r="I212" s="205"/>
      <c r="J212" s="205"/>
      <c r="K212" s="205"/>
      <c r="L212" s="222">
        <f>IFERROR(IF(G212="X",0,IF(H212="X",0,VLOOKUP(H212,'4'!$K$3:$L$16,2,FALSE))),0)</f>
        <v>0</v>
      </c>
      <c r="M212" s="205">
        <f t="shared" si="6"/>
        <v>0</v>
      </c>
      <c r="N212" s="205">
        <f>IFERROR(VLOOKUP(H212,'4'!$K$3:$M$16,3,FALSE),0)</f>
        <v>0</v>
      </c>
      <c r="O212" s="205">
        <f t="shared" si="7"/>
        <v>0</v>
      </c>
      <c r="P212" s="205"/>
      <c r="Q212" s="205"/>
      <c r="R212" s="205"/>
    </row>
    <row r="213" spans="1:18" hidden="1">
      <c r="A213" s="203"/>
      <c r="B213" s="204"/>
      <c r="C213" s="204"/>
      <c r="D213" s="203"/>
      <c r="E213" s="203"/>
      <c r="H213" s="203"/>
      <c r="I213" s="205"/>
      <c r="J213" s="205"/>
      <c r="K213" s="205"/>
      <c r="L213" s="222">
        <f>IFERROR(IF(G213="X",0,IF(H213="X",0,VLOOKUP(H213,'4'!$K$3:$L$16,2,FALSE))),0)</f>
        <v>0</v>
      </c>
      <c r="M213" s="205">
        <f t="shared" si="6"/>
        <v>0</v>
      </c>
      <c r="N213" s="205">
        <f>IFERROR(VLOOKUP(H213,'4'!$K$3:$M$16,3,FALSE),0)</f>
        <v>0</v>
      </c>
      <c r="O213" s="205">
        <f t="shared" si="7"/>
        <v>0</v>
      </c>
      <c r="P213" s="205"/>
      <c r="Q213" s="205"/>
      <c r="R213" s="205"/>
    </row>
    <row r="214" spans="1:18" hidden="1">
      <c r="A214" s="203"/>
      <c r="B214" s="204"/>
      <c r="C214" s="204"/>
      <c r="D214" s="203"/>
      <c r="E214" s="203"/>
      <c r="H214" s="203"/>
      <c r="I214" s="205"/>
      <c r="J214" s="205"/>
      <c r="K214" s="205"/>
      <c r="L214" s="222">
        <f>IFERROR(IF(G214="X",0,IF(H214="X",0,VLOOKUP(H214,'4'!$K$3:$L$16,2,FALSE))),0)</f>
        <v>0</v>
      </c>
      <c r="M214" s="205">
        <f t="shared" si="6"/>
        <v>0</v>
      </c>
      <c r="N214" s="205">
        <f>IFERROR(VLOOKUP(H214,'4'!$K$3:$M$16,3,FALSE),0)</f>
        <v>0</v>
      </c>
      <c r="O214" s="205">
        <f t="shared" si="7"/>
        <v>0</v>
      </c>
      <c r="P214" s="205"/>
      <c r="Q214" s="205"/>
      <c r="R214" s="205"/>
    </row>
    <row r="215" spans="1:18" hidden="1">
      <c r="A215" s="203"/>
      <c r="B215" s="204"/>
      <c r="C215" s="204"/>
      <c r="D215" s="203"/>
      <c r="E215" s="203"/>
      <c r="H215" s="203"/>
      <c r="I215" s="205"/>
      <c r="J215" s="205"/>
      <c r="K215" s="205"/>
      <c r="L215" s="222">
        <f>IFERROR(IF(G215="X",0,IF(H215="X",0,VLOOKUP(H215,'4'!$K$3:$L$16,2,FALSE))),0)</f>
        <v>0</v>
      </c>
      <c r="M215" s="205">
        <f t="shared" si="6"/>
        <v>0</v>
      </c>
      <c r="N215" s="205">
        <f>IFERROR(VLOOKUP(H215,'4'!$K$3:$M$16,3,FALSE),0)</f>
        <v>0</v>
      </c>
      <c r="O215" s="205">
        <f t="shared" si="7"/>
        <v>0</v>
      </c>
      <c r="P215" s="205"/>
      <c r="Q215" s="205"/>
      <c r="R215" s="205"/>
    </row>
    <row r="216" spans="1:18" hidden="1">
      <c r="A216" s="203"/>
      <c r="B216" s="204"/>
      <c r="C216" s="204"/>
      <c r="D216" s="203"/>
      <c r="E216" s="203"/>
      <c r="H216" s="203"/>
      <c r="I216" s="205"/>
      <c r="J216" s="205"/>
      <c r="K216" s="205"/>
      <c r="L216" s="222">
        <f>IFERROR(IF(G216="X",0,IF(H216="X",0,VLOOKUP(H216,'4'!$K$3:$L$16,2,FALSE))),0)</f>
        <v>0</v>
      </c>
      <c r="M216" s="205">
        <f t="shared" si="6"/>
        <v>0</v>
      </c>
      <c r="N216" s="205">
        <f>IFERROR(VLOOKUP(H216,'4'!$K$3:$M$16,3,FALSE),0)</f>
        <v>0</v>
      </c>
      <c r="O216" s="205">
        <f t="shared" si="7"/>
        <v>0</v>
      </c>
      <c r="P216" s="205"/>
      <c r="Q216" s="205"/>
      <c r="R216" s="205"/>
    </row>
    <row r="217" spans="1:18" hidden="1">
      <c r="A217" s="203"/>
      <c r="B217" s="204"/>
      <c r="C217" s="204"/>
      <c r="D217" s="203"/>
      <c r="E217" s="203"/>
      <c r="H217" s="203"/>
      <c r="I217" s="205"/>
      <c r="J217" s="205"/>
      <c r="K217" s="205"/>
      <c r="L217" s="222">
        <f>IFERROR(IF(G217="X",0,IF(H217="X",0,VLOOKUP(H217,'4'!$K$3:$L$16,2,FALSE))),0)</f>
        <v>0</v>
      </c>
      <c r="M217" s="205">
        <f t="shared" si="6"/>
        <v>0</v>
      </c>
      <c r="N217" s="205">
        <f>IFERROR(VLOOKUP(H217,'4'!$K$3:$M$16,3,FALSE),0)</f>
        <v>0</v>
      </c>
      <c r="O217" s="205">
        <f t="shared" si="7"/>
        <v>0</v>
      </c>
      <c r="P217" s="205"/>
      <c r="Q217" s="205"/>
      <c r="R217" s="205"/>
    </row>
    <row r="218" spans="1:18" hidden="1">
      <c r="A218" s="203"/>
      <c r="B218" s="204"/>
      <c r="C218" s="204"/>
      <c r="D218" s="203"/>
      <c r="E218" s="203"/>
      <c r="H218" s="203"/>
      <c r="I218" s="205"/>
      <c r="J218" s="205"/>
      <c r="K218" s="205"/>
      <c r="L218" s="222">
        <f>IFERROR(IF(G218="X",0,IF(H218="X",0,VLOOKUP(H218,'4'!$K$3:$L$16,2,FALSE))),0)</f>
        <v>0</v>
      </c>
      <c r="M218" s="205">
        <f t="shared" si="6"/>
        <v>0</v>
      </c>
      <c r="N218" s="205">
        <f>IFERROR(VLOOKUP(H218,'4'!$K$3:$M$16,3,FALSE),0)</f>
        <v>0</v>
      </c>
      <c r="O218" s="205">
        <f t="shared" si="7"/>
        <v>0</v>
      </c>
      <c r="P218" s="205"/>
      <c r="Q218" s="205"/>
      <c r="R218" s="205"/>
    </row>
    <row r="219" spans="1:18" hidden="1">
      <c r="A219" s="203"/>
      <c r="B219" s="204"/>
      <c r="C219" s="204"/>
      <c r="D219" s="203"/>
      <c r="E219" s="203"/>
      <c r="H219" s="203"/>
      <c r="I219" s="205"/>
      <c r="J219" s="205"/>
      <c r="K219" s="205"/>
      <c r="L219" s="222">
        <f>IFERROR(IF(G219="X",0,IF(H219="X",0,VLOOKUP(H219,'4'!$K$3:$L$16,2,FALSE))),0)</f>
        <v>0</v>
      </c>
      <c r="M219" s="205">
        <f t="shared" si="6"/>
        <v>0</v>
      </c>
      <c r="N219" s="205">
        <f>IFERROR(VLOOKUP(H219,'4'!$K$3:$M$16,3,FALSE),0)</f>
        <v>0</v>
      </c>
      <c r="O219" s="205">
        <f t="shared" si="7"/>
        <v>0</v>
      </c>
      <c r="P219" s="205"/>
      <c r="Q219" s="205"/>
      <c r="R219" s="205"/>
    </row>
    <row r="220" spans="1:18" hidden="1">
      <c r="A220" s="203"/>
      <c r="B220" s="204"/>
      <c r="C220" s="204"/>
      <c r="D220" s="203"/>
      <c r="E220" s="203"/>
      <c r="H220" s="203"/>
      <c r="I220" s="205"/>
      <c r="J220" s="205"/>
      <c r="K220" s="205"/>
      <c r="L220" s="222">
        <f>IFERROR(IF(G220="X",0,IF(H220="X",0,VLOOKUP(H220,'4'!$K$3:$L$16,2,FALSE))),0)</f>
        <v>0</v>
      </c>
      <c r="M220" s="205">
        <f t="shared" si="6"/>
        <v>0</v>
      </c>
      <c r="N220" s="205">
        <f>IFERROR(VLOOKUP(H220,'4'!$K$3:$M$16,3,FALSE),0)</f>
        <v>0</v>
      </c>
      <c r="O220" s="205">
        <f t="shared" si="7"/>
        <v>0</v>
      </c>
      <c r="P220" s="205"/>
      <c r="Q220" s="205"/>
      <c r="R220" s="205"/>
    </row>
    <row r="221" spans="1:18" hidden="1">
      <c r="A221" s="203"/>
      <c r="B221" s="204"/>
      <c r="C221" s="204"/>
      <c r="D221" s="203"/>
      <c r="E221" s="203"/>
      <c r="H221" s="203"/>
      <c r="I221" s="205"/>
      <c r="J221" s="205"/>
      <c r="K221" s="205"/>
      <c r="L221" s="222">
        <f>IFERROR(IF(G221="X",0,IF(H221="X",0,VLOOKUP(H221,'4'!$K$3:$L$16,2,FALSE))),0)</f>
        <v>0</v>
      </c>
      <c r="M221" s="205">
        <f t="shared" si="6"/>
        <v>0</v>
      </c>
      <c r="N221" s="205">
        <f>IFERROR(VLOOKUP(H221,'4'!$K$3:$M$16,3,FALSE),0)</f>
        <v>0</v>
      </c>
      <c r="O221" s="205">
        <f t="shared" si="7"/>
        <v>0</v>
      </c>
      <c r="P221" s="205"/>
      <c r="Q221" s="205"/>
      <c r="R221" s="205"/>
    </row>
    <row r="222" spans="1:18" hidden="1">
      <c r="A222" s="203"/>
      <c r="B222" s="204"/>
      <c r="C222" s="204"/>
      <c r="D222" s="203"/>
      <c r="E222" s="203"/>
      <c r="H222" s="203"/>
      <c r="I222" s="205"/>
      <c r="J222" s="205"/>
      <c r="K222" s="205"/>
      <c r="L222" s="222">
        <f>IFERROR(IF(G222="X",0,IF(H222="X",0,VLOOKUP(H222,'4'!$K$3:$L$16,2,FALSE))),0)</f>
        <v>0</v>
      </c>
      <c r="M222" s="205">
        <f t="shared" si="6"/>
        <v>0</v>
      </c>
      <c r="N222" s="205">
        <f>IFERROR(VLOOKUP(H222,'4'!$K$3:$M$16,3,FALSE),0)</f>
        <v>0</v>
      </c>
      <c r="O222" s="205">
        <f t="shared" si="7"/>
        <v>0</v>
      </c>
      <c r="P222" s="205"/>
      <c r="Q222" s="205"/>
      <c r="R222" s="205"/>
    </row>
    <row r="223" spans="1:18" hidden="1">
      <c r="A223" s="203"/>
      <c r="B223" s="204"/>
      <c r="C223" s="204"/>
      <c r="D223" s="203"/>
      <c r="E223" s="203"/>
      <c r="H223" s="203"/>
      <c r="I223" s="205"/>
      <c r="J223" s="205"/>
      <c r="K223" s="205"/>
      <c r="L223" s="222">
        <f>IFERROR(IF(G223="X",0,IF(H223="X",0,VLOOKUP(H223,'4'!$K$3:$L$16,2,FALSE))),0)</f>
        <v>0</v>
      </c>
      <c r="M223" s="205">
        <f t="shared" si="6"/>
        <v>0</v>
      </c>
      <c r="N223" s="205">
        <f>IFERROR(VLOOKUP(H223,'4'!$K$3:$M$16,3,FALSE),0)</f>
        <v>0</v>
      </c>
      <c r="O223" s="205">
        <f t="shared" si="7"/>
        <v>0</v>
      </c>
      <c r="P223" s="205"/>
      <c r="Q223" s="205"/>
      <c r="R223" s="205"/>
    </row>
    <row r="224" spans="1:18" hidden="1">
      <c r="A224" s="203"/>
      <c r="B224" s="204"/>
      <c r="C224" s="204"/>
      <c r="D224" s="203"/>
      <c r="E224" s="203"/>
      <c r="H224" s="203"/>
      <c r="I224" s="205"/>
      <c r="J224" s="205"/>
      <c r="K224" s="205"/>
      <c r="L224" s="222">
        <f>IFERROR(IF(G224="X",0,IF(H224="X",0,VLOOKUP(H224,'4'!$K$3:$L$16,2,FALSE))),0)</f>
        <v>0</v>
      </c>
      <c r="M224" s="205">
        <f t="shared" si="6"/>
        <v>0</v>
      </c>
      <c r="N224" s="205">
        <f>IFERROR(VLOOKUP(H224,'4'!$K$3:$M$16,3,FALSE),0)</f>
        <v>0</v>
      </c>
      <c r="O224" s="205">
        <f t="shared" si="7"/>
        <v>0</v>
      </c>
      <c r="P224" s="205"/>
      <c r="Q224" s="205"/>
      <c r="R224" s="205"/>
    </row>
    <row r="225" spans="1:18" hidden="1">
      <c r="A225" s="203"/>
      <c r="B225" s="204"/>
      <c r="C225" s="204"/>
      <c r="D225" s="203"/>
      <c r="E225" s="203"/>
      <c r="H225" s="203"/>
      <c r="I225" s="205"/>
      <c r="J225" s="205"/>
      <c r="K225" s="205"/>
      <c r="L225" s="222">
        <f>IFERROR(IF(G225="X",0,IF(H225="X",0,VLOOKUP(H225,'4'!$K$3:$L$16,2,FALSE))),0)</f>
        <v>0</v>
      </c>
      <c r="M225" s="205">
        <f t="shared" si="6"/>
        <v>0</v>
      </c>
      <c r="N225" s="205">
        <f>IFERROR(VLOOKUP(H225,'4'!$K$3:$M$16,3,FALSE),0)</f>
        <v>0</v>
      </c>
      <c r="O225" s="205">
        <f t="shared" si="7"/>
        <v>0</v>
      </c>
      <c r="P225" s="205"/>
      <c r="Q225" s="205"/>
      <c r="R225" s="205"/>
    </row>
    <row r="226" spans="1:18" hidden="1">
      <c r="A226" s="203"/>
      <c r="B226" s="204"/>
      <c r="C226" s="204"/>
      <c r="D226" s="203"/>
      <c r="E226" s="203"/>
      <c r="H226" s="203"/>
      <c r="I226" s="205"/>
      <c r="J226" s="205"/>
      <c r="K226" s="205"/>
      <c r="L226" s="222">
        <f>IFERROR(IF(G226="X",0,IF(H226="X",0,VLOOKUP(H226,'4'!$K$3:$L$16,2,FALSE))),0)</f>
        <v>0</v>
      </c>
      <c r="M226" s="205">
        <f t="shared" si="6"/>
        <v>0</v>
      </c>
      <c r="N226" s="205">
        <f>IFERROR(VLOOKUP(H226,'4'!$K$3:$M$16,3,FALSE),0)</f>
        <v>0</v>
      </c>
      <c r="O226" s="205">
        <f t="shared" si="7"/>
        <v>0</v>
      </c>
      <c r="P226" s="205"/>
      <c r="Q226" s="205"/>
      <c r="R226" s="205"/>
    </row>
    <row r="227" spans="1:18" hidden="1">
      <c r="A227" s="203"/>
      <c r="B227" s="204"/>
      <c r="C227" s="204"/>
      <c r="D227" s="203"/>
      <c r="E227" s="203"/>
      <c r="H227" s="203"/>
      <c r="I227" s="205"/>
      <c r="J227" s="205"/>
      <c r="K227" s="205"/>
      <c r="L227" s="222">
        <f>IFERROR(IF(G227="X",0,IF(H227="X",0,VLOOKUP(H227,'4'!$K$3:$L$16,2,FALSE))),0)</f>
        <v>0</v>
      </c>
      <c r="M227" s="205">
        <f t="shared" si="6"/>
        <v>0</v>
      </c>
      <c r="N227" s="205">
        <f>IFERROR(VLOOKUP(H227,'4'!$K$3:$M$16,3,FALSE),0)</f>
        <v>0</v>
      </c>
      <c r="O227" s="205">
        <f t="shared" si="7"/>
        <v>0</v>
      </c>
      <c r="P227" s="205"/>
      <c r="Q227" s="205"/>
      <c r="R227" s="205"/>
    </row>
    <row r="228" spans="1:18" hidden="1">
      <c r="A228" s="203"/>
      <c r="B228" s="204"/>
      <c r="C228" s="204"/>
      <c r="D228" s="203"/>
      <c r="E228" s="203"/>
      <c r="H228" s="203"/>
      <c r="I228" s="205"/>
      <c r="J228" s="205"/>
      <c r="K228" s="205"/>
      <c r="L228" s="222">
        <f>IFERROR(IF(G228="X",0,IF(H228="X",0,VLOOKUP(H228,'4'!$K$3:$L$16,2,FALSE))),0)</f>
        <v>0</v>
      </c>
      <c r="M228" s="205">
        <f t="shared" si="6"/>
        <v>0</v>
      </c>
      <c r="N228" s="205">
        <f>IFERROR(VLOOKUP(H228,'4'!$K$3:$M$16,3,FALSE),0)</f>
        <v>0</v>
      </c>
      <c r="O228" s="205">
        <f t="shared" si="7"/>
        <v>0</v>
      </c>
      <c r="P228" s="205"/>
      <c r="Q228" s="205"/>
      <c r="R228" s="205"/>
    </row>
    <row r="229" spans="1:18" hidden="1">
      <c r="A229" s="203"/>
      <c r="B229" s="204"/>
      <c r="C229" s="204"/>
      <c r="D229" s="203"/>
      <c r="E229" s="203"/>
      <c r="H229" s="203"/>
      <c r="I229" s="205"/>
      <c r="J229" s="205"/>
      <c r="K229" s="205"/>
      <c r="L229" s="222">
        <f>IFERROR(IF(G229="X",0,IF(H229="X",0,VLOOKUP(H229,'4'!$K$3:$L$16,2,FALSE))),0)</f>
        <v>0</v>
      </c>
      <c r="M229" s="205">
        <f t="shared" si="6"/>
        <v>0</v>
      </c>
      <c r="N229" s="205">
        <f>IFERROR(VLOOKUP(H229,'4'!$K$3:$M$16,3,FALSE),0)</f>
        <v>0</v>
      </c>
      <c r="O229" s="205">
        <f t="shared" si="7"/>
        <v>0</v>
      </c>
      <c r="P229" s="205"/>
      <c r="Q229" s="205"/>
      <c r="R229" s="205"/>
    </row>
    <row r="230" spans="1:18" hidden="1">
      <c r="A230" s="203"/>
      <c r="B230" s="204"/>
      <c r="C230" s="204"/>
      <c r="D230" s="203"/>
      <c r="E230" s="203"/>
      <c r="H230" s="203"/>
      <c r="I230" s="205"/>
      <c r="J230" s="205"/>
      <c r="K230" s="205"/>
      <c r="L230" s="222">
        <f>IFERROR(IF(G230="X",0,IF(H230="X",0,VLOOKUP(H230,'4'!$K$3:$L$16,2,FALSE))),0)</f>
        <v>0</v>
      </c>
      <c r="M230" s="205">
        <f t="shared" si="6"/>
        <v>0</v>
      </c>
      <c r="N230" s="205">
        <f>IFERROR(VLOOKUP(H230,'4'!$K$3:$M$16,3,FALSE),0)</f>
        <v>0</v>
      </c>
      <c r="O230" s="205">
        <f t="shared" si="7"/>
        <v>0</v>
      </c>
      <c r="P230" s="205"/>
      <c r="Q230" s="205"/>
      <c r="R230" s="205"/>
    </row>
    <row r="231" spans="1:18" hidden="1">
      <c r="A231" s="203"/>
      <c r="B231" s="204"/>
      <c r="C231" s="204"/>
      <c r="D231" s="203"/>
      <c r="E231" s="203"/>
      <c r="H231" s="203"/>
      <c r="I231" s="205"/>
      <c r="J231" s="205"/>
      <c r="K231" s="205"/>
      <c r="L231" s="222">
        <f>IFERROR(IF(G231="X",0,IF(H231="X",0,VLOOKUP(H231,'4'!$K$3:$L$16,2,FALSE))),0)</f>
        <v>0</v>
      </c>
      <c r="M231" s="205">
        <f t="shared" si="6"/>
        <v>0</v>
      </c>
      <c r="N231" s="205">
        <f>IFERROR(VLOOKUP(H231,'4'!$K$3:$M$16,3,FALSE),0)</f>
        <v>0</v>
      </c>
      <c r="O231" s="205">
        <f t="shared" si="7"/>
        <v>0</v>
      </c>
      <c r="P231" s="205"/>
      <c r="Q231" s="205"/>
      <c r="R231" s="205"/>
    </row>
    <row r="232" spans="1:18" hidden="1">
      <c r="A232" s="203"/>
      <c r="B232" s="204"/>
      <c r="C232" s="204"/>
      <c r="D232" s="203"/>
      <c r="E232" s="203"/>
      <c r="H232" s="203"/>
      <c r="I232" s="205"/>
      <c r="J232" s="205"/>
      <c r="K232" s="205"/>
      <c r="L232" s="222">
        <f>IFERROR(IF(G232="X",0,IF(H232="X",0,VLOOKUP(H232,'4'!$K$3:$L$16,2,FALSE))),0)</f>
        <v>0</v>
      </c>
      <c r="M232" s="205">
        <f t="shared" si="6"/>
        <v>0</v>
      </c>
      <c r="N232" s="205">
        <f>IFERROR(VLOOKUP(H232,'4'!$K$3:$M$16,3,FALSE),0)</f>
        <v>0</v>
      </c>
      <c r="O232" s="205">
        <f t="shared" si="7"/>
        <v>0</v>
      </c>
      <c r="P232" s="205"/>
      <c r="Q232" s="205"/>
      <c r="R232" s="205"/>
    </row>
    <row r="233" spans="1:18" hidden="1">
      <c r="A233" s="203"/>
      <c r="B233" s="204"/>
      <c r="C233" s="204"/>
      <c r="D233" s="203"/>
      <c r="E233" s="203"/>
      <c r="H233" s="203"/>
      <c r="I233" s="205"/>
      <c r="J233" s="205"/>
      <c r="K233" s="205"/>
      <c r="L233" s="222">
        <f>IFERROR(IF(G233="X",0,IF(H233="X",0,VLOOKUP(H233,'4'!$K$3:$L$16,2,FALSE))),0)</f>
        <v>0</v>
      </c>
      <c r="M233" s="205">
        <f t="shared" si="6"/>
        <v>0</v>
      </c>
      <c r="N233" s="205">
        <f>IFERROR(VLOOKUP(H233,'4'!$K$3:$M$16,3,FALSE),0)</f>
        <v>0</v>
      </c>
      <c r="O233" s="205">
        <f t="shared" si="7"/>
        <v>0</v>
      </c>
      <c r="P233" s="205"/>
      <c r="Q233" s="205"/>
      <c r="R233" s="205"/>
    </row>
    <row r="234" spans="1:18" hidden="1">
      <c r="A234" s="203"/>
      <c r="B234" s="204"/>
      <c r="C234" s="204"/>
      <c r="D234" s="203"/>
      <c r="E234" s="203"/>
      <c r="H234" s="203"/>
      <c r="I234" s="205"/>
      <c r="J234" s="205"/>
      <c r="K234" s="205"/>
      <c r="L234" s="222">
        <f>IFERROR(IF(G234="X",0,IF(H234="X",0,VLOOKUP(H234,'4'!$K$3:$L$16,2,FALSE))),0)</f>
        <v>0</v>
      </c>
      <c r="M234" s="205">
        <f t="shared" si="6"/>
        <v>0</v>
      </c>
      <c r="N234" s="205">
        <f>IFERROR(VLOOKUP(H234,'4'!$K$3:$M$16,3,FALSE),0)</f>
        <v>0</v>
      </c>
      <c r="O234" s="205">
        <f t="shared" si="7"/>
        <v>0</v>
      </c>
      <c r="P234" s="205"/>
      <c r="Q234" s="205"/>
      <c r="R234" s="205"/>
    </row>
    <row r="235" spans="1:18" hidden="1">
      <c r="A235" s="203"/>
      <c r="B235" s="204"/>
      <c r="C235" s="204"/>
      <c r="D235" s="203"/>
      <c r="E235" s="203"/>
      <c r="H235" s="203"/>
      <c r="I235" s="205"/>
      <c r="J235" s="205"/>
      <c r="K235" s="205"/>
      <c r="L235" s="222">
        <f>IFERROR(IF(G235="X",0,IF(H235="X",0,VLOOKUP(H235,'4'!$K$3:$L$16,2,FALSE))),0)</f>
        <v>0</v>
      </c>
      <c r="M235" s="205">
        <f t="shared" si="6"/>
        <v>0</v>
      </c>
      <c r="N235" s="205">
        <f>IFERROR(VLOOKUP(H235,'4'!$K$3:$M$16,3,FALSE),0)</f>
        <v>0</v>
      </c>
      <c r="O235" s="205">
        <f t="shared" si="7"/>
        <v>0</v>
      </c>
      <c r="P235" s="205"/>
      <c r="Q235" s="205"/>
      <c r="R235" s="205"/>
    </row>
    <row r="236" spans="1:18" hidden="1">
      <c r="A236" s="203"/>
      <c r="B236" s="204"/>
      <c r="C236" s="204"/>
      <c r="D236" s="203"/>
      <c r="E236" s="203"/>
      <c r="H236" s="203"/>
      <c r="I236" s="205"/>
      <c r="J236" s="205"/>
      <c r="K236" s="205"/>
      <c r="L236" s="222">
        <f>IFERROR(IF(G236="X",0,IF(H236="X",0,VLOOKUP(H236,'4'!$K$3:$L$16,2,FALSE))),0)</f>
        <v>0</v>
      </c>
      <c r="M236" s="205">
        <f t="shared" si="6"/>
        <v>0</v>
      </c>
      <c r="N236" s="205">
        <f>IFERROR(VLOOKUP(H236,'4'!$K$3:$M$16,3,FALSE),0)</f>
        <v>0</v>
      </c>
      <c r="O236" s="205">
        <f t="shared" si="7"/>
        <v>0</v>
      </c>
      <c r="P236" s="205"/>
      <c r="Q236" s="205"/>
      <c r="R236" s="205"/>
    </row>
    <row r="237" spans="1:18" hidden="1">
      <c r="A237" s="203"/>
      <c r="B237" s="204"/>
      <c r="C237" s="204"/>
      <c r="D237" s="203"/>
      <c r="E237" s="203"/>
      <c r="H237" s="203"/>
      <c r="I237" s="205"/>
      <c r="J237" s="205"/>
      <c r="K237" s="205"/>
      <c r="L237" s="222">
        <f>IFERROR(IF(G237="X",0,IF(H237="X",0,VLOOKUP(H237,'4'!$K$3:$L$16,2,FALSE))),0)</f>
        <v>0</v>
      </c>
      <c r="M237" s="205">
        <f t="shared" si="6"/>
        <v>0</v>
      </c>
      <c r="N237" s="205">
        <f>IFERROR(VLOOKUP(H237,'4'!$K$3:$M$16,3,FALSE),0)</f>
        <v>0</v>
      </c>
      <c r="O237" s="205">
        <f t="shared" si="7"/>
        <v>0</v>
      </c>
      <c r="P237" s="205"/>
      <c r="Q237" s="205"/>
      <c r="R237" s="205"/>
    </row>
    <row r="238" spans="1:18" hidden="1">
      <c r="A238" s="203"/>
      <c r="B238" s="204"/>
      <c r="C238" s="204"/>
      <c r="D238" s="203"/>
      <c r="E238" s="203"/>
      <c r="H238" s="203"/>
      <c r="I238" s="205"/>
      <c r="J238" s="205"/>
      <c r="K238" s="205"/>
      <c r="L238" s="222">
        <f>IFERROR(IF(G238="X",0,IF(H238="X",0,VLOOKUP(H238,'4'!$K$3:$L$16,2,FALSE))),0)</f>
        <v>0</v>
      </c>
      <c r="M238" s="205">
        <f t="shared" si="6"/>
        <v>0</v>
      </c>
      <c r="N238" s="205">
        <f>IFERROR(VLOOKUP(H238,'4'!$K$3:$M$16,3,FALSE),0)</f>
        <v>0</v>
      </c>
      <c r="O238" s="205">
        <f t="shared" si="7"/>
        <v>0</v>
      </c>
      <c r="P238" s="205"/>
      <c r="Q238" s="205"/>
      <c r="R238" s="205"/>
    </row>
    <row r="239" spans="1:18" hidden="1">
      <c r="A239" s="203"/>
      <c r="B239" s="204"/>
      <c r="C239" s="204"/>
      <c r="D239" s="203"/>
      <c r="E239" s="203"/>
      <c r="H239" s="203"/>
      <c r="I239" s="205"/>
      <c r="J239" s="205"/>
      <c r="K239" s="205"/>
      <c r="L239" s="222">
        <f>IFERROR(IF(G239="X",0,IF(H239="X",0,VLOOKUP(H239,'4'!$K$3:$L$16,2,FALSE))),0)</f>
        <v>0</v>
      </c>
      <c r="M239" s="205">
        <f t="shared" si="6"/>
        <v>0</v>
      </c>
      <c r="N239" s="205">
        <f>IFERROR(VLOOKUP(H239,'4'!$K$3:$M$16,3,FALSE),0)</f>
        <v>0</v>
      </c>
      <c r="O239" s="205">
        <f t="shared" si="7"/>
        <v>0</v>
      </c>
      <c r="P239" s="205"/>
      <c r="Q239" s="205"/>
      <c r="R239" s="205"/>
    </row>
    <row r="240" spans="1:18" hidden="1">
      <c r="A240" s="203"/>
      <c r="B240" s="204"/>
      <c r="C240" s="204"/>
      <c r="D240" s="203"/>
      <c r="E240" s="203"/>
      <c r="H240" s="203"/>
      <c r="I240" s="205"/>
      <c r="J240" s="205"/>
      <c r="K240" s="205"/>
      <c r="L240" s="222">
        <f>IFERROR(IF(G240="X",0,IF(H240="X",0,VLOOKUP(H240,'4'!$K$3:$L$16,2,FALSE))),0)</f>
        <v>0</v>
      </c>
      <c r="M240" s="205">
        <f t="shared" si="6"/>
        <v>0</v>
      </c>
      <c r="N240" s="205">
        <f>IFERROR(VLOOKUP(H240,'4'!$K$3:$M$16,3,FALSE),0)</f>
        <v>0</v>
      </c>
      <c r="O240" s="205">
        <f t="shared" si="7"/>
        <v>0</v>
      </c>
      <c r="P240" s="205"/>
      <c r="Q240" s="205"/>
      <c r="R240" s="205"/>
    </row>
    <row r="241" spans="1:18" hidden="1">
      <c r="A241" s="203"/>
      <c r="B241" s="204"/>
      <c r="C241" s="204"/>
      <c r="D241" s="203"/>
      <c r="E241" s="203"/>
      <c r="H241" s="203"/>
      <c r="I241" s="205"/>
      <c r="J241" s="205"/>
      <c r="K241" s="205"/>
      <c r="L241" s="222">
        <f>IFERROR(IF(G241="X",0,IF(H241="X",0,VLOOKUP(H241,'4'!$K$3:$L$16,2,FALSE))),0)</f>
        <v>0</v>
      </c>
      <c r="M241" s="205">
        <f t="shared" si="6"/>
        <v>0</v>
      </c>
      <c r="N241" s="205">
        <f>IFERROR(VLOOKUP(H241,'4'!$K$3:$M$16,3,FALSE),0)</f>
        <v>0</v>
      </c>
      <c r="O241" s="205">
        <f t="shared" si="7"/>
        <v>0</v>
      </c>
      <c r="P241" s="205"/>
      <c r="Q241" s="205"/>
      <c r="R241" s="205"/>
    </row>
    <row r="242" spans="1:18" hidden="1">
      <c r="A242" s="203"/>
      <c r="B242" s="204"/>
      <c r="C242" s="204"/>
      <c r="D242" s="203"/>
      <c r="E242" s="203"/>
      <c r="H242" s="203"/>
      <c r="I242" s="205"/>
      <c r="J242" s="205"/>
      <c r="K242" s="205"/>
      <c r="L242" s="222">
        <f>IFERROR(IF(G242="X",0,IF(H242="X",0,VLOOKUP(H242,'4'!$K$3:$L$16,2,FALSE))),0)</f>
        <v>0</v>
      </c>
      <c r="M242" s="205">
        <f t="shared" si="6"/>
        <v>0</v>
      </c>
      <c r="N242" s="205">
        <f>IFERROR(VLOOKUP(H242,'4'!$K$3:$M$16,3,FALSE),0)</f>
        <v>0</v>
      </c>
      <c r="O242" s="205">
        <f t="shared" si="7"/>
        <v>0</v>
      </c>
      <c r="P242" s="205"/>
      <c r="Q242" s="205"/>
      <c r="R242" s="205"/>
    </row>
    <row r="243" spans="1:18" hidden="1">
      <c r="A243" s="203"/>
      <c r="B243" s="204"/>
      <c r="C243" s="204"/>
      <c r="D243" s="203"/>
      <c r="E243" s="203"/>
      <c r="H243" s="203"/>
      <c r="I243" s="205"/>
      <c r="J243" s="205"/>
      <c r="K243" s="205"/>
      <c r="L243" s="222">
        <f>IFERROR(IF(G243="X",0,IF(H243="X",0,VLOOKUP(H243,'4'!$K$3:$L$16,2,FALSE))),0)</f>
        <v>0</v>
      </c>
      <c r="M243" s="205">
        <f t="shared" si="6"/>
        <v>0</v>
      </c>
      <c r="N243" s="205">
        <f>IFERROR(VLOOKUP(H243,'4'!$K$3:$M$16,3,FALSE),0)</f>
        <v>0</v>
      </c>
      <c r="O243" s="205">
        <f t="shared" si="7"/>
        <v>0</v>
      </c>
      <c r="P243" s="205"/>
      <c r="Q243" s="205"/>
      <c r="R243" s="205"/>
    </row>
    <row r="244" spans="1:18" hidden="1">
      <c r="A244" s="203"/>
      <c r="B244" s="204"/>
      <c r="C244" s="204"/>
      <c r="D244" s="203"/>
      <c r="E244" s="203"/>
      <c r="H244" s="203"/>
      <c r="I244" s="205"/>
      <c r="J244" s="205"/>
      <c r="K244" s="205"/>
      <c r="L244" s="222">
        <f>IFERROR(IF(G244="X",0,IF(H244="X",0,VLOOKUP(H244,'4'!$K$3:$L$16,2,FALSE))),0)</f>
        <v>0</v>
      </c>
      <c r="M244" s="205">
        <f t="shared" si="6"/>
        <v>0</v>
      </c>
      <c r="N244" s="205">
        <f>IFERROR(VLOOKUP(H244,'4'!$K$3:$M$16,3,FALSE),0)</f>
        <v>0</v>
      </c>
      <c r="O244" s="205">
        <f t="shared" si="7"/>
        <v>0</v>
      </c>
      <c r="P244" s="205"/>
      <c r="Q244" s="205"/>
      <c r="R244" s="205"/>
    </row>
    <row r="245" spans="1:18" hidden="1">
      <c r="A245" s="203"/>
      <c r="B245" s="204"/>
      <c r="C245" s="204"/>
      <c r="D245" s="203"/>
      <c r="E245" s="203"/>
      <c r="H245" s="203"/>
      <c r="I245" s="205"/>
      <c r="J245" s="205"/>
      <c r="K245" s="205"/>
      <c r="L245" s="222">
        <f>IFERROR(IF(G245="X",0,IF(H245="X",0,VLOOKUP(H245,'4'!$K$3:$L$16,2,FALSE))),0)</f>
        <v>0</v>
      </c>
      <c r="M245" s="205">
        <f t="shared" si="6"/>
        <v>0</v>
      </c>
      <c r="N245" s="205">
        <f>IFERROR(VLOOKUP(H245,'4'!$K$3:$M$16,3,FALSE),0)</f>
        <v>0</v>
      </c>
      <c r="O245" s="205">
        <f t="shared" si="7"/>
        <v>0</v>
      </c>
      <c r="P245" s="205"/>
      <c r="Q245" s="205"/>
      <c r="R245" s="205"/>
    </row>
    <row r="246" spans="1:18" hidden="1">
      <c r="A246" s="203"/>
      <c r="B246" s="204"/>
      <c r="C246" s="204"/>
      <c r="D246" s="203"/>
      <c r="E246" s="203"/>
      <c r="H246" s="203"/>
      <c r="I246" s="205"/>
      <c r="J246" s="205"/>
      <c r="K246" s="205"/>
      <c r="L246" s="222">
        <f>IFERROR(IF(G246="X",0,IF(H246="X",0,VLOOKUP(H246,'4'!$K$3:$L$16,2,FALSE))),0)</f>
        <v>0</v>
      </c>
      <c r="M246" s="205">
        <f t="shared" si="6"/>
        <v>0</v>
      </c>
      <c r="N246" s="205">
        <f>IFERROR(VLOOKUP(H246,'4'!$K$3:$M$16,3,FALSE),0)</f>
        <v>0</v>
      </c>
      <c r="O246" s="205">
        <f t="shared" si="7"/>
        <v>0</v>
      </c>
      <c r="P246" s="205"/>
      <c r="Q246" s="205"/>
      <c r="R246" s="205"/>
    </row>
    <row r="247" spans="1:18" hidden="1">
      <c r="A247" s="203"/>
      <c r="B247" s="204"/>
      <c r="C247" s="204"/>
      <c r="D247" s="203"/>
      <c r="E247" s="203"/>
      <c r="H247" s="203"/>
      <c r="I247" s="205"/>
      <c r="J247" s="205"/>
      <c r="K247" s="205"/>
      <c r="L247" s="222">
        <f>IFERROR(IF(G247="X",0,IF(H247="X",0,VLOOKUP(H247,'4'!$K$3:$L$16,2,FALSE))),0)</f>
        <v>0</v>
      </c>
      <c r="M247" s="205">
        <f t="shared" si="6"/>
        <v>0</v>
      </c>
      <c r="N247" s="205">
        <f>IFERROR(VLOOKUP(H247,'4'!$K$3:$M$16,3,FALSE),0)</f>
        <v>0</v>
      </c>
      <c r="O247" s="205">
        <f t="shared" si="7"/>
        <v>0</v>
      </c>
      <c r="P247" s="205"/>
      <c r="Q247" s="205"/>
      <c r="R247" s="205"/>
    </row>
    <row r="248" spans="1:18" hidden="1">
      <c r="A248" s="203"/>
      <c r="B248" s="204"/>
      <c r="C248" s="204"/>
      <c r="D248" s="203"/>
      <c r="E248" s="203"/>
      <c r="H248" s="203"/>
      <c r="I248" s="205"/>
      <c r="J248" s="205"/>
      <c r="K248" s="205"/>
      <c r="L248" s="222">
        <f>IFERROR(IF(G248="X",0,IF(H248="X",0,VLOOKUP(H248,'4'!$K$3:$L$16,2,FALSE))),0)</f>
        <v>0</v>
      </c>
      <c r="M248" s="205">
        <f t="shared" si="6"/>
        <v>0</v>
      </c>
      <c r="N248" s="205">
        <f>IFERROR(VLOOKUP(H248,'4'!$K$3:$M$16,3,FALSE),0)</f>
        <v>0</v>
      </c>
      <c r="O248" s="205">
        <f t="shared" si="7"/>
        <v>0</v>
      </c>
      <c r="P248" s="205"/>
      <c r="Q248" s="205"/>
      <c r="R248" s="205"/>
    </row>
    <row r="249" spans="1:18" hidden="1">
      <c r="A249" s="203"/>
      <c r="B249" s="204"/>
      <c r="C249" s="204"/>
      <c r="D249" s="203"/>
      <c r="E249" s="203"/>
      <c r="H249" s="203"/>
      <c r="I249" s="205"/>
      <c r="J249" s="205"/>
      <c r="K249" s="205"/>
      <c r="L249" s="222">
        <f>IFERROR(IF(G249="X",0,IF(H249="X",0,VLOOKUP(H249,'4'!$K$3:$L$16,2,FALSE))),0)</f>
        <v>0</v>
      </c>
      <c r="M249" s="205">
        <f t="shared" si="6"/>
        <v>0</v>
      </c>
      <c r="N249" s="205">
        <f>IFERROR(VLOOKUP(H249,'4'!$K$3:$M$16,3,FALSE),0)</f>
        <v>0</v>
      </c>
      <c r="O249" s="205">
        <f t="shared" si="7"/>
        <v>0</v>
      </c>
      <c r="P249" s="205"/>
      <c r="Q249" s="205"/>
      <c r="R249" s="205"/>
    </row>
    <row r="250" spans="1:18" hidden="1">
      <c r="A250" s="203"/>
      <c r="B250" s="204"/>
      <c r="C250" s="204"/>
      <c r="D250" s="203"/>
      <c r="E250" s="203"/>
      <c r="H250" s="203"/>
      <c r="I250" s="205"/>
      <c r="J250" s="205"/>
      <c r="K250" s="205"/>
      <c r="L250" s="222">
        <f>IFERROR(IF(G250="X",0,IF(H250="X",0,VLOOKUP(H250,'4'!$K$3:$L$16,2,FALSE))),0)</f>
        <v>0</v>
      </c>
      <c r="M250" s="205">
        <f t="shared" si="6"/>
        <v>0</v>
      </c>
      <c r="N250" s="205">
        <f>IFERROR(VLOOKUP(H250,'4'!$K$3:$M$16,3,FALSE),0)</f>
        <v>0</v>
      </c>
      <c r="O250" s="205">
        <f t="shared" si="7"/>
        <v>0</v>
      </c>
      <c r="P250" s="205"/>
      <c r="Q250" s="205"/>
      <c r="R250" s="205"/>
    </row>
    <row r="251" spans="1:18" hidden="1">
      <c r="A251" s="203"/>
      <c r="B251" s="204"/>
      <c r="C251" s="204"/>
      <c r="D251" s="203"/>
      <c r="E251" s="203"/>
      <c r="H251" s="203"/>
      <c r="I251" s="205"/>
      <c r="J251" s="205"/>
      <c r="K251" s="205"/>
      <c r="L251" s="222">
        <f>IFERROR(IF(G251="X",0,IF(H251="X",0,VLOOKUP(H251,'4'!$K$3:$L$16,2,FALSE))),0)</f>
        <v>0</v>
      </c>
      <c r="M251" s="205">
        <f t="shared" si="6"/>
        <v>0</v>
      </c>
      <c r="N251" s="205">
        <f>IFERROR(VLOOKUP(H251,'4'!$K$3:$M$16,3,FALSE),0)</f>
        <v>0</v>
      </c>
      <c r="O251" s="205">
        <f t="shared" si="7"/>
        <v>0</v>
      </c>
      <c r="P251" s="205"/>
      <c r="Q251" s="205"/>
      <c r="R251" s="205"/>
    </row>
    <row r="252" spans="1:18" hidden="1">
      <c r="A252" s="203"/>
      <c r="B252" s="204"/>
      <c r="C252" s="204"/>
      <c r="D252" s="203"/>
      <c r="E252" s="203"/>
      <c r="H252" s="203"/>
      <c r="I252" s="205"/>
      <c r="J252" s="205"/>
      <c r="K252" s="205"/>
      <c r="L252" s="222">
        <f>IFERROR(IF(G252="X",0,IF(H252="X",0,VLOOKUP(H252,'4'!$K$3:$L$16,2,FALSE))),0)</f>
        <v>0</v>
      </c>
      <c r="M252" s="205">
        <f t="shared" si="6"/>
        <v>0</v>
      </c>
      <c r="N252" s="205">
        <f>IFERROR(VLOOKUP(H252,'4'!$K$3:$M$16,3,FALSE),0)</f>
        <v>0</v>
      </c>
      <c r="O252" s="205">
        <f t="shared" si="7"/>
        <v>0</v>
      </c>
      <c r="P252" s="205"/>
      <c r="Q252" s="205"/>
      <c r="R252" s="205"/>
    </row>
    <row r="253" spans="1:18" hidden="1">
      <c r="A253" s="203"/>
      <c r="B253" s="204"/>
      <c r="C253" s="204"/>
      <c r="D253" s="203"/>
      <c r="E253" s="203"/>
      <c r="H253" s="203"/>
      <c r="I253" s="205"/>
      <c r="J253" s="205"/>
      <c r="K253" s="205"/>
      <c r="L253" s="222">
        <f>IFERROR(IF(G253="X",0,IF(H253="X",0,VLOOKUP(H253,'4'!$K$3:$L$16,2,FALSE))),0)</f>
        <v>0</v>
      </c>
      <c r="M253" s="205">
        <f t="shared" si="6"/>
        <v>0</v>
      </c>
      <c r="N253" s="205">
        <f>IFERROR(VLOOKUP(H253,'4'!$K$3:$M$16,3,FALSE),0)</f>
        <v>0</v>
      </c>
      <c r="O253" s="205">
        <f t="shared" si="7"/>
        <v>0</v>
      </c>
      <c r="P253" s="205"/>
      <c r="Q253" s="205"/>
      <c r="R253" s="205"/>
    </row>
    <row r="254" spans="1:18" hidden="1">
      <c r="A254" s="203"/>
      <c r="B254" s="204"/>
      <c r="C254" s="204"/>
      <c r="D254" s="203"/>
      <c r="E254" s="203"/>
      <c r="H254" s="203"/>
      <c r="I254" s="205"/>
      <c r="J254" s="205"/>
      <c r="K254" s="205"/>
      <c r="L254" s="222">
        <f>IFERROR(IF(G254="X",0,IF(H254="X",0,VLOOKUP(H254,'4'!$K$3:$L$16,2,FALSE))),0)</f>
        <v>0</v>
      </c>
      <c r="M254" s="205">
        <f t="shared" si="6"/>
        <v>0</v>
      </c>
      <c r="N254" s="205">
        <f>IFERROR(VLOOKUP(H254,'4'!$K$3:$M$16,3,FALSE),0)</f>
        <v>0</v>
      </c>
      <c r="O254" s="205">
        <f t="shared" si="7"/>
        <v>0</v>
      </c>
      <c r="P254" s="205"/>
      <c r="Q254" s="205"/>
      <c r="R254" s="205"/>
    </row>
    <row r="255" spans="1:18" hidden="1">
      <c r="A255" s="203"/>
      <c r="B255" s="204"/>
      <c r="C255" s="204"/>
      <c r="D255" s="203"/>
      <c r="E255" s="203"/>
      <c r="H255" s="203"/>
      <c r="I255" s="205"/>
      <c r="J255" s="205"/>
      <c r="K255" s="205"/>
      <c r="L255" s="222">
        <f>IFERROR(IF(G255="X",0,IF(H255="X",0,VLOOKUP(H255,'4'!$K$3:$L$16,2,FALSE))),0)</f>
        <v>0</v>
      </c>
      <c r="M255" s="205">
        <f t="shared" si="6"/>
        <v>0</v>
      </c>
      <c r="N255" s="205">
        <f>IFERROR(VLOOKUP(H255,'4'!$K$3:$M$16,3,FALSE),0)</f>
        <v>0</v>
      </c>
      <c r="O255" s="205">
        <f t="shared" si="7"/>
        <v>0</v>
      </c>
      <c r="P255" s="205"/>
      <c r="Q255" s="205"/>
      <c r="R255" s="205"/>
    </row>
    <row r="256" spans="1:18" hidden="1">
      <c r="A256" s="203"/>
      <c r="B256" s="204"/>
      <c r="C256" s="204"/>
      <c r="D256" s="203"/>
      <c r="E256" s="203"/>
      <c r="H256" s="203"/>
      <c r="I256" s="205"/>
      <c r="J256" s="205"/>
      <c r="K256" s="205"/>
      <c r="L256" s="222">
        <f>IFERROR(IF(G256="X",0,IF(H256="X",0,VLOOKUP(H256,'4'!$K$3:$L$16,2,FALSE))),0)</f>
        <v>0</v>
      </c>
      <c r="M256" s="205">
        <f t="shared" si="6"/>
        <v>0</v>
      </c>
      <c r="N256" s="205">
        <f>IFERROR(VLOOKUP(H256,'4'!$K$3:$M$16,3,FALSE),0)</f>
        <v>0</v>
      </c>
      <c r="O256" s="205">
        <f t="shared" si="7"/>
        <v>0</v>
      </c>
      <c r="P256" s="205"/>
      <c r="Q256" s="205"/>
      <c r="R256" s="205"/>
    </row>
    <row r="257" spans="1:18" hidden="1">
      <c r="A257" s="203"/>
      <c r="B257" s="204"/>
      <c r="C257" s="204"/>
      <c r="D257" s="203"/>
      <c r="E257" s="203"/>
      <c r="H257" s="203"/>
      <c r="I257" s="205"/>
      <c r="J257" s="205"/>
      <c r="K257" s="205"/>
      <c r="L257" s="222">
        <f>IFERROR(IF(G257="X",0,IF(H257="X",0,VLOOKUP(H257,'4'!$K$3:$L$16,2,FALSE))),0)</f>
        <v>0</v>
      </c>
      <c r="M257" s="205">
        <f t="shared" si="6"/>
        <v>0</v>
      </c>
      <c r="N257" s="205">
        <f>IFERROR(VLOOKUP(H257,'4'!$K$3:$M$16,3,FALSE),0)</f>
        <v>0</v>
      </c>
      <c r="O257" s="205">
        <f t="shared" si="7"/>
        <v>0</v>
      </c>
      <c r="P257" s="205"/>
      <c r="Q257" s="205"/>
      <c r="R257" s="205"/>
    </row>
    <row r="258" spans="1:18" hidden="1">
      <c r="A258" s="203"/>
      <c r="B258" s="204"/>
      <c r="C258" s="204"/>
      <c r="D258" s="203"/>
      <c r="E258" s="203"/>
      <c r="H258" s="203"/>
      <c r="I258" s="205"/>
      <c r="J258" s="205"/>
      <c r="K258" s="205"/>
      <c r="L258" s="222">
        <f>IFERROR(IF(G258="X",0,IF(H258="X",0,VLOOKUP(H258,'4'!$K$3:$L$16,2,FALSE))),0)</f>
        <v>0</v>
      </c>
      <c r="M258" s="205">
        <f t="shared" si="6"/>
        <v>0</v>
      </c>
      <c r="N258" s="205">
        <f>IFERROR(VLOOKUP(H258,'4'!$K$3:$M$16,3,FALSE),0)</f>
        <v>0</v>
      </c>
      <c r="O258" s="205">
        <f t="shared" si="7"/>
        <v>0</v>
      </c>
      <c r="P258" s="205"/>
      <c r="Q258" s="205"/>
      <c r="R258" s="205"/>
    </row>
    <row r="259" spans="1:18" hidden="1">
      <c r="A259" s="203"/>
      <c r="B259" s="204"/>
      <c r="C259" s="204"/>
      <c r="D259" s="203"/>
      <c r="E259" s="203"/>
      <c r="H259" s="203"/>
      <c r="I259" s="205"/>
      <c r="J259" s="205"/>
      <c r="K259" s="205"/>
      <c r="L259" s="222">
        <f>IFERROR(IF(G259="X",0,IF(H259="X",0,VLOOKUP(H259,'4'!$K$3:$L$16,2,FALSE))),0)</f>
        <v>0</v>
      </c>
      <c r="M259" s="205">
        <f t="shared" si="6"/>
        <v>0</v>
      </c>
      <c r="N259" s="205">
        <f>IFERROR(VLOOKUP(H259,'4'!$K$3:$M$16,3,FALSE),0)</f>
        <v>0</v>
      </c>
      <c r="O259" s="205">
        <f t="shared" si="7"/>
        <v>0</v>
      </c>
      <c r="P259" s="205"/>
      <c r="Q259" s="205"/>
      <c r="R259" s="205"/>
    </row>
    <row r="260" spans="1:18" hidden="1">
      <c r="A260" s="203"/>
      <c r="B260" s="204"/>
      <c r="C260" s="204"/>
      <c r="D260" s="203"/>
      <c r="E260" s="203"/>
      <c r="H260" s="203"/>
      <c r="I260" s="205"/>
      <c r="J260" s="205"/>
      <c r="K260" s="205"/>
      <c r="L260" s="222">
        <f>IFERROR(IF(G260="X",0,IF(H260="X",0,VLOOKUP(H260,'4'!$K$3:$L$16,2,FALSE))),0)</f>
        <v>0</v>
      </c>
      <c r="M260" s="205">
        <f t="shared" ref="M260:M323" si="8">K260*L260</f>
        <v>0</v>
      </c>
      <c r="N260" s="205">
        <f>IFERROR(VLOOKUP(H260,'4'!$K$3:$M$16,3,FALSE),0)</f>
        <v>0</v>
      </c>
      <c r="O260" s="205">
        <f t="shared" ref="O260:O323" si="9">IF(N260=0,0,M260/N260)</f>
        <v>0</v>
      </c>
      <c r="P260" s="205"/>
      <c r="Q260" s="205"/>
      <c r="R260" s="205"/>
    </row>
    <row r="261" spans="1:18" hidden="1">
      <c r="A261" s="203"/>
      <c r="B261" s="204"/>
      <c r="C261" s="204"/>
      <c r="D261" s="203"/>
      <c r="E261" s="203"/>
      <c r="H261" s="203"/>
      <c r="I261" s="205"/>
      <c r="J261" s="205"/>
      <c r="K261" s="205"/>
      <c r="L261" s="222">
        <f>IFERROR(IF(G261="X",0,IF(H261="X",0,VLOOKUP(H261,'4'!$K$3:$L$16,2,FALSE))),0)</f>
        <v>0</v>
      </c>
      <c r="M261" s="205">
        <f t="shared" si="8"/>
        <v>0</v>
      </c>
      <c r="N261" s="205">
        <f>IFERROR(VLOOKUP(H261,'4'!$K$3:$M$16,3,FALSE),0)</f>
        <v>0</v>
      </c>
      <c r="O261" s="205">
        <f t="shared" si="9"/>
        <v>0</v>
      </c>
      <c r="P261" s="205"/>
      <c r="Q261" s="205"/>
      <c r="R261" s="205"/>
    </row>
    <row r="262" spans="1:18" hidden="1">
      <c r="A262" s="203"/>
      <c r="B262" s="204"/>
      <c r="C262" s="204"/>
      <c r="D262" s="203"/>
      <c r="E262" s="203"/>
      <c r="H262" s="203"/>
      <c r="I262" s="205"/>
      <c r="J262" s="205"/>
      <c r="K262" s="205"/>
      <c r="L262" s="222">
        <f>IFERROR(IF(G262="X",0,IF(H262="X",0,VLOOKUP(H262,'4'!$K$3:$L$16,2,FALSE))),0)</f>
        <v>0</v>
      </c>
      <c r="M262" s="205">
        <f t="shared" si="8"/>
        <v>0</v>
      </c>
      <c r="N262" s="205">
        <f>IFERROR(VLOOKUP(H262,'4'!$K$3:$M$16,3,FALSE),0)</f>
        <v>0</v>
      </c>
      <c r="O262" s="205">
        <f t="shared" si="9"/>
        <v>0</v>
      </c>
      <c r="P262" s="205"/>
      <c r="Q262" s="205"/>
      <c r="R262" s="205"/>
    </row>
    <row r="263" spans="1:18" hidden="1">
      <c r="A263" s="203"/>
      <c r="B263" s="204"/>
      <c r="C263" s="204"/>
      <c r="D263" s="203"/>
      <c r="E263" s="203"/>
      <c r="H263" s="203"/>
      <c r="I263" s="205"/>
      <c r="J263" s="205"/>
      <c r="K263" s="205"/>
      <c r="L263" s="222">
        <f>IFERROR(IF(G263="X",0,IF(H263="X",0,VLOOKUP(H263,'4'!$K$3:$L$16,2,FALSE))),0)</f>
        <v>0</v>
      </c>
      <c r="M263" s="205">
        <f t="shared" si="8"/>
        <v>0</v>
      </c>
      <c r="N263" s="205">
        <f>IFERROR(VLOOKUP(H263,'4'!$K$3:$M$16,3,FALSE),0)</f>
        <v>0</v>
      </c>
      <c r="O263" s="205">
        <f t="shared" si="9"/>
        <v>0</v>
      </c>
      <c r="P263" s="205"/>
      <c r="Q263" s="205"/>
      <c r="R263" s="205"/>
    </row>
    <row r="264" spans="1:18" hidden="1">
      <c r="A264" s="203"/>
      <c r="B264" s="204"/>
      <c r="C264" s="204"/>
      <c r="D264" s="203"/>
      <c r="E264" s="203"/>
      <c r="H264" s="203"/>
      <c r="I264" s="205"/>
      <c r="J264" s="205"/>
      <c r="K264" s="205"/>
      <c r="L264" s="222">
        <f>IFERROR(IF(G264="X",0,IF(H264="X",0,VLOOKUP(H264,'4'!$K$3:$L$16,2,FALSE))),0)</f>
        <v>0</v>
      </c>
      <c r="M264" s="205">
        <f t="shared" si="8"/>
        <v>0</v>
      </c>
      <c r="N264" s="205">
        <f>IFERROR(VLOOKUP(H264,'4'!$K$3:$M$16,3,FALSE),0)</f>
        <v>0</v>
      </c>
      <c r="O264" s="205">
        <f t="shared" si="9"/>
        <v>0</v>
      </c>
      <c r="P264" s="205"/>
      <c r="Q264" s="205"/>
      <c r="R264" s="205"/>
    </row>
    <row r="265" spans="1:18" hidden="1">
      <c r="A265" s="203"/>
      <c r="B265" s="204"/>
      <c r="C265" s="204"/>
      <c r="D265" s="203"/>
      <c r="E265" s="203"/>
      <c r="H265" s="203"/>
      <c r="I265" s="205"/>
      <c r="J265" s="205"/>
      <c r="K265" s="205"/>
      <c r="L265" s="222">
        <f>IFERROR(IF(G265="X",0,IF(H265="X",0,VLOOKUP(H265,'4'!$K$3:$L$16,2,FALSE))),0)</f>
        <v>0</v>
      </c>
      <c r="M265" s="205">
        <f t="shared" si="8"/>
        <v>0</v>
      </c>
      <c r="N265" s="205">
        <f>IFERROR(VLOOKUP(H265,'4'!$K$3:$M$16,3,FALSE),0)</f>
        <v>0</v>
      </c>
      <c r="O265" s="205">
        <f t="shared" si="9"/>
        <v>0</v>
      </c>
      <c r="P265" s="205"/>
      <c r="Q265" s="205"/>
      <c r="R265" s="205"/>
    </row>
    <row r="266" spans="1:18" hidden="1">
      <c r="A266" s="203"/>
      <c r="B266" s="204"/>
      <c r="C266" s="204"/>
      <c r="D266" s="203"/>
      <c r="E266" s="203"/>
      <c r="H266" s="203"/>
      <c r="I266" s="205"/>
      <c r="J266" s="205"/>
      <c r="K266" s="205"/>
      <c r="L266" s="222">
        <f>IFERROR(IF(G266="X",0,IF(H266="X",0,VLOOKUP(H266,'4'!$K$3:$L$16,2,FALSE))),0)</f>
        <v>0</v>
      </c>
      <c r="M266" s="205">
        <f t="shared" si="8"/>
        <v>0</v>
      </c>
      <c r="N266" s="205">
        <f>IFERROR(VLOOKUP(H266,'4'!$K$3:$M$16,3,FALSE),0)</f>
        <v>0</v>
      </c>
      <c r="O266" s="205">
        <f t="shared" si="9"/>
        <v>0</v>
      </c>
      <c r="P266" s="205"/>
      <c r="Q266" s="205"/>
      <c r="R266" s="205"/>
    </row>
    <row r="267" spans="1:18" hidden="1">
      <c r="A267" s="203"/>
      <c r="B267" s="204"/>
      <c r="C267" s="204"/>
      <c r="D267" s="203"/>
      <c r="E267" s="203"/>
      <c r="H267" s="203"/>
      <c r="I267" s="205"/>
      <c r="J267" s="205"/>
      <c r="K267" s="205"/>
      <c r="L267" s="222">
        <f>IFERROR(IF(G267="X",0,IF(H267="X",0,VLOOKUP(H267,'4'!$K$3:$L$16,2,FALSE))),0)</f>
        <v>0</v>
      </c>
      <c r="M267" s="205">
        <f t="shared" si="8"/>
        <v>0</v>
      </c>
      <c r="N267" s="205">
        <f>IFERROR(VLOOKUP(H267,'4'!$K$3:$M$16,3,FALSE),0)</f>
        <v>0</v>
      </c>
      <c r="O267" s="205">
        <f t="shared" si="9"/>
        <v>0</v>
      </c>
      <c r="P267" s="205"/>
      <c r="Q267" s="205"/>
      <c r="R267" s="205"/>
    </row>
    <row r="268" spans="1:18" hidden="1">
      <c r="A268" s="203"/>
      <c r="B268" s="204"/>
      <c r="C268" s="204"/>
      <c r="D268" s="203"/>
      <c r="E268" s="203"/>
      <c r="H268" s="203"/>
      <c r="I268" s="205"/>
      <c r="J268" s="205"/>
      <c r="K268" s="205"/>
      <c r="L268" s="222">
        <f>IFERROR(IF(G268="X",0,IF(H268="X",0,VLOOKUP(H268,'4'!$K$3:$L$16,2,FALSE))),0)</f>
        <v>0</v>
      </c>
      <c r="M268" s="205">
        <f t="shared" si="8"/>
        <v>0</v>
      </c>
      <c r="N268" s="205">
        <f>IFERROR(VLOOKUP(H268,'4'!$K$3:$M$16,3,FALSE),0)</f>
        <v>0</v>
      </c>
      <c r="O268" s="205">
        <f t="shared" si="9"/>
        <v>0</v>
      </c>
      <c r="P268" s="205"/>
      <c r="Q268" s="205"/>
      <c r="R268" s="205"/>
    </row>
    <row r="269" spans="1:18" hidden="1">
      <c r="A269" s="203"/>
      <c r="B269" s="204"/>
      <c r="C269" s="204"/>
      <c r="D269" s="203"/>
      <c r="E269" s="203"/>
      <c r="H269" s="203"/>
      <c r="I269" s="205"/>
      <c r="J269" s="205"/>
      <c r="K269" s="205"/>
      <c r="L269" s="222">
        <f>IFERROR(IF(G269="X",0,IF(H269="X",0,VLOOKUP(H269,'4'!$K$3:$L$16,2,FALSE))),0)</f>
        <v>0</v>
      </c>
      <c r="M269" s="205">
        <f t="shared" si="8"/>
        <v>0</v>
      </c>
      <c r="N269" s="205">
        <f>IFERROR(VLOOKUP(H269,'4'!$K$3:$M$16,3,FALSE),0)</f>
        <v>0</v>
      </c>
      <c r="O269" s="205">
        <f t="shared" si="9"/>
        <v>0</v>
      </c>
      <c r="P269" s="205"/>
      <c r="Q269" s="205"/>
      <c r="R269" s="205"/>
    </row>
    <row r="270" spans="1:18" hidden="1">
      <c r="A270" s="203"/>
      <c r="B270" s="204"/>
      <c r="C270" s="204"/>
      <c r="D270" s="203"/>
      <c r="E270" s="203"/>
      <c r="H270" s="203"/>
      <c r="I270" s="205"/>
      <c r="J270" s="205"/>
      <c r="K270" s="205"/>
      <c r="L270" s="222">
        <f>IFERROR(IF(G270="X",0,IF(H270="X",0,VLOOKUP(H270,'4'!$K$3:$L$16,2,FALSE))),0)</f>
        <v>0</v>
      </c>
      <c r="M270" s="205">
        <f t="shared" si="8"/>
        <v>0</v>
      </c>
      <c r="N270" s="205">
        <f>IFERROR(VLOOKUP(H270,'4'!$K$3:$M$16,3,FALSE),0)</f>
        <v>0</v>
      </c>
      <c r="O270" s="205">
        <f t="shared" si="9"/>
        <v>0</v>
      </c>
      <c r="P270" s="205"/>
      <c r="Q270" s="205"/>
      <c r="R270" s="205"/>
    </row>
    <row r="271" spans="1:18" hidden="1">
      <c r="A271" s="203"/>
      <c r="B271" s="204"/>
      <c r="C271" s="204"/>
      <c r="D271" s="203"/>
      <c r="E271" s="203"/>
      <c r="H271" s="203"/>
      <c r="I271" s="205"/>
      <c r="J271" s="205"/>
      <c r="K271" s="205"/>
      <c r="L271" s="222">
        <f>IFERROR(IF(G271="X",0,IF(H271="X",0,VLOOKUP(H271,'4'!$K$3:$L$16,2,FALSE))),0)</f>
        <v>0</v>
      </c>
      <c r="M271" s="205">
        <f t="shared" si="8"/>
        <v>0</v>
      </c>
      <c r="N271" s="205">
        <f>IFERROR(VLOOKUP(H271,'4'!$K$3:$M$16,3,FALSE),0)</f>
        <v>0</v>
      </c>
      <c r="O271" s="205">
        <f t="shared" si="9"/>
        <v>0</v>
      </c>
      <c r="P271" s="205"/>
      <c r="Q271" s="205"/>
      <c r="R271" s="205"/>
    </row>
    <row r="272" spans="1:18" hidden="1">
      <c r="A272" s="203"/>
      <c r="B272" s="204"/>
      <c r="C272" s="204"/>
      <c r="D272" s="203"/>
      <c r="E272" s="203"/>
      <c r="H272" s="203"/>
      <c r="I272" s="205"/>
      <c r="J272" s="205"/>
      <c r="K272" s="205"/>
      <c r="L272" s="222">
        <f>IFERROR(IF(G272="X",0,IF(H272="X",0,VLOOKUP(H272,'4'!$K$3:$L$16,2,FALSE))),0)</f>
        <v>0</v>
      </c>
      <c r="M272" s="205">
        <f t="shared" si="8"/>
        <v>0</v>
      </c>
      <c r="N272" s="205">
        <f>IFERROR(VLOOKUP(H272,'4'!$K$3:$M$16,3,FALSE),0)</f>
        <v>0</v>
      </c>
      <c r="O272" s="205">
        <f t="shared" si="9"/>
        <v>0</v>
      </c>
      <c r="P272" s="205"/>
      <c r="Q272" s="205"/>
      <c r="R272" s="205"/>
    </row>
    <row r="273" spans="1:18" hidden="1">
      <c r="A273" s="203"/>
      <c r="B273" s="204"/>
      <c r="C273" s="204"/>
      <c r="D273" s="203"/>
      <c r="E273" s="203"/>
      <c r="H273" s="203"/>
      <c r="I273" s="205"/>
      <c r="J273" s="205"/>
      <c r="K273" s="205"/>
      <c r="L273" s="222">
        <f>IFERROR(IF(G273="X",0,IF(H273="X",0,VLOOKUP(H273,'4'!$K$3:$L$16,2,FALSE))),0)</f>
        <v>0</v>
      </c>
      <c r="M273" s="205">
        <f t="shared" si="8"/>
        <v>0</v>
      </c>
      <c r="N273" s="205">
        <f>IFERROR(VLOOKUP(H273,'4'!$K$3:$M$16,3,FALSE),0)</f>
        <v>0</v>
      </c>
      <c r="O273" s="205">
        <f t="shared" si="9"/>
        <v>0</v>
      </c>
      <c r="P273" s="205"/>
      <c r="Q273" s="205"/>
      <c r="R273" s="205"/>
    </row>
    <row r="274" spans="1:18" hidden="1">
      <c r="A274" s="203"/>
      <c r="B274" s="204"/>
      <c r="C274" s="204"/>
      <c r="D274" s="203"/>
      <c r="E274" s="203"/>
      <c r="H274" s="203"/>
      <c r="I274" s="205"/>
      <c r="J274" s="205"/>
      <c r="K274" s="205"/>
      <c r="L274" s="222">
        <f>IFERROR(IF(G274="X",0,IF(H274="X",0,VLOOKUP(H274,'4'!$K$3:$L$16,2,FALSE))),0)</f>
        <v>0</v>
      </c>
      <c r="M274" s="205">
        <f t="shared" si="8"/>
        <v>0</v>
      </c>
      <c r="N274" s="205">
        <f>IFERROR(VLOOKUP(H274,'4'!$K$3:$M$16,3,FALSE),0)</f>
        <v>0</v>
      </c>
      <c r="O274" s="205">
        <f t="shared" si="9"/>
        <v>0</v>
      </c>
      <c r="P274" s="205"/>
      <c r="Q274" s="205"/>
      <c r="R274" s="205"/>
    </row>
    <row r="275" spans="1:18" hidden="1">
      <c r="A275" s="203"/>
      <c r="B275" s="204"/>
      <c r="C275" s="204"/>
      <c r="D275" s="203"/>
      <c r="E275" s="203"/>
      <c r="H275" s="203"/>
      <c r="I275" s="205"/>
      <c r="J275" s="205"/>
      <c r="K275" s="205"/>
      <c r="L275" s="222">
        <f>IFERROR(IF(G275="X",0,IF(H275="X",0,VLOOKUP(H275,'4'!$K$3:$L$16,2,FALSE))),0)</f>
        <v>0</v>
      </c>
      <c r="M275" s="205">
        <f t="shared" si="8"/>
        <v>0</v>
      </c>
      <c r="N275" s="205">
        <f>IFERROR(VLOOKUP(H275,'4'!$K$3:$M$16,3,FALSE),0)</f>
        <v>0</v>
      </c>
      <c r="O275" s="205">
        <f t="shared" si="9"/>
        <v>0</v>
      </c>
      <c r="P275" s="205"/>
      <c r="Q275" s="205"/>
      <c r="R275" s="205"/>
    </row>
    <row r="276" spans="1:18" hidden="1">
      <c r="A276" s="203"/>
      <c r="B276" s="204"/>
      <c r="C276" s="204"/>
      <c r="D276" s="203"/>
      <c r="E276" s="203"/>
      <c r="H276" s="203"/>
      <c r="I276" s="205"/>
      <c r="J276" s="205"/>
      <c r="K276" s="205"/>
      <c r="L276" s="222">
        <f>IFERROR(IF(G276="X",0,IF(H276="X",0,VLOOKUP(H276,'4'!$K$3:$L$16,2,FALSE))),0)</f>
        <v>0</v>
      </c>
      <c r="M276" s="205">
        <f t="shared" si="8"/>
        <v>0</v>
      </c>
      <c r="N276" s="205">
        <f>IFERROR(VLOOKUP(H276,'4'!$K$3:$M$16,3,FALSE),0)</f>
        <v>0</v>
      </c>
      <c r="O276" s="205">
        <f t="shared" si="9"/>
        <v>0</v>
      </c>
      <c r="P276" s="205"/>
      <c r="Q276" s="205"/>
      <c r="R276" s="205"/>
    </row>
    <row r="277" spans="1:18" hidden="1">
      <c r="A277" s="203"/>
      <c r="B277" s="204"/>
      <c r="C277" s="204"/>
      <c r="D277" s="203"/>
      <c r="E277" s="203"/>
      <c r="H277" s="203"/>
      <c r="I277" s="205"/>
      <c r="J277" s="205"/>
      <c r="K277" s="205"/>
      <c r="L277" s="222">
        <f>IFERROR(IF(G277="X",0,IF(H277="X",0,VLOOKUP(H277,'4'!$K$3:$L$16,2,FALSE))),0)</f>
        <v>0</v>
      </c>
      <c r="M277" s="205">
        <f t="shared" si="8"/>
        <v>0</v>
      </c>
      <c r="N277" s="205">
        <f>IFERROR(VLOOKUP(H277,'4'!$K$3:$M$16,3,FALSE),0)</f>
        <v>0</v>
      </c>
      <c r="O277" s="205">
        <f t="shared" si="9"/>
        <v>0</v>
      </c>
      <c r="P277" s="205"/>
      <c r="Q277" s="205"/>
      <c r="R277" s="205"/>
    </row>
    <row r="278" spans="1:18" hidden="1">
      <c r="A278" s="203"/>
      <c r="B278" s="204"/>
      <c r="C278" s="204"/>
      <c r="D278" s="203"/>
      <c r="E278" s="203"/>
      <c r="H278" s="203"/>
      <c r="I278" s="205"/>
      <c r="J278" s="205"/>
      <c r="K278" s="205"/>
      <c r="L278" s="222">
        <f>IFERROR(IF(G278="X",0,IF(H278="X",0,VLOOKUP(H278,'4'!$K$3:$L$16,2,FALSE))),0)</f>
        <v>0</v>
      </c>
      <c r="M278" s="205">
        <f t="shared" si="8"/>
        <v>0</v>
      </c>
      <c r="N278" s="205">
        <f>IFERROR(VLOOKUP(H278,'4'!$K$3:$M$16,3,FALSE),0)</f>
        <v>0</v>
      </c>
      <c r="O278" s="205">
        <f t="shared" si="9"/>
        <v>0</v>
      </c>
      <c r="P278" s="205"/>
      <c r="Q278" s="205"/>
      <c r="R278" s="205"/>
    </row>
    <row r="279" spans="1:18" hidden="1">
      <c r="A279" s="203"/>
      <c r="B279" s="204"/>
      <c r="C279" s="204"/>
      <c r="D279" s="203"/>
      <c r="E279" s="203"/>
      <c r="H279" s="203"/>
      <c r="I279" s="205"/>
      <c r="J279" s="205"/>
      <c r="K279" s="205"/>
      <c r="L279" s="222">
        <f>IFERROR(IF(G279="X",0,IF(H279="X",0,VLOOKUP(H279,'4'!$K$3:$L$16,2,FALSE))),0)</f>
        <v>0</v>
      </c>
      <c r="M279" s="205">
        <f t="shared" si="8"/>
        <v>0</v>
      </c>
      <c r="N279" s="205">
        <f>IFERROR(VLOOKUP(H279,'4'!$K$3:$M$16,3,FALSE),0)</f>
        <v>0</v>
      </c>
      <c r="O279" s="205">
        <f t="shared" si="9"/>
        <v>0</v>
      </c>
      <c r="P279" s="205"/>
      <c r="Q279" s="205"/>
      <c r="R279" s="205"/>
    </row>
    <row r="280" spans="1:18" hidden="1">
      <c r="A280" s="203"/>
      <c r="B280" s="204"/>
      <c r="C280" s="204"/>
      <c r="D280" s="203"/>
      <c r="E280" s="203"/>
      <c r="H280" s="203"/>
      <c r="I280" s="205"/>
      <c r="J280" s="205"/>
      <c r="K280" s="205"/>
      <c r="L280" s="222">
        <f>IFERROR(IF(G280="X",0,IF(H280="X",0,VLOOKUP(H280,'4'!$K$3:$L$16,2,FALSE))),0)</f>
        <v>0</v>
      </c>
      <c r="M280" s="205">
        <f t="shared" si="8"/>
        <v>0</v>
      </c>
      <c r="N280" s="205">
        <f>IFERROR(VLOOKUP(H280,'4'!$K$3:$M$16,3,FALSE),0)</f>
        <v>0</v>
      </c>
      <c r="O280" s="205">
        <f t="shared" si="9"/>
        <v>0</v>
      </c>
      <c r="P280" s="205"/>
      <c r="Q280" s="205"/>
      <c r="R280" s="205"/>
    </row>
    <row r="281" spans="1:18" hidden="1">
      <c r="A281" s="203"/>
      <c r="B281" s="204"/>
      <c r="C281" s="204"/>
      <c r="D281" s="203"/>
      <c r="E281" s="203"/>
      <c r="H281" s="203"/>
      <c r="I281" s="205"/>
      <c r="J281" s="205"/>
      <c r="K281" s="205"/>
      <c r="L281" s="222">
        <f>IFERROR(IF(G281="X",0,IF(H281="X",0,VLOOKUP(H281,'4'!$K$3:$L$16,2,FALSE))),0)</f>
        <v>0</v>
      </c>
      <c r="M281" s="205">
        <f t="shared" si="8"/>
        <v>0</v>
      </c>
      <c r="N281" s="205">
        <f>IFERROR(VLOOKUP(H281,'4'!$K$3:$M$16,3,FALSE),0)</f>
        <v>0</v>
      </c>
      <c r="O281" s="205">
        <f t="shared" si="9"/>
        <v>0</v>
      </c>
      <c r="P281" s="205"/>
      <c r="Q281" s="205"/>
      <c r="R281" s="205"/>
    </row>
    <row r="282" spans="1:18" hidden="1">
      <c r="A282" s="203"/>
      <c r="B282" s="204"/>
      <c r="C282" s="204"/>
      <c r="D282" s="203"/>
      <c r="E282" s="203"/>
      <c r="H282" s="203"/>
      <c r="I282" s="205"/>
      <c r="J282" s="205"/>
      <c r="K282" s="205"/>
      <c r="L282" s="222">
        <f>IFERROR(IF(G282="X",0,IF(H282="X",0,VLOOKUP(H282,'4'!$K$3:$L$16,2,FALSE))),0)</f>
        <v>0</v>
      </c>
      <c r="M282" s="205">
        <f t="shared" si="8"/>
        <v>0</v>
      </c>
      <c r="N282" s="205">
        <f>IFERROR(VLOOKUP(H282,'4'!$K$3:$M$16,3,FALSE),0)</f>
        <v>0</v>
      </c>
      <c r="O282" s="205">
        <f t="shared" si="9"/>
        <v>0</v>
      </c>
      <c r="P282" s="205"/>
      <c r="Q282" s="205"/>
      <c r="R282" s="205"/>
    </row>
    <row r="283" spans="1:18" hidden="1">
      <c r="A283" s="203"/>
      <c r="B283" s="204"/>
      <c r="C283" s="204"/>
      <c r="D283" s="203"/>
      <c r="E283" s="203"/>
      <c r="H283" s="203"/>
      <c r="I283" s="205"/>
      <c r="J283" s="205"/>
      <c r="K283" s="205"/>
      <c r="L283" s="222">
        <f>IFERROR(IF(G283="X",0,IF(H283="X",0,VLOOKUP(H283,'4'!$K$3:$L$16,2,FALSE))),0)</f>
        <v>0</v>
      </c>
      <c r="M283" s="205">
        <f t="shared" si="8"/>
        <v>0</v>
      </c>
      <c r="N283" s="205">
        <f>IFERROR(VLOOKUP(H283,'4'!$K$3:$M$16,3,FALSE),0)</f>
        <v>0</v>
      </c>
      <c r="O283" s="205">
        <f t="shared" si="9"/>
        <v>0</v>
      </c>
      <c r="P283" s="205"/>
      <c r="Q283" s="205"/>
      <c r="R283" s="205"/>
    </row>
    <row r="284" spans="1:18" hidden="1">
      <c r="A284" s="203"/>
      <c r="B284" s="204"/>
      <c r="C284" s="204"/>
      <c r="D284" s="203"/>
      <c r="E284" s="203"/>
      <c r="H284" s="203"/>
      <c r="I284" s="205"/>
      <c r="J284" s="205"/>
      <c r="K284" s="205"/>
      <c r="L284" s="222">
        <f>IFERROR(IF(G284="X",0,IF(H284="X",0,VLOOKUP(H284,'4'!$K$3:$L$16,2,FALSE))),0)</f>
        <v>0</v>
      </c>
      <c r="M284" s="205">
        <f t="shared" si="8"/>
        <v>0</v>
      </c>
      <c r="N284" s="205">
        <f>IFERROR(VLOOKUP(H284,'4'!$K$3:$M$16,3,FALSE),0)</f>
        <v>0</v>
      </c>
      <c r="O284" s="205">
        <f t="shared" si="9"/>
        <v>0</v>
      </c>
      <c r="P284" s="205"/>
      <c r="Q284" s="205"/>
      <c r="R284" s="205"/>
    </row>
    <row r="285" spans="1:18" hidden="1">
      <c r="A285" s="203"/>
      <c r="B285" s="204"/>
      <c r="C285" s="204"/>
      <c r="D285" s="203"/>
      <c r="E285" s="203"/>
      <c r="H285" s="203"/>
      <c r="I285" s="205"/>
      <c r="J285" s="205"/>
      <c r="K285" s="205"/>
      <c r="L285" s="222">
        <f>IFERROR(IF(G285="X",0,IF(H285="X",0,VLOOKUP(H285,'4'!$K$3:$L$16,2,FALSE))),0)</f>
        <v>0</v>
      </c>
      <c r="M285" s="205">
        <f t="shared" si="8"/>
        <v>0</v>
      </c>
      <c r="N285" s="205">
        <f>IFERROR(VLOOKUP(H285,'4'!$K$3:$M$16,3,FALSE),0)</f>
        <v>0</v>
      </c>
      <c r="O285" s="205">
        <f t="shared" si="9"/>
        <v>0</v>
      </c>
      <c r="P285" s="205"/>
      <c r="Q285" s="205"/>
      <c r="R285" s="205"/>
    </row>
    <row r="286" spans="1:18" hidden="1">
      <c r="A286" s="203"/>
      <c r="B286" s="204"/>
      <c r="C286" s="204"/>
      <c r="D286" s="203"/>
      <c r="E286" s="203"/>
      <c r="H286" s="203"/>
      <c r="I286" s="205"/>
      <c r="J286" s="205"/>
      <c r="K286" s="205"/>
      <c r="L286" s="222">
        <f>IFERROR(IF(G286="X",0,IF(H286="X",0,VLOOKUP(H286,'4'!$K$3:$L$16,2,FALSE))),0)</f>
        <v>0</v>
      </c>
      <c r="M286" s="205">
        <f t="shared" si="8"/>
        <v>0</v>
      </c>
      <c r="N286" s="205">
        <f>IFERROR(VLOOKUP(H286,'4'!$K$3:$M$16,3,FALSE),0)</f>
        <v>0</v>
      </c>
      <c r="O286" s="205">
        <f t="shared" si="9"/>
        <v>0</v>
      </c>
      <c r="P286" s="205"/>
      <c r="Q286" s="205"/>
      <c r="R286" s="205"/>
    </row>
    <row r="287" spans="1:18" hidden="1">
      <c r="A287" s="203"/>
      <c r="B287" s="204"/>
      <c r="C287" s="204"/>
      <c r="D287" s="203"/>
      <c r="E287" s="203"/>
      <c r="H287" s="203"/>
      <c r="I287" s="205"/>
      <c r="J287" s="205"/>
      <c r="K287" s="205"/>
      <c r="L287" s="222">
        <f>IFERROR(IF(G287="X",0,IF(H287="X",0,VLOOKUP(H287,'4'!$K$3:$L$16,2,FALSE))),0)</f>
        <v>0</v>
      </c>
      <c r="M287" s="205">
        <f t="shared" si="8"/>
        <v>0</v>
      </c>
      <c r="N287" s="205">
        <f>IFERROR(VLOOKUP(H287,'4'!$K$3:$M$16,3,FALSE),0)</f>
        <v>0</v>
      </c>
      <c r="O287" s="205">
        <f t="shared" si="9"/>
        <v>0</v>
      </c>
      <c r="P287" s="205"/>
      <c r="Q287" s="205"/>
      <c r="R287" s="205"/>
    </row>
    <row r="288" spans="1:18" hidden="1">
      <c r="A288" s="203"/>
      <c r="B288" s="204"/>
      <c r="C288" s="204"/>
      <c r="D288" s="203"/>
      <c r="E288" s="203"/>
      <c r="H288" s="203"/>
      <c r="I288" s="205"/>
      <c r="J288" s="205"/>
      <c r="K288" s="205"/>
      <c r="L288" s="222">
        <f>IFERROR(IF(G288="X",0,IF(H288="X",0,VLOOKUP(H288,'4'!$K$3:$L$16,2,FALSE))),0)</f>
        <v>0</v>
      </c>
      <c r="M288" s="205">
        <f t="shared" si="8"/>
        <v>0</v>
      </c>
      <c r="N288" s="205">
        <f>IFERROR(VLOOKUP(H288,'4'!$K$3:$M$16,3,FALSE),0)</f>
        <v>0</v>
      </c>
      <c r="O288" s="205">
        <f t="shared" si="9"/>
        <v>0</v>
      </c>
      <c r="P288" s="205"/>
      <c r="Q288" s="205"/>
      <c r="R288" s="205"/>
    </row>
    <row r="289" spans="1:18" hidden="1">
      <c r="A289" s="203"/>
      <c r="B289" s="204"/>
      <c r="C289" s="204"/>
      <c r="D289" s="203"/>
      <c r="E289" s="203"/>
      <c r="H289" s="203"/>
      <c r="I289" s="205"/>
      <c r="J289" s="205"/>
      <c r="K289" s="205"/>
      <c r="L289" s="222">
        <f>IFERROR(IF(G289="X",0,IF(H289="X",0,VLOOKUP(H289,'4'!$K$3:$L$16,2,FALSE))),0)</f>
        <v>0</v>
      </c>
      <c r="M289" s="205">
        <f t="shared" si="8"/>
        <v>0</v>
      </c>
      <c r="N289" s="205">
        <f>IFERROR(VLOOKUP(H289,'4'!$K$3:$M$16,3,FALSE),0)</f>
        <v>0</v>
      </c>
      <c r="O289" s="205">
        <f t="shared" si="9"/>
        <v>0</v>
      </c>
      <c r="P289" s="205"/>
      <c r="Q289" s="205"/>
      <c r="R289" s="205"/>
    </row>
    <row r="290" spans="1:18" hidden="1">
      <c r="A290" s="203"/>
      <c r="B290" s="204"/>
      <c r="C290" s="204"/>
      <c r="D290" s="203"/>
      <c r="E290" s="203"/>
      <c r="H290" s="203"/>
      <c r="I290" s="205"/>
      <c r="J290" s="205"/>
      <c r="K290" s="205"/>
      <c r="L290" s="222">
        <f>IFERROR(IF(G290="X",0,IF(H290="X",0,VLOOKUP(H290,'4'!$K$3:$L$16,2,FALSE))),0)</f>
        <v>0</v>
      </c>
      <c r="M290" s="205">
        <f t="shared" si="8"/>
        <v>0</v>
      </c>
      <c r="N290" s="205">
        <f>IFERROR(VLOOKUP(H290,'4'!$K$3:$M$16,3,FALSE),0)</f>
        <v>0</v>
      </c>
      <c r="O290" s="205">
        <f t="shared" si="9"/>
        <v>0</v>
      </c>
      <c r="P290" s="205"/>
      <c r="Q290" s="205"/>
      <c r="R290" s="205"/>
    </row>
    <row r="291" spans="1:18" hidden="1">
      <c r="A291" s="203"/>
      <c r="B291" s="204"/>
      <c r="C291" s="204"/>
      <c r="D291" s="203"/>
      <c r="E291" s="203"/>
      <c r="H291" s="203"/>
      <c r="I291" s="205"/>
      <c r="J291" s="205"/>
      <c r="K291" s="205"/>
      <c r="L291" s="222">
        <f>IFERROR(IF(G291="X",0,IF(H291="X",0,VLOOKUP(H291,'4'!$K$3:$L$16,2,FALSE))),0)</f>
        <v>0</v>
      </c>
      <c r="M291" s="205">
        <f t="shared" si="8"/>
        <v>0</v>
      </c>
      <c r="N291" s="205">
        <f>IFERROR(VLOOKUP(H291,'4'!$K$3:$M$16,3,FALSE),0)</f>
        <v>0</v>
      </c>
      <c r="O291" s="205">
        <f t="shared" si="9"/>
        <v>0</v>
      </c>
      <c r="P291" s="205"/>
      <c r="Q291" s="205"/>
      <c r="R291" s="205"/>
    </row>
    <row r="292" spans="1:18" hidden="1">
      <c r="A292" s="203"/>
      <c r="B292" s="204"/>
      <c r="C292" s="204"/>
      <c r="D292" s="203"/>
      <c r="E292" s="203"/>
      <c r="H292" s="203"/>
      <c r="I292" s="205"/>
      <c r="J292" s="205"/>
      <c r="K292" s="205"/>
      <c r="L292" s="222">
        <f>IFERROR(IF(G292="X",0,IF(H292="X",0,VLOOKUP(H292,'4'!$K$3:$L$16,2,FALSE))),0)</f>
        <v>0</v>
      </c>
      <c r="M292" s="205">
        <f t="shared" si="8"/>
        <v>0</v>
      </c>
      <c r="N292" s="205">
        <f>IFERROR(VLOOKUP(H292,'4'!$K$3:$M$16,3,FALSE),0)</f>
        <v>0</v>
      </c>
      <c r="O292" s="205">
        <f t="shared" si="9"/>
        <v>0</v>
      </c>
      <c r="P292" s="205"/>
      <c r="Q292" s="205"/>
      <c r="R292" s="205"/>
    </row>
    <row r="293" spans="1:18" hidden="1">
      <c r="A293" s="203"/>
      <c r="B293" s="204"/>
      <c r="C293" s="204"/>
      <c r="D293" s="203"/>
      <c r="E293" s="203"/>
      <c r="H293" s="203"/>
      <c r="I293" s="205"/>
      <c r="J293" s="205"/>
      <c r="K293" s="205"/>
      <c r="L293" s="222">
        <f>IFERROR(IF(G293="X",0,IF(H293="X",0,VLOOKUP(H293,'4'!$K$3:$L$16,2,FALSE))),0)</f>
        <v>0</v>
      </c>
      <c r="M293" s="205">
        <f t="shared" si="8"/>
        <v>0</v>
      </c>
      <c r="N293" s="205">
        <f>IFERROR(VLOOKUP(H293,'4'!$K$3:$M$16,3,FALSE),0)</f>
        <v>0</v>
      </c>
      <c r="O293" s="205">
        <f t="shared" si="9"/>
        <v>0</v>
      </c>
      <c r="P293" s="205"/>
      <c r="Q293" s="205"/>
      <c r="R293" s="205"/>
    </row>
    <row r="294" spans="1:18" hidden="1">
      <c r="A294" s="203"/>
      <c r="B294" s="204"/>
      <c r="C294" s="204"/>
      <c r="D294" s="203"/>
      <c r="E294" s="203"/>
      <c r="H294" s="203"/>
      <c r="I294" s="205"/>
      <c r="J294" s="205"/>
      <c r="K294" s="205"/>
      <c r="L294" s="222">
        <f>IFERROR(IF(G294="X",0,IF(H294="X",0,VLOOKUP(H294,'4'!$K$3:$L$16,2,FALSE))),0)</f>
        <v>0</v>
      </c>
      <c r="M294" s="205">
        <f t="shared" si="8"/>
        <v>0</v>
      </c>
      <c r="N294" s="205">
        <f>IFERROR(VLOOKUP(H294,'4'!$K$3:$M$16,3,FALSE),0)</f>
        <v>0</v>
      </c>
      <c r="O294" s="205">
        <f t="shared" si="9"/>
        <v>0</v>
      </c>
      <c r="P294" s="205"/>
      <c r="Q294" s="205"/>
      <c r="R294" s="205"/>
    </row>
    <row r="295" spans="1:18" hidden="1">
      <c r="A295" s="203"/>
      <c r="B295" s="204"/>
      <c r="C295" s="204"/>
      <c r="D295" s="203"/>
      <c r="E295" s="203"/>
      <c r="H295" s="203"/>
      <c r="I295" s="205"/>
      <c r="J295" s="205"/>
      <c r="K295" s="205"/>
      <c r="L295" s="222">
        <f>IFERROR(IF(G295="X",0,IF(H295="X",0,VLOOKUP(H295,'4'!$K$3:$L$16,2,FALSE))),0)</f>
        <v>0</v>
      </c>
      <c r="M295" s="205">
        <f t="shared" si="8"/>
        <v>0</v>
      </c>
      <c r="N295" s="205">
        <f>IFERROR(VLOOKUP(H295,'4'!$K$3:$M$16,3,FALSE),0)</f>
        <v>0</v>
      </c>
      <c r="O295" s="205">
        <f t="shared" si="9"/>
        <v>0</v>
      </c>
      <c r="P295" s="205"/>
      <c r="Q295" s="205"/>
      <c r="R295" s="205"/>
    </row>
    <row r="296" spans="1:18" hidden="1">
      <c r="A296" s="203"/>
      <c r="B296" s="204"/>
      <c r="C296" s="204"/>
      <c r="D296" s="203"/>
      <c r="E296" s="203"/>
      <c r="H296" s="203"/>
      <c r="I296" s="205"/>
      <c r="J296" s="205"/>
      <c r="K296" s="205"/>
      <c r="L296" s="222">
        <f>IFERROR(IF(G296="X",0,IF(H296="X",0,VLOOKUP(H296,'4'!$K$3:$L$16,2,FALSE))),0)</f>
        <v>0</v>
      </c>
      <c r="M296" s="205">
        <f t="shared" si="8"/>
        <v>0</v>
      </c>
      <c r="N296" s="205">
        <f>IFERROR(VLOOKUP(H296,'4'!$K$3:$M$16,3,FALSE),0)</f>
        <v>0</v>
      </c>
      <c r="O296" s="205">
        <f t="shared" si="9"/>
        <v>0</v>
      </c>
      <c r="P296" s="205"/>
      <c r="Q296" s="205"/>
      <c r="R296" s="205"/>
    </row>
    <row r="297" spans="1:18" hidden="1">
      <c r="A297" s="203"/>
      <c r="B297" s="204"/>
      <c r="C297" s="204"/>
      <c r="D297" s="203"/>
      <c r="E297" s="203"/>
      <c r="H297" s="203"/>
      <c r="I297" s="205"/>
      <c r="J297" s="205"/>
      <c r="K297" s="205"/>
      <c r="L297" s="222">
        <f>IFERROR(IF(G297="X",0,IF(H297="X",0,VLOOKUP(H297,'4'!$K$3:$L$16,2,FALSE))),0)</f>
        <v>0</v>
      </c>
      <c r="M297" s="205">
        <f t="shared" si="8"/>
        <v>0</v>
      </c>
      <c r="N297" s="205">
        <f>IFERROR(VLOOKUP(H297,'4'!$K$3:$M$16,3,FALSE),0)</f>
        <v>0</v>
      </c>
      <c r="O297" s="205">
        <f t="shared" si="9"/>
        <v>0</v>
      </c>
      <c r="P297" s="205"/>
      <c r="Q297" s="205"/>
      <c r="R297" s="205"/>
    </row>
    <row r="298" spans="1:18" hidden="1">
      <c r="A298" s="203"/>
      <c r="B298" s="204"/>
      <c r="C298" s="204"/>
      <c r="D298" s="203"/>
      <c r="E298" s="203"/>
      <c r="H298" s="203"/>
      <c r="I298" s="205"/>
      <c r="J298" s="205"/>
      <c r="K298" s="205"/>
      <c r="L298" s="222">
        <f>IFERROR(IF(G298="X",0,IF(H298="X",0,VLOOKUP(H298,'4'!$K$3:$L$16,2,FALSE))),0)</f>
        <v>0</v>
      </c>
      <c r="M298" s="205">
        <f t="shared" si="8"/>
        <v>0</v>
      </c>
      <c r="N298" s="205">
        <f>IFERROR(VLOOKUP(H298,'4'!$K$3:$M$16,3,FALSE),0)</f>
        <v>0</v>
      </c>
      <c r="O298" s="205">
        <f t="shared" si="9"/>
        <v>0</v>
      </c>
      <c r="P298" s="205"/>
      <c r="Q298" s="205"/>
      <c r="R298" s="205"/>
    </row>
    <row r="299" spans="1:18" hidden="1">
      <c r="A299" s="203"/>
      <c r="B299" s="204"/>
      <c r="C299" s="204"/>
      <c r="D299" s="203"/>
      <c r="E299" s="203"/>
      <c r="H299" s="203"/>
      <c r="I299" s="205"/>
      <c r="J299" s="205"/>
      <c r="K299" s="205"/>
      <c r="L299" s="222">
        <f>IFERROR(IF(G299="X",0,IF(H299="X",0,VLOOKUP(H299,'4'!$K$3:$L$16,2,FALSE))),0)</f>
        <v>0</v>
      </c>
      <c r="M299" s="205">
        <f t="shared" si="8"/>
        <v>0</v>
      </c>
      <c r="N299" s="205">
        <f>IFERROR(VLOOKUP(H299,'4'!$K$3:$M$16,3,FALSE),0)</f>
        <v>0</v>
      </c>
      <c r="O299" s="205">
        <f t="shared" si="9"/>
        <v>0</v>
      </c>
      <c r="P299" s="205"/>
      <c r="Q299" s="205"/>
      <c r="R299" s="205"/>
    </row>
    <row r="300" spans="1:18" hidden="1">
      <c r="A300" s="203"/>
      <c r="B300" s="204"/>
      <c r="C300" s="204"/>
      <c r="D300" s="203"/>
      <c r="E300" s="203"/>
      <c r="H300" s="203"/>
      <c r="I300" s="205"/>
      <c r="J300" s="205"/>
      <c r="K300" s="205"/>
      <c r="L300" s="222">
        <f>IFERROR(IF(G300="X",0,IF(H300="X",0,VLOOKUP(H300,'4'!$K$3:$L$16,2,FALSE))),0)</f>
        <v>0</v>
      </c>
      <c r="M300" s="205">
        <f t="shared" si="8"/>
        <v>0</v>
      </c>
      <c r="N300" s="205">
        <f>IFERROR(VLOOKUP(H300,'4'!$K$3:$M$16,3,FALSE),0)</f>
        <v>0</v>
      </c>
      <c r="O300" s="205">
        <f t="shared" si="9"/>
        <v>0</v>
      </c>
      <c r="P300" s="205"/>
      <c r="Q300" s="205"/>
      <c r="R300" s="205"/>
    </row>
    <row r="301" spans="1:18" hidden="1">
      <c r="A301" s="203"/>
      <c r="B301" s="204"/>
      <c r="C301" s="204"/>
      <c r="D301" s="203"/>
      <c r="E301" s="203"/>
      <c r="H301" s="203"/>
      <c r="I301" s="205"/>
      <c r="J301" s="205"/>
      <c r="K301" s="205"/>
      <c r="L301" s="222">
        <f>IFERROR(IF(G301="X",0,IF(H301="X",0,VLOOKUP(H301,'4'!$K$3:$L$16,2,FALSE))),0)</f>
        <v>0</v>
      </c>
      <c r="M301" s="205">
        <f t="shared" si="8"/>
        <v>0</v>
      </c>
      <c r="N301" s="205">
        <f>IFERROR(VLOOKUP(H301,'4'!$K$3:$M$16,3,FALSE),0)</f>
        <v>0</v>
      </c>
      <c r="O301" s="205">
        <f t="shared" si="9"/>
        <v>0</v>
      </c>
      <c r="P301" s="205"/>
      <c r="Q301" s="205"/>
      <c r="R301" s="205"/>
    </row>
    <row r="302" spans="1:18" hidden="1">
      <c r="A302" s="203"/>
      <c r="B302" s="204"/>
      <c r="C302" s="204"/>
      <c r="D302" s="203"/>
      <c r="E302" s="203"/>
      <c r="H302" s="203"/>
      <c r="I302" s="205"/>
      <c r="J302" s="205"/>
      <c r="K302" s="205"/>
      <c r="L302" s="222">
        <f>IFERROR(IF(G302="X",0,IF(H302="X",0,VLOOKUP(H302,'4'!$K$3:$L$16,2,FALSE))),0)</f>
        <v>0</v>
      </c>
      <c r="M302" s="205">
        <f t="shared" si="8"/>
        <v>0</v>
      </c>
      <c r="N302" s="205">
        <f>IFERROR(VLOOKUP(H302,'4'!$K$3:$M$16,3,FALSE),0)</f>
        <v>0</v>
      </c>
      <c r="O302" s="205">
        <f t="shared" si="9"/>
        <v>0</v>
      </c>
      <c r="P302" s="205"/>
      <c r="Q302" s="205"/>
      <c r="R302" s="205"/>
    </row>
    <row r="303" spans="1:18" hidden="1">
      <c r="A303" s="203"/>
      <c r="B303" s="204"/>
      <c r="C303" s="204"/>
      <c r="D303" s="203"/>
      <c r="E303" s="203"/>
      <c r="H303" s="203"/>
      <c r="I303" s="205"/>
      <c r="J303" s="205"/>
      <c r="K303" s="205"/>
      <c r="L303" s="222">
        <f>IFERROR(IF(G303="X",0,IF(H303="X",0,VLOOKUP(H303,'4'!$K$3:$L$16,2,FALSE))),0)</f>
        <v>0</v>
      </c>
      <c r="M303" s="205">
        <f t="shared" si="8"/>
        <v>0</v>
      </c>
      <c r="N303" s="205">
        <f>IFERROR(VLOOKUP(H303,'4'!$K$3:$M$16,3,FALSE),0)</f>
        <v>0</v>
      </c>
      <c r="O303" s="205">
        <f t="shared" si="9"/>
        <v>0</v>
      </c>
      <c r="P303" s="205"/>
      <c r="Q303" s="205"/>
      <c r="R303" s="205"/>
    </row>
    <row r="304" spans="1:18" hidden="1">
      <c r="A304" s="203"/>
      <c r="B304" s="204"/>
      <c r="C304" s="204"/>
      <c r="D304" s="203"/>
      <c r="E304" s="203"/>
      <c r="H304" s="203"/>
      <c r="I304" s="205"/>
      <c r="J304" s="205"/>
      <c r="K304" s="205"/>
      <c r="L304" s="222">
        <f>IFERROR(IF(G304="X",0,IF(H304="X",0,VLOOKUP(H304,'4'!$K$3:$L$16,2,FALSE))),0)</f>
        <v>0</v>
      </c>
      <c r="M304" s="205">
        <f t="shared" si="8"/>
        <v>0</v>
      </c>
      <c r="N304" s="205">
        <f>IFERROR(VLOOKUP(H304,'4'!$K$3:$M$16,3,FALSE),0)</f>
        <v>0</v>
      </c>
      <c r="O304" s="205">
        <f t="shared" si="9"/>
        <v>0</v>
      </c>
      <c r="P304" s="205"/>
      <c r="Q304" s="205"/>
      <c r="R304" s="205"/>
    </row>
    <row r="305" spans="1:18" hidden="1">
      <c r="A305" s="203"/>
      <c r="B305" s="204"/>
      <c r="C305" s="204"/>
      <c r="D305" s="203"/>
      <c r="E305" s="203"/>
      <c r="H305" s="203"/>
      <c r="I305" s="205"/>
      <c r="J305" s="205"/>
      <c r="K305" s="205"/>
      <c r="L305" s="222">
        <f>IFERROR(IF(G305="X",0,IF(H305="X",0,VLOOKUP(H305,'4'!$K$3:$L$16,2,FALSE))),0)</f>
        <v>0</v>
      </c>
      <c r="M305" s="205">
        <f t="shared" si="8"/>
        <v>0</v>
      </c>
      <c r="N305" s="205">
        <f>IFERROR(VLOOKUP(H305,'4'!$K$3:$M$16,3,FALSE),0)</f>
        <v>0</v>
      </c>
      <c r="O305" s="205">
        <f t="shared" si="9"/>
        <v>0</v>
      </c>
      <c r="P305" s="205"/>
      <c r="Q305" s="205"/>
      <c r="R305" s="205"/>
    </row>
    <row r="306" spans="1:18" hidden="1">
      <c r="A306" s="203"/>
      <c r="B306" s="204"/>
      <c r="C306" s="204"/>
      <c r="D306" s="203"/>
      <c r="E306" s="203"/>
      <c r="H306" s="203"/>
      <c r="I306" s="205"/>
      <c r="J306" s="205"/>
      <c r="K306" s="205"/>
      <c r="L306" s="222">
        <f>IFERROR(IF(G306="X",0,IF(H306="X",0,VLOOKUP(H306,'4'!$K$3:$L$16,2,FALSE))),0)</f>
        <v>0</v>
      </c>
      <c r="M306" s="205">
        <f t="shared" si="8"/>
        <v>0</v>
      </c>
      <c r="N306" s="205">
        <f>IFERROR(VLOOKUP(H306,'4'!$K$3:$M$16,3,FALSE),0)</f>
        <v>0</v>
      </c>
      <c r="O306" s="205">
        <f t="shared" si="9"/>
        <v>0</v>
      </c>
      <c r="P306" s="205"/>
      <c r="Q306" s="205"/>
      <c r="R306" s="205"/>
    </row>
    <row r="307" spans="1:18" hidden="1">
      <c r="A307" s="203"/>
      <c r="B307" s="204"/>
      <c r="C307" s="204"/>
      <c r="D307" s="203"/>
      <c r="E307" s="203"/>
      <c r="H307" s="203"/>
      <c r="I307" s="205"/>
      <c r="J307" s="205"/>
      <c r="K307" s="205"/>
      <c r="L307" s="222">
        <f>IFERROR(IF(G307="X",0,IF(H307="X",0,VLOOKUP(H307,'4'!$K$3:$L$16,2,FALSE))),0)</f>
        <v>0</v>
      </c>
      <c r="M307" s="205">
        <f t="shared" si="8"/>
        <v>0</v>
      </c>
      <c r="N307" s="205">
        <f>IFERROR(VLOOKUP(H307,'4'!$K$3:$M$16,3,FALSE),0)</f>
        <v>0</v>
      </c>
      <c r="O307" s="205">
        <f t="shared" si="9"/>
        <v>0</v>
      </c>
      <c r="P307" s="205"/>
      <c r="Q307" s="205"/>
      <c r="R307" s="205"/>
    </row>
    <row r="308" spans="1:18" hidden="1">
      <c r="A308" s="203"/>
      <c r="B308" s="204"/>
      <c r="C308" s="204"/>
      <c r="D308" s="203"/>
      <c r="E308" s="203"/>
      <c r="H308" s="203"/>
      <c r="I308" s="205"/>
      <c r="J308" s="205"/>
      <c r="K308" s="205"/>
      <c r="L308" s="222">
        <f>IFERROR(IF(G308="X",0,IF(H308="X",0,VLOOKUP(H308,'4'!$K$3:$L$16,2,FALSE))),0)</f>
        <v>0</v>
      </c>
      <c r="M308" s="205">
        <f t="shared" si="8"/>
        <v>0</v>
      </c>
      <c r="N308" s="205">
        <f>IFERROR(VLOOKUP(H308,'4'!$K$3:$M$16,3,FALSE),0)</f>
        <v>0</v>
      </c>
      <c r="O308" s="205">
        <f t="shared" si="9"/>
        <v>0</v>
      </c>
      <c r="P308" s="205"/>
      <c r="Q308" s="205"/>
      <c r="R308" s="205"/>
    </row>
    <row r="309" spans="1:18" hidden="1">
      <c r="A309" s="203"/>
      <c r="B309" s="204"/>
      <c r="C309" s="204"/>
      <c r="D309" s="203"/>
      <c r="E309" s="203"/>
      <c r="H309" s="203"/>
      <c r="I309" s="205"/>
      <c r="J309" s="205"/>
      <c r="K309" s="205"/>
      <c r="L309" s="222">
        <f>IFERROR(IF(G309="X",0,IF(H309="X",0,VLOOKUP(H309,'4'!$K$3:$L$16,2,FALSE))),0)</f>
        <v>0</v>
      </c>
      <c r="M309" s="205">
        <f t="shared" si="8"/>
        <v>0</v>
      </c>
      <c r="N309" s="205">
        <f>IFERROR(VLOOKUP(H309,'4'!$K$3:$M$16,3,FALSE),0)</f>
        <v>0</v>
      </c>
      <c r="O309" s="205">
        <f t="shared" si="9"/>
        <v>0</v>
      </c>
      <c r="P309" s="205"/>
      <c r="Q309" s="205"/>
      <c r="R309" s="205"/>
    </row>
    <row r="310" spans="1:18" hidden="1">
      <c r="A310" s="203"/>
      <c r="B310" s="204"/>
      <c r="C310" s="204"/>
      <c r="D310" s="203"/>
      <c r="E310" s="203"/>
      <c r="H310" s="203"/>
      <c r="I310" s="205"/>
      <c r="J310" s="205"/>
      <c r="K310" s="205"/>
      <c r="L310" s="222">
        <f>IFERROR(IF(G310="X",0,IF(H310="X",0,VLOOKUP(H310,'4'!$K$3:$L$16,2,FALSE))),0)</f>
        <v>0</v>
      </c>
      <c r="M310" s="205">
        <f t="shared" si="8"/>
        <v>0</v>
      </c>
      <c r="N310" s="205">
        <f>IFERROR(VLOOKUP(H310,'4'!$K$3:$M$16,3,FALSE),0)</f>
        <v>0</v>
      </c>
      <c r="O310" s="205">
        <f t="shared" si="9"/>
        <v>0</v>
      </c>
      <c r="P310" s="205"/>
      <c r="Q310" s="205"/>
      <c r="R310" s="205"/>
    </row>
    <row r="311" spans="1:18" hidden="1">
      <c r="A311" s="203"/>
      <c r="B311" s="204"/>
      <c r="C311" s="204"/>
      <c r="D311" s="203"/>
      <c r="E311" s="203"/>
      <c r="H311" s="203"/>
      <c r="I311" s="205"/>
      <c r="J311" s="205"/>
      <c r="K311" s="205"/>
      <c r="L311" s="222">
        <f>IFERROR(IF(G311="X",0,IF(H311="X",0,VLOOKUP(H311,'4'!$K$3:$L$16,2,FALSE))),0)</f>
        <v>0</v>
      </c>
      <c r="M311" s="205">
        <f t="shared" si="8"/>
        <v>0</v>
      </c>
      <c r="N311" s="205">
        <f>IFERROR(VLOOKUP(H311,'4'!$K$3:$M$16,3,FALSE),0)</f>
        <v>0</v>
      </c>
      <c r="O311" s="205">
        <f t="shared" si="9"/>
        <v>0</v>
      </c>
      <c r="P311" s="205"/>
      <c r="Q311" s="205"/>
      <c r="R311" s="205"/>
    </row>
    <row r="312" spans="1:18" hidden="1">
      <c r="A312" s="203"/>
      <c r="B312" s="204"/>
      <c r="C312" s="204"/>
      <c r="D312" s="203"/>
      <c r="E312" s="203"/>
      <c r="H312" s="203"/>
      <c r="I312" s="205"/>
      <c r="J312" s="205"/>
      <c r="K312" s="205"/>
      <c r="L312" s="222">
        <f>IFERROR(IF(G312="X",0,IF(H312="X",0,VLOOKUP(H312,'4'!$K$3:$L$16,2,FALSE))),0)</f>
        <v>0</v>
      </c>
      <c r="M312" s="205">
        <f t="shared" si="8"/>
        <v>0</v>
      </c>
      <c r="N312" s="205">
        <f>IFERROR(VLOOKUP(H312,'4'!$K$3:$M$16,3,FALSE),0)</f>
        <v>0</v>
      </c>
      <c r="O312" s="205">
        <f t="shared" si="9"/>
        <v>0</v>
      </c>
      <c r="P312" s="205"/>
      <c r="Q312" s="205"/>
      <c r="R312" s="205"/>
    </row>
    <row r="313" spans="1:18" hidden="1">
      <c r="A313" s="203"/>
      <c r="B313" s="204"/>
      <c r="C313" s="204"/>
      <c r="D313" s="203"/>
      <c r="E313" s="203"/>
      <c r="H313" s="203"/>
      <c r="I313" s="205"/>
      <c r="J313" s="205"/>
      <c r="K313" s="205"/>
      <c r="L313" s="222">
        <f>IFERROR(IF(G313="X",0,IF(H313="X",0,VLOOKUP(H313,'4'!$K$3:$L$16,2,FALSE))),0)</f>
        <v>0</v>
      </c>
      <c r="M313" s="205">
        <f t="shared" si="8"/>
        <v>0</v>
      </c>
      <c r="N313" s="205">
        <f>IFERROR(VLOOKUP(H313,'4'!$K$3:$M$16,3,FALSE),0)</f>
        <v>0</v>
      </c>
      <c r="O313" s="205">
        <f t="shared" si="9"/>
        <v>0</v>
      </c>
      <c r="P313" s="205"/>
      <c r="Q313" s="205"/>
      <c r="R313" s="205"/>
    </row>
    <row r="314" spans="1:18" hidden="1">
      <c r="A314" s="203"/>
      <c r="B314" s="204"/>
      <c r="C314" s="204"/>
      <c r="D314" s="203"/>
      <c r="E314" s="203"/>
      <c r="H314" s="203"/>
      <c r="I314" s="205"/>
      <c r="J314" s="205"/>
      <c r="K314" s="205"/>
      <c r="L314" s="222">
        <f>IFERROR(IF(G314="X",0,IF(H314="X",0,VLOOKUP(H314,'4'!$K$3:$L$16,2,FALSE))),0)</f>
        <v>0</v>
      </c>
      <c r="M314" s="205">
        <f t="shared" si="8"/>
        <v>0</v>
      </c>
      <c r="N314" s="205">
        <f>IFERROR(VLOOKUP(H314,'4'!$K$3:$M$16,3,FALSE),0)</f>
        <v>0</v>
      </c>
      <c r="O314" s="205">
        <f t="shared" si="9"/>
        <v>0</v>
      </c>
      <c r="P314" s="205"/>
      <c r="Q314" s="205"/>
      <c r="R314" s="205"/>
    </row>
    <row r="315" spans="1:18" hidden="1">
      <c r="A315" s="203"/>
      <c r="B315" s="204"/>
      <c r="C315" s="204"/>
      <c r="D315" s="203"/>
      <c r="E315" s="203"/>
      <c r="H315" s="203"/>
      <c r="I315" s="205"/>
      <c r="J315" s="205"/>
      <c r="K315" s="205"/>
      <c r="L315" s="222">
        <f>IFERROR(IF(G315="X",0,IF(H315="X",0,VLOOKUP(H315,'4'!$K$3:$L$16,2,FALSE))),0)</f>
        <v>0</v>
      </c>
      <c r="M315" s="205">
        <f t="shared" si="8"/>
        <v>0</v>
      </c>
      <c r="N315" s="205">
        <f>IFERROR(VLOOKUP(H315,'4'!$K$3:$M$16,3,FALSE),0)</f>
        <v>0</v>
      </c>
      <c r="O315" s="205">
        <f t="shared" si="9"/>
        <v>0</v>
      </c>
      <c r="P315" s="205"/>
      <c r="Q315" s="205"/>
      <c r="R315" s="205"/>
    </row>
    <row r="316" spans="1:18" hidden="1">
      <c r="A316" s="203"/>
      <c r="B316" s="204"/>
      <c r="C316" s="204"/>
      <c r="D316" s="203"/>
      <c r="E316" s="203"/>
      <c r="H316" s="203"/>
      <c r="I316" s="205"/>
      <c r="J316" s="205"/>
      <c r="K316" s="205"/>
      <c r="L316" s="222">
        <f>IFERROR(IF(G316="X",0,IF(H316="X",0,VLOOKUP(H316,'4'!$K$3:$L$16,2,FALSE))),0)</f>
        <v>0</v>
      </c>
      <c r="M316" s="205">
        <f t="shared" si="8"/>
        <v>0</v>
      </c>
      <c r="N316" s="205">
        <f>IFERROR(VLOOKUP(H316,'4'!$K$3:$M$16,3,FALSE),0)</f>
        <v>0</v>
      </c>
      <c r="O316" s="205">
        <f t="shared" si="9"/>
        <v>0</v>
      </c>
      <c r="P316" s="205"/>
      <c r="Q316" s="205"/>
      <c r="R316" s="205"/>
    </row>
    <row r="317" spans="1:18" hidden="1">
      <c r="A317" s="203"/>
      <c r="B317" s="204"/>
      <c r="C317" s="204"/>
      <c r="D317" s="203"/>
      <c r="E317" s="203"/>
      <c r="H317" s="203"/>
      <c r="I317" s="205"/>
      <c r="J317" s="205"/>
      <c r="K317" s="205"/>
      <c r="L317" s="222">
        <f>IFERROR(IF(G317="X",0,IF(H317="X",0,VLOOKUP(H317,'4'!$K$3:$L$16,2,FALSE))),0)</f>
        <v>0</v>
      </c>
      <c r="M317" s="205">
        <f t="shared" si="8"/>
        <v>0</v>
      </c>
      <c r="N317" s="205">
        <f>IFERROR(VLOOKUP(H317,'4'!$K$3:$M$16,3,FALSE),0)</f>
        <v>0</v>
      </c>
      <c r="O317" s="205">
        <f t="shared" si="9"/>
        <v>0</v>
      </c>
      <c r="P317" s="205"/>
      <c r="Q317" s="205"/>
      <c r="R317" s="205"/>
    </row>
    <row r="318" spans="1:18" hidden="1">
      <c r="A318" s="203"/>
      <c r="B318" s="204"/>
      <c r="C318" s="204"/>
      <c r="D318" s="203"/>
      <c r="E318" s="203"/>
      <c r="H318" s="203"/>
      <c r="I318" s="205"/>
      <c r="J318" s="205"/>
      <c r="K318" s="205"/>
      <c r="L318" s="222">
        <f>IFERROR(IF(G318="X",0,IF(H318="X",0,VLOOKUP(H318,'4'!$K$3:$L$16,2,FALSE))),0)</f>
        <v>0</v>
      </c>
      <c r="M318" s="205">
        <f t="shared" si="8"/>
        <v>0</v>
      </c>
      <c r="N318" s="205">
        <f>IFERROR(VLOOKUP(H318,'4'!$K$3:$M$16,3,FALSE),0)</f>
        <v>0</v>
      </c>
      <c r="O318" s="205">
        <f t="shared" si="9"/>
        <v>0</v>
      </c>
      <c r="P318" s="205"/>
      <c r="Q318" s="205"/>
      <c r="R318" s="205"/>
    </row>
    <row r="319" spans="1:18" hidden="1">
      <c r="A319" s="203"/>
      <c r="B319" s="204"/>
      <c r="C319" s="204"/>
      <c r="D319" s="203"/>
      <c r="E319" s="203"/>
      <c r="H319" s="203"/>
      <c r="I319" s="205"/>
      <c r="J319" s="205"/>
      <c r="K319" s="205"/>
      <c r="L319" s="222">
        <f>IFERROR(IF(G319="X",0,IF(H319="X",0,VLOOKUP(H319,'4'!$K$3:$L$16,2,FALSE))),0)</f>
        <v>0</v>
      </c>
      <c r="M319" s="205">
        <f t="shared" si="8"/>
        <v>0</v>
      </c>
      <c r="N319" s="205">
        <f>IFERROR(VLOOKUP(H319,'4'!$K$3:$M$16,3,FALSE),0)</f>
        <v>0</v>
      </c>
      <c r="O319" s="205">
        <f t="shared" si="9"/>
        <v>0</v>
      </c>
      <c r="P319" s="205"/>
      <c r="Q319" s="205"/>
      <c r="R319" s="205"/>
    </row>
    <row r="320" spans="1:18" hidden="1">
      <c r="A320" s="203"/>
      <c r="B320" s="204"/>
      <c r="C320" s="204"/>
      <c r="D320" s="203"/>
      <c r="E320" s="203"/>
      <c r="H320" s="203"/>
      <c r="I320" s="205"/>
      <c r="J320" s="205"/>
      <c r="K320" s="205"/>
      <c r="L320" s="222">
        <f>IFERROR(IF(G320="X",0,IF(H320="X",0,VLOOKUP(H320,'4'!$K$3:$L$16,2,FALSE))),0)</f>
        <v>0</v>
      </c>
      <c r="M320" s="205">
        <f t="shared" si="8"/>
        <v>0</v>
      </c>
      <c r="N320" s="205">
        <f>IFERROR(VLOOKUP(H320,'4'!$K$3:$M$16,3,FALSE),0)</f>
        <v>0</v>
      </c>
      <c r="O320" s="205">
        <f t="shared" si="9"/>
        <v>0</v>
      </c>
      <c r="P320" s="205"/>
      <c r="Q320" s="205"/>
      <c r="R320" s="205"/>
    </row>
    <row r="321" spans="1:18" hidden="1">
      <c r="A321" s="203"/>
      <c r="B321" s="204"/>
      <c r="C321" s="204"/>
      <c r="D321" s="203"/>
      <c r="E321" s="203"/>
      <c r="H321" s="203"/>
      <c r="I321" s="205"/>
      <c r="J321" s="205"/>
      <c r="K321" s="205"/>
      <c r="L321" s="222">
        <f>IFERROR(IF(G321="X",0,IF(H321="X",0,VLOOKUP(H321,'4'!$K$3:$L$16,2,FALSE))),0)</f>
        <v>0</v>
      </c>
      <c r="M321" s="205">
        <f t="shared" si="8"/>
        <v>0</v>
      </c>
      <c r="N321" s="205">
        <f>IFERROR(VLOOKUP(H321,'4'!$K$3:$M$16,3,FALSE),0)</f>
        <v>0</v>
      </c>
      <c r="O321" s="205">
        <f t="shared" si="9"/>
        <v>0</v>
      </c>
      <c r="P321" s="205"/>
      <c r="Q321" s="205"/>
      <c r="R321" s="205"/>
    </row>
    <row r="322" spans="1:18" hidden="1">
      <c r="A322" s="203"/>
      <c r="B322" s="204"/>
      <c r="C322" s="204"/>
      <c r="D322" s="203"/>
      <c r="E322" s="203"/>
      <c r="H322" s="203"/>
      <c r="I322" s="205"/>
      <c r="J322" s="205"/>
      <c r="K322" s="205"/>
      <c r="L322" s="222">
        <f>IFERROR(IF(G322="X",0,IF(H322="X",0,VLOOKUP(H322,'4'!$K$3:$L$16,2,FALSE))),0)</f>
        <v>0</v>
      </c>
      <c r="M322" s="205">
        <f t="shared" si="8"/>
        <v>0</v>
      </c>
      <c r="N322" s="205">
        <f>IFERROR(VLOOKUP(H322,'4'!$K$3:$M$16,3,FALSE),0)</f>
        <v>0</v>
      </c>
      <c r="O322" s="205">
        <f t="shared" si="9"/>
        <v>0</v>
      </c>
      <c r="P322" s="205"/>
      <c r="Q322" s="205"/>
      <c r="R322" s="205"/>
    </row>
    <row r="323" spans="1:18" hidden="1">
      <c r="A323" s="203"/>
      <c r="B323" s="204"/>
      <c r="C323" s="204"/>
      <c r="D323" s="203"/>
      <c r="E323" s="203"/>
      <c r="H323" s="203"/>
      <c r="I323" s="205"/>
      <c r="J323" s="205"/>
      <c r="K323" s="205"/>
      <c r="L323" s="222">
        <f>IFERROR(IF(G323="X",0,IF(H323="X",0,VLOOKUP(H323,'4'!$K$3:$L$16,2,FALSE))),0)</f>
        <v>0</v>
      </c>
      <c r="M323" s="205">
        <f t="shared" si="8"/>
        <v>0</v>
      </c>
      <c r="N323" s="205">
        <f>IFERROR(VLOOKUP(H323,'4'!$K$3:$M$16,3,FALSE),0)</f>
        <v>0</v>
      </c>
      <c r="O323" s="205">
        <f t="shared" si="9"/>
        <v>0</v>
      </c>
      <c r="P323" s="205"/>
      <c r="Q323" s="205"/>
      <c r="R323" s="205"/>
    </row>
    <row r="324" spans="1:18" hidden="1">
      <c r="A324" s="203"/>
      <c r="B324" s="204"/>
      <c r="C324" s="204"/>
      <c r="D324" s="203"/>
      <c r="E324" s="203"/>
      <c r="H324" s="203"/>
      <c r="I324" s="205"/>
      <c r="J324" s="205"/>
      <c r="K324" s="205"/>
      <c r="L324" s="222">
        <f>IFERROR(IF(G324="X",0,IF(H324="X",0,VLOOKUP(H324,'4'!$K$3:$L$16,2,FALSE))),0)</f>
        <v>0</v>
      </c>
      <c r="M324" s="205">
        <f t="shared" ref="M324:M387" si="10">K324*L324</f>
        <v>0</v>
      </c>
      <c r="N324" s="205">
        <f>IFERROR(VLOOKUP(H324,'4'!$K$3:$M$16,3,FALSE),0)</f>
        <v>0</v>
      </c>
      <c r="O324" s="205">
        <f t="shared" ref="O324:O387" si="11">IF(N324=0,0,M324/N324)</f>
        <v>0</v>
      </c>
      <c r="P324" s="205"/>
      <c r="Q324" s="205"/>
      <c r="R324" s="205"/>
    </row>
    <row r="325" spans="1:18" hidden="1">
      <c r="A325" s="203"/>
      <c r="B325" s="204"/>
      <c r="C325" s="204"/>
      <c r="D325" s="203"/>
      <c r="E325" s="203"/>
      <c r="H325" s="203"/>
      <c r="I325" s="205"/>
      <c r="J325" s="205"/>
      <c r="K325" s="205"/>
      <c r="L325" s="222">
        <f>IFERROR(IF(G325="X",0,IF(H325="X",0,VLOOKUP(H325,'4'!$K$3:$L$16,2,FALSE))),0)</f>
        <v>0</v>
      </c>
      <c r="M325" s="205">
        <f t="shared" si="10"/>
        <v>0</v>
      </c>
      <c r="N325" s="205">
        <f>IFERROR(VLOOKUP(H325,'4'!$K$3:$M$16,3,FALSE),0)</f>
        <v>0</v>
      </c>
      <c r="O325" s="205">
        <f t="shared" si="11"/>
        <v>0</v>
      </c>
      <c r="P325" s="205"/>
      <c r="Q325" s="205"/>
      <c r="R325" s="205"/>
    </row>
    <row r="326" spans="1:18" hidden="1">
      <c r="A326" s="203"/>
      <c r="B326" s="204"/>
      <c r="C326" s="204"/>
      <c r="D326" s="203"/>
      <c r="E326" s="203"/>
      <c r="H326" s="203"/>
      <c r="I326" s="205"/>
      <c r="J326" s="205"/>
      <c r="K326" s="205"/>
      <c r="L326" s="222">
        <f>IFERROR(IF(G326="X",0,IF(H326="X",0,VLOOKUP(H326,'4'!$K$3:$L$16,2,FALSE))),0)</f>
        <v>0</v>
      </c>
      <c r="M326" s="205">
        <f t="shared" si="10"/>
        <v>0</v>
      </c>
      <c r="N326" s="205">
        <f>IFERROR(VLOOKUP(H326,'4'!$K$3:$M$16,3,FALSE),0)</f>
        <v>0</v>
      </c>
      <c r="O326" s="205">
        <f t="shared" si="11"/>
        <v>0</v>
      </c>
      <c r="P326" s="205"/>
      <c r="Q326" s="205"/>
      <c r="R326" s="205"/>
    </row>
    <row r="327" spans="1:18" hidden="1">
      <c r="A327" s="203"/>
      <c r="B327" s="204"/>
      <c r="C327" s="204"/>
      <c r="D327" s="203"/>
      <c r="E327" s="203"/>
      <c r="H327" s="203"/>
      <c r="I327" s="205"/>
      <c r="J327" s="205"/>
      <c r="K327" s="205"/>
      <c r="L327" s="222">
        <f>IFERROR(IF(G327="X",0,IF(H327="X",0,VLOOKUP(H327,'4'!$K$3:$L$16,2,FALSE))),0)</f>
        <v>0</v>
      </c>
      <c r="M327" s="205">
        <f t="shared" si="10"/>
        <v>0</v>
      </c>
      <c r="N327" s="205">
        <f>IFERROR(VLOOKUP(H327,'4'!$K$3:$M$16,3,FALSE),0)</f>
        <v>0</v>
      </c>
      <c r="O327" s="205">
        <f t="shared" si="11"/>
        <v>0</v>
      </c>
      <c r="P327" s="205"/>
      <c r="Q327" s="205"/>
      <c r="R327" s="205"/>
    </row>
    <row r="328" spans="1:18" hidden="1">
      <c r="A328" s="203"/>
      <c r="B328" s="204"/>
      <c r="C328" s="204"/>
      <c r="D328" s="203"/>
      <c r="E328" s="203"/>
      <c r="H328" s="203"/>
      <c r="I328" s="205"/>
      <c r="J328" s="205"/>
      <c r="K328" s="205"/>
      <c r="L328" s="222">
        <f>IFERROR(IF(G328="X",0,IF(H328="X",0,VLOOKUP(H328,'4'!$K$3:$L$16,2,FALSE))),0)</f>
        <v>0</v>
      </c>
      <c r="M328" s="205">
        <f t="shared" si="10"/>
        <v>0</v>
      </c>
      <c r="N328" s="205">
        <f>IFERROR(VLOOKUP(H328,'4'!$K$3:$M$16,3,FALSE),0)</f>
        <v>0</v>
      </c>
      <c r="O328" s="205">
        <f t="shared" si="11"/>
        <v>0</v>
      </c>
      <c r="P328" s="205"/>
      <c r="Q328" s="205"/>
      <c r="R328" s="205"/>
    </row>
    <row r="329" spans="1:18" hidden="1">
      <c r="A329" s="203"/>
      <c r="B329" s="204"/>
      <c r="C329" s="204"/>
      <c r="D329" s="203"/>
      <c r="E329" s="203"/>
      <c r="H329" s="203"/>
      <c r="I329" s="205"/>
      <c r="J329" s="205"/>
      <c r="K329" s="205"/>
      <c r="L329" s="222">
        <f>IFERROR(IF(G329="X",0,IF(H329="X",0,VLOOKUP(H329,'4'!$K$3:$L$16,2,FALSE))),0)</f>
        <v>0</v>
      </c>
      <c r="M329" s="205">
        <f t="shared" si="10"/>
        <v>0</v>
      </c>
      <c r="N329" s="205">
        <f>IFERROR(VLOOKUP(H329,'4'!$K$3:$M$16,3,FALSE),0)</f>
        <v>0</v>
      </c>
      <c r="O329" s="205">
        <f t="shared" si="11"/>
        <v>0</v>
      </c>
      <c r="P329" s="205"/>
      <c r="Q329" s="205"/>
      <c r="R329" s="205"/>
    </row>
    <row r="330" spans="1:18" hidden="1">
      <c r="A330" s="203"/>
      <c r="B330" s="204"/>
      <c r="C330" s="204"/>
      <c r="D330" s="203"/>
      <c r="E330" s="203"/>
      <c r="H330" s="203"/>
      <c r="I330" s="205"/>
      <c r="J330" s="205"/>
      <c r="K330" s="205"/>
      <c r="L330" s="222">
        <f>IFERROR(IF(G330="X",0,IF(H330="X",0,VLOOKUP(H330,'4'!$K$3:$L$16,2,FALSE))),0)</f>
        <v>0</v>
      </c>
      <c r="M330" s="205">
        <f t="shared" si="10"/>
        <v>0</v>
      </c>
      <c r="N330" s="205">
        <f>IFERROR(VLOOKUP(H330,'4'!$K$3:$M$16,3,FALSE),0)</f>
        <v>0</v>
      </c>
      <c r="O330" s="205">
        <f t="shared" si="11"/>
        <v>0</v>
      </c>
      <c r="P330" s="205"/>
      <c r="Q330" s="205"/>
      <c r="R330" s="205"/>
    </row>
    <row r="331" spans="1:18" hidden="1">
      <c r="A331" s="203"/>
      <c r="B331" s="204"/>
      <c r="C331" s="204"/>
      <c r="D331" s="203"/>
      <c r="E331" s="203"/>
      <c r="H331" s="203"/>
      <c r="I331" s="205"/>
      <c r="J331" s="205"/>
      <c r="K331" s="205"/>
      <c r="L331" s="222">
        <f>IFERROR(IF(G331="X",0,IF(H331="X",0,VLOOKUP(H331,'4'!$K$3:$L$16,2,FALSE))),0)</f>
        <v>0</v>
      </c>
      <c r="M331" s="205">
        <f t="shared" si="10"/>
        <v>0</v>
      </c>
      <c r="N331" s="205">
        <f>IFERROR(VLOOKUP(H331,'4'!$K$3:$M$16,3,FALSE),0)</f>
        <v>0</v>
      </c>
      <c r="O331" s="205">
        <f t="shared" si="11"/>
        <v>0</v>
      </c>
      <c r="P331" s="205"/>
      <c r="Q331" s="205"/>
      <c r="R331" s="205"/>
    </row>
    <row r="332" spans="1:18" hidden="1">
      <c r="A332" s="203"/>
      <c r="B332" s="204"/>
      <c r="C332" s="204"/>
      <c r="D332" s="203"/>
      <c r="E332" s="203"/>
      <c r="H332" s="203"/>
      <c r="I332" s="205"/>
      <c r="J332" s="205"/>
      <c r="K332" s="205"/>
      <c r="L332" s="222">
        <f>IFERROR(IF(G332="X",0,IF(H332="X",0,VLOOKUP(H332,'4'!$K$3:$L$16,2,FALSE))),0)</f>
        <v>0</v>
      </c>
      <c r="M332" s="205">
        <f t="shared" si="10"/>
        <v>0</v>
      </c>
      <c r="N332" s="205">
        <f>IFERROR(VLOOKUP(H332,'4'!$K$3:$M$16,3,FALSE),0)</f>
        <v>0</v>
      </c>
      <c r="O332" s="205">
        <f t="shared" si="11"/>
        <v>0</v>
      </c>
      <c r="P332" s="205"/>
      <c r="Q332" s="205"/>
      <c r="R332" s="205"/>
    </row>
    <row r="333" spans="1:18" hidden="1">
      <c r="A333" s="203"/>
      <c r="B333" s="204"/>
      <c r="C333" s="204"/>
      <c r="D333" s="203"/>
      <c r="E333" s="203"/>
      <c r="H333" s="203"/>
      <c r="I333" s="205"/>
      <c r="J333" s="205"/>
      <c r="K333" s="205"/>
      <c r="L333" s="222">
        <f>IFERROR(IF(G333="X",0,IF(H333="X",0,VLOOKUP(H333,'4'!$K$3:$L$16,2,FALSE))),0)</f>
        <v>0</v>
      </c>
      <c r="M333" s="205">
        <f t="shared" si="10"/>
        <v>0</v>
      </c>
      <c r="N333" s="205">
        <f>IFERROR(VLOOKUP(H333,'4'!$K$3:$M$16,3,FALSE),0)</f>
        <v>0</v>
      </c>
      <c r="O333" s="205">
        <f t="shared" si="11"/>
        <v>0</v>
      </c>
      <c r="P333" s="205"/>
      <c r="Q333" s="205"/>
      <c r="R333" s="205"/>
    </row>
    <row r="334" spans="1:18" hidden="1">
      <c r="A334" s="203"/>
      <c r="B334" s="204"/>
      <c r="C334" s="204"/>
      <c r="D334" s="203"/>
      <c r="E334" s="203"/>
      <c r="H334" s="203"/>
      <c r="I334" s="205"/>
      <c r="J334" s="205"/>
      <c r="K334" s="205"/>
      <c r="L334" s="222">
        <f>IFERROR(IF(G334="X",0,IF(H334="X",0,VLOOKUP(H334,'4'!$K$3:$L$16,2,FALSE))),0)</f>
        <v>0</v>
      </c>
      <c r="M334" s="205">
        <f t="shared" si="10"/>
        <v>0</v>
      </c>
      <c r="N334" s="205">
        <f>IFERROR(VLOOKUP(H334,'4'!$K$3:$M$16,3,FALSE),0)</f>
        <v>0</v>
      </c>
      <c r="O334" s="205">
        <f t="shared" si="11"/>
        <v>0</v>
      </c>
      <c r="P334" s="205"/>
      <c r="Q334" s="205"/>
      <c r="R334" s="205"/>
    </row>
    <row r="335" spans="1:18" hidden="1">
      <c r="A335" s="203"/>
      <c r="B335" s="204"/>
      <c r="C335" s="204"/>
      <c r="D335" s="203"/>
      <c r="E335" s="203"/>
      <c r="H335" s="203"/>
      <c r="I335" s="205"/>
      <c r="J335" s="205"/>
      <c r="K335" s="205"/>
      <c r="L335" s="222">
        <f>IFERROR(IF(G335="X",0,IF(H335="X",0,VLOOKUP(H335,'4'!$K$3:$L$16,2,FALSE))),0)</f>
        <v>0</v>
      </c>
      <c r="M335" s="205">
        <f t="shared" si="10"/>
        <v>0</v>
      </c>
      <c r="N335" s="205">
        <f>IFERROR(VLOOKUP(H335,'4'!$K$3:$M$16,3,FALSE),0)</f>
        <v>0</v>
      </c>
      <c r="O335" s="205">
        <f t="shared" si="11"/>
        <v>0</v>
      </c>
      <c r="P335" s="205"/>
      <c r="Q335" s="205"/>
      <c r="R335" s="205"/>
    </row>
    <row r="336" spans="1:18" hidden="1">
      <c r="A336" s="203"/>
      <c r="B336" s="204"/>
      <c r="C336" s="204"/>
      <c r="D336" s="203"/>
      <c r="E336" s="203"/>
      <c r="H336" s="203"/>
      <c r="I336" s="205"/>
      <c r="J336" s="205"/>
      <c r="K336" s="205"/>
      <c r="L336" s="222">
        <f>IFERROR(IF(G336="X",0,IF(H336="X",0,VLOOKUP(H336,'4'!$K$3:$L$16,2,FALSE))),0)</f>
        <v>0</v>
      </c>
      <c r="M336" s="205">
        <f t="shared" si="10"/>
        <v>0</v>
      </c>
      <c r="N336" s="205">
        <f>IFERROR(VLOOKUP(H336,'4'!$K$3:$M$16,3,FALSE),0)</f>
        <v>0</v>
      </c>
      <c r="O336" s="205">
        <f t="shared" si="11"/>
        <v>0</v>
      </c>
      <c r="P336" s="205"/>
      <c r="Q336" s="205"/>
      <c r="R336" s="205"/>
    </row>
    <row r="337" spans="1:18" hidden="1">
      <c r="A337" s="203"/>
      <c r="B337" s="204"/>
      <c r="C337" s="204"/>
      <c r="D337" s="203"/>
      <c r="E337" s="203"/>
      <c r="H337" s="203"/>
      <c r="I337" s="205"/>
      <c r="J337" s="205"/>
      <c r="K337" s="205"/>
      <c r="L337" s="222">
        <f>IFERROR(IF(G337="X",0,IF(H337="X",0,VLOOKUP(H337,'4'!$K$3:$L$16,2,FALSE))),0)</f>
        <v>0</v>
      </c>
      <c r="M337" s="205">
        <f t="shared" si="10"/>
        <v>0</v>
      </c>
      <c r="N337" s="205">
        <f>IFERROR(VLOOKUP(H337,'4'!$K$3:$M$16,3,FALSE),0)</f>
        <v>0</v>
      </c>
      <c r="O337" s="205">
        <f t="shared" si="11"/>
        <v>0</v>
      </c>
      <c r="P337" s="205"/>
      <c r="Q337" s="205"/>
      <c r="R337" s="205"/>
    </row>
    <row r="338" spans="1:18" hidden="1">
      <c r="A338" s="203"/>
      <c r="B338" s="204"/>
      <c r="C338" s="204"/>
      <c r="D338" s="203"/>
      <c r="E338" s="203"/>
      <c r="H338" s="203"/>
      <c r="I338" s="205"/>
      <c r="J338" s="205"/>
      <c r="K338" s="205"/>
      <c r="L338" s="222">
        <f>IFERROR(IF(G338="X",0,IF(H338="X",0,VLOOKUP(H338,'4'!$K$3:$L$16,2,FALSE))),0)</f>
        <v>0</v>
      </c>
      <c r="M338" s="205">
        <f t="shared" si="10"/>
        <v>0</v>
      </c>
      <c r="N338" s="205">
        <f>IFERROR(VLOOKUP(H338,'4'!$K$3:$M$16,3,FALSE),0)</f>
        <v>0</v>
      </c>
      <c r="O338" s="205">
        <f t="shared" si="11"/>
        <v>0</v>
      </c>
      <c r="P338" s="205"/>
      <c r="Q338" s="205"/>
      <c r="R338" s="205"/>
    </row>
    <row r="339" spans="1:18" hidden="1">
      <c r="A339" s="203"/>
      <c r="B339" s="204"/>
      <c r="C339" s="204"/>
      <c r="D339" s="203"/>
      <c r="E339" s="203"/>
      <c r="H339" s="203"/>
      <c r="I339" s="205"/>
      <c r="J339" s="205"/>
      <c r="K339" s="205"/>
      <c r="L339" s="222">
        <f>IFERROR(IF(G339="X",0,IF(H339="X",0,VLOOKUP(H339,'4'!$K$3:$L$16,2,FALSE))),0)</f>
        <v>0</v>
      </c>
      <c r="M339" s="205">
        <f t="shared" si="10"/>
        <v>0</v>
      </c>
      <c r="N339" s="205">
        <f>IFERROR(VLOOKUP(H339,'4'!$K$3:$M$16,3,FALSE),0)</f>
        <v>0</v>
      </c>
      <c r="O339" s="205">
        <f t="shared" si="11"/>
        <v>0</v>
      </c>
      <c r="P339" s="205"/>
      <c r="Q339" s="205"/>
      <c r="R339" s="205"/>
    </row>
    <row r="340" spans="1:18" hidden="1">
      <c r="A340" s="203"/>
      <c r="B340" s="204"/>
      <c r="C340" s="204"/>
      <c r="D340" s="203"/>
      <c r="E340" s="203"/>
      <c r="H340" s="203"/>
      <c r="I340" s="205"/>
      <c r="J340" s="205"/>
      <c r="K340" s="205"/>
      <c r="L340" s="222">
        <f>IFERROR(IF(G340="X",0,IF(H340="X",0,VLOOKUP(H340,'4'!$K$3:$L$16,2,FALSE))),0)</f>
        <v>0</v>
      </c>
      <c r="M340" s="205">
        <f t="shared" si="10"/>
        <v>0</v>
      </c>
      <c r="N340" s="205">
        <f>IFERROR(VLOOKUP(H340,'4'!$K$3:$M$16,3,FALSE),0)</f>
        <v>0</v>
      </c>
      <c r="O340" s="205">
        <f t="shared" si="11"/>
        <v>0</v>
      </c>
      <c r="P340" s="205"/>
      <c r="Q340" s="205"/>
      <c r="R340" s="205"/>
    </row>
    <row r="341" spans="1:18" hidden="1">
      <c r="A341" s="203"/>
      <c r="B341" s="204"/>
      <c r="C341" s="204"/>
      <c r="D341" s="203"/>
      <c r="E341" s="203"/>
      <c r="H341" s="203"/>
      <c r="I341" s="205"/>
      <c r="J341" s="205"/>
      <c r="K341" s="205"/>
      <c r="L341" s="222">
        <f>IFERROR(IF(G341="X",0,IF(H341="X",0,VLOOKUP(H341,'4'!$K$3:$L$16,2,FALSE))),0)</f>
        <v>0</v>
      </c>
      <c r="M341" s="205">
        <f t="shared" si="10"/>
        <v>0</v>
      </c>
      <c r="N341" s="205">
        <f>IFERROR(VLOOKUP(H341,'4'!$K$3:$M$16,3,FALSE),0)</f>
        <v>0</v>
      </c>
      <c r="O341" s="205">
        <f t="shared" si="11"/>
        <v>0</v>
      </c>
      <c r="P341" s="205"/>
      <c r="Q341" s="205"/>
      <c r="R341" s="205"/>
    </row>
    <row r="342" spans="1:18" hidden="1">
      <c r="A342" s="203"/>
      <c r="B342" s="204"/>
      <c r="C342" s="204"/>
      <c r="D342" s="203"/>
      <c r="E342" s="203"/>
      <c r="H342" s="203"/>
      <c r="I342" s="205"/>
      <c r="J342" s="205"/>
      <c r="K342" s="205"/>
      <c r="L342" s="222">
        <f>IFERROR(IF(G342="X",0,IF(H342="X",0,VLOOKUP(H342,'4'!$K$3:$L$16,2,FALSE))),0)</f>
        <v>0</v>
      </c>
      <c r="M342" s="205">
        <f t="shared" si="10"/>
        <v>0</v>
      </c>
      <c r="N342" s="205">
        <f>IFERROR(VLOOKUP(H342,'4'!$K$3:$M$16,3,FALSE),0)</f>
        <v>0</v>
      </c>
      <c r="O342" s="205">
        <f t="shared" si="11"/>
        <v>0</v>
      </c>
      <c r="P342" s="205"/>
      <c r="Q342" s="205"/>
      <c r="R342" s="205"/>
    </row>
    <row r="343" spans="1:18" hidden="1">
      <c r="A343" s="203"/>
      <c r="B343" s="204"/>
      <c r="C343" s="204"/>
      <c r="D343" s="203"/>
      <c r="E343" s="203"/>
      <c r="H343" s="203"/>
      <c r="I343" s="205"/>
      <c r="J343" s="205"/>
      <c r="K343" s="205"/>
      <c r="L343" s="222">
        <f>IFERROR(IF(G343="X",0,IF(H343="X",0,VLOOKUP(H343,'4'!$K$3:$L$16,2,FALSE))),0)</f>
        <v>0</v>
      </c>
      <c r="M343" s="205">
        <f t="shared" si="10"/>
        <v>0</v>
      </c>
      <c r="N343" s="205">
        <f>IFERROR(VLOOKUP(H343,'4'!$K$3:$M$16,3,FALSE),0)</f>
        <v>0</v>
      </c>
      <c r="O343" s="205">
        <f t="shared" si="11"/>
        <v>0</v>
      </c>
      <c r="P343" s="205"/>
      <c r="Q343" s="205"/>
      <c r="R343" s="205"/>
    </row>
    <row r="344" spans="1:18" hidden="1">
      <c r="A344" s="203"/>
      <c r="B344" s="204"/>
      <c r="C344" s="204"/>
      <c r="D344" s="203"/>
      <c r="E344" s="203"/>
      <c r="H344" s="203"/>
      <c r="I344" s="205"/>
      <c r="J344" s="205"/>
      <c r="K344" s="205"/>
      <c r="L344" s="222">
        <f>IFERROR(IF(G344="X",0,IF(H344="X",0,VLOOKUP(H344,'4'!$K$3:$L$16,2,FALSE))),0)</f>
        <v>0</v>
      </c>
      <c r="M344" s="205">
        <f t="shared" si="10"/>
        <v>0</v>
      </c>
      <c r="N344" s="205">
        <f>IFERROR(VLOOKUP(H344,'4'!$K$3:$M$16,3,FALSE),0)</f>
        <v>0</v>
      </c>
      <c r="O344" s="205">
        <f t="shared" si="11"/>
        <v>0</v>
      </c>
      <c r="P344" s="205"/>
      <c r="Q344" s="205"/>
      <c r="R344" s="205"/>
    </row>
    <row r="345" spans="1:18" hidden="1">
      <c r="A345" s="203"/>
      <c r="B345" s="204"/>
      <c r="C345" s="204"/>
      <c r="D345" s="203"/>
      <c r="E345" s="203"/>
      <c r="H345" s="203"/>
      <c r="I345" s="205"/>
      <c r="J345" s="205"/>
      <c r="K345" s="205"/>
      <c r="L345" s="222">
        <f>IFERROR(IF(G345="X",0,IF(H345="X",0,VLOOKUP(H345,'4'!$K$3:$L$16,2,FALSE))),0)</f>
        <v>0</v>
      </c>
      <c r="M345" s="205">
        <f t="shared" si="10"/>
        <v>0</v>
      </c>
      <c r="N345" s="205">
        <f>IFERROR(VLOOKUP(H345,'4'!$K$3:$M$16,3,FALSE),0)</f>
        <v>0</v>
      </c>
      <c r="O345" s="205">
        <f t="shared" si="11"/>
        <v>0</v>
      </c>
      <c r="P345" s="205"/>
      <c r="Q345" s="205"/>
      <c r="R345" s="205"/>
    </row>
    <row r="346" spans="1:18" hidden="1">
      <c r="A346" s="203"/>
      <c r="B346" s="204"/>
      <c r="C346" s="204"/>
      <c r="D346" s="203"/>
      <c r="E346" s="203"/>
      <c r="H346" s="203"/>
      <c r="I346" s="205"/>
      <c r="J346" s="205"/>
      <c r="K346" s="205"/>
      <c r="L346" s="222">
        <f>IFERROR(IF(G346="X",0,IF(H346="X",0,VLOOKUP(H346,'4'!$K$3:$L$16,2,FALSE))),0)</f>
        <v>0</v>
      </c>
      <c r="M346" s="205">
        <f t="shared" si="10"/>
        <v>0</v>
      </c>
      <c r="N346" s="205">
        <f>IFERROR(VLOOKUP(H346,'4'!$K$3:$M$16,3,FALSE),0)</f>
        <v>0</v>
      </c>
      <c r="O346" s="205">
        <f t="shared" si="11"/>
        <v>0</v>
      </c>
      <c r="P346" s="205"/>
      <c r="Q346" s="205"/>
      <c r="R346" s="205"/>
    </row>
    <row r="347" spans="1:18" hidden="1">
      <c r="A347" s="203"/>
      <c r="B347" s="204"/>
      <c r="C347" s="204"/>
      <c r="D347" s="203"/>
      <c r="E347" s="203"/>
      <c r="H347" s="203"/>
      <c r="I347" s="205"/>
      <c r="J347" s="205"/>
      <c r="K347" s="205"/>
      <c r="L347" s="222">
        <f>IFERROR(IF(G347="X",0,IF(H347="X",0,VLOOKUP(H347,'4'!$K$3:$L$16,2,FALSE))),0)</f>
        <v>0</v>
      </c>
      <c r="M347" s="205">
        <f t="shared" si="10"/>
        <v>0</v>
      </c>
      <c r="N347" s="205">
        <f>IFERROR(VLOOKUP(H347,'4'!$K$3:$M$16,3,FALSE),0)</f>
        <v>0</v>
      </c>
      <c r="O347" s="205">
        <f t="shared" si="11"/>
        <v>0</v>
      </c>
      <c r="P347" s="205"/>
      <c r="Q347" s="205"/>
      <c r="R347" s="205"/>
    </row>
    <row r="348" spans="1:18" hidden="1">
      <c r="A348" s="203"/>
      <c r="B348" s="204"/>
      <c r="C348" s="204"/>
      <c r="D348" s="203"/>
      <c r="E348" s="203"/>
      <c r="H348" s="203"/>
      <c r="I348" s="205"/>
      <c r="J348" s="205"/>
      <c r="K348" s="205"/>
      <c r="L348" s="222">
        <f>IFERROR(IF(G348="X",0,IF(H348="X",0,VLOOKUP(H348,'4'!$K$3:$L$16,2,FALSE))),0)</f>
        <v>0</v>
      </c>
      <c r="M348" s="205">
        <f t="shared" si="10"/>
        <v>0</v>
      </c>
      <c r="N348" s="205">
        <f>IFERROR(VLOOKUP(H348,'4'!$K$3:$M$16,3,FALSE),0)</f>
        <v>0</v>
      </c>
      <c r="O348" s="205">
        <f t="shared" si="11"/>
        <v>0</v>
      </c>
      <c r="P348" s="205"/>
      <c r="Q348" s="205"/>
      <c r="R348" s="205"/>
    </row>
    <row r="349" spans="1:18" hidden="1">
      <c r="A349" s="203"/>
      <c r="B349" s="204"/>
      <c r="C349" s="204"/>
      <c r="D349" s="203"/>
      <c r="E349" s="203"/>
      <c r="H349" s="203"/>
      <c r="I349" s="205"/>
      <c r="J349" s="205"/>
      <c r="K349" s="205"/>
      <c r="L349" s="222">
        <f>IFERROR(IF(G349="X",0,IF(H349="X",0,VLOOKUP(H349,'4'!$K$3:$L$16,2,FALSE))),0)</f>
        <v>0</v>
      </c>
      <c r="M349" s="205">
        <f t="shared" si="10"/>
        <v>0</v>
      </c>
      <c r="N349" s="205">
        <f>IFERROR(VLOOKUP(H349,'4'!$K$3:$M$16,3,FALSE),0)</f>
        <v>0</v>
      </c>
      <c r="O349" s="205">
        <f t="shared" si="11"/>
        <v>0</v>
      </c>
      <c r="P349" s="205"/>
      <c r="Q349" s="205"/>
      <c r="R349" s="205"/>
    </row>
    <row r="350" spans="1:18" hidden="1">
      <c r="A350" s="203"/>
      <c r="B350" s="204"/>
      <c r="C350" s="204"/>
      <c r="D350" s="203"/>
      <c r="E350" s="203"/>
      <c r="H350" s="203"/>
      <c r="I350" s="205"/>
      <c r="J350" s="205"/>
      <c r="K350" s="205"/>
      <c r="L350" s="222">
        <f>IFERROR(IF(G350="X",0,IF(H350="X",0,VLOOKUP(H350,'4'!$K$3:$L$16,2,FALSE))),0)</f>
        <v>0</v>
      </c>
      <c r="M350" s="205">
        <f t="shared" si="10"/>
        <v>0</v>
      </c>
      <c r="N350" s="205">
        <f>IFERROR(VLOOKUP(H350,'4'!$K$3:$M$16,3,FALSE),0)</f>
        <v>0</v>
      </c>
      <c r="O350" s="205">
        <f t="shared" si="11"/>
        <v>0</v>
      </c>
      <c r="P350" s="205"/>
      <c r="Q350" s="205"/>
      <c r="R350" s="205"/>
    </row>
    <row r="351" spans="1:18" hidden="1">
      <c r="A351" s="203"/>
      <c r="B351" s="204"/>
      <c r="C351" s="204"/>
      <c r="D351" s="203"/>
      <c r="E351" s="203"/>
      <c r="H351" s="203"/>
      <c r="I351" s="205"/>
      <c r="J351" s="205"/>
      <c r="K351" s="205"/>
      <c r="L351" s="222">
        <f>IFERROR(IF(G351="X",0,IF(H351="X",0,VLOOKUP(H351,'4'!$K$3:$L$16,2,FALSE))),0)</f>
        <v>0</v>
      </c>
      <c r="M351" s="205">
        <f t="shared" si="10"/>
        <v>0</v>
      </c>
      <c r="N351" s="205">
        <f>IFERROR(VLOOKUP(H351,'4'!$K$3:$M$16,3,FALSE),0)</f>
        <v>0</v>
      </c>
      <c r="O351" s="205">
        <f t="shared" si="11"/>
        <v>0</v>
      </c>
      <c r="P351" s="205"/>
      <c r="Q351" s="205"/>
      <c r="R351" s="205"/>
    </row>
    <row r="352" spans="1:18" hidden="1">
      <c r="A352" s="203"/>
      <c r="B352" s="204"/>
      <c r="C352" s="204"/>
      <c r="D352" s="203"/>
      <c r="E352" s="203"/>
      <c r="H352" s="203"/>
      <c r="I352" s="205"/>
      <c r="J352" s="205"/>
      <c r="K352" s="205"/>
      <c r="L352" s="222">
        <f>IFERROR(IF(G352="X",0,IF(H352="X",0,VLOOKUP(H352,'4'!$K$3:$L$16,2,FALSE))),0)</f>
        <v>0</v>
      </c>
      <c r="M352" s="205">
        <f t="shared" si="10"/>
        <v>0</v>
      </c>
      <c r="N352" s="205">
        <f>IFERROR(VLOOKUP(H352,'4'!$K$3:$M$16,3,FALSE),0)</f>
        <v>0</v>
      </c>
      <c r="O352" s="205">
        <f t="shared" si="11"/>
        <v>0</v>
      </c>
      <c r="P352" s="205"/>
      <c r="Q352" s="205"/>
      <c r="R352" s="205"/>
    </row>
    <row r="353" spans="1:18" hidden="1">
      <c r="A353" s="203"/>
      <c r="B353" s="204"/>
      <c r="C353" s="204"/>
      <c r="D353" s="203"/>
      <c r="E353" s="203"/>
      <c r="H353" s="203"/>
      <c r="I353" s="205"/>
      <c r="J353" s="205"/>
      <c r="K353" s="205"/>
      <c r="L353" s="222">
        <f>IFERROR(IF(G353="X",0,IF(H353="X",0,VLOOKUP(H353,'4'!$K$3:$L$16,2,FALSE))),0)</f>
        <v>0</v>
      </c>
      <c r="M353" s="205">
        <f t="shared" si="10"/>
        <v>0</v>
      </c>
      <c r="N353" s="205">
        <f>IFERROR(VLOOKUP(H353,'4'!$K$3:$M$16,3,FALSE),0)</f>
        <v>0</v>
      </c>
      <c r="O353" s="205">
        <f t="shared" si="11"/>
        <v>0</v>
      </c>
      <c r="P353" s="205"/>
      <c r="Q353" s="205"/>
      <c r="R353" s="205"/>
    </row>
    <row r="354" spans="1:18" hidden="1">
      <c r="A354" s="203"/>
      <c r="B354" s="204"/>
      <c r="C354" s="204"/>
      <c r="D354" s="203"/>
      <c r="E354" s="203"/>
      <c r="H354" s="203"/>
      <c r="I354" s="205"/>
      <c r="J354" s="205"/>
      <c r="K354" s="205"/>
      <c r="L354" s="222">
        <f>IFERROR(IF(G354="X",0,IF(H354="X",0,VLOOKUP(H354,'4'!$K$3:$L$16,2,FALSE))),0)</f>
        <v>0</v>
      </c>
      <c r="M354" s="205">
        <f t="shared" si="10"/>
        <v>0</v>
      </c>
      <c r="N354" s="205">
        <f>IFERROR(VLOOKUP(H354,'4'!$K$3:$M$16,3,FALSE),0)</f>
        <v>0</v>
      </c>
      <c r="O354" s="205">
        <f t="shared" si="11"/>
        <v>0</v>
      </c>
      <c r="P354" s="205"/>
      <c r="Q354" s="205"/>
      <c r="R354" s="205"/>
    </row>
    <row r="355" spans="1:18" hidden="1">
      <c r="A355" s="203"/>
      <c r="B355" s="204"/>
      <c r="C355" s="204"/>
      <c r="D355" s="203"/>
      <c r="E355" s="203"/>
      <c r="H355" s="203"/>
      <c r="I355" s="205"/>
      <c r="J355" s="205"/>
      <c r="K355" s="205"/>
      <c r="L355" s="222">
        <f>IFERROR(IF(G355="X",0,IF(H355="X",0,VLOOKUP(H355,'4'!$K$3:$L$16,2,FALSE))),0)</f>
        <v>0</v>
      </c>
      <c r="M355" s="205">
        <f t="shared" si="10"/>
        <v>0</v>
      </c>
      <c r="N355" s="205">
        <f>IFERROR(VLOOKUP(H355,'4'!$K$3:$M$16,3,FALSE),0)</f>
        <v>0</v>
      </c>
      <c r="O355" s="205">
        <f t="shared" si="11"/>
        <v>0</v>
      </c>
      <c r="P355" s="205"/>
      <c r="Q355" s="205"/>
      <c r="R355" s="205"/>
    </row>
    <row r="356" spans="1:18" hidden="1">
      <c r="A356" s="203"/>
      <c r="B356" s="204"/>
      <c r="C356" s="204"/>
      <c r="D356" s="203"/>
      <c r="E356" s="203"/>
      <c r="H356" s="203"/>
      <c r="I356" s="205"/>
      <c r="J356" s="205"/>
      <c r="K356" s="205"/>
      <c r="L356" s="222">
        <f>IFERROR(IF(G356="X",0,IF(H356="X",0,VLOOKUP(H356,'4'!$K$3:$L$16,2,FALSE))),0)</f>
        <v>0</v>
      </c>
      <c r="M356" s="205">
        <f t="shared" si="10"/>
        <v>0</v>
      </c>
      <c r="N356" s="205">
        <f>IFERROR(VLOOKUP(H356,'4'!$K$3:$M$16,3,FALSE),0)</f>
        <v>0</v>
      </c>
      <c r="O356" s="205">
        <f t="shared" si="11"/>
        <v>0</v>
      </c>
      <c r="P356" s="205"/>
      <c r="Q356" s="205"/>
      <c r="R356" s="205"/>
    </row>
    <row r="357" spans="1:18" hidden="1">
      <c r="A357" s="203"/>
      <c r="B357" s="204"/>
      <c r="C357" s="204"/>
      <c r="D357" s="203"/>
      <c r="E357" s="203"/>
      <c r="H357" s="203"/>
      <c r="I357" s="205"/>
      <c r="J357" s="205"/>
      <c r="K357" s="205"/>
      <c r="L357" s="222">
        <f>IFERROR(IF(G357="X",0,IF(H357="X",0,VLOOKUP(H357,'4'!$K$3:$L$16,2,FALSE))),0)</f>
        <v>0</v>
      </c>
      <c r="M357" s="205">
        <f t="shared" si="10"/>
        <v>0</v>
      </c>
      <c r="N357" s="205">
        <f>IFERROR(VLOOKUP(H357,'4'!$K$3:$M$16,3,FALSE),0)</f>
        <v>0</v>
      </c>
      <c r="O357" s="205">
        <f t="shared" si="11"/>
        <v>0</v>
      </c>
      <c r="P357" s="205"/>
      <c r="Q357" s="205"/>
      <c r="R357" s="205"/>
    </row>
    <row r="358" spans="1:18" hidden="1">
      <c r="A358" s="203"/>
      <c r="B358" s="204"/>
      <c r="C358" s="204"/>
      <c r="D358" s="203"/>
      <c r="E358" s="203"/>
      <c r="H358" s="203"/>
      <c r="I358" s="205"/>
      <c r="J358" s="205"/>
      <c r="K358" s="205"/>
      <c r="L358" s="222">
        <f>IFERROR(IF(G358="X",0,IF(H358="X",0,VLOOKUP(H358,'4'!$K$3:$L$16,2,FALSE))),0)</f>
        <v>0</v>
      </c>
      <c r="M358" s="205">
        <f t="shared" si="10"/>
        <v>0</v>
      </c>
      <c r="N358" s="205">
        <f>IFERROR(VLOOKUP(H358,'4'!$K$3:$M$16,3,FALSE),0)</f>
        <v>0</v>
      </c>
      <c r="O358" s="205">
        <f t="shared" si="11"/>
        <v>0</v>
      </c>
      <c r="P358" s="205"/>
      <c r="Q358" s="205"/>
      <c r="R358" s="205"/>
    </row>
    <row r="359" spans="1:18" hidden="1">
      <c r="A359" s="203"/>
      <c r="B359" s="204"/>
      <c r="C359" s="204"/>
      <c r="D359" s="203"/>
      <c r="E359" s="203"/>
      <c r="H359" s="203"/>
      <c r="I359" s="205"/>
      <c r="J359" s="205"/>
      <c r="K359" s="205"/>
      <c r="L359" s="222">
        <f>IFERROR(IF(G359="X",0,IF(H359="X",0,VLOOKUP(H359,'4'!$K$3:$L$16,2,FALSE))),0)</f>
        <v>0</v>
      </c>
      <c r="M359" s="205">
        <f t="shared" si="10"/>
        <v>0</v>
      </c>
      <c r="N359" s="205">
        <f>IFERROR(VLOOKUP(H359,'4'!$K$3:$M$16,3,FALSE),0)</f>
        <v>0</v>
      </c>
      <c r="O359" s="205">
        <f t="shared" si="11"/>
        <v>0</v>
      </c>
      <c r="P359" s="205"/>
      <c r="Q359" s="205"/>
      <c r="R359" s="205"/>
    </row>
    <row r="360" spans="1:18" hidden="1">
      <c r="A360" s="203"/>
      <c r="B360" s="204"/>
      <c r="C360" s="204"/>
      <c r="D360" s="203"/>
      <c r="E360" s="203"/>
      <c r="H360" s="203"/>
      <c r="I360" s="205"/>
      <c r="J360" s="205"/>
      <c r="K360" s="205"/>
      <c r="L360" s="222">
        <f>IFERROR(IF(G360="X",0,IF(H360="X",0,VLOOKUP(H360,'4'!$K$3:$L$16,2,FALSE))),0)</f>
        <v>0</v>
      </c>
      <c r="M360" s="205">
        <f t="shared" si="10"/>
        <v>0</v>
      </c>
      <c r="N360" s="205">
        <f>IFERROR(VLOOKUP(H360,'4'!$K$3:$M$16,3,FALSE),0)</f>
        <v>0</v>
      </c>
      <c r="O360" s="205">
        <f t="shared" si="11"/>
        <v>0</v>
      </c>
      <c r="P360" s="205"/>
      <c r="Q360" s="205"/>
      <c r="R360" s="205"/>
    </row>
    <row r="361" spans="1:18" hidden="1">
      <c r="A361" s="203"/>
      <c r="B361" s="204"/>
      <c r="C361" s="204"/>
      <c r="D361" s="203"/>
      <c r="E361" s="203"/>
      <c r="H361" s="203"/>
      <c r="I361" s="205"/>
      <c r="J361" s="205"/>
      <c r="K361" s="205"/>
      <c r="L361" s="222">
        <f>IFERROR(IF(G361="X",0,IF(H361="X",0,VLOOKUP(H361,'4'!$K$3:$L$16,2,FALSE))),0)</f>
        <v>0</v>
      </c>
      <c r="M361" s="205">
        <f t="shared" si="10"/>
        <v>0</v>
      </c>
      <c r="N361" s="205">
        <f>IFERROR(VLOOKUP(H361,'4'!$K$3:$M$16,3,FALSE),0)</f>
        <v>0</v>
      </c>
      <c r="O361" s="205">
        <f t="shared" si="11"/>
        <v>0</v>
      </c>
      <c r="P361" s="205"/>
      <c r="Q361" s="205"/>
      <c r="R361" s="205"/>
    </row>
    <row r="362" spans="1:18" hidden="1">
      <c r="A362" s="203"/>
      <c r="B362" s="204"/>
      <c r="C362" s="204"/>
      <c r="D362" s="203"/>
      <c r="E362" s="203"/>
      <c r="H362" s="203"/>
      <c r="I362" s="205"/>
      <c r="J362" s="205"/>
      <c r="K362" s="205"/>
      <c r="L362" s="222">
        <f>IFERROR(IF(G362="X",0,IF(H362="X",0,VLOOKUP(H362,'4'!$K$3:$L$16,2,FALSE))),0)</f>
        <v>0</v>
      </c>
      <c r="M362" s="205">
        <f t="shared" si="10"/>
        <v>0</v>
      </c>
      <c r="N362" s="205">
        <f>IFERROR(VLOOKUP(H362,'4'!$K$3:$M$16,3,FALSE),0)</f>
        <v>0</v>
      </c>
      <c r="O362" s="205">
        <f t="shared" si="11"/>
        <v>0</v>
      </c>
      <c r="P362" s="205"/>
      <c r="Q362" s="205"/>
      <c r="R362" s="205"/>
    </row>
    <row r="363" spans="1:18" hidden="1">
      <c r="A363" s="203"/>
      <c r="B363" s="204"/>
      <c r="C363" s="204"/>
      <c r="D363" s="203"/>
      <c r="E363" s="203"/>
      <c r="H363" s="203"/>
      <c r="I363" s="205"/>
      <c r="J363" s="205"/>
      <c r="K363" s="205"/>
      <c r="L363" s="222">
        <f>IFERROR(IF(G363="X",0,IF(H363="X",0,VLOOKUP(H363,'4'!$K$3:$L$16,2,FALSE))),0)</f>
        <v>0</v>
      </c>
      <c r="M363" s="205">
        <f t="shared" si="10"/>
        <v>0</v>
      </c>
      <c r="N363" s="205">
        <f>IFERROR(VLOOKUP(H363,'4'!$K$3:$M$16,3,FALSE),0)</f>
        <v>0</v>
      </c>
      <c r="O363" s="205">
        <f t="shared" si="11"/>
        <v>0</v>
      </c>
      <c r="P363" s="205"/>
      <c r="Q363" s="205"/>
      <c r="R363" s="205"/>
    </row>
    <row r="364" spans="1:18" hidden="1">
      <c r="A364" s="203"/>
      <c r="B364" s="204"/>
      <c r="C364" s="204"/>
      <c r="D364" s="203"/>
      <c r="E364" s="203"/>
      <c r="H364" s="203"/>
      <c r="I364" s="205"/>
      <c r="J364" s="205"/>
      <c r="K364" s="205"/>
      <c r="L364" s="222">
        <f>IFERROR(IF(G364="X",0,IF(H364="X",0,VLOOKUP(H364,'4'!$K$3:$L$16,2,FALSE))),0)</f>
        <v>0</v>
      </c>
      <c r="M364" s="205">
        <f t="shared" si="10"/>
        <v>0</v>
      </c>
      <c r="N364" s="205">
        <f>IFERROR(VLOOKUP(H364,'4'!$K$3:$M$16,3,FALSE),0)</f>
        <v>0</v>
      </c>
      <c r="O364" s="205">
        <f t="shared" si="11"/>
        <v>0</v>
      </c>
      <c r="P364" s="205"/>
      <c r="Q364" s="205"/>
      <c r="R364" s="205"/>
    </row>
    <row r="365" spans="1:18" hidden="1">
      <c r="A365" s="203"/>
      <c r="B365" s="204"/>
      <c r="C365" s="204"/>
      <c r="D365" s="203"/>
      <c r="E365" s="203"/>
      <c r="H365" s="203"/>
      <c r="I365" s="205"/>
      <c r="J365" s="205"/>
      <c r="K365" s="205"/>
      <c r="L365" s="222">
        <f>IFERROR(IF(G365="X",0,IF(H365="X",0,VLOOKUP(H365,'4'!$K$3:$L$16,2,FALSE))),0)</f>
        <v>0</v>
      </c>
      <c r="M365" s="205">
        <f t="shared" si="10"/>
        <v>0</v>
      </c>
      <c r="N365" s="205">
        <f>IFERROR(VLOOKUP(H365,'4'!$K$3:$M$16,3,FALSE),0)</f>
        <v>0</v>
      </c>
      <c r="O365" s="205">
        <f t="shared" si="11"/>
        <v>0</v>
      </c>
      <c r="P365" s="205"/>
      <c r="Q365" s="205"/>
      <c r="R365" s="205"/>
    </row>
    <row r="366" spans="1:18" hidden="1">
      <c r="A366" s="203"/>
      <c r="B366" s="204"/>
      <c r="C366" s="204"/>
      <c r="D366" s="203"/>
      <c r="E366" s="203"/>
      <c r="H366" s="203"/>
      <c r="I366" s="205"/>
      <c r="J366" s="205"/>
      <c r="K366" s="205"/>
      <c r="L366" s="222">
        <f>IFERROR(IF(G366="X",0,IF(H366="X",0,VLOOKUP(H366,'4'!$K$3:$L$16,2,FALSE))),0)</f>
        <v>0</v>
      </c>
      <c r="M366" s="205">
        <f t="shared" si="10"/>
        <v>0</v>
      </c>
      <c r="N366" s="205">
        <f>IFERROR(VLOOKUP(H366,'4'!$K$3:$M$16,3,FALSE),0)</f>
        <v>0</v>
      </c>
      <c r="O366" s="205">
        <f t="shared" si="11"/>
        <v>0</v>
      </c>
      <c r="P366" s="205"/>
      <c r="Q366" s="205"/>
      <c r="R366" s="205"/>
    </row>
    <row r="367" spans="1:18" hidden="1">
      <c r="A367" s="203"/>
      <c r="B367" s="204"/>
      <c r="C367" s="204"/>
      <c r="D367" s="203"/>
      <c r="E367" s="203"/>
      <c r="H367" s="203"/>
      <c r="I367" s="205"/>
      <c r="J367" s="205"/>
      <c r="K367" s="205"/>
      <c r="L367" s="222">
        <f>IFERROR(IF(G367="X",0,IF(H367="X",0,VLOOKUP(H367,'4'!$K$3:$L$16,2,FALSE))),0)</f>
        <v>0</v>
      </c>
      <c r="M367" s="205">
        <f t="shared" si="10"/>
        <v>0</v>
      </c>
      <c r="N367" s="205">
        <f>IFERROR(VLOOKUP(H367,'4'!$K$3:$M$16,3,FALSE),0)</f>
        <v>0</v>
      </c>
      <c r="O367" s="205">
        <f t="shared" si="11"/>
        <v>0</v>
      </c>
      <c r="P367" s="205"/>
      <c r="Q367" s="205"/>
      <c r="R367" s="205"/>
    </row>
    <row r="368" spans="1:18" hidden="1">
      <c r="A368" s="203"/>
      <c r="B368" s="204"/>
      <c r="C368" s="204"/>
      <c r="D368" s="203"/>
      <c r="E368" s="203"/>
      <c r="H368" s="203"/>
      <c r="I368" s="205"/>
      <c r="J368" s="205"/>
      <c r="K368" s="205"/>
      <c r="L368" s="222">
        <f>IFERROR(IF(G368="X",0,IF(H368="X",0,VLOOKUP(H368,'4'!$K$3:$L$16,2,FALSE))),0)</f>
        <v>0</v>
      </c>
      <c r="M368" s="205">
        <f t="shared" si="10"/>
        <v>0</v>
      </c>
      <c r="N368" s="205">
        <f>IFERROR(VLOOKUP(H368,'4'!$K$3:$M$16,3,FALSE),0)</f>
        <v>0</v>
      </c>
      <c r="O368" s="205">
        <f t="shared" si="11"/>
        <v>0</v>
      </c>
      <c r="P368" s="205"/>
      <c r="Q368" s="205"/>
      <c r="R368" s="205"/>
    </row>
    <row r="369" spans="1:18" hidden="1">
      <c r="A369" s="203"/>
      <c r="B369" s="204"/>
      <c r="C369" s="204"/>
      <c r="D369" s="203"/>
      <c r="E369" s="203"/>
      <c r="H369" s="203"/>
      <c r="I369" s="205"/>
      <c r="J369" s="205"/>
      <c r="K369" s="205"/>
      <c r="L369" s="222">
        <f>IFERROR(IF(G369="X",0,IF(H369="X",0,VLOOKUP(H369,'4'!$K$3:$L$16,2,FALSE))),0)</f>
        <v>0</v>
      </c>
      <c r="M369" s="205">
        <f t="shared" si="10"/>
        <v>0</v>
      </c>
      <c r="N369" s="205">
        <f>IFERROR(VLOOKUP(H369,'4'!$K$3:$M$16,3,FALSE),0)</f>
        <v>0</v>
      </c>
      <c r="O369" s="205">
        <f t="shared" si="11"/>
        <v>0</v>
      </c>
      <c r="P369" s="205"/>
      <c r="Q369" s="205"/>
      <c r="R369" s="205"/>
    </row>
    <row r="370" spans="1:18" hidden="1">
      <c r="A370" s="203"/>
      <c r="B370" s="204"/>
      <c r="C370" s="204"/>
      <c r="D370" s="203"/>
      <c r="E370" s="203"/>
      <c r="H370" s="203"/>
      <c r="I370" s="205"/>
      <c r="J370" s="205"/>
      <c r="K370" s="205"/>
      <c r="L370" s="222">
        <f>IFERROR(IF(G370="X",0,IF(H370="X",0,VLOOKUP(H370,'4'!$K$3:$L$16,2,FALSE))),0)</f>
        <v>0</v>
      </c>
      <c r="M370" s="205">
        <f t="shared" si="10"/>
        <v>0</v>
      </c>
      <c r="N370" s="205">
        <f>IFERROR(VLOOKUP(H370,'4'!$K$3:$M$16,3,FALSE),0)</f>
        <v>0</v>
      </c>
      <c r="O370" s="205">
        <f t="shared" si="11"/>
        <v>0</v>
      </c>
      <c r="P370" s="205"/>
      <c r="Q370" s="205"/>
      <c r="R370" s="205"/>
    </row>
    <row r="371" spans="1:18" hidden="1">
      <c r="A371" s="203"/>
      <c r="B371" s="204"/>
      <c r="C371" s="204"/>
      <c r="D371" s="203"/>
      <c r="E371" s="203"/>
      <c r="H371" s="203"/>
      <c r="I371" s="205"/>
      <c r="J371" s="205"/>
      <c r="K371" s="205"/>
      <c r="L371" s="222">
        <f>IFERROR(IF(G371="X",0,IF(H371="X",0,VLOOKUP(H371,'4'!$K$3:$L$16,2,FALSE))),0)</f>
        <v>0</v>
      </c>
      <c r="M371" s="205">
        <f t="shared" si="10"/>
        <v>0</v>
      </c>
      <c r="N371" s="205">
        <f>IFERROR(VLOOKUP(H371,'4'!$K$3:$M$16,3,FALSE),0)</f>
        <v>0</v>
      </c>
      <c r="O371" s="205">
        <f t="shared" si="11"/>
        <v>0</v>
      </c>
      <c r="P371" s="205"/>
      <c r="Q371" s="205"/>
      <c r="R371" s="205"/>
    </row>
    <row r="372" spans="1:18" hidden="1">
      <c r="A372" s="203"/>
      <c r="B372" s="204"/>
      <c r="C372" s="204"/>
      <c r="D372" s="203"/>
      <c r="E372" s="203"/>
      <c r="H372" s="203"/>
      <c r="I372" s="205"/>
      <c r="J372" s="205"/>
      <c r="K372" s="205"/>
      <c r="L372" s="222">
        <f>IFERROR(IF(G372="X",0,IF(H372="X",0,VLOOKUP(H372,'4'!$K$3:$L$16,2,FALSE))),0)</f>
        <v>0</v>
      </c>
      <c r="M372" s="205">
        <f t="shared" si="10"/>
        <v>0</v>
      </c>
      <c r="N372" s="205">
        <f>IFERROR(VLOOKUP(H372,'4'!$K$3:$M$16,3,FALSE),0)</f>
        <v>0</v>
      </c>
      <c r="O372" s="205">
        <f t="shared" si="11"/>
        <v>0</v>
      </c>
      <c r="P372" s="205"/>
      <c r="Q372" s="205"/>
      <c r="R372" s="205"/>
    </row>
    <row r="373" spans="1:18" hidden="1">
      <c r="A373" s="203"/>
      <c r="B373" s="204"/>
      <c r="C373" s="204"/>
      <c r="D373" s="203"/>
      <c r="E373" s="203"/>
      <c r="H373" s="203"/>
      <c r="I373" s="205"/>
      <c r="J373" s="205"/>
      <c r="K373" s="205"/>
      <c r="L373" s="222">
        <f>IFERROR(IF(G373="X",0,IF(H373="X",0,VLOOKUP(H373,'4'!$K$3:$L$16,2,FALSE))),0)</f>
        <v>0</v>
      </c>
      <c r="M373" s="205">
        <f t="shared" si="10"/>
        <v>0</v>
      </c>
      <c r="N373" s="205">
        <f>IFERROR(VLOOKUP(H373,'4'!$K$3:$M$16,3,FALSE),0)</f>
        <v>0</v>
      </c>
      <c r="O373" s="205">
        <f t="shared" si="11"/>
        <v>0</v>
      </c>
      <c r="P373" s="205"/>
      <c r="Q373" s="205"/>
      <c r="R373" s="205"/>
    </row>
    <row r="374" spans="1:18" hidden="1">
      <c r="A374" s="203"/>
      <c r="B374" s="204"/>
      <c r="C374" s="204"/>
      <c r="D374" s="203"/>
      <c r="E374" s="203"/>
      <c r="H374" s="203"/>
      <c r="I374" s="205"/>
      <c r="J374" s="205"/>
      <c r="K374" s="205"/>
      <c r="L374" s="222">
        <f>IFERROR(IF(G374="X",0,IF(H374="X",0,VLOOKUP(H374,'4'!$K$3:$L$16,2,FALSE))),0)</f>
        <v>0</v>
      </c>
      <c r="M374" s="205">
        <f t="shared" si="10"/>
        <v>0</v>
      </c>
      <c r="N374" s="205">
        <f>IFERROR(VLOOKUP(H374,'4'!$K$3:$M$16,3,FALSE),0)</f>
        <v>0</v>
      </c>
      <c r="O374" s="205">
        <f t="shared" si="11"/>
        <v>0</v>
      </c>
      <c r="P374" s="205"/>
      <c r="Q374" s="205"/>
      <c r="R374" s="205"/>
    </row>
    <row r="375" spans="1:18" hidden="1">
      <c r="A375" s="203"/>
      <c r="B375" s="204"/>
      <c r="C375" s="204"/>
      <c r="D375" s="203"/>
      <c r="E375" s="203"/>
      <c r="H375" s="203"/>
      <c r="I375" s="205"/>
      <c r="J375" s="205"/>
      <c r="K375" s="205"/>
      <c r="L375" s="222">
        <f>IFERROR(IF(G375="X",0,IF(H375="X",0,VLOOKUP(H375,'4'!$K$3:$L$16,2,FALSE))),0)</f>
        <v>0</v>
      </c>
      <c r="M375" s="205">
        <f t="shared" si="10"/>
        <v>0</v>
      </c>
      <c r="N375" s="205">
        <f>IFERROR(VLOOKUP(H375,'4'!$K$3:$M$16,3,FALSE),0)</f>
        <v>0</v>
      </c>
      <c r="O375" s="205">
        <f t="shared" si="11"/>
        <v>0</v>
      </c>
      <c r="P375" s="205"/>
      <c r="Q375" s="205"/>
      <c r="R375" s="205"/>
    </row>
    <row r="376" spans="1:18" hidden="1">
      <c r="A376" s="203"/>
      <c r="B376" s="204"/>
      <c r="C376" s="204"/>
      <c r="D376" s="203"/>
      <c r="E376" s="203"/>
      <c r="H376" s="203"/>
      <c r="I376" s="205"/>
      <c r="J376" s="205"/>
      <c r="K376" s="205"/>
      <c r="L376" s="222">
        <f>IFERROR(IF(G376="X",0,IF(H376="X",0,VLOOKUP(H376,'4'!$K$3:$L$16,2,FALSE))),0)</f>
        <v>0</v>
      </c>
      <c r="M376" s="205">
        <f t="shared" si="10"/>
        <v>0</v>
      </c>
      <c r="N376" s="205">
        <f>IFERROR(VLOOKUP(H376,'4'!$K$3:$M$16,3,FALSE),0)</f>
        <v>0</v>
      </c>
      <c r="O376" s="205">
        <f t="shared" si="11"/>
        <v>0</v>
      </c>
      <c r="P376" s="205"/>
      <c r="Q376" s="205"/>
      <c r="R376" s="205"/>
    </row>
    <row r="377" spans="1:18" hidden="1">
      <c r="A377" s="203"/>
      <c r="B377" s="204"/>
      <c r="C377" s="204"/>
      <c r="D377" s="203"/>
      <c r="E377" s="203"/>
      <c r="H377" s="203"/>
      <c r="I377" s="205"/>
      <c r="J377" s="205"/>
      <c r="K377" s="205"/>
      <c r="L377" s="222">
        <f>IFERROR(IF(G377="X",0,IF(H377="X",0,VLOOKUP(H377,'4'!$K$3:$L$16,2,FALSE))),0)</f>
        <v>0</v>
      </c>
      <c r="M377" s="205">
        <f t="shared" si="10"/>
        <v>0</v>
      </c>
      <c r="N377" s="205">
        <f>IFERROR(VLOOKUP(H377,'4'!$K$3:$M$16,3,FALSE),0)</f>
        <v>0</v>
      </c>
      <c r="O377" s="205">
        <f t="shared" si="11"/>
        <v>0</v>
      </c>
      <c r="P377" s="205"/>
      <c r="Q377" s="205"/>
      <c r="R377" s="205"/>
    </row>
    <row r="378" spans="1:18" hidden="1">
      <c r="A378" s="203"/>
      <c r="B378" s="204"/>
      <c r="C378" s="204"/>
      <c r="D378" s="203"/>
      <c r="E378" s="203"/>
      <c r="H378" s="203"/>
      <c r="I378" s="205"/>
      <c r="J378" s="205"/>
      <c r="K378" s="205"/>
      <c r="L378" s="222">
        <f>IFERROR(IF(G378="X",0,IF(H378="X",0,VLOOKUP(H378,'4'!$K$3:$L$16,2,FALSE))),0)</f>
        <v>0</v>
      </c>
      <c r="M378" s="205">
        <f t="shared" si="10"/>
        <v>0</v>
      </c>
      <c r="N378" s="205">
        <f>IFERROR(VLOOKUP(H378,'4'!$K$3:$M$16,3,FALSE),0)</f>
        <v>0</v>
      </c>
      <c r="O378" s="205">
        <f t="shared" si="11"/>
        <v>0</v>
      </c>
      <c r="P378" s="205"/>
      <c r="Q378" s="205"/>
      <c r="R378" s="205"/>
    </row>
    <row r="379" spans="1:18" hidden="1">
      <c r="A379" s="203"/>
      <c r="B379" s="204"/>
      <c r="C379" s="204"/>
      <c r="D379" s="203"/>
      <c r="E379" s="203"/>
      <c r="H379" s="203"/>
      <c r="I379" s="205"/>
      <c r="J379" s="205"/>
      <c r="K379" s="205"/>
      <c r="L379" s="222">
        <f>IFERROR(IF(G379="X",0,IF(H379="X",0,VLOOKUP(H379,'4'!$K$3:$L$16,2,FALSE))),0)</f>
        <v>0</v>
      </c>
      <c r="M379" s="205">
        <f t="shared" si="10"/>
        <v>0</v>
      </c>
      <c r="N379" s="205">
        <f>IFERROR(VLOOKUP(H379,'4'!$K$3:$M$16,3,FALSE),0)</f>
        <v>0</v>
      </c>
      <c r="O379" s="205">
        <f t="shared" si="11"/>
        <v>0</v>
      </c>
      <c r="P379" s="205"/>
      <c r="Q379" s="205"/>
      <c r="R379" s="205"/>
    </row>
    <row r="380" spans="1:18" hidden="1">
      <c r="A380" s="203"/>
      <c r="B380" s="204"/>
      <c r="C380" s="204"/>
      <c r="D380" s="203"/>
      <c r="E380" s="203"/>
      <c r="H380" s="203"/>
      <c r="I380" s="205"/>
      <c r="J380" s="205"/>
      <c r="K380" s="205"/>
      <c r="L380" s="222">
        <f>IFERROR(IF(G380="X",0,IF(H380="X",0,VLOOKUP(H380,'4'!$K$3:$L$16,2,FALSE))),0)</f>
        <v>0</v>
      </c>
      <c r="M380" s="205">
        <f t="shared" si="10"/>
        <v>0</v>
      </c>
      <c r="N380" s="205">
        <f>IFERROR(VLOOKUP(H380,'4'!$K$3:$M$16,3,FALSE),0)</f>
        <v>0</v>
      </c>
      <c r="O380" s="205">
        <f t="shared" si="11"/>
        <v>0</v>
      </c>
      <c r="P380" s="205"/>
      <c r="Q380" s="205"/>
      <c r="R380" s="205"/>
    </row>
    <row r="381" spans="1:18" hidden="1">
      <c r="A381" s="203"/>
      <c r="B381" s="204"/>
      <c r="C381" s="204"/>
      <c r="D381" s="203"/>
      <c r="E381" s="203"/>
      <c r="H381" s="203"/>
      <c r="I381" s="205"/>
      <c r="J381" s="205"/>
      <c r="K381" s="205"/>
      <c r="L381" s="222">
        <f>IFERROR(IF(G381="X",0,IF(H381="X",0,VLOOKUP(H381,'4'!$K$3:$L$16,2,FALSE))),0)</f>
        <v>0</v>
      </c>
      <c r="M381" s="205">
        <f t="shared" si="10"/>
        <v>0</v>
      </c>
      <c r="N381" s="205">
        <f>IFERROR(VLOOKUP(H381,'4'!$K$3:$M$16,3,FALSE),0)</f>
        <v>0</v>
      </c>
      <c r="O381" s="205">
        <f t="shared" si="11"/>
        <v>0</v>
      </c>
      <c r="P381" s="205"/>
      <c r="Q381" s="205"/>
      <c r="R381" s="205"/>
    </row>
    <row r="382" spans="1:18" hidden="1">
      <c r="A382" s="203"/>
      <c r="B382" s="204"/>
      <c r="C382" s="204"/>
      <c r="D382" s="203"/>
      <c r="E382" s="203"/>
      <c r="H382" s="203"/>
      <c r="I382" s="205"/>
      <c r="J382" s="205"/>
      <c r="K382" s="205"/>
      <c r="L382" s="222">
        <f>IFERROR(IF(G382="X",0,IF(H382="X",0,VLOOKUP(H382,'4'!$K$3:$L$16,2,FALSE))),0)</f>
        <v>0</v>
      </c>
      <c r="M382" s="205">
        <f t="shared" si="10"/>
        <v>0</v>
      </c>
      <c r="N382" s="205">
        <f>IFERROR(VLOOKUP(H382,'4'!$K$3:$M$16,3,FALSE),0)</f>
        <v>0</v>
      </c>
      <c r="O382" s="205">
        <f t="shared" si="11"/>
        <v>0</v>
      </c>
      <c r="P382" s="205"/>
      <c r="Q382" s="205"/>
      <c r="R382" s="205"/>
    </row>
    <row r="383" spans="1:18" hidden="1">
      <c r="A383" s="203"/>
      <c r="B383" s="204"/>
      <c r="C383" s="204"/>
      <c r="D383" s="203"/>
      <c r="E383" s="203"/>
      <c r="H383" s="203"/>
      <c r="I383" s="205"/>
      <c r="J383" s="205"/>
      <c r="K383" s="205"/>
      <c r="L383" s="222">
        <f>IFERROR(IF(G383="X",0,IF(H383="X",0,VLOOKUP(H383,'4'!$K$3:$L$16,2,FALSE))),0)</f>
        <v>0</v>
      </c>
      <c r="M383" s="205">
        <f t="shared" si="10"/>
        <v>0</v>
      </c>
      <c r="N383" s="205">
        <f>IFERROR(VLOOKUP(H383,'4'!$K$3:$M$16,3,FALSE),0)</f>
        <v>0</v>
      </c>
      <c r="O383" s="205">
        <f t="shared" si="11"/>
        <v>0</v>
      </c>
      <c r="P383" s="205"/>
      <c r="Q383" s="205"/>
      <c r="R383" s="205"/>
    </row>
    <row r="384" spans="1:18" hidden="1">
      <c r="A384" s="203"/>
      <c r="B384" s="204"/>
      <c r="C384" s="204"/>
      <c r="D384" s="203"/>
      <c r="E384" s="203"/>
      <c r="H384" s="203"/>
      <c r="I384" s="205"/>
      <c r="J384" s="205"/>
      <c r="K384" s="205"/>
      <c r="L384" s="222">
        <f>IFERROR(IF(G384="X",0,IF(H384="X",0,VLOOKUP(H384,'4'!$K$3:$L$16,2,FALSE))),0)</f>
        <v>0</v>
      </c>
      <c r="M384" s="205">
        <f t="shared" si="10"/>
        <v>0</v>
      </c>
      <c r="N384" s="205">
        <f>IFERROR(VLOOKUP(H384,'4'!$K$3:$M$16,3,FALSE),0)</f>
        <v>0</v>
      </c>
      <c r="O384" s="205">
        <f t="shared" si="11"/>
        <v>0</v>
      </c>
      <c r="P384" s="205"/>
      <c r="Q384" s="205"/>
      <c r="R384" s="205"/>
    </row>
    <row r="385" spans="1:18" hidden="1">
      <c r="A385" s="203"/>
      <c r="B385" s="204"/>
      <c r="C385" s="204"/>
      <c r="D385" s="203"/>
      <c r="E385" s="203"/>
      <c r="H385" s="203"/>
      <c r="I385" s="205"/>
      <c r="J385" s="205"/>
      <c r="K385" s="205"/>
      <c r="L385" s="222">
        <f>IFERROR(IF(G385="X",0,IF(H385="X",0,VLOOKUP(H385,'4'!$K$3:$L$16,2,FALSE))),0)</f>
        <v>0</v>
      </c>
      <c r="M385" s="205">
        <f t="shared" si="10"/>
        <v>0</v>
      </c>
      <c r="N385" s="205">
        <f>IFERROR(VLOOKUP(H385,'4'!$K$3:$M$16,3,FALSE),0)</f>
        <v>0</v>
      </c>
      <c r="O385" s="205">
        <f t="shared" si="11"/>
        <v>0</v>
      </c>
      <c r="P385" s="205"/>
      <c r="Q385" s="205"/>
      <c r="R385" s="205"/>
    </row>
    <row r="386" spans="1:18" hidden="1">
      <c r="A386" s="203"/>
      <c r="B386" s="204"/>
      <c r="C386" s="204"/>
      <c r="D386" s="203"/>
      <c r="E386" s="203"/>
      <c r="H386" s="203"/>
      <c r="I386" s="205"/>
      <c r="J386" s="205"/>
      <c r="K386" s="205"/>
      <c r="L386" s="222">
        <f>IFERROR(IF(G386="X",0,IF(H386="X",0,VLOOKUP(H386,'4'!$K$3:$L$16,2,FALSE))),0)</f>
        <v>0</v>
      </c>
      <c r="M386" s="205">
        <f t="shared" si="10"/>
        <v>0</v>
      </c>
      <c r="N386" s="205">
        <f>IFERROR(VLOOKUP(H386,'4'!$K$3:$M$16,3,FALSE),0)</f>
        <v>0</v>
      </c>
      <c r="O386" s="205">
        <f t="shared" si="11"/>
        <v>0</v>
      </c>
      <c r="P386" s="205"/>
      <c r="Q386" s="205"/>
      <c r="R386" s="205"/>
    </row>
    <row r="387" spans="1:18" hidden="1">
      <c r="A387" s="203"/>
      <c r="B387" s="204"/>
      <c r="C387" s="204"/>
      <c r="D387" s="203"/>
      <c r="E387" s="203"/>
      <c r="H387" s="203"/>
      <c r="I387" s="205"/>
      <c r="J387" s="205"/>
      <c r="K387" s="205"/>
      <c r="L387" s="222">
        <f>IFERROR(IF(G387="X",0,IF(H387="X",0,VLOOKUP(H387,'4'!$K$3:$L$16,2,FALSE))),0)</f>
        <v>0</v>
      </c>
      <c r="M387" s="205">
        <f t="shared" si="10"/>
        <v>0</v>
      </c>
      <c r="N387" s="205">
        <f>IFERROR(VLOOKUP(H387,'4'!$K$3:$M$16,3,FALSE),0)</f>
        <v>0</v>
      </c>
      <c r="O387" s="205">
        <f t="shared" si="11"/>
        <v>0</v>
      </c>
      <c r="P387" s="205"/>
      <c r="Q387" s="205"/>
      <c r="R387" s="205"/>
    </row>
    <row r="388" spans="1:18" hidden="1">
      <c r="A388" s="203"/>
      <c r="B388" s="204"/>
      <c r="C388" s="204"/>
      <c r="D388" s="203"/>
      <c r="E388" s="203"/>
      <c r="H388" s="203"/>
      <c r="I388" s="205"/>
      <c r="J388" s="205"/>
      <c r="K388" s="205"/>
      <c r="L388" s="222">
        <f>IFERROR(IF(G388="X",0,IF(H388="X",0,VLOOKUP(H388,'4'!$K$3:$L$16,2,FALSE))),0)</f>
        <v>0</v>
      </c>
      <c r="M388" s="205">
        <f t="shared" ref="M388:M451" si="12">K388*L388</f>
        <v>0</v>
      </c>
      <c r="N388" s="205">
        <f>IFERROR(VLOOKUP(H388,'4'!$K$3:$M$16,3,FALSE),0)</f>
        <v>0</v>
      </c>
      <c r="O388" s="205">
        <f t="shared" ref="O388:O451" si="13">IF(N388=0,0,M388/N388)</f>
        <v>0</v>
      </c>
      <c r="P388" s="205"/>
      <c r="Q388" s="205"/>
      <c r="R388" s="205"/>
    </row>
    <row r="389" spans="1:18" hidden="1">
      <c r="A389" s="203"/>
      <c r="B389" s="204"/>
      <c r="C389" s="204"/>
      <c r="D389" s="203"/>
      <c r="E389" s="203"/>
      <c r="H389" s="203"/>
      <c r="I389" s="205"/>
      <c r="J389" s="205"/>
      <c r="K389" s="205"/>
      <c r="L389" s="222">
        <f>IFERROR(IF(G389="X",0,IF(H389="X",0,VLOOKUP(H389,'4'!$K$3:$L$16,2,FALSE))),0)</f>
        <v>0</v>
      </c>
      <c r="M389" s="205">
        <f t="shared" si="12"/>
        <v>0</v>
      </c>
      <c r="N389" s="205">
        <f>IFERROR(VLOOKUP(H389,'4'!$K$3:$M$16,3,FALSE),0)</f>
        <v>0</v>
      </c>
      <c r="O389" s="205">
        <f t="shared" si="13"/>
        <v>0</v>
      </c>
      <c r="P389" s="205"/>
      <c r="Q389" s="205"/>
      <c r="R389" s="205"/>
    </row>
    <row r="390" spans="1:18" hidden="1">
      <c r="A390" s="203"/>
      <c r="B390" s="204"/>
      <c r="C390" s="204"/>
      <c r="D390" s="203"/>
      <c r="E390" s="203"/>
      <c r="H390" s="203"/>
      <c r="I390" s="205"/>
      <c r="J390" s="205"/>
      <c r="K390" s="205"/>
      <c r="L390" s="222">
        <f>IFERROR(IF(G390="X",0,IF(H390="X",0,VLOOKUP(H390,'4'!$K$3:$L$16,2,FALSE))),0)</f>
        <v>0</v>
      </c>
      <c r="M390" s="205">
        <f t="shared" si="12"/>
        <v>0</v>
      </c>
      <c r="N390" s="205">
        <f>IFERROR(VLOOKUP(H390,'4'!$K$3:$M$16,3,FALSE),0)</f>
        <v>0</v>
      </c>
      <c r="O390" s="205">
        <f t="shared" si="13"/>
        <v>0</v>
      </c>
      <c r="P390" s="205"/>
      <c r="Q390" s="205"/>
      <c r="R390" s="205"/>
    </row>
    <row r="391" spans="1:18" hidden="1">
      <c r="A391" s="203"/>
      <c r="B391" s="204"/>
      <c r="C391" s="204"/>
      <c r="D391" s="203"/>
      <c r="E391" s="203"/>
      <c r="H391" s="203"/>
      <c r="I391" s="205"/>
      <c r="J391" s="205"/>
      <c r="K391" s="205"/>
      <c r="L391" s="222">
        <f>IFERROR(IF(G391="X",0,IF(H391="X",0,VLOOKUP(H391,'4'!$K$3:$L$16,2,FALSE))),0)</f>
        <v>0</v>
      </c>
      <c r="M391" s="205">
        <f t="shared" si="12"/>
        <v>0</v>
      </c>
      <c r="N391" s="205">
        <f>IFERROR(VLOOKUP(H391,'4'!$K$3:$M$16,3,FALSE),0)</f>
        <v>0</v>
      </c>
      <c r="O391" s="205">
        <f t="shared" si="13"/>
        <v>0</v>
      </c>
      <c r="P391" s="205"/>
      <c r="Q391" s="205"/>
      <c r="R391" s="205"/>
    </row>
    <row r="392" spans="1:18" hidden="1">
      <c r="A392" s="203"/>
      <c r="B392" s="204"/>
      <c r="C392" s="204"/>
      <c r="D392" s="203"/>
      <c r="E392" s="203"/>
      <c r="H392" s="203"/>
      <c r="I392" s="205"/>
      <c r="J392" s="205"/>
      <c r="K392" s="205"/>
      <c r="L392" s="222">
        <f>IFERROR(IF(G392="X",0,IF(H392="X",0,VLOOKUP(H392,'4'!$K$3:$L$16,2,FALSE))),0)</f>
        <v>0</v>
      </c>
      <c r="M392" s="205">
        <f t="shared" si="12"/>
        <v>0</v>
      </c>
      <c r="N392" s="205">
        <f>IFERROR(VLOOKUP(H392,'4'!$K$3:$M$16,3,FALSE),0)</f>
        <v>0</v>
      </c>
      <c r="O392" s="205">
        <f t="shared" si="13"/>
        <v>0</v>
      </c>
      <c r="P392" s="205"/>
      <c r="Q392" s="205"/>
      <c r="R392" s="205"/>
    </row>
    <row r="393" spans="1:18" hidden="1">
      <c r="A393" s="203"/>
      <c r="B393" s="204"/>
      <c r="C393" s="204"/>
      <c r="D393" s="203"/>
      <c r="E393" s="203"/>
      <c r="H393" s="203"/>
      <c r="I393" s="205"/>
      <c r="J393" s="205"/>
      <c r="K393" s="205"/>
      <c r="L393" s="222">
        <f>IFERROR(IF(G393="X",0,IF(H393="X",0,VLOOKUP(H393,'4'!$K$3:$L$16,2,FALSE))),0)</f>
        <v>0</v>
      </c>
      <c r="M393" s="205">
        <f t="shared" si="12"/>
        <v>0</v>
      </c>
      <c r="N393" s="205">
        <f>IFERROR(VLOOKUP(H393,'4'!$K$3:$M$16,3,FALSE),0)</f>
        <v>0</v>
      </c>
      <c r="O393" s="205">
        <f t="shared" si="13"/>
        <v>0</v>
      </c>
      <c r="P393" s="205"/>
      <c r="Q393" s="205"/>
      <c r="R393" s="205"/>
    </row>
    <row r="394" spans="1:18" hidden="1">
      <c r="A394" s="203"/>
      <c r="B394" s="204"/>
      <c r="C394" s="204"/>
      <c r="D394" s="203"/>
      <c r="E394" s="203"/>
      <c r="H394" s="203"/>
      <c r="I394" s="205"/>
      <c r="J394" s="205"/>
      <c r="K394" s="205"/>
      <c r="L394" s="222">
        <f>IFERROR(IF(G394="X",0,IF(H394="X",0,VLOOKUP(H394,'4'!$K$3:$L$16,2,FALSE))),0)</f>
        <v>0</v>
      </c>
      <c r="M394" s="205">
        <f t="shared" si="12"/>
        <v>0</v>
      </c>
      <c r="N394" s="205">
        <f>IFERROR(VLOOKUP(H394,'4'!$K$3:$M$16,3,FALSE),0)</f>
        <v>0</v>
      </c>
      <c r="O394" s="205">
        <f t="shared" si="13"/>
        <v>0</v>
      </c>
      <c r="P394" s="205"/>
      <c r="Q394" s="205"/>
      <c r="R394" s="205"/>
    </row>
    <row r="395" spans="1:18" hidden="1">
      <c r="A395" s="203"/>
      <c r="B395" s="204"/>
      <c r="C395" s="204"/>
      <c r="D395" s="203"/>
      <c r="E395" s="203"/>
      <c r="H395" s="203"/>
      <c r="I395" s="205"/>
      <c r="J395" s="205"/>
      <c r="K395" s="205"/>
      <c r="L395" s="222">
        <f>IFERROR(IF(G395="X",0,IF(H395="X",0,VLOOKUP(H395,'4'!$K$3:$L$16,2,FALSE))),0)</f>
        <v>0</v>
      </c>
      <c r="M395" s="205">
        <f t="shared" si="12"/>
        <v>0</v>
      </c>
      <c r="N395" s="205">
        <f>IFERROR(VLOOKUP(H395,'4'!$K$3:$M$16,3,FALSE),0)</f>
        <v>0</v>
      </c>
      <c r="O395" s="205">
        <f t="shared" si="13"/>
        <v>0</v>
      </c>
      <c r="P395" s="205"/>
      <c r="Q395" s="205"/>
      <c r="R395" s="205"/>
    </row>
    <row r="396" spans="1:18" hidden="1">
      <c r="A396" s="203"/>
      <c r="B396" s="204"/>
      <c r="C396" s="204"/>
      <c r="D396" s="203"/>
      <c r="E396" s="203"/>
      <c r="H396" s="203"/>
      <c r="I396" s="205"/>
      <c r="J396" s="205"/>
      <c r="K396" s="205"/>
      <c r="L396" s="222">
        <f>IFERROR(IF(G396="X",0,IF(H396="X",0,VLOOKUP(H396,'4'!$K$3:$L$16,2,FALSE))),0)</f>
        <v>0</v>
      </c>
      <c r="M396" s="205">
        <f t="shared" si="12"/>
        <v>0</v>
      </c>
      <c r="N396" s="205">
        <f>IFERROR(VLOOKUP(H396,'4'!$K$3:$M$16,3,FALSE),0)</f>
        <v>0</v>
      </c>
      <c r="O396" s="205">
        <f t="shared" si="13"/>
        <v>0</v>
      </c>
      <c r="P396" s="205"/>
      <c r="Q396" s="205"/>
      <c r="R396" s="205"/>
    </row>
    <row r="397" spans="1:18" hidden="1">
      <c r="A397" s="203"/>
      <c r="B397" s="204"/>
      <c r="C397" s="204"/>
      <c r="D397" s="203"/>
      <c r="E397" s="203"/>
      <c r="H397" s="203"/>
      <c r="I397" s="205"/>
      <c r="J397" s="205"/>
      <c r="K397" s="205"/>
      <c r="L397" s="222">
        <f>IFERROR(IF(G397="X",0,IF(H397="X",0,VLOOKUP(H397,'4'!$K$3:$L$16,2,FALSE))),0)</f>
        <v>0</v>
      </c>
      <c r="M397" s="205">
        <f t="shared" si="12"/>
        <v>0</v>
      </c>
      <c r="N397" s="205">
        <f>IFERROR(VLOOKUP(H397,'4'!$K$3:$M$16,3,FALSE),0)</f>
        <v>0</v>
      </c>
      <c r="O397" s="205">
        <f t="shared" si="13"/>
        <v>0</v>
      </c>
      <c r="P397" s="205"/>
      <c r="Q397" s="205"/>
      <c r="R397" s="205"/>
    </row>
    <row r="398" spans="1:18" hidden="1">
      <c r="A398" s="203"/>
      <c r="B398" s="204"/>
      <c r="C398" s="204"/>
      <c r="D398" s="203"/>
      <c r="E398" s="203"/>
      <c r="H398" s="203"/>
      <c r="I398" s="205"/>
      <c r="J398" s="205"/>
      <c r="K398" s="205"/>
      <c r="L398" s="222">
        <f>IFERROR(IF(G398="X",0,IF(H398="X",0,VLOOKUP(H398,'4'!$K$3:$L$16,2,FALSE))),0)</f>
        <v>0</v>
      </c>
      <c r="M398" s="205">
        <f t="shared" si="12"/>
        <v>0</v>
      </c>
      <c r="N398" s="205">
        <f>IFERROR(VLOOKUP(H398,'4'!$K$3:$M$16,3,FALSE),0)</f>
        <v>0</v>
      </c>
      <c r="O398" s="205">
        <f t="shared" si="13"/>
        <v>0</v>
      </c>
      <c r="P398" s="205"/>
      <c r="Q398" s="205"/>
      <c r="R398" s="205"/>
    </row>
    <row r="399" spans="1:18" hidden="1">
      <c r="A399" s="203"/>
      <c r="B399" s="204"/>
      <c r="C399" s="204"/>
      <c r="D399" s="203"/>
      <c r="E399" s="203"/>
      <c r="H399" s="203"/>
      <c r="I399" s="205"/>
      <c r="J399" s="205"/>
      <c r="K399" s="205"/>
      <c r="L399" s="222">
        <f>IFERROR(IF(G399="X",0,IF(H399="X",0,VLOOKUP(H399,'4'!$K$3:$L$16,2,FALSE))),0)</f>
        <v>0</v>
      </c>
      <c r="M399" s="205">
        <f t="shared" si="12"/>
        <v>0</v>
      </c>
      <c r="N399" s="205">
        <f>IFERROR(VLOOKUP(H399,'4'!$K$3:$M$16,3,FALSE),0)</f>
        <v>0</v>
      </c>
      <c r="O399" s="205">
        <f t="shared" si="13"/>
        <v>0</v>
      </c>
      <c r="P399" s="205"/>
      <c r="Q399" s="205"/>
      <c r="R399" s="205"/>
    </row>
    <row r="400" spans="1:18" hidden="1">
      <c r="A400" s="203"/>
      <c r="B400" s="204"/>
      <c r="C400" s="204"/>
      <c r="D400" s="203"/>
      <c r="E400" s="203"/>
      <c r="H400" s="203"/>
      <c r="I400" s="205"/>
      <c r="J400" s="205"/>
      <c r="K400" s="205"/>
      <c r="L400" s="222">
        <f>IFERROR(IF(G400="X",0,IF(H400="X",0,VLOOKUP(H400,'4'!$K$3:$L$16,2,FALSE))),0)</f>
        <v>0</v>
      </c>
      <c r="M400" s="205">
        <f t="shared" si="12"/>
        <v>0</v>
      </c>
      <c r="N400" s="205">
        <f>IFERROR(VLOOKUP(H400,'4'!$K$3:$M$16,3,FALSE),0)</f>
        <v>0</v>
      </c>
      <c r="O400" s="205">
        <f t="shared" si="13"/>
        <v>0</v>
      </c>
      <c r="P400" s="205"/>
      <c r="Q400" s="205"/>
      <c r="R400" s="205"/>
    </row>
    <row r="401" spans="1:18" hidden="1">
      <c r="A401" s="203"/>
      <c r="B401" s="204"/>
      <c r="C401" s="204"/>
      <c r="D401" s="203"/>
      <c r="E401" s="203"/>
      <c r="H401" s="203"/>
      <c r="I401" s="205"/>
      <c r="J401" s="205"/>
      <c r="K401" s="205"/>
      <c r="L401" s="222">
        <f>IFERROR(IF(G401="X",0,IF(H401="X",0,VLOOKUP(H401,'4'!$K$3:$L$16,2,FALSE))),0)</f>
        <v>0</v>
      </c>
      <c r="M401" s="205">
        <f t="shared" si="12"/>
        <v>0</v>
      </c>
      <c r="N401" s="205">
        <f>IFERROR(VLOOKUP(H401,'4'!$K$3:$M$16,3,FALSE),0)</f>
        <v>0</v>
      </c>
      <c r="O401" s="205">
        <f t="shared" si="13"/>
        <v>0</v>
      </c>
      <c r="P401" s="205"/>
      <c r="Q401" s="205"/>
      <c r="R401" s="205"/>
    </row>
    <row r="402" spans="1:18" hidden="1">
      <c r="A402" s="203"/>
      <c r="B402" s="204"/>
      <c r="C402" s="204"/>
      <c r="D402" s="203"/>
      <c r="E402" s="203"/>
      <c r="H402" s="203"/>
      <c r="I402" s="205"/>
      <c r="J402" s="205"/>
      <c r="K402" s="205"/>
      <c r="L402" s="222">
        <f>IFERROR(IF(G402="X",0,IF(H402="X",0,VLOOKUP(H402,'4'!$K$3:$L$16,2,FALSE))),0)</f>
        <v>0</v>
      </c>
      <c r="M402" s="205">
        <f t="shared" si="12"/>
        <v>0</v>
      </c>
      <c r="N402" s="205">
        <f>IFERROR(VLOOKUP(H402,'4'!$K$3:$M$16,3,FALSE),0)</f>
        <v>0</v>
      </c>
      <c r="O402" s="205">
        <f t="shared" si="13"/>
        <v>0</v>
      </c>
      <c r="P402" s="205"/>
      <c r="Q402" s="205"/>
      <c r="R402" s="205"/>
    </row>
    <row r="403" spans="1:18" hidden="1">
      <c r="A403" s="203"/>
      <c r="B403" s="204"/>
      <c r="C403" s="204"/>
      <c r="D403" s="203"/>
      <c r="E403" s="203"/>
      <c r="H403" s="203"/>
      <c r="I403" s="205"/>
      <c r="J403" s="205"/>
      <c r="K403" s="205"/>
      <c r="L403" s="222">
        <f>IFERROR(IF(G403="X",0,IF(H403="X",0,VLOOKUP(H403,'4'!$K$3:$L$16,2,FALSE))),0)</f>
        <v>0</v>
      </c>
      <c r="M403" s="205">
        <f t="shared" si="12"/>
        <v>0</v>
      </c>
      <c r="N403" s="205">
        <f>IFERROR(VLOOKUP(H403,'4'!$K$3:$M$16,3,FALSE),0)</f>
        <v>0</v>
      </c>
      <c r="O403" s="205">
        <f t="shared" si="13"/>
        <v>0</v>
      </c>
      <c r="P403" s="205"/>
      <c r="Q403" s="205"/>
      <c r="R403" s="205"/>
    </row>
    <row r="404" spans="1:18" hidden="1">
      <c r="A404" s="203"/>
      <c r="B404" s="204"/>
      <c r="C404" s="204"/>
      <c r="D404" s="203"/>
      <c r="E404" s="203"/>
      <c r="H404" s="203"/>
      <c r="I404" s="205"/>
      <c r="J404" s="205"/>
      <c r="K404" s="205"/>
      <c r="L404" s="222">
        <f>IFERROR(IF(G404="X",0,IF(H404="X",0,VLOOKUP(H404,'4'!$K$3:$L$16,2,FALSE))),0)</f>
        <v>0</v>
      </c>
      <c r="M404" s="205">
        <f t="shared" si="12"/>
        <v>0</v>
      </c>
      <c r="N404" s="205">
        <f>IFERROR(VLOOKUP(H404,'4'!$K$3:$M$16,3,FALSE),0)</f>
        <v>0</v>
      </c>
      <c r="O404" s="205">
        <f t="shared" si="13"/>
        <v>0</v>
      </c>
      <c r="P404" s="205"/>
      <c r="Q404" s="205"/>
      <c r="R404" s="205"/>
    </row>
    <row r="405" spans="1:18" hidden="1">
      <c r="A405" s="203"/>
      <c r="B405" s="204"/>
      <c r="C405" s="204"/>
      <c r="D405" s="203"/>
      <c r="E405" s="203"/>
      <c r="H405" s="203"/>
      <c r="I405" s="205"/>
      <c r="J405" s="205"/>
      <c r="K405" s="205"/>
      <c r="L405" s="222">
        <f>IFERROR(IF(G405="X",0,IF(H405="X",0,VLOOKUP(H405,'4'!$K$3:$L$16,2,FALSE))),0)</f>
        <v>0</v>
      </c>
      <c r="M405" s="205">
        <f t="shared" si="12"/>
        <v>0</v>
      </c>
      <c r="N405" s="205">
        <f>IFERROR(VLOOKUP(H405,'4'!$K$3:$M$16,3,FALSE),0)</f>
        <v>0</v>
      </c>
      <c r="O405" s="205">
        <f t="shared" si="13"/>
        <v>0</v>
      </c>
      <c r="P405" s="205"/>
      <c r="Q405" s="205"/>
      <c r="R405" s="205"/>
    </row>
    <row r="406" spans="1:18" hidden="1">
      <c r="A406" s="203"/>
      <c r="B406" s="204"/>
      <c r="C406" s="204"/>
      <c r="D406" s="203"/>
      <c r="E406" s="203"/>
      <c r="H406" s="203"/>
      <c r="I406" s="205"/>
      <c r="J406" s="205"/>
      <c r="K406" s="205"/>
      <c r="L406" s="222">
        <f>IFERROR(IF(G406="X",0,IF(H406="X",0,VLOOKUP(H406,'4'!$K$3:$L$16,2,FALSE))),0)</f>
        <v>0</v>
      </c>
      <c r="M406" s="205">
        <f t="shared" si="12"/>
        <v>0</v>
      </c>
      <c r="N406" s="205">
        <f>IFERROR(VLOOKUP(H406,'4'!$K$3:$M$16,3,FALSE),0)</f>
        <v>0</v>
      </c>
      <c r="O406" s="205">
        <f t="shared" si="13"/>
        <v>0</v>
      </c>
      <c r="P406" s="205"/>
      <c r="Q406" s="205"/>
      <c r="R406" s="205"/>
    </row>
    <row r="407" spans="1:18" hidden="1">
      <c r="A407" s="203"/>
      <c r="B407" s="204"/>
      <c r="C407" s="204"/>
      <c r="D407" s="203"/>
      <c r="E407" s="203"/>
      <c r="H407" s="203"/>
      <c r="I407" s="205"/>
      <c r="J407" s="205"/>
      <c r="K407" s="205"/>
      <c r="L407" s="222">
        <f>IFERROR(IF(G407="X",0,IF(H407="X",0,VLOOKUP(H407,'4'!$K$3:$L$16,2,FALSE))),0)</f>
        <v>0</v>
      </c>
      <c r="M407" s="205">
        <f t="shared" si="12"/>
        <v>0</v>
      </c>
      <c r="N407" s="205">
        <f>IFERROR(VLOOKUP(H407,'4'!$K$3:$M$16,3,FALSE),0)</f>
        <v>0</v>
      </c>
      <c r="O407" s="205">
        <f t="shared" si="13"/>
        <v>0</v>
      </c>
      <c r="P407" s="205"/>
      <c r="Q407" s="205"/>
      <c r="R407" s="205"/>
    </row>
    <row r="408" spans="1:18" hidden="1">
      <c r="A408" s="203"/>
      <c r="B408" s="204"/>
      <c r="C408" s="204"/>
      <c r="D408" s="203"/>
      <c r="E408" s="203"/>
      <c r="H408" s="203"/>
      <c r="I408" s="205"/>
      <c r="J408" s="205"/>
      <c r="K408" s="205"/>
      <c r="L408" s="222">
        <f>IFERROR(IF(G408="X",0,IF(H408="X",0,VLOOKUP(H408,'4'!$K$3:$L$16,2,FALSE))),0)</f>
        <v>0</v>
      </c>
      <c r="M408" s="205">
        <f t="shared" si="12"/>
        <v>0</v>
      </c>
      <c r="N408" s="205">
        <f>IFERROR(VLOOKUP(H408,'4'!$K$3:$M$16,3,FALSE),0)</f>
        <v>0</v>
      </c>
      <c r="O408" s="205">
        <f t="shared" si="13"/>
        <v>0</v>
      </c>
      <c r="P408" s="205"/>
      <c r="Q408" s="205"/>
      <c r="R408" s="205"/>
    </row>
    <row r="409" spans="1:18" hidden="1">
      <c r="A409" s="203"/>
      <c r="B409" s="204"/>
      <c r="C409" s="204"/>
      <c r="D409" s="203"/>
      <c r="E409" s="203"/>
      <c r="H409" s="203"/>
      <c r="I409" s="205"/>
      <c r="J409" s="205"/>
      <c r="K409" s="205"/>
      <c r="L409" s="222">
        <f>IFERROR(IF(G409="X",0,IF(H409="X",0,VLOOKUP(H409,'4'!$K$3:$L$16,2,FALSE))),0)</f>
        <v>0</v>
      </c>
      <c r="M409" s="205">
        <f t="shared" si="12"/>
        <v>0</v>
      </c>
      <c r="N409" s="205">
        <f>IFERROR(VLOOKUP(H409,'4'!$K$3:$M$16,3,FALSE),0)</f>
        <v>0</v>
      </c>
      <c r="O409" s="205">
        <f t="shared" si="13"/>
        <v>0</v>
      </c>
      <c r="P409" s="205"/>
      <c r="Q409" s="205"/>
      <c r="R409" s="205"/>
    </row>
    <row r="410" spans="1:18" hidden="1">
      <c r="A410" s="203"/>
      <c r="B410" s="204"/>
      <c r="C410" s="204"/>
      <c r="D410" s="203"/>
      <c r="E410" s="203"/>
      <c r="H410" s="203"/>
      <c r="I410" s="205"/>
      <c r="J410" s="205"/>
      <c r="K410" s="205"/>
      <c r="L410" s="222">
        <f>IFERROR(IF(G410="X",0,IF(H410="X",0,VLOOKUP(H410,'4'!$K$3:$L$16,2,FALSE))),0)</f>
        <v>0</v>
      </c>
      <c r="M410" s="205">
        <f t="shared" si="12"/>
        <v>0</v>
      </c>
      <c r="N410" s="205">
        <f>IFERROR(VLOOKUP(H410,'4'!$K$3:$M$16,3,FALSE),0)</f>
        <v>0</v>
      </c>
      <c r="O410" s="205">
        <f t="shared" si="13"/>
        <v>0</v>
      </c>
      <c r="P410" s="205"/>
      <c r="Q410" s="205"/>
      <c r="R410" s="205"/>
    </row>
    <row r="411" spans="1:18" hidden="1">
      <c r="A411" s="203"/>
      <c r="B411" s="204"/>
      <c r="C411" s="204"/>
      <c r="D411" s="203"/>
      <c r="E411" s="203"/>
      <c r="H411" s="203"/>
      <c r="I411" s="205"/>
      <c r="J411" s="205"/>
      <c r="K411" s="205"/>
      <c r="L411" s="222">
        <f>IFERROR(IF(G411="X",0,IF(H411="X",0,VLOOKUP(H411,'4'!$K$3:$L$16,2,FALSE))),0)</f>
        <v>0</v>
      </c>
      <c r="M411" s="205">
        <f t="shared" si="12"/>
        <v>0</v>
      </c>
      <c r="N411" s="205">
        <f>IFERROR(VLOOKUP(H411,'4'!$K$3:$M$16,3,FALSE),0)</f>
        <v>0</v>
      </c>
      <c r="O411" s="205">
        <f t="shared" si="13"/>
        <v>0</v>
      </c>
      <c r="P411" s="205"/>
      <c r="Q411" s="205"/>
      <c r="R411" s="205"/>
    </row>
    <row r="412" spans="1:18" hidden="1">
      <c r="A412" s="203"/>
      <c r="B412" s="204"/>
      <c r="C412" s="204"/>
      <c r="D412" s="203"/>
      <c r="E412" s="203"/>
      <c r="H412" s="203"/>
      <c r="I412" s="205"/>
      <c r="J412" s="205"/>
      <c r="K412" s="205"/>
      <c r="L412" s="222">
        <f>IFERROR(IF(G412="X",0,IF(H412="X",0,VLOOKUP(H412,'4'!$K$3:$L$16,2,FALSE))),0)</f>
        <v>0</v>
      </c>
      <c r="M412" s="205">
        <f t="shared" si="12"/>
        <v>0</v>
      </c>
      <c r="N412" s="205">
        <f>IFERROR(VLOOKUP(H412,'4'!$K$3:$M$16,3,FALSE),0)</f>
        <v>0</v>
      </c>
      <c r="O412" s="205">
        <f t="shared" si="13"/>
        <v>0</v>
      </c>
      <c r="P412" s="205"/>
      <c r="Q412" s="205"/>
      <c r="R412" s="205"/>
    </row>
    <row r="413" spans="1:18" hidden="1">
      <c r="A413" s="203"/>
      <c r="B413" s="204"/>
      <c r="C413" s="204"/>
      <c r="D413" s="203"/>
      <c r="E413" s="203"/>
      <c r="H413" s="203"/>
      <c r="I413" s="205"/>
      <c r="J413" s="205"/>
      <c r="K413" s="205"/>
      <c r="L413" s="222">
        <f>IFERROR(IF(G413="X",0,IF(H413="X",0,VLOOKUP(H413,'4'!$K$3:$L$16,2,FALSE))),0)</f>
        <v>0</v>
      </c>
      <c r="M413" s="205">
        <f t="shared" si="12"/>
        <v>0</v>
      </c>
      <c r="N413" s="205">
        <f>IFERROR(VLOOKUP(H413,'4'!$K$3:$M$16,3,FALSE),0)</f>
        <v>0</v>
      </c>
      <c r="O413" s="205">
        <f t="shared" si="13"/>
        <v>0</v>
      </c>
      <c r="P413" s="205"/>
      <c r="Q413" s="205"/>
      <c r="R413" s="205"/>
    </row>
    <row r="414" spans="1:18" hidden="1">
      <c r="A414" s="203"/>
      <c r="B414" s="204"/>
      <c r="C414" s="204"/>
      <c r="D414" s="203"/>
      <c r="E414" s="203"/>
      <c r="H414" s="203"/>
      <c r="I414" s="205"/>
      <c r="J414" s="205"/>
      <c r="K414" s="205"/>
      <c r="L414" s="222">
        <f>IFERROR(IF(G414="X",0,IF(H414="X",0,VLOOKUP(H414,'4'!$K$3:$L$16,2,FALSE))),0)</f>
        <v>0</v>
      </c>
      <c r="M414" s="205">
        <f t="shared" si="12"/>
        <v>0</v>
      </c>
      <c r="N414" s="205">
        <f>IFERROR(VLOOKUP(H414,'4'!$K$3:$M$16,3,FALSE),0)</f>
        <v>0</v>
      </c>
      <c r="O414" s="205">
        <f t="shared" si="13"/>
        <v>0</v>
      </c>
      <c r="P414" s="205"/>
      <c r="Q414" s="205"/>
      <c r="R414" s="205"/>
    </row>
    <row r="415" spans="1:18" hidden="1">
      <c r="A415" s="203"/>
      <c r="B415" s="204"/>
      <c r="C415" s="204"/>
      <c r="D415" s="203"/>
      <c r="E415" s="203"/>
      <c r="H415" s="203"/>
      <c r="I415" s="205"/>
      <c r="J415" s="205"/>
      <c r="K415" s="205"/>
      <c r="L415" s="222">
        <f>IFERROR(IF(G415="X",0,IF(H415="X",0,VLOOKUP(H415,'4'!$K$3:$L$16,2,FALSE))),0)</f>
        <v>0</v>
      </c>
      <c r="M415" s="205">
        <f t="shared" si="12"/>
        <v>0</v>
      </c>
      <c r="N415" s="205">
        <f>IFERROR(VLOOKUP(H415,'4'!$K$3:$M$16,3,FALSE),0)</f>
        <v>0</v>
      </c>
      <c r="O415" s="205">
        <f t="shared" si="13"/>
        <v>0</v>
      </c>
      <c r="P415" s="205"/>
      <c r="Q415" s="205"/>
      <c r="R415" s="205"/>
    </row>
    <row r="416" spans="1:18" hidden="1">
      <c r="A416" s="203"/>
      <c r="B416" s="204"/>
      <c r="C416" s="204"/>
      <c r="D416" s="203"/>
      <c r="E416" s="203"/>
      <c r="H416" s="203"/>
      <c r="I416" s="205"/>
      <c r="J416" s="205"/>
      <c r="K416" s="205"/>
      <c r="L416" s="222">
        <f>IFERROR(IF(G416="X",0,IF(H416="X",0,VLOOKUP(H416,'4'!$K$3:$L$16,2,FALSE))),0)</f>
        <v>0</v>
      </c>
      <c r="M416" s="205">
        <f t="shared" si="12"/>
        <v>0</v>
      </c>
      <c r="N416" s="205">
        <f>IFERROR(VLOOKUP(H416,'4'!$K$3:$M$16,3,FALSE),0)</f>
        <v>0</v>
      </c>
      <c r="O416" s="205">
        <f t="shared" si="13"/>
        <v>0</v>
      </c>
      <c r="P416" s="205"/>
      <c r="Q416" s="205"/>
      <c r="R416" s="205"/>
    </row>
    <row r="417" spans="1:18" hidden="1">
      <c r="A417" s="203"/>
      <c r="B417" s="204"/>
      <c r="C417" s="204"/>
      <c r="D417" s="203"/>
      <c r="E417" s="203"/>
      <c r="H417" s="203"/>
      <c r="I417" s="205"/>
      <c r="J417" s="205"/>
      <c r="K417" s="205"/>
      <c r="L417" s="222">
        <f>IFERROR(IF(G417="X",0,IF(H417="X",0,VLOOKUP(H417,'4'!$K$3:$L$16,2,FALSE))),0)</f>
        <v>0</v>
      </c>
      <c r="M417" s="205">
        <f t="shared" si="12"/>
        <v>0</v>
      </c>
      <c r="N417" s="205">
        <f>IFERROR(VLOOKUP(H417,'4'!$K$3:$M$16,3,FALSE),0)</f>
        <v>0</v>
      </c>
      <c r="O417" s="205">
        <f t="shared" si="13"/>
        <v>0</v>
      </c>
      <c r="P417" s="205"/>
      <c r="Q417" s="205"/>
      <c r="R417" s="205"/>
    </row>
    <row r="418" spans="1:18" hidden="1">
      <c r="A418" s="203"/>
      <c r="B418" s="204"/>
      <c r="C418" s="204"/>
      <c r="D418" s="203"/>
      <c r="E418" s="203"/>
      <c r="H418" s="203"/>
      <c r="I418" s="205"/>
      <c r="J418" s="205"/>
      <c r="K418" s="205"/>
      <c r="L418" s="222">
        <f>IFERROR(IF(G418="X",0,IF(H418="X",0,VLOOKUP(H418,'4'!$K$3:$L$16,2,FALSE))),0)</f>
        <v>0</v>
      </c>
      <c r="M418" s="205">
        <f t="shared" si="12"/>
        <v>0</v>
      </c>
      <c r="N418" s="205">
        <f>IFERROR(VLOOKUP(H418,'4'!$K$3:$M$16,3,FALSE),0)</f>
        <v>0</v>
      </c>
      <c r="O418" s="205">
        <f t="shared" si="13"/>
        <v>0</v>
      </c>
      <c r="P418" s="205"/>
      <c r="Q418" s="205"/>
      <c r="R418" s="205"/>
    </row>
    <row r="419" spans="1:18" hidden="1">
      <c r="A419" s="203"/>
      <c r="B419" s="204"/>
      <c r="C419" s="204"/>
      <c r="D419" s="203"/>
      <c r="E419" s="203"/>
      <c r="H419" s="203"/>
      <c r="I419" s="205"/>
      <c r="J419" s="205"/>
      <c r="K419" s="205"/>
      <c r="L419" s="222">
        <f>IFERROR(IF(G419="X",0,IF(H419="X",0,VLOOKUP(H419,'4'!$K$3:$L$16,2,FALSE))),0)</f>
        <v>0</v>
      </c>
      <c r="M419" s="205">
        <f t="shared" si="12"/>
        <v>0</v>
      </c>
      <c r="N419" s="205">
        <f>IFERROR(VLOOKUP(H419,'4'!$K$3:$M$16,3,FALSE),0)</f>
        <v>0</v>
      </c>
      <c r="O419" s="205">
        <f t="shared" si="13"/>
        <v>0</v>
      </c>
      <c r="P419" s="205"/>
      <c r="Q419" s="205"/>
      <c r="R419" s="205"/>
    </row>
    <row r="420" spans="1:18" hidden="1">
      <c r="A420" s="203"/>
      <c r="B420" s="204"/>
      <c r="C420" s="204"/>
      <c r="D420" s="203"/>
      <c r="E420" s="203"/>
      <c r="H420" s="203"/>
      <c r="I420" s="205"/>
      <c r="J420" s="205"/>
      <c r="K420" s="205"/>
      <c r="L420" s="222">
        <f>IFERROR(IF(G420="X",0,IF(H420="X",0,VLOOKUP(H420,'4'!$K$3:$L$16,2,FALSE))),0)</f>
        <v>0</v>
      </c>
      <c r="M420" s="205">
        <f t="shared" si="12"/>
        <v>0</v>
      </c>
      <c r="N420" s="205">
        <f>IFERROR(VLOOKUP(H420,'4'!$K$3:$M$16,3,FALSE),0)</f>
        <v>0</v>
      </c>
      <c r="O420" s="205">
        <f t="shared" si="13"/>
        <v>0</v>
      </c>
      <c r="P420" s="205"/>
      <c r="Q420" s="205"/>
      <c r="R420" s="205"/>
    </row>
    <row r="421" spans="1:18" hidden="1">
      <c r="A421" s="203"/>
      <c r="B421" s="204"/>
      <c r="C421" s="204"/>
      <c r="D421" s="203"/>
      <c r="E421" s="203"/>
      <c r="H421" s="203"/>
      <c r="I421" s="205"/>
      <c r="J421" s="205"/>
      <c r="K421" s="205"/>
      <c r="L421" s="222">
        <f>IFERROR(IF(G421="X",0,IF(H421="X",0,VLOOKUP(H421,'4'!$K$3:$L$16,2,FALSE))),0)</f>
        <v>0</v>
      </c>
      <c r="M421" s="205">
        <f t="shared" si="12"/>
        <v>0</v>
      </c>
      <c r="N421" s="205">
        <f>IFERROR(VLOOKUP(H421,'4'!$K$3:$M$16,3,FALSE),0)</f>
        <v>0</v>
      </c>
      <c r="O421" s="205">
        <f t="shared" si="13"/>
        <v>0</v>
      </c>
      <c r="P421" s="205"/>
      <c r="Q421" s="205"/>
      <c r="R421" s="205"/>
    </row>
    <row r="422" spans="1:18" hidden="1">
      <c r="A422" s="203"/>
      <c r="B422" s="204"/>
      <c r="C422" s="204"/>
      <c r="D422" s="203"/>
      <c r="E422" s="203"/>
      <c r="H422" s="203"/>
      <c r="I422" s="205"/>
      <c r="J422" s="205"/>
      <c r="K422" s="205"/>
      <c r="L422" s="222">
        <f>IFERROR(IF(G422="X",0,IF(H422="X",0,VLOOKUP(H422,'4'!$K$3:$L$16,2,FALSE))),0)</f>
        <v>0</v>
      </c>
      <c r="M422" s="205">
        <f t="shared" si="12"/>
        <v>0</v>
      </c>
      <c r="N422" s="205">
        <f>IFERROR(VLOOKUP(H422,'4'!$K$3:$M$16,3,FALSE),0)</f>
        <v>0</v>
      </c>
      <c r="O422" s="205">
        <f t="shared" si="13"/>
        <v>0</v>
      </c>
      <c r="P422" s="205"/>
      <c r="Q422" s="205"/>
      <c r="R422" s="205"/>
    </row>
    <row r="423" spans="1:18" hidden="1">
      <c r="A423" s="203"/>
      <c r="B423" s="204"/>
      <c r="C423" s="204"/>
      <c r="D423" s="203"/>
      <c r="E423" s="203"/>
      <c r="H423" s="203"/>
      <c r="I423" s="205"/>
      <c r="J423" s="205"/>
      <c r="K423" s="205"/>
      <c r="L423" s="222">
        <f>IFERROR(IF(G423="X",0,IF(H423="X",0,VLOOKUP(H423,'4'!$K$3:$L$16,2,FALSE))),0)</f>
        <v>0</v>
      </c>
      <c r="M423" s="205">
        <f t="shared" si="12"/>
        <v>0</v>
      </c>
      <c r="N423" s="205">
        <f>IFERROR(VLOOKUP(H423,'4'!$K$3:$M$16,3,FALSE),0)</f>
        <v>0</v>
      </c>
      <c r="O423" s="205">
        <f t="shared" si="13"/>
        <v>0</v>
      </c>
      <c r="P423" s="205"/>
      <c r="Q423" s="205"/>
      <c r="R423" s="205"/>
    </row>
    <row r="424" spans="1:18" hidden="1">
      <c r="A424" s="203"/>
      <c r="B424" s="204"/>
      <c r="C424" s="204"/>
      <c r="D424" s="203"/>
      <c r="E424" s="203"/>
      <c r="H424" s="203"/>
      <c r="I424" s="205"/>
      <c r="J424" s="205"/>
      <c r="K424" s="205"/>
      <c r="L424" s="222">
        <f>IFERROR(IF(G424="X",0,IF(H424="X",0,VLOOKUP(H424,'4'!$K$3:$L$16,2,FALSE))),0)</f>
        <v>0</v>
      </c>
      <c r="M424" s="205">
        <f t="shared" si="12"/>
        <v>0</v>
      </c>
      <c r="N424" s="205">
        <f>IFERROR(VLOOKUP(H424,'4'!$K$3:$M$16,3,FALSE),0)</f>
        <v>0</v>
      </c>
      <c r="O424" s="205">
        <f t="shared" si="13"/>
        <v>0</v>
      </c>
      <c r="P424" s="205"/>
      <c r="Q424" s="205"/>
      <c r="R424" s="205"/>
    </row>
    <row r="425" spans="1:18" hidden="1">
      <c r="A425" s="203"/>
      <c r="B425" s="204"/>
      <c r="C425" s="204"/>
      <c r="D425" s="203"/>
      <c r="E425" s="203"/>
      <c r="H425" s="203"/>
      <c r="I425" s="205"/>
      <c r="J425" s="205"/>
      <c r="K425" s="205"/>
      <c r="L425" s="222">
        <f>IFERROR(IF(G425="X",0,IF(H425="X",0,VLOOKUP(H425,'4'!$K$3:$L$16,2,FALSE))),0)</f>
        <v>0</v>
      </c>
      <c r="M425" s="205">
        <f t="shared" si="12"/>
        <v>0</v>
      </c>
      <c r="N425" s="205">
        <f>IFERROR(VLOOKUP(H425,'4'!$K$3:$M$16,3,FALSE),0)</f>
        <v>0</v>
      </c>
      <c r="O425" s="205">
        <f t="shared" si="13"/>
        <v>0</v>
      </c>
      <c r="P425" s="205"/>
      <c r="Q425" s="205"/>
      <c r="R425" s="205"/>
    </row>
    <row r="426" spans="1:18" hidden="1">
      <c r="A426" s="203"/>
      <c r="B426" s="204"/>
      <c r="C426" s="204"/>
      <c r="D426" s="203"/>
      <c r="E426" s="203"/>
      <c r="H426" s="203"/>
      <c r="I426" s="205"/>
      <c r="J426" s="205"/>
      <c r="K426" s="205"/>
      <c r="L426" s="222">
        <f>IFERROR(IF(G426="X",0,IF(H426="X",0,VLOOKUP(H426,'4'!$K$3:$L$16,2,FALSE))),0)</f>
        <v>0</v>
      </c>
      <c r="M426" s="205">
        <f t="shared" si="12"/>
        <v>0</v>
      </c>
      <c r="N426" s="205">
        <f>IFERROR(VLOOKUP(H426,'4'!$K$3:$M$16,3,FALSE),0)</f>
        <v>0</v>
      </c>
      <c r="O426" s="205">
        <f t="shared" si="13"/>
        <v>0</v>
      </c>
      <c r="P426" s="205"/>
      <c r="Q426" s="205"/>
      <c r="R426" s="205"/>
    </row>
    <row r="427" spans="1:18" hidden="1">
      <c r="A427" s="203"/>
      <c r="B427" s="204"/>
      <c r="C427" s="204"/>
      <c r="D427" s="203"/>
      <c r="E427" s="203"/>
      <c r="H427" s="203"/>
      <c r="I427" s="205"/>
      <c r="J427" s="205"/>
      <c r="K427" s="205"/>
      <c r="L427" s="222">
        <f>IFERROR(IF(G427="X",0,IF(H427="X",0,VLOOKUP(H427,'4'!$K$3:$L$16,2,FALSE))),0)</f>
        <v>0</v>
      </c>
      <c r="M427" s="205">
        <f t="shared" si="12"/>
        <v>0</v>
      </c>
      <c r="N427" s="205">
        <f>IFERROR(VLOOKUP(H427,'4'!$K$3:$M$16,3,FALSE),0)</f>
        <v>0</v>
      </c>
      <c r="O427" s="205">
        <f t="shared" si="13"/>
        <v>0</v>
      </c>
      <c r="P427" s="205"/>
      <c r="Q427" s="205"/>
      <c r="R427" s="205"/>
    </row>
    <row r="428" spans="1:18" hidden="1">
      <c r="A428" s="203"/>
      <c r="B428" s="204"/>
      <c r="C428" s="204"/>
      <c r="D428" s="203"/>
      <c r="E428" s="203"/>
      <c r="H428" s="203"/>
      <c r="I428" s="205"/>
      <c r="J428" s="205"/>
      <c r="K428" s="205"/>
      <c r="L428" s="222">
        <f>IFERROR(IF(G428="X",0,IF(H428="X",0,VLOOKUP(H428,'4'!$K$3:$L$16,2,FALSE))),0)</f>
        <v>0</v>
      </c>
      <c r="M428" s="205">
        <f t="shared" si="12"/>
        <v>0</v>
      </c>
      <c r="N428" s="205">
        <f>IFERROR(VLOOKUP(H428,'4'!$K$3:$M$16,3,FALSE),0)</f>
        <v>0</v>
      </c>
      <c r="O428" s="205">
        <f t="shared" si="13"/>
        <v>0</v>
      </c>
      <c r="P428" s="205"/>
      <c r="Q428" s="205"/>
      <c r="R428" s="205"/>
    </row>
    <row r="429" spans="1:18" hidden="1">
      <c r="A429" s="203"/>
      <c r="B429" s="204"/>
      <c r="C429" s="204"/>
      <c r="D429" s="203"/>
      <c r="E429" s="203"/>
      <c r="H429" s="203"/>
      <c r="I429" s="205"/>
      <c r="J429" s="205"/>
      <c r="K429" s="205"/>
      <c r="L429" s="222">
        <f>IFERROR(IF(G429="X",0,IF(H429="X",0,VLOOKUP(H429,'4'!$K$3:$L$16,2,FALSE))),0)</f>
        <v>0</v>
      </c>
      <c r="M429" s="205">
        <f t="shared" si="12"/>
        <v>0</v>
      </c>
      <c r="N429" s="205">
        <f>IFERROR(VLOOKUP(H429,'4'!$K$3:$M$16,3,FALSE),0)</f>
        <v>0</v>
      </c>
      <c r="O429" s="205">
        <f t="shared" si="13"/>
        <v>0</v>
      </c>
      <c r="P429" s="205"/>
      <c r="Q429" s="205"/>
      <c r="R429" s="205"/>
    </row>
    <row r="430" spans="1:18" hidden="1">
      <c r="A430" s="203"/>
      <c r="B430" s="204"/>
      <c r="C430" s="204"/>
      <c r="D430" s="203"/>
      <c r="E430" s="203"/>
      <c r="H430" s="203"/>
      <c r="I430" s="205"/>
      <c r="J430" s="205"/>
      <c r="K430" s="205"/>
      <c r="L430" s="222">
        <f>IFERROR(IF(G430="X",0,IF(H430="X",0,VLOOKUP(H430,'4'!$K$3:$L$16,2,FALSE))),0)</f>
        <v>0</v>
      </c>
      <c r="M430" s="205">
        <f t="shared" si="12"/>
        <v>0</v>
      </c>
      <c r="N430" s="205">
        <f>IFERROR(VLOOKUP(H430,'4'!$K$3:$M$16,3,FALSE),0)</f>
        <v>0</v>
      </c>
      <c r="O430" s="205">
        <f t="shared" si="13"/>
        <v>0</v>
      </c>
      <c r="P430" s="205"/>
      <c r="Q430" s="205"/>
      <c r="R430" s="205"/>
    </row>
    <row r="431" spans="1:18" hidden="1">
      <c r="A431" s="203"/>
      <c r="B431" s="204"/>
      <c r="C431" s="204"/>
      <c r="D431" s="203"/>
      <c r="E431" s="203"/>
      <c r="H431" s="203"/>
      <c r="I431" s="205"/>
      <c r="J431" s="205"/>
      <c r="K431" s="205"/>
      <c r="L431" s="222">
        <f>IFERROR(IF(G431="X",0,IF(H431="X",0,VLOOKUP(H431,'4'!$K$3:$L$16,2,FALSE))),0)</f>
        <v>0</v>
      </c>
      <c r="M431" s="205">
        <f t="shared" si="12"/>
        <v>0</v>
      </c>
      <c r="N431" s="205">
        <f>IFERROR(VLOOKUP(H431,'4'!$K$3:$M$16,3,FALSE),0)</f>
        <v>0</v>
      </c>
      <c r="O431" s="205">
        <f t="shared" si="13"/>
        <v>0</v>
      </c>
      <c r="P431" s="205"/>
      <c r="Q431" s="205"/>
      <c r="R431" s="205"/>
    </row>
    <row r="432" spans="1:18" hidden="1">
      <c r="A432" s="203"/>
      <c r="B432" s="204"/>
      <c r="C432" s="204"/>
      <c r="D432" s="203"/>
      <c r="E432" s="203"/>
      <c r="H432" s="203"/>
      <c r="I432" s="205"/>
      <c r="J432" s="205"/>
      <c r="K432" s="205"/>
      <c r="L432" s="222">
        <f>IFERROR(IF(G432="X",0,IF(H432="X",0,VLOOKUP(H432,'4'!$K$3:$L$16,2,FALSE))),0)</f>
        <v>0</v>
      </c>
      <c r="M432" s="205">
        <f t="shared" si="12"/>
        <v>0</v>
      </c>
      <c r="N432" s="205">
        <f>IFERROR(VLOOKUP(H432,'4'!$K$3:$M$16,3,FALSE),0)</f>
        <v>0</v>
      </c>
      <c r="O432" s="205">
        <f t="shared" si="13"/>
        <v>0</v>
      </c>
      <c r="P432" s="205"/>
      <c r="Q432" s="205"/>
      <c r="R432" s="205"/>
    </row>
    <row r="433" spans="1:18" hidden="1">
      <c r="A433" s="203"/>
      <c r="B433" s="204"/>
      <c r="C433" s="204"/>
      <c r="D433" s="203"/>
      <c r="E433" s="203"/>
      <c r="H433" s="203"/>
      <c r="I433" s="205"/>
      <c r="J433" s="205"/>
      <c r="K433" s="205"/>
      <c r="L433" s="222">
        <f>IFERROR(IF(G433="X",0,IF(H433="X",0,VLOOKUP(H433,'4'!$K$3:$L$16,2,FALSE))),0)</f>
        <v>0</v>
      </c>
      <c r="M433" s="205">
        <f t="shared" si="12"/>
        <v>0</v>
      </c>
      <c r="N433" s="205">
        <f>IFERROR(VLOOKUP(H433,'4'!$K$3:$M$16,3,FALSE),0)</f>
        <v>0</v>
      </c>
      <c r="O433" s="205">
        <f t="shared" si="13"/>
        <v>0</v>
      </c>
      <c r="P433" s="205"/>
      <c r="Q433" s="205"/>
      <c r="R433" s="205"/>
    </row>
    <row r="434" spans="1:18" hidden="1">
      <c r="A434" s="203"/>
      <c r="B434" s="204"/>
      <c r="C434" s="204"/>
      <c r="D434" s="203"/>
      <c r="E434" s="203"/>
      <c r="H434" s="203"/>
      <c r="I434" s="205"/>
      <c r="J434" s="205"/>
      <c r="K434" s="205"/>
      <c r="L434" s="222">
        <f>IFERROR(IF(G434="X",0,IF(H434="X",0,VLOOKUP(H434,'4'!$K$3:$L$16,2,FALSE))),0)</f>
        <v>0</v>
      </c>
      <c r="M434" s="205">
        <f t="shared" si="12"/>
        <v>0</v>
      </c>
      <c r="N434" s="205">
        <f>IFERROR(VLOOKUP(H434,'4'!$K$3:$M$16,3,FALSE),0)</f>
        <v>0</v>
      </c>
      <c r="O434" s="205">
        <f t="shared" si="13"/>
        <v>0</v>
      </c>
      <c r="P434" s="205"/>
      <c r="Q434" s="205"/>
      <c r="R434" s="205"/>
    </row>
    <row r="435" spans="1:18" hidden="1">
      <c r="A435" s="203"/>
      <c r="B435" s="204"/>
      <c r="C435" s="204"/>
      <c r="D435" s="203"/>
      <c r="E435" s="203"/>
      <c r="H435" s="203"/>
      <c r="I435" s="205"/>
      <c r="J435" s="205"/>
      <c r="K435" s="205"/>
      <c r="L435" s="222">
        <f>IFERROR(IF(G435="X",0,IF(H435="X",0,VLOOKUP(H435,'4'!$K$3:$L$16,2,FALSE))),0)</f>
        <v>0</v>
      </c>
      <c r="M435" s="205">
        <f t="shared" si="12"/>
        <v>0</v>
      </c>
      <c r="N435" s="205">
        <f>IFERROR(VLOOKUP(H435,'4'!$K$3:$M$16,3,FALSE),0)</f>
        <v>0</v>
      </c>
      <c r="O435" s="205">
        <f t="shared" si="13"/>
        <v>0</v>
      </c>
      <c r="P435" s="205"/>
      <c r="Q435" s="205"/>
      <c r="R435" s="205"/>
    </row>
    <row r="436" spans="1:18" hidden="1">
      <c r="A436" s="203"/>
      <c r="B436" s="204"/>
      <c r="C436" s="204"/>
      <c r="D436" s="203"/>
      <c r="E436" s="203"/>
      <c r="H436" s="203"/>
      <c r="I436" s="205"/>
      <c r="J436" s="205"/>
      <c r="K436" s="205"/>
      <c r="L436" s="222">
        <f>IFERROR(IF(G436="X",0,IF(H436="X",0,VLOOKUP(H436,'4'!$K$3:$L$16,2,FALSE))),0)</f>
        <v>0</v>
      </c>
      <c r="M436" s="205">
        <f t="shared" si="12"/>
        <v>0</v>
      </c>
      <c r="N436" s="205">
        <f>IFERROR(VLOOKUP(H436,'4'!$K$3:$M$16,3,FALSE),0)</f>
        <v>0</v>
      </c>
      <c r="O436" s="205">
        <f t="shared" si="13"/>
        <v>0</v>
      </c>
      <c r="P436" s="205"/>
      <c r="Q436" s="205"/>
      <c r="R436" s="205"/>
    </row>
    <row r="437" spans="1:18" hidden="1">
      <c r="A437" s="203"/>
      <c r="B437" s="204"/>
      <c r="C437" s="204"/>
      <c r="D437" s="203"/>
      <c r="E437" s="203"/>
      <c r="H437" s="203"/>
      <c r="I437" s="205"/>
      <c r="J437" s="205"/>
      <c r="K437" s="205"/>
      <c r="L437" s="222">
        <f>IFERROR(IF(G437="X",0,IF(H437="X",0,VLOOKUP(H437,'4'!$K$3:$L$16,2,FALSE))),0)</f>
        <v>0</v>
      </c>
      <c r="M437" s="205">
        <f t="shared" si="12"/>
        <v>0</v>
      </c>
      <c r="N437" s="205">
        <f>IFERROR(VLOOKUP(H437,'4'!$K$3:$M$16,3,FALSE),0)</f>
        <v>0</v>
      </c>
      <c r="O437" s="205">
        <f t="shared" si="13"/>
        <v>0</v>
      </c>
      <c r="P437" s="205"/>
      <c r="Q437" s="205"/>
      <c r="R437" s="205"/>
    </row>
    <row r="438" spans="1:18" hidden="1">
      <c r="A438" s="203"/>
      <c r="B438" s="204"/>
      <c r="C438" s="204"/>
      <c r="D438" s="203"/>
      <c r="E438" s="203"/>
      <c r="H438" s="203"/>
      <c r="I438" s="205"/>
      <c r="J438" s="205"/>
      <c r="K438" s="205"/>
      <c r="L438" s="222">
        <f>IFERROR(IF(G438="X",0,IF(H438="X",0,VLOOKUP(H438,'4'!$K$3:$L$16,2,FALSE))),0)</f>
        <v>0</v>
      </c>
      <c r="M438" s="205">
        <f t="shared" si="12"/>
        <v>0</v>
      </c>
      <c r="N438" s="205">
        <f>IFERROR(VLOOKUP(H438,'4'!$K$3:$M$16,3,FALSE),0)</f>
        <v>0</v>
      </c>
      <c r="O438" s="205">
        <f t="shared" si="13"/>
        <v>0</v>
      </c>
      <c r="P438" s="205"/>
      <c r="Q438" s="205"/>
      <c r="R438" s="205"/>
    </row>
    <row r="439" spans="1:18" hidden="1">
      <c r="A439" s="203"/>
      <c r="B439" s="204"/>
      <c r="C439" s="204"/>
      <c r="D439" s="203"/>
      <c r="E439" s="203"/>
      <c r="H439" s="203"/>
      <c r="I439" s="205"/>
      <c r="J439" s="205"/>
      <c r="K439" s="205"/>
      <c r="L439" s="222">
        <f>IFERROR(IF(G439="X",0,IF(H439="X",0,VLOOKUP(H439,'4'!$K$3:$L$16,2,FALSE))),0)</f>
        <v>0</v>
      </c>
      <c r="M439" s="205">
        <f t="shared" si="12"/>
        <v>0</v>
      </c>
      <c r="N439" s="205">
        <f>IFERROR(VLOOKUP(H439,'4'!$K$3:$M$16,3,FALSE),0)</f>
        <v>0</v>
      </c>
      <c r="O439" s="205">
        <f t="shared" si="13"/>
        <v>0</v>
      </c>
      <c r="P439" s="205"/>
      <c r="Q439" s="205"/>
      <c r="R439" s="205"/>
    </row>
    <row r="440" spans="1:18" hidden="1">
      <c r="A440" s="203"/>
      <c r="B440" s="204"/>
      <c r="C440" s="204"/>
      <c r="D440" s="203"/>
      <c r="E440" s="203"/>
      <c r="H440" s="203"/>
      <c r="I440" s="205"/>
      <c r="J440" s="205"/>
      <c r="K440" s="205"/>
      <c r="L440" s="222">
        <f>IFERROR(IF(G440="X",0,IF(H440="X",0,VLOOKUP(H440,'4'!$K$3:$L$16,2,FALSE))),0)</f>
        <v>0</v>
      </c>
      <c r="M440" s="205">
        <f t="shared" si="12"/>
        <v>0</v>
      </c>
      <c r="N440" s="205">
        <f>IFERROR(VLOOKUP(H440,'4'!$K$3:$M$16,3,FALSE),0)</f>
        <v>0</v>
      </c>
      <c r="O440" s="205">
        <f t="shared" si="13"/>
        <v>0</v>
      </c>
      <c r="P440" s="205"/>
      <c r="Q440" s="205"/>
      <c r="R440" s="205"/>
    </row>
    <row r="441" spans="1:18" hidden="1">
      <c r="A441" s="203"/>
      <c r="B441" s="204"/>
      <c r="C441" s="204"/>
      <c r="D441" s="203"/>
      <c r="E441" s="203"/>
      <c r="H441" s="203"/>
      <c r="I441" s="205"/>
      <c r="J441" s="205"/>
      <c r="K441" s="205"/>
      <c r="L441" s="222">
        <f>IFERROR(IF(G441="X",0,IF(H441="X",0,VLOOKUP(H441,'4'!$K$3:$L$16,2,FALSE))),0)</f>
        <v>0</v>
      </c>
      <c r="M441" s="205">
        <f t="shared" si="12"/>
        <v>0</v>
      </c>
      <c r="N441" s="205">
        <f>IFERROR(VLOOKUP(H441,'4'!$K$3:$M$16,3,FALSE),0)</f>
        <v>0</v>
      </c>
      <c r="O441" s="205">
        <f t="shared" si="13"/>
        <v>0</v>
      </c>
      <c r="P441" s="205"/>
      <c r="Q441" s="205"/>
      <c r="R441" s="205"/>
    </row>
    <row r="442" spans="1:18" hidden="1">
      <c r="A442" s="203"/>
      <c r="B442" s="204"/>
      <c r="C442" s="204"/>
      <c r="D442" s="203"/>
      <c r="E442" s="203"/>
      <c r="H442" s="203"/>
      <c r="I442" s="205"/>
      <c r="J442" s="205"/>
      <c r="K442" s="205"/>
      <c r="L442" s="222">
        <f>IFERROR(IF(G442="X",0,IF(H442="X",0,VLOOKUP(H442,'4'!$K$3:$L$16,2,FALSE))),0)</f>
        <v>0</v>
      </c>
      <c r="M442" s="205">
        <f t="shared" si="12"/>
        <v>0</v>
      </c>
      <c r="N442" s="205">
        <f>IFERROR(VLOOKUP(H442,'4'!$K$3:$M$16,3,FALSE),0)</f>
        <v>0</v>
      </c>
      <c r="O442" s="205">
        <f t="shared" si="13"/>
        <v>0</v>
      </c>
      <c r="P442" s="205"/>
      <c r="Q442" s="205"/>
      <c r="R442" s="205"/>
    </row>
    <row r="443" spans="1:18" hidden="1">
      <c r="A443" s="203"/>
      <c r="B443" s="204"/>
      <c r="C443" s="204"/>
      <c r="D443" s="203"/>
      <c r="E443" s="203"/>
      <c r="H443" s="203"/>
      <c r="I443" s="205"/>
      <c r="J443" s="205"/>
      <c r="K443" s="205"/>
      <c r="L443" s="222">
        <f>IFERROR(IF(G443="X",0,IF(H443="X",0,VLOOKUP(H443,'4'!$K$3:$L$16,2,FALSE))),0)</f>
        <v>0</v>
      </c>
      <c r="M443" s="205">
        <f t="shared" si="12"/>
        <v>0</v>
      </c>
      <c r="N443" s="205">
        <f>IFERROR(VLOOKUP(H443,'4'!$K$3:$M$16,3,FALSE),0)</f>
        <v>0</v>
      </c>
      <c r="O443" s="205">
        <f t="shared" si="13"/>
        <v>0</v>
      </c>
      <c r="P443" s="205"/>
      <c r="Q443" s="205"/>
      <c r="R443" s="205"/>
    </row>
    <row r="444" spans="1:18" hidden="1">
      <c r="A444" s="203"/>
      <c r="B444" s="204"/>
      <c r="C444" s="204"/>
      <c r="D444" s="203"/>
      <c r="E444" s="203"/>
      <c r="H444" s="203"/>
      <c r="I444" s="205"/>
      <c r="J444" s="205"/>
      <c r="K444" s="205"/>
      <c r="L444" s="222">
        <f>IFERROR(IF(G444="X",0,IF(H444="X",0,VLOOKUP(H444,'4'!$K$3:$L$16,2,FALSE))),0)</f>
        <v>0</v>
      </c>
      <c r="M444" s="205">
        <f t="shared" si="12"/>
        <v>0</v>
      </c>
      <c r="N444" s="205">
        <f>IFERROR(VLOOKUP(H444,'4'!$K$3:$M$16,3,FALSE),0)</f>
        <v>0</v>
      </c>
      <c r="O444" s="205">
        <f t="shared" si="13"/>
        <v>0</v>
      </c>
      <c r="P444" s="205"/>
      <c r="Q444" s="205"/>
      <c r="R444" s="205"/>
    </row>
    <row r="445" spans="1:18" hidden="1">
      <c r="A445" s="203"/>
      <c r="B445" s="204"/>
      <c r="C445" s="204"/>
      <c r="D445" s="203"/>
      <c r="E445" s="203"/>
      <c r="H445" s="203"/>
      <c r="I445" s="205"/>
      <c r="J445" s="205"/>
      <c r="K445" s="205"/>
      <c r="L445" s="222">
        <f>IFERROR(IF(G445="X",0,IF(H445="X",0,VLOOKUP(H445,'4'!$K$3:$L$16,2,FALSE))),0)</f>
        <v>0</v>
      </c>
      <c r="M445" s="205">
        <f t="shared" si="12"/>
        <v>0</v>
      </c>
      <c r="N445" s="205">
        <f>IFERROR(VLOOKUP(H445,'4'!$K$3:$M$16,3,FALSE),0)</f>
        <v>0</v>
      </c>
      <c r="O445" s="205">
        <f t="shared" si="13"/>
        <v>0</v>
      </c>
      <c r="P445" s="205"/>
      <c r="Q445" s="205"/>
      <c r="R445" s="205"/>
    </row>
    <row r="446" spans="1:18" hidden="1">
      <c r="A446" s="203"/>
      <c r="B446" s="204"/>
      <c r="C446" s="204"/>
      <c r="D446" s="203"/>
      <c r="E446" s="203"/>
      <c r="H446" s="203"/>
      <c r="I446" s="205"/>
      <c r="J446" s="205"/>
      <c r="K446" s="205"/>
      <c r="L446" s="222">
        <f>IFERROR(IF(G446="X",0,IF(H446="X",0,VLOOKUP(H446,'4'!$K$3:$L$16,2,FALSE))),0)</f>
        <v>0</v>
      </c>
      <c r="M446" s="205">
        <f t="shared" si="12"/>
        <v>0</v>
      </c>
      <c r="N446" s="205">
        <f>IFERROR(VLOOKUP(H446,'4'!$K$3:$M$16,3,FALSE),0)</f>
        <v>0</v>
      </c>
      <c r="O446" s="205">
        <f t="shared" si="13"/>
        <v>0</v>
      </c>
      <c r="P446" s="205"/>
      <c r="Q446" s="205"/>
      <c r="R446" s="205"/>
    </row>
    <row r="447" spans="1:18" hidden="1">
      <c r="A447" s="203"/>
      <c r="B447" s="204"/>
      <c r="C447" s="204"/>
      <c r="D447" s="203"/>
      <c r="E447" s="203"/>
      <c r="H447" s="203"/>
      <c r="I447" s="205"/>
      <c r="J447" s="205"/>
      <c r="K447" s="205"/>
      <c r="L447" s="222">
        <f>IFERROR(IF(G447="X",0,IF(H447="X",0,VLOOKUP(H447,'4'!$K$3:$L$16,2,FALSE))),0)</f>
        <v>0</v>
      </c>
      <c r="M447" s="205">
        <f t="shared" si="12"/>
        <v>0</v>
      </c>
      <c r="N447" s="205">
        <f>IFERROR(VLOOKUP(H447,'4'!$K$3:$M$16,3,FALSE),0)</f>
        <v>0</v>
      </c>
      <c r="O447" s="205">
        <f t="shared" si="13"/>
        <v>0</v>
      </c>
      <c r="P447" s="205"/>
      <c r="Q447" s="205"/>
      <c r="R447" s="205"/>
    </row>
    <row r="448" spans="1:18" hidden="1">
      <c r="A448" s="203"/>
      <c r="B448" s="204"/>
      <c r="C448" s="204"/>
      <c r="D448" s="203"/>
      <c r="E448" s="203"/>
      <c r="H448" s="203"/>
      <c r="I448" s="205"/>
      <c r="J448" s="205"/>
      <c r="K448" s="205"/>
      <c r="L448" s="222">
        <f>IFERROR(IF(G448="X",0,IF(H448="X",0,VLOOKUP(H448,'4'!$K$3:$L$16,2,FALSE))),0)</f>
        <v>0</v>
      </c>
      <c r="M448" s="205">
        <f t="shared" si="12"/>
        <v>0</v>
      </c>
      <c r="N448" s="205">
        <f>IFERROR(VLOOKUP(H448,'4'!$K$3:$M$16,3,FALSE),0)</f>
        <v>0</v>
      </c>
      <c r="O448" s="205">
        <f t="shared" si="13"/>
        <v>0</v>
      </c>
      <c r="P448" s="205"/>
      <c r="Q448" s="205"/>
      <c r="R448" s="205"/>
    </row>
    <row r="449" spans="1:18" hidden="1">
      <c r="A449" s="203"/>
      <c r="B449" s="204"/>
      <c r="C449" s="204"/>
      <c r="D449" s="203"/>
      <c r="E449" s="203"/>
      <c r="H449" s="203"/>
      <c r="I449" s="205"/>
      <c r="J449" s="205"/>
      <c r="K449" s="205"/>
      <c r="L449" s="222">
        <f>IFERROR(IF(G449="X",0,IF(H449="X",0,VLOOKUP(H449,'4'!$K$3:$L$16,2,FALSE))),0)</f>
        <v>0</v>
      </c>
      <c r="M449" s="205">
        <f t="shared" si="12"/>
        <v>0</v>
      </c>
      <c r="N449" s="205">
        <f>IFERROR(VLOOKUP(H449,'4'!$K$3:$M$16,3,FALSE),0)</f>
        <v>0</v>
      </c>
      <c r="O449" s="205">
        <f t="shared" si="13"/>
        <v>0</v>
      </c>
      <c r="P449" s="205"/>
      <c r="Q449" s="205"/>
      <c r="R449" s="205"/>
    </row>
    <row r="450" spans="1:18" hidden="1">
      <c r="A450" s="203"/>
      <c r="B450" s="204"/>
      <c r="C450" s="204"/>
      <c r="D450" s="203"/>
      <c r="E450" s="203"/>
      <c r="H450" s="203"/>
      <c r="I450" s="205"/>
      <c r="J450" s="205"/>
      <c r="K450" s="205"/>
      <c r="L450" s="222">
        <f>IFERROR(IF(G450="X",0,IF(H450="X",0,VLOOKUP(H450,'4'!$K$3:$L$16,2,FALSE))),0)</f>
        <v>0</v>
      </c>
      <c r="M450" s="205">
        <f t="shared" si="12"/>
        <v>0</v>
      </c>
      <c r="N450" s="205">
        <f>IFERROR(VLOOKUP(H450,'4'!$K$3:$M$16,3,FALSE),0)</f>
        <v>0</v>
      </c>
      <c r="O450" s="205">
        <f t="shared" si="13"/>
        <v>0</v>
      </c>
      <c r="P450" s="205"/>
      <c r="Q450" s="205"/>
      <c r="R450" s="205"/>
    </row>
    <row r="451" spans="1:18" hidden="1">
      <c r="A451" s="203"/>
      <c r="B451" s="204"/>
      <c r="C451" s="204"/>
      <c r="D451" s="203"/>
      <c r="E451" s="203"/>
      <c r="H451" s="203"/>
      <c r="I451" s="205"/>
      <c r="J451" s="205"/>
      <c r="K451" s="205"/>
      <c r="L451" s="222">
        <f>IFERROR(IF(G451="X",0,IF(H451="X",0,VLOOKUP(H451,'4'!$K$3:$L$16,2,FALSE))),0)</f>
        <v>0</v>
      </c>
      <c r="M451" s="205">
        <f t="shared" si="12"/>
        <v>0</v>
      </c>
      <c r="N451" s="205">
        <f>IFERROR(VLOOKUP(H451,'4'!$K$3:$M$16,3,FALSE),0)</f>
        <v>0</v>
      </c>
      <c r="O451" s="205">
        <f t="shared" si="13"/>
        <v>0</v>
      </c>
      <c r="P451" s="205"/>
      <c r="Q451" s="205"/>
      <c r="R451" s="205"/>
    </row>
    <row r="452" spans="1:18" hidden="1">
      <c r="A452" s="203"/>
      <c r="B452" s="204"/>
      <c r="C452" s="204"/>
      <c r="D452" s="203"/>
      <c r="E452" s="203"/>
      <c r="H452" s="203"/>
      <c r="I452" s="205"/>
      <c r="J452" s="205"/>
      <c r="K452" s="205"/>
      <c r="L452" s="222">
        <f>IFERROR(IF(G452="X",0,IF(H452="X",0,VLOOKUP(H452,'4'!$K$3:$L$16,2,FALSE))),0)</f>
        <v>0</v>
      </c>
      <c r="M452" s="205">
        <f t="shared" ref="M452:M499" si="14">K452*L452</f>
        <v>0</v>
      </c>
      <c r="N452" s="205">
        <f>IFERROR(VLOOKUP(H452,'4'!$K$3:$M$16,3,FALSE),0)</f>
        <v>0</v>
      </c>
      <c r="O452" s="205">
        <f t="shared" ref="O452:O499" si="15">IF(N452=0,0,M452/N452)</f>
        <v>0</v>
      </c>
      <c r="P452" s="205"/>
      <c r="Q452" s="205"/>
      <c r="R452" s="205"/>
    </row>
    <row r="453" spans="1:18" hidden="1">
      <c r="A453" s="203"/>
      <c r="B453" s="204"/>
      <c r="C453" s="204"/>
      <c r="D453" s="203"/>
      <c r="E453" s="203"/>
      <c r="H453" s="203"/>
      <c r="I453" s="205"/>
      <c r="J453" s="205"/>
      <c r="K453" s="205"/>
      <c r="L453" s="222">
        <f>IFERROR(IF(G453="X",0,IF(H453="X",0,VLOOKUP(H453,'4'!$K$3:$L$16,2,FALSE))),0)</f>
        <v>0</v>
      </c>
      <c r="M453" s="205">
        <f t="shared" si="14"/>
        <v>0</v>
      </c>
      <c r="N453" s="205">
        <f>IFERROR(VLOOKUP(H453,'4'!$K$3:$M$16,3,FALSE),0)</f>
        <v>0</v>
      </c>
      <c r="O453" s="205">
        <f t="shared" si="15"/>
        <v>0</v>
      </c>
      <c r="P453" s="205"/>
      <c r="Q453" s="205"/>
      <c r="R453" s="205"/>
    </row>
    <row r="454" spans="1:18" hidden="1">
      <c r="A454" s="203"/>
      <c r="B454" s="204"/>
      <c r="C454" s="204"/>
      <c r="D454" s="203"/>
      <c r="E454" s="203"/>
      <c r="H454" s="203"/>
      <c r="I454" s="205"/>
      <c r="J454" s="205"/>
      <c r="K454" s="205"/>
      <c r="L454" s="222">
        <f>IFERROR(IF(G454="X",0,IF(H454="X",0,VLOOKUP(H454,'4'!$K$3:$L$16,2,FALSE))),0)</f>
        <v>0</v>
      </c>
      <c r="M454" s="205">
        <f t="shared" si="14"/>
        <v>0</v>
      </c>
      <c r="N454" s="205">
        <f>IFERROR(VLOOKUP(H454,'4'!$K$3:$M$16,3,FALSE),0)</f>
        <v>0</v>
      </c>
      <c r="O454" s="205">
        <f t="shared" si="15"/>
        <v>0</v>
      </c>
      <c r="P454" s="205"/>
      <c r="Q454" s="205"/>
      <c r="R454" s="205"/>
    </row>
    <row r="455" spans="1:18" hidden="1">
      <c r="A455" s="203"/>
      <c r="B455" s="204"/>
      <c r="C455" s="204"/>
      <c r="D455" s="203"/>
      <c r="E455" s="203"/>
      <c r="H455" s="203"/>
      <c r="I455" s="205"/>
      <c r="J455" s="205"/>
      <c r="K455" s="205"/>
      <c r="L455" s="222">
        <f>IFERROR(IF(G455="X",0,IF(H455="X",0,VLOOKUP(H455,'4'!$K$3:$L$16,2,FALSE))),0)</f>
        <v>0</v>
      </c>
      <c r="M455" s="205">
        <f t="shared" si="14"/>
        <v>0</v>
      </c>
      <c r="N455" s="205">
        <f>IFERROR(VLOOKUP(H455,'4'!$K$3:$M$16,3,FALSE),0)</f>
        <v>0</v>
      </c>
      <c r="O455" s="205">
        <f t="shared" si="15"/>
        <v>0</v>
      </c>
      <c r="P455" s="205"/>
      <c r="Q455" s="205"/>
      <c r="R455" s="205"/>
    </row>
    <row r="456" spans="1:18" hidden="1">
      <c r="A456" s="203"/>
      <c r="B456" s="204"/>
      <c r="C456" s="204"/>
      <c r="D456" s="203"/>
      <c r="E456" s="203"/>
      <c r="H456" s="203"/>
      <c r="I456" s="205"/>
      <c r="J456" s="205"/>
      <c r="K456" s="205"/>
      <c r="L456" s="222">
        <f>IFERROR(IF(G456="X",0,IF(H456="X",0,VLOOKUP(H456,'4'!$K$3:$L$16,2,FALSE))),0)</f>
        <v>0</v>
      </c>
      <c r="M456" s="205">
        <f t="shared" si="14"/>
        <v>0</v>
      </c>
      <c r="N456" s="205">
        <f>IFERROR(VLOOKUP(H456,'4'!$K$3:$M$16,3,FALSE),0)</f>
        <v>0</v>
      </c>
      <c r="O456" s="205">
        <f t="shared" si="15"/>
        <v>0</v>
      </c>
      <c r="P456" s="205"/>
      <c r="Q456" s="205"/>
      <c r="R456" s="205"/>
    </row>
    <row r="457" spans="1:18" hidden="1">
      <c r="A457" s="203"/>
      <c r="B457" s="204"/>
      <c r="C457" s="204"/>
      <c r="D457" s="203"/>
      <c r="E457" s="203"/>
      <c r="H457" s="203"/>
      <c r="I457" s="205"/>
      <c r="J457" s="205"/>
      <c r="K457" s="205"/>
      <c r="L457" s="222">
        <f>IFERROR(IF(G457="X",0,IF(H457="X",0,VLOOKUP(H457,'4'!$K$3:$L$16,2,FALSE))),0)</f>
        <v>0</v>
      </c>
      <c r="M457" s="205">
        <f t="shared" si="14"/>
        <v>0</v>
      </c>
      <c r="N457" s="205">
        <f>IFERROR(VLOOKUP(H457,'4'!$K$3:$M$16,3,FALSE),0)</f>
        <v>0</v>
      </c>
      <c r="O457" s="205">
        <f t="shared" si="15"/>
        <v>0</v>
      </c>
      <c r="P457" s="205"/>
      <c r="Q457" s="205"/>
      <c r="R457" s="205"/>
    </row>
    <row r="458" spans="1:18" hidden="1">
      <c r="A458" s="203"/>
      <c r="B458" s="204"/>
      <c r="C458" s="204"/>
      <c r="D458" s="203"/>
      <c r="E458" s="203"/>
      <c r="H458" s="203"/>
      <c r="I458" s="205"/>
      <c r="J458" s="205"/>
      <c r="K458" s="205"/>
      <c r="L458" s="222">
        <f>IFERROR(IF(G458="X",0,IF(H458="X",0,VLOOKUP(H458,'4'!$K$3:$L$16,2,FALSE))),0)</f>
        <v>0</v>
      </c>
      <c r="M458" s="205">
        <f t="shared" si="14"/>
        <v>0</v>
      </c>
      <c r="N458" s="205">
        <f>IFERROR(VLOOKUP(H458,'4'!$K$3:$M$16,3,FALSE),0)</f>
        <v>0</v>
      </c>
      <c r="O458" s="205">
        <f t="shared" si="15"/>
        <v>0</v>
      </c>
      <c r="P458" s="205"/>
      <c r="Q458" s="205"/>
      <c r="R458" s="205"/>
    </row>
    <row r="459" spans="1:18" hidden="1">
      <c r="A459" s="203"/>
      <c r="B459" s="204"/>
      <c r="C459" s="204"/>
      <c r="D459" s="203"/>
      <c r="E459" s="203"/>
      <c r="H459" s="203"/>
      <c r="I459" s="205"/>
      <c r="J459" s="205"/>
      <c r="K459" s="205"/>
      <c r="L459" s="222">
        <f>IFERROR(IF(G459="X",0,IF(H459="X",0,VLOOKUP(H459,'4'!$K$3:$L$16,2,FALSE))),0)</f>
        <v>0</v>
      </c>
      <c r="M459" s="205">
        <f t="shared" si="14"/>
        <v>0</v>
      </c>
      <c r="N459" s="205">
        <f>IFERROR(VLOOKUP(H459,'4'!$K$3:$M$16,3,FALSE),0)</f>
        <v>0</v>
      </c>
      <c r="O459" s="205">
        <f t="shared" si="15"/>
        <v>0</v>
      </c>
      <c r="P459" s="205"/>
      <c r="Q459" s="205"/>
      <c r="R459" s="205"/>
    </row>
    <row r="460" spans="1:18" hidden="1">
      <c r="A460" s="203"/>
      <c r="B460" s="204"/>
      <c r="C460" s="204"/>
      <c r="D460" s="203"/>
      <c r="E460" s="203"/>
      <c r="H460" s="203"/>
      <c r="I460" s="205"/>
      <c r="J460" s="205"/>
      <c r="K460" s="205"/>
      <c r="L460" s="222">
        <f>IFERROR(IF(G460="X",0,IF(H460="X",0,VLOOKUP(H460,'4'!$K$3:$L$16,2,FALSE))),0)</f>
        <v>0</v>
      </c>
      <c r="M460" s="205">
        <f t="shared" si="14"/>
        <v>0</v>
      </c>
      <c r="N460" s="205">
        <f>IFERROR(VLOOKUP(H460,'4'!$K$3:$M$16,3,FALSE),0)</f>
        <v>0</v>
      </c>
      <c r="O460" s="205">
        <f t="shared" si="15"/>
        <v>0</v>
      </c>
      <c r="P460" s="205"/>
      <c r="Q460" s="205"/>
      <c r="R460" s="205"/>
    </row>
    <row r="461" spans="1:18" hidden="1">
      <c r="A461" s="203"/>
      <c r="B461" s="204"/>
      <c r="C461" s="204"/>
      <c r="D461" s="203"/>
      <c r="E461" s="203"/>
      <c r="H461" s="203"/>
      <c r="I461" s="205"/>
      <c r="J461" s="205"/>
      <c r="K461" s="205"/>
      <c r="L461" s="222">
        <f>IFERROR(IF(G461="X",0,IF(H461="X",0,VLOOKUP(H461,'4'!$K$3:$L$16,2,FALSE))),0)</f>
        <v>0</v>
      </c>
      <c r="M461" s="205">
        <f t="shared" si="14"/>
        <v>0</v>
      </c>
      <c r="N461" s="205">
        <f>IFERROR(VLOOKUP(H461,'4'!$K$3:$M$16,3,FALSE),0)</f>
        <v>0</v>
      </c>
      <c r="O461" s="205">
        <f t="shared" si="15"/>
        <v>0</v>
      </c>
      <c r="P461" s="205"/>
      <c r="Q461" s="205"/>
      <c r="R461" s="205"/>
    </row>
    <row r="462" spans="1:18" hidden="1">
      <c r="A462" s="203"/>
      <c r="B462" s="204"/>
      <c r="C462" s="204"/>
      <c r="D462" s="203"/>
      <c r="E462" s="203"/>
      <c r="H462" s="203"/>
      <c r="I462" s="205"/>
      <c r="J462" s="205"/>
      <c r="K462" s="205"/>
      <c r="L462" s="222">
        <f>IFERROR(IF(G462="X",0,IF(H462="X",0,VLOOKUP(H462,'4'!$K$3:$L$16,2,FALSE))),0)</f>
        <v>0</v>
      </c>
      <c r="M462" s="205">
        <f t="shared" si="14"/>
        <v>0</v>
      </c>
      <c r="N462" s="205">
        <f>IFERROR(VLOOKUP(H462,'4'!$K$3:$M$16,3,FALSE),0)</f>
        <v>0</v>
      </c>
      <c r="O462" s="205">
        <f t="shared" si="15"/>
        <v>0</v>
      </c>
      <c r="P462" s="205"/>
      <c r="Q462" s="205"/>
      <c r="R462" s="205"/>
    </row>
    <row r="463" spans="1:18" hidden="1">
      <c r="A463" s="203"/>
      <c r="B463" s="204"/>
      <c r="C463" s="204"/>
      <c r="D463" s="203"/>
      <c r="E463" s="203"/>
      <c r="H463" s="203"/>
      <c r="I463" s="205"/>
      <c r="J463" s="205"/>
      <c r="K463" s="205"/>
      <c r="L463" s="222">
        <f>IFERROR(IF(G463="X",0,IF(H463="X",0,VLOOKUP(H463,'4'!$K$3:$L$16,2,FALSE))),0)</f>
        <v>0</v>
      </c>
      <c r="M463" s="205">
        <f t="shared" si="14"/>
        <v>0</v>
      </c>
      <c r="N463" s="205">
        <f>IFERROR(VLOOKUP(H463,'4'!$K$3:$M$16,3,FALSE),0)</f>
        <v>0</v>
      </c>
      <c r="O463" s="205">
        <f t="shared" si="15"/>
        <v>0</v>
      </c>
      <c r="P463" s="205"/>
      <c r="Q463" s="205"/>
      <c r="R463" s="205"/>
    </row>
    <row r="464" spans="1:18" hidden="1">
      <c r="A464" s="203"/>
      <c r="B464" s="204"/>
      <c r="C464" s="204"/>
      <c r="D464" s="203"/>
      <c r="E464" s="203"/>
      <c r="H464" s="203"/>
      <c r="I464" s="205"/>
      <c r="J464" s="205"/>
      <c r="K464" s="205"/>
      <c r="L464" s="222">
        <f>IFERROR(IF(G464="X",0,IF(H464="X",0,VLOOKUP(H464,'4'!$K$3:$L$16,2,FALSE))),0)</f>
        <v>0</v>
      </c>
      <c r="M464" s="205">
        <f t="shared" si="14"/>
        <v>0</v>
      </c>
      <c r="N464" s="205">
        <f>IFERROR(VLOOKUP(H464,'4'!$K$3:$M$16,3,FALSE),0)</f>
        <v>0</v>
      </c>
      <c r="O464" s="205">
        <f t="shared" si="15"/>
        <v>0</v>
      </c>
      <c r="P464" s="205"/>
      <c r="Q464" s="205"/>
      <c r="R464" s="205"/>
    </row>
    <row r="465" spans="1:18" hidden="1">
      <c r="A465" s="203"/>
      <c r="B465" s="204"/>
      <c r="C465" s="204"/>
      <c r="D465" s="203"/>
      <c r="E465" s="203"/>
      <c r="H465" s="203"/>
      <c r="I465" s="205"/>
      <c r="J465" s="205"/>
      <c r="K465" s="205"/>
      <c r="L465" s="222">
        <f>IFERROR(IF(G465="X",0,IF(H465="X",0,VLOOKUP(H465,'4'!$K$3:$L$16,2,FALSE))),0)</f>
        <v>0</v>
      </c>
      <c r="M465" s="205">
        <f t="shared" si="14"/>
        <v>0</v>
      </c>
      <c r="N465" s="205">
        <f>IFERROR(VLOOKUP(H465,'4'!$K$3:$M$16,3,FALSE),0)</f>
        <v>0</v>
      </c>
      <c r="O465" s="205">
        <f t="shared" si="15"/>
        <v>0</v>
      </c>
      <c r="P465" s="205"/>
      <c r="Q465" s="205"/>
      <c r="R465" s="205"/>
    </row>
    <row r="466" spans="1:18" hidden="1">
      <c r="A466" s="203"/>
      <c r="B466" s="204"/>
      <c r="C466" s="204"/>
      <c r="D466" s="203"/>
      <c r="E466" s="203"/>
      <c r="H466" s="203"/>
      <c r="I466" s="205"/>
      <c r="J466" s="205"/>
      <c r="K466" s="205"/>
      <c r="L466" s="222">
        <f>IFERROR(IF(G466="X",0,IF(H466="X",0,VLOOKUP(H466,'4'!$K$3:$L$16,2,FALSE))),0)</f>
        <v>0</v>
      </c>
      <c r="M466" s="205">
        <f t="shared" si="14"/>
        <v>0</v>
      </c>
      <c r="N466" s="205">
        <f>IFERROR(VLOOKUP(H466,'4'!$K$3:$M$16,3,FALSE),0)</f>
        <v>0</v>
      </c>
      <c r="O466" s="205">
        <f t="shared" si="15"/>
        <v>0</v>
      </c>
      <c r="P466" s="205"/>
      <c r="Q466" s="205"/>
      <c r="R466" s="205"/>
    </row>
    <row r="467" spans="1:18" hidden="1">
      <c r="A467" s="203"/>
      <c r="B467" s="204"/>
      <c r="C467" s="204"/>
      <c r="D467" s="203"/>
      <c r="E467" s="203"/>
      <c r="H467" s="203"/>
      <c r="I467" s="205"/>
      <c r="J467" s="205"/>
      <c r="K467" s="205"/>
      <c r="L467" s="222">
        <f>IFERROR(IF(G467="X",0,IF(H467="X",0,VLOOKUP(H467,'4'!$K$3:$L$16,2,FALSE))),0)</f>
        <v>0</v>
      </c>
      <c r="M467" s="205">
        <f t="shared" si="14"/>
        <v>0</v>
      </c>
      <c r="N467" s="205">
        <f>IFERROR(VLOOKUP(H467,'4'!$K$3:$M$16,3,FALSE),0)</f>
        <v>0</v>
      </c>
      <c r="O467" s="205">
        <f t="shared" si="15"/>
        <v>0</v>
      </c>
      <c r="P467" s="205"/>
      <c r="Q467" s="205"/>
      <c r="R467" s="205"/>
    </row>
    <row r="468" spans="1:18" hidden="1">
      <c r="A468" s="203"/>
      <c r="B468" s="204"/>
      <c r="C468" s="204"/>
      <c r="D468" s="203"/>
      <c r="E468" s="203"/>
      <c r="H468" s="203"/>
      <c r="I468" s="205"/>
      <c r="J468" s="205"/>
      <c r="K468" s="205"/>
      <c r="L468" s="222">
        <f>IFERROR(IF(G468="X",0,IF(H468="X",0,VLOOKUP(H468,'4'!$K$3:$L$16,2,FALSE))),0)</f>
        <v>0</v>
      </c>
      <c r="M468" s="205">
        <f t="shared" si="14"/>
        <v>0</v>
      </c>
      <c r="N468" s="205">
        <f>IFERROR(VLOOKUP(H468,'4'!$K$3:$M$16,3,FALSE),0)</f>
        <v>0</v>
      </c>
      <c r="O468" s="205">
        <f t="shared" si="15"/>
        <v>0</v>
      </c>
      <c r="P468" s="205"/>
      <c r="Q468" s="205"/>
      <c r="R468" s="205"/>
    </row>
    <row r="469" spans="1:18" hidden="1">
      <c r="A469" s="203"/>
      <c r="B469" s="204"/>
      <c r="C469" s="204"/>
      <c r="D469" s="203"/>
      <c r="E469" s="203"/>
      <c r="H469" s="203"/>
      <c r="I469" s="205"/>
      <c r="J469" s="205"/>
      <c r="K469" s="205"/>
      <c r="L469" s="222">
        <f>IFERROR(IF(G469="X",0,IF(H469="X",0,VLOOKUP(H469,'4'!$K$3:$L$16,2,FALSE))),0)</f>
        <v>0</v>
      </c>
      <c r="M469" s="205">
        <f t="shared" si="14"/>
        <v>0</v>
      </c>
      <c r="N469" s="205">
        <f>IFERROR(VLOOKUP(H469,'4'!$K$3:$M$16,3,FALSE),0)</f>
        <v>0</v>
      </c>
      <c r="O469" s="205">
        <f t="shared" si="15"/>
        <v>0</v>
      </c>
      <c r="P469" s="205"/>
      <c r="Q469" s="205"/>
      <c r="R469" s="205"/>
    </row>
    <row r="470" spans="1:18" hidden="1">
      <c r="A470" s="203"/>
      <c r="B470" s="204"/>
      <c r="C470" s="204"/>
      <c r="D470" s="203"/>
      <c r="E470" s="203"/>
      <c r="H470" s="203"/>
      <c r="I470" s="205"/>
      <c r="J470" s="205"/>
      <c r="K470" s="205"/>
      <c r="L470" s="222">
        <f>IFERROR(IF(G470="X",0,IF(H470="X",0,VLOOKUP(H470,'4'!$K$3:$L$16,2,FALSE))),0)</f>
        <v>0</v>
      </c>
      <c r="M470" s="205">
        <f t="shared" si="14"/>
        <v>0</v>
      </c>
      <c r="N470" s="205">
        <f>IFERROR(VLOOKUP(H470,'4'!$K$3:$M$16,3,FALSE),0)</f>
        <v>0</v>
      </c>
      <c r="O470" s="205">
        <f t="shared" si="15"/>
        <v>0</v>
      </c>
      <c r="P470" s="205"/>
      <c r="Q470" s="205"/>
      <c r="R470" s="205"/>
    </row>
    <row r="471" spans="1:18" hidden="1">
      <c r="A471" s="203"/>
      <c r="B471" s="204"/>
      <c r="C471" s="204"/>
      <c r="D471" s="203"/>
      <c r="E471" s="203"/>
      <c r="H471" s="203"/>
      <c r="I471" s="205"/>
      <c r="J471" s="205"/>
      <c r="K471" s="205"/>
      <c r="L471" s="222">
        <f>IFERROR(IF(G471="X",0,IF(H471="X",0,VLOOKUP(H471,'4'!$K$3:$L$16,2,FALSE))),0)</f>
        <v>0</v>
      </c>
      <c r="M471" s="205">
        <f t="shared" si="14"/>
        <v>0</v>
      </c>
      <c r="N471" s="205">
        <f>IFERROR(VLOOKUP(H471,'4'!$K$3:$M$16,3,FALSE),0)</f>
        <v>0</v>
      </c>
      <c r="O471" s="205">
        <f t="shared" si="15"/>
        <v>0</v>
      </c>
      <c r="P471" s="205"/>
      <c r="Q471" s="205"/>
      <c r="R471" s="205"/>
    </row>
    <row r="472" spans="1:18" hidden="1">
      <c r="A472" s="203"/>
      <c r="B472" s="204"/>
      <c r="C472" s="204"/>
      <c r="D472" s="203"/>
      <c r="E472" s="203"/>
      <c r="H472" s="203"/>
      <c r="I472" s="205"/>
      <c r="J472" s="205"/>
      <c r="K472" s="205"/>
      <c r="L472" s="222">
        <f>IFERROR(IF(G472="X",0,IF(H472="X",0,VLOOKUP(H472,'4'!$K$3:$L$16,2,FALSE))),0)</f>
        <v>0</v>
      </c>
      <c r="M472" s="205">
        <f t="shared" si="14"/>
        <v>0</v>
      </c>
      <c r="N472" s="205">
        <f>IFERROR(VLOOKUP(H472,'4'!$K$3:$M$16,3,FALSE),0)</f>
        <v>0</v>
      </c>
      <c r="O472" s="205">
        <f t="shared" si="15"/>
        <v>0</v>
      </c>
      <c r="P472" s="205"/>
      <c r="Q472" s="205"/>
      <c r="R472" s="205"/>
    </row>
    <row r="473" spans="1:18" hidden="1">
      <c r="A473" s="203"/>
      <c r="B473" s="204"/>
      <c r="C473" s="204"/>
      <c r="D473" s="203"/>
      <c r="E473" s="203"/>
      <c r="H473" s="203"/>
      <c r="I473" s="205"/>
      <c r="J473" s="205"/>
      <c r="K473" s="205"/>
      <c r="L473" s="222">
        <f>IFERROR(IF(G473="X",0,IF(H473="X",0,VLOOKUP(H473,'4'!$K$3:$L$16,2,FALSE))),0)</f>
        <v>0</v>
      </c>
      <c r="M473" s="205">
        <f t="shared" si="14"/>
        <v>0</v>
      </c>
      <c r="N473" s="205">
        <f>IFERROR(VLOOKUP(H473,'4'!$K$3:$M$16,3,FALSE),0)</f>
        <v>0</v>
      </c>
      <c r="O473" s="205">
        <f t="shared" si="15"/>
        <v>0</v>
      </c>
      <c r="P473" s="205"/>
      <c r="Q473" s="205"/>
      <c r="R473" s="205"/>
    </row>
    <row r="474" spans="1:18" hidden="1">
      <c r="A474" s="203"/>
      <c r="B474" s="204"/>
      <c r="C474" s="204"/>
      <c r="D474" s="203"/>
      <c r="E474" s="203"/>
      <c r="H474" s="203"/>
      <c r="I474" s="205"/>
      <c r="J474" s="205"/>
      <c r="K474" s="205"/>
      <c r="L474" s="222">
        <f>IFERROR(IF(G474="X",0,IF(H474="X",0,VLOOKUP(H474,'4'!$K$3:$L$16,2,FALSE))),0)</f>
        <v>0</v>
      </c>
      <c r="M474" s="205">
        <f t="shared" si="14"/>
        <v>0</v>
      </c>
      <c r="N474" s="205">
        <f>IFERROR(VLOOKUP(H474,'4'!$K$3:$M$16,3,FALSE),0)</f>
        <v>0</v>
      </c>
      <c r="O474" s="205">
        <f t="shared" si="15"/>
        <v>0</v>
      </c>
      <c r="P474" s="205"/>
      <c r="Q474" s="205"/>
      <c r="R474" s="205"/>
    </row>
    <row r="475" spans="1:18" hidden="1">
      <c r="A475" s="203"/>
      <c r="B475" s="204"/>
      <c r="C475" s="204"/>
      <c r="D475" s="203"/>
      <c r="E475" s="203"/>
      <c r="H475" s="203"/>
      <c r="I475" s="205"/>
      <c r="J475" s="205"/>
      <c r="K475" s="205"/>
      <c r="L475" s="222">
        <f>IFERROR(IF(G475="X",0,IF(H475="X",0,VLOOKUP(H475,'4'!$K$3:$L$16,2,FALSE))),0)</f>
        <v>0</v>
      </c>
      <c r="M475" s="205">
        <f t="shared" si="14"/>
        <v>0</v>
      </c>
      <c r="N475" s="205">
        <f>IFERROR(VLOOKUP(H475,'4'!$K$3:$M$16,3,FALSE),0)</f>
        <v>0</v>
      </c>
      <c r="O475" s="205">
        <f t="shared" si="15"/>
        <v>0</v>
      </c>
      <c r="P475" s="205"/>
      <c r="Q475" s="205"/>
      <c r="R475" s="205"/>
    </row>
    <row r="476" spans="1:18" hidden="1">
      <c r="A476" s="203"/>
      <c r="B476" s="204"/>
      <c r="C476" s="204"/>
      <c r="D476" s="203"/>
      <c r="E476" s="203"/>
      <c r="H476" s="203"/>
      <c r="I476" s="205"/>
      <c r="J476" s="205"/>
      <c r="K476" s="205"/>
      <c r="L476" s="222">
        <f>IFERROR(IF(G476="X",0,IF(H476="X",0,VLOOKUP(H476,'4'!$K$3:$L$16,2,FALSE))),0)</f>
        <v>0</v>
      </c>
      <c r="M476" s="205">
        <f t="shared" si="14"/>
        <v>0</v>
      </c>
      <c r="N476" s="205">
        <f>IFERROR(VLOOKUP(H476,'4'!$K$3:$M$16,3,FALSE),0)</f>
        <v>0</v>
      </c>
      <c r="O476" s="205">
        <f t="shared" si="15"/>
        <v>0</v>
      </c>
      <c r="P476" s="205"/>
      <c r="Q476" s="205"/>
      <c r="R476" s="205"/>
    </row>
    <row r="477" spans="1:18" hidden="1">
      <c r="A477" s="203"/>
      <c r="B477" s="204"/>
      <c r="C477" s="204"/>
      <c r="D477" s="203"/>
      <c r="E477" s="203"/>
      <c r="H477" s="203"/>
      <c r="I477" s="205"/>
      <c r="J477" s="205"/>
      <c r="K477" s="205"/>
      <c r="L477" s="222">
        <f>IFERROR(IF(G477="X",0,IF(H477="X",0,VLOOKUP(H477,'4'!$K$3:$L$16,2,FALSE))),0)</f>
        <v>0</v>
      </c>
      <c r="M477" s="205">
        <f t="shared" si="14"/>
        <v>0</v>
      </c>
      <c r="N477" s="205">
        <f>IFERROR(VLOOKUP(H477,'4'!$K$3:$M$16,3,FALSE),0)</f>
        <v>0</v>
      </c>
      <c r="O477" s="205">
        <f t="shared" si="15"/>
        <v>0</v>
      </c>
      <c r="P477" s="205"/>
      <c r="Q477" s="205"/>
      <c r="R477" s="205"/>
    </row>
    <row r="478" spans="1:18" hidden="1">
      <c r="A478" s="203"/>
      <c r="B478" s="204"/>
      <c r="C478" s="204"/>
      <c r="D478" s="203"/>
      <c r="E478" s="203"/>
      <c r="H478" s="203"/>
      <c r="I478" s="205"/>
      <c r="J478" s="205"/>
      <c r="K478" s="205"/>
      <c r="L478" s="222">
        <f>IFERROR(IF(G478="X",0,IF(H478="X",0,VLOOKUP(H478,'4'!$K$3:$L$16,2,FALSE))),0)</f>
        <v>0</v>
      </c>
      <c r="M478" s="205">
        <f t="shared" si="14"/>
        <v>0</v>
      </c>
      <c r="N478" s="205">
        <f>IFERROR(VLOOKUP(H478,'4'!$K$3:$M$16,3,FALSE),0)</f>
        <v>0</v>
      </c>
      <c r="O478" s="205">
        <f t="shared" si="15"/>
        <v>0</v>
      </c>
      <c r="P478" s="205"/>
      <c r="Q478" s="205"/>
      <c r="R478" s="205"/>
    </row>
    <row r="479" spans="1:18" hidden="1">
      <c r="A479" s="203"/>
      <c r="B479" s="204"/>
      <c r="C479" s="204"/>
      <c r="D479" s="203"/>
      <c r="E479" s="203"/>
      <c r="H479" s="203"/>
      <c r="I479" s="205"/>
      <c r="J479" s="205"/>
      <c r="K479" s="205"/>
      <c r="L479" s="222">
        <f>IFERROR(IF(G479="X",0,IF(H479="X",0,VLOOKUP(H479,'4'!$K$3:$L$16,2,FALSE))),0)</f>
        <v>0</v>
      </c>
      <c r="M479" s="205">
        <f t="shared" si="14"/>
        <v>0</v>
      </c>
      <c r="N479" s="205">
        <f>IFERROR(VLOOKUP(H479,'4'!$K$3:$M$16,3,FALSE),0)</f>
        <v>0</v>
      </c>
      <c r="O479" s="205">
        <f t="shared" si="15"/>
        <v>0</v>
      </c>
      <c r="P479" s="205"/>
      <c r="Q479" s="205"/>
      <c r="R479" s="205"/>
    </row>
    <row r="480" spans="1:18" hidden="1">
      <c r="A480" s="203"/>
      <c r="B480" s="204"/>
      <c r="C480" s="204"/>
      <c r="D480" s="203"/>
      <c r="E480" s="203"/>
      <c r="H480" s="203"/>
      <c r="I480" s="205"/>
      <c r="J480" s="205"/>
      <c r="K480" s="205"/>
      <c r="L480" s="222">
        <f>IFERROR(IF(G480="X",0,IF(H480="X",0,VLOOKUP(H480,'4'!$K$3:$L$16,2,FALSE))),0)</f>
        <v>0</v>
      </c>
      <c r="M480" s="205">
        <f t="shared" si="14"/>
        <v>0</v>
      </c>
      <c r="N480" s="205">
        <f>IFERROR(VLOOKUP(H480,'4'!$K$3:$M$16,3,FALSE),0)</f>
        <v>0</v>
      </c>
      <c r="O480" s="205">
        <f t="shared" si="15"/>
        <v>0</v>
      </c>
      <c r="P480" s="205"/>
      <c r="Q480" s="205"/>
      <c r="R480" s="205"/>
    </row>
    <row r="481" spans="1:18" hidden="1">
      <c r="A481" s="203"/>
      <c r="B481" s="204"/>
      <c r="C481" s="204"/>
      <c r="D481" s="203"/>
      <c r="E481" s="203"/>
      <c r="H481" s="203"/>
      <c r="I481" s="205"/>
      <c r="J481" s="205"/>
      <c r="K481" s="205"/>
      <c r="L481" s="222">
        <f>IFERROR(IF(G481="X",0,IF(H481="X",0,VLOOKUP(H481,'4'!$K$3:$L$16,2,FALSE))),0)</f>
        <v>0</v>
      </c>
      <c r="M481" s="205">
        <f t="shared" si="14"/>
        <v>0</v>
      </c>
      <c r="N481" s="205">
        <f>IFERROR(VLOOKUP(H481,'4'!$K$3:$M$16,3,FALSE),0)</f>
        <v>0</v>
      </c>
      <c r="O481" s="205">
        <f t="shared" si="15"/>
        <v>0</v>
      </c>
      <c r="P481" s="205"/>
      <c r="Q481" s="205"/>
      <c r="R481" s="205"/>
    </row>
    <row r="482" spans="1:18" hidden="1">
      <c r="A482" s="203"/>
      <c r="B482" s="204"/>
      <c r="C482" s="204"/>
      <c r="D482" s="203"/>
      <c r="E482" s="203"/>
      <c r="H482" s="203"/>
      <c r="I482" s="205"/>
      <c r="J482" s="205"/>
      <c r="K482" s="205"/>
      <c r="L482" s="222">
        <f>IFERROR(IF(G482="X",0,IF(H482="X",0,VLOOKUP(H482,'4'!$K$3:$L$16,2,FALSE))),0)</f>
        <v>0</v>
      </c>
      <c r="M482" s="205">
        <f t="shared" si="14"/>
        <v>0</v>
      </c>
      <c r="N482" s="205">
        <f>IFERROR(VLOOKUP(H482,'4'!$K$3:$M$16,3,FALSE),0)</f>
        <v>0</v>
      </c>
      <c r="O482" s="205">
        <f t="shared" si="15"/>
        <v>0</v>
      </c>
      <c r="P482" s="205"/>
      <c r="Q482" s="205"/>
      <c r="R482" s="205"/>
    </row>
    <row r="483" spans="1:18" hidden="1">
      <c r="A483" s="203"/>
      <c r="B483" s="204"/>
      <c r="C483" s="204"/>
      <c r="D483" s="203"/>
      <c r="E483" s="203"/>
      <c r="H483" s="203"/>
      <c r="I483" s="205"/>
      <c r="J483" s="205"/>
      <c r="K483" s="205"/>
      <c r="L483" s="222">
        <f>IFERROR(IF(G483="X",0,IF(H483="X",0,VLOOKUP(H483,'4'!$K$3:$L$16,2,FALSE))),0)</f>
        <v>0</v>
      </c>
      <c r="M483" s="205">
        <f t="shared" si="14"/>
        <v>0</v>
      </c>
      <c r="N483" s="205">
        <f>IFERROR(VLOOKUP(H483,'4'!$K$3:$M$16,3,FALSE),0)</f>
        <v>0</v>
      </c>
      <c r="O483" s="205">
        <f t="shared" si="15"/>
        <v>0</v>
      </c>
      <c r="P483" s="205"/>
      <c r="Q483" s="205"/>
      <c r="R483" s="205"/>
    </row>
    <row r="484" spans="1:18" hidden="1">
      <c r="A484" s="203"/>
      <c r="B484" s="204"/>
      <c r="C484" s="204"/>
      <c r="D484" s="203"/>
      <c r="E484" s="203"/>
      <c r="H484" s="203"/>
      <c r="I484" s="205"/>
      <c r="J484" s="205"/>
      <c r="K484" s="205"/>
      <c r="L484" s="222">
        <f>IFERROR(IF(G484="X",0,IF(H484="X",0,VLOOKUP(H484,'4'!$K$3:$L$16,2,FALSE))),0)</f>
        <v>0</v>
      </c>
      <c r="M484" s="205">
        <f t="shared" si="14"/>
        <v>0</v>
      </c>
      <c r="N484" s="205">
        <f>IFERROR(VLOOKUP(H484,'4'!$K$3:$M$16,3,FALSE),0)</f>
        <v>0</v>
      </c>
      <c r="O484" s="205">
        <f t="shared" si="15"/>
        <v>0</v>
      </c>
      <c r="P484" s="205"/>
      <c r="Q484" s="205"/>
      <c r="R484" s="205"/>
    </row>
    <row r="485" spans="1:18" hidden="1">
      <c r="A485" s="203"/>
      <c r="B485" s="204"/>
      <c r="C485" s="204"/>
      <c r="D485" s="203"/>
      <c r="E485" s="203"/>
      <c r="H485" s="203"/>
      <c r="I485" s="205"/>
      <c r="J485" s="205"/>
      <c r="K485" s="205"/>
      <c r="L485" s="222">
        <f>IFERROR(IF(G485="X",0,IF(H485="X",0,VLOOKUP(H485,'4'!$K$3:$L$16,2,FALSE))),0)</f>
        <v>0</v>
      </c>
      <c r="M485" s="205">
        <f t="shared" si="14"/>
        <v>0</v>
      </c>
      <c r="N485" s="205">
        <f>IFERROR(VLOOKUP(H485,'4'!$K$3:$M$16,3,FALSE),0)</f>
        <v>0</v>
      </c>
      <c r="O485" s="205">
        <f t="shared" si="15"/>
        <v>0</v>
      </c>
      <c r="P485" s="205"/>
      <c r="Q485" s="205"/>
      <c r="R485" s="205"/>
    </row>
    <row r="486" spans="1:18" hidden="1">
      <c r="A486" s="203"/>
      <c r="B486" s="204"/>
      <c r="C486" s="204"/>
      <c r="D486" s="203"/>
      <c r="E486" s="203"/>
      <c r="H486" s="203"/>
      <c r="I486" s="205"/>
      <c r="J486" s="205"/>
      <c r="K486" s="205"/>
      <c r="L486" s="222">
        <f>IFERROR(IF(G486="X",0,IF(H486="X",0,VLOOKUP(H486,'4'!$K$3:$L$16,2,FALSE))),0)</f>
        <v>0</v>
      </c>
      <c r="M486" s="205">
        <f t="shared" si="14"/>
        <v>0</v>
      </c>
      <c r="N486" s="205">
        <f>IFERROR(VLOOKUP(H486,'4'!$K$3:$M$16,3,FALSE),0)</f>
        <v>0</v>
      </c>
      <c r="O486" s="205">
        <f t="shared" si="15"/>
        <v>0</v>
      </c>
      <c r="P486" s="205"/>
      <c r="Q486" s="205"/>
      <c r="R486" s="205"/>
    </row>
    <row r="487" spans="1:18" hidden="1">
      <c r="A487" s="203"/>
      <c r="B487" s="204"/>
      <c r="C487" s="204"/>
      <c r="D487" s="203"/>
      <c r="E487" s="203"/>
      <c r="H487" s="203"/>
      <c r="I487" s="205"/>
      <c r="J487" s="205"/>
      <c r="K487" s="205"/>
      <c r="L487" s="222">
        <f>IFERROR(IF(G487="X",0,IF(H487="X",0,VLOOKUP(H487,'4'!$K$3:$L$16,2,FALSE))),0)</f>
        <v>0</v>
      </c>
      <c r="M487" s="205">
        <f t="shared" si="14"/>
        <v>0</v>
      </c>
      <c r="N487" s="205">
        <f>IFERROR(VLOOKUP(H487,'4'!$K$3:$M$16,3,FALSE),0)</f>
        <v>0</v>
      </c>
      <c r="O487" s="205">
        <f t="shared" si="15"/>
        <v>0</v>
      </c>
      <c r="P487" s="205"/>
      <c r="Q487" s="205"/>
      <c r="R487" s="205"/>
    </row>
    <row r="488" spans="1:18" hidden="1">
      <c r="A488" s="203"/>
      <c r="B488" s="204"/>
      <c r="C488" s="204"/>
      <c r="D488" s="203"/>
      <c r="E488" s="203"/>
      <c r="H488" s="203"/>
      <c r="I488" s="205"/>
      <c r="J488" s="205"/>
      <c r="K488" s="205"/>
      <c r="L488" s="222">
        <f>IFERROR(IF(G488="X",0,IF(H488="X",0,VLOOKUP(H488,'4'!$K$3:$L$16,2,FALSE))),0)</f>
        <v>0</v>
      </c>
      <c r="M488" s="205">
        <f t="shared" si="14"/>
        <v>0</v>
      </c>
      <c r="N488" s="205">
        <f>IFERROR(VLOOKUP(H488,'4'!$K$3:$M$16,3,FALSE),0)</f>
        <v>0</v>
      </c>
      <c r="O488" s="205">
        <f t="shared" si="15"/>
        <v>0</v>
      </c>
      <c r="P488" s="205"/>
      <c r="Q488" s="205"/>
      <c r="R488" s="205"/>
    </row>
    <row r="489" spans="1:18" hidden="1">
      <c r="A489" s="203"/>
      <c r="B489" s="204"/>
      <c r="C489" s="204"/>
      <c r="D489" s="203"/>
      <c r="E489" s="203"/>
      <c r="H489" s="203"/>
      <c r="I489" s="205"/>
      <c r="J489" s="205"/>
      <c r="K489" s="205"/>
      <c r="L489" s="222">
        <f>IFERROR(IF(G489="X",0,IF(H489="X",0,VLOOKUP(H489,'4'!$K$3:$L$16,2,FALSE))),0)</f>
        <v>0</v>
      </c>
      <c r="M489" s="205">
        <f t="shared" si="14"/>
        <v>0</v>
      </c>
      <c r="N489" s="205">
        <f>IFERROR(VLOOKUP(H489,'4'!$K$3:$M$16,3,FALSE),0)</f>
        <v>0</v>
      </c>
      <c r="O489" s="205">
        <f t="shared" si="15"/>
        <v>0</v>
      </c>
      <c r="P489" s="205"/>
      <c r="Q489" s="205"/>
      <c r="R489" s="205"/>
    </row>
    <row r="490" spans="1:18" hidden="1">
      <c r="A490" s="203"/>
      <c r="B490" s="204"/>
      <c r="C490" s="204"/>
      <c r="D490" s="203"/>
      <c r="E490" s="203"/>
      <c r="H490" s="203"/>
      <c r="I490" s="205"/>
      <c r="J490" s="205"/>
      <c r="K490" s="205"/>
      <c r="L490" s="222">
        <f>IFERROR(IF(G490="X",0,IF(H490="X",0,VLOOKUP(H490,'4'!$K$3:$L$16,2,FALSE))),0)</f>
        <v>0</v>
      </c>
      <c r="M490" s="205">
        <f t="shared" si="14"/>
        <v>0</v>
      </c>
      <c r="N490" s="205">
        <f>IFERROR(VLOOKUP(H490,'4'!$K$3:$M$16,3,FALSE),0)</f>
        <v>0</v>
      </c>
      <c r="O490" s="205">
        <f t="shared" si="15"/>
        <v>0</v>
      </c>
      <c r="P490" s="205"/>
      <c r="Q490" s="205"/>
      <c r="R490" s="205"/>
    </row>
    <row r="491" spans="1:18" hidden="1">
      <c r="A491" s="203"/>
      <c r="B491" s="204"/>
      <c r="C491" s="204"/>
      <c r="D491" s="203"/>
      <c r="E491" s="203"/>
      <c r="H491" s="203"/>
      <c r="I491" s="205"/>
      <c r="J491" s="205"/>
      <c r="K491" s="205"/>
      <c r="L491" s="222">
        <f>IFERROR(IF(G491="X",0,IF(H491="X",0,VLOOKUP(H491,'4'!$K$3:$L$16,2,FALSE))),0)</f>
        <v>0</v>
      </c>
      <c r="M491" s="205">
        <f t="shared" si="14"/>
        <v>0</v>
      </c>
      <c r="N491" s="205">
        <f>IFERROR(VLOOKUP(H491,'4'!$K$3:$M$16,3,FALSE),0)</f>
        <v>0</v>
      </c>
      <c r="O491" s="205">
        <f t="shared" si="15"/>
        <v>0</v>
      </c>
      <c r="P491" s="205"/>
      <c r="Q491" s="205"/>
      <c r="R491" s="205"/>
    </row>
    <row r="492" spans="1:18" hidden="1">
      <c r="A492" s="203"/>
      <c r="B492" s="204"/>
      <c r="C492" s="204"/>
      <c r="D492" s="203"/>
      <c r="E492" s="203"/>
      <c r="H492" s="203"/>
      <c r="I492" s="205"/>
      <c r="J492" s="205"/>
      <c r="K492" s="205"/>
      <c r="L492" s="222">
        <f>IFERROR(IF(G492="X",0,IF(H492="X",0,VLOOKUP(H492,'4'!$K$3:$L$16,2,FALSE))),0)</f>
        <v>0</v>
      </c>
      <c r="M492" s="205">
        <f t="shared" si="14"/>
        <v>0</v>
      </c>
      <c r="N492" s="205">
        <f>IFERROR(VLOOKUP(H492,'4'!$K$3:$M$16,3,FALSE),0)</f>
        <v>0</v>
      </c>
      <c r="O492" s="205">
        <f t="shared" si="15"/>
        <v>0</v>
      </c>
      <c r="P492" s="205"/>
      <c r="Q492" s="205"/>
      <c r="R492" s="205"/>
    </row>
    <row r="493" spans="1:18" hidden="1">
      <c r="A493" s="203"/>
      <c r="B493" s="204"/>
      <c r="C493" s="204"/>
      <c r="D493" s="203"/>
      <c r="E493" s="203"/>
      <c r="H493" s="203"/>
      <c r="I493" s="205"/>
      <c r="J493" s="205"/>
      <c r="K493" s="205"/>
      <c r="L493" s="222">
        <f>IFERROR(IF(G493="X",0,IF(H493="X",0,VLOOKUP(H493,'4'!$K$3:$L$16,2,FALSE))),0)</f>
        <v>0</v>
      </c>
      <c r="M493" s="205">
        <f t="shared" si="14"/>
        <v>0</v>
      </c>
      <c r="N493" s="205">
        <f>IFERROR(VLOOKUP(H493,'4'!$K$3:$M$16,3,FALSE),0)</f>
        <v>0</v>
      </c>
      <c r="O493" s="205">
        <f t="shared" si="15"/>
        <v>0</v>
      </c>
      <c r="P493" s="205"/>
      <c r="Q493" s="205"/>
      <c r="R493" s="205"/>
    </row>
    <row r="494" spans="1:18" hidden="1">
      <c r="A494" s="203"/>
      <c r="B494" s="204"/>
      <c r="C494" s="204"/>
      <c r="D494" s="203"/>
      <c r="E494" s="203"/>
      <c r="H494" s="203"/>
      <c r="I494" s="205"/>
      <c r="J494" s="205"/>
      <c r="K494" s="205"/>
      <c r="L494" s="222">
        <f>IFERROR(IF(G494="X",0,IF(H494="X",0,VLOOKUP(H494,'4'!$K$3:$L$16,2,FALSE))),0)</f>
        <v>0</v>
      </c>
      <c r="M494" s="205">
        <f t="shared" si="14"/>
        <v>0</v>
      </c>
      <c r="N494" s="205">
        <f>IFERROR(VLOOKUP(H494,'4'!$K$3:$M$16,3,FALSE),0)</f>
        <v>0</v>
      </c>
      <c r="O494" s="205">
        <f t="shared" si="15"/>
        <v>0</v>
      </c>
      <c r="P494" s="205"/>
      <c r="Q494" s="205"/>
      <c r="R494" s="205"/>
    </row>
    <row r="495" spans="1:18" hidden="1">
      <c r="A495" s="203"/>
      <c r="B495" s="204"/>
      <c r="C495" s="204"/>
      <c r="D495" s="203"/>
      <c r="E495" s="203"/>
      <c r="H495" s="203"/>
      <c r="I495" s="205"/>
      <c r="J495" s="205"/>
      <c r="K495" s="205"/>
      <c r="L495" s="222">
        <f>IFERROR(IF(G495="X",0,IF(H495="X",0,VLOOKUP(H495,'4'!$K$3:$L$16,2,FALSE))),0)</f>
        <v>0</v>
      </c>
      <c r="M495" s="205">
        <f t="shared" si="14"/>
        <v>0</v>
      </c>
      <c r="N495" s="205">
        <f>IFERROR(VLOOKUP(H495,'4'!$K$3:$M$16,3,FALSE),0)</f>
        <v>0</v>
      </c>
      <c r="O495" s="205">
        <f t="shared" si="15"/>
        <v>0</v>
      </c>
      <c r="P495" s="205"/>
      <c r="Q495" s="205"/>
      <c r="R495" s="205"/>
    </row>
    <row r="496" spans="1:18" hidden="1">
      <c r="A496" s="203"/>
      <c r="B496" s="204"/>
      <c r="C496" s="204"/>
      <c r="D496" s="203"/>
      <c r="E496" s="203"/>
      <c r="H496" s="203"/>
      <c r="I496" s="205"/>
      <c r="J496" s="205"/>
      <c r="K496" s="205"/>
      <c r="L496" s="222">
        <f>IFERROR(IF(G496="X",0,IF(H496="X",0,VLOOKUP(H496,'4'!$K$3:$L$16,2,FALSE))),0)</f>
        <v>0</v>
      </c>
      <c r="M496" s="205">
        <f t="shared" si="14"/>
        <v>0</v>
      </c>
      <c r="N496" s="205">
        <f>IFERROR(VLOOKUP(H496,'4'!$K$3:$M$16,3,FALSE),0)</f>
        <v>0</v>
      </c>
      <c r="O496" s="205">
        <f t="shared" si="15"/>
        <v>0</v>
      </c>
      <c r="P496" s="205"/>
      <c r="Q496" s="205"/>
      <c r="R496" s="205"/>
    </row>
    <row r="497" spans="1:25" hidden="1">
      <c r="A497" s="203"/>
      <c r="B497" s="204"/>
      <c r="C497" s="204"/>
      <c r="D497" s="203"/>
      <c r="E497" s="203"/>
      <c r="H497" s="203"/>
      <c r="I497" s="205"/>
      <c r="J497" s="205"/>
      <c r="K497" s="205"/>
      <c r="L497" s="222">
        <f>IFERROR(IF(G497="X",0,IF(H497="X",0,VLOOKUP(H497,'4'!$K$3:$L$16,2,FALSE))),0)</f>
        <v>0</v>
      </c>
      <c r="M497" s="205">
        <f t="shared" si="14"/>
        <v>0</v>
      </c>
      <c r="N497" s="205">
        <f>IFERROR(VLOOKUP(H497,'4'!$K$3:$M$16,3,FALSE),0)</f>
        <v>0</v>
      </c>
      <c r="O497" s="205">
        <f t="shared" si="15"/>
        <v>0</v>
      </c>
      <c r="P497" s="205"/>
      <c r="Q497" s="205"/>
      <c r="R497" s="205"/>
    </row>
    <row r="498" spans="1:25" hidden="1">
      <c r="A498" s="203"/>
      <c r="B498" s="204"/>
      <c r="C498" s="204"/>
      <c r="D498" s="203"/>
      <c r="E498" s="203"/>
      <c r="H498" s="203"/>
      <c r="I498" s="205"/>
      <c r="J498" s="205"/>
      <c r="K498" s="205"/>
      <c r="L498" s="222">
        <f>IFERROR(IF(G498="X",0,IF(H498="X",0,VLOOKUP(H498,'4'!$K$3:$L$16,2,FALSE))),0)</f>
        <v>0</v>
      </c>
      <c r="M498" s="205">
        <f t="shared" si="14"/>
        <v>0</v>
      </c>
      <c r="N498" s="205">
        <f>IFERROR(VLOOKUP(H498,'4'!$K$3:$M$16,3,FALSE),0)</f>
        <v>0</v>
      </c>
      <c r="O498" s="205">
        <f t="shared" si="15"/>
        <v>0</v>
      </c>
      <c r="P498" s="205"/>
      <c r="Q498" s="205"/>
      <c r="R498" s="205"/>
    </row>
    <row r="499" spans="1:25" hidden="1">
      <c r="A499" s="203"/>
      <c r="B499" s="204"/>
      <c r="C499" s="204"/>
      <c r="D499" s="203"/>
      <c r="E499" s="203"/>
      <c r="H499" s="203"/>
      <c r="I499" s="205"/>
      <c r="J499" s="205"/>
      <c r="K499" s="205"/>
      <c r="L499" s="222">
        <f>IFERROR(IF(G499="X",0,IF(H499="X",0,VLOOKUP(H499,'4'!$K$3:$L$16,2,FALSE))),0)</f>
        <v>0</v>
      </c>
      <c r="M499" s="205">
        <f t="shared" si="14"/>
        <v>0</v>
      </c>
      <c r="N499" s="205">
        <f>IFERROR(VLOOKUP(H499,'4'!$K$3:$M$16,3,FALSE),0)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409.79999999999995</v>
      </c>
      <c r="L500" s="210"/>
      <c r="M500" s="210">
        <f>SUM(M4:M499)</f>
        <v>49176</v>
      </c>
      <c r="N500" s="210"/>
      <c r="O500" s="210">
        <f t="shared" ref="O500" si="17">SUM(O4:O499)</f>
        <v>0</v>
      </c>
      <c r="P500" s="210">
        <f>SUM(P4:P499)</f>
        <v>158</v>
      </c>
      <c r="Q500" s="210">
        <f>SUM(Q4:Q499)</f>
        <v>218</v>
      </c>
      <c r="R500" s="210">
        <f>SUM(R4:R499)</f>
        <v>10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j2q6OGHRWDwLxIxtjc80CYVjP010GgA3uIW63RAcFYS7BhEUxtHoFC5PDanEtJJXo06/O30//DesNLbuq3T9xg==" saltValue="XQZD7lRX3vNChdr+GVw+c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E4:E499" xr:uid="{E7256725-BC79-4D1A-A473-85D3178F83F0}">
      <formula1>$X$500:$X$534</formula1>
    </dataValidation>
    <dataValidation type="list" allowBlank="1" showInputMessage="1" showErrorMessage="1" sqref="A4:A499" xr:uid="{250FF135-FCDA-44C6-B6C6-FA48A167D7A9}">
      <formula1>$X$544:$X$549</formula1>
    </dataValidation>
    <dataValidation type="list" allowBlank="1" showInputMessage="1" showErrorMessage="1" sqref="I4:I499 J4:J19" xr:uid="{6D2202DD-7B0A-489E-8CEB-84FAED6C1FEA}">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73"/>
  <sheetViews>
    <sheetView showGridLines="0" zoomScaleNormal="100" workbookViewId="0">
      <selection activeCell="A58" sqref="A58:I73"/>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6420040 - OBS De Heidepolle</v>
      </c>
      <c r="B2" s="278"/>
      <c r="C2" s="278"/>
      <c r="D2" s="278"/>
      <c r="E2" s="278"/>
      <c r="F2" s="278"/>
      <c r="G2" s="278"/>
      <c r="H2" s="278"/>
      <c r="K2" t="s">
        <v>122</v>
      </c>
      <c r="L2" t="s">
        <v>123</v>
      </c>
      <c r="M2" s="40" t="s">
        <v>124</v>
      </c>
      <c r="N2" t="s">
        <v>125</v>
      </c>
    </row>
    <row r="3" spans="1:14">
      <c r="K3" s="33" t="s">
        <v>446</v>
      </c>
      <c r="L3" s="46">
        <v>200</v>
      </c>
      <c r="M3" s="190"/>
      <c r="N3" s="83">
        <f>SUMIF('5a'!$H$4:$H$499,"A",'5a'!$O$4:$O$499)</f>
        <v>0</v>
      </c>
    </row>
    <row r="4" spans="1:14">
      <c r="A4" s="17" t="s">
        <v>127</v>
      </c>
      <c r="B4" s="285" t="str">
        <f>VLOOKUP(H5,'Kosten NEN2075'!A3:E52,3)</f>
        <v>6420040 - OBS De Heidepolle</v>
      </c>
      <c r="C4" s="285"/>
      <c r="D4" s="285"/>
      <c r="E4" s="285"/>
      <c r="F4" s="20"/>
      <c r="G4" s="20"/>
      <c r="H4" s="13"/>
      <c r="K4" s="35" t="s">
        <v>126</v>
      </c>
      <c r="L4" s="47">
        <v>200</v>
      </c>
      <c r="M4" s="191"/>
      <c r="N4" s="84">
        <f>SUMIF('5a'!$H$4:$H$499,"B",'5a'!$O$4:$O$499)</f>
        <v>0</v>
      </c>
    </row>
    <row r="5" spans="1:14">
      <c r="A5" s="18" t="s">
        <v>129</v>
      </c>
      <c r="B5" s="286" t="str">
        <f>VLOOKUP(H5,'Kosten NEN2075'!A3:E52,4)</f>
        <v>Paulus Potterstraat 13</v>
      </c>
      <c r="C5" s="286"/>
      <c r="D5" s="286"/>
      <c r="E5" s="286"/>
      <c r="F5" s="282" t="s">
        <v>130</v>
      </c>
      <c r="G5" s="282"/>
      <c r="H5" s="14">
        <v>5</v>
      </c>
      <c r="K5" s="35" t="s">
        <v>134</v>
      </c>
      <c r="L5" s="47">
        <v>200</v>
      </c>
      <c r="M5" s="191"/>
      <c r="N5" s="84">
        <f>SUMIF('5a'!$H$4:$H$499,"E",'5a'!$O$4:$O$499)</f>
        <v>0</v>
      </c>
    </row>
    <row r="6" spans="1:14">
      <c r="A6" s="19" t="s">
        <v>132</v>
      </c>
      <c r="B6" s="287" t="str">
        <f>VLOOKUP(H5,'Kosten NEN2075'!A3:E52,5)</f>
        <v>Wolvega</v>
      </c>
      <c r="C6" s="287"/>
      <c r="D6" s="287"/>
      <c r="E6" s="287"/>
      <c r="F6" s="283" t="s">
        <v>133</v>
      </c>
      <c r="G6" s="283"/>
      <c r="H6" s="15" t="str">
        <f>CONCATENATE(H5,"a")</f>
        <v>5a</v>
      </c>
      <c r="K6" s="35" t="s">
        <v>138</v>
      </c>
      <c r="L6" s="47">
        <v>12</v>
      </c>
      <c r="M6" s="191"/>
      <c r="N6" s="84">
        <f>SUMIF('5a'!$H$4:$H$499,"F",'5a'!$O$4:$O$499)</f>
        <v>0</v>
      </c>
    </row>
    <row r="7" spans="1:14">
      <c r="K7" s="35" t="s">
        <v>140</v>
      </c>
      <c r="L7" s="47">
        <v>200</v>
      </c>
      <c r="M7" s="191"/>
      <c r="N7" s="84">
        <f>SUMIF('5a'!$H$4:$H$499,"G",'5a'!$O$4:$O$499)</f>
        <v>0</v>
      </c>
    </row>
    <row r="8" spans="1:14">
      <c r="A8" s="4" t="s">
        <v>136</v>
      </c>
      <c r="B8" s="5"/>
      <c r="C8" s="5"/>
      <c r="D8" s="5"/>
      <c r="E8" s="16">
        <f>MAX(L3:L16)</f>
        <v>200</v>
      </c>
      <c r="K8" s="37" t="s">
        <v>586</v>
      </c>
      <c r="L8" s="48">
        <v>200</v>
      </c>
      <c r="M8" s="192"/>
      <c r="N8" s="85">
        <f>SUMIF('5a'!$H$4:$H$499,"H",'5a'!$O$4:$O$499)</f>
        <v>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SUMIF('5a'!H4:H499,"&lt;&gt;X",'5a'!K4:K499)</f>
        <v>1056.1000000000001</v>
      </c>
      <c r="G13" s="189"/>
      <c r="H13" s="168">
        <f>(F13*G13)*E13</f>
        <v>0</v>
      </c>
    </row>
    <row r="14" spans="1:14" ht="15.75">
      <c r="F14" s="22" t="s">
        <v>146</v>
      </c>
      <c r="G14" s="76"/>
      <c r="H14" s="168">
        <f>SUM(H11:H13)</f>
        <v>0</v>
      </c>
    </row>
    <row r="15" spans="1:14">
      <c r="K15" s="8"/>
      <c r="L15" s="8"/>
      <c r="M15" s="114"/>
      <c r="N15" s="114"/>
    </row>
    <row r="16" spans="1:14">
      <c r="A16" t="s">
        <v>147</v>
      </c>
      <c r="K16" s="8"/>
      <c r="L16" s="8"/>
      <c r="M16" s="114"/>
      <c r="N16" s="114"/>
    </row>
    <row r="17" spans="1:9">
      <c r="A17" s="279" t="s">
        <v>148</v>
      </c>
      <c r="B17" s="279"/>
      <c r="C17" s="279"/>
      <c r="D17" s="45">
        <f>'5a'!M500</f>
        <v>205494.39999999999</v>
      </c>
      <c r="E17" s="279" t="s">
        <v>149</v>
      </c>
      <c r="F17" s="279"/>
      <c r="G17" s="45">
        <f>D17/E8</f>
        <v>1027.472</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SUMIFS('5a'!K4:K499,'5a'!I4:I499,"Linoleum",'5a'!H4:H499,"&lt;&gt;X")</f>
        <v>975.10000000000014</v>
      </c>
      <c r="F22" s="193"/>
      <c r="G22" s="172">
        <f t="shared" ref="G22:G31" si="0">E22*F22</f>
        <v>0</v>
      </c>
      <c r="H22" s="95">
        <v>0.16</v>
      </c>
      <c r="I22" s="173">
        <f t="shared" ref="I22:I36" si="1">G22*H22</f>
        <v>0</v>
      </c>
    </row>
    <row r="23" spans="1:9">
      <c r="A23" s="258" t="s">
        <v>154</v>
      </c>
      <c r="B23" s="257"/>
      <c r="C23" s="257"/>
      <c r="D23" s="259"/>
      <c r="E23" s="26">
        <f>E22</f>
        <v>975.10000000000014</v>
      </c>
      <c r="F23" s="194"/>
      <c r="G23" s="174">
        <f t="shared" si="0"/>
        <v>0</v>
      </c>
      <c r="H23" s="36">
        <v>0.32</v>
      </c>
      <c r="I23" s="175">
        <f t="shared" si="1"/>
        <v>0</v>
      </c>
    </row>
    <row r="24" spans="1:9">
      <c r="A24" s="258" t="s">
        <v>155</v>
      </c>
      <c r="B24" s="257"/>
      <c r="C24" s="257"/>
      <c r="D24" s="259"/>
      <c r="E24" s="26">
        <f>E22</f>
        <v>975.10000000000014</v>
      </c>
      <c r="F24" s="194"/>
      <c r="G24" s="174">
        <f t="shared" si="0"/>
        <v>0</v>
      </c>
      <c r="H24" s="36">
        <v>0.32</v>
      </c>
      <c r="I24" s="175">
        <f t="shared" si="1"/>
        <v>0</v>
      </c>
    </row>
    <row r="25" spans="1:9">
      <c r="A25" s="258" t="s">
        <v>156</v>
      </c>
      <c r="B25" s="257"/>
      <c r="C25" s="257"/>
      <c r="D25" s="259"/>
      <c r="E25" s="26">
        <f>E22</f>
        <v>975.10000000000014</v>
      </c>
      <c r="F25" s="194"/>
      <c r="G25" s="174">
        <f t="shared" si="0"/>
        <v>0</v>
      </c>
      <c r="H25" s="36">
        <v>0.2</v>
      </c>
      <c r="I25" s="175">
        <f t="shared" si="1"/>
        <v>0</v>
      </c>
    </row>
    <row r="26" spans="1:9">
      <c r="A26" s="258" t="s">
        <v>157</v>
      </c>
      <c r="B26" s="257"/>
      <c r="C26" s="257"/>
      <c r="D26" s="259"/>
      <c r="E26" s="26">
        <f>SUMIFS('5a'!K4:K499,'5a'!I4:I499,"Tapijt",'5a'!H4:H499,"&lt;&gt;X")</f>
        <v>38</v>
      </c>
      <c r="F26" s="194"/>
      <c r="G26" s="174">
        <f t="shared" si="0"/>
        <v>0</v>
      </c>
      <c r="H26" s="36">
        <v>1</v>
      </c>
      <c r="I26" s="175">
        <f t="shared" si="1"/>
        <v>0</v>
      </c>
    </row>
    <row r="27" spans="1:9">
      <c r="A27" s="258" t="s">
        <v>158</v>
      </c>
      <c r="B27" s="257"/>
      <c r="C27" s="257"/>
      <c r="D27" s="264"/>
      <c r="E27" s="97">
        <f>SUMIFS('5a'!K4:K499,'5a'!I4:I499,"Steen/glad",'5a'!H4:H499,"&lt;&gt;X",'5a'!H4:H499,"&lt;&gt;G")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'5a'!P500</f>
        <v>112</v>
      </c>
      <c r="F29" s="193"/>
      <c r="G29" s="172">
        <f t="shared" si="0"/>
        <v>0</v>
      </c>
      <c r="H29" s="95">
        <v>3</v>
      </c>
      <c r="I29" s="173">
        <f t="shared" si="1"/>
        <v>0</v>
      </c>
    </row>
    <row r="30" spans="1:9">
      <c r="A30" s="258" t="s">
        <v>160</v>
      </c>
      <c r="B30" s="257"/>
      <c r="C30" s="257"/>
      <c r="D30" s="259"/>
      <c r="E30" s="26">
        <f>'5a'!Q500</f>
        <v>122</v>
      </c>
      <c r="F30" s="194"/>
      <c r="G30" s="174">
        <f t="shared" si="0"/>
        <v>0</v>
      </c>
      <c r="H30" s="36">
        <v>2</v>
      </c>
      <c r="I30" s="175">
        <f t="shared" si="1"/>
        <v>0</v>
      </c>
    </row>
    <row r="31" spans="1:9">
      <c r="A31" s="258" t="s">
        <v>161</v>
      </c>
      <c r="B31" s="257"/>
      <c r="C31" s="257"/>
      <c r="D31" s="259"/>
      <c r="E31" s="26">
        <f>'5a'!R500</f>
        <v>113</v>
      </c>
      <c r="F31" s="194"/>
      <c r="G31" s="174">
        <f t="shared" si="0"/>
        <v>0</v>
      </c>
      <c r="H31" s="36">
        <v>2</v>
      </c>
      <c r="I31" s="175">
        <f t="shared" si="1"/>
        <v>0</v>
      </c>
    </row>
    <row r="32" spans="1:9" hidden="1">
      <c r="A32" s="258"/>
      <c r="B32" s="257"/>
      <c r="C32" s="257"/>
      <c r="D32" s="259"/>
      <c r="E32" s="26"/>
      <c r="F32" s="194"/>
      <c r="G32" s="174"/>
      <c r="H32" s="36"/>
      <c r="I32" s="175"/>
    </row>
    <row r="33" spans="1:9" hidden="1">
      <c r="A33" s="258"/>
      <c r="B33" s="257"/>
      <c r="C33" s="257"/>
      <c r="D33" s="259"/>
      <c r="E33" s="26"/>
      <c r="F33" s="194"/>
      <c r="G33" s="174"/>
      <c r="H33" s="36"/>
      <c r="I33" s="175"/>
    </row>
    <row r="34" spans="1:9" hidden="1">
      <c r="A34" s="224"/>
      <c r="B34" s="90"/>
      <c r="C34" s="90"/>
      <c r="D34" s="90"/>
      <c r="E34" s="225"/>
      <c r="F34" s="226"/>
      <c r="G34" s="174"/>
      <c r="H34" s="47"/>
      <c r="I34" s="175"/>
    </row>
    <row r="35" spans="1:9" ht="18.75" customHeight="1">
      <c r="A35" s="96"/>
      <c r="B35" s="90"/>
      <c r="C35" s="90"/>
      <c r="D35" s="90"/>
      <c r="E35" s="257"/>
      <c r="F35" s="257"/>
      <c r="G35" s="257"/>
      <c r="H35" s="257"/>
      <c r="I35" s="178"/>
    </row>
    <row r="36" spans="1:9">
      <c r="A36" s="280" t="s">
        <v>165</v>
      </c>
      <c r="B36" s="281"/>
      <c r="C36" s="281"/>
      <c r="D36" s="263"/>
      <c r="E36" s="92">
        <f>SUMIF('5a'!H4:H499,"G",'5a'!K4:K499)</f>
        <v>43</v>
      </c>
      <c r="F36" s="193"/>
      <c r="G36" s="172">
        <f>E36*F36</f>
        <v>0</v>
      </c>
      <c r="H36" s="95">
        <v>1</v>
      </c>
      <c r="I36" s="173">
        <f t="shared" si="1"/>
        <v>0</v>
      </c>
    </row>
    <row r="37" spans="1:9">
      <c r="A37" s="302" t="s">
        <v>166</v>
      </c>
      <c r="B37" s="303"/>
      <c r="C37" s="303"/>
      <c r="D37" s="303"/>
      <c r="E37" s="303"/>
      <c r="F37" s="303"/>
      <c r="G37" s="303"/>
      <c r="H37" s="303"/>
      <c r="I37" s="304"/>
    </row>
    <row r="38" spans="1:9" ht="15.75">
      <c r="H38" s="28" t="s">
        <v>146</v>
      </c>
      <c r="I38" s="181">
        <f>SUM(I22:I37)</f>
        <v>0</v>
      </c>
    </row>
    <row r="40" spans="1:9">
      <c r="A40" s="25" t="s">
        <v>90</v>
      </c>
      <c r="D40" t="s">
        <v>167</v>
      </c>
      <c r="E40" t="s">
        <v>168</v>
      </c>
      <c r="F40" t="s">
        <v>169</v>
      </c>
      <c r="G40" t="s">
        <v>151</v>
      </c>
      <c r="H40" t="s">
        <v>152</v>
      </c>
      <c r="I40" t="s">
        <v>139</v>
      </c>
    </row>
    <row r="41" spans="1:9">
      <c r="A41" s="267" t="s">
        <v>587</v>
      </c>
      <c r="B41" s="268"/>
      <c r="C41" s="268"/>
      <c r="D41" s="9" t="s">
        <v>588</v>
      </c>
      <c r="E41" s="240">
        <v>1</v>
      </c>
      <c r="F41" s="196"/>
      <c r="G41" s="183">
        <f>E41*F41</f>
        <v>0</v>
      </c>
      <c r="H41" s="34">
        <v>1</v>
      </c>
      <c r="I41" s="184">
        <f>G41*H41</f>
        <v>0</v>
      </c>
    </row>
    <row r="42" spans="1:9">
      <c r="A42" s="96"/>
      <c r="B42" s="90"/>
      <c r="C42" s="90"/>
      <c r="D42" s="90"/>
      <c r="E42" s="257"/>
      <c r="F42" s="257"/>
      <c r="G42" s="257">
        <f t="shared" ref="G42:G50" si="2">E42*F42</f>
        <v>0</v>
      </c>
      <c r="H42" s="257"/>
      <c r="I42" s="178"/>
    </row>
    <row r="43" spans="1:9" hidden="1">
      <c r="A43" s="265"/>
      <c r="B43" s="266"/>
      <c r="C43" s="266"/>
      <c r="D43" s="10"/>
      <c r="E43" s="26"/>
      <c r="F43" s="185"/>
      <c r="G43" s="174">
        <f t="shared" si="2"/>
        <v>0</v>
      </c>
      <c r="H43" s="36"/>
      <c r="I43" s="175">
        <f t="shared" ref="I43:I50" si="3">G43*H43</f>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305" t="s">
        <v>589</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row r="71" spans="1:9">
      <c r="A71" s="305"/>
      <c r="B71" s="305"/>
      <c r="C71" s="305"/>
      <c r="D71" s="305"/>
      <c r="E71" s="305"/>
      <c r="F71" s="305"/>
      <c r="G71" s="305"/>
      <c r="H71" s="305"/>
      <c r="I71" s="305"/>
    </row>
    <row r="72" spans="1:9">
      <c r="A72" s="305"/>
      <c r="B72" s="305"/>
      <c r="C72" s="305"/>
      <c r="D72" s="305"/>
      <c r="E72" s="305"/>
      <c r="F72" s="305"/>
      <c r="G72" s="305"/>
      <c r="H72" s="305"/>
      <c r="I72" s="305"/>
    </row>
    <row r="73" spans="1:9">
      <c r="A73" s="305"/>
      <c r="B73" s="305"/>
      <c r="C73" s="305"/>
      <c r="D73" s="305"/>
      <c r="E73" s="305"/>
      <c r="F73" s="305"/>
      <c r="G73" s="305"/>
      <c r="H73" s="305"/>
      <c r="I73" s="305"/>
    </row>
  </sheetData>
  <sheetProtection algorithmName="SHA-512" hashValue="h4sPtDnYWf5bDIurgObF3/yK1ARjHfizJ9wKmAEdzWeWKxXtzhg4lrlR278SheghVze/LG9jnn2BLUaDyWj9tQ==" saltValue="fz9E2HGgbHZNimAw3pNUfg==" spinCount="100000" sheet="1" objects="1" scenarios="1"/>
  <mergeCells count="35">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37:I37"/>
    <mergeCell ref="E35:H35"/>
    <mergeCell ref="A58:I73"/>
    <mergeCell ref="A33:D33"/>
    <mergeCell ref="A36:D36"/>
    <mergeCell ref="A41:C41"/>
    <mergeCell ref="A48:C48"/>
    <mergeCell ref="A49:C49"/>
    <mergeCell ref="A50:C50"/>
    <mergeCell ref="A47:C47"/>
    <mergeCell ref="A43:C43"/>
    <mergeCell ref="A44:C44"/>
    <mergeCell ref="A45:C45"/>
    <mergeCell ref="A46:C46"/>
    <mergeCell ref="E42:H42"/>
  </mergeCells>
  <pageMargins left="0.70866141732283472" right="0.70866141732283472" top="0.74803149606299213" bottom="0.74803149606299213" header="0.31496062992125984" footer="0.31496062992125984"/>
  <pageSetup paperSize="8"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Y549"/>
  <sheetViews>
    <sheetView zoomScaleNormal="100" workbookViewId="0">
      <pane ySplit="3" topLeftCell="A4" activePane="bottomLeft" state="frozen"/>
      <selection activeCell="F25" sqref="F25"/>
      <selection pane="bottomLeft" activeCell="G3" sqref="G1:G1048576"/>
    </sheetView>
  </sheetViews>
  <sheetFormatPr defaultRowHeight="15"/>
  <cols>
    <col min="1" max="1" width="6.28515625" style="206" bestFit="1" customWidth="1"/>
    <col min="2" max="3" width="5.42578125" style="207" hidden="1" customWidth="1"/>
    <col min="4" max="4" width="4.5703125" style="206" bestFit="1" customWidth="1"/>
    <col min="5" max="5" width="19.140625" style="206" bestFit="1" customWidth="1"/>
    <col min="6" max="6" width="23" style="206" bestFit="1" customWidth="1"/>
    <col min="7" max="7" width="4.140625" style="207" hidden="1" customWidth="1"/>
    <col min="8" max="8" width="4.42578125" style="206" bestFit="1" customWidth="1"/>
    <col min="9" max="9" width="11.28515625" style="206" bestFit="1" customWidth="1"/>
    <col min="10" max="10" width="12.5703125"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2.14062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5</v>
      </c>
      <c r="B1" s="292"/>
      <c r="C1" s="293"/>
      <c r="D1" s="294" t="s">
        <v>127</v>
      </c>
      <c r="E1" s="295"/>
      <c r="F1" s="299" t="str">
        <f>'Kosten NEN2075'!C7</f>
        <v>6420040 - OBS De Heidepolle</v>
      </c>
      <c r="G1" s="299"/>
      <c r="H1" s="299"/>
      <c r="I1" s="299"/>
      <c r="J1" s="299"/>
      <c r="K1" s="200"/>
      <c r="L1" s="200"/>
      <c r="M1" s="200"/>
      <c r="N1" s="200"/>
      <c r="O1" s="200"/>
      <c r="P1" s="300" t="s">
        <v>174</v>
      </c>
      <c r="Q1" s="300" t="s">
        <v>175</v>
      </c>
      <c r="R1" s="290" t="s">
        <v>176</v>
      </c>
      <c r="S1" s="290" t="s">
        <v>590</v>
      </c>
      <c r="T1" s="290" t="s">
        <v>163</v>
      </c>
      <c r="U1" s="290" t="s">
        <v>164</v>
      </c>
    </row>
    <row r="2" spans="1:21">
      <c r="A2" s="198"/>
      <c r="B2" s="292"/>
      <c r="C2" s="293"/>
      <c r="D2" s="294" t="s">
        <v>178</v>
      </c>
      <c r="E2" s="295"/>
      <c r="F2" s="299" t="str">
        <f>VLOOKUP(A1,'Kosten NEN2075'!A3:F102,4,FALSE) &amp; ", " &amp; VLOOKUP(A1,'Kosten NEN2075'!A3:F102,5,FALSE)</f>
        <v>Paulus Potterstraat 13,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591</v>
      </c>
      <c r="E4" s="203" t="s">
        <v>303</v>
      </c>
      <c r="F4" s="217" t="s">
        <v>592</v>
      </c>
      <c r="H4" s="219" t="s">
        <v>138</v>
      </c>
      <c r="I4" s="205" t="s">
        <v>205</v>
      </c>
      <c r="J4" s="217" t="s">
        <v>205</v>
      </c>
      <c r="K4" s="220">
        <v>5</v>
      </c>
      <c r="L4" s="219">
        <v>40</v>
      </c>
      <c r="M4" s="205">
        <f t="shared" ref="M4:M67" si="0">K4*L4</f>
        <v>200</v>
      </c>
      <c r="N4" s="205">
        <f>IFERROR(VLOOKUP(H4,'5'!$K$3:$M$16,3,FALSE),0)</f>
        <v>0</v>
      </c>
      <c r="O4" s="205">
        <f t="shared" ref="O4:O67" si="1">IF(N4=0,0,M4/N4)</f>
        <v>0</v>
      </c>
      <c r="P4" s="205">
        <v>112</v>
      </c>
      <c r="Q4" s="205">
        <v>122</v>
      </c>
      <c r="R4" s="205">
        <v>113</v>
      </c>
      <c r="S4" s="205"/>
      <c r="T4" s="205"/>
      <c r="U4" s="205"/>
    </row>
    <row r="5" spans="1:21">
      <c r="A5" s="203" t="s">
        <v>206</v>
      </c>
      <c r="B5" s="204"/>
      <c r="C5" s="204"/>
      <c r="D5" s="218" t="s">
        <v>593</v>
      </c>
      <c r="E5" s="203" t="s">
        <v>410</v>
      </c>
      <c r="F5" s="217" t="s">
        <v>594</v>
      </c>
      <c r="H5" s="219" t="s">
        <v>446</v>
      </c>
      <c r="I5" s="205" t="s">
        <v>205</v>
      </c>
      <c r="J5" s="217" t="s">
        <v>205</v>
      </c>
      <c r="K5" s="220">
        <v>30</v>
      </c>
      <c r="L5" s="222">
        <f>IFERROR(IF(G5="X",0,IF(H5="X",0,VLOOKUP(H5,'5'!$K$3:$L$16,2,FALSE))),0)</f>
        <v>200</v>
      </c>
      <c r="M5" s="205">
        <f t="shared" si="0"/>
        <v>6000</v>
      </c>
      <c r="N5" s="205">
        <f>IFERROR(VLOOKUP(H5,'5'!$K$3:$M$16,3,FALSE),0)</f>
        <v>0</v>
      </c>
      <c r="O5" s="205">
        <f t="shared" si="1"/>
        <v>0</v>
      </c>
      <c r="P5" s="205"/>
      <c r="Q5" s="205"/>
      <c r="R5" s="205"/>
    </row>
    <row r="6" spans="1:21">
      <c r="A6" s="203" t="s">
        <v>206</v>
      </c>
      <c r="B6" s="204"/>
      <c r="C6" s="204"/>
      <c r="D6" s="218" t="s">
        <v>595</v>
      </c>
      <c r="E6" s="203" t="s">
        <v>417</v>
      </c>
      <c r="F6" s="217" t="s">
        <v>596</v>
      </c>
      <c r="H6" s="219" t="s">
        <v>446</v>
      </c>
      <c r="I6" s="205" t="s">
        <v>205</v>
      </c>
      <c r="J6" s="217" t="s">
        <v>205</v>
      </c>
      <c r="K6" s="220">
        <v>44</v>
      </c>
      <c r="L6" s="222">
        <f>IFERROR(IF(G6="X",0,IF(H6="X",0,VLOOKUP(H6,'5'!$K$3:$L$16,2,FALSE))),0)</f>
        <v>200</v>
      </c>
      <c r="M6" s="205">
        <f t="shared" si="0"/>
        <v>8800</v>
      </c>
      <c r="N6" s="205">
        <f>IFERROR(VLOOKUP(H6,'5'!$K$3:$M$16,3,FALSE),0)</f>
        <v>0</v>
      </c>
      <c r="O6" s="205">
        <f t="shared" si="1"/>
        <v>0</v>
      </c>
      <c r="P6" s="205"/>
      <c r="Q6" s="205"/>
      <c r="R6" s="205"/>
    </row>
    <row r="7" spans="1:21">
      <c r="A7" s="203" t="s">
        <v>206</v>
      </c>
      <c r="B7" s="204"/>
      <c r="C7" s="204"/>
      <c r="D7" s="218" t="s">
        <v>597</v>
      </c>
      <c r="E7" s="203" t="s">
        <v>417</v>
      </c>
      <c r="F7" s="217" t="s">
        <v>596</v>
      </c>
      <c r="H7" s="219" t="s">
        <v>446</v>
      </c>
      <c r="I7" s="205" t="s">
        <v>205</v>
      </c>
      <c r="J7" s="217" t="s">
        <v>205</v>
      </c>
      <c r="K7" s="220">
        <v>44</v>
      </c>
      <c r="L7" s="222">
        <f>IFERROR(IF(G7="X",0,IF(H7="X",0,VLOOKUP(H7,'5'!$K$3:$L$16,2,FALSE))),0)</f>
        <v>200</v>
      </c>
      <c r="M7" s="205">
        <f t="shared" si="0"/>
        <v>8800</v>
      </c>
      <c r="N7" s="205">
        <f>IFERROR(VLOOKUP(H7,'5'!$K$3:$M$16,3,FALSE),0)</f>
        <v>0</v>
      </c>
      <c r="O7" s="205">
        <f t="shared" si="1"/>
        <v>0</v>
      </c>
      <c r="P7" s="205"/>
      <c r="Q7" s="205"/>
      <c r="R7" s="205"/>
    </row>
    <row r="8" spans="1:21">
      <c r="A8" s="203" t="s">
        <v>206</v>
      </c>
      <c r="B8" s="204"/>
      <c r="C8" s="204"/>
      <c r="D8" s="218" t="s">
        <v>598</v>
      </c>
      <c r="E8" s="203" t="s">
        <v>303</v>
      </c>
      <c r="F8" s="217" t="s">
        <v>592</v>
      </c>
      <c r="H8" s="219" t="s">
        <v>138</v>
      </c>
      <c r="I8" s="205" t="s">
        <v>205</v>
      </c>
      <c r="J8" s="217" t="s">
        <v>205</v>
      </c>
      <c r="K8" s="220">
        <v>6</v>
      </c>
      <c r="L8" s="222">
        <f>IFERROR(IF(G8="X",0,IF(H8="X",0,VLOOKUP(H8,'5'!$K$3:$L$16,2,FALSE))),0)</f>
        <v>12</v>
      </c>
      <c r="M8" s="205">
        <f t="shared" si="0"/>
        <v>72</v>
      </c>
      <c r="N8" s="205">
        <f>IFERROR(VLOOKUP(H8,'5'!$K$3:$M$16,3,FALSE),0)</f>
        <v>0</v>
      </c>
      <c r="O8" s="205">
        <f t="shared" si="1"/>
        <v>0</v>
      </c>
      <c r="P8" s="205"/>
      <c r="Q8" s="205"/>
      <c r="R8" s="205"/>
    </row>
    <row r="9" spans="1:21">
      <c r="A9" s="203" t="s">
        <v>206</v>
      </c>
      <c r="B9" s="204"/>
      <c r="C9" s="204"/>
      <c r="D9" s="218" t="s">
        <v>599</v>
      </c>
      <c r="E9" s="203" t="s">
        <v>192</v>
      </c>
      <c r="F9" s="217" t="s">
        <v>600</v>
      </c>
      <c r="H9" s="219" t="s">
        <v>126</v>
      </c>
      <c r="I9" s="205" t="s">
        <v>205</v>
      </c>
      <c r="J9" s="217" t="s">
        <v>205</v>
      </c>
      <c r="K9" s="220">
        <v>93</v>
      </c>
      <c r="L9" s="222">
        <f>IFERROR(IF(G9="X",0,IF(H9="X",0,VLOOKUP(H9,'5'!$K$3:$L$16,2,FALSE))),0)</f>
        <v>200</v>
      </c>
      <c r="M9" s="205">
        <f t="shared" si="0"/>
        <v>18600</v>
      </c>
      <c r="N9" s="205">
        <f>IFERROR(VLOOKUP(H9,'5'!$K$3:$M$16,3,FALSE),0)</f>
        <v>0</v>
      </c>
      <c r="O9" s="205">
        <f t="shared" si="1"/>
        <v>0</v>
      </c>
      <c r="P9" s="205"/>
      <c r="Q9" s="205"/>
      <c r="R9" s="205"/>
    </row>
    <row r="10" spans="1:21">
      <c r="A10" s="203" t="s">
        <v>206</v>
      </c>
      <c r="B10" s="204"/>
      <c r="C10" s="204"/>
      <c r="D10" s="218" t="s">
        <v>601</v>
      </c>
      <c r="E10" s="203" t="s">
        <v>282</v>
      </c>
      <c r="F10" s="217" t="s">
        <v>602</v>
      </c>
      <c r="H10" s="219" t="s">
        <v>446</v>
      </c>
      <c r="I10" s="205" t="s">
        <v>205</v>
      </c>
      <c r="J10" s="217" t="s">
        <v>205</v>
      </c>
      <c r="K10" s="220">
        <v>10</v>
      </c>
      <c r="L10" s="222">
        <f>IFERROR(IF(G10="X",0,IF(H10="X",0,VLOOKUP(H10,'5'!$K$3:$L$16,2,FALSE))),0)</f>
        <v>200</v>
      </c>
      <c r="M10" s="205">
        <f t="shared" si="0"/>
        <v>2000</v>
      </c>
      <c r="N10" s="205">
        <f>IFERROR(VLOOKUP(H10,'5'!$K$3:$M$16,3,FALSE),0)</f>
        <v>0</v>
      </c>
      <c r="O10" s="205">
        <f t="shared" si="1"/>
        <v>0</v>
      </c>
      <c r="P10" s="205"/>
      <c r="Q10" s="205"/>
      <c r="R10" s="205"/>
    </row>
    <row r="11" spans="1:21">
      <c r="A11" s="203" t="s">
        <v>206</v>
      </c>
      <c r="B11" s="204"/>
      <c r="C11" s="204"/>
      <c r="D11" s="218" t="s">
        <v>603</v>
      </c>
      <c r="E11" s="203" t="s">
        <v>285</v>
      </c>
      <c r="F11" s="217" t="s">
        <v>604</v>
      </c>
      <c r="H11" s="219" t="s">
        <v>134</v>
      </c>
      <c r="I11" s="205" t="s">
        <v>205</v>
      </c>
      <c r="J11" s="217" t="s">
        <v>205</v>
      </c>
      <c r="K11" s="220">
        <v>26</v>
      </c>
      <c r="L11" s="222">
        <f>IFERROR(IF(G11="X",0,IF(H11="X",0,VLOOKUP(H11,'5'!$K$3:$L$16,2,FALSE))),0)</f>
        <v>200</v>
      </c>
      <c r="M11" s="205">
        <f t="shared" si="0"/>
        <v>5200</v>
      </c>
      <c r="N11" s="205">
        <f>IFERROR(VLOOKUP(H11,'5'!$K$3:$M$16,3,FALSE),0)</f>
        <v>0</v>
      </c>
      <c r="O11" s="205">
        <f t="shared" si="1"/>
        <v>0</v>
      </c>
      <c r="P11" s="205"/>
      <c r="Q11" s="205"/>
      <c r="R11" s="205"/>
    </row>
    <row r="12" spans="1:21">
      <c r="A12" s="203" t="s">
        <v>206</v>
      </c>
      <c r="B12" s="204"/>
      <c r="C12" s="204"/>
      <c r="D12" s="218" t="s">
        <v>605</v>
      </c>
      <c r="E12" s="203" t="s">
        <v>285</v>
      </c>
      <c r="F12" s="217" t="s">
        <v>604</v>
      </c>
      <c r="H12" s="219" t="s">
        <v>134</v>
      </c>
      <c r="I12" s="205" t="s">
        <v>205</v>
      </c>
      <c r="J12" s="217" t="s">
        <v>205</v>
      </c>
      <c r="K12" s="220">
        <v>26</v>
      </c>
      <c r="L12" s="222">
        <f>IFERROR(IF(G12="X",0,IF(H12="X",0,VLOOKUP(H12,'5'!$K$3:$L$16,2,FALSE))),0)</f>
        <v>200</v>
      </c>
      <c r="M12" s="205">
        <f t="shared" si="0"/>
        <v>5200</v>
      </c>
      <c r="N12" s="205">
        <f>IFERROR(VLOOKUP(H12,'5'!$K$3:$M$16,3,FALSE),0)</f>
        <v>0</v>
      </c>
      <c r="O12" s="205">
        <f t="shared" si="1"/>
        <v>0</v>
      </c>
      <c r="P12" s="205"/>
      <c r="Q12" s="205"/>
      <c r="R12" s="205"/>
    </row>
    <row r="13" spans="1:21">
      <c r="A13" s="203" t="s">
        <v>206</v>
      </c>
      <c r="B13" s="204"/>
      <c r="C13" s="204"/>
      <c r="D13" s="218" t="s">
        <v>606</v>
      </c>
      <c r="E13" s="203" t="s">
        <v>208</v>
      </c>
      <c r="F13" s="217" t="s">
        <v>607</v>
      </c>
      <c r="H13" s="219" t="s">
        <v>134</v>
      </c>
      <c r="I13" s="205" t="s">
        <v>210</v>
      </c>
      <c r="J13" s="217" t="s">
        <v>210</v>
      </c>
      <c r="K13" s="220">
        <v>14</v>
      </c>
      <c r="L13" s="222">
        <f>IFERROR(IF(G13="X",0,IF(H13="X",0,VLOOKUP(H13,'5'!$K$3:$L$16,2,FALSE))),0)</f>
        <v>200</v>
      </c>
      <c r="M13" s="205">
        <f t="shared" si="0"/>
        <v>2800</v>
      </c>
      <c r="N13" s="205">
        <f>IFERROR(VLOOKUP(H13,'5'!$K$3:$M$16,3,FALSE),0)</f>
        <v>0</v>
      </c>
      <c r="O13" s="205">
        <f t="shared" si="1"/>
        <v>0</v>
      </c>
      <c r="P13" s="205"/>
      <c r="Q13" s="205"/>
      <c r="R13" s="205"/>
    </row>
    <row r="14" spans="1:21">
      <c r="A14" s="203" t="s">
        <v>206</v>
      </c>
      <c r="B14" s="204"/>
      <c r="C14" s="204"/>
      <c r="D14" s="218" t="s">
        <v>608</v>
      </c>
      <c r="E14" s="203" t="s">
        <v>192</v>
      </c>
      <c r="F14" s="217" t="s">
        <v>192</v>
      </c>
      <c r="H14" s="219" t="s">
        <v>134</v>
      </c>
      <c r="I14" s="205" t="s">
        <v>205</v>
      </c>
      <c r="J14" s="217" t="s">
        <v>205</v>
      </c>
      <c r="K14" s="220">
        <v>73</v>
      </c>
      <c r="L14" s="222">
        <f>IFERROR(IF(G14="X",0,IF(H14="X",0,VLOOKUP(H14,'5'!$K$3:$L$16,2,FALSE))),0)</f>
        <v>200</v>
      </c>
      <c r="M14" s="205">
        <f t="shared" si="0"/>
        <v>14600</v>
      </c>
      <c r="N14" s="205">
        <f>IFERROR(VLOOKUP(H14,'5'!$K$3:$M$16,3,FALSE),0)</f>
        <v>0</v>
      </c>
      <c r="O14" s="205">
        <f t="shared" si="1"/>
        <v>0</v>
      </c>
      <c r="P14" s="205"/>
      <c r="Q14" s="205"/>
      <c r="R14" s="205"/>
    </row>
    <row r="15" spans="1:21">
      <c r="A15" s="203" t="s">
        <v>206</v>
      </c>
      <c r="B15" s="204"/>
      <c r="C15" s="204"/>
      <c r="D15" s="218" t="s">
        <v>609</v>
      </c>
      <c r="E15" s="203" t="s">
        <v>192</v>
      </c>
      <c r="F15" s="217" t="s">
        <v>610</v>
      </c>
      <c r="H15" s="219" t="s">
        <v>586</v>
      </c>
      <c r="I15" s="205" t="s">
        <v>205</v>
      </c>
      <c r="J15" s="217" t="s">
        <v>205</v>
      </c>
      <c r="K15" s="220">
        <v>70</v>
      </c>
      <c r="L15" s="222">
        <f>IFERROR(IF(G15="X",0,IF(H15="X",0,VLOOKUP(H15,'5'!$K$3:$L$16,2,FALSE))),0)</f>
        <v>200</v>
      </c>
      <c r="M15" s="205">
        <f t="shared" si="0"/>
        <v>14000</v>
      </c>
      <c r="N15" s="205">
        <f>IFERROR(VLOOKUP(H15,'5'!$K$3:$M$16,3,FALSE),0)</f>
        <v>0</v>
      </c>
      <c r="O15" s="205">
        <f t="shared" si="1"/>
        <v>0</v>
      </c>
      <c r="P15" s="205"/>
      <c r="Q15" s="205"/>
      <c r="R15" s="205"/>
    </row>
    <row r="16" spans="1:21">
      <c r="A16" s="203" t="s">
        <v>206</v>
      </c>
      <c r="B16" s="204"/>
      <c r="C16" s="204"/>
      <c r="D16" s="218" t="s">
        <v>611</v>
      </c>
      <c r="E16" s="203" t="s">
        <v>303</v>
      </c>
      <c r="F16" s="217" t="s">
        <v>592</v>
      </c>
      <c r="H16" s="219" t="s">
        <v>138</v>
      </c>
      <c r="I16" s="205" t="s">
        <v>205</v>
      </c>
      <c r="J16" s="217" t="s">
        <v>205</v>
      </c>
      <c r="K16" s="220">
        <v>5</v>
      </c>
      <c r="L16" s="222">
        <f>IFERROR(IF(G16="X",0,IF(H16="X",0,VLOOKUP(H16,'5'!$K$3:$L$16,2,FALSE))),0)</f>
        <v>12</v>
      </c>
      <c r="M16" s="205">
        <f t="shared" si="0"/>
        <v>60</v>
      </c>
      <c r="N16" s="205">
        <f>IFERROR(VLOOKUP(H16,'5'!$K$3:$M$16,3,FALSE),0)</f>
        <v>0</v>
      </c>
      <c r="O16" s="205">
        <f t="shared" si="1"/>
        <v>0</v>
      </c>
      <c r="P16" s="205"/>
      <c r="Q16" s="205"/>
      <c r="R16" s="205"/>
    </row>
    <row r="17" spans="1:18">
      <c r="A17" s="203" t="s">
        <v>206</v>
      </c>
      <c r="B17" s="204"/>
      <c r="C17" s="204"/>
      <c r="D17" s="218" t="s">
        <v>612</v>
      </c>
      <c r="E17" s="203" t="s">
        <v>417</v>
      </c>
      <c r="F17" s="217" t="s">
        <v>596</v>
      </c>
      <c r="H17" s="219" t="s">
        <v>446</v>
      </c>
      <c r="I17" s="205" t="s">
        <v>205</v>
      </c>
      <c r="J17" s="217" t="s">
        <v>205</v>
      </c>
      <c r="K17" s="220">
        <v>55</v>
      </c>
      <c r="L17" s="222">
        <f>IFERROR(IF(G17="X",0,IF(H17="X",0,VLOOKUP(H17,'5'!$K$3:$L$16,2,FALSE))),0)</f>
        <v>200</v>
      </c>
      <c r="M17" s="205">
        <f t="shared" si="0"/>
        <v>11000</v>
      </c>
      <c r="N17" s="205">
        <f>IFERROR(VLOOKUP(H17,'5'!$K$3:$M$16,3,FALSE),0)</f>
        <v>0</v>
      </c>
      <c r="O17" s="205">
        <f t="shared" si="1"/>
        <v>0</v>
      </c>
      <c r="P17" s="205"/>
      <c r="Q17" s="205"/>
      <c r="R17" s="205"/>
    </row>
    <row r="18" spans="1:18">
      <c r="A18" s="203" t="s">
        <v>206</v>
      </c>
      <c r="B18" s="204"/>
      <c r="C18" s="204"/>
      <c r="D18" s="218" t="s">
        <v>613</v>
      </c>
      <c r="E18" s="203" t="s">
        <v>417</v>
      </c>
      <c r="F18" s="217" t="s">
        <v>596</v>
      </c>
      <c r="H18" s="219" t="s">
        <v>446</v>
      </c>
      <c r="I18" s="205" t="s">
        <v>205</v>
      </c>
      <c r="J18" s="217" t="s">
        <v>205</v>
      </c>
      <c r="K18" s="220">
        <v>55</v>
      </c>
      <c r="L18" s="222">
        <f>IFERROR(IF(G18="X",0,IF(H18="X",0,VLOOKUP(H18,'5'!$K$3:$L$16,2,FALSE))),0)</f>
        <v>200</v>
      </c>
      <c r="M18" s="205">
        <f t="shared" si="0"/>
        <v>11000</v>
      </c>
      <c r="N18" s="205">
        <f>IFERROR(VLOOKUP(H18,'5'!$K$3:$M$16,3,FALSE),0)</f>
        <v>0</v>
      </c>
      <c r="O18" s="205">
        <f t="shared" si="1"/>
        <v>0</v>
      </c>
      <c r="P18" s="205"/>
      <c r="Q18" s="205"/>
      <c r="R18" s="205"/>
    </row>
    <row r="19" spans="1:18">
      <c r="A19" s="203" t="s">
        <v>206</v>
      </c>
      <c r="B19" s="204"/>
      <c r="C19" s="204"/>
      <c r="D19" s="218" t="s">
        <v>614</v>
      </c>
      <c r="E19" s="203" t="s">
        <v>417</v>
      </c>
      <c r="F19" s="217" t="s">
        <v>615</v>
      </c>
      <c r="H19" s="219" t="s">
        <v>446</v>
      </c>
      <c r="I19" s="205" t="s">
        <v>205</v>
      </c>
      <c r="J19" s="217" t="s">
        <v>205</v>
      </c>
      <c r="K19" s="220">
        <v>15</v>
      </c>
      <c r="L19" s="222">
        <f>IFERROR(IF(G19="X",0,IF(H19="X",0,VLOOKUP(H19,'5'!$K$3:$L$16,2,FALSE))),0)</f>
        <v>200</v>
      </c>
      <c r="M19" s="205">
        <f t="shared" si="0"/>
        <v>3000</v>
      </c>
      <c r="N19" s="205">
        <f>IFERROR(VLOOKUP(H19,'5'!$K$3:$M$16,3,FALSE),0)</f>
        <v>0</v>
      </c>
      <c r="O19" s="205">
        <f t="shared" si="1"/>
        <v>0</v>
      </c>
      <c r="P19" s="205"/>
      <c r="Q19" s="205"/>
      <c r="R19" s="205"/>
    </row>
    <row r="20" spans="1:18">
      <c r="A20" s="203" t="s">
        <v>206</v>
      </c>
      <c r="B20" s="204"/>
      <c r="C20" s="204"/>
      <c r="D20" s="218" t="s">
        <v>616</v>
      </c>
      <c r="E20" s="203" t="s">
        <v>303</v>
      </c>
      <c r="F20" s="217" t="s">
        <v>592</v>
      </c>
      <c r="H20" s="219" t="s">
        <v>138</v>
      </c>
      <c r="I20" s="205" t="s">
        <v>205</v>
      </c>
      <c r="J20" s="217" t="s">
        <v>205</v>
      </c>
      <c r="K20" s="220">
        <v>5</v>
      </c>
      <c r="L20" s="222">
        <f>IFERROR(IF(G20="X",0,IF(H20="X",0,VLOOKUP(H20,'5'!$K$3:$L$16,2,FALSE))),0)</f>
        <v>12</v>
      </c>
      <c r="M20" s="205">
        <f t="shared" si="0"/>
        <v>60</v>
      </c>
      <c r="N20" s="205">
        <f>IFERROR(VLOOKUP(H20,'5'!$K$3:$M$16,3,FALSE),0)</f>
        <v>0</v>
      </c>
      <c r="O20" s="205">
        <f t="shared" si="1"/>
        <v>0</v>
      </c>
      <c r="P20" s="205"/>
      <c r="Q20" s="205"/>
      <c r="R20" s="205"/>
    </row>
    <row r="21" spans="1:18">
      <c r="A21" s="203" t="s">
        <v>206</v>
      </c>
      <c r="B21" s="204"/>
      <c r="C21" s="204"/>
      <c r="D21" s="218" t="s">
        <v>617</v>
      </c>
      <c r="E21" s="203" t="s">
        <v>417</v>
      </c>
      <c r="F21" s="217" t="s">
        <v>180</v>
      </c>
      <c r="H21" s="219" t="s">
        <v>446</v>
      </c>
      <c r="I21" s="205" t="s">
        <v>205</v>
      </c>
      <c r="J21" s="217" t="s">
        <v>205</v>
      </c>
      <c r="K21" s="220">
        <v>54.7</v>
      </c>
      <c r="L21" s="222">
        <f>IFERROR(IF(G21="X",0,IF(H21="X",0,VLOOKUP(H21,'5'!$K$3:$L$16,2,FALSE))),0)</f>
        <v>200</v>
      </c>
      <c r="M21" s="205">
        <f t="shared" si="0"/>
        <v>10940</v>
      </c>
      <c r="N21" s="205">
        <f>IFERROR(VLOOKUP(H21,'5'!$K$3:$M$16,3,FALSE),0)</f>
        <v>0</v>
      </c>
      <c r="O21" s="205">
        <f t="shared" si="1"/>
        <v>0</v>
      </c>
      <c r="P21" s="205"/>
      <c r="Q21" s="205"/>
      <c r="R21" s="205"/>
    </row>
    <row r="22" spans="1:18">
      <c r="A22" s="203" t="s">
        <v>206</v>
      </c>
      <c r="B22" s="204"/>
      <c r="C22" s="204"/>
      <c r="D22" s="218" t="s">
        <v>618</v>
      </c>
      <c r="E22" s="203" t="s">
        <v>218</v>
      </c>
      <c r="F22" s="217" t="s">
        <v>619</v>
      </c>
      <c r="H22" s="219" t="s">
        <v>126</v>
      </c>
      <c r="I22" s="205" t="s">
        <v>205</v>
      </c>
      <c r="J22" s="217" t="s">
        <v>205</v>
      </c>
      <c r="K22" s="220">
        <v>13</v>
      </c>
      <c r="L22" s="222">
        <f>IFERROR(IF(G22="X",0,IF(H22="X",0,VLOOKUP(H22,'5'!$K$3:$L$16,2,FALSE))),0)</f>
        <v>200</v>
      </c>
      <c r="M22" s="205">
        <f t="shared" si="0"/>
        <v>2600</v>
      </c>
      <c r="N22" s="205">
        <f>IFERROR(VLOOKUP(H22,'5'!$K$3:$M$16,3,FALSE),0)</f>
        <v>0</v>
      </c>
      <c r="O22" s="205">
        <f t="shared" si="1"/>
        <v>0</v>
      </c>
      <c r="P22" s="205"/>
      <c r="Q22" s="205"/>
      <c r="R22" s="205"/>
    </row>
    <row r="23" spans="1:18">
      <c r="A23" s="203" t="s">
        <v>206</v>
      </c>
      <c r="B23" s="204"/>
      <c r="C23" s="204"/>
      <c r="D23" s="218" t="s">
        <v>620</v>
      </c>
      <c r="E23" s="203" t="s">
        <v>303</v>
      </c>
      <c r="F23" s="217" t="s">
        <v>592</v>
      </c>
      <c r="H23" s="219" t="s">
        <v>138</v>
      </c>
      <c r="I23" s="205" t="s">
        <v>205</v>
      </c>
      <c r="J23" s="217" t="s">
        <v>205</v>
      </c>
      <c r="K23" s="220">
        <v>5.2</v>
      </c>
      <c r="L23" s="222">
        <f>IFERROR(IF(G23="X",0,IF(H23="X",0,VLOOKUP(H23,'5'!$K$3:$L$16,2,FALSE))),0)</f>
        <v>12</v>
      </c>
      <c r="M23" s="205">
        <f t="shared" si="0"/>
        <v>62.400000000000006</v>
      </c>
      <c r="N23" s="205">
        <f>IFERROR(VLOOKUP(H23,'5'!$K$3:$M$16,3,FALSE),0)</f>
        <v>0</v>
      </c>
      <c r="O23" s="205">
        <f t="shared" si="1"/>
        <v>0</v>
      </c>
      <c r="P23" s="205"/>
      <c r="Q23" s="205"/>
      <c r="R23" s="205"/>
    </row>
    <row r="24" spans="1:18">
      <c r="A24" s="203" t="s">
        <v>206</v>
      </c>
      <c r="B24" s="204"/>
      <c r="C24" s="204"/>
      <c r="D24" s="218" t="s">
        <v>621</v>
      </c>
      <c r="E24" s="203" t="s">
        <v>417</v>
      </c>
      <c r="F24" s="217" t="s">
        <v>596</v>
      </c>
      <c r="H24" s="219" t="s">
        <v>446</v>
      </c>
      <c r="I24" s="205" t="s">
        <v>205</v>
      </c>
      <c r="J24" s="217" t="s">
        <v>205</v>
      </c>
      <c r="K24" s="220">
        <v>55</v>
      </c>
      <c r="L24" s="222">
        <f>IFERROR(IF(G24="X",0,IF(H24="X",0,VLOOKUP(H24,'5'!$K$3:$L$16,2,FALSE))),0)</f>
        <v>200</v>
      </c>
      <c r="M24" s="205">
        <f t="shared" si="0"/>
        <v>11000</v>
      </c>
      <c r="N24" s="205">
        <f>IFERROR(VLOOKUP(H24,'5'!$K$3:$M$16,3,FALSE),0)</f>
        <v>0</v>
      </c>
      <c r="O24" s="205">
        <f t="shared" si="1"/>
        <v>0</v>
      </c>
      <c r="P24" s="205"/>
      <c r="Q24" s="205"/>
      <c r="R24" s="205"/>
    </row>
    <row r="25" spans="1:18">
      <c r="A25" s="203" t="s">
        <v>206</v>
      </c>
      <c r="B25" s="204"/>
      <c r="C25" s="204"/>
      <c r="D25" s="218" t="s">
        <v>622</v>
      </c>
      <c r="E25" s="203" t="s">
        <v>417</v>
      </c>
      <c r="F25" s="217" t="s">
        <v>596</v>
      </c>
      <c r="H25" s="219" t="s">
        <v>446</v>
      </c>
      <c r="I25" s="205" t="s">
        <v>205</v>
      </c>
      <c r="J25" s="217" t="s">
        <v>205</v>
      </c>
      <c r="K25" s="220">
        <v>55</v>
      </c>
      <c r="L25" s="222">
        <f>IFERROR(IF(G25="X",0,IF(H25="X",0,VLOOKUP(H25,'5'!$K$3:$L$16,2,FALSE))),0)</f>
        <v>200</v>
      </c>
      <c r="M25" s="205">
        <f t="shared" si="0"/>
        <v>11000</v>
      </c>
      <c r="N25" s="205">
        <f>IFERROR(VLOOKUP(H25,'5'!$K$3:$M$16,3,FALSE),0)</f>
        <v>0</v>
      </c>
      <c r="O25" s="205">
        <f t="shared" si="1"/>
        <v>0</v>
      </c>
      <c r="P25" s="205"/>
      <c r="Q25" s="205"/>
      <c r="R25" s="205"/>
    </row>
    <row r="26" spans="1:18">
      <c r="A26" s="203" t="s">
        <v>206</v>
      </c>
      <c r="B26" s="204"/>
      <c r="C26" s="204"/>
      <c r="D26" s="218" t="s">
        <v>623</v>
      </c>
      <c r="E26" s="203" t="s">
        <v>417</v>
      </c>
      <c r="F26" s="217" t="s">
        <v>615</v>
      </c>
      <c r="H26" s="219" t="s">
        <v>446</v>
      </c>
      <c r="I26" s="205" t="s">
        <v>205</v>
      </c>
      <c r="J26" s="217" t="s">
        <v>205</v>
      </c>
      <c r="K26" s="220">
        <v>15</v>
      </c>
      <c r="L26" s="222">
        <f>IFERROR(IF(G26="X",0,IF(H26="X",0,VLOOKUP(H26,'5'!$K$3:$L$16,2,FALSE))),0)</f>
        <v>200</v>
      </c>
      <c r="M26" s="205">
        <f t="shared" si="0"/>
        <v>3000</v>
      </c>
      <c r="N26" s="205">
        <f>IFERROR(VLOOKUP(H26,'5'!$K$3:$M$16,3,FALSE),0)</f>
        <v>0</v>
      </c>
      <c r="O26" s="205">
        <f t="shared" si="1"/>
        <v>0</v>
      </c>
      <c r="P26" s="205"/>
      <c r="Q26" s="205"/>
      <c r="R26" s="205"/>
    </row>
    <row r="27" spans="1:18">
      <c r="A27" s="203" t="s">
        <v>206</v>
      </c>
      <c r="B27" s="204"/>
      <c r="C27" s="204"/>
      <c r="D27" s="218" t="s">
        <v>624</v>
      </c>
      <c r="E27" s="203" t="s">
        <v>303</v>
      </c>
      <c r="F27" s="217" t="s">
        <v>592</v>
      </c>
      <c r="H27" s="219" t="s">
        <v>138</v>
      </c>
      <c r="I27" s="205" t="s">
        <v>205</v>
      </c>
      <c r="J27" s="217" t="s">
        <v>205</v>
      </c>
      <c r="K27" s="220">
        <v>5</v>
      </c>
      <c r="L27" s="222">
        <f>IFERROR(IF(G27="X",0,IF(H27="X",0,VLOOKUP(H27,'5'!$K$3:$L$16,2,FALSE))),0)</f>
        <v>12</v>
      </c>
      <c r="M27" s="205">
        <f t="shared" si="0"/>
        <v>60</v>
      </c>
      <c r="N27" s="205">
        <f>IFERROR(VLOOKUP(H27,'5'!$K$3:$M$16,3,FALSE),0)</f>
        <v>0</v>
      </c>
      <c r="O27" s="205">
        <f t="shared" si="1"/>
        <v>0</v>
      </c>
      <c r="P27" s="205"/>
      <c r="Q27" s="205"/>
      <c r="R27" s="205"/>
    </row>
    <row r="28" spans="1:18">
      <c r="A28" s="203" t="s">
        <v>206</v>
      </c>
      <c r="B28" s="204"/>
      <c r="C28" s="204"/>
      <c r="D28" s="218" t="s">
        <v>625</v>
      </c>
      <c r="E28" s="203" t="s">
        <v>417</v>
      </c>
      <c r="F28" s="217" t="s">
        <v>596</v>
      </c>
      <c r="H28" s="219" t="s">
        <v>446</v>
      </c>
      <c r="I28" s="205" t="s">
        <v>205</v>
      </c>
      <c r="J28" s="217" t="s">
        <v>205</v>
      </c>
      <c r="K28" s="220">
        <v>55</v>
      </c>
      <c r="L28" s="222">
        <f>IFERROR(IF(G28="X",0,IF(H28="X",0,VLOOKUP(H28,'5'!$K$3:$L$16,2,FALSE))),0)</f>
        <v>200</v>
      </c>
      <c r="M28" s="205">
        <f t="shared" si="0"/>
        <v>11000</v>
      </c>
      <c r="N28" s="205">
        <f>IFERROR(VLOOKUP(H28,'5'!$K$3:$M$16,3,FALSE),0)</f>
        <v>0</v>
      </c>
      <c r="O28" s="205">
        <f t="shared" si="1"/>
        <v>0</v>
      </c>
      <c r="P28" s="205"/>
      <c r="Q28" s="205"/>
      <c r="R28" s="205"/>
    </row>
    <row r="29" spans="1:18">
      <c r="A29" s="203" t="s">
        <v>206</v>
      </c>
      <c r="B29" s="204"/>
      <c r="C29" s="204"/>
      <c r="D29" s="218" t="s">
        <v>626</v>
      </c>
      <c r="E29" s="203" t="s">
        <v>208</v>
      </c>
      <c r="F29" s="217" t="s">
        <v>607</v>
      </c>
      <c r="H29" s="219" t="s">
        <v>134</v>
      </c>
      <c r="I29" s="205" t="s">
        <v>205</v>
      </c>
      <c r="J29" s="217" t="s">
        <v>205</v>
      </c>
      <c r="K29" s="220">
        <v>20.2</v>
      </c>
      <c r="L29" s="222">
        <f>IFERROR(IF(G29="X",0,IF(H29="X",0,VLOOKUP(H29,'5'!$K$3:$L$16,2,FALSE))),0)</f>
        <v>200</v>
      </c>
      <c r="M29" s="205">
        <f t="shared" si="0"/>
        <v>4040</v>
      </c>
      <c r="N29" s="205">
        <f>IFERROR(VLOOKUP(H29,'5'!$K$3:$M$16,3,FALSE),0)</f>
        <v>0</v>
      </c>
      <c r="O29" s="205">
        <f t="shared" si="1"/>
        <v>0</v>
      </c>
      <c r="P29" s="205"/>
      <c r="Q29" s="205"/>
      <c r="R29" s="205"/>
    </row>
    <row r="30" spans="1:18">
      <c r="A30" s="203" t="s">
        <v>206</v>
      </c>
      <c r="B30" s="204"/>
      <c r="C30" s="204"/>
      <c r="D30" s="218" t="s">
        <v>627</v>
      </c>
      <c r="E30" s="203" t="s">
        <v>260</v>
      </c>
      <c r="F30" s="217" t="s">
        <v>514</v>
      </c>
      <c r="H30" s="219" t="s">
        <v>134</v>
      </c>
      <c r="I30" s="205" t="s">
        <v>205</v>
      </c>
      <c r="J30" s="217" t="s">
        <v>205</v>
      </c>
      <c r="K30" s="220">
        <v>15</v>
      </c>
      <c r="L30" s="222">
        <f>IFERROR(IF(G30="X",0,IF(H30="X",0,VLOOKUP(H30,'5'!$K$3:$L$16,2,FALSE))),0)</f>
        <v>200</v>
      </c>
      <c r="M30" s="205">
        <f t="shared" si="0"/>
        <v>3000</v>
      </c>
      <c r="N30" s="205">
        <f>IFERROR(VLOOKUP(H30,'5'!$K$3:$M$16,3,FALSE),0)</f>
        <v>0</v>
      </c>
      <c r="O30" s="205">
        <f t="shared" si="1"/>
        <v>0</v>
      </c>
      <c r="P30" s="205"/>
      <c r="Q30" s="205"/>
      <c r="R30" s="205"/>
    </row>
    <row r="31" spans="1:18">
      <c r="A31" s="203" t="s">
        <v>206</v>
      </c>
      <c r="B31" s="204"/>
      <c r="C31" s="204"/>
      <c r="D31" s="218" t="s">
        <v>628</v>
      </c>
      <c r="E31" s="203" t="s">
        <v>218</v>
      </c>
      <c r="F31" s="217" t="s">
        <v>629</v>
      </c>
      <c r="H31" s="219" t="s">
        <v>126</v>
      </c>
      <c r="I31" s="205" t="s">
        <v>205</v>
      </c>
      <c r="J31" s="217" t="s">
        <v>205</v>
      </c>
      <c r="K31" s="220">
        <v>15</v>
      </c>
      <c r="L31" s="222">
        <f>IFERROR(IF(G31="X",0,IF(H31="X",0,VLOOKUP(H31,'5'!$K$3:$L$16,2,FALSE))),0)</f>
        <v>200</v>
      </c>
      <c r="M31" s="205">
        <f t="shared" si="0"/>
        <v>3000</v>
      </c>
      <c r="N31" s="205">
        <f>IFERROR(VLOOKUP(H31,'5'!$K$3:$M$16,3,FALSE),0)</f>
        <v>0</v>
      </c>
      <c r="O31" s="205">
        <f t="shared" si="1"/>
        <v>0</v>
      </c>
      <c r="P31" s="205"/>
      <c r="Q31" s="205"/>
      <c r="R31" s="205"/>
    </row>
    <row r="32" spans="1:18">
      <c r="A32" s="203" t="s">
        <v>206</v>
      </c>
      <c r="B32" s="204"/>
      <c r="C32" s="204"/>
      <c r="D32" s="218" t="s">
        <v>630</v>
      </c>
      <c r="E32" s="203" t="s">
        <v>218</v>
      </c>
      <c r="F32" s="217" t="s">
        <v>377</v>
      </c>
      <c r="H32" s="219" t="s">
        <v>126</v>
      </c>
      <c r="I32" s="205" t="s">
        <v>210</v>
      </c>
      <c r="J32" s="217" t="s">
        <v>210</v>
      </c>
      <c r="K32" s="220">
        <v>24</v>
      </c>
      <c r="L32" s="222">
        <f>IFERROR(IF(G32="X",0,IF(H32="X",0,VLOOKUP(H32,'5'!$K$3:$L$16,2,FALSE))),0)</f>
        <v>200</v>
      </c>
      <c r="M32" s="205">
        <f t="shared" si="0"/>
        <v>4800</v>
      </c>
      <c r="N32" s="205">
        <f>IFERROR(VLOOKUP(H32,'5'!$K$3:$M$16,3,FALSE),0)</f>
        <v>0</v>
      </c>
      <c r="O32" s="205">
        <f t="shared" si="1"/>
        <v>0</v>
      </c>
      <c r="P32" s="205"/>
      <c r="Q32" s="205"/>
      <c r="R32" s="205"/>
    </row>
    <row r="33" spans="1:18">
      <c r="A33" s="203" t="s">
        <v>206</v>
      </c>
      <c r="B33" s="204"/>
      <c r="C33" s="204"/>
      <c r="D33" s="218" t="s">
        <v>631</v>
      </c>
      <c r="E33" s="203" t="s">
        <v>218</v>
      </c>
      <c r="F33" s="217" t="s">
        <v>632</v>
      </c>
      <c r="H33" s="219" t="s">
        <v>126</v>
      </c>
      <c r="I33" s="205" t="s">
        <v>205</v>
      </c>
      <c r="J33" s="217" t="s">
        <v>205</v>
      </c>
      <c r="K33" s="220">
        <v>26</v>
      </c>
      <c r="L33" s="222">
        <f>IFERROR(IF(G33="X",0,IF(H33="X",0,VLOOKUP(H33,'5'!$K$3:$L$16,2,FALSE))),0)</f>
        <v>200</v>
      </c>
      <c r="M33" s="205">
        <f t="shared" si="0"/>
        <v>5200</v>
      </c>
      <c r="N33" s="205">
        <f>IFERROR(VLOOKUP(H33,'5'!$K$3:$M$16,3,FALSE),0)</f>
        <v>0</v>
      </c>
      <c r="O33" s="205">
        <f t="shared" si="1"/>
        <v>0</v>
      </c>
      <c r="P33" s="205"/>
      <c r="Q33" s="205"/>
      <c r="R33" s="205"/>
    </row>
    <row r="34" spans="1:18">
      <c r="A34" s="203" t="s">
        <v>206</v>
      </c>
      <c r="B34" s="204"/>
      <c r="C34" s="204"/>
      <c r="D34" s="218" t="s">
        <v>633</v>
      </c>
      <c r="E34" s="203" t="s">
        <v>417</v>
      </c>
      <c r="F34" s="217" t="s">
        <v>596</v>
      </c>
      <c r="H34" s="219" t="s">
        <v>446</v>
      </c>
      <c r="I34" s="205" t="s">
        <v>205</v>
      </c>
      <c r="J34" s="217" t="s">
        <v>205</v>
      </c>
      <c r="K34" s="220">
        <v>55</v>
      </c>
      <c r="L34" s="222">
        <f>IFERROR(IF(G34="X",0,IF(H34="X",0,VLOOKUP(H34,'5'!$K$3:$L$16,2,FALSE))),0)</f>
        <v>200</v>
      </c>
      <c r="M34" s="205">
        <f t="shared" si="0"/>
        <v>11000</v>
      </c>
      <c r="N34" s="205">
        <f>IFERROR(VLOOKUP(H34,'5'!$K$3:$M$16,3,FALSE),0)</f>
        <v>0</v>
      </c>
      <c r="O34" s="205">
        <f t="shared" si="1"/>
        <v>0</v>
      </c>
      <c r="P34" s="205"/>
      <c r="Q34" s="205"/>
      <c r="R34" s="205"/>
    </row>
    <row r="35" spans="1:18">
      <c r="A35" s="203" t="s">
        <v>206</v>
      </c>
      <c r="B35" s="204"/>
      <c r="C35" s="204"/>
      <c r="D35" s="218" t="s">
        <v>634</v>
      </c>
      <c r="E35" s="203" t="s">
        <v>192</v>
      </c>
      <c r="F35" s="217" t="s">
        <v>192</v>
      </c>
      <c r="H35" s="219" t="s">
        <v>134</v>
      </c>
      <c r="I35" s="205" t="s">
        <v>205</v>
      </c>
      <c r="J35" s="217" t="s">
        <v>205</v>
      </c>
      <c r="K35" s="220">
        <v>24</v>
      </c>
      <c r="L35" s="222">
        <f>IFERROR(IF(G35="X",0,IF(H35="X",0,VLOOKUP(H35,'5'!$K$3:$L$16,2,FALSE))),0)</f>
        <v>200</v>
      </c>
      <c r="M35" s="205">
        <f t="shared" si="0"/>
        <v>4800</v>
      </c>
      <c r="N35" s="205">
        <f>IFERROR(VLOOKUP(H35,'5'!$K$3:$M$16,3,FALSE),0)</f>
        <v>0</v>
      </c>
      <c r="O35" s="205">
        <f t="shared" si="1"/>
        <v>0</v>
      </c>
      <c r="P35" s="205"/>
      <c r="Q35" s="205"/>
      <c r="R35" s="205"/>
    </row>
    <row r="36" spans="1:18">
      <c r="A36" s="203" t="s">
        <v>206</v>
      </c>
      <c r="B36" s="204"/>
      <c r="C36" s="204"/>
      <c r="D36" s="218" t="s">
        <v>635</v>
      </c>
      <c r="E36" s="203" t="s">
        <v>272</v>
      </c>
      <c r="F36" s="217" t="s">
        <v>636</v>
      </c>
      <c r="H36" s="219" t="s">
        <v>140</v>
      </c>
      <c r="I36" s="205" t="s">
        <v>194</v>
      </c>
      <c r="J36" s="217" t="s">
        <v>234</v>
      </c>
      <c r="K36" s="220">
        <v>6</v>
      </c>
      <c r="L36" s="222">
        <f>IFERROR(IF(G36="X",0,IF(H36="X",0,VLOOKUP(H36,'5'!$K$3:$L$16,2,FALSE))),0)</f>
        <v>200</v>
      </c>
      <c r="M36" s="205">
        <f t="shared" si="0"/>
        <v>1200</v>
      </c>
      <c r="N36" s="205">
        <f>IFERROR(VLOOKUP(H36,'5'!$K$3:$M$16,3,FALSE),0)</f>
        <v>0</v>
      </c>
      <c r="O36" s="205">
        <f t="shared" si="1"/>
        <v>0</v>
      </c>
      <c r="P36" s="205"/>
      <c r="Q36" s="205"/>
      <c r="R36" s="205"/>
    </row>
    <row r="37" spans="1:18">
      <c r="A37" s="203" t="s">
        <v>206</v>
      </c>
      <c r="B37" s="204"/>
      <c r="C37" s="204"/>
      <c r="D37" s="218" t="s">
        <v>637</v>
      </c>
      <c r="E37" s="203" t="s">
        <v>272</v>
      </c>
      <c r="F37" s="217" t="s">
        <v>272</v>
      </c>
      <c r="H37" s="219" t="s">
        <v>140</v>
      </c>
      <c r="I37" s="205" t="s">
        <v>194</v>
      </c>
      <c r="J37" s="217" t="s">
        <v>234</v>
      </c>
      <c r="K37" s="220">
        <v>4</v>
      </c>
      <c r="L37" s="222">
        <f>IFERROR(IF(G37="X",0,IF(H37="X",0,VLOOKUP(H37,'5'!$K$3:$L$16,2,FALSE))),0)</f>
        <v>200</v>
      </c>
      <c r="M37" s="205">
        <f t="shared" si="0"/>
        <v>800</v>
      </c>
      <c r="N37" s="205">
        <f>IFERROR(VLOOKUP(H37,'5'!$K$3:$M$16,3,FALSE),0)</f>
        <v>0</v>
      </c>
      <c r="O37" s="205">
        <f t="shared" si="1"/>
        <v>0</v>
      </c>
      <c r="P37" s="205"/>
      <c r="Q37" s="205"/>
      <c r="R37" s="205"/>
    </row>
    <row r="38" spans="1:18">
      <c r="A38" s="203" t="s">
        <v>206</v>
      </c>
      <c r="B38" s="204"/>
      <c r="C38" s="204"/>
      <c r="D38" s="218" t="s">
        <v>638</v>
      </c>
      <c r="E38" s="203" t="s">
        <v>272</v>
      </c>
      <c r="F38" s="217" t="s">
        <v>636</v>
      </c>
      <c r="H38" s="219" t="s">
        <v>140</v>
      </c>
      <c r="I38" s="205" t="s">
        <v>194</v>
      </c>
      <c r="J38" s="217" t="s">
        <v>234</v>
      </c>
      <c r="K38" s="220">
        <v>6</v>
      </c>
      <c r="L38" s="222">
        <f>IFERROR(IF(G38="X",0,IF(H38="X",0,VLOOKUP(H38,'5'!$K$3:$L$16,2,FALSE))),0)</f>
        <v>200</v>
      </c>
      <c r="M38" s="205">
        <f t="shared" si="0"/>
        <v>1200</v>
      </c>
      <c r="N38" s="205">
        <f>IFERROR(VLOOKUP(H38,'5'!$K$3:$M$16,3,FALSE),0)</f>
        <v>0</v>
      </c>
      <c r="O38" s="205">
        <f t="shared" si="1"/>
        <v>0</v>
      </c>
      <c r="P38" s="205"/>
      <c r="Q38" s="205"/>
      <c r="R38" s="205"/>
    </row>
    <row r="39" spans="1:18">
      <c r="A39" s="203" t="s">
        <v>206</v>
      </c>
      <c r="B39" s="204"/>
      <c r="C39" s="204"/>
      <c r="D39" s="218" t="s">
        <v>639</v>
      </c>
      <c r="E39" s="203" t="s">
        <v>272</v>
      </c>
      <c r="F39" s="217" t="s">
        <v>273</v>
      </c>
      <c r="H39" s="219" t="s">
        <v>140</v>
      </c>
      <c r="I39" s="205" t="s">
        <v>194</v>
      </c>
      <c r="J39" s="217" t="s">
        <v>234</v>
      </c>
      <c r="K39" s="220">
        <v>9</v>
      </c>
      <c r="L39" s="222">
        <f>IFERROR(IF(G39="X",0,IF(H39="X",0,VLOOKUP(H39,'5'!$K$3:$L$16,2,FALSE))),0)</f>
        <v>200</v>
      </c>
      <c r="M39" s="205">
        <f t="shared" si="0"/>
        <v>1800</v>
      </c>
      <c r="N39" s="205">
        <f>IFERROR(VLOOKUP(H39,'5'!$K$3:$M$16,3,FALSE),0)</f>
        <v>0</v>
      </c>
      <c r="O39" s="205">
        <f t="shared" si="1"/>
        <v>0</v>
      </c>
      <c r="P39" s="205"/>
      <c r="Q39" s="205"/>
      <c r="R39" s="205"/>
    </row>
    <row r="40" spans="1:18">
      <c r="A40" s="203" t="s">
        <v>206</v>
      </c>
      <c r="B40" s="204"/>
      <c r="C40" s="204"/>
      <c r="D40" s="218" t="s">
        <v>640</v>
      </c>
      <c r="E40" s="203" t="s">
        <v>272</v>
      </c>
      <c r="F40" s="217" t="s">
        <v>273</v>
      </c>
      <c r="H40" s="219" t="s">
        <v>140</v>
      </c>
      <c r="I40" s="205" t="s">
        <v>194</v>
      </c>
      <c r="J40" s="217" t="s">
        <v>234</v>
      </c>
      <c r="K40" s="220">
        <v>9</v>
      </c>
      <c r="L40" s="222">
        <f>IFERROR(IF(G40="X",0,IF(H40="X",0,VLOOKUP(H40,'5'!$K$3:$L$16,2,FALSE))),0)</f>
        <v>200</v>
      </c>
      <c r="M40" s="205">
        <f t="shared" si="0"/>
        <v>1800</v>
      </c>
      <c r="N40" s="205">
        <f>IFERROR(VLOOKUP(H40,'5'!$K$3:$M$16,3,FALSE),0)</f>
        <v>0</v>
      </c>
      <c r="O40" s="205">
        <f t="shared" si="1"/>
        <v>0</v>
      </c>
      <c r="P40" s="205"/>
      <c r="Q40" s="205"/>
      <c r="R40" s="205"/>
    </row>
    <row r="41" spans="1:18">
      <c r="A41" s="203" t="s">
        <v>206</v>
      </c>
      <c r="B41" s="204"/>
      <c r="C41" s="204"/>
      <c r="D41" s="218" t="s">
        <v>641</v>
      </c>
      <c r="E41" s="203" t="s">
        <v>272</v>
      </c>
      <c r="F41" s="217" t="s">
        <v>273</v>
      </c>
      <c r="H41" s="219" t="s">
        <v>140</v>
      </c>
      <c r="I41" s="205" t="s">
        <v>194</v>
      </c>
      <c r="J41" s="217" t="s">
        <v>234</v>
      </c>
      <c r="K41" s="220">
        <v>9</v>
      </c>
      <c r="L41" s="222">
        <f>IFERROR(IF(G41="X",0,IF(H41="X",0,VLOOKUP(H41,'5'!$K$3:$L$16,2,FALSE))),0)</f>
        <v>200</v>
      </c>
      <c r="M41" s="205">
        <f t="shared" si="0"/>
        <v>1800</v>
      </c>
      <c r="N41" s="205">
        <f>IFERROR(VLOOKUP(H41,'5'!$K$3:$M$16,3,FALSE),0)</f>
        <v>0</v>
      </c>
      <c r="O41" s="205">
        <f t="shared" si="1"/>
        <v>0</v>
      </c>
      <c r="P41" s="205"/>
      <c r="Q41" s="205"/>
      <c r="R41" s="205"/>
    </row>
    <row r="42" spans="1:18" hidden="1">
      <c r="A42" s="203"/>
      <c r="B42" s="204"/>
      <c r="C42" s="204"/>
      <c r="D42" s="218"/>
      <c r="E42" s="203"/>
      <c r="F42" s="217"/>
      <c r="H42" s="219"/>
      <c r="I42" s="205"/>
      <c r="J42" s="217"/>
      <c r="K42" s="220"/>
      <c r="L42" s="222"/>
      <c r="M42" s="205"/>
      <c r="N42" s="205"/>
      <c r="O42" s="205"/>
      <c r="P42" s="205"/>
      <c r="Q42" s="205"/>
      <c r="R42" s="205"/>
    </row>
    <row r="43" spans="1:18" hidden="1">
      <c r="A43" s="203"/>
      <c r="B43" s="204"/>
      <c r="C43" s="204"/>
      <c r="D43" s="203"/>
      <c r="E43" s="203"/>
      <c r="H43" s="203"/>
      <c r="I43" s="205"/>
      <c r="J43" s="205"/>
      <c r="K43" s="205"/>
      <c r="L43" s="222">
        <f>IFERROR(IF(G43="X",0,IF(H43="X",0,VLOOKUP(H43,'5'!$K$3:$L$16,2,FALSE))),0)</f>
        <v>0</v>
      </c>
      <c r="M43" s="205">
        <f t="shared" si="0"/>
        <v>0</v>
      </c>
      <c r="N43" s="205">
        <f>IFERROR(VLOOKUP(H43,'5'!$K$3:$M$16,3,FALSE),0)</f>
        <v>0</v>
      </c>
      <c r="O43" s="205">
        <f t="shared" si="1"/>
        <v>0</v>
      </c>
      <c r="P43" s="205"/>
      <c r="Q43" s="205"/>
      <c r="R43" s="205"/>
    </row>
    <row r="44" spans="1:18" hidden="1">
      <c r="A44" s="203"/>
      <c r="B44" s="204"/>
      <c r="C44" s="204"/>
      <c r="D44" s="203"/>
      <c r="E44" s="203"/>
      <c r="H44" s="203"/>
      <c r="I44" s="205"/>
      <c r="J44" s="205"/>
      <c r="K44" s="205"/>
      <c r="L44" s="222">
        <f>IFERROR(IF(G44="X",0,IF(H44="X",0,VLOOKUP(H44,'5'!$K$3:$L$16,2,FALSE))),0)</f>
        <v>0</v>
      </c>
      <c r="M44" s="205">
        <f t="shared" si="0"/>
        <v>0</v>
      </c>
      <c r="N44" s="205">
        <f>IFERROR(VLOOKUP(H44,'5'!$K$3:$M$16,3,FALSE),0)</f>
        <v>0</v>
      </c>
      <c r="O44" s="205">
        <f t="shared" si="1"/>
        <v>0</v>
      </c>
      <c r="P44" s="205"/>
      <c r="Q44" s="205"/>
      <c r="R44" s="205"/>
    </row>
    <row r="45" spans="1:18" hidden="1">
      <c r="A45" s="203"/>
      <c r="B45" s="204"/>
      <c r="C45" s="204"/>
      <c r="D45" s="203"/>
      <c r="E45" s="203"/>
      <c r="H45" s="203"/>
      <c r="I45" s="205"/>
      <c r="J45" s="205"/>
      <c r="K45" s="205"/>
      <c r="L45" s="222">
        <f>IFERROR(IF(G45="X",0,IF(H45="X",0,VLOOKUP(H45,'5'!$K$3:$L$16,2,FALSE))),0)</f>
        <v>0</v>
      </c>
      <c r="M45" s="205">
        <f t="shared" si="0"/>
        <v>0</v>
      </c>
      <c r="N45" s="205">
        <f>IFERROR(VLOOKUP(H45,'5'!$K$3:$M$16,3,FALSE),0)</f>
        <v>0</v>
      </c>
      <c r="O45" s="205">
        <f t="shared" si="1"/>
        <v>0</v>
      </c>
      <c r="P45" s="205"/>
      <c r="Q45" s="205"/>
      <c r="R45" s="205"/>
    </row>
    <row r="46" spans="1:18" hidden="1">
      <c r="A46" s="203"/>
      <c r="B46" s="204"/>
      <c r="C46" s="204"/>
      <c r="D46" s="203"/>
      <c r="E46" s="203"/>
      <c r="H46" s="203"/>
      <c r="I46" s="205"/>
      <c r="J46" s="205"/>
      <c r="K46" s="205"/>
      <c r="L46" s="222">
        <f>IFERROR(IF(G46="X",0,IF(H46="X",0,VLOOKUP(H46,'5'!$K$3:$L$16,2,FALSE))),0)</f>
        <v>0</v>
      </c>
      <c r="M46" s="205">
        <f t="shared" si="0"/>
        <v>0</v>
      </c>
      <c r="N46" s="205">
        <f>IFERROR(VLOOKUP(H46,'5'!$K$3:$M$16,3,FALSE),0)</f>
        <v>0</v>
      </c>
      <c r="O46" s="205">
        <f t="shared" si="1"/>
        <v>0</v>
      </c>
      <c r="P46" s="205"/>
      <c r="Q46" s="205"/>
      <c r="R46" s="205"/>
    </row>
    <row r="47" spans="1:18" hidden="1">
      <c r="A47" s="203"/>
      <c r="B47" s="204"/>
      <c r="C47" s="204"/>
      <c r="D47" s="203"/>
      <c r="E47" s="203"/>
      <c r="H47" s="203"/>
      <c r="I47" s="205"/>
      <c r="J47" s="205"/>
      <c r="K47" s="205"/>
      <c r="L47" s="222">
        <f>IFERROR(IF(G47="X",0,IF(H47="X",0,VLOOKUP(H47,'5'!$K$3:$L$16,2,FALSE))),0)</f>
        <v>0</v>
      </c>
      <c r="M47" s="205">
        <f t="shared" si="0"/>
        <v>0</v>
      </c>
      <c r="N47" s="205">
        <f>IFERROR(VLOOKUP(H47,'5'!$K$3:$M$16,3,FALSE),0)</f>
        <v>0</v>
      </c>
      <c r="O47" s="205">
        <f t="shared" si="1"/>
        <v>0</v>
      </c>
      <c r="P47" s="205"/>
      <c r="Q47" s="205"/>
      <c r="R47" s="205"/>
    </row>
    <row r="48" spans="1:18" hidden="1">
      <c r="A48" s="203"/>
      <c r="B48" s="204"/>
      <c r="C48" s="204"/>
      <c r="D48" s="203"/>
      <c r="E48" s="203"/>
      <c r="H48" s="203"/>
      <c r="I48" s="205"/>
      <c r="J48" s="205"/>
      <c r="K48" s="205"/>
      <c r="L48" s="222">
        <f>IFERROR(IF(G48="X",0,IF(H48="X",0,VLOOKUP(H48,'5'!$K$3:$L$16,2,FALSE))),0)</f>
        <v>0</v>
      </c>
      <c r="M48" s="205">
        <f t="shared" si="0"/>
        <v>0</v>
      </c>
      <c r="N48" s="205">
        <f>IFERROR(VLOOKUP(H48,'5'!$K$3:$M$16,3,FALSE),0)</f>
        <v>0</v>
      </c>
      <c r="O48" s="205">
        <f t="shared" si="1"/>
        <v>0</v>
      </c>
      <c r="P48" s="205"/>
      <c r="Q48" s="205"/>
      <c r="R48" s="205"/>
    </row>
    <row r="49" spans="1:18" hidden="1">
      <c r="A49" s="203"/>
      <c r="B49" s="204"/>
      <c r="C49" s="204"/>
      <c r="D49" s="203"/>
      <c r="E49" s="203"/>
      <c r="H49" s="203"/>
      <c r="I49" s="205"/>
      <c r="J49" s="205"/>
      <c r="K49" s="205"/>
      <c r="L49" s="222">
        <f>IFERROR(IF(G49="X",0,IF(H49="X",0,VLOOKUP(H49,'5'!$K$3:$L$16,2,FALSE))),0)</f>
        <v>0</v>
      </c>
      <c r="M49" s="205">
        <f t="shared" si="0"/>
        <v>0</v>
      </c>
      <c r="N49" s="205">
        <f>IFERROR(VLOOKUP(H49,'5'!$K$3:$M$16,3,FALSE),0)</f>
        <v>0</v>
      </c>
      <c r="O49" s="205">
        <f t="shared" si="1"/>
        <v>0</v>
      </c>
      <c r="P49" s="205"/>
      <c r="Q49" s="205"/>
      <c r="R49" s="205"/>
    </row>
    <row r="50" spans="1:18" hidden="1">
      <c r="A50" s="203"/>
      <c r="B50" s="204"/>
      <c r="C50" s="204"/>
      <c r="D50" s="203"/>
      <c r="E50" s="203"/>
      <c r="H50" s="203"/>
      <c r="I50" s="205"/>
      <c r="J50" s="205"/>
      <c r="K50" s="205"/>
      <c r="L50" s="222">
        <f>IFERROR(IF(G50="X",0,IF(H50="X",0,VLOOKUP(H50,'5'!$K$3:$L$16,2,FALSE))),0)</f>
        <v>0</v>
      </c>
      <c r="M50" s="205">
        <f t="shared" si="0"/>
        <v>0</v>
      </c>
      <c r="N50" s="205">
        <f>IFERROR(VLOOKUP(H50,'5'!$K$3:$M$16,3,FALSE),0)</f>
        <v>0</v>
      </c>
      <c r="O50" s="205">
        <f t="shared" si="1"/>
        <v>0</v>
      </c>
      <c r="P50" s="205"/>
      <c r="Q50" s="205"/>
      <c r="R50" s="205"/>
    </row>
    <row r="51" spans="1:18" hidden="1">
      <c r="A51" s="203"/>
      <c r="B51" s="204"/>
      <c r="C51" s="204"/>
      <c r="D51" s="203"/>
      <c r="E51" s="203"/>
      <c r="H51" s="203"/>
      <c r="I51" s="205"/>
      <c r="J51" s="205"/>
      <c r="K51" s="205"/>
      <c r="L51" s="222">
        <f>IFERROR(IF(G51="X",0,IF(H51="X",0,VLOOKUP(H51,'5'!$K$3:$L$16,2,FALSE))),0)</f>
        <v>0</v>
      </c>
      <c r="M51" s="205">
        <f t="shared" si="0"/>
        <v>0</v>
      </c>
      <c r="N51" s="205">
        <f>IFERROR(VLOOKUP(H51,'5'!$K$3:$M$16,3,FALSE),0)</f>
        <v>0</v>
      </c>
      <c r="O51" s="205">
        <f t="shared" si="1"/>
        <v>0</v>
      </c>
      <c r="P51" s="205"/>
      <c r="Q51" s="205"/>
      <c r="R51" s="205"/>
    </row>
    <row r="52" spans="1:18" hidden="1">
      <c r="A52" s="203"/>
      <c r="B52" s="204"/>
      <c r="C52" s="204"/>
      <c r="D52" s="203"/>
      <c r="E52" s="203"/>
      <c r="H52" s="203"/>
      <c r="I52" s="205"/>
      <c r="J52" s="205"/>
      <c r="K52" s="205"/>
      <c r="L52" s="222">
        <f>IFERROR(IF(G52="X",0,IF(H52="X",0,VLOOKUP(H52,'5'!$K$3:$L$16,2,FALSE))),0)</f>
        <v>0</v>
      </c>
      <c r="M52" s="205">
        <f t="shared" si="0"/>
        <v>0</v>
      </c>
      <c r="N52" s="205">
        <f>IFERROR(VLOOKUP(H52,'5'!$K$3:$M$16,3,FALSE),0)</f>
        <v>0</v>
      </c>
      <c r="O52" s="205">
        <f t="shared" si="1"/>
        <v>0</v>
      </c>
      <c r="P52" s="205"/>
      <c r="Q52" s="205"/>
      <c r="R52" s="205"/>
    </row>
    <row r="53" spans="1:18" hidden="1">
      <c r="A53" s="203"/>
      <c r="B53" s="204"/>
      <c r="C53" s="204"/>
      <c r="D53" s="203"/>
      <c r="E53" s="203"/>
      <c r="H53" s="203"/>
      <c r="I53" s="205"/>
      <c r="J53" s="205"/>
      <c r="K53" s="205"/>
      <c r="L53" s="222">
        <f>IFERROR(IF(G53="X",0,IF(H53="X",0,VLOOKUP(H53,'5'!$K$3:$L$16,2,FALSE))),0)</f>
        <v>0</v>
      </c>
      <c r="M53" s="205">
        <f t="shared" si="0"/>
        <v>0</v>
      </c>
      <c r="N53" s="205">
        <f>IFERROR(VLOOKUP(H53,'5'!$K$3:$M$16,3,FALSE),0)</f>
        <v>0</v>
      </c>
      <c r="O53" s="205">
        <f t="shared" si="1"/>
        <v>0</v>
      </c>
      <c r="P53" s="205"/>
      <c r="Q53" s="205"/>
      <c r="R53" s="205"/>
    </row>
    <row r="54" spans="1:18" hidden="1">
      <c r="A54" s="203"/>
      <c r="B54" s="204"/>
      <c r="C54" s="204"/>
      <c r="D54" s="203"/>
      <c r="E54" s="203"/>
      <c r="H54" s="203"/>
      <c r="I54" s="205"/>
      <c r="J54" s="205"/>
      <c r="K54" s="205"/>
      <c r="L54" s="222">
        <f>IFERROR(IF(G54="X",0,IF(H54="X",0,VLOOKUP(H54,'5'!$K$3:$L$16,2,FALSE))),0)</f>
        <v>0</v>
      </c>
      <c r="M54" s="205">
        <f t="shared" si="0"/>
        <v>0</v>
      </c>
      <c r="N54" s="205">
        <f>IFERROR(VLOOKUP(H54,'5'!$K$3:$M$16,3,FALSE),0)</f>
        <v>0</v>
      </c>
      <c r="O54" s="205">
        <f t="shared" si="1"/>
        <v>0</v>
      </c>
      <c r="P54" s="205"/>
      <c r="Q54" s="205"/>
      <c r="R54" s="205"/>
    </row>
    <row r="55" spans="1:18" hidden="1">
      <c r="A55" s="203"/>
      <c r="B55" s="204"/>
      <c r="C55" s="204"/>
      <c r="D55" s="203"/>
      <c r="E55" s="203"/>
      <c r="H55" s="203"/>
      <c r="I55" s="205"/>
      <c r="J55" s="205"/>
      <c r="K55" s="205"/>
      <c r="L55" s="222">
        <f>IFERROR(IF(G55="X",0,IF(H55="X",0,VLOOKUP(H55,'5'!$K$3:$L$16,2,FALSE))),0)</f>
        <v>0</v>
      </c>
      <c r="M55" s="205">
        <f t="shared" si="0"/>
        <v>0</v>
      </c>
      <c r="N55" s="205">
        <f>IFERROR(VLOOKUP(H55,'5'!$K$3:$M$16,3,FALSE),0)</f>
        <v>0</v>
      </c>
      <c r="O55" s="205">
        <f t="shared" si="1"/>
        <v>0</v>
      </c>
      <c r="P55" s="205"/>
      <c r="Q55" s="205"/>
      <c r="R55" s="205"/>
    </row>
    <row r="56" spans="1:18" hidden="1">
      <c r="A56" s="203"/>
      <c r="B56" s="204"/>
      <c r="C56" s="204"/>
      <c r="D56" s="203"/>
      <c r="E56" s="203"/>
      <c r="H56" s="203"/>
      <c r="I56" s="205"/>
      <c r="J56" s="205"/>
      <c r="K56" s="205"/>
      <c r="L56" s="222">
        <f>IFERROR(IF(G56="X",0,IF(H56="X",0,VLOOKUP(H56,'5'!$K$3:$L$16,2,FALSE))),0)</f>
        <v>0</v>
      </c>
      <c r="M56" s="205">
        <f t="shared" si="0"/>
        <v>0</v>
      </c>
      <c r="N56" s="205">
        <f>IFERROR(VLOOKUP(H56,'5'!$K$3:$M$16,3,FALSE),0)</f>
        <v>0</v>
      </c>
      <c r="O56" s="205">
        <f t="shared" si="1"/>
        <v>0</v>
      </c>
      <c r="P56" s="205"/>
      <c r="Q56" s="205"/>
      <c r="R56" s="205"/>
    </row>
    <row r="57" spans="1:18" hidden="1">
      <c r="A57" s="203"/>
      <c r="B57" s="204"/>
      <c r="C57" s="204"/>
      <c r="D57" s="203"/>
      <c r="E57" s="203"/>
      <c r="H57" s="203"/>
      <c r="I57" s="205"/>
      <c r="J57" s="205"/>
      <c r="K57" s="205"/>
      <c r="L57" s="222">
        <f>IFERROR(IF(G57="X",0,IF(H57="X",0,VLOOKUP(H57,'5'!$K$3:$L$16,2,FALSE))),0)</f>
        <v>0</v>
      </c>
      <c r="M57" s="205">
        <f t="shared" si="0"/>
        <v>0</v>
      </c>
      <c r="N57" s="205">
        <f>IFERROR(VLOOKUP(H57,'5'!$K$3:$M$16,3,FALSE),0)</f>
        <v>0</v>
      </c>
      <c r="O57" s="205">
        <f t="shared" si="1"/>
        <v>0</v>
      </c>
      <c r="P57" s="205"/>
      <c r="Q57" s="205"/>
      <c r="R57" s="205"/>
    </row>
    <row r="58" spans="1:18" hidden="1">
      <c r="A58" s="203"/>
      <c r="B58" s="204"/>
      <c r="C58" s="204"/>
      <c r="D58" s="203"/>
      <c r="E58" s="203"/>
      <c r="H58" s="203"/>
      <c r="I58" s="205"/>
      <c r="J58" s="205"/>
      <c r="K58" s="205"/>
      <c r="L58" s="222">
        <f>IFERROR(IF(G58="X",0,IF(H58="X",0,VLOOKUP(H58,'5'!$K$3:$L$16,2,FALSE))),0)</f>
        <v>0</v>
      </c>
      <c r="M58" s="205">
        <f t="shared" si="0"/>
        <v>0</v>
      </c>
      <c r="N58" s="205">
        <f>IFERROR(VLOOKUP(H58,'5'!$K$3:$M$16,3,FALSE),0)</f>
        <v>0</v>
      </c>
      <c r="O58" s="205">
        <f t="shared" si="1"/>
        <v>0</v>
      </c>
      <c r="P58" s="205"/>
      <c r="Q58" s="205"/>
      <c r="R58" s="205"/>
    </row>
    <row r="59" spans="1:18" hidden="1">
      <c r="A59" s="203"/>
      <c r="B59" s="204"/>
      <c r="C59" s="204"/>
      <c r="D59" s="203"/>
      <c r="E59" s="203"/>
      <c r="H59" s="203"/>
      <c r="I59" s="205"/>
      <c r="J59" s="205"/>
      <c r="K59" s="205"/>
      <c r="L59" s="222">
        <f>IFERROR(IF(G59="X",0,IF(H59="X",0,VLOOKUP(H59,'5'!$K$3:$L$16,2,FALSE))),0)</f>
        <v>0</v>
      </c>
      <c r="M59" s="205">
        <f t="shared" si="0"/>
        <v>0</v>
      </c>
      <c r="N59" s="205">
        <f>IFERROR(VLOOKUP(H59,'5'!$K$3:$M$16,3,FALSE),0)</f>
        <v>0</v>
      </c>
      <c r="O59" s="205">
        <f t="shared" si="1"/>
        <v>0</v>
      </c>
      <c r="P59" s="205"/>
      <c r="Q59" s="205"/>
      <c r="R59" s="205"/>
    </row>
    <row r="60" spans="1:18" hidden="1">
      <c r="A60" s="203"/>
      <c r="B60" s="204"/>
      <c r="C60" s="204"/>
      <c r="D60" s="203"/>
      <c r="E60" s="203"/>
      <c r="H60" s="203"/>
      <c r="I60" s="205"/>
      <c r="J60" s="205"/>
      <c r="K60" s="205"/>
      <c r="L60" s="222">
        <f>IFERROR(IF(G60="X",0,IF(H60="X",0,VLOOKUP(H60,'5'!$K$3:$L$16,2,FALSE))),0)</f>
        <v>0</v>
      </c>
      <c r="M60" s="205">
        <f t="shared" si="0"/>
        <v>0</v>
      </c>
      <c r="N60" s="205">
        <f>IFERROR(VLOOKUP(H60,'5'!$K$3:$M$16,3,FALSE),0)</f>
        <v>0</v>
      </c>
      <c r="O60" s="205">
        <f t="shared" si="1"/>
        <v>0</v>
      </c>
      <c r="P60" s="205"/>
      <c r="Q60" s="205"/>
      <c r="R60" s="205"/>
    </row>
    <row r="61" spans="1:18" hidden="1">
      <c r="A61" s="203"/>
      <c r="B61" s="204"/>
      <c r="C61" s="204"/>
      <c r="D61" s="203"/>
      <c r="E61" s="203"/>
      <c r="H61" s="203"/>
      <c r="I61" s="205"/>
      <c r="J61" s="205"/>
      <c r="K61" s="205"/>
      <c r="L61" s="222">
        <f>IFERROR(IF(G61="X",0,IF(H61="X",0,VLOOKUP(H61,'5'!$K$3:$L$16,2,FALSE))),0)</f>
        <v>0</v>
      </c>
      <c r="M61" s="205">
        <f t="shared" si="0"/>
        <v>0</v>
      </c>
      <c r="N61" s="205">
        <f>IFERROR(VLOOKUP(H61,'5'!$K$3:$M$16,3,FALSE),0)</f>
        <v>0</v>
      </c>
      <c r="O61" s="205">
        <f t="shared" si="1"/>
        <v>0</v>
      </c>
      <c r="P61" s="205"/>
      <c r="Q61" s="205"/>
      <c r="R61" s="205"/>
    </row>
    <row r="62" spans="1:18" hidden="1">
      <c r="A62" s="203"/>
      <c r="B62" s="204"/>
      <c r="C62" s="204"/>
      <c r="D62" s="203"/>
      <c r="E62" s="203"/>
      <c r="H62" s="203"/>
      <c r="I62" s="205"/>
      <c r="J62" s="205"/>
      <c r="K62" s="205"/>
      <c r="L62" s="222">
        <f>IFERROR(IF(G62="X",0,IF(H62="X",0,VLOOKUP(H62,'5'!$K$3:$L$16,2,FALSE))),0)</f>
        <v>0</v>
      </c>
      <c r="M62" s="205">
        <f t="shared" si="0"/>
        <v>0</v>
      </c>
      <c r="N62" s="205">
        <f>IFERROR(VLOOKUP(H62,'5'!$K$3:$M$16,3,FALSE),0)</f>
        <v>0</v>
      </c>
      <c r="O62" s="205">
        <f t="shared" si="1"/>
        <v>0</v>
      </c>
      <c r="P62" s="205"/>
      <c r="Q62" s="205"/>
      <c r="R62" s="205"/>
    </row>
    <row r="63" spans="1:18" hidden="1">
      <c r="A63" s="203"/>
      <c r="B63" s="204"/>
      <c r="C63" s="204"/>
      <c r="D63" s="203"/>
      <c r="E63" s="203"/>
      <c r="H63" s="203"/>
      <c r="I63" s="205"/>
      <c r="J63" s="205"/>
      <c r="K63" s="205"/>
      <c r="L63" s="222">
        <f>IFERROR(IF(G63="X",0,IF(H63="X",0,VLOOKUP(H63,'5'!$K$3:$L$16,2,FALSE))),0)</f>
        <v>0</v>
      </c>
      <c r="M63" s="205">
        <f t="shared" si="0"/>
        <v>0</v>
      </c>
      <c r="N63" s="205">
        <f>IFERROR(VLOOKUP(H63,'5'!$K$3:$M$16,3,FALSE),0)</f>
        <v>0</v>
      </c>
      <c r="O63" s="205">
        <f t="shared" si="1"/>
        <v>0</v>
      </c>
      <c r="P63" s="205"/>
      <c r="Q63" s="205"/>
      <c r="R63" s="205"/>
    </row>
    <row r="64" spans="1:18" hidden="1">
      <c r="A64" s="203"/>
      <c r="B64" s="204"/>
      <c r="C64" s="204"/>
      <c r="D64" s="203"/>
      <c r="E64" s="203"/>
      <c r="H64" s="203"/>
      <c r="I64" s="205"/>
      <c r="J64" s="205"/>
      <c r="K64" s="205"/>
      <c r="L64" s="222">
        <f>IFERROR(IF(G64="X",0,IF(H64="X",0,VLOOKUP(H64,'5'!$K$3:$L$16,2,FALSE))),0)</f>
        <v>0</v>
      </c>
      <c r="M64" s="205">
        <f t="shared" si="0"/>
        <v>0</v>
      </c>
      <c r="N64" s="205">
        <f>IFERROR(VLOOKUP(H64,'5'!$K$3:$M$16,3,FALSE),0)</f>
        <v>0</v>
      </c>
      <c r="O64" s="205">
        <f t="shared" si="1"/>
        <v>0</v>
      </c>
      <c r="P64" s="205"/>
      <c r="Q64" s="205"/>
      <c r="R64" s="205"/>
    </row>
    <row r="65" spans="1:18" hidden="1">
      <c r="A65" s="203"/>
      <c r="B65" s="204"/>
      <c r="C65" s="204"/>
      <c r="D65" s="203"/>
      <c r="E65" s="203"/>
      <c r="H65" s="203"/>
      <c r="I65" s="205"/>
      <c r="J65" s="205"/>
      <c r="K65" s="205"/>
      <c r="L65" s="222">
        <f>IFERROR(IF(G65="X",0,IF(H65="X",0,VLOOKUP(H65,'5'!$K$3:$L$16,2,FALSE))),0)</f>
        <v>0</v>
      </c>
      <c r="M65" s="205">
        <f t="shared" si="0"/>
        <v>0</v>
      </c>
      <c r="N65" s="205">
        <f>IFERROR(VLOOKUP(H65,'5'!$K$3:$M$16,3,FALSE),0)</f>
        <v>0</v>
      </c>
      <c r="O65" s="205">
        <f t="shared" si="1"/>
        <v>0</v>
      </c>
      <c r="P65" s="205"/>
      <c r="Q65" s="205"/>
      <c r="R65" s="205"/>
    </row>
    <row r="66" spans="1:18" hidden="1">
      <c r="A66" s="203"/>
      <c r="B66" s="204"/>
      <c r="C66" s="204"/>
      <c r="D66" s="203"/>
      <c r="E66" s="203"/>
      <c r="H66" s="203"/>
      <c r="I66" s="205"/>
      <c r="J66" s="205"/>
      <c r="K66" s="205"/>
      <c r="L66" s="222">
        <f>IFERROR(IF(G66="X",0,IF(H66="X",0,VLOOKUP(H66,'5'!$K$3:$L$16,2,FALSE))),0)</f>
        <v>0</v>
      </c>
      <c r="M66" s="205">
        <f t="shared" si="0"/>
        <v>0</v>
      </c>
      <c r="N66" s="205">
        <f>IFERROR(VLOOKUP(H66,'5'!$K$3:$M$16,3,FALSE),0)</f>
        <v>0</v>
      </c>
      <c r="O66" s="205">
        <f t="shared" si="1"/>
        <v>0</v>
      </c>
      <c r="P66" s="205"/>
      <c r="Q66" s="205"/>
      <c r="R66" s="205"/>
    </row>
    <row r="67" spans="1:18" hidden="1">
      <c r="A67" s="203"/>
      <c r="B67" s="204"/>
      <c r="C67" s="204"/>
      <c r="D67" s="203"/>
      <c r="E67" s="203"/>
      <c r="H67" s="203"/>
      <c r="I67" s="205"/>
      <c r="J67" s="205"/>
      <c r="K67" s="205"/>
      <c r="L67" s="222">
        <f>IFERROR(IF(G67="X",0,IF(H67="X",0,VLOOKUP(H67,'5'!$K$3:$L$16,2,FALSE))),0)</f>
        <v>0</v>
      </c>
      <c r="M67" s="205">
        <f t="shared" si="0"/>
        <v>0</v>
      </c>
      <c r="N67" s="205">
        <f>IFERROR(VLOOKUP(H67,'5'!$K$3:$M$16,3,FALSE),0)</f>
        <v>0</v>
      </c>
      <c r="O67" s="205">
        <f t="shared" si="1"/>
        <v>0</v>
      </c>
      <c r="P67" s="205"/>
      <c r="Q67" s="205"/>
      <c r="R67" s="205"/>
    </row>
    <row r="68" spans="1:18" hidden="1">
      <c r="A68" s="203"/>
      <c r="B68" s="204"/>
      <c r="C68" s="204"/>
      <c r="D68" s="203"/>
      <c r="E68" s="203"/>
      <c r="H68" s="203"/>
      <c r="I68" s="205"/>
      <c r="J68" s="205"/>
      <c r="K68" s="205"/>
      <c r="L68" s="222">
        <f>IFERROR(IF(G68="X",0,IF(H68="X",0,VLOOKUP(H68,'5'!$K$3:$L$16,2,FALSE))),0)</f>
        <v>0</v>
      </c>
      <c r="M68" s="205">
        <f t="shared" ref="M68:M131" si="2">K68*L68</f>
        <v>0</v>
      </c>
      <c r="N68" s="205">
        <f>IFERROR(VLOOKUP(H68,'5'!$K$3:$M$16,3,FALSE),0)</f>
        <v>0</v>
      </c>
      <c r="O68" s="205">
        <f t="shared" ref="O68:O131" si="3">IF(N68=0,0,M68/N68)</f>
        <v>0</v>
      </c>
      <c r="P68" s="205"/>
      <c r="Q68" s="205"/>
      <c r="R68" s="205"/>
    </row>
    <row r="69" spans="1:18" hidden="1">
      <c r="A69" s="203"/>
      <c r="B69" s="204"/>
      <c r="C69" s="204"/>
      <c r="D69" s="203"/>
      <c r="E69" s="203"/>
      <c r="H69" s="203"/>
      <c r="I69" s="205"/>
      <c r="J69" s="205"/>
      <c r="K69" s="205"/>
      <c r="L69" s="222">
        <f>IFERROR(IF(G69="X",0,IF(H69="X",0,VLOOKUP(H69,'5'!$K$3:$L$16,2,FALSE))),0)</f>
        <v>0</v>
      </c>
      <c r="M69" s="205">
        <f t="shared" si="2"/>
        <v>0</v>
      </c>
      <c r="N69" s="205">
        <f>IFERROR(VLOOKUP(H69,'5'!$K$3:$M$16,3,FALSE),0)</f>
        <v>0</v>
      </c>
      <c r="O69" s="205">
        <f t="shared" si="3"/>
        <v>0</v>
      </c>
      <c r="P69" s="205"/>
      <c r="Q69" s="205"/>
      <c r="R69" s="205"/>
    </row>
    <row r="70" spans="1:18" hidden="1">
      <c r="A70" s="203"/>
      <c r="B70" s="204"/>
      <c r="C70" s="204"/>
      <c r="D70" s="203"/>
      <c r="E70" s="203"/>
      <c r="H70" s="203"/>
      <c r="I70" s="205"/>
      <c r="J70" s="205"/>
      <c r="K70" s="205"/>
      <c r="L70" s="222">
        <f>IFERROR(IF(G70="X",0,IF(H70="X",0,VLOOKUP(H70,'5'!$K$3:$L$16,2,FALSE))),0)</f>
        <v>0</v>
      </c>
      <c r="M70" s="205">
        <f t="shared" si="2"/>
        <v>0</v>
      </c>
      <c r="N70" s="205">
        <f>IFERROR(VLOOKUP(H70,'5'!$K$3:$M$16,3,FALSE),0)</f>
        <v>0</v>
      </c>
      <c r="O70" s="205">
        <f t="shared" si="3"/>
        <v>0</v>
      </c>
      <c r="P70" s="205"/>
      <c r="Q70" s="205"/>
      <c r="R70" s="205"/>
    </row>
    <row r="71" spans="1:18" hidden="1">
      <c r="A71" s="203"/>
      <c r="B71" s="204"/>
      <c r="C71" s="204"/>
      <c r="D71" s="203"/>
      <c r="E71" s="203"/>
      <c r="H71" s="203"/>
      <c r="I71" s="205"/>
      <c r="J71" s="205"/>
      <c r="K71" s="205"/>
      <c r="L71" s="222">
        <f>IFERROR(IF(G71="X",0,IF(H71="X",0,VLOOKUP(H71,'5'!$K$3:$L$16,2,FALSE))),0)</f>
        <v>0</v>
      </c>
      <c r="M71" s="205">
        <f t="shared" si="2"/>
        <v>0</v>
      </c>
      <c r="N71" s="205">
        <f>IFERROR(VLOOKUP(H71,'5'!$K$3:$M$16,3,FALSE),0)</f>
        <v>0</v>
      </c>
      <c r="O71" s="205">
        <f t="shared" si="3"/>
        <v>0</v>
      </c>
      <c r="P71" s="205"/>
      <c r="Q71" s="205"/>
      <c r="R71" s="205"/>
    </row>
    <row r="72" spans="1:18" hidden="1">
      <c r="A72" s="203"/>
      <c r="B72" s="204"/>
      <c r="C72" s="204"/>
      <c r="D72" s="203"/>
      <c r="E72" s="203"/>
      <c r="H72" s="203"/>
      <c r="I72" s="205"/>
      <c r="J72" s="205"/>
      <c r="K72" s="205"/>
      <c r="L72" s="222">
        <f>IFERROR(IF(G72="X",0,IF(H72="X",0,VLOOKUP(H72,'5'!$K$3:$L$16,2,FALSE))),0)</f>
        <v>0</v>
      </c>
      <c r="M72" s="205">
        <f t="shared" si="2"/>
        <v>0</v>
      </c>
      <c r="N72" s="205">
        <f>IFERROR(VLOOKUP(H72,'5'!$K$3:$M$16,3,FALSE),0)</f>
        <v>0</v>
      </c>
      <c r="O72" s="205">
        <f t="shared" si="3"/>
        <v>0</v>
      </c>
      <c r="P72" s="205"/>
      <c r="Q72" s="205"/>
      <c r="R72" s="205"/>
    </row>
    <row r="73" spans="1:18" hidden="1">
      <c r="A73" s="203"/>
      <c r="B73" s="204"/>
      <c r="C73" s="204"/>
      <c r="D73" s="203"/>
      <c r="E73" s="203"/>
      <c r="H73" s="203"/>
      <c r="I73" s="205"/>
      <c r="J73" s="205"/>
      <c r="K73" s="205"/>
      <c r="L73" s="222">
        <f>IFERROR(IF(G73="X",0,IF(H73="X",0,VLOOKUP(H73,'5'!$K$3:$L$16,2,FALSE))),0)</f>
        <v>0</v>
      </c>
      <c r="M73" s="205">
        <f t="shared" si="2"/>
        <v>0</v>
      </c>
      <c r="N73" s="205">
        <f>IFERROR(VLOOKUP(H73,'5'!$K$3:$M$16,3,FALSE),0)</f>
        <v>0</v>
      </c>
      <c r="O73" s="205">
        <f t="shared" si="3"/>
        <v>0</v>
      </c>
      <c r="P73" s="205"/>
      <c r="Q73" s="205"/>
      <c r="R73" s="205"/>
    </row>
    <row r="74" spans="1:18" hidden="1">
      <c r="A74" s="203"/>
      <c r="B74" s="204"/>
      <c r="C74" s="204"/>
      <c r="D74" s="203"/>
      <c r="E74" s="203"/>
      <c r="H74" s="203"/>
      <c r="I74" s="205"/>
      <c r="J74" s="205"/>
      <c r="K74" s="205"/>
      <c r="L74" s="222">
        <f>IFERROR(IF(G74="X",0,IF(H74="X",0,VLOOKUP(H74,'5'!$K$3:$L$16,2,FALSE))),0)</f>
        <v>0</v>
      </c>
      <c r="M74" s="205">
        <f t="shared" si="2"/>
        <v>0</v>
      </c>
      <c r="N74" s="205">
        <f>IFERROR(VLOOKUP(H74,'5'!$K$3:$M$16,3,FALSE),0)</f>
        <v>0</v>
      </c>
      <c r="O74" s="205">
        <f t="shared" si="3"/>
        <v>0</v>
      </c>
      <c r="P74" s="205"/>
      <c r="Q74" s="205"/>
      <c r="R74" s="205"/>
    </row>
    <row r="75" spans="1:18" hidden="1">
      <c r="A75" s="203"/>
      <c r="B75" s="204"/>
      <c r="C75" s="204"/>
      <c r="D75" s="203"/>
      <c r="E75" s="203"/>
      <c r="H75" s="203"/>
      <c r="I75" s="205"/>
      <c r="J75" s="205"/>
      <c r="K75" s="205"/>
      <c r="L75" s="222">
        <f>IFERROR(IF(G75="X",0,IF(H75="X",0,VLOOKUP(H75,'5'!$K$3:$L$16,2,FALSE))),0)</f>
        <v>0</v>
      </c>
      <c r="M75" s="205">
        <f t="shared" si="2"/>
        <v>0</v>
      </c>
      <c r="N75" s="205">
        <f>IFERROR(VLOOKUP(H75,'5'!$K$3:$M$16,3,FALSE),0)</f>
        <v>0</v>
      </c>
      <c r="O75" s="205">
        <f t="shared" si="3"/>
        <v>0</v>
      </c>
      <c r="P75" s="205"/>
      <c r="Q75" s="205"/>
      <c r="R75" s="205"/>
    </row>
    <row r="76" spans="1:18" hidden="1">
      <c r="A76" s="203"/>
      <c r="B76" s="204"/>
      <c r="C76" s="204"/>
      <c r="D76" s="203"/>
      <c r="E76" s="203"/>
      <c r="H76" s="203"/>
      <c r="I76" s="205"/>
      <c r="J76" s="205"/>
      <c r="K76" s="205"/>
      <c r="L76" s="222">
        <f>IFERROR(IF(G76="X",0,IF(H76="X",0,VLOOKUP(H76,'5'!$K$3:$L$16,2,FALSE))),0)</f>
        <v>0</v>
      </c>
      <c r="M76" s="205">
        <f t="shared" si="2"/>
        <v>0</v>
      </c>
      <c r="N76" s="205">
        <f>IFERROR(VLOOKUP(H76,'5'!$K$3:$M$16,3,FALSE),0)</f>
        <v>0</v>
      </c>
      <c r="O76" s="205">
        <f t="shared" si="3"/>
        <v>0</v>
      </c>
      <c r="P76" s="205"/>
      <c r="Q76" s="205"/>
      <c r="R76" s="205"/>
    </row>
    <row r="77" spans="1:18" hidden="1">
      <c r="A77" s="203"/>
      <c r="B77" s="204"/>
      <c r="C77" s="204"/>
      <c r="D77" s="203"/>
      <c r="E77" s="203"/>
      <c r="H77" s="203"/>
      <c r="I77" s="205"/>
      <c r="J77" s="205"/>
      <c r="K77" s="205"/>
      <c r="L77" s="222">
        <f>IFERROR(IF(G77="X",0,IF(H77="X",0,VLOOKUP(H77,'5'!$K$3:$L$16,2,FALSE))),0)</f>
        <v>0</v>
      </c>
      <c r="M77" s="205">
        <f t="shared" si="2"/>
        <v>0</v>
      </c>
      <c r="N77" s="205">
        <f>IFERROR(VLOOKUP(H77,'5'!$K$3:$M$16,3,FALSE),0)</f>
        <v>0</v>
      </c>
      <c r="O77" s="205">
        <f t="shared" si="3"/>
        <v>0</v>
      </c>
      <c r="P77" s="205"/>
      <c r="Q77" s="205"/>
      <c r="R77" s="205"/>
    </row>
    <row r="78" spans="1:18" hidden="1">
      <c r="A78" s="203"/>
      <c r="B78" s="204"/>
      <c r="C78" s="204"/>
      <c r="D78" s="203"/>
      <c r="E78" s="203"/>
      <c r="H78" s="203"/>
      <c r="I78" s="205"/>
      <c r="J78" s="205"/>
      <c r="K78" s="205"/>
      <c r="L78" s="222">
        <f>IFERROR(IF(G78="X",0,IF(H78="X",0,VLOOKUP(H78,'5'!$K$3:$L$16,2,FALSE))),0)</f>
        <v>0</v>
      </c>
      <c r="M78" s="205">
        <f t="shared" si="2"/>
        <v>0</v>
      </c>
      <c r="N78" s="205">
        <f>IFERROR(VLOOKUP(H78,'5'!$K$3:$M$16,3,FALSE),0)</f>
        <v>0</v>
      </c>
      <c r="O78" s="205">
        <f t="shared" si="3"/>
        <v>0</v>
      </c>
      <c r="P78" s="205"/>
      <c r="Q78" s="205"/>
      <c r="R78" s="205"/>
    </row>
    <row r="79" spans="1:18" hidden="1">
      <c r="A79" s="203"/>
      <c r="B79" s="204"/>
      <c r="C79" s="204"/>
      <c r="D79" s="203"/>
      <c r="E79" s="203"/>
      <c r="H79" s="203"/>
      <c r="I79" s="205"/>
      <c r="J79" s="205"/>
      <c r="K79" s="205"/>
      <c r="L79" s="222">
        <f>IFERROR(IF(G79="X",0,IF(H79="X",0,VLOOKUP(H79,'5'!$K$3:$L$16,2,FALSE))),0)</f>
        <v>0</v>
      </c>
      <c r="M79" s="205">
        <f t="shared" si="2"/>
        <v>0</v>
      </c>
      <c r="N79" s="205">
        <f>IFERROR(VLOOKUP(H79,'5'!$K$3:$M$16,3,FALSE),0)</f>
        <v>0</v>
      </c>
      <c r="O79" s="205">
        <f t="shared" si="3"/>
        <v>0</v>
      </c>
      <c r="P79" s="205"/>
      <c r="Q79" s="205"/>
      <c r="R79" s="205"/>
    </row>
    <row r="80" spans="1:18" hidden="1">
      <c r="A80" s="203"/>
      <c r="B80" s="204"/>
      <c r="C80" s="204"/>
      <c r="D80" s="203"/>
      <c r="E80" s="203"/>
      <c r="H80" s="203"/>
      <c r="I80" s="205"/>
      <c r="J80" s="205"/>
      <c r="K80" s="205"/>
      <c r="L80" s="222">
        <f>IFERROR(IF(G80="X",0,IF(H80="X",0,VLOOKUP(H80,'5'!$K$3:$L$16,2,FALSE))),0)</f>
        <v>0</v>
      </c>
      <c r="M80" s="205">
        <f t="shared" si="2"/>
        <v>0</v>
      </c>
      <c r="N80" s="205">
        <f>IFERROR(VLOOKUP(H80,'5'!$K$3:$M$16,3,FALSE),0)</f>
        <v>0</v>
      </c>
      <c r="O80" s="205">
        <f t="shared" si="3"/>
        <v>0</v>
      </c>
      <c r="P80" s="205"/>
      <c r="Q80" s="205"/>
      <c r="R80" s="205"/>
    </row>
    <row r="81" spans="1:18" hidden="1">
      <c r="A81" s="203"/>
      <c r="B81" s="204"/>
      <c r="C81" s="204"/>
      <c r="D81" s="203"/>
      <c r="E81" s="203"/>
      <c r="H81" s="203"/>
      <c r="I81" s="205"/>
      <c r="J81" s="205"/>
      <c r="K81" s="205"/>
      <c r="L81" s="222">
        <f>IFERROR(IF(G81="X",0,IF(H81="X",0,VLOOKUP(H81,'5'!$K$3:$L$16,2,FALSE))),0)</f>
        <v>0</v>
      </c>
      <c r="M81" s="205">
        <f t="shared" si="2"/>
        <v>0</v>
      </c>
      <c r="N81" s="205">
        <f>IFERROR(VLOOKUP(H81,'5'!$K$3:$M$16,3,FALSE),0)</f>
        <v>0</v>
      </c>
      <c r="O81" s="205">
        <f t="shared" si="3"/>
        <v>0</v>
      </c>
      <c r="P81" s="205"/>
      <c r="Q81" s="205"/>
      <c r="R81" s="205"/>
    </row>
    <row r="82" spans="1:18" hidden="1">
      <c r="A82" s="203"/>
      <c r="B82" s="204"/>
      <c r="C82" s="204"/>
      <c r="D82" s="203"/>
      <c r="E82" s="203"/>
      <c r="H82" s="203"/>
      <c r="I82" s="205"/>
      <c r="J82" s="205"/>
      <c r="K82" s="205"/>
      <c r="L82" s="222">
        <f>IFERROR(IF(G82="X",0,IF(H82="X",0,VLOOKUP(H82,'5'!$K$3:$L$16,2,FALSE))),0)</f>
        <v>0</v>
      </c>
      <c r="M82" s="205">
        <f t="shared" si="2"/>
        <v>0</v>
      </c>
      <c r="N82" s="205">
        <f>IFERROR(VLOOKUP(H82,'5'!$K$3:$M$16,3,FALSE),0)</f>
        <v>0</v>
      </c>
      <c r="O82" s="205">
        <f t="shared" si="3"/>
        <v>0</v>
      </c>
      <c r="P82" s="205"/>
      <c r="Q82" s="205"/>
      <c r="R82" s="205"/>
    </row>
    <row r="83" spans="1:18" hidden="1">
      <c r="A83" s="203"/>
      <c r="B83" s="204"/>
      <c r="C83" s="204"/>
      <c r="D83" s="203"/>
      <c r="E83" s="203"/>
      <c r="H83" s="203"/>
      <c r="I83" s="205"/>
      <c r="J83" s="205"/>
      <c r="K83" s="205"/>
      <c r="L83" s="222">
        <f>IFERROR(IF(G83="X",0,IF(H83="X",0,VLOOKUP(H83,'5'!$K$3:$L$16,2,FALSE))),0)</f>
        <v>0</v>
      </c>
      <c r="M83" s="205">
        <f t="shared" si="2"/>
        <v>0</v>
      </c>
      <c r="N83" s="205">
        <f>IFERROR(VLOOKUP(H83,'5'!$K$3:$M$16,3,FALSE),0)</f>
        <v>0</v>
      </c>
      <c r="O83" s="205">
        <f t="shared" si="3"/>
        <v>0</v>
      </c>
      <c r="P83" s="205"/>
      <c r="Q83" s="205"/>
      <c r="R83" s="205"/>
    </row>
    <row r="84" spans="1:18" hidden="1">
      <c r="A84" s="203"/>
      <c r="B84" s="204"/>
      <c r="C84" s="204"/>
      <c r="D84" s="203"/>
      <c r="E84" s="203"/>
      <c r="H84" s="203"/>
      <c r="I84" s="205"/>
      <c r="J84" s="205"/>
      <c r="K84" s="205"/>
      <c r="L84" s="222">
        <f>IFERROR(IF(G84="X",0,IF(H84="X",0,VLOOKUP(H84,'5'!$K$3:$L$16,2,FALSE))),0)</f>
        <v>0</v>
      </c>
      <c r="M84" s="205">
        <f t="shared" si="2"/>
        <v>0</v>
      </c>
      <c r="N84" s="205">
        <f>IFERROR(VLOOKUP(H84,'5'!$K$3:$M$16,3,FALSE),0)</f>
        <v>0</v>
      </c>
      <c r="O84" s="205">
        <f t="shared" si="3"/>
        <v>0</v>
      </c>
      <c r="P84" s="205"/>
      <c r="Q84" s="205"/>
      <c r="R84" s="205"/>
    </row>
    <row r="85" spans="1:18" hidden="1">
      <c r="A85" s="203"/>
      <c r="B85" s="204"/>
      <c r="C85" s="204"/>
      <c r="D85" s="203"/>
      <c r="E85" s="203"/>
      <c r="H85" s="203"/>
      <c r="I85" s="205"/>
      <c r="J85" s="205"/>
      <c r="K85" s="205"/>
      <c r="L85" s="222">
        <f>IFERROR(IF(G85="X",0,IF(H85="X",0,VLOOKUP(H85,'5'!$K$3:$L$16,2,FALSE))),0)</f>
        <v>0</v>
      </c>
      <c r="M85" s="205">
        <f t="shared" si="2"/>
        <v>0</v>
      </c>
      <c r="N85" s="205">
        <f>IFERROR(VLOOKUP(H85,'5'!$K$3:$M$16,3,FALSE),0)</f>
        <v>0</v>
      </c>
      <c r="O85" s="205">
        <f t="shared" si="3"/>
        <v>0</v>
      </c>
      <c r="P85" s="205"/>
      <c r="Q85" s="205"/>
      <c r="R85" s="205"/>
    </row>
    <row r="86" spans="1:18" hidden="1">
      <c r="A86" s="203"/>
      <c r="B86" s="204"/>
      <c r="C86" s="204"/>
      <c r="D86" s="203"/>
      <c r="E86" s="203"/>
      <c r="H86" s="203"/>
      <c r="I86" s="205"/>
      <c r="J86" s="205"/>
      <c r="K86" s="205"/>
      <c r="L86" s="222">
        <f>IFERROR(IF(G86="X",0,IF(H86="X",0,VLOOKUP(H86,'5'!$K$3:$L$16,2,FALSE))),0)</f>
        <v>0</v>
      </c>
      <c r="M86" s="205">
        <f t="shared" si="2"/>
        <v>0</v>
      </c>
      <c r="N86" s="205">
        <f>IFERROR(VLOOKUP(H86,'5'!$K$3:$M$16,3,FALSE),0)</f>
        <v>0</v>
      </c>
      <c r="O86" s="205">
        <f t="shared" si="3"/>
        <v>0</v>
      </c>
      <c r="P86" s="205"/>
      <c r="Q86" s="205"/>
      <c r="R86" s="205"/>
    </row>
    <row r="87" spans="1:18" hidden="1">
      <c r="A87" s="203"/>
      <c r="B87" s="204"/>
      <c r="C87" s="204"/>
      <c r="D87" s="203"/>
      <c r="E87" s="203"/>
      <c r="H87" s="203"/>
      <c r="I87" s="205"/>
      <c r="J87" s="205"/>
      <c r="K87" s="205"/>
      <c r="L87" s="222">
        <f>IFERROR(IF(G87="X",0,IF(H87="X",0,VLOOKUP(H87,'5'!$K$3:$L$16,2,FALSE))),0)</f>
        <v>0</v>
      </c>
      <c r="M87" s="205">
        <f t="shared" si="2"/>
        <v>0</v>
      </c>
      <c r="N87" s="205">
        <f>IFERROR(VLOOKUP(H87,'5'!$K$3:$M$16,3,FALSE),0)</f>
        <v>0</v>
      </c>
      <c r="O87" s="205">
        <f t="shared" si="3"/>
        <v>0</v>
      </c>
      <c r="P87" s="205"/>
      <c r="Q87" s="205"/>
      <c r="R87" s="205"/>
    </row>
    <row r="88" spans="1:18" hidden="1">
      <c r="A88" s="203"/>
      <c r="B88" s="204"/>
      <c r="C88" s="204"/>
      <c r="D88" s="203"/>
      <c r="E88" s="203"/>
      <c r="H88" s="203"/>
      <c r="I88" s="205"/>
      <c r="J88" s="205"/>
      <c r="K88" s="205"/>
      <c r="L88" s="222">
        <f>IFERROR(IF(G88="X",0,IF(H88="X",0,VLOOKUP(H88,'5'!$K$3:$L$16,2,FALSE))),0)</f>
        <v>0</v>
      </c>
      <c r="M88" s="205">
        <f t="shared" si="2"/>
        <v>0</v>
      </c>
      <c r="N88" s="205">
        <f>IFERROR(VLOOKUP(H88,'5'!$K$3:$M$16,3,FALSE),0)</f>
        <v>0</v>
      </c>
      <c r="O88" s="205">
        <f t="shared" si="3"/>
        <v>0</v>
      </c>
      <c r="P88" s="205"/>
      <c r="Q88" s="205"/>
      <c r="R88" s="205"/>
    </row>
    <row r="89" spans="1:18" hidden="1">
      <c r="A89" s="203"/>
      <c r="B89" s="204"/>
      <c r="C89" s="204"/>
      <c r="D89" s="203"/>
      <c r="E89" s="203"/>
      <c r="H89" s="203"/>
      <c r="I89" s="205"/>
      <c r="J89" s="205"/>
      <c r="K89" s="205"/>
      <c r="L89" s="222">
        <f>IFERROR(IF(G89="X",0,IF(H89="X",0,VLOOKUP(H89,'5'!$K$3:$L$16,2,FALSE))),0)</f>
        <v>0</v>
      </c>
      <c r="M89" s="205">
        <f t="shared" si="2"/>
        <v>0</v>
      </c>
      <c r="N89" s="205">
        <f>IFERROR(VLOOKUP(H89,'5'!$K$3:$M$16,3,FALSE),0)</f>
        <v>0</v>
      </c>
      <c r="O89" s="205">
        <f t="shared" si="3"/>
        <v>0</v>
      </c>
      <c r="P89" s="205"/>
      <c r="Q89" s="205"/>
      <c r="R89" s="205"/>
    </row>
    <row r="90" spans="1:18" hidden="1">
      <c r="A90" s="203"/>
      <c r="B90" s="204"/>
      <c r="C90" s="204"/>
      <c r="D90" s="203"/>
      <c r="E90" s="203"/>
      <c r="H90" s="203"/>
      <c r="I90" s="205"/>
      <c r="J90" s="205"/>
      <c r="K90" s="205"/>
      <c r="L90" s="222">
        <f>IFERROR(IF(G90="X",0,IF(H90="X",0,VLOOKUP(H90,'5'!$K$3:$L$16,2,FALSE))),0)</f>
        <v>0</v>
      </c>
      <c r="M90" s="205">
        <f t="shared" si="2"/>
        <v>0</v>
      </c>
      <c r="N90" s="205">
        <f>IFERROR(VLOOKUP(H90,'5'!$K$3:$M$16,3,FALSE),0)</f>
        <v>0</v>
      </c>
      <c r="O90" s="205">
        <f t="shared" si="3"/>
        <v>0</v>
      </c>
      <c r="P90" s="205"/>
      <c r="Q90" s="205"/>
      <c r="R90" s="205"/>
    </row>
    <row r="91" spans="1:18" hidden="1">
      <c r="A91" s="203"/>
      <c r="B91" s="204"/>
      <c r="C91" s="204"/>
      <c r="D91" s="203"/>
      <c r="E91" s="203"/>
      <c r="H91" s="203"/>
      <c r="I91" s="205"/>
      <c r="J91" s="205"/>
      <c r="K91" s="205"/>
      <c r="L91" s="222">
        <f>IFERROR(IF(G91="X",0,IF(H91="X",0,VLOOKUP(H91,'5'!$K$3:$L$16,2,FALSE))),0)</f>
        <v>0</v>
      </c>
      <c r="M91" s="205">
        <f t="shared" si="2"/>
        <v>0</v>
      </c>
      <c r="N91" s="205">
        <f>IFERROR(VLOOKUP(H91,'5'!$K$3:$M$16,3,FALSE),0)</f>
        <v>0</v>
      </c>
      <c r="O91" s="205">
        <f t="shared" si="3"/>
        <v>0</v>
      </c>
      <c r="P91" s="205"/>
      <c r="Q91" s="205"/>
      <c r="R91" s="205"/>
    </row>
    <row r="92" spans="1:18" hidden="1">
      <c r="A92" s="203"/>
      <c r="B92" s="204"/>
      <c r="C92" s="204"/>
      <c r="D92" s="203"/>
      <c r="E92" s="203"/>
      <c r="H92" s="203"/>
      <c r="I92" s="205"/>
      <c r="J92" s="205"/>
      <c r="K92" s="205"/>
      <c r="L92" s="222">
        <f>IFERROR(IF(G92="X",0,IF(H92="X",0,VLOOKUP(H92,'5'!$K$3:$L$16,2,FALSE))),0)</f>
        <v>0</v>
      </c>
      <c r="M92" s="205">
        <f t="shared" si="2"/>
        <v>0</v>
      </c>
      <c r="N92" s="205">
        <f>IFERROR(VLOOKUP(H92,'5'!$K$3:$M$16,3,FALSE),0)</f>
        <v>0</v>
      </c>
      <c r="O92" s="205">
        <f t="shared" si="3"/>
        <v>0</v>
      </c>
      <c r="P92" s="205"/>
      <c r="Q92" s="205"/>
      <c r="R92" s="205"/>
    </row>
    <row r="93" spans="1:18" hidden="1">
      <c r="A93" s="203"/>
      <c r="B93" s="204"/>
      <c r="C93" s="204"/>
      <c r="D93" s="203"/>
      <c r="E93" s="203"/>
      <c r="H93" s="203"/>
      <c r="I93" s="205"/>
      <c r="J93" s="205"/>
      <c r="K93" s="205"/>
      <c r="L93" s="222">
        <f>IFERROR(IF(G93="X",0,IF(H93="X",0,VLOOKUP(H93,'5'!$K$3:$L$16,2,FALSE))),0)</f>
        <v>0</v>
      </c>
      <c r="M93" s="205">
        <f t="shared" si="2"/>
        <v>0</v>
      </c>
      <c r="N93" s="205">
        <f>IFERROR(VLOOKUP(H93,'5'!$K$3:$M$16,3,FALSE),0)</f>
        <v>0</v>
      </c>
      <c r="O93" s="205">
        <f t="shared" si="3"/>
        <v>0</v>
      </c>
      <c r="P93" s="205"/>
      <c r="Q93" s="205"/>
      <c r="R93" s="205"/>
    </row>
    <row r="94" spans="1:18" hidden="1">
      <c r="A94" s="203"/>
      <c r="B94" s="204"/>
      <c r="C94" s="204"/>
      <c r="D94" s="203"/>
      <c r="E94" s="203"/>
      <c r="H94" s="203"/>
      <c r="I94" s="205"/>
      <c r="J94" s="205"/>
      <c r="K94" s="205"/>
      <c r="L94" s="222">
        <f>IFERROR(IF(G94="X",0,IF(H94="X",0,VLOOKUP(H94,'5'!$K$3:$L$16,2,FALSE))),0)</f>
        <v>0</v>
      </c>
      <c r="M94" s="205">
        <f t="shared" si="2"/>
        <v>0</v>
      </c>
      <c r="N94" s="205">
        <f>IFERROR(VLOOKUP(H94,'5'!$K$3:$M$16,3,FALSE),0)</f>
        <v>0</v>
      </c>
      <c r="O94" s="205">
        <f t="shared" si="3"/>
        <v>0</v>
      </c>
      <c r="P94" s="205"/>
      <c r="Q94" s="205"/>
      <c r="R94" s="205"/>
    </row>
    <row r="95" spans="1:18" hidden="1">
      <c r="A95" s="203"/>
      <c r="B95" s="204"/>
      <c r="C95" s="204"/>
      <c r="D95" s="203"/>
      <c r="E95" s="203"/>
      <c r="H95" s="203"/>
      <c r="I95" s="205"/>
      <c r="J95" s="205"/>
      <c r="K95" s="205"/>
      <c r="L95" s="222">
        <f>IFERROR(IF(G95="X",0,IF(H95="X",0,VLOOKUP(H95,'5'!$K$3:$L$16,2,FALSE))),0)</f>
        <v>0</v>
      </c>
      <c r="M95" s="205">
        <f t="shared" si="2"/>
        <v>0</v>
      </c>
      <c r="N95" s="205">
        <f>IFERROR(VLOOKUP(H95,'5'!$K$3:$M$16,3,FALSE),0)</f>
        <v>0</v>
      </c>
      <c r="O95" s="205">
        <f t="shared" si="3"/>
        <v>0</v>
      </c>
      <c r="P95" s="205"/>
      <c r="Q95" s="205"/>
      <c r="R95" s="205"/>
    </row>
    <row r="96" spans="1:18" hidden="1">
      <c r="A96" s="203"/>
      <c r="B96" s="204"/>
      <c r="C96" s="204"/>
      <c r="D96" s="203"/>
      <c r="E96" s="203"/>
      <c r="H96" s="203"/>
      <c r="I96" s="205"/>
      <c r="J96" s="205"/>
      <c r="K96" s="205"/>
      <c r="L96" s="222">
        <f>IFERROR(IF(G96="X",0,IF(H96="X",0,VLOOKUP(H96,'5'!$K$3:$L$16,2,FALSE))),0)</f>
        <v>0</v>
      </c>
      <c r="M96" s="205">
        <f t="shared" si="2"/>
        <v>0</v>
      </c>
      <c r="N96" s="205">
        <f>IFERROR(VLOOKUP(H96,'5'!$K$3:$M$16,3,FALSE),0)</f>
        <v>0</v>
      </c>
      <c r="O96" s="205">
        <f t="shared" si="3"/>
        <v>0</v>
      </c>
      <c r="P96" s="205"/>
      <c r="Q96" s="205"/>
      <c r="R96" s="205"/>
    </row>
    <row r="97" spans="1:18" hidden="1">
      <c r="A97" s="203"/>
      <c r="B97" s="204"/>
      <c r="C97" s="204"/>
      <c r="D97" s="203"/>
      <c r="E97" s="203"/>
      <c r="H97" s="203"/>
      <c r="I97" s="205"/>
      <c r="J97" s="205"/>
      <c r="K97" s="205"/>
      <c r="L97" s="222">
        <f>IFERROR(IF(G97="X",0,IF(H97="X",0,VLOOKUP(H97,'5'!$K$3:$L$16,2,FALSE))),0)</f>
        <v>0</v>
      </c>
      <c r="M97" s="205">
        <f t="shared" si="2"/>
        <v>0</v>
      </c>
      <c r="N97" s="205">
        <f>IFERROR(VLOOKUP(H97,'5'!$K$3:$M$16,3,FALSE),0)</f>
        <v>0</v>
      </c>
      <c r="O97" s="205">
        <f t="shared" si="3"/>
        <v>0</v>
      </c>
      <c r="P97" s="205"/>
      <c r="Q97" s="205"/>
      <c r="R97" s="205"/>
    </row>
    <row r="98" spans="1:18" hidden="1">
      <c r="A98" s="203"/>
      <c r="B98" s="204"/>
      <c r="C98" s="204"/>
      <c r="D98" s="203"/>
      <c r="E98" s="203"/>
      <c r="H98" s="203"/>
      <c r="I98" s="205"/>
      <c r="J98" s="205"/>
      <c r="K98" s="205"/>
      <c r="L98" s="222">
        <f>IFERROR(IF(G98="X",0,IF(H98="X",0,VLOOKUP(H98,'5'!$K$3:$L$16,2,FALSE))),0)</f>
        <v>0</v>
      </c>
      <c r="M98" s="205">
        <f t="shared" si="2"/>
        <v>0</v>
      </c>
      <c r="N98" s="205">
        <f>IFERROR(VLOOKUP(H98,'5'!$K$3:$M$16,3,FALSE),0)</f>
        <v>0</v>
      </c>
      <c r="O98" s="205">
        <f t="shared" si="3"/>
        <v>0</v>
      </c>
      <c r="P98" s="205"/>
      <c r="Q98" s="205"/>
      <c r="R98" s="205"/>
    </row>
    <row r="99" spans="1:18" hidden="1">
      <c r="A99" s="203"/>
      <c r="B99" s="204"/>
      <c r="C99" s="204"/>
      <c r="D99" s="203"/>
      <c r="E99" s="203"/>
      <c r="H99" s="203"/>
      <c r="I99" s="205"/>
      <c r="J99" s="205"/>
      <c r="K99" s="205"/>
      <c r="L99" s="222">
        <f>IFERROR(IF(G99="X",0,IF(H99="X",0,VLOOKUP(H99,'5'!$K$3:$L$16,2,FALSE))),0)</f>
        <v>0</v>
      </c>
      <c r="M99" s="205">
        <f t="shared" si="2"/>
        <v>0</v>
      </c>
      <c r="N99" s="205">
        <f>IFERROR(VLOOKUP(H99,'5'!$K$3:$M$16,3,FALSE),0)</f>
        <v>0</v>
      </c>
      <c r="O99" s="205">
        <f t="shared" si="3"/>
        <v>0</v>
      </c>
      <c r="P99" s="205"/>
      <c r="Q99" s="205"/>
      <c r="R99" s="205"/>
    </row>
    <row r="100" spans="1:18" hidden="1">
      <c r="A100" s="203"/>
      <c r="B100" s="204"/>
      <c r="C100" s="204"/>
      <c r="D100" s="203"/>
      <c r="E100" s="203"/>
      <c r="H100" s="203"/>
      <c r="I100" s="205"/>
      <c r="J100" s="205"/>
      <c r="K100" s="205"/>
      <c r="L100" s="222">
        <f>IFERROR(IF(G100="X",0,IF(H100="X",0,VLOOKUP(H100,'5'!$K$3:$L$16,2,FALSE))),0)</f>
        <v>0</v>
      </c>
      <c r="M100" s="205">
        <f t="shared" si="2"/>
        <v>0</v>
      </c>
      <c r="N100" s="205">
        <f>IFERROR(VLOOKUP(H100,'5'!$K$3:$M$16,3,FALSE),0)</f>
        <v>0</v>
      </c>
      <c r="O100" s="205">
        <f t="shared" si="3"/>
        <v>0</v>
      </c>
      <c r="P100" s="205"/>
      <c r="Q100" s="205"/>
      <c r="R100" s="205"/>
    </row>
    <row r="101" spans="1:18" hidden="1">
      <c r="A101" s="203"/>
      <c r="B101" s="204"/>
      <c r="C101" s="204"/>
      <c r="D101" s="203"/>
      <c r="E101" s="203"/>
      <c r="H101" s="203"/>
      <c r="I101" s="205"/>
      <c r="J101" s="205"/>
      <c r="K101" s="205"/>
      <c r="L101" s="222">
        <f>IFERROR(IF(G101="X",0,IF(H101="X",0,VLOOKUP(H101,'5'!$K$3:$L$16,2,FALSE))),0)</f>
        <v>0</v>
      </c>
      <c r="M101" s="205">
        <f t="shared" si="2"/>
        <v>0</v>
      </c>
      <c r="N101" s="205">
        <f>IFERROR(VLOOKUP(H101,'5'!$K$3:$M$16,3,FALSE),0)</f>
        <v>0</v>
      </c>
      <c r="O101" s="205">
        <f t="shared" si="3"/>
        <v>0</v>
      </c>
      <c r="P101" s="205"/>
      <c r="Q101" s="205"/>
      <c r="R101" s="205"/>
    </row>
    <row r="102" spans="1:18" hidden="1">
      <c r="A102" s="203"/>
      <c r="B102" s="204"/>
      <c r="C102" s="204"/>
      <c r="D102" s="203"/>
      <c r="E102" s="203"/>
      <c r="H102" s="203"/>
      <c r="I102" s="205"/>
      <c r="J102" s="205"/>
      <c r="K102" s="205"/>
      <c r="L102" s="222">
        <f>IFERROR(IF(G102="X",0,IF(H102="X",0,VLOOKUP(H102,'5'!$K$3:$L$16,2,FALSE))),0)</f>
        <v>0</v>
      </c>
      <c r="M102" s="205">
        <f t="shared" si="2"/>
        <v>0</v>
      </c>
      <c r="N102" s="205">
        <f>IFERROR(VLOOKUP(H102,'5'!$K$3:$M$16,3,FALSE),0)</f>
        <v>0</v>
      </c>
      <c r="O102" s="205">
        <f t="shared" si="3"/>
        <v>0</v>
      </c>
      <c r="P102" s="205"/>
      <c r="Q102" s="205"/>
      <c r="R102" s="205"/>
    </row>
    <row r="103" spans="1:18" hidden="1">
      <c r="A103" s="203"/>
      <c r="B103" s="204"/>
      <c r="C103" s="204"/>
      <c r="D103" s="203"/>
      <c r="E103" s="203"/>
      <c r="H103" s="203"/>
      <c r="I103" s="205"/>
      <c r="J103" s="205"/>
      <c r="K103" s="205"/>
      <c r="L103" s="222">
        <f>IFERROR(IF(G103="X",0,IF(H103="X",0,VLOOKUP(H103,'5'!$K$3:$L$16,2,FALSE))),0)</f>
        <v>0</v>
      </c>
      <c r="M103" s="205">
        <f t="shared" si="2"/>
        <v>0</v>
      </c>
      <c r="N103" s="205">
        <f>IFERROR(VLOOKUP(H103,'5'!$K$3:$M$16,3,FALSE),0)</f>
        <v>0</v>
      </c>
      <c r="O103" s="205">
        <f t="shared" si="3"/>
        <v>0</v>
      </c>
      <c r="P103" s="205"/>
      <c r="Q103" s="205"/>
      <c r="R103" s="205"/>
    </row>
    <row r="104" spans="1:18" hidden="1">
      <c r="A104" s="203"/>
      <c r="B104" s="204"/>
      <c r="C104" s="204"/>
      <c r="D104" s="203"/>
      <c r="E104" s="203"/>
      <c r="H104" s="203"/>
      <c r="I104" s="205"/>
      <c r="J104" s="205"/>
      <c r="K104" s="205"/>
      <c r="L104" s="222">
        <f>IFERROR(IF(G104="X",0,IF(H104="X",0,VLOOKUP(H104,'5'!$K$3:$L$16,2,FALSE))),0)</f>
        <v>0</v>
      </c>
      <c r="M104" s="205">
        <f t="shared" si="2"/>
        <v>0</v>
      </c>
      <c r="N104" s="205">
        <f>IFERROR(VLOOKUP(H104,'5'!$K$3:$M$16,3,FALSE),0)</f>
        <v>0</v>
      </c>
      <c r="O104" s="205">
        <f t="shared" si="3"/>
        <v>0</v>
      </c>
      <c r="P104" s="205"/>
      <c r="Q104" s="205"/>
      <c r="R104" s="205"/>
    </row>
    <row r="105" spans="1:18" hidden="1">
      <c r="A105" s="203"/>
      <c r="B105" s="204"/>
      <c r="C105" s="204"/>
      <c r="D105" s="203"/>
      <c r="E105" s="203"/>
      <c r="H105" s="203"/>
      <c r="I105" s="205"/>
      <c r="J105" s="205"/>
      <c r="K105" s="205"/>
      <c r="L105" s="222">
        <f>IFERROR(IF(G105="X",0,IF(H105="X",0,VLOOKUP(H105,'5'!$K$3:$L$16,2,FALSE))),0)</f>
        <v>0</v>
      </c>
      <c r="M105" s="205">
        <f t="shared" si="2"/>
        <v>0</v>
      </c>
      <c r="N105" s="205">
        <f>IFERROR(VLOOKUP(H105,'5'!$K$3:$M$16,3,FALSE),0)</f>
        <v>0</v>
      </c>
      <c r="O105" s="205">
        <f t="shared" si="3"/>
        <v>0</v>
      </c>
      <c r="P105" s="205"/>
      <c r="Q105" s="205"/>
      <c r="R105" s="205"/>
    </row>
    <row r="106" spans="1:18" hidden="1">
      <c r="A106" s="203"/>
      <c r="B106" s="204"/>
      <c r="C106" s="204"/>
      <c r="D106" s="203"/>
      <c r="E106" s="203"/>
      <c r="H106" s="203"/>
      <c r="I106" s="205"/>
      <c r="J106" s="205"/>
      <c r="K106" s="205"/>
      <c r="L106" s="222">
        <f>IFERROR(IF(G106="X",0,IF(H106="X",0,VLOOKUP(H106,'5'!$K$3:$L$16,2,FALSE))),0)</f>
        <v>0</v>
      </c>
      <c r="M106" s="205">
        <f t="shared" si="2"/>
        <v>0</v>
      </c>
      <c r="N106" s="205">
        <f>IFERROR(VLOOKUP(H106,'5'!$K$3:$M$16,3,FALSE),0)</f>
        <v>0</v>
      </c>
      <c r="O106" s="205">
        <f t="shared" si="3"/>
        <v>0</v>
      </c>
      <c r="P106" s="205"/>
      <c r="Q106" s="205"/>
      <c r="R106" s="205"/>
    </row>
    <row r="107" spans="1:18" hidden="1">
      <c r="A107" s="203"/>
      <c r="B107" s="204"/>
      <c r="C107" s="204"/>
      <c r="D107" s="203"/>
      <c r="E107" s="203"/>
      <c r="H107" s="203"/>
      <c r="I107" s="205"/>
      <c r="J107" s="205"/>
      <c r="K107" s="205"/>
      <c r="L107" s="222">
        <f>IFERROR(IF(G107="X",0,IF(H107="X",0,VLOOKUP(H107,'5'!$K$3:$L$16,2,FALSE))),0)</f>
        <v>0</v>
      </c>
      <c r="M107" s="205">
        <f t="shared" si="2"/>
        <v>0</v>
      </c>
      <c r="N107" s="205">
        <f>IFERROR(VLOOKUP(H107,'5'!$K$3:$M$16,3,FALSE),0)</f>
        <v>0</v>
      </c>
      <c r="O107" s="205">
        <f t="shared" si="3"/>
        <v>0</v>
      </c>
      <c r="P107" s="205"/>
      <c r="Q107" s="205"/>
      <c r="R107" s="205"/>
    </row>
    <row r="108" spans="1:18" hidden="1">
      <c r="A108" s="203"/>
      <c r="B108" s="204"/>
      <c r="C108" s="204"/>
      <c r="D108" s="203"/>
      <c r="E108" s="203"/>
      <c r="H108" s="203"/>
      <c r="I108" s="205"/>
      <c r="J108" s="205"/>
      <c r="K108" s="205"/>
      <c r="L108" s="222">
        <f>IFERROR(IF(G108="X",0,IF(H108="X",0,VLOOKUP(H108,'5'!$K$3:$L$16,2,FALSE))),0)</f>
        <v>0</v>
      </c>
      <c r="M108" s="205">
        <f t="shared" si="2"/>
        <v>0</v>
      </c>
      <c r="N108" s="205">
        <f>IFERROR(VLOOKUP(H108,'5'!$K$3:$M$16,3,FALSE),0)</f>
        <v>0</v>
      </c>
      <c r="O108" s="205">
        <f t="shared" si="3"/>
        <v>0</v>
      </c>
      <c r="P108" s="205"/>
      <c r="Q108" s="205"/>
      <c r="R108" s="205"/>
    </row>
    <row r="109" spans="1:18" hidden="1">
      <c r="A109" s="203"/>
      <c r="B109" s="204"/>
      <c r="C109" s="204"/>
      <c r="D109" s="203"/>
      <c r="E109" s="203"/>
      <c r="H109" s="203"/>
      <c r="I109" s="205"/>
      <c r="J109" s="205"/>
      <c r="K109" s="205"/>
      <c r="L109" s="222">
        <f>IFERROR(IF(G109="X",0,IF(H109="X",0,VLOOKUP(H109,'5'!$K$3:$L$16,2,FALSE))),0)</f>
        <v>0</v>
      </c>
      <c r="M109" s="205">
        <f t="shared" si="2"/>
        <v>0</v>
      </c>
      <c r="N109" s="205">
        <f>IFERROR(VLOOKUP(H109,'5'!$K$3:$M$16,3,FALSE),0)</f>
        <v>0</v>
      </c>
      <c r="O109" s="205">
        <f t="shared" si="3"/>
        <v>0</v>
      </c>
      <c r="P109" s="205"/>
      <c r="Q109" s="205"/>
      <c r="R109" s="205"/>
    </row>
    <row r="110" spans="1:18" hidden="1">
      <c r="A110" s="203"/>
      <c r="B110" s="204"/>
      <c r="C110" s="204"/>
      <c r="D110" s="203"/>
      <c r="E110" s="203"/>
      <c r="H110" s="203"/>
      <c r="I110" s="205"/>
      <c r="J110" s="205"/>
      <c r="K110" s="205"/>
      <c r="L110" s="222">
        <f>IFERROR(IF(G110="X",0,IF(H110="X",0,VLOOKUP(H110,'5'!$K$3:$L$16,2,FALSE))),0)</f>
        <v>0</v>
      </c>
      <c r="M110" s="205">
        <f t="shared" si="2"/>
        <v>0</v>
      </c>
      <c r="N110" s="205">
        <f>IFERROR(VLOOKUP(H110,'5'!$K$3:$M$16,3,FALSE),0)</f>
        <v>0</v>
      </c>
      <c r="O110" s="205">
        <f t="shared" si="3"/>
        <v>0</v>
      </c>
      <c r="P110" s="205"/>
      <c r="Q110" s="205"/>
      <c r="R110" s="205"/>
    </row>
    <row r="111" spans="1:18" hidden="1">
      <c r="A111" s="203"/>
      <c r="B111" s="204"/>
      <c r="C111" s="204"/>
      <c r="D111" s="203"/>
      <c r="E111" s="203"/>
      <c r="H111" s="203"/>
      <c r="I111" s="205"/>
      <c r="J111" s="205"/>
      <c r="K111" s="205"/>
      <c r="L111" s="222">
        <f>IFERROR(IF(G111="X",0,IF(H111="X",0,VLOOKUP(H111,'5'!$K$3:$L$16,2,FALSE))),0)</f>
        <v>0</v>
      </c>
      <c r="M111" s="205">
        <f t="shared" si="2"/>
        <v>0</v>
      </c>
      <c r="N111" s="205">
        <f>IFERROR(VLOOKUP(H111,'5'!$K$3:$M$16,3,FALSE),0)</f>
        <v>0</v>
      </c>
      <c r="O111" s="205">
        <f t="shared" si="3"/>
        <v>0</v>
      </c>
      <c r="P111" s="205"/>
      <c r="Q111" s="205"/>
      <c r="R111" s="205"/>
    </row>
    <row r="112" spans="1:18" hidden="1">
      <c r="A112" s="203"/>
      <c r="B112" s="204"/>
      <c r="C112" s="204"/>
      <c r="D112" s="203"/>
      <c r="E112" s="203"/>
      <c r="H112" s="203"/>
      <c r="I112" s="205"/>
      <c r="J112" s="205"/>
      <c r="K112" s="205"/>
      <c r="L112" s="222">
        <f>IFERROR(IF(G112="X",0,IF(H112="X",0,VLOOKUP(H112,'5'!$K$3:$L$16,2,FALSE))),0)</f>
        <v>0</v>
      </c>
      <c r="M112" s="205">
        <f t="shared" si="2"/>
        <v>0</v>
      </c>
      <c r="N112" s="205">
        <f>IFERROR(VLOOKUP(H112,'5'!$K$3:$M$16,3,FALSE),0)</f>
        <v>0</v>
      </c>
      <c r="O112" s="205">
        <f t="shared" si="3"/>
        <v>0</v>
      </c>
      <c r="P112" s="205"/>
      <c r="Q112" s="205"/>
      <c r="R112" s="205"/>
    </row>
    <row r="113" spans="1:18" hidden="1">
      <c r="A113" s="203"/>
      <c r="B113" s="204"/>
      <c r="C113" s="204"/>
      <c r="D113" s="203"/>
      <c r="E113" s="203"/>
      <c r="H113" s="203"/>
      <c r="I113" s="205"/>
      <c r="J113" s="205"/>
      <c r="K113" s="205"/>
      <c r="L113" s="222">
        <f>IFERROR(IF(G113="X",0,IF(H113="X",0,VLOOKUP(H113,'5'!$K$3:$L$16,2,FALSE))),0)</f>
        <v>0</v>
      </c>
      <c r="M113" s="205">
        <f t="shared" si="2"/>
        <v>0</v>
      </c>
      <c r="N113" s="205">
        <f>IFERROR(VLOOKUP(H113,'5'!$K$3:$M$16,3,FALSE),0)</f>
        <v>0</v>
      </c>
      <c r="O113" s="205">
        <f t="shared" si="3"/>
        <v>0</v>
      </c>
      <c r="P113" s="205"/>
      <c r="Q113" s="205"/>
      <c r="R113" s="205"/>
    </row>
    <row r="114" spans="1:18" hidden="1">
      <c r="A114" s="203"/>
      <c r="B114" s="204"/>
      <c r="C114" s="204"/>
      <c r="D114" s="203"/>
      <c r="E114" s="203"/>
      <c r="H114" s="203"/>
      <c r="I114" s="205"/>
      <c r="J114" s="205"/>
      <c r="K114" s="205"/>
      <c r="L114" s="222">
        <f>IFERROR(IF(G114="X",0,IF(H114="X",0,VLOOKUP(H114,'5'!$K$3:$L$16,2,FALSE))),0)</f>
        <v>0</v>
      </c>
      <c r="M114" s="205">
        <f t="shared" si="2"/>
        <v>0</v>
      </c>
      <c r="N114" s="205">
        <f>IFERROR(VLOOKUP(H114,'5'!$K$3:$M$16,3,FALSE),0)</f>
        <v>0</v>
      </c>
      <c r="O114" s="205">
        <f t="shared" si="3"/>
        <v>0</v>
      </c>
      <c r="P114" s="205"/>
      <c r="Q114" s="205"/>
      <c r="R114" s="205"/>
    </row>
    <row r="115" spans="1:18" hidden="1">
      <c r="A115" s="203"/>
      <c r="B115" s="204"/>
      <c r="C115" s="204"/>
      <c r="D115" s="203"/>
      <c r="E115" s="203"/>
      <c r="H115" s="203"/>
      <c r="I115" s="205"/>
      <c r="J115" s="205"/>
      <c r="K115" s="205"/>
      <c r="L115" s="222">
        <f>IFERROR(IF(G115="X",0,IF(H115="X",0,VLOOKUP(H115,'5'!$K$3:$L$16,2,FALSE))),0)</f>
        <v>0</v>
      </c>
      <c r="M115" s="205">
        <f t="shared" si="2"/>
        <v>0</v>
      </c>
      <c r="N115" s="205">
        <f>IFERROR(VLOOKUP(H115,'5'!$K$3:$M$16,3,FALSE),0)</f>
        <v>0</v>
      </c>
      <c r="O115" s="205">
        <f t="shared" si="3"/>
        <v>0</v>
      </c>
      <c r="P115" s="205"/>
      <c r="Q115" s="205"/>
      <c r="R115" s="205"/>
    </row>
    <row r="116" spans="1:18" hidden="1">
      <c r="A116" s="203"/>
      <c r="B116" s="204"/>
      <c r="C116" s="204"/>
      <c r="D116" s="203"/>
      <c r="E116" s="203"/>
      <c r="H116" s="203"/>
      <c r="I116" s="205"/>
      <c r="J116" s="205"/>
      <c r="K116" s="205"/>
      <c r="L116" s="222">
        <f>IFERROR(IF(G116="X",0,IF(H116="X",0,VLOOKUP(H116,'5'!$K$3:$L$16,2,FALSE))),0)</f>
        <v>0</v>
      </c>
      <c r="M116" s="205">
        <f t="shared" si="2"/>
        <v>0</v>
      </c>
      <c r="N116" s="205">
        <f>IFERROR(VLOOKUP(H116,'5'!$K$3:$M$16,3,FALSE),0)</f>
        <v>0</v>
      </c>
      <c r="O116" s="205">
        <f t="shared" si="3"/>
        <v>0</v>
      </c>
      <c r="P116" s="205"/>
      <c r="Q116" s="205"/>
      <c r="R116" s="205"/>
    </row>
    <row r="117" spans="1:18" hidden="1">
      <c r="A117" s="203"/>
      <c r="B117" s="204"/>
      <c r="C117" s="204"/>
      <c r="D117" s="203"/>
      <c r="E117" s="203"/>
      <c r="H117" s="203"/>
      <c r="I117" s="205"/>
      <c r="J117" s="205"/>
      <c r="K117" s="205"/>
      <c r="L117" s="222">
        <f>IFERROR(IF(G117="X",0,IF(H117="X",0,VLOOKUP(H117,'5'!$K$3:$L$16,2,FALSE))),0)</f>
        <v>0</v>
      </c>
      <c r="M117" s="205">
        <f t="shared" si="2"/>
        <v>0</v>
      </c>
      <c r="N117" s="205">
        <f>IFERROR(VLOOKUP(H117,'5'!$K$3:$M$16,3,FALSE),0)</f>
        <v>0</v>
      </c>
      <c r="O117" s="205">
        <f t="shared" si="3"/>
        <v>0</v>
      </c>
      <c r="P117" s="205"/>
      <c r="Q117" s="205"/>
      <c r="R117" s="205"/>
    </row>
    <row r="118" spans="1:18" hidden="1">
      <c r="A118" s="203"/>
      <c r="B118" s="204"/>
      <c r="C118" s="204"/>
      <c r="D118" s="203"/>
      <c r="E118" s="203"/>
      <c r="H118" s="203"/>
      <c r="I118" s="205"/>
      <c r="J118" s="205"/>
      <c r="K118" s="205"/>
      <c r="L118" s="222">
        <f>IFERROR(IF(G118="X",0,IF(H118="X",0,VLOOKUP(H118,'5'!$K$3:$L$16,2,FALSE))),0)</f>
        <v>0</v>
      </c>
      <c r="M118" s="205">
        <f t="shared" si="2"/>
        <v>0</v>
      </c>
      <c r="N118" s="205">
        <f>IFERROR(VLOOKUP(H118,'5'!$K$3:$M$16,3,FALSE),0)</f>
        <v>0</v>
      </c>
      <c r="O118" s="205">
        <f t="shared" si="3"/>
        <v>0</v>
      </c>
      <c r="P118" s="205"/>
      <c r="Q118" s="205"/>
      <c r="R118" s="205"/>
    </row>
    <row r="119" spans="1:18" hidden="1">
      <c r="A119" s="203"/>
      <c r="B119" s="204"/>
      <c r="C119" s="204"/>
      <c r="D119" s="203"/>
      <c r="E119" s="203"/>
      <c r="H119" s="203"/>
      <c r="I119" s="205"/>
      <c r="J119" s="205"/>
      <c r="K119" s="205"/>
      <c r="L119" s="222">
        <f>IFERROR(IF(G119="X",0,IF(H119="X",0,VLOOKUP(H119,'5'!$K$3:$L$16,2,FALSE))),0)</f>
        <v>0</v>
      </c>
      <c r="M119" s="205">
        <f t="shared" si="2"/>
        <v>0</v>
      </c>
      <c r="N119" s="205">
        <f>IFERROR(VLOOKUP(H119,'5'!$K$3:$M$16,3,FALSE),0)</f>
        <v>0</v>
      </c>
      <c r="O119" s="205">
        <f t="shared" si="3"/>
        <v>0</v>
      </c>
      <c r="P119" s="205"/>
      <c r="Q119" s="205"/>
      <c r="R119" s="205"/>
    </row>
    <row r="120" spans="1:18" hidden="1">
      <c r="A120" s="203"/>
      <c r="B120" s="204"/>
      <c r="C120" s="204"/>
      <c r="D120" s="203"/>
      <c r="E120" s="203"/>
      <c r="H120" s="203"/>
      <c r="I120" s="205"/>
      <c r="J120" s="205"/>
      <c r="K120" s="205"/>
      <c r="L120" s="222">
        <f>IFERROR(IF(G120="X",0,IF(H120="X",0,VLOOKUP(H120,'5'!$K$3:$L$16,2,FALSE))),0)</f>
        <v>0</v>
      </c>
      <c r="M120" s="205">
        <f t="shared" si="2"/>
        <v>0</v>
      </c>
      <c r="N120" s="205">
        <f>IFERROR(VLOOKUP(H120,'5'!$K$3:$M$16,3,FALSE),0)</f>
        <v>0</v>
      </c>
      <c r="O120" s="205">
        <f t="shared" si="3"/>
        <v>0</v>
      </c>
      <c r="P120" s="205"/>
      <c r="Q120" s="205"/>
      <c r="R120" s="205"/>
    </row>
    <row r="121" spans="1:18" hidden="1">
      <c r="A121" s="203"/>
      <c r="B121" s="204"/>
      <c r="C121" s="204"/>
      <c r="D121" s="203"/>
      <c r="E121" s="203"/>
      <c r="H121" s="203"/>
      <c r="I121" s="205"/>
      <c r="J121" s="205"/>
      <c r="K121" s="205"/>
      <c r="L121" s="222">
        <f>IFERROR(IF(G121="X",0,IF(H121="X",0,VLOOKUP(H121,'5'!$K$3:$L$16,2,FALSE))),0)</f>
        <v>0</v>
      </c>
      <c r="M121" s="205">
        <f t="shared" si="2"/>
        <v>0</v>
      </c>
      <c r="N121" s="205">
        <f>IFERROR(VLOOKUP(H121,'5'!$K$3:$M$16,3,FALSE),0)</f>
        <v>0</v>
      </c>
      <c r="O121" s="205">
        <f t="shared" si="3"/>
        <v>0</v>
      </c>
      <c r="P121" s="205"/>
      <c r="Q121" s="205"/>
      <c r="R121" s="205"/>
    </row>
    <row r="122" spans="1:18" hidden="1">
      <c r="A122" s="203"/>
      <c r="B122" s="204"/>
      <c r="C122" s="204"/>
      <c r="D122" s="203"/>
      <c r="E122" s="203"/>
      <c r="H122" s="203"/>
      <c r="I122" s="205"/>
      <c r="J122" s="205"/>
      <c r="K122" s="205"/>
      <c r="L122" s="222">
        <f>IFERROR(IF(G122="X",0,IF(H122="X",0,VLOOKUP(H122,'5'!$K$3:$L$16,2,FALSE))),0)</f>
        <v>0</v>
      </c>
      <c r="M122" s="205">
        <f t="shared" si="2"/>
        <v>0</v>
      </c>
      <c r="N122" s="205">
        <f>IFERROR(VLOOKUP(H122,'5'!$K$3:$M$16,3,FALSE),0)</f>
        <v>0</v>
      </c>
      <c r="O122" s="205">
        <f t="shared" si="3"/>
        <v>0</v>
      </c>
      <c r="P122" s="205"/>
      <c r="Q122" s="205"/>
      <c r="R122" s="205"/>
    </row>
    <row r="123" spans="1:18" hidden="1">
      <c r="A123" s="203"/>
      <c r="B123" s="204"/>
      <c r="C123" s="204"/>
      <c r="D123" s="203"/>
      <c r="E123" s="203"/>
      <c r="H123" s="203"/>
      <c r="I123" s="205"/>
      <c r="J123" s="205"/>
      <c r="K123" s="205"/>
      <c r="L123" s="222">
        <f>IFERROR(IF(G123="X",0,IF(H123="X",0,VLOOKUP(H123,'5'!$K$3:$L$16,2,FALSE))),0)</f>
        <v>0</v>
      </c>
      <c r="M123" s="205">
        <f t="shared" si="2"/>
        <v>0</v>
      </c>
      <c r="N123" s="205">
        <f>IFERROR(VLOOKUP(H123,'5'!$K$3:$M$16,3,FALSE),0)</f>
        <v>0</v>
      </c>
      <c r="O123" s="205">
        <f t="shared" si="3"/>
        <v>0</v>
      </c>
      <c r="P123" s="205"/>
      <c r="Q123" s="205"/>
      <c r="R123" s="205"/>
    </row>
    <row r="124" spans="1:18" hidden="1">
      <c r="A124" s="203"/>
      <c r="B124" s="204"/>
      <c r="C124" s="204"/>
      <c r="D124" s="203"/>
      <c r="E124" s="203"/>
      <c r="H124" s="203"/>
      <c r="I124" s="205"/>
      <c r="J124" s="205"/>
      <c r="K124" s="205"/>
      <c r="L124" s="222">
        <f>IFERROR(IF(G124="X",0,IF(H124="X",0,VLOOKUP(H124,'5'!$K$3:$L$16,2,FALSE))),0)</f>
        <v>0</v>
      </c>
      <c r="M124" s="205">
        <f t="shared" si="2"/>
        <v>0</v>
      </c>
      <c r="N124" s="205">
        <f>IFERROR(VLOOKUP(H124,'5'!$K$3:$M$16,3,FALSE),0)</f>
        <v>0</v>
      </c>
      <c r="O124" s="205">
        <f t="shared" si="3"/>
        <v>0</v>
      </c>
      <c r="P124" s="205"/>
      <c r="Q124" s="205"/>
      <c r="R124" s="205"/>
    </row>
    <row r="125" spans="1:18" hidden="1">
      <c r="A125" s="203"/>
      <c r="B125" s="204"/>
      <c r="C125" s="204"/>
      <c r="D125" s="203"/>
      <c r="E125" s="203"/>
      <c r="H125" s="203"/>
      <c r="I125" s="205"/>
      <c r="J125" s="205"/>
      <c r="K125" s="205"/>
      <c r="L125" s="222">
        <f>IFERROR(IF(G125="X",0,IF(H125="X",0,VLOOKUP(H125,'5'!$K$3:$L$16,2,FALSE))),0)</f>
        <v>0</v>
      </c>
      <c r="M125" s="205">
        <f t="shared" si="2"/>
        <v>0</v>
      </c>
      <c r="N125" s="205">
        <f>IFERROR(VLOOKUP(H125,'5'!$K$3:$M$16,3,FALSE),0)</f>
        <v>0</v>
      </c>
      <c r="O125" s="205">
        <f t="shared" si="3"/>
        <v>0</v>
      </c>
      <c r="P125" s="205"/>
      <c r="Q125" s="205"/>
      <c r="R125" s="205"/>
    </row>
    <row r="126" spans="1:18" hidden="1">
      <c r="A126" s="203"/>
      <c r="B126" s="204"/>
      <c r="C126" s="204"/>
      <c r="D126" s="203"/>
      <c r="E126" s="203"/>
      <c r="H126" s="203"/>
      <c r="I126" s="205"/>
      <c r="J126" s="205"/>
      <c r="K126" s="205"/>
      <c r="L126" s="222">
        <f>IFERROR(IF(G126="X",0,IF(H126="X",0,VLOOKUP(H126,'5'!$K$3:$L$16,2,FALSE))),0)</f>
        <v>0</v>
      </c>
      <c r="M126" s="205">
        <f t="shared" si="2"/>
        <v>0</v>
      </c>
      <c r="N126" s="205">
        <f>IFERROR(VLOOKUP(H126,'5'!$K$3:$M$16,3,FALSE),0)</f>
        <v>0</v>
      </c>
      <c r="O126" s="205">
        <f t="shared" si="3"/>
        <v>0</v>
      </c>
      <c r="P126" s="205"/>
      <c r="Q126" s="205"/>
      <c r="R126" s="205"/>
    </row>
    <row r="127" spans="1:18" hidden="1">
      <c r="A127" s="203"/>
      <c r="B127" s="204"/>
      <c r="C127" s="204"/>
      <c r="D127" s="203"/>
      <c r="E127" s="203"/>
      <c r="H127" s="203"/>
      <c r="I127" s="205"/>
      <c r="J127" s="205"/>
      <c r="K127" s="205"/>
      <c r="L127" s="222">
        <f>IFERROR(IF(G127="X",0,IF(H127="X",0,VLOOKUP(H127,'5'!$K$3:$L$16,2,FALSE))),0)</f>
        <v>0</v>
      </c>
      <c r="M127" s="205">
        <f t="shared" si="2"/>
        <v>0</v>
      </c>
      <c r="N127" s="205">
        <f>IFERROR(VLOOKUP(H127,'5'!$K$3:$M$16,3,FALSE),0)</f>
        <v>0</v>
      </c>
      <c r="O127" s="205">
        <f t="shared" si="3"/>
        <v>0</v>
      </c>
      <c r="P127" s="205"/>
      <c r="Q127" s="205"/>
      <c r="R127" s="205"/>
    </row>
    <row r="128" spans="1:18" hidden="1">
      <c r="A128" s="203"/>
      <c r="B128" s="204"/>
      <c r="C128" s="204"/>
      <c r="D128" s="203"/>
      <c r="E128" s="203"/>
      <c r="H128" s="203"/>
      <c r="I128" s="205"/>
      <c r="J128" s="205"/>
      <c r="K128" s="205"/>
      <c r="L128" s="222">
        <f>IFERROR(IF(G128="X",0,IF(H128="X",0,VLOOKUP(H128,'5'!$K$3:$L$16,2,FALSE))),0)</f>
        <v>0</v>
      </c>
      <c r="M128" s="205">
        <f t="shared" si="2"/>
        <v>0</v>
      </c>
      <c r="N128" s="205">
        <f>IFERROR(VLOOKUP(H128,'5'!$K$3:$M$16,3,FALSE),0)</f>
        <v>0</v>
      </c>
      <c r="O128" s="205">
        <f t="shared" si="3"/>
        <v>0</v>
      </c>
      <c r="P128" s="205"/>
      <c r="Q128" s="205"/>
      <c r="R128" s="205"/>
    </row>
    <row r="129" spans="1:18" hidden="1">
      <c r="A129" s="203"/>
      <c r="B129" s="204"/>
      <c r="C129" s="204"/>
      <c r="D129" s="203"/>
      <c r="E129" s="203"/>
      <c r="H129" s="203"/>
      <c r="I129" s="205"/>
      <c r="J129" s="205"/>
      <c r="K129" s="205"/>
      <c r="L129" s="222">
        <f>IFERROR(IF(G129="X",0,IF(H129="X",0,VLOOKUP(H129,'5'!$K$3:$L$16,2,FALSE))),0)</f>
        <v>0</v>
      </c>
      <c r="M129" s="205">
        <f t="shared" si="2"/>
        <v>0</v>
      </c>
      <c r="N129" s="205">
        <f>IFERROR(VLOOKUP(H129,'5'!$K$3:$M$16,3,FALSE),0)</f>
        <v>0</v>
      </c>
      <c r="O129" s="205">
        <f t="shared" si="3"/>
        <v>0</v>
      </c>
      <c r="P129" s="205"/>
      <c r="Q129" s="205"/>
      <c r="R129" s="205"/>
    </row>
    <row r="130" spans="1:18" hidden="1">
      <c r="A130" s="203"/>
      <c r="B130" s="204"/>
      <c r="C130" s="204"/>
      <c r="D130" s="203"/>
      <c r="E130" s="203"/>
      <c r="H130" s="203"/>
      <c r="I130" s="205"/>
      <c r="J130" s="205"/>
      <c r="K130" s="205"/>
      <c r="L130" s="222">
        <f>IFERROR(IF(G130="X",0,IF(H130="X",0,VLOOKUP(H130,'5'!$K$3:$L$16,2,FALSE))),0)</f>
        <v>0</v>
      </c>
      <c r="M130" s="205">
        <f t="shared" si="2"/>
        <v>0</v>
      </c>
      <c r="N130" s="205">
        <f>IFERROR(VLOOKUP(H130,'5'!$K$3:$M$16,3,FALSE),0)</f>
        <v>0</v>
      </c>
      <c r="O130" s="205">
        <f t="shared" si="3"/>
        <v>0</v>
      </c>
      <c r="P130" s="205"/>
      <c r="Q130" s="205"/>
      <c r="R130" s="205"/>
    </row>
    <row r="131" spans="1:18" hidden="1">
      <c r="A131" s="203"/>
      <c r="B131" s="204"/>
      <c r="C131" s="204"/>
      <c r="D131" s="203"/>
      <c r="E131" s="203"/>
      <c r="H131" s="203"/>
      <c r="I131" s="205"/>
      <c r="J131" s="205"/>
      <c r="K131" s="205"/>
      <c r="L131" s="222">
        <f>IFERROR(IF(G131="X",0,IF(H131="X",0,VLOOKUP(H131,'5'!$K$3:$L$16,2,FALSE))),0)</f>
        <v>0</v>
      </c>
      <c r="M131" s="205">
        <f t="shared" si="2"/>
        <v>0</v>
      </c>
      <c r="N131" s="205">
        <f>IFERROR(VLOOKUP(H131,'5'!$K$3:$M$16,3,FALSE),0)</f>
        <v>0</v>
      </c>
      <c r="O131" s="205">
        <f t="shared" si="3"/>
        <v>0</v>
      </c>
      <c r="P131" s="205"/>
      <c r="Q131" s="205"/>
      <c r="R131" s="205"/>
    </row>
    <row r="132" spans="1:18" hidden="1">
      <c r="A132" s="203"/>
      <c r="B132" s="204"/>
      <c r="C132" s="204"/>
      <c r="D132" s="203"/>
      <c r="E132" s="203"/>
      <c r="H132" s="203"/>
      <c r="I132" s="205"/>
      <c r="J132" s="205"/>
      <c r="K132" s="205"/>
      <c r="L132" s="222">
        <f>IFERROR(IF(G132="X",0,IF(H132="X",0,VLOOKUP(H132,'5'!$K$3:$L$16,2,FALSE))),0)</f>
        <v>0</v>
      </c>
      <c r="M132" s="205">
        <f t="shared" ref="M132:M195" si="4">K132*L132</f>
        <v>0</v>
      </c>
      <c r="N132" s="205">
        <f>IFERROR(VLOOKUP(H132,'5'!$K$3:$M$16,3,FALSE),0)</f>
        <v>0</v>
      </c>
      <c r="O132" s="205">
        <f t="shared" ref="O132:O195" si="5">IF(N132=0,0,M132/N132)</f>
        <v>0</v>
      </c>
      <c r="P132" s="205"/>
      <c r="Q132" s="205"/>
      <c r="R132" s="205"/>
    </row>
    <row r="133" spans="1:18" hidden="1">
      <c r="A133" s="203"/>
      <c r="B133" s="204"/>
      <c r="C133" s="204"/>
      <c r="D133" s="203"/>
      <c r="E133" s="203"/>
      <c r="H133" s="203"/>
      <c r="I133" s="205"/>
      <c r="J133" s="205"/>
      <c r="K133" s="205"/>
      <c r="L133" s="222">
        <f>IFERROR(IF(G133="X",0,IF(H133="X",0,VLOOKUP(H133,'5'!$K$3:$L$16,2,FALSE))),0)</f>
        <v>0</v>
      </c>
      <c r="M133" s="205">
        <f t="shared" si="4"/>
        <v>0</v>
      </c>
      <c r="N133" s="205">
        <f>IFERROR(VLOOKUP(H133,'5'!$K$3:$M$16,3,FALSE),0)</f>
        <v>0</v>
      </c>
      <c r="O133" s="205">
        <f t="shared" si="5"/>
        <v>0</v>
      </c>
      <c r="P133" s="205"/>
      <c r="Q133" s="205"/>
      <c r="R133" s="205"/>
    </row>
    <row r="134" spans="1:18" hidden="1">
      <c r="A134" s="203"/>
      <c r="B134" s="204"/>
      <c r="C134" s="204"/>
      <c r="D134" s="203"/>
      <c r="E134" s="203"/>
      <c r="H134" s="203"/>
      <c r="I134" s="205"/>
      <c r="J134" s="205"/>
      <c r="K134" s="205"/>
      <c r="L134" s="222">
        <f>IFERROR(IF(G134="X",0,IF(H134="X",0,VLOOKUP(H134,'5'!$K$3:$L$16,2,FALSE))),0)</f>
        <v>0</v>
      </c>
      <c r="M134" s="205">
        <f t="shared" si="4"/>
        <v>0</v>
      </c>
      <c r="N134" s="205">
        <f>IFERROR(VLOOKUP(H134,'5'!$K$3:$M$16,3,FALSE),0)</f>
        <v>0</v>
      </c>
      <c r="O134" s="205">
        <f t="shared" si="5"/>
        <v>0</v>
      </c>
      <c r="P134" s="205"/>
      <c r="Q134" s="205"/>
      <c r="R134" s="205"/>
    </row>
    <row r="135" spans="1:18" hidden="1">
      <c r="A135" s="203"/>
      <c r="B135" s="204"/>
      <c r="C135" s="204"/>
      <c r="D135" s="203"/>
      <c r="E135" s="203"/>
      <c r="H135" s="203"/>
      <c r="I135" s="205"/>
      <c r="J135" s="205"/>
      <c r="K135" s="205"/>
      <c r="L135" s="222">
        <f>IFERROR(IF(G135="X",0,IF(H135="X",0,VLOOKUP(H135,'5'!$K$3:$L$16,2,FALSE))),0)</f>
        <v>0</v>
      </c>
      <c r="M135" s="205">
        <f t="shared" si="4"/>
        <v>0</v>
      </c>
      <c r="N135" s="205">
        <f>IFERROR(VLOOKUP(H135,'5'!$K$3:$M$16,3,FALSE),0)</f>
        <v>0</v>
      </c>
      <c r="O135" s="205">
        <f t="shared" si="5"/>
        <v>0</v>
      </c>
      <c r="P135" s="205"/>
      <c r="Q135" s="205"/>
      <c r="R135" s="205"/>
    </row>
    <row r="136" spans="1:18" hidden="1">
      <c r="A136" s="203"/>
      <c r="B136" s="204"/>
      <c r="C136" s="204"/>
      <c r="D136" s="203"/>
      <c r="E136" s="203"/>
      <c r="H136" s="203"/>
      <c r="I136" s="205"/>
      <c r="J136" s="205"/>
      <c r="K136" s="205"/>
      <c r="L136" s="222">
        <f>IFERROR(IF(G136="X",0,IF(H136="X",0,VLOOKUP(H136,'5'!$K$3:$L$16,2,FALSE))),0)</f>
        <v>0</v>
      </c>
      <c r="M136" s="205">
        <f t="shared" si="4"/>
        <v>0</v>
      </c>
      <c r="N136" s="205">
        <f>IFERROR(VLOOKUP(H136,'5'!$K$3:$M$16,3,FALSE),0)</f>
        <v>0</v>
      </c>
      <c r="O136" s="205">
        <f t="shared" si="5"/>
        <v>0</v>
      </c>
      <c r="P136" s="205"/>
      <c r="Q136" s="205"/>
      <c r="R136" s="205"/>
    </row>
    <row r="137" spans="1:18" hidden="1">
      <c r="A137" s="203"/>
      <c r="B137" s="204"/>
      <c r="C137" s="204"/>
      <c r="D137" s="203"/>
      <c r="E137" s="203"/>
      <c r="H137" s="203"/>
      <c r="I137" s="205"/>
      <c r="J137" s="205"/>
      <c r="K137" s="205"/>
      <c r="L137" s="222">
        <f>IFERROR(IF(G137="X",0,IF(H137="X",0,VLOOKUP(H137,'5'!$K$3:$L$16,2,FALSE))),0)</f>
        <v>0</v>
      </c>
      <c r="M137" s="205">
        <f t="shared" si="4"/>
        <v>0</v>
      </c>
      <c r="N137" s="205">
        <f>IFERROR(VLOOKUP(H137,'5'!$K$3:$M$16,3,FALSE),0)</f>
        <v>0</v>
      </c>
      <c r="O137" s="205">
        <f t="shared" si="5"/>
        <v>0</v>
      </c>
      <c r="P137" s="205"/>
      <c r="Q137" s="205"/>
      <c r="R137" s="205"/>
    </row>
    <row r="138" spans="1:18" hidden="1">
      <c r="A138" s="203"/>
      <c r="B138" s="204"/>
      <c r="C138" s="204"/>
      <c r="D138" s="203"/>
      <c r="E138" s="203"/>
      <c r="H138" s="203"/>
      <c r="I138" s="205"/>
      <c r="J138" s="205"/>
      <c r="K138" s="205"/>
      <c r="L138" s="222">
        <f>IFERROR(IF(G138="X",0,IF(H138="X",0,VLOOKUP(H138,'5'!$K$3:$L$16,2,FALSE))),0)</f>
        <v>0</v>
      </c>
      <c r="M138" s="205">
        <f t="shared" si="4"/>
        <v>0</v>
      </c>
      <c r="N138" s="205">
        <f>IFERROR(VLOOKUP(H138,'5'!$K$3:$M$16,3,FALSE),0)</f>
        <v>0</v>
      </c>
      <c r="O138" s="205">
        <f t="shared" si="5"/>
        <v>0</v>
      </c>
      <c r="P138" s="205"/>
      <c r="Q138" s="205"/>
      <c r="R138" s="205"/>
    </row>
    <row r="139" spans="1:18" hidden="1">
      <c r="A139" s="203"/>
      <c r="B139" s="204"/>
      <c r="C139" s="204"/>
      <c r="D139" s="203"/>
      <c r="E139" s="203"/>
      <c r="H139" s="203"/>
      <c r="I139" s="205"/>
      <c r="J139" s="205"/>
      <c r="K139" s="205"/>
      <c r="L139" s="222">
        <f>IFERROR(IF(G139="X",0,IF(H139="X",0,VLOOKUP(H139,'5'!$K$3:$L$16,2,FALSE))),0)</f>
        <v>0</v>
      </c>
      <c r="M139" s="205">
        <f t="shared" si="4"/>
        <v>0</v>
      </c>
      <c r="N139" s="205">
        <f>IFERROR(VLOOKUP(H139,'5'!$K$3:$M$16,3,FALSE),0)</f>
        <v>0</v>
      </c>
      <c r="O139" s="205">
        <f t="shared" si="5"/>
        <v>0</v>
      </c>
      <c r="P139" s="205"/>
      <c r="Q139" s="205"/>
      <c r="R139" s="205"/>
    </row>
    <row r="140" spans="1:18" hidden="1">
      <c r="A140" s="203"/>
      <c r="B140" s="204"/>
      <c r="C140" s="204"/>
      <c r="D140" s="203"/>
      <c r="E140" s="203"/>
      <c r="H140" s="203"/>
      <c r="I140" s="205"/>
      <c r="J140" s="205"/>
      <c r="K140" s="205"/>
      <c r="L140" s="222">
        <f>IFERROR(IF(G140="X",0,IF(H140="X",0,VLOOKUP(H140,'5'!$K$3:$L$16,2,FALSE))),0)</f>
        <v>0</v>
      </c>
      <c r="M140" s="205">
        <f t="shared" si="4"/>
        <v>0</v>
      </c>
      <c r="N140" s="205">
        <f>IFERROR(VLOOKUP(H140,'5'!$K$3:$M$16,3,FALSE),0)</f>
        <v>0</v>
      </c>
      <c r="O140" s="205">
        <f t="shared" si="5"/>
        <v>0</v>
      </c>
      <c r="P140" s="205"/>
      <c r="Q140" s="205"/>
      <c r="R140" s="205"/>
    </row>
    <row r="141" spans="1:18" hidden="1">
      <c r="A141" s="203"/>
      <c r="B141" s="204"/>
      <c r="C141" s="204"/>
      <c r="D141" s="203"/>
      <c r="E141" s="203"/>
      <c r="H141" s="203"/>
      <c r="I141" s="205"/>
      <c r="J141" s="205"/>
      <c r="K141" s="205"/>
      <c r="L141" s="222">
        <f>IFERROR(IF(G141="X",0,IF(H141="X",0,VLOOKUP(H141,'5'!$K$3:$L$16,2,FALSE))),0)</f>
        <v>0</v>
      </c>
      <c r="M141" s="205">
        <f t="shared" si="4"/>
        <v>0</v>
      </c>
      <c r="N141" s="205">
        <f>IFERROR(VLOOKUP(H141,'5'!$K$3:$M$16,3,FALSE),0)</f>
        <v>0</v>
      </c>
      <c r="O141" s="205">
        <f t="shared" si="5"/>
        <v>0</v>
      </c>
      <c r="P141" s="205"/>
      <c r="Q141" s="205"/>
      <c r="R141" s="205"/>
    </row>
    <row r="142" spans="1:18" hidden="1">
      <c r="A142" s="203"/>
      <c r="B142" s="204"/>
      <c r="C142" s="204"/>
      <c r="D142" s="203"/>
      <c r="E142" s="203"/>
      <c r="H142" s="203"/>
      <c r="I142" s="205"/>
      <c r="J142" s="205"/>
      <c r="K142" s="205"/>
      <c r="L142" s="222">
        <f>IFERROR(IF(G142="X",0,IF(H142="X",0,VLOOKUP(H142,'5'!$K$3:$L$16,2,FALSE))),0)</f>
        <v>0</v>
      </c>
      <c r="M142" s="205">
        <f t="shared" si="4"/>
        <v>0</v>
      </c>
      <c r="N142" s="205">
        <f>IFERROR(VLOOKUP(H142,'5'!$K$3:$M$16,3,FALSE),0)</f>
        <v>0</v>
      </c>
      <c r="O142" s="205">
        <f t="shared" si="5"/>
        <v>0</v>
      </c>
      <c r="P142" s="205"/>
      <c r="Q142" s="205"/>
      <c r="R142" s="205"/>
    </row>
    <row r="143" spans="1:18" hidden="1">
      <c r="A143" s="203"/>
      <c r="B143" s="204"/>
      <c r="C143" s="204"/>
      <c r="D143" s="203"/>
      <c r="E143" s="203"/>
      <c r="H143" s="203"/>
      <c r="I143" s="205"/>
      <c r="J143" s="205"/>
      <c r="K143" s="205"/>
      <c r="L143" s="222">
        <f>IFERROR(IF(G143="X",0,IF(H143="X",0,VLOOKUP(H143,'5'!$K$3:$L$16,2,FALSE))),0)</f>
        <v>0</v>
      </c>
      <c r="M143" s="205">
        <f t="shared" si="4"/>
        <v>0</v>
      </c>
      <c r="N143" s="205">
        <f>IFERROR(VLOOKUP(H143,'5'!$K$3:$M$16,3,FALSE),0)</f>
        <v>0</v>
      </c>
      <c r="O143" s="205">
        <f t="shared" si="5"/>
        <v>0</v>
      </c>
      <c r="P143" s="205"/>
      <c r="Q143" s="205"/>
      <c r="R143" s="205"/>
    </row>
    <row r="144" spans="1:18" hidden="1">
      <c r="A144" s="203"/>
      <c r="B144" s="204"/>
      <c r="C144" s="204"/>
      <c r="D144" s="203"/>
      <c r="E144" s="203"/>
      <c r="H144" s="203"/>
      <c r="I144" s="205"/>
      <c r="J144" s="205"/>
      <c r="K144" s="205"/>
      <c r="L144" s="222">
        <f>IFERROR(IF(G144="X",0,IF(H144="X",0,VLOOKUP(H144,'5'!$K$3:$L$16,2,FALSE))),0)</f>
        <v>0</v>
      </c>
      <c r="M144" s="205">
        <f t="shared" si="4"/>
        <v>0</v>
      </c>
      <c r="N144" s="205">
        <f>IFERROR(VLOOKUP(H144,'5'!$K$3:$M$16,3,FALSE),0)</f>
        <v>0</v>
      </c>
      <c r="O144" s="205">
        <f t="shared" si="5"/>
        <v>0</v>
      </c>
      <c r="P144" s="205"/>
      <c r="Q144" s="205"/>
      <c r="R144" s="205"/>
    </row>
    <row r="145" spans="1:18" hidden="1">
      <c r="A145" s="203"/>
      <c r="B145" s="204"/>
      <c r="C145" s="204"/>
      <c r="D145" s="203"/>
      <c r="E145" s="203"/>
      <c r="H145" s="203"/>
      <c r="I145" s="205"/>
      <c r="J145" s="205"/>
      <c r="K145" s="205"/>
      <c r="L145" s="222">
        <f>IFERROR(IF(G145="X",0,IF(H145="X",0,VLOOKUP(H145,'5'!$K$3:$L$16,2,FALSE))),0)</f>
        <v>0</v>
      </c>
      <c r="M145" s="205">
        <f t="shared" si="4"/>
        <v>0</v>
      </c>
      <c r="N145" s="205">
        <f>IFERROR(VLOOKUP(H145,'5'!$K$3:$M$16,3,FALSE),0)</f>
        <v>0</v>
      </c>
      <c r="O145" s="205">
        <f t="shared" si="5"/>
        <v>0</v>
      </c>
      <c r="P145" s="205"/>
      <c r="Q145" s="205"/>
      <c r="R145" s="205"/>
    </row>
    <row r="146" spans="1:18" hidden="1">
      <c r="A146" s="203"/>
      <c r="B146" s="204"/>
      <c r="C146" s="204"/>
      <c r="D146" s="203"/>
      <c r="E146" s="203"/>
      <c r="H146" s="203"/>
      <c r="I146" s="205"/>
      <c r="J146" s="205"/>
      <c r="K146" s="205"/>
      <c r="L146" s="222">
        <f>IFERROR(IF(G146="X",0,IF(H146="X",0,VLOOKUP(H146,'5'!$K$3:$L$16,2,FALSE))),0)</f>
        <v>0</v>
      </c>
      <c r="M146" s="205">
        <f t="shared" si="4"/>
        <v>0</v>
      </c>
      <c r="N146" s="205">
        <f>IFERROR(VLOOKUP(H146,'5'!$K$3:$M$16,3,FALSE),0)</f>
        <v>0</v>
      </c>
      <c r="O146" s="205">
        <f t="shared" si="5"/>
        <v>0</v>
      </c>
      <c r="P146" s="205"/>
      <c r="Q146" s="205"/>
      <c r="R146" s="205"/>
    </row>
    <row r="147" spans="1:18" hidden="1">
      <c r="A147" s="203"/>
      <c r="B147" s="204"/>
      <c r="C147" s="204"/>
      <c r="D147" s="203"/>
      <c r="E147" s="203"/>
      <c r="H147" s="203"/>
      <c r="I147" s="205"/>
      <c r="J147" s="205"/>
      <c r="K147" s="205"/>
      <c r="L147" s="222">
        <f>IFERROR(IF(G147="X",0,IF(H147="X",0,VLOOKUP(H147,'5'!$K$3:$L$16,2,FALSE))),0)</f>
        <v>0</v>
      </c>
      <c r="M147" s="205">
        <f t="shared" si="4"/>
        <v>0</v>
      </c>
      <c r="N147" s="205">
        <f>IFERROR(VLOOKUP(H147,'5'!$K$3:$M$16,3,FALSE),0)</f>
        <v>0</v>
      </c>
      <c r="O147" s="205">
        <f t="shared" si="5"/>
        <v>0</v>
      </c>
      <c r="P147" s="205"/>
      <c r="Q147" s="205"/>
      <c r="R147" s="205"/>
    </row>
    <row r="148" spans="1:18" hidden="1">
      <c r="A148" s="203"/>
      <c r="B148" s="204"/>
      <c r="C148" s="204"/>
      <c r="D148" s="203"/>
      <c r="E148" s="203"/>
      <c r="H148" s="203"/>
      <c r="I148" s="205"/>
      <c r="J148" s="205"/>
      <c r="K148" s="205"/>
      <c r="L148" s="222">
        <f>IFERROR(IF(G148="X",0,IF(H148="X",0,VLOOKUP(H148,'5'!$K$3:$L$16,2,FALSE))),0)</f>
        <v>0</v>
      </c>
      <c r="M148" s="205">
        <f t="shared" si="4"/>
        <v>0</v>
      </c>
      <c r="N148" s="205">
        <f>IFERROR(VLOOKUP(H148,'5'!$K$3:$M$16,3,FALSE),0)</f>
        <v>0</v>
      </c>
      <c r="O148" s="205">
        <f t="shared" si="5"/>
        <v>0</v>
      </c>
      <c r="P148" s="205"/>
      <c r="Q148" s="205"/>
      <c r="R148" s="205"/>
    </row>
    <row r="149" spans="1:18" hidden="1">
      <c r="A149" s="203"/>
      <c r="B149" s="204"/>
      <c r="C149" s="204"/>
      <c r="D149" s="203"/>
      <c r="E149" s="203"/>
      <c r="H149" s="203"/>
      <c r="I149" s="205"/>
      <c r="J149" s="205"/>
      <c r="K149" s="205"/>
      <c r="L149" s="222">
        <f>IFERROR(IF(G149="X",0,IF(H149="X",0,VLOOKUP(H149,'5'!$K$3:$L$16,2,FALSE))),0)</f>
        <v>0</v>
      </c>
      <c r="M149" s="205">
        <f t="shared" si="4"/>
        <v>0</v>
      </c>
      <c r="N149" s="205">
        <f>IFERROR(VLOOKUP(H149,'5'!$K$3:$M$16,3,FALSE),0)</f>
        <v>0</v>
      </c>
      <c r="O149" s="205">
        <f t="shared" si="5"/>
        <v>0</v>
      </c>
      <c r="P149" s="205"/>
      <c r="Q149" s="205"/>
      <c r="R149" s="205"/>
    </row>
    <row r="150" spans="1:18" hidden="1">
      <c r="A150" s="203"/>
      <c r="B150" s="204"/>
      <c r="C150" s="204"/>
      <c r="D150" s="203"/>
      <c r="E150" s="203"/>
      <c r="H150" s="203"/>
      <c r="I150" s="205"/>
      <c r="J150" s="205"/>
      <c r="K150" s="205"/>
      <c r="L150" s="222">
        <f>IFERROR(IF(G150="X",0,IF(H150="X",0,VLOOKUP(H150,'5'!$K$3:$L$16,2,FALSE))),0)</f>
        <v>0</v>
      </c>
      <c r="M150" s="205">
        <f t="shared" si="4"/>
        <v>0</v>
      </c>
      <c r="N150" s="205">
        <f>IFERROR(VLOOKUP(H150,'5'!$K$3:$M$16,3,FALSE),0)</f>
        <v>0</v>
      </c>
      <c r="O150" s="205">
        <f t="shared" si="5"/>
        <v>0</v>
      </c>
      <c r="P150" s="205"/>
      <c r="Q150" s="205"/>
      <c r="R150" s="205"/>
    </row>
    <row r="151" spans="1:18" hidden="1">
      <c r="A151" s="203"/>
      <c r="B151" s="204"/>
      <c r="C151" s="204"/>
      <c r="D151" s="203"/>
      <c r="E151" s="203"/>
      <c r="H151" s="203"/>
      <c r="I151" s="205"/>
      <c r="J151" s="205"/>
      <c r="K151" s="205"/>
      <c r="L151" s="222">
        <f>IFERROR(IF(G151="X",0,IF(H151="X",0,VLOOKUP(H151,'5'!$K$3:$L$16,2,FALSE))),0)</f>
        <v>0</v>
      </c>
      <c r="M151" s="205">
        <f t="shared" si="4"/>
        <v>0</v>
      </c>
      <c r="N151" s="205">
        <f>IFERROR(VLOOKUP(H151,'5'!$K$3:$M$16,3,FALSE),0)</f>
        <v>0</v>
      </c>
      <c r="O151" s="205">
        <f t="shared" si="5"/>
        <v>0</v>
      </c>
      <c r="P151" s="205"/>
      <c r="Q151" s="205"/>
      <c r="R151" s="205"/>
    </row>
    <row r="152" spans="1:18" hidden="1">
      <c r="A152" s="203"/>
      <c r="B152" s="204"/>
      <c r="C152" s="204"/>
      <c r="D152" s="203"/>
      <c r="E152" s="203"/>
      <c r="H152" s="203"/>
      <c r="I152" s="205"/>
      <c r="J152" s="205"/>
      <c r="K152" s="205"/>
      <c r="L152" s="222">
        <f>IFERROR(IF(G152="X",0,IF(H152="X",0,VLOOKUP(H152,'5'!$K$3:$L$16,2,FALSE))),0)</f>
        <v>0</v>
      </c>
      <c r="M152" s="205">
        <f t="shared" si="4"/>
        <v>0</v>
      </c>
      <c r="N152" s="205">
        <f>IFERROR(VLOOKUP(H152,'5'!$K$3:$M$16,3,FALSE),0)</f>
        <v>0</v>
      </c>
      <c r="O152" s="205">
        <f t="shared" si="5"/>
        <v>0</v>
      </c>
      <c r="P152" s="205"/>
      <c r="Q152" s="205"/>
      <c r="R152" s="205"/>
    </row>
    <row r="153" spans="1:18" hidden="1">
      <c r="A153" s="203"/>
      <c r="B153" s="204"/>
      <c r="C153" s="204"/>
      <c r="D153" s="203"/>
      <c r="E153" s="203"/>
      <c r="H153" s="203"/>
      <c r="I153" s="205"/>
      <c r="J153" s="205"/>
      <c r="K153" s="205"/>
      <c r="L153" s="222">
        <f>IFERROR(IF(G153="X",0,IF(H153="X",0,VLOOKUP(H153,'5'!$K$3:$L$16,2,FALSE))),0)</f>
        <v>0</v>
      </c>
      <c r="M153" s="205">
        <f t="shared" si="4"/>
        <v>0</v>
      </c>
      <c r="N153" s="205">
        <f>IFERROR(VLOOKUP(H153,'5'!$K$3:$M$16,3,FALSE),0)</f>
        <v>0</v>
      </c>
      <c r="O153" s="205">
        <f t="shared" si="5"/>
        <v>0</v>
      </c>
      <c r="P153" s="205"/>
      <c r="Q153" s="205"/>
      <c r="R153" s="205"/>
    </row>
    <row r="154" spans="1:18" hidden="1">
      <c r="A154" s="203"/>
      <c r="B154" s="204"/>
      <c r="C154" s="204"/>
      <c r="D154" s="203"/>
      <c r="E154" s="203"/>
      <c r="H154" s="203"/>
      <c r="I154" s="205"/>
      <c r="J154" s="205"/>
      <c r="K154" s="205"/>
      <c r="L154" s="222">
        <f>IFERROR(IF(G154="X",0,IF(H154="X",0,VLOOKUP(H154,'5'!$K$3:$L$16,2,FALSE))),0)</f>
        <v>0</v>
      </c>
      <c r="M154" s="205">
        <f t="shared" si="4"/>
        <v>0</v>
      </c>
      <c r="N154" s="205">
        <f>IFERROR(VLOOKUP(H154,'5'!$K$3:$M$16,3,FALSE),0)</f>
        <v>0</v>
      </c>
      <c r="O154" s="205">
        <f t="shared" si="5"/>
        <v>0</v>
      </c>
      <c r="P154" s="205"/>
      <c r="Q154" s="205"/>
      <c r="R154" s="205"/>
    </row>
    <row r="155" spans="1:18" hidden="1">
      <c r="A155" s="203"/>
      <c r="B155" s="204"/>
      <c r="C155" s="204"/>
      <c r="D155" s="203"/>
      <c r="E155" s="203"/>
      <c r="H155" s="203"/>
      <c r="I155" s="205"/>
      <c r="J155" s="205"/>
      <c r="K155" s="205"/>
      <c r="L155" s="222">
        <f>IFERROR(IF(G155="X",0,IF(H155="X",0,VLOOKUP(H155,'5'!$K$3:$L$16,2,FALSE))),0)</f>
        <v>0</v>
      </c>
      <c r="M155" s="205">
        <f t="shared" si="4"/>
        <v>0</v>
      </c>
      <c r="N155" s="205">
        <f>IFERROR(VLOOKUP(H155,'5'!$K$3:$M$16,3,FALSE),0)</f>
        <v>0</v>
      </c>
      <c r="O155" s="205">
        <f t="shared" si="5"/>
        <v>0</v>
      </c>
      <c r="P155" s="205"/>
      <c r="Q155" s="205"/>
      <c r="R155" s="205"/>
    </row>
    <row r="156" spans="1:18" hidden="1">
      <c r="A156" s="203"/>
      <c r="B156" s="204"/>
      <c r="C156" s="204"/>
      <c r="D156" s="203"/>
      <c r="E156" s="203"/>
      <c r="H156" s="203"/>
      <c r="I156" s="205"/>
      <c r="J156" s="205"/>
      <c r="K156" s="205"/>
      <c r="L156" s="222">
        <f>IFERROR(IF(G156="X",0,IF(H156="X",0,VLOOKUP(H156,'5'!$K$3:$L$16,2,FALSE))),0)</f>
        <v>0</v>
      </c>
      <c r="M156" s="205">
        <f t="shared" si="4"/>
        <v>0</v>
      </c>
      <c r="N156" s="205">
        <f>IFERROR(VLOOKUP(H156,'5'!$K$3:$M$16,3,FALSE),0)</f>
        <v>0</v>
      </c>
      <c r="O156" s="205">
        <f t="shared" si="5"/>
        <v>0</v>
      </c>
      <c r="P156" s="205"/>
      <c r="Q156" s="205"/>
      <c r="R156" s="205"/>
    </row>
    <row r="157" spans="1:18" hidden="1">
      <c r="A157" s="203"/>
      <c r="B157" s="204"/>
      <c r="C157" s="204"/>
      <c r="D157" s="203"/>
      <c r="E157" s="203"/>
      <c r="H157" s="203"/>
      <c r="I157" s="205"/>
      <c r="J157" s="205"/>
      <c r="K157" s="205"/>
      <c r="L157" s="222">
        <f>IFERROR(IF(G157="X",0,IF(H157="X",0,VLOOKUP(H157,'5'!$K$3:$L$16,2,FALSE))),0)</f>
        <v>0</v>
      </c>
      <c r="M157" s="205">
        <f t="shared" si="4"/>
        <v>0</v>
      </c>
      <c r="N157" s="205">
        <f>IFERROR(VLOOKUP(H157,'5'!$K$3:$M$16,3,FALSE),0)</f>
        <v>0</v>
      </c>
      <c r="O157" s="205">
        <f t="shared" si="5"/>
        <v>0</v>
      </c>
      <c r="P157" s="205"/>
      <c r="Q157" s="205"/>
      <c r="R157" s="205"/>
    </row>
    <row r="158" spans="1:18" hidden="1">
      <c r="A158" s="203"/>
      <c r="B158" s="204"/>
      <c r="C158" s="204"/>
      <c r="D158" s="203"/>
      <c r="E158" s="203"/>
      <c r="H158" s="203"/>
      <c r="I158" s="205"/>
      <c r="J158" s="205"/>
      <c r="K158" s="205"/>
      <c r="L158" s="222">
        <f>IFERROR(IF(G158="X",0,IF(H158="X",0,VLOOKUP(H158,'5'!$K$3:$L$16,2,FALSE))),0)</f>
        <v>0</v>
      </c>
      <c r="M158" s="205">
        <f t="shared" si="4"/>
        <v>0</v>
      </c>
      <c r="N158" s="205">
        <f>IFERROR(VLOOKUP(H158,'5'!$K$3:$M$16,3,FALSE),0)</f>
        <v>0</v>
      </c>
      <c r="O158" s="205">
        <f t="shared" si="5"/>
        <v>0</v>
      </c>
      <c r="P158" s="205"/>
      <c r="Q158" s="205"/>
      <c r="R158" s="205"/>
    </row>
    <row r="159" spans="1:18" hidden="1">
      <c r="A159" s="203"/>
      <c r="B159" s="204"/>
      <c r="C159" s="204"/>
      <c r="D159" s="203"/>
      <c r="E159" s="203"/>
      <c r="H159" s="203"/>
      <c r="I159" s="205"/>
      <c r="J159" s="205"/>
      <c r="K159" s="205"/>
      <c r="L159" s="222">
        <f>IFERROR(IF(G159="X",0,IF(H159="X",0,VLOOKUP(H159,'5'!$K$3:$L$16,2,FALSE))),0)</f>
        <v>0</v>
      </c>
      <c r="M159" s="205">
        <f t="shared" si="4"/>
        <v>0</v>
      </c>
      <c r="N159" s="205">
        <f>IFERROR(VLOOKUP(H159,'5'!$K$3:$M$16,3,FALSE),0)</f>
        <v>0</v>
      </c>
      <c r="O159" s="205">
        <f t="shared" si="5"/>
        <v>0</v>
      </c>
      <c r="P159" s="205"/>
      <c r="Q159" s="205"/>
      <c r="R159" s="205"/>
    </row>
    <row r="160" spans="1:18" hidden="1">
      <c r="A160" s="203"/>
      <c r="B160" s="204"/>
      <c r="C160" s="204"/>
      <c r="D160" s="203"/>
      <c r="E160" s="203"/>
      <c r="H160" s="203"/>
      <c r="I160" s="205"/>
      <c r="J160" s="205"/>
      <c r="K160" s="205"/>
      <c r="L160" s="222">
        <f>IFERROR(IF(G160="X",0,IF(H160="X",0,VLOOKUP(H160,'5'!$K$3:$L$16,2,FALSE))),0)</f>
        <v>0</v>
      </c>
      <c r="M160" s="205">
        <f t="shared" si="4"/>
        <v>0</v>
      </c>
      <c r="N160" s="205">
        <f>IFERROR(VLOOKUP(H160,'5'!$K$3:$M$16,3,FALSE),0)</f>
        <v>0</v>
      </c>
      <c r="O160" s="205">
        <f t="shared" si="5"/>
        <v>0</v>
      </c>
      <c r="P160" s="205"/>
      <c r="Q160" s="205"/>
      <c r="R160" s="205"/>
    </row>
    <row r="161" spans="1:18" hidden="1">
      <c r="A161" s="203"/>
      <c r="B161" s="204"/>
      <c r="C161" s="204"/>
      <c r="D161" s="203"/>
      <c r="E161" s="203"/>
      <c r="H161" s="203"/>
      <c r="I161" s="205"/>
      <c r="J161" s="205"/>
      <c r="K161" s="205"/>
      <c r="L161" s="222">
        <f>IFERROR(IF(G161="X",0,IF(H161="X",0,VLOOKUP(H161,'5'!$K$3:$L$16,2,FALSE))),0)</f>
        <v>0</v>
      </c>
      <c r="M161" s="205">
        <f t="shared" si="4"/>
        <v>0</v>
      </c>
      <c r="N161" s="205">
        <f>IFERROR(VLOOKUP(H161,'5'!$K$3:$M$16,3,FALSE),0)</f>
        <v>0</v>
      </c>
      <c r="O161" s="205">
        <f t="shared" si="5"/>
        <v>0</v>
      </c>
      <c r="P161" s="205"/>
      <c r="Q161" s="205"/>
      <c r="R161" s="205"/>
    </row>
    <row r="162" spans="1:18" hidden="1">
      <c r="A162" s="203"/>
      <c r="B162" s="204"/>
      <c r="C162" s="204"/>
      <c r="D162" s="203"/>
      <c r="E162" s="203"/>
      <c r="H162" s="203"/>
      <c r="I162" s="205"/>
      <c r="J162" s="205"/>
      <c r="K162" s="205"/>
      <c r="L162" s="222">
        <f>IFERROR(IF(G162="X",0,IF(H162="X",0,VLOOKUP(H162,'5'!$K$3:$L$16,2,FALSE))),0)</f>
        <v>0</v>
      </c>
      <c r="M162" s="205">
        <f t="shared" si="4"/>
        <v>0</v>
      </c>
      <c r="N162" s="205">
        <f>IFERROR(VLOOKUP(H162,'5'!$K$3:$M$16,3,FALSE),0)</f>
        <v>0</v>
      </c>
      <c r="O162" s="205">
        <f t="shared" si="5"/>
        <v>0</v>
      </c>
      <c r="P162" s="205"/>
      <c r="Q162" s="205"/>
      <c r="R162" s="205"/>
    </row>
    <row r="163" spans="1:18" hidden="1">
      <c r="A163" s="203"/>
      <c r="B163" s="204"/>
      <c r="C163" s="204"/>
      <c r="D163" s="203"/>
      <c r="E163" s="203"/>
      <c r="H163" s="203"/>
      <c r="I163" s="205"/>
      <c r="J163" s="205"/>
      <c r="K163" s="205"/>
      <c r="L163" s="222">
        <f>IFERROR(IF(G163="X",0,IF(H163="X",0,VLOOKUP(H163,'5'!$K$3:$L$16,2,FALSE))),0)</f>
        <v>0</v>
      </c>
      <c r="M163" s="205">
        <f t="shared" si="4"/>
        <v>0</v>
      </c>
      <c r="N163" s="205">
        <f>IFERROR(VLOOKUP(H163,'5'!$K$3:$M$16,3,FALSE),0)</f>
        <v>0</v>
      </c>
      <c r="O163" s="205">
        <f t="shared" si="5"/>
        <v>0</v>
      </c>
      <c r="P163" s="205"/>
      <c r="Q163" s="205"/>
      <c r="R163" s="205"/>
    </row>
    <row r="164" spans="1:18" hidden="1">
      <c r="A164" s="203"/>
      <c r="B164" s="204"/>
      <c r="C164" s="204"/>
      <c r="D164" s="203"/>
      <c r="E164" s="203"/>
      <c r="H164" s="203"/>
      <c r="I164" s="205"/>
      <c r="J164" s="205"/>
      <c r="K164" s="205"/>
      <c r="L164" s="222">
        <f>IFERROR(IF(G164="X",0,IF(H164="X",0,VLOOKUP(H164,'5'!$K$3:$L$16,2,FALSE))),0)</f>
        <v>0</v>
      </c>
      <c r="M164" s="205">
        <f t="shared" si="4"/>
        <v>0</v>
      </c>
      <c r="N164" s="205">
        <f>IFERROR(VLOOKUP(H164,'5'!$K$3:$M$16,3,FALSE),0)</f>
        <v>0</v>
      </c>
      <c r="O164" s="205">
        <f t="shared" si="5"/>
        <v>0</v>
      </c>
      <c r="P164" s="205"/>
      <c r="Q164" s="205"/>
      <c r="R164" s="205"/>
    </row>
    <row r="165" spans="1:18" hidden="1">
      <c r="A165" s="203"/>
      <c r="B165" s="204"/>
      <c r="C165" s="204"/>
      <c r="D165" s="203"/>
      <c r="E165" s="203"/>
      <c r="H165" s="203"/>
      <c r="I165" s="205"/>
      <c r="J165" s="205"/>
      <c r="K165" s="205"/>
      <c r="L165" s="222">
        <f>IFERROR(IF(G165="X",0,IF(H165="X",0,VLOOKUP(H165,'5'!$K$3:$L$16,2,FALSE))),0)</f>
        <v>0</v>
      </c>
      <c r="M165" s="205">
        <f t="shared" si="4"/>
        <v>0</v>
      </c>
      <c r="N165" s="205">
        <f>IFERROR(VLOOKUP(H165,'5'!$K$3:$M$16,3,FALSE),0)</f>
        <v>0</v>
      </c>
      <c r="O165" s="205">
        <f t="shared" si="5"/>
        <v>0</v>
      </c>
      <c r="P165" s="205"/>
      <c r="Q165" s="205"/>
      <c r="R165" s="205"/>
    </row>
    <row r="166" spans="1:18" hidden="1">
      <c r="A166" s="203"/>
      <c r="B166" s="204"/>
      <c r="C166" s="204"/>
      <c r="D166" s="203"/>
      <c r="E166" s="203"/>
      <c r="H166" s="203"/>
      <c r="I166" s="205"/>
      <c r="J166" s="205"/>
      <c r="K166" s="205"/>
      <c r="L166" s="222">
        <f>IFERROR(IF(G166="X",0,IF(H166="X",0,VLOOKUP(H166,'5'!$K$3:$L$16,2,FALSE))),0)</f>
        <v>0</v>
      </c>
      <c r="M166" s="205">
        <f t="shared" si="4"/>
        <v>0</v>
      </c>
      <c r="N166" s="205">
        <f>IFERROR(VLOOKUP(H166,'5'!$K$3:$M$16,3,FALSE),0)</f>
        <v>0</v>
      </c>
      <c r="O166" s="205">
        <f t="shared" si="5"/>
        <v>0</v>
      </c>
      <c r="P166" s="205"/>
      <c r="Q166" s="205"/>
      <c r="R166" s="205"/>
    </row>
    <row r="167" spans="1:18" hidden="1">
      <c r="A167" s="203"/>
      <c r="B167" s="204"/>
      <c r="C167" s="204"/>
      <c r="D167" s="203"/>
      <c r="E167" s="203"/>
      <c r="H167" s="203"/>
      <c r="I167" s="205"/>
      <c r="J167" s="205"/>
      <c r="K167" s="205"/>
      <c r="L167" s="222">
        <f>IFERROR(IF(G167="X",0,IF(H167="X",0,VLOOKUP(H167,'5'!$K$3:$L$16,2,FALSE))),0)</f>
        <v>0</v>
      </c>
      <c r="M167" s="205">
        <f t="shared" si="4"/>
        <v>0</v>
      </c>
      <c r="N167" s="205">
        <f>IFERROR(VLOOKUP(H167,'5'!$K$3:$M$16,3,FALSE),0)</f>
        <v>0</v>
      </c>
      <c r="O167" s="205">
        <f t="shared" si="5"/>
        <v>0</v>
      </c>
      <c r="P167" s="205"/>
      <c r="Q167" s="205"/>
      <c r="R167" s="205"/>
    </row>
    <row r="168" spans="1:18" hidden="1">
      <c r="A168" s="203"/>
      <c r="B168" s="204"/>
      <c r="C168" s="204"/>
      <c r="D168" s="203"/>
      <c r="E168" s="203"/>
      <c r="H168" s="203"/>
      <c r="I168" s="205"/>
      <c r="J168" s="205"/>
      <c r="K168" s="205"/>
      <c r="L168" s="222">
        <f>IFERROR(IF(G168="X",0,IF(H168="X",0,VLOOKUP(H168,'5'!$K$3:$L$16,2,FALSE))),0)</f>
        <v>0</v>
      </c>
      <c r="M168" s="205">
        <f t="shared" si="4"/>
        <v>0</v>
      </c>
      <c r="N168" s="205">
        <f>IFERROR(VLOOKUP(H168,'5'!$K$3:$M$16,3,FALSE),0)</f>
        <v>0</v>
      </c>
      <c r="O168" s="205">
        <f t="shared" si="5"/>
        <v>0</v>
      </c>
      <c r="P168" s="205"/>
      <c r="Q168" s="205"/>
      <c r="R168" s="205"/>
    </row>
    <row r="169" spans="1:18" hidden="1">
      <c r="A169" s="203"/>
      <c r="B169" s="204"/>
      <c r="C169" s="204"/>
      <c r="D169" s="203"/>
      <c r="E169" s="203"/>
      <c r="H169" s="203"/>
      <c r="I169" s="205"/>
      <c r="J169" s="205"/>
      <c r="K169" s="205"/>
      <c r="L169" s="222">
        <f>IFERROR(IF(G169="X",0,IF(H169="X",0,VLOOKUP(H169,'5'!$K$3:$L$16,2,FALSE))),0)</f>
        <v>0</v>
      </c>
      <c r="M169" s="205">
        <f t="shared" si="4"/>
        <v>0</v>
      </c>
      <c r="N169" s="205">
        <f>IFERROR(VLOOKUP(H169,'5'!$K$3:$M$16,3,FALSE),0)</f>
        <v>0</v>
      </c>
      <c r="O169" s="205">
        <f t="shared" si="5"/>
        <v>0</v>
      </c>
      <c r="P169" s="205"/>
      <c r="Q169" s="205"/>
      <c r="R169" s="205"/>
    </row>
    <row r="170" spans="1:18" hidden="1">
      <c r="A170" s="203"/>
      <c r="B170" s="204"/>
      <c r="C170" s="204"/>
      <c r="D170" s="203"/>
      <c r="E170" s="203"/>
      <c r="H170" s="203"/>
      <c r="I170" s="205"/>
      <c r="J170" s="205"/>
      <c r="K170" s="205"/>
      <c r="L170" s="222">
        <f>IFERROR(IF(G170="X",0,IF(H170="X",0,VLOOKUP(H170,'5'!$K$3:$L$16,2,FALSE))),0)</f>
        <v>0</v>
      </c>
      <c r="M170" s="205">
        <f t="shared" si="4"/>
        <v>0</v>
      </c>
      <c r="N170" s="205">
        <f>IFERROR(VLOOKUP(H170,'5'!$K$3:$M$16,3,FALSE),0)</f>
        <v>0</v>
      </c>
      <c r="O170" s="205">
        <f t="shared" si="5"/>
        <v>0</v>
      </c>
      <c r="P170" s="205"/>
      <c r="Q170" s="205"/>
      <c r="R170" s="205"/>
    </row>
    <row r="171" spans="1:18" hidden="1">
      <c r="A171" s="203"/>
      <c r="B171" s="204"/>
      <c r="C171" s="204"/>
      <c r="D171" s="203"/>
      <c r="E171" s="203"/>
      <c r="H171" s="203"/>
      <c r="I171" s="205"/>
      <c r="J171" s="205"/>
      <c r="K171" s="205"/>
      <c r="L171" s="222">
        <f>IFERROR(IF(G171="X",0,IF(H171="X",0,VLOOKUP(H171,'5'!$K$3:$L$16,2,FALSE))),0)</f>
        <v>0</v>
      </c>
      <c r="M171" s="205">
        <f t="shared" si="4"/>
        <v>0</v>
      </c>
      <c r="N171" s="205">
        <f>IFERROR(VLOOKUP(H171,'5'!$K$3:$M$16,3,FALSE),0)</f>
        <v>0</v>
      </c>
      <c r="O171" s="205">
        <f t="shared" si="5"/>
        <v>0</v>
      </c>
      <c r="P171" s="205"/>
      <c r="Q171" s="205"/>
      <c r="R171" s="205"/>
    </row>
    <row r="172" spans="1:18" hidden="1">
      <c r="A172" s="203"/>
      <c r="B172" s="204"/>
      <c r="C172" s="204"/>
      <c r="D172" s="203"/>
      <c r="E172" s="203"/>
      <c r="H172" s="203"/>
      <c r="I172" s="205"/>
      <c r="J172" s="205"/>
      <c r="K172" s="205"/>
      <c r="L172" s="222">
        <f>IFERROR(IF(G172="X",0,IF(H172="X",0,VLOOKUP(H172,'5'!$K$3:$L$16,2,FALSE))),0)</f>
        <v>0</v>
      </c>
      <c r="M172" s="205">
        <f t="shared" si="4"/>
        <v>0</v>
      </c>
      <c r="N172" s="205">
        <f>IFERROR(VLOOKUP(H172,'5'!$K$3:$M$16,3,FALSE),0)</f>
        <v>0</v>
      </c>
      <c r="O172" s="205">
        <f t="shared" si="5"/>
        <v>0</v>
      </c>
      <c r="P172" s="205"/>
      <c r="Q172" s="205"/>
      <c r="R172" s="205"/>
    </row>
    <row r="173" spans="1:18" hidden="1">
      <c r="A173" s="203"/>
      <c r="B173" s="204"/>
      <c r="C173" s="204"/>
      <c r="D173" s="203"/>
      <c r="E173" s="203"/>
      <c r="H173" s="203"/>
      <c r="I173" s="205"/>
      <c r="J173" s="205"/>
      <c r="K173" s="205"/>
      <c r="L173" s="222">
        <f>IFERROR(IF(G173="X",0,IF(H173="X",0,VLOOKUP(H173,'5'!$K$3:$L$16,2,FALSE))),0)</f>
        <v>0</v>
      </c>
      <c r="M173" s="205">
        <f t="shared" si="4"/>
        <v>0</v>
      </c>
      <c r="N173" s="205">
        <f>IFERROR(VLOOKUP(H173,'5'!$K$3:$M$16,3,FALSE),0)</f>
        <v>0</v>
      </c>
      <c r="O173" s="205">
        <f t="shared" si="5"/>
        <v>0</v>
      </c>
      <c r="P173" s="205"/>
      <c r="Q173" s="205"/>
      <c r="R173" s="205"/>
    </row>
    <row r="174" spans="1:18" hidden="1">
      <c r="A174" s="203"/>
      <c r="B174" s="204"/>
      <c r="C174" s="204"/>
      <c r="D174" s="203"/>
      <c r="E174" s="203"/>
      <c r="H174" s="203"/>
      <c r="I174" s="205"/>
      <c r="J174" s="205"/>
      <c r="K174" s="205"/>
      <c r="L174" s="222">
        <f>IFERROR(IF(G174="X",0,IF(H174="X",0,VLOOKUP(H174,'5'!$K$3:$L$16,2,FALSE))),0)</f>
        <v>0</v>
      </c>
      <c r="M174" s="205">
        <f t="shared" si="4"/>
        <v>0</v>
      </c>
      <c r="N174" s="205">
        <f>IFERROR(VLOOKUP(H174,'5'!$K$3:$M$16,3,FALSE),0)</f>
        <v>0</v>
      </c>
      <c r="O174" s="205">
        <f t="shared" si="5"/>
        <v>0</v>
      </c>
      <c r="P174" s="205"/>
      <c r="Q174" s="205"/>
      <c r="R174" s="205"/>
    </row>
    <row r="175" spans="1:18" hidden="1">
      <c r="A175" s="203"/>
      <c r="B175" s="204"/>
      <c r="C175" s="204"/>
      <c r="D175" s="203"/>
      <c r="E175" s="203"/>
      <c r="H175" s="203"/>
      <c r="I175" s="205"/>
      <c r="J175" s="205"/>
      <c r="K175" s="205"/>
      <c r="L175" s="222">
        <f>IFERROR(IF(G175="X",0,IF(H175="X",0,VLOOKUP(H175,'5'!$K$3:$L$16,2,FALSE))),0)</f>
        <v>0</v>
      </c>
      <c r="M175" s="205">
        <f t="shared" si="4"/>
        <v>0</v>
      </c>
      <c r="N175" s="205">
        <f>IFERROR(VLOOKUP(H175,'5'!$K$3:$M$16,3,FALSE),0)</f>
        <v>0</v>
      </c>
      <c r="O175" s="205">
        <f t="shared" si="5"/>
        <v>0</v>
      </c>
      <c r="P175" s="205"/>
      <c r="Q175" s="205"/>
      <c r="R175" s="205"/>
    </row>
    <row r="176" spans="1:18" hidden="1">
      <c r="A176" s="203"/>
      <c r="B176" s="204"/>
      <c r="C176" s="204"/>
      <c r="D176" s="203"/>
      <c r="E176" s="203"/>
      <c r="H176" s="203"/>
      <c r="I176" s="205"/>
      <c r="J176" s="205"/>
      <c r="K176" s="205"/>
      <c r="L176" s="222">
        <f>IFERROR(IF(G176="X",0,IF(H176="X",0,VLOOKUP(H176,'5'!$K$3:$L$16,2,FALSE))),0)</f>
        <v>0</v>
      </c>
      <c r="M176" s="205">
        <f t="shared" si="4"/>
        <v>0</v>
      </c>
      <c r="N176" s="205">
        <f>IFERROR(VLOOKUP(H176,'5'!$K$3:$M$16,3,FALSE),0)</f>
        <v>0</v>
      </c>
      <c r="O176" s="205">
        <f t="shared" si="5"/>
        <v>0</v>
      </c>
      <c r="P176" s="205"/>
      <c r="Q176" s="205"/>
      <c r="R176" s="205"/>
    </row>
    <row r="177" spans="1:18" hidden="1">
      <c r="A177" s="203"/>
      <c r="B177" s="204"/>
      <c r="C177" s="204"/>
      <c r="D177" s="203"/>
      <c r="E177" s="203"/>
      <c r="H177" s="203"/>
      <c r="I177" s="205"/>
      <c r="J177" s="205"/>
      <c r="K177" s="205"/>
      <c r="L177" s="222">
        <f>IFERROR(IF(G177="X",0,IF(H177="X",0,VLOOKUP(H177,'5'!$K$3:$L$16,2,FALSE))),0)</f>
        <v>0</v>
      </c>
      <c r="M177" s="205">
        <f t="shared" si="4"/>
        <v>0</v>
      </c>
      <c r="N177" s="205">
        <f>IFERROR(VLOOKUP(H177,'5'!$K$3:$M$16,3,FALSE),0)</f>
        <v>0</v>
      </c>
      <c r="O177" s="205">
        <f t="shared" si="5"/>
        <v>0</v>
      </c>
      <c r="P177" s="205"/>
      <c r="Q177" s="205"/>
      <c r="R177" s="205"/>
    </row>
    <row r="178" spans="1:18" hidden="1">
      <c r="A178" s="203"/>
      <c r="B178" s="204"/>
      <c r="C178" s="204"/>
      <c r="D178" s="203"/>
      <c r="E178" s="203"/>
      <c r="H178" s="203"/>
      <c r="I178" s="205"/>
      <c r="J178" s="205"/>
      <c r="K178" s="205"/>
      <c r="L178" s="222">
        <f>IFERROR(IF(G178="X",0,IF(H178="X",0,VLOOKUP(H178,'5'!$K$3:$L$16,2,FALSE))),0)</f>
        <v>0</v>
      </c>
      <c r="M178" s="205">
        <f t="shared" si="4"/>
        <v>0</v>
      </c>
      <c r="N178" s="205">
        <f>IFERROR(VLOOKUP(H178,'5'!$K$3:$M$16,3,FALSE),0)</f>
        <v>0</v>
      </c>
      <c r="O178" s="205">
        <f t="shared" si="5"/>
        <v>0</v>
      </c>
      <c r="P178" s="205"/>
      <c r="Q178" s="205"/>
      <c r="R178" s="205"/>
    </row>
    <row r="179" spans="1:18" hidden="1">
      <c r="A179" s="203"/>
      <c r="B179" s="204"/>
      <c r="C179" s="204"/>
      <c r="D179" s="203"/>
      <c r="E179" s="203"/>
      <c r="H179" s="203"/>
      <c r="I179" s="205"/>
      <c r="J179" s="205"/>
      <c r="K179" s="205"/>
      <c r="L179" s="222">
        <f>IFERROR(IF(G179="X",0,IF(H179="X",0,VLOOKUP(H179,'5'!$K$3:$L$16,2,FALSE))),0)</f>
        <v>0</v>
      </c>
      <c r="M179" s="205">
        <f t="shared" si="4"/>
        <v>0</v>
      </c>
      <c r="N179" s="205">
        <f>IFERROR(VLOOKUP(H179,'5'!$K$3:$M$16,3,FALSE),0)</f>
        <v>0</v>
      </c>
      <c r="O179" s="205">
        <f t="shared" si="5"/>
        <v>0</v>
      </c>
      <c r="P179" s="205"/>
      <c r="Q179" s="205"/>
      <c r="R179" s="205"/>
    </row>
    <row r="180" spans="1:18" hidden="1">
      <c r="A180" s="203"/>
      <c r="B180" s="204"/>
      <c r="C180" s="204"/>
      <c r="D180" s="203"/>
      <c r="E180" s="203"/>
      <c r="H180" s="203"/>
      <c r="I180" s="205"/>
      <c r="J180" s="205"/>
      <c r="K180" s="205"/>
      <c r="L180" s="222">
        <f>IFERROR(IF(G180="X",0,IF(H180="X",0,VLOOKUP(H180,'5'!$K$3:$L$16,2,FALSE))),0)</f>
        <v>0</v>
      </c>
      <c r="M180" s="205">
        <f t="shared" si="4"/>
        <v>0</v>
      </c>
      <c r="N180" s="205">
        <f>IFERROR(VLOOKUP(H180,'5'!$K$3:$M$16,3,FALSE),0)</f>
        <v>0</v>
      </c>
      <c r="O180" s="205">
        <f t="shared" si="5"/>
        <v>0</v>
      </c>
      <c r="P180" s="205"/>
      <c r="Q180" s="205"/>
      <c r="R180" s="205"/>
    </row>
    <row r="181" spans="1:18" hidden="1">
      <c r="A181" s="203"/>
      <c r="B181" s="204"/>
      <c r="C181" s="204"/>
      <c r="D181" s="203"/>
      <c r="E181" s="203"/>
      <c r="H181" s="203"/>
      <c r="I181" s="205"/>
      <c r="J181" s="205"/>
      <c r="K181" s="205"/>
      <c r="L181" s="222">
        <f>IFERROR(IF(G181="X",0,IF(H181="X",0,VLOOKUP(H181,'5'!$K$3:$L$16,2,FALSE))),0)</f>
        <v>0</v>
      </c>
      <c r="M181" s="205">
        <f t="shared" si="4"/>
        <v>0</v>
      </c>
      <c r="N181" s="205">
        <f>IFERROR(VLOOKUP(H181,'5'!$K$3:$M$16,3,FALSE),0)</f>
        <v>0</v>
      </c>
      <c r="O181" s="205">
        <f t="shared" si="5"/>
        <v>0</v>
      </c>
      <c r="P181" s="205"/>
      <c r="Q181" s="205"/>
      <c r="R181" s="205"/>
    </row>
    <row r="182" spans="1:18" hidden="1">
      <c r="A182" s="203"/>
      <c r="B182" s="204"/>
      <c r="C182" s="204"/>
      <c r="D182" s="203"/>
      <c r="E182" s="203"/>
      <c r="H182" s="203"/>
      <c r="I182" s="205"/>
      <c r="J182" s="205"/>
      <c r="K182" s="205"/>
      <c r="L182" s="222">
        <f>IFERROR(IF(G182="X",0,IF(H182="X",0,VLOOKUP(H182,'5'!$K$3:$L$16,2,FALSE))),0)</f>
        <v>0</v>
      </c>
      <c r="M182" s="205">
        <f t="shared" si="4"/>
        <v>0</v>
      </c>
      <c r="N182" s="205">
        <f>IFERROR(VLOOKUP(H182,'5'!$K$3:$M$16,3,FALSE),0)</f>
        <v>0</v>
      </c>
      <c r="O182" s="205">
        <f t="shared" si="5"/>
        <v>0</v>
      </c>
      <c r="P182" s="205"/>
      <c r="Q182" s="205"/>
      <c r="R182" s="205"/>
    </row>
    <row r="183" spans="1:18" hidden="1">
      <c r="A183" s="203"/>
      <c r="B183" s="204"/>
      <c r="C183" s="204"/>
      <c r="D183" s="203"/>
      <c r="E183" s="203"/>
      <c r="H183" s="203"/>
      <c r="I183" s="205"/>
      <c r="J183" s="205"/>
      <c r="K183" s="205"/>
      <c r="L183" s="222">
        <f>IFERROR(IF(G183="X",0,IF(H183="X",0,VLOOKUP(H183,'5'!$K$3:$L$16,2,FALSE))),0)</f>
        <v>0</v>
      </c>
      <c r="M183" s="205">
        <f t="shared" si="4"/>
        <v>0</v>
      </c>
      <c r="N183" s="205">
        <f>IFERROR(VLOOKUP(H183,'5'!$K$3:$M$16,3,FALSE),0)</f>
        <v>0</v>
      </c>
      <c r="O183" s="205">
        <f t="shared" si="5"/>
        <v>0</v>
      </c>
      <c r="P183" s="205"/>
      <c r="Q183" s="205"/>
      <c r="R183" s="205"/>
    </row>
    <row r="184" spans="1:18" hidden="1">
      <c r="A184" s="203"/>
      <c r="B184" s="204"/>
      <c r="C184" s="204"/>
      <c r="D184" s="203"/>
      <c r="E184" s="203"/>
      <c r="H184" s="203"/>
      <c r="I184" s="205"/>
      <c r="J184" s="205"/>
      <c r="K184" s="205"/>
      <c r="L184" s="222">
        <f>IFERROR(IF(G184="X",0,IF(H184="X",0,VLOOKUP(H184,'5'!$K$3:$L$16,2,FALSE))),0)</f>
        <v>0</v>
      </c>
      <c r="M184" s="205">
        <f t="shared" si="4"/>
        <v>0</v>
      </c>
      <c r="N184" s="205">
        <f>IFERROR(VLOOKUP(H184,'5'!$K$3:$M$16,3,FALSE),0)</f>
        <v>0</v>
      </c>
      <c r="O184" s="205">
        <f t="shared" si="5"/>
        <v>0</v>
      </c>
      <c r="P184" s="205"/>
      <c r="Q184" s="205"/>
      <c r="R184" s="205"/>
    </row>
    <row r="185" spans="1:18" hidden="1">
      <c r="A185" s="203"/>
      <c r="B185" s="204"/>
      <c r="C185" s="204"/>
      <c r="D185" s="203"/>
      <c r="E185" s="203"/>
      <c r="H185" s="203"/>
      <c r="I185" s="205"/>
      <c r="J185" s="205"/>
      <c r="K185" s="205"/>
      <c r="L185" s="222">
        <f>IFERROR(IF(G185="X",0,IF(H185="X",0,VLOOKUP(H185,'5'!$K$3:$L$16,2,FALSE))),0)</f>
        <v>0</v>
      </c>
      <c r="M185" s="205">
        <f t="shared" si="4"/>
        <v>0</v>
      </c>
      <c r="N185" s="205">
        <f>IFERROR(VLOOKUP(H185,'5'!$K$3:$M$16,3,FALSE),0)</f>
        <v>0</v>
      </c>
      <c r="O185" s="205">
        <f t="shared" si="5"/>
        <v>0</v>
      </c>
      <c r="P185" s="205"/>
      <c r="Q185" s="205"/>
      <c r="R185" s="205"/>
    </row>
    <row r="186" spans="1:18" hidden="1">
      <c r="A186" s="203"/>
      <c r="B186" s="204"/>
      <c r="C186" s="204"/>
      <c r="D186" s="203"/>
      <c r="E186" s="203"/>
      <c r="H186" s="203"/>
      <c r="I186" s="205"/>
      <c r="J186" s="205"/>
      <c r="K186" s="205"/>
      <c r="L186" s="222">
        <f>IFERROR(IF(G186="X",0,IF(H186="X",0,VLOOKUP(H186,'5'!$K$3:$L$16,2,FALSE))),0)</f>
        <v>0</v>
      </c>
      <c r="M186" s="205">
        <f t="shared" si="4"/>
        <v>0</v>
      </c>
      <c r="N186" s="205">
        <f>IFERROR(VLOOKUP(H186,'5'!$K$3:$M$16,3,FALSE),0)</f>
        <v>0</v>
      </c>
      <c r="O186" s="205">
        <f t="shared" si="5"/>
        <v>0</v>
      </c>
      <c r="P186" s="205"/>
      <c r="Q186" s="205"/>
      <c r="R186" s="205"/>
    </row>
    <row r="187" spans="1:18" hidden="1">
      <c r="A187" s="203"/>
      <c r="B187" s="204"/>
      <c r="C187" s="204"/>
      <c r="D187" s="203"/>
      <c r="E187" s="203"/>
      <c r="H187" s="203"/>
      <c r="I187" s="205"/>
      <c r="J187" s="205"/>
      <c r="K187" s="205"/>
      <c r="L187" s="222">
        <f>IFERROR(IF(G187="X",0,IF(H187="X",0,VLOOKUP(H187,'5'!$K$3:$L$16,2,FALSE))),0)</f>
        <v>0</v>
      </c>
      <c r="M187" s="205">
        <f t="shared" si="4"/>
        <v>0</v>
      </c>
      <c r="N187" s="205">
        <f>IFERROR(VLOOKUP(H187,'5'!$K$3:$M$16,3,FALSE),0)</f>
        <v>0</v>
      </c>
      <c r="O187" s="205">
        <f t="shared" si="5"/>
        <v>0</v>
      </c>
      <c r="P187" s="205"/>
      <c r="Q187" s="205"/>
      <c r="R187" s="205"/>
    </row>
    <row r="188" spans="1:18" hidden="1">
      <c r="A188" s="203"/>
      <c r="B188" s="204"/>
      <c r="C188" s="204"/>
      <c r="D188" s="203"/>
      <c r="E188" s="203"/>
      <c r="H188" s="203"/>
      <c r="I188" s="205"/>
      <c r="J188" s="205"/>
      <c r="K188" s="205"/>
      <c r="L188" s="222">
        <f>IFERROR(IF(G188="X",0,IF(H188="X",0,VLOOKUP(H188,'5'!$K$3:$L$16,2,FALSE))),0)</f>
        <v>0</v>
      </c>
      <c r="M188" s="205">
        <f t="shared" si="4"/>
        <v>0</v>
      </c>
      <c r="N188" s="205">
        <f>IFERROR(VLOOKUP(H188,'5'!$K$3:$M$16,3,FALSE),0)</f>
        <v>0</v>
      </c>
      <c r="O188" s="205">
        <f t="shared" si="5"/>
        <v>0</v>
      </c>
      <c r="P188" s="205"/>
      <c r="Q188" s="205"/>
      <c r="R188" s="205"/>
    </row>
    <row r="189" spans="1:18" hidden="1">
      <c r="A189" s="203"/>
      <c r="B189" s="204"/>
      <c r="C189" s="204"/>
      <c r="D189" s="203"/>
      <c r="E189" s="203"/>
      <c r="H189" s="203"/>
      <c r="I189" s="205"/>
      <c r="J189" s="205"/>
      <c r="K189" s="205"/>
      <c r="L189" s="222">
        <f>IFERROR(IF(G189="X",0,IF(H189="X",0,VLOOKUP(H189,'5'!$K$3:$L$16,2,FALSE))),0)</f>
        <v>0</v>
      </c>
      <c r="M189" s="205">
        <f t="shared" si="4"/>
        <v>0</v>
      </c>
      <c r="N189" s="205">
        <f>IFERROR(VLOOKUP(H189,'5'!$K$3:$M$16,3,FALSE),0)</f>
        <v>0</v>
      </c>
      <c r="O189" s="205">
        <f t="shared" si="5"/>
        <v>0</v>
      </c>
      <c r="P189" s="205"/>
      <c r="Q189" s="205"/>
      <c r="R189" s="205"/>
    </row>
    <row r="190" spans="1:18" hidden="1">
      <c r="A190" s="203"/>
      <c r="B190" s="204"/>
      <c r="C190" s="204"/>
      <c r="D190" s="203"/>
      <c r="E190" s="203"/>
      <c r="H190" s="203"/>
      <c r="I190" s="205"/>
      <c r="J190" s="205"/>
      <c r="K190" s="205"/>
      <c r="L190" s="222">
        <f>IFERROR(IF(G190="X",0,IF(H190="X",0,VLOOKUP(H190,'5'!$K$3:$L$16,2,FALSE))),0)</f>
        <v>0</v>
      </c>
      <c r="M190" s="205">
        <f t="shared" si="4"/>
        <v>0</v>
      </c>
      <c r="N190" s="205">
        <f>IFERROR(VLOOKUP(H190,'5'!$K$3:$M$16,3,FALSE),0)</f>
        <v>0</v>
      </c>
      <c r="O190" s="205">
        <f t="shared" si="5"/>
        <v>0</v>
      </c>
      <c r="P190" s="205"/>
      <c r="Q190" s="205"/>
      <c r="R190" s="205"/>
    </row>
    <row r="191" spans="1:18" hidden="1">
      <c r="A191" s="203"/>
      <c r="B191" s="204"/>
      <c r="C191" s="204"/>
      <c r="D191" s="203"/>
      <c r="E191" s="203"/>
      <c r="H191" s="203"/>
      <c r="I191" s="205"/>
      <c r="J191" s="205"/>
      <c r="K191" s="205"/>
      <c r="L191" s="222">
        <f>IFERROR(IF(G191="X",0,IF(H191="X",0,VLOOKUP(H191,'5'!$K$3:$L$16,2,FALSE))),0)</f>
        <v>0</v>
      </c>
      <c r="M191" s="205">
        <f t="shared" si="4"/>
        <v>0</v>
      </c>
      <c r="N191" s="205">
        <f>IFERROR(VLOOKUP(H191,'5'!$K$3:$M$16,3,FALSE),0)</f>
        <v>0</v>
      </c>
      <c r="O191" s="205">
        <f t="shared" si="5"/>
        <v>0</v>
      </c>
      <c r="P191" s="205"/>
      <c r="Q191" s="205"/>
      <c r="R191" s="205"/>
    </row>
    <row r="192" spans="1:18" hidden="1">
      <c r="A192" s="203"/>
      <c r="B192" s="204"/>
      <c r="C192" s="204"/>
      <c r="D192" s="203"/>
      <c r="E192" s="203"/>
      <c r="H192" s="203"/>
      <c r="I192" s="205"/>
      <c r="J192" s="205"/>
      <c r="K192" s="205"/>
      <c r="L192" s="222">
        <f>IFERROR(IF(G192="X",0,IF(H192="X",0,VLOOKUP(H192,'5'!$K$3:$L$16,2,FALSE))),0)</f>
        <v>0</v>
      </c>
      <c r="M192" s="205">
        <f t="shared" si="4"/>
        <v>0</v>
      </c>
      <c r="N192" s="205">
        <f>IFERROR(VLOOKUP(H192,'5'!$K$3:$M$16,3,FALSE),0)</f>
        <v>0</v>
      </c>
      <c r="O192" s="205">
        <f t="shared" si="5"/>
        <v>0</v>
      </c>
      <c r="P192" s="205"/>
      <c r="Q192" s="205"/>
      <c r="R192" s="205"/>
    </row>
    <row r="193" spans="1:18" hidden="1">
      <c r="A193" s="203"/>
      <c r="B193" s="204"/>
      <c r="C193" s="204"/>
      <c r="D193" s="203"/>
      <c r="E193" s="203"/>
      <c r="H193" s="203"/>
      <c r="I193" s="205"/>
      <c r="J193" s="205"/>
      <c r="K193" s="205"/>
      <c r="L193" s="222">
        <f>IFERROR(IF(G193="X",0,IF(H193="X",0,VLOOKUP(H193,'5'!$K$3:$L$16,2,FALSE))),0)</f>
        <v>0</v>
      </c>
      <c r="M193" s="205">
        <f t="shared" si="4"/>
        <v>0</v>
      </c>
      <c r="N193" s="205">
        <f>IFERROR(VLOOKUP(H193,'5'!$K$3:$M$16,3,FALSE),0)</f>
        <v>0</v>
      </c>
      <c r="O193" s="205">
        <f t="shared" si="5"/>
        <v>0</v>
      </c>
      <c r="P193" s="205"/>
      <c r="Q193" s="205"/>
      <c r="R193" s="205"/>
    </row>
    <row r="194" spans="1:18" hidden="1">
      <c r="A194" s="203"/>
      <c r="B194" s="204"/>
      <c r="C194" s="204"/>
      <c r="D194" s="203"/>
      <c r="E194" s="203"/>
      <c r="H194" s="203"/>
      <c r="I194" s="205"/>
      <c r="J194" s="205"/>
      <c r="K194" s="205"/>
      <c r="L194" s="222">
        <f>IFERROR(IF(G194="X",0,IF(H194="X",0,VLOOKUP(H194,'5'!$K$3:$L$16,2,FALSE))),0)</f>
        <v>0</v>
      </c>
      <c r="M194" s="205">
        <f t="shared" si="4"/>
        <v>0</v>
      </c>
      <c r="N194" s="205">
        <f>IFERROR(VLOOKUP(H194,'5'!$K$3:$M$16,3,FALSE),0)</f>
        <v>0</v>
      </c>
      <c r="O194" s="205">
        <f t="shared" si="5"/>
        <v>0</v>
      </c>
      <c r="P194" s="205"/>
      <c r="Q194" s="205"/>
      <c r="R194" s="205"/>
    </row>
    <row r="195" spans="1:18" hidden="1">
      <c r="A195" s="203"/>
      <c r="B195" s="204"/>
      <c r="C195" s="204"/>
      <c r="D195" s="203"/>
      <c r="E195" s="203"/>
      <c r="H195" s="203"/>
      <c r="I195" s="205"/>
      <c r="J195" s="205"/>
      <c r="K195" s="205"/>
      <c r="L195" s="222">
        <f>IFERROR(IF(G195="X",0,IF(H195="X",0,VLOOKUP(H195,'5'!$K$3:$L$16,2,FALSE))),0)</f>
        <v>0</v>
      </c>
      <c r="M195" s="205">
        <f t="shared" si="4"/>
        <v>0</v>
      </c>
      <c r="N195" s="205">
        <f>IFERROR(VLOOKUP(H195,'5'!$K$3:$M$16,3,FALSE),0)</f>
        <v>0</v>
      </c>
      <c r="O195" s="205">
        <f t="shared" si="5"/>
        <v>0</v>
      </c>
      <c r="P195" s="205"/>
      <c r="Q195" s="205"/>
      <c r="R195" s="205"/>
    </row>
    <row r="196" spans="1:18" hidden="1">
      <c r="A196" s="203"/>
      <c r="B196" s="204"/>
      <c r="C196" s="204"/>
      <c r="D196" s="203"/>
      <c r="E196" s="203"/>
      <c r="H196" s="203"/>
      <c r="I196" s="205"/>
      <c r="J196" s="205"/>
      <c r="K196" s="205"/>
      <c r="L196" s="222">
        <f>IFERROR(IF(G196="X",0,IF(H196="X",0,VLOOKUP(H196,'5'!$K$3:$L$16,2,FALSE))),0)</f>
        <v>0</v>
      </c>
      <c r="M196" s="205">
        <f t="shared" ref="M196:M259" si="6">K196*L196</f>
        <v>0</v>
      </c>
      <c r="N196" s="205">
        <f>IFERROR(VLOOKUP(H196,'5'!$K$3:$M$16,3,FALSE),0)</f>
        <v>0</v>
      </c>
      <c r="O196" s="205">
        <f t="shared" ref="O196:O259" si="7">IF(N196=0,0,M196/N196)</f>
        <v>0</v>
      </c>
      <c r="P196" s="205"/>
      <c r="Q196" s="205"/>
      <c r="R196" s="205"/>
    </row>
    <row r="197" spans="1:18" hidden="1">
      <c r="A197" s="203"/>
      <c r="B197" s="204"/>
      <c r="C197" s="204"/>
      <c r="D197" s="203"/>
      <c r="E197" s="203"/>
      <c r="H197" s="203"/>
      <c r="I197" s="205"/>
      <c r="J197" s="205"/>
      <c r="K197" s="205"/>
      <c r="L197" s="222">
        <f>IFERROR(IF(G197="X",0,IF(H197="X",0,VLOOKUP(H197,'5'!$K$3:$L$16,2,FALSE))),0)</f>
        <v>0</v>
      </c>
      <c r="M197" s="205">
        <f t="shared" si="6"/>
        <v>0</v>
      </c>
      <c r="N197" s="205">
        <f>IFERROR(VLOOKUP(H197,'5'!$K$3:$M$16,3,FALSE),0)</f>
        <v>0</v>
      </c>
      <c r="O197" s="205">
        <f t="shared" si="7"/>
        <v>0</v>
      </c>
      <c r="P197" s="205"/>
      <c r="Q197" s="205"/>
      <c r="R197" s="205"/>
    </row>
    <row r="198" spans="1:18" hidden="1">
      <c r="A198" s="203"/>
      <c r="B198" s="204"/>
      <c r="C198" s="204"/>
      <c r="D198" s="203"/>
      <c r="E198" s="203"/>
      <c r="H198" s="203"/>
      <c r="I198" s="205"/>
      <c r="J198" s="205"/>
      <c r="K198" s="205"/>
      <c r="L198" s="222">
        <f>IFERROR(IF(G198="X",0,IF(H198="X",0,VLOOKUP(H198,'5'!$K$3:$L$16,2,FALSE))),0)</f>
        <v>0</v>
      </c>
      <c r="M198" s="205">
        <f t="shared" si="6"/>
        <v>0</v>
      </c>
      <c r="N198" s="205">
        <f>IFERROR(VLOOKUP(H198,'5'!$K$3:$M$16,3,FALSE),0)</f>
        <v>0</v>
      </c>
      <c r="O198" s="205">
        <f t="shared" si="7"/>
        <v>0</v>
      </c>
      <c r="P198" s="205"/>
      <c r="Q198" s="205"/>
      <c r="R198" s="205"/>
    </row>
    <row r="199" spans="1:18" hidden="1">
      <c r="A199" s="203"/>
      <c r="B199" s="204"/>
      <c r="C199" s="204"/>
      <c r="D199" s="203"/>
      <c r="E199" s="203"/>
      <c r="H199" s="203"/>
      <c r="I199" s="205"/>
      <c r="J199" s="205"/>
      <c r="K199" s="205"/>
      <c r="L199" s="222">
        <f>IFERROR(IF(G199="X",0,IF(H199="X",0,VLOOKUP(H199,'5'!$K$3:$L$16,2,FALSE))),0)</f>
        <v>0</v>
      </c>
      <c r="M199" s="205">
        <f t="shared" si="6"/>
        <v>0</v>
      </c>
      <c r="N199" s="205">
        <f>IFERROR(VLOOKUP(H199,'5'!$K$3:$M$16,3,FALSE),0)</f>
        <v>0</v>
      </c>
      <c r="O199" s="205">
        <f t="shared" si="7"/>
        <v>0</v>
      </c>
      <c r="P199" s="205"/>
      <c r="Q199" s="205"/>
      <c r="R199" s="205"/>
    </row>
    <row r="200" spans="1:18" hidden="1">
      <c r="A200" s="203"/>
      <c r="B200" s="204"/>
      <c r="C200" s="204"/>
      <c r="D200" s="203"/>
      <c r="E200" s="203"/>
      <c r="H200" s="203"/>
      <c r="I200" s="205"/>
      <c r="J200" s="205"/>
      <c r="K200" s="205"/>
      <c r="L200" s="222">
        <f>IFERROR(IF(G200="X",0,IF(H200="X",0,VLOOKUP(H200,'5'!$K$3:$L$16,2,FALSE))),0)</f>
        <v>0</v>
      </c>
      <c r="M200" s="205">
        <f t="shared" si="6"/>
        <v>0</v>
      </c>
      <c r="N200" s="205">
        <f>IFERROR(VLOOKUP(H200,'5'!$K$3:$M$16,3,FALSE),0)</f>
        <v>0</v>
      </c>
      <c r="O200" s="205">
        <f t="shared" si="7"/>
        <v>0</v>
      </c>
      <c r="P200" s="205"/>
      <c r="Q200" s="205"/>
      <c r="R200" s="205"/>
    </row>
    <row r="201" spans="1:18" hidden="1">
      <c r="A201" s="203"/>
      <c r="B201" s="204"/>
      <c r="C201" s="204"/>
      <c r="D201" s="203"/>
      <c r="E201" s="203"/>
      <c r="H201" s="203"/>
      <c r="I201" s="205"/>
      <c r="J201" s="205"/>
      <c r="K201" s="205"/>
      <c r="L201" s="222">
        <f>IFERROR(IF(G201="X",0,IF(H201="X",0,VLOOKUP(H201,'5'!$K$3:$L$16,2,FALSE))),0)</f>
        <v>0</v>
      </c>
      <c r="M201" s="205">
        <f t="shared" si="6"/>
        <v>0</v>
      </c>
      <c r="N201" s="205">
        <f>IFERROR(VLOOKUP(H201,'5'!$K$3:$M$16,3,FALSE),0)</f>
        <v>0</v>
      </c>
      <c r="O201" s="205">
        <f t="shared" si="7"/>
        <v>0</v>
      </c>
      <c r="P201" s="205"/>
      <c r="Q201" s="205"/>
      <c r="R201" s="205"/>
    </row>
    <row r="202" spans="1:18" hidden="1">
      <c r="A202" s="203"/>
      <c r="B202" s="204"/>
      <c r="C202" s="204"/>
      <c r="D202" s="203"/>
      <c r="E202" s="203"/>
      <c r="H202" s="203"/>
      <c r="I202" s="205"/>
      <c r="J202" s="205"/>
      <c r="K202" s="205"/>
      <c r="L202" s="222">
        <f>IFERROR(IF(G202="X",0,IF(H202="X",0,VLOOKUP(H202,'5'!$K$3:$L$16,2,FALSE))),0)</f>
        <v>0</v>
      </c>
      <c r="M202" s="205">
        <f t="shared" si="6"/>
        <v>0</v>
      </c>
      <c r="N202" s="205">
        <f>IFERROR(VLOOKUP(H202,'5'!$K$3:$M$16,3,FALSE),0)</f>
        <v>0</v>
      </c>
      <c r="O202" s="205">
        <f t="shared" si="7"/>
        <v>0</v>
      </c>
      <c r="P202" s="205"/>
      <c r="Q202" s="205"/>
      <c r="R202" s="205"/>
    </row>
    <row r="203" spans="1:18" hidden="1">
      <c r="A203" s="203"/>
      <c r="B203" s="204"/>
      <c r="C203" s="204"/>
      <c r="D203" s="203"/>
      <c r="E203" s="203"/>
      <c r="H203" s="203"/>
      <c r="I203" s="205"/>
      <c r="J203" s="205"/>
      <c r="K203" s="205"/>
      <c r="L203" s="222">
        <f>IFERROR(IF(G203="X",0,IF(H203="X",0,VLOOKUP(H203,'5'!$K$3:$L$16,2,FALSE))),0)</f>
        <v>0</v>
      </c>
      <c r="M203" s="205">
        <f t="shared" si="6"/>
        <v>0</v>
      </c>
      <c r="N203" s="205">
        <f>IFERROR(VLOOKUP(H203,'5'!$K$3:$M$16,3,FALSE),0)</f>
        <v>0</v>
      </c>
      <c r="O203" s="205">
        <f t="shared" si="7"/>
        <v>0</v>
      </c>
      <c r="P203" s="205"/>
      <c r="Q203" s="205"/>
      <c r="R203" s="205"/>
    </row>
    <row r="204" spans="1:18" hidden="1">
      <c r="A204" s="203"/>
      <c r="B204" s="204"/>
      <c r="C204" s="204"/>
      <c r="D204" s="203"/>
      <c r="E204" s="203"/>
      <c r="H204" s="203"/>
      <c r="I204" s="205"/>
      <c r="J204" s="205"/>
      <c r="K204" s="205"/>
      <c r="L204" s="222">
        <f>IFERROR(IF(G204="X",0,IF(H204="X",0,VLOOKUP(H204,'5'!$K$3:$L$16,2,FALSE))),0)</f>
        <v>0</v>
      </c>
      <c r="M204" s="205">
        <f t="shared" si="6"/>
        <v>0</v>
      </c>
      <c r="N204" s="205">
        <f>IFERROR(VLOOKUP(H204,'5'!$K$3:$M$16,3,FALSE),0)</f>
        <v>0</v>
      </c>
      <c r="O204" s="205">
        <f t="shared" si="7"/>
        <v>0</v>
      </c>
      <c r="P204" s="205"/>
      <c r="Q204" s="205"/>
      <c r="R204" s="205"/>
    </row>
    <row r="205" spans="1:18" hidden="1">
      <c r="A205" s="203"/>
      <c r="B205" s="204"/>
      <c r="C205" s="204"/>
      <c r="D205" s="203"/>
      <c r="E205" s="203"/>
      <c r="H205" s="203"/>
      <c r="I205" s="205"/>
      <c r="J205" s="205"/>
      <c r="K205" s="205"/>
      <c r="L205" s="222">
        <f>IFERROR(IF(G205="X",0,IF(H205="X",0,VLOOKUP(H205,'5'!$K$3:$L$16,2,FALSE))),0)</f>
        <v>0</v>
      </c>
      <c r="M205" s="205">
        <f t="shared" si="6"/>
        <v>0</v>
      </c>
      <c r="N205" s="205">
        <f>IFERROR(VLOOKUP(H205,'5'!$K$3:$M$16,3,FALSE),0)</f>
        <v>0</v>
      </c>
      <c r="O205" s="205">
        <f t="shared" si="7"/>
        <v>0</v>
      </c>
      <c r="P205" s="205"/>
      <c r="Q205" s="205"/>
      <c r="R205" s="205"/>
    </row>
    <row r="206" spans="1:18" hidden="1">
      <c r="A206" s="203"/>
      <c r="B206" s="204"/>
      <c r="C206" s="204"/>
      <c r="D206" s="203"/>
      <c r="E206" s="203"/>
      <c r="H206" s="203"/>
      <c r="I206" s="205"/>
      <c r="J206" s="205"/>
      <c r="K206" s="205"/>
      <c r="L206" s="222">
        <f>IFERROR(IF(G206="X",0,IF(H206="X",0,VLOOKUP(H206,'5'!$K$3:$L$16,2,FALSE))),0)</f>
        <v>0</v>
      </c>
      <c r="M206" s="205">
        <f t="shared" si="6"/>
        <v>0</v>
      </c>
      <c r="N206" s="205">
        <f>IFERROR(VLOOKUP(H206,'5'!$K$3:$M$16,3,FALSE),0)</f>
        <v>0</v>
      </c>
      <c r="O206" s="205">
        <f t="shared" si="7"/>
        <v>0</v>
      </c>
      <c r="P206" s="205"/>
      <c r="Q206" s="205"/>
      <c r="R206" s="205"/>
    </row>
    <row r="207" spans="1:18" hidden="1">
      <c r="A207" s="203"/>
      <c r="B207" s="204"/>
      <c r="C207" s="204"/>
      <c r="D207" s="203"/>
      <c r="E207" s="203"/>
      <c r="H207" s="203"/>
      <c r="I207" s="205"/>
      <c r="J207" s="205"/>
      <c r="K207" s="205"/>
      <c r="L207" s="222">
        <f>IFERROR(IF(G207="X",0,IF(H207="X",0,VLOOKUP(H207,'5'!$K$3:$L$16,2,FALSE))),0)</f>
        <v>0</v>
      </c>
      <c r="M207" s="205">
        <f t="shared" si="6"/>
        <v>0</v>
      </c>
      <c r="N207" s="205">
        <f>IFERROR(VLOOKUP(H207,'5'!$K$3:$M$16,3,FALSE),0)</f>
        <v>0</v>
      </c>
      <c r="O207" s="205">
        <f t="shared" si="7"/>
        <v>0</v>
      </c>
      <c r="P207" s="205"/>
      <c r="Q207" s="205"/>
      <c r="R207" s="205"/>
    </row>
    <row r="208" spans="1:18" hidden="1">
      <c r="A208" s="203"/>
      <c r="B208" s="204"/>
      <c r="C208" s="204"/>
      <c r="D208" s="203"/>
      <c r="E208" s="203"/>
      <c r="H208" s="203"/>
      <c r="I208" s="205"/>
      <c r="J208" s="205"/>
      <c r="K208" s="205"/>
      <c r="L208" s="222">
        <f>IFERROR(IF(G208="X",0,IF(H208="X",0,VLOOKUP(H208,'5'!$K$3:$L$16,2,FALSE))),0)</f>
        <v>0</v>
      </c>
      <c r="M208" s="205">
        <f t="shared" si="6"/>
        <v>0</v>
      </c>
      <c r="N208" s="205">
        <f>IFERROR(VLOOKUP(H208,'5'!$K$3:$M$16,3,FALSE),0)</f>
        <v>0</v>
      </c>
      <c r="O208" s="205">
        <f t="shared" si="7"/>
        <v>0</v>
      </c>
      <c r="P208" s="205"/>
      <c r="Q208" s="205"/>
      <c r="R208" s="205"/>
    </row>
    <row r="209" spans="1:18" hidden="1">
      <c r="A209" s="203"/>
      <c r="B209" s="204"/>
      <c r="C209" s="204"/>
      <c r="D209" s="203"/>
      <c r="E209" s="203"/>
      <c r="H209" s="203"/>
      <c r="I209" s="205"/>
      <c r="J209" s="205"/>
      <c r="K209" s="205"/>
      <c r="L209" s="222">
        <f>IFERROR(IF(G209="X",0,IF(H209="X",0,VLOOKUP(H209,'5'!$K$3:$L$16,2,FALSE))),0)</f>
        <v>0</v>
      </c>
      <c r="M209" s="205">
        <f t="shared" si="6"/>
        <v>0</v>
      </c>
      <c r="N209" s="205">
        <f>IFERROR(VLOOKUP(H209,'5'!$K$3:$M$16,3,FALSE),0)</f>
        <v>0</v>
      </c>
      <c r="O209" s="205">
        <f t="shared" si="7"/>
        <v>0</v>
      </c>
      <c r="P209" s="205"/>
      <c r="Q209" s="205"/>
      <c r="R209" s="205"/>
    </row>
    <row r="210" spans="1:18" hidden="1">
      <c r="A210" s="203"/>
      <c r="B210" s="204"/>
      <c r="C210" s="204"/>
      <c r="D210" s="203"/>
      <c r="E210" s="203"/>
      <c r="H210" s="203"/>
      <c r="I210" s="205"/>
      <c r="J210" s="205"/>
      <c r="K210" s="205"/>
      <c r="L210" s="222">
        <f>IFERROR(IF(G210="X",0,IF(H210="X",0,VLOOKUP(H210,'5'!$K$3:$L$16,2,FALSE))),0)</f>
        <v>0</v>
      </c>
      <c r="M210" s="205">
        <f t="shared" si="6"/>
        <v>0</v>
      </c>
      <c r="N210" s="205">
        <f>IFERROR(VLOOKUP(H210,'5'!$K$3:$M$16,3,FALSE),0)</f>
        <v>0</v>
      </c>
      <c r="O210" s="205">
        <f t="shared" si="7"/>
        <v>0</v>
      </c>
      <c r="P210" s="205"/>
      <c r="Q210" s="205"/>
      <c r="R210" s="205"/>
    </row>
    <row r="211" spans="1:18" hidden="1">
      <c r="A211" s="203"/>
      <c r="B211" s="204"/>
      <c r="C211" s="204"/>
      <c r="D211" s="203"/>
      <c r="E211" s="203"/>
      <c r="H211" s="203"/>
      <c r="I211" s="205"/>
      <c r="J211" s="205"/>
      <c r="K211" s="205"/>
      <c r="L211" s="222">
        <f>IFERROR(IF(G211="X",0,IF(H211="X",0,VLOOKUP(H211,'5'!$K$3:$L$16,2,FALSE))),0)</f>
        <v>0</v>
      </c>
      <c r="M211" s="205">
        <f t="shared" si="6"/>
        <v>0</v>
      </c>
      <c r="N211" s="205">
        <f>IFERROR(VLOOKUP(H211,'5'!$K$3:$M$16,3,FALSE),0)</f>
        <v>0</v>
      </c>
      <c r="O211" s="205">
        <f t="shared" si="7"/>
        <v>0</v>
      </c>
      <c r="P211" s="205"/>
      <c r="Q211" s="205"/>
      <c r="R211" s="205"/>
    </row>
    <row r="212" spans="1:18" hidden="1">
      <c r="A212" s="203"/>
      <c r="B212" s="204"/>
      <c r="C212" s="204"/>
      <c r="D212" s="203"/>
      <c r="E212" s="203"/>
      <c r="H212" s="203"/>
      <c r="I212" s="205"/>
      <c r="J212" s="205"/>
      <c r="K212" s="205"/>
      <c r="L212" s="222">
        <f>IFERROR(IF(G212="X",0,IF(H212="X",0,VLOOKUP(H212,'5'!$K$3:$L$16,2,FALSE))),0)</f>
        <v>0</v>
      </c>
      <c r="M212" s="205">
        <f t="shared" si="6"/>
        <v>0</v>
      </c>
      <c r="N212" s="205">
        <f>IFERROR(VLOOKUP(H212,'5'!$K$3:$M$16,3,FALSE),0)</f>
        <v>0</v>
      </c>
      <c r="O212" s="205">
        <f t="shared" si="7"/>
        <v>0</v>
      </c>
      <c r="P212" s="205"/>
      <c r="Q212" s="205"/>
      <c r="R212" s="205"/>
    </row>
    <row r="213" spans="1:18" hidden="1">
      <c r="A213" s="203"/>
      <c r="B213" s="204"/>
      <c r="C213" s="204"/>
      <c r="D213" s="203"/>
      <c r="E213" s="203"/>
      <c r="H213" s="203"/>
      <c r="I213" s="205"/>
      <c r="J213" s="205"/>
      <c r="K213" s="205"/>
      <c r="L213" s="222">
        <f>IFERROR(IF(G213="X",0,IF(H213="X",0,VLOOKUP(H213,'5'!$K$3:$L$16,2,FALSE))),0)</f>
        <v>0</v>
      </c>
      <c r="M213" s="205">
        <f t="shared" si="6"/>
        <v>0</v>
      </c>
      <c r="N213" s="205">
        <f>IFERROR(VLOOKUP(H213,'5'!$K$3:$M$16,3,FALSE),0)</f>
        <v>0</v>
      </c>
      <c r="O213" s="205">
        <f t="shared" si="7"/>
        <v>0</v>
      </c>
      <c r="P213" s="205"/>
      <c r="Q213" s="205"/>
      <c r="R213" s="205"/>
    </row>
    <row r="214" spans="1:18" hidden="1">
      <c r="A214" s="203"/>
      <c r="B214" s="204"/>
      <c r="C214" s="204"/>
      <c r="D214" s="203"/>
      <c r="E214" s="203"/>
      <c r="H214" s="203"/>
      <c r="I214" s="205"/>
      <c r="J214" s="205"/>
      <c r="K214" s="205"/>
      <c r="L214" s="222">
        <f>IFERROR(IF(G214="X",0,IF(H214="X",0,VLOOKUP(H214,'5'!$K$3:$L$16,2,FALSE))),0)</f>
        <v>0</v>
      </c>
      <c r="M214" s="205">
        <f t="shared" si="6"/>
        <v>0</v>
      </c>
      <c r="N214" s="205">
        <f>IFERROR(VLOOKUP(H214,'5'!$K$3:$M$16,3,FALSE),0)</f>
        <v>0</v>
      </c>
      <c r="O214" s="205">
        <f t="shared" si="7"/>
        <v>0</v>
      </c>
      <c r="P214" s="205"/>
      <c r="Q214" s="205"/>
      <c r="R214" s="205"/>
    </row>
    <row r="215" spans="1:18" hidden="1">
      <c r="A215" s="203"/>
      <c r="B215" s="204"/>
      <c r="C215" s="204"/>
      <c r="D215" s="203"/>
      <c r="E215" s="203"/>
      <c r="H215" s="203"/>
      <c r="I215" s="205"/>
      <c r="J215" s="205"/>
      <c r="K215" s="205"/>
      <c r="L215" s="222">
        <f>IFERROR(IF(G215="X",0,IF(H215="X",0,VLOOKUP(H215,'5'!$K$3:$L$16,2,FALSE))),0)</f>
        <v>0</v>
      </c>
      <c r="M215" s="205">
        <f t="shared" si="6"/>
        <v>0</v>
      </c>
      <c r="N215" s="205">
        <f>IFERROR(VLOOKUP(H215,'5'!$K$3:$M$16,3,FALSE),0)</f>
        <v>0</v>
      </c>
      <c r="O215" s="205">
        <f t="shared" si="7"/>
        <v>0</v>
      </c>
      <c r="P215" s="205"/>
      <c r="Q215" s="205"/>
      <c r="R215" s="205"/>
    </row>
    <row r="216" spans="1:18" hidden="1">
      <c r="A216" s="203"/>
      <c r="B216" s="204"/>
      <c r="C216" s="204"/>
      <c r="D216" s="203"/>
      <c r="E216" s="203"/>
      <c r="H216" s="203"/>
      <c r="I216" s="205"/>
      <c r="J216" s="205"/>
      <c r="K216" s="205"/>
      <c r="L216" s="222">
        <f>IFERROR(IF(G216="X",0,IF(H216="X",0,VLOOKUP(H216,'5'!$K$3:$L$16,2,FALSE))),0)</f>
        <v>0</v>
      </c>
      <c r="M216" s="205">
        <f t="shared" si="6"/>
        <v>0</v>
      </c>
      <c r="N216" s="205">
        <f>IFERROR(VLOOKUP(H216,'5'!$K$3:$M$16,3,FALSE),0)</f>
        <v>0</v>
      </c>
      <c r="O216" s="205">
        <f t="shared" si="7"/>
        <v>0</v>
      </c>
      <c r="P216" s="205"/>
      <c r="Q216" s="205"/>
      <c r="R216" s="205"/>
    </row>
    <row r="217" spans="1:18" hidden="1">
      <c r="A217" s="203"/>
      <c r="B217" s="204"/>
      <c r="C217" s="204"/>
      <c r="D217" s="203"/>
      <c r="E217" s="203"/>
      <c r="H217" s="203"/>
      <c r="I217" s="205"/>
      <c r="J217" s="205"/>
      <c r="K217" s="205"/>
      <c r="L217" s="222">
        <f>IFERROR(IF(G217="X",0,IF(H217="X",0,VLOOKUP(H217,'5'!$K$3:$L$16,2,FALSE))),0)</f>
        <v>0</v>
      </c>
      <c r="M217" s="205">
        <f t="shared" si="6"/>
        <v>0</v>
      </c>
      <c r="N217" s="205">
        <f>IFERROR(VLOOKUP(H217,'5'!$K$3:$M$16,3,FALSE),0)</f>
        <v>0</v>
      </c>
      <c r="O217" s="205">
        <f t="shared" si="7"/>
        <v>0</v>
      </c>
      <c r="P217" s="205"/>
      <c r="Q217" s="205"/>
      <c r="R217" s="205"/>
    </row>
    <row r="218" spans="1:18" hidden="1">
      <c r="A218" s="203"/>
      <c r="B218" s="204"/>
      <c r="C218" s="204"/>
      <c r="D218" s="203"/>
      <c r="E218" s="203"/>
      <c r="H218" s="203"/>
      <c r="I218" s="205"/>
      <c r="J218" s="205"/>
      <c r="K218" s="205"/>
      <c r="L218" s="222">
        <f>IFERROR(IF(G218="X",0,IF(H218="X",0,VLOOKUP(H218,'5'!$K$3:$L$16,2,FALSE))),0)</f>
        <v>0</v>
      </c>
      <c r="M218" s="205">
        <f t="shared" si="6"/>
        <v>0</v>
      </c>
      <c r="N218" s="205">
        <f>IFERROR(VLOOKUP(H218,'5'!$K$3:$M$16,3,FALSE),0)</f>
        <v>0</v>
      </c>
      <c r="O218" s="205">
        <f t="shared" si="7"/>
        <v>0</v>
      </c>
      <c r="P218" s="205"/>
      <c r="Q218" s="205"/>
      <c r="R218" s="205"/>
    </row>
    <row r="219" spans="1:18" hidden="1">
      <c r="A219" s="203"/>
      <c r="B219" s="204"/>
      <c r="C219" s="204"/>
      <c r="D219" s="203"/>
      <c r="E219" s="203"/>
      <c r="H219" s="203"/>
      <c r="I219" s="205"/>
      <c r="J219" s="205"/>
      <c r="K219" s="205"/>
      <c r="L219" s="222">
        <f>IFERROR(IF(G219="X",0,IF(H219="X",0,VLOOKUP(H219,'5'!$K$3:$L$16,2,FALSE))),0)</f>
        <v>0</v>
      </c>
      <c r="M219" s="205">
        <f t="shared" si="6"/>
        <v>0</v>
      </c>
      <c r="N219" s="205">
        <f>IFERROR(VLOOKUP(H219,'5'!$K$3:$M$16,3,FALSE),0)</f>
        <v>0</v>
      </c>
      <c r="O219" s="205">
        <f t="shared" si="7"/>
        <v>0</v>
      </c>
      <c r="P219" s="205"/>
      <c r="Q219" s="205"/>
      <c r="R219" s="205"/>
    </row>
    <row r="220" spans="1:18" hidden="1">
      <c r="A220" s="203"/>
      <c r="B220" s="204"/>
      <c r="C220" s="204"/>
      <c r="D220" s="203"/>
      <c r="E220" s="203"/>
      <c r="H220" s="203"/>
      <c r="I220" s="205"/>
      <c r="J220" s="205"/>
      <c r="K220" s="205"/>
      <c r="L220" s="222">
        <f>IFERROR(IF(G220="X",0,IF(H220="X",0,VLOOKUP(H220,'5'!$K$3:$L$16,2,FALSE))),0)</f>
        <v>0</v>
      </c>
      <c r="M220" s="205">
        <f t="shared" si="6"/>
        <v>0</v>
      </c>
      <c r="N220" s="205">
        <f>IFERROR(VLOOKUP(H220,'5'!$K$3:$M$16,3,FALSE),0)</f>
        <v>0</v>
      </c>
      <c r="O220" s="205">
        <f t="shared" si="7"/>
        <v>0</v>
      </c>
      <c r="P220" s="205"/>
      <c r="Q220" s="205"/>
      <c r="R220" s="205"/>
    </row>
    <row r="221" spans="1:18" hidden="1">
      <c r="A221" s="203"/>
      <c r="B221" s="204"/>
      <c r="C221" s="204"/>
      <c r="D221" s="203"/>
      <c r="E221" s="203"/>
      <c r="H221" s="203"/>
      <c r="I221" s="205"/>
      <c r="J221" s="205"/>
      <c r="K221" s="205"/>
      <c r="L221" s="222">
        <f>IFERROR(IF(G221="X",0,IF(H221="X",0,VLOOKUP(H221,'5'!$K$3:$L$16,2,FALSE))),0)</f>
        <v>0</v>
      </c>
      <c r="M221" s="205">
        <f t="shared" si="6"/>
        <v>0</v>
      </c>
      <c r="N221" s="205">
        <f>IFERROR(VLOOKUP(H221,'5'!$K$3:$M$16,3,FALSE),0)</f>
        <v>0</v>
      </c>
      <c r="O221" s="205">
        <f t="shared" si="7"/>
        <v>0</v>
      </c>
      <c r="P221" s="205"/>
      <c r="Q221" s="205"/>
      <c r="R221" s="205"/>
    </row>
    <row r="222" spans="1:18" hidden="1">
      <c r="A222" s="203"/>
      <c r="B222" s="204"/>
      <c r="C222" s="204"/>
      <c r="D222" s="203"/>
      <c r="E222" s="203"/>
      <c r="H222" s="203"/>
      <c r="I222" s="205"/>
      <c r="J222" s="205"/>
      <c r="K222" s="205"/>
      <c r="L222" s="222">
        <f>IFERROR(IF(G222="X",0,IF(H222="X",0,VLOOKUP(H222,'5'!$K$3:$L$16,2,FALSE))),0)</f>
        <v>0</v>
      </c>
      <c r="M222" s="205">
        <f t="shared" si="6"/>
        <v>0</v>
      </c>
      <c r="N222" s="205">
        <f>IFERROR(VLOOKUP(H222,'5'!$K$3:$M$16,3,FALSE),0)</f>
        <v>0</v>
      </c>
      <c r="O222" s="205">
        <f t="shared" si="7"/>
        <v>0</v>
      </c>
      <c r="P222" s="205"/>
      <c r="Q222" s="205"/>
      <c r="R222" s="205"/>
    </row>
    <row r="223" spans="1:18" hidden="1">
      <c r="A223" s="203"/>
      <c r="B223" s="204"/>
      <c r="C223" s="204"/>
      <c r="D223" s="203"/>
      <c r="E223" s="203"/>
      <c r="H223" s="203"/>
      <c r="I223" s="205"/>
      <c r="J223" s="205"/>
      <c r="K223" s="205"/>
      <c r="L223" s="222">
        <f>IFERROR(IF(G223="X",0,IF(H223="X",0,VLOOKUP(H223,'5'!$K$3:$L$16,2,FALSE))),0)</f>
        <v>0</v>
      </c>
      <c r="M223" s="205">
        <f t="shared" si="6"/>
        <v>0</v>
      </c>
      <c r="N223" s="205">
        <f>IFERROR(VLOOKUP(H223,'5'!$K$3:$M$16,3,FALSE),0)</f>
        <v>0</v>
      </c>
      <c r="O223" s="205">
        <f t="shared" si="7"/>
        <v>0</v>
      </c>
      <c r="P223" s="205"/>
      <c r="Q223" s="205"/>
      <c r="R223" s="205"/>
    </row>
    <row r="224" spans="1:18" hidden="1">
      <c r="A224" s="203"/>
      <c r="B224" s="204"/>
      <c r="C224" s="204"/>
      <c r="D224" s="203"/>
      <c r="E224" s="203"/>
      <c r="H224" s="203"/>
      <c r="I224" s="205"/>
      <c r="J224" s="205"/>
      <c r="K224" s="205"/>
      <c r="L224" s="222">
        <f>IFERROR(IF(G224="X",0,IF(H224="X",0,VLOOKUP(H224,'5'!$K$3:$L$16,2,FALSE))),0)</f>
        <v>0</v>
      </c>
      <c r="M224" s="205">
        <f t="shared" si="6"/>
        <v>0</v>
      </c>
      <c r="N224" s="205">
        <f>IFERROR(VLOOKUP(H224,'5'!$K$3:$M$16,3,FALSE),0)</f>
        <v>0</v>
      </c>
      <c r="O224" s="205">
        <f t="shared" si="7"/>
        <v>0</v>
      </c>
      <c r="P224" s="205"/>
      <c r="Q224" s="205"/>
      <c r="R224" s="205"/>
    </row>
    <row r="225" spans="1:18" hidden="1">
      <c r="A225" s="203"/>
      <c r="B225" s="204"/>
      <c r="C225" s="204"/>
      <c r="D225" s="203"/>
      <c r="E225" s="203"/>
      <c r="H225" s="203"/>
      <c r="I225" s="205"/>
      <c r="J225" s="205"/>
      <c r="K225" s="205"/>
      <c r="L225" s="222">
        <f>IFERROR(IF(G225="X",0,IF(H225="X",0,VLOOKUP(H225,'5'!$K$3:$L$16,2,FALSE))),0)</f>
        <v>0</v>
      </c>
      <c r="M225" s="205">
        <f t="shared" si="6"/>
        <v>0</v>
      </c>
      <c r="N225" s="205">
        <f>IFERROR(VLOOKUP(H225,'5'!$K$3:$M$16,3,FALSE),0)</f>
        <v>0</v>
      </c>
      <c r="O225" s="205">
        <f t="shared" si="7"/>
        <v>0</v>
      </c>
      <c r="P225" s="205"/>
      <c r="Q225" s="205"/>
      <c r="R225" s="205"/>
    </row>
    <row r="226" spans="1:18" hidden="1">
      <c r="A226" s="203"/>
      <c r="B226" s="204"/>
      <c r="C226" s="204"/>
      <c r="D226" s="203"/>
      <c r="E226" s="203"/>
      <c r="H226" s="203"/>
      <c r="I226" s="205"/>
      <c r="J226" s="205"/>
      <c r="K226" s="205"/>
      <c r="L226" s="222">
        <f>IFERROR(IF(G226="X",0,IF(H226="X",0,VLOOKUP(H226,'5'!$K$3:$L$16,2,FALSE))),0)</f>
        <v>0</v>
      </c>
      <c r="M226" s="205">
        <f t="shared" si="6"/>
        <v>0</v>
      </c>
      <c r="N226" s="205">
        <f>IFERROR(VLOOKUP(H226,'5'!$K$3:$M$16,3,FALSE),0)</f>
        <v>0</v>
      </c>
      <c r="O226" s="205">
        <f t="shared" si="7"/>
        <v>0</v>
      </c>
      <c r="P226" s="205"/>
      <c r="Q226" s="205"/>
      <c r="R226" s="205"/>
    </row>
    <row r="227" spans="1:18" hidden="1">
      <c r="A227" s="203"/>
      <c r="B227" s="204"/>
      <c r="C227" s="204"/>
      <c r="D227" s="203"/>
      <c r="E227" s="203"/>
      <c r="H227" s="203"/>
      <c r="I227" s="205"/>
      <c r="J227" s="205"/>
      <c r="K227" s="205"/>
      <c r="L227" s="222">
        <f>IFERROR(IF(G227="X",0,IF(H227="X",0,VLOOKUP(H227,'5'!$K$3:$L$16,2,FALSE))),0)</f>
        <v>0</v>
      </c>
      <c r="M227" s="205">
        <f t="shared" si="6"/>
        <v>0</v>
      </c>
      <c r="N227" s="205">
        <f>IFERROR(VLOOKUP(H227,'5'!$K$3:$M$16,3,FALSE),0)</f>
        <v>0</v>
      </c>
      <c r="O227" s="205">
        <f t="shared" si="7"/>
        <v>0</v>
      </c>
      <c r="P227" s="205"/>
      <c r="Q227" s="205"/>
      <c r="R227" s="205"/>
    </row>
    <row r="228" spans="1:18" hidden="1">
      <c r="A228" s="203"/>
      <c r="B228" s="204"/>
      <c r="C228" s="204"/>
      <c r="D228" s="203"/>
      <c r="E228" s="203"/>
      <c r="H228" s="203"/>
      <c r="I228" s="205"/>
      <c r="J228" s="205"/>
      <c r="K228" s="205"/>
      <c r="L228" s="222">
        <f>IFERROR(IF(G228="X",0,IF(H228="X",0,VLOOKUP(H228,'5'!$K$3:$L$16,2,FALSE))),0)</f>
        <v>0</v>
      </c>
      <c r="M228" s="205">
        <f t="shared" si="6"/>
        <v>0</v>
      </c>
      <c r="N228" s="205">
        <f>IFERROR(VLOOKUP(H228,'5'!$K$3:$M$16,3,FALSE),0)</f>
        <v>0</v>
      </c>
      <c r="O228" s="205">
        <f t="shared" si="7"/>
        <v>0</v>
      </c>
      <c r="P228" s="205"/>
      <c r="Q228" s="205"/>
      <c r="R228" s="205"/>
    </row>
    <row r="229" spans="1:18" hidden="1">
      <c r="A229" s="203"/>
      <c r="B229" s="204"/>
      <c r="C229" s="204"/>
      <c r="D229" s="203"/>
      <c r="E229" s="203"/>
      <c r="H229" s="203"/>
      <c r="I229" s="205"/>
      <c r="J229" s="205"/>
      <c r="K229" s="205"/>
      <c r="L229" s="222">
        <f>IFERROR(IF(G229="X",0,IF(H229="X",0,VLOOKUP(H229,'5'!$K$3:$L$16,2,FALSE))),0)</f>
        <v>0</v>
      </c>
      <c r="M229" s="205">
        <f t="shared" si="6"/>
        <v>0</v>
      </c>
      <c r="N229" s="205">
        <f>IFERROR(VLOOKUP(H229,'5'!$K$3:$M$16,3,FALSE),0)</f>
        <v>0</v>
      </c>
      <c r="O229" s="205">
        <f t="shared" si="7"/>
        <v>0</v>
      </c>
      <c r="P229" s="205"/>
      <c r="Q229" s="205"/>
      <c r="R229" s="205"/>
    </row>
    <row r="230" spans="1:18" hidden="1">
      <c r="A230" s="203"/>
      <c r="B230" s="204"/>
      <c r="C230" s="204"/>
      <c r="D230" s="203"/>
      <c r="E230" s="203"/>
      <c r="H230" s="203"/>
      <c r="I230" s="205"/>
      <c r="J230" s="205"/>
      <c r="K230" s="205"/>
      <c r="L230" s="222">
        <f>IFERROR(IF(G230="X",0,IF(H230="X",0,VLOOKUP(H230,'5'!$K$3:$L$16,2,FALSE))),0)</f>
        <v>0</v>
      </c>
      <c r="M230" s="205">
        <f t="shared" si="6"/>
        <v>0</v>
      </c>
      <c r="N230" s="205">
        <f>IFERROR(VLOOKUP(H230,'5'!$K$3:$M$16,3,FALSE),0)</f>
        <v>0</v>
      </c>
      <c r="O230" s="205">
        <f t="shared" si="7"/>
        <v>0</v>
      </c>
      <c r="P230" s="205"/>
      <c r="Q230" s="205"/>
      <c r="R230" s="205"/>
    </row>
    <row r="231" spans="1:18" hidden="1">
      <c r="A231" s="203"/>
      <c r="B231" s="204"/>
      <c r="C231" s="204"/>
      <c r="D231" s="203"/>
      <c r="E231" s="203"/>
      <c r="H231" s="203"/>
      <c r="I231" s="205"/>
      <c r="J231" s="205"/>
      <c r="K231" s="205"/>
      <c r="L231" s="222">
        <f>IFERROR(IF(G231="X",0,IF(H231="X",0,VLOOKUP(H231,'5'!$K$3:$L$16,2,FALSE))),0)</f>
        <v>0</v>
      </c>
      <c r="M231" s="205">
        <f t="shared" si="6"/>
        <v>0</v>
      </c>
      <c r="N231" s="205">
        <f>IFERROR(VLOOKUP(H231,'5'!$K$3:$M$16,3,FALSE),0)</f>
        <v>0</v>
      </c>
      <c r="O231" s="205">
        <f t="shared" si="7"/>
        <v>0</v>
      </c>
      <c r="P231" s="205"/>
      <c r="Q231" s="205"/>
      <c r="R231" s="205"/>
    </row>
    <row r="232" spans="1:18" hidden="1">
      <c r="A232" s="203"/>
      <c r="B232" s="204"/>
      <c r="C232" s="204"/>
      <c r="D232" s="203"/>
      <c r="E232" s="203"/>
      <c r="H232" s="203"/>
      <c r="I232" s="205"/>
      <c r="J232" s="205"/>
      <c r="K232" s="205"/>
      <c r="L232" s="222">
        <f>IFERROR(IF(G232="X",0,IF(H232="X",0,VLOOKUP(H232,'5'!$K$3:$L$16,2,FALSE))),0)</f>
        <v>0</v>
      </c>
      <c r="M232" s="205">
        <f t="shared" si="6"/>
        <v>0</v>
      </c>
      <c r="N232" s="205">
        <f>IFERROR(VLOOKUP(H232,'5'!$K$3:$M$16,3,FALSE),0)</f>
        <v>0</v>
      </c>
      <c r="O232" s="205">
        <f t="shared" si="7"/>
        <v>0</v>
      </c>
      <c r="P232" s="205"/>
      <c r="Q232" s="205"/>
      <c r="R232" s="205"/>
    </row>
    <row r="233" spans="1:18" hidden="1">
      <c r="A233" s="203"/>
      <c r="B233" s="204"/>
      <c r="C233" s="204"/>
      <c r="D233" s="203"/>
      <c r="E233" s="203"/>
      <c r="H233" s="203"/>
      <c r="I233" s="205"/>
      <c r="J233" s="205"/>
      <c r="K233" s="205"/>
      <c r="L233" s="222">
        <f>IFERROR(IF(G233="X",0,IF(H233="X",0,VLOOKUP(H233,'5'!$K$3:$L$16,2,FALSE))),0)</f>
        <v>0</v>
      </c>
      <c r="M233" s="205">
        <f t="shared" si="6"/>
        <v>0</v>
      </c>
      <c r="N233" s="205">
        <f>IFERROR(VLOOKUP(H233,'5'!$K$3:$M$16,3,FALSE),0)</f>
        <v>0</v>
      </c>
      <c r="O233" s="205">
        <f t="shared" si="7"/>
        <v>0</v>
      </c>
      <c r="P233" s="205"/>
      <c r="Q233" s="205"/>
      <c r="R233" s="205"/>
    </row>
    <row r="234" spans="1:18" hidden="1">
      <c r="A234" s="203"/>
      <c r="B234" s="204"/>
      <c r="C234" s="204"/>
      <c r="D234" s="203"/>
      <c r="E234" s="203"/>
      <c r="H234" s="203"/>
      <c r="I234" s="205"/>
      <c r="J234" s="205"/>
      <c r="K234" s="205"/>
      <c r="L234" s="222">
        <f>IFERROR(IF(G234="X",0,IF(H234="X",0,VLOOKUP(H234,'5'!$K$3:$L$16,2,FALSE))),0)</f>
        <v>0</v>
      </c>
      <c r="M234" s="205">
        <f t="shared" si="6"/>
        <v>0</v>
      </c>
      <c r="N234" s="205">
        <f>IFERROR(VLOOKUP(H234,'5'!$K$3:$M$16,3,FALSE),0)</f>
        <v>0</v>
      </c>
      <c r="O234" s="205">
        <f t="shared" si="7"/>
        <v>0</v>
      </c>
      <c r="P234" s="205"/>
      <c r="Q234" s="205"/>
      <c r="R234" s="205"/>
    </row>
    <row r="235" spans="1:18" hidden="1">
      <c r="A235" s="203"/>
      <c r="B235" s="204"/>
      <c r="C235" s="204"/>
      <c r="D235" s="203"/>
      <c r="E235" s="203"/>
      <c r="H235" s="203"/>
      <c r="I235" s="205"/>
      <c r="J235" s="205"/>
      <c r="K235" s="205"/>
      <c r="L235" s="222">
        <f>IFERROR(IF(G235="X",0,IF(H235="X",0,VLOOKUP(H235,'5'!$K$3:$L$16,2,FALSE))),0)</f>
        <v>0</v>
      </c>
      <c r="M235" s="205">
        <f t="shared" si="6"/>
        <v>0</v>
      </c>
      <c r="N235" s="205">
        <f>IFERROR(VLOOKUP(H235,'5'!$K$3:$M$16,3,FALSE),0)</f>
        <v>0</v>
      </c>
      <c r="O235" s="205">
        <f t="shared" si="7"/>
        <v>0</v>
      </c>
      <c r="P235" s="205"/>
      <c r="Q235" s="205"/>
      <c r="R235" s="205"/>
    </row>
    <row r="236" spans="1:18" hidden="1">
      <c r="A236" s="203"/>
      <c r="B236" s="204"/>
      <c r="C236" s="204"/>
      <c r="D236" s="203"/>
      <c r="E236" s="203"/>
      <c r="H236" s="203"/>
      <c r="I236" s="205"/>
      <c r="J236" s="205"/>
      <c r="K236" s="205"/>
      <c r="L236" s="222">
        <f>IFERROR(IF(G236="X",0,IF(H236="X",0,VLOOKUP(H236,'5'!$K$3:$L$16,2,FALSE))),0)</f>
        <v>0</v>
      </c>
      <c r="M236" s="205">
        <f t="shared" si="6"/>
        <v>0</v>
      </c>
      <c r="N236" s="205">
        <f>IFERROR(VLOOKUP(H236,'5'!$K$3:$M$16,3,FALSE),0)</f>
        <v>0</v>
      </c>
      <c r="O236" s="205">
        <f t="shared" si="7"/>
        <v>0</v>
      </c>
      <c r="P236" s="205"/>
      <c r="Q236" s="205"/>
      <c r="R236" s="205"/>
    </row>
    <row r="237" spans="1:18" hidden="1">
      <c r="A237" s="203"/>
      <c r="B237" s="204"/>
      <c r="C237" s="204"/>
      <c r="D237" s="203"/>
      <c r="E237" s="203"/>
      <c r="H237" s="203"/>
      <c r="I237" s="205"/>
      <c r="J237" s="205"/>
      <c r="K237" s="205"/>
      <c r="L237" s="222">
        <f>IFERROR(IF(G237="X",0,IF(H237="X",0,VLOOKUP(H237,'5'!$K$3:$L$16,2,FALSE))),0)</f>
        <v>0</v>
      </c>
      <c r="M237" s="205">
        <f t="shared" si="6"/>
        <v>0</v>
      </c>
      <c r="N237" s="205">
        <f>IFERROR(VLOOKUP(H237,'5'!$K$3:$M$16,3,FALSE),0)</f>
        <v>0</v>
      </c>
      <c r="O237" s="205">
        <f t="shared" si="7"/>
        <v>0</v>
      </c>
      <c r="P237" s="205"/>
      <c r="Q237" s="205"/>
      <c r="R237" s="205"/>
    </row>
    <row r="238" spans="1:18" hidden="1">
      <c r="A238" s="203"/>
      <c r="B238" s="204"/>
      <c r="C238" s="204"/>
      <c r="D238" s="203"/>
      <c r="E238" s="203"/>
      <c r="H238" s="203"/>
      <c r="I238" s="205"/>
      <c r="J238" s="205"/>
      <c r="K238" s="205"/>
      <c r="L238" s="222">
        <f>IFERROR(IF(G238="X",0,IF(H238="X",0,VLOOKUP(H238,'5'!$K$3:$L$16,2,FALSE))),0)</f>
        <v>0</v>
      </c>
      <c r="M238" s="205">
        <f t="shared" si="6"/>
        <v>0</v>
      </c>
      <c r="N238" s="205">
        <f>IFERROR(VLOOKUP(H238,'5'!$K$3:$M$16,3,FALSE),0)</f>
        <v>0</v>
      </c>
      <c r="O238" s="205">
        <f t="shared" si="7"/>
        <v>0</v>
      </c>
      <c r="P238" s="205"/>
      <c r="Q238" s="205"/>
      <c r="R238" s="205"/>
    </row>
    <row r="239" spans="1:18" hidden="1">
      <c r="A239" s="203"/>
      <c r="B239" s="204"/>
      <c r="C239" s="204"/>
      <c r="D239" s="203"/>
      <c r="E239" s="203"/>
      <c r="H239" s="203"/>
      <c r="I239" s="205"/>
      <c r="J239" s="205"/>
      <c r="K239" s="205"/>
      <c r="L239" s="222">
        <f>IFERROR(IF(G239="X",0,IF(H239="X",0,VLOOKUP(H239,'5'!$K$3:$L$16,2,FALSE))),0)</f>
        <v>0</v>
      </c>
      <c r="M239" s="205">
        <f t="shared" si="6"/>
        <v>0</v>
      </c>
      <c r="N239" s="205">
        <f>IFERROR(VLOOKUP(H239,'5'!$K$3:$M$16,3,FALSE),0)</f>
        <v>0</v>
      </c>
      <c r="O239" s="205">
        <f t="shared" si="7"/>
        <v>0</v>
      </c>
      <c r="P239" s="205"/>
      <c r="Q239" s="205"/>
      <c r="R239" s="205"/>
    </row>
    <row r="240" spans="1:18" hidden="1">
      <c r="A240" s="203"/>
      <c r="B240" s="204"/>
      <c r="C240" s="204"/>
      <c r="D240" s="203"/>
      <c r="E240" s="203"/>
      <c r="H240" s="203"/>
      <c r="I240" s="205"/>
      <c r="J240" s="205"/>
      <c r="K240" s="205"/>
      <c r="L240" s="222">
        <f>IFERROR(IF(G240="X",0,IF(H240="X",0,VLOOKUP(H240,'5'!$K$3:$L$16,2,FALSE))),0)</f>
        <v>0</v>
      </c>
      <c r="M240" s="205">
        <f t="shared" si="6"/>
        <v>0</v>
      </c>
      <c r="N240" s="205">
        <f>IFERROR(VLOOKUP(H240,'5'!$K$3:$M$16,3,FALSE),0)</f>
        <v>0</v>
      </c>
      <c r="O240" s="205">
        <f t="shared" si="7"/>
        <v>0</v>
      </c>
      <c r="P240" s="205"/>
      <c r="Q240" s="205"/>
      <c r="R240" s="205"/>
    </row>
    <row r="241" spans="1:18" hidden="1">
      <c r="A241" s="203"/>
      <c r="B241" s="204"/>
      <c r="C241" s="204"/>
      <c r="D241" s="203"/>
      <c r="E241" s="203"/>
      <c r="H241" s="203"/>
      <c r="I241" s="205"/>
      <c r="J241" s="205"/>
      <c r="K241" s="205"/>
      <c r="L241" s="222">
        <f>IFERROR(IF(G241="X",0,IF(H241="X",0,VLOOKUP(H241,'5'!$K$3:$L$16,2,FALSE))),0)</f>
        <v>0</v>
      </c>
      <c r="M241" s="205">
        <f t="shared" si="6"/>
        <v>0</v>
      </c>
      <c r="N241" s="205">
        <f>IFERROR(VLOOKUP(H241,'5'!$K$3:$M$16,3,FALSE),0)</f>
        <v>0</v>
      </c>
      <c r="O241" s="205">
        <f t="shared" si="7"/>
        <v>0</v>
      </c>
      <c r="P241" s="205"/>
      <c r="Q241" s="205"/>
      <c r="R241" s="205"/>
    </row>
    <row r="242" spans="1:18" hidden="1">
      <c r="A242" s="203"/>
      <c r="B242" s="204"/>
      <c r="C242" s="204"/>
      <c r="D242" s="203"/>
      <c r="E242" s="203"/>
      <c r="H242" s="203"/>
      <c r="I242" s="205"/>
      <c r="J242" s="205"/>
      <c r="K242" s="205"/>
      <c r="L242" s="222">
        <f>IFERROR(IF(G242="X",0,IF(H242="X",0,VLOOKUP(H242,'5'!$K$3:$L$16,2,FALSE))),0)</f>
        <v>0</v>
      </c>
      <c r="M242" s="205">
        <f t="shared" si="6"/>
        <v>0</v>
      </c>
      <c r="N242" s="205">
        <f>IFERROR(VLOOKUP(H242,'5'!$K$3:$M$16,3,FALSE),0)</f>
        <v>0</v>
      </c>
      <c r="O242" s="205">
        <f t="shared" si="7"/>
        <v>0</v>
      </c>
      <c r="P242" s="205"/>
      <c r="Q242" s="205"/>
      <c r="R242" s="205"/>
    </row>
    <row r="243" spans="1:18" hidden="1">
      <c r="A243" s="203"/>
      <c r="B243" s="204"/>
      <c r="C243" s="204"/>
      <c r="D243" s="203"/>
      <c r="E243" s="203"/>
      <c r="H243" s="203"/>
      <c r="I243" s="205"/>
      <c r="J243" s="205"/>
      <c r="K243" s="205"/>
      <c r="L243" s="222">
        <f>IFERROR(IF(G243="X",0,IF(H243="X",0,VLOOKUP(H243,'5'!$K$3:$L$16,2,FALSE))),0)</f>
        <v>0</v>
      </c>
      <c r="M243" s="205">
        <f t="shared" si="6"/>
        <v>0</v>
      </c>
      <c r="N243" s="205">
        <f>IFERROR(VLOOKUP(H243,'5'!$K$3:$M$16,3,FALSE),0)</f>
        <v>0</v>
      </c>
      <c r="O243" s="205">
        <f t="shared" si="7"/>
        <v>0</v>
      </c>
      <c r="P243" s="205"/>
      <c r="Q243" s="205"/>
      <c r="R243" s="205"/>
    </row>
    <row r="244" spans="1:18" hidden="1">
      <c r="A244" s="203"/>
      <c r="B244" s="204"/>
      <c r="C244" s="204"/>
      <c r="D244" s="203"/>
      <c r="E244" s="203"/>
      <c r="H244" s="203"/>
      <c r="I244" s="205"/>
      <c r="J244" s="205"/>
      <c r="K244" s="205"/>
      <c r="L244" s="222">
        <f>IFERROR(IF(G244="X",0,IF(H244="X",0,VLOOKUP(H244,'5'!$K$3:$L$16,2,FALSE))),0)</f>
        <v>0</v>
      </c>
      <c r="M244" s="205">
        <f t="shared" si="6"/>
        <v>0</v>
      </c>
      <c r="N244" s="205">
        <f>IFERROR(VLOOKUP(H244,'5'!$K$3:$M$16,3,FALSE),0)</f>
        <v>0</v>
      </c>
      <c r="O244" s="205">
        <f t="shared" si="7"/>
        <v>0</v>
      </c>
      <c r="P244" s="205"/>
      <c r="Q244" s="205"/>
      <c r="R244" s="205"/>
    </row>
    <row r="245" spans="1:18" hidden="1">
      <c r="A245" s="203"/>
      <c r="B245" s="204"/>
      <c r="C245" s="204"/>
      <c r="D245" s="203"/>
      <c r="E245" s="203"/>
      <c r="H245" s="203"/>
      <c r="I245" s="205"/>
      <c r="J245" s="205"/>
      <c r="K245" s="205"/>
      <c r="L245" s="222">
        <f>IFERROR(IF(G245="X",0,IF(H245="X",0,VLOOKUP(H245,'5'!$K$3:$L$16,2,FALSE))),0)</f>
        <v>0</v>
      </c>
      <c r="M245" s="205">
        <f t="shared" si="6"/>
        <v>0</v>
      </c>
      <c r="N245" s="205">
        <f>IFERROR(VLOOKUP(H245,'5'!$K$3:$M$16,3,FALSE),0)</f>
        <v>0</v>
      </c>
      <c r="O245" s="205">
        <f t="shared" si="7"/>
        <v>0</v>
      </c>
      <c r="P245" s="205"/>
      <c r="Q245" s="205"/>
      <c r="R245" s="205"/>
    </row>
    <row r="246" spans="1:18" hidden="1">
      <c r="A246" s="203"/>
      <c r="B246" s="204"/>
      <c r="C246" s="204"/>
      <c r="D246" s="203"/>
      <c r="E246" s="203"/>
      <c r="H246" s="203"/>
      <c r="I246" s="205"/>
      <c r="J246" s="205"/>
      <c r="K246" s="205"/>
      <c r="L246" s="222">
        <f>IFERROR(IF(G246="X",0,IF(H246="X",0,VLOOKUP(H246,'5'!$K$3:$L$16,2,FALSE))),0)</f>
        <v>0</v>
      </c>
      <c r="M246" s="205">
        <f t="shared" si="6"/>
        <v>0</v>
      </c>
      <c r="N246" s="205">
        <f>IFERROR(VLOOKUP(H246,'5'!$K$3:$M$16,3,FALSE),0)</f>
        <v>0</v>
      </c>
      <c r="O246" s="205">
        <f t="shared" si="7"/>
        <v>0</v>
      </c>
      <c r="P246" s="205"/>
      <c r="Q246" s="205"/>
      <c r="R246" s="205"/>
    </row>
    <row r="247" spans="1:18" hidden="1">
      <c r="A247" s="203"/>
      <c r="B247" s="204"/>
      <c r="C247" s="204"/>
      <c r="D247" s="203"/>
      <c r="E247" s="203"/>
      <c r="H247" s="203"/>
      <c r="I247" s="205"/>
      <c r="J247" s="205"/>
      <c r="K247" s="205"/>
      <c r="L247" s="222">
        <f>IFERROR(IF(G247="X",0,IF(H247="X",0,VLOOKUP(H247,'5'!$K$3:$L$16,2,FALSE))),0)</f>
        <v>0</v>
      </c>
      <c r="M247" s="205">
        <f t="shared" si="6"/>
        <v>0</v>
      </c>
      <c r="N247" s="205">
        <f>IFERROR(VLOOKUP(H247,'5'!$K$3:$M$16,3,FALSE),0)</f>
        <v>0</v>
      </c>
      <c r="O247" s="205">
        <f t="shared" si="7"/>
        <v>0</v>
      </c>
      <c r="P247" s="205"/>
      <c r="Q247" s="205"/>
      <c r="R247" s="205"/>
    </row>
    <row r="248" spans="1:18" hidden="1">
      <c r="A248" s="203"/>
      <c r="B248" s="204"/>
      <c r="C248" s="204"/>
      <c r="D248" s="203"/>
      <c r="E248" s="203"/>
      <c r="H248" s="203"/>
      <c r="I248" s="205"/>
      <c r="J248" s="205"/>
      <c r="K248" s="205"/>
      <c r="L248" s="222">
        <f>IFERROR(IF(G248="X",0,IF(H248="X",0,VLOOKUP(H248,'5'!$K$3:$L$16,2,FALSE))),0)</f>
        <v>0</v>
      </c>
      <c r="M248" s="205">
        <f t="shared" si="6"/>
        <v>0</v>
      </c>
      <c r="N248" s="205">
        <f>IFERROR(VLOOKUP(H248,'5'!$K$3:$M$16,3,FALSE),0)</f>
        <v>0</v>
      </c>
      <c r="O248" s="205">
        <f t="shared" si="7"/>
        <v>0</v>
      </c>
      <c r="P248" s="205"/>
      <c r="Q248" s="205"/>
      <c r="R248" s="205"/>
    </row>
    <row r="249" spans="1:18" hidden="1">
      <c r="A249" s="203"/>
      <c r="B249" s="204"/>
      <c r="C249" s="204"/>
      <c r="D249" s="203"/>
      <c r="E249" s="203"/>
      <c r="H249" s="203"/>
      <c r="I249" s="205"/>
      <c r="J249" s="205"/>
      <c r="K249" s="205"/>
      <c r="L249" s="222">
        <f>IFERROR(IF(G249="X",0,IF(H249="X",0,VLOOKUP(H249,'5'!$K$3:$L$16,2,FALSE))),0)</f>
        <v>0</v>
      </c>
      <c r="M249" s="205">
        <f t="shared" si="6"/>
        <v>0</v>
      </c>
      <c r="N249" s="205">
        <f>IFERROR(VLOOKUP(H249,'5'!$K$3:$M$16,3,FALSE),0)</f>
        <v>0</v>
      </c>
      <c r="O249" s="205">
        <f t="shared" si="7"/>
        <v>0</v>
      </c>
      <c r="P249" s="205"/>
      <c r="Q249" s="205"/>
      <c r="R249" s="205"/>
    </row>
    <row r="250" spans="1:18" hidden="1">
      <c r="A250" s="203"/>
      <c r="B250" s="204"/>
      <c r="C250" s="204"/>
      <c r="D250" s="203"/>
      <c r="E250" s="203"/>
      <c r="H250" s="203"/>
      <c r="I250" s="205"/>
      <c r="J250" s="205"/>
      <c r="K250" s="205"/>
      <c r="L250" s="222">
        <f>IFERROR(IF(G250="X",0,IF(H250="X",0,VLOOKUP(H250,'5'!$K$3:$L$16,2,FALSE))),0)</f>
        <v>0</v>
      </c>
      <c r="M250" s="205">
        <f t="shared" si="6"/>
        <v>0</v>
      </c>
      <c r="N250" s="205">
        <f>IFERROR(VLOOKUP(H250,'5'!$K$3:$M$16,3,FALSE),0)</f>
        <v>0</v>
      </c>
      <c r="O250" s="205">
        <f t="shared" si="7"/>
        <v>0</v>
      </c>
      <c r="P250" s="205"/>
      <c r="Q250" s="205"/>
      <c r="R250" s="205"/>
    </row>
    <row r="251" spans="1:18" hidden="1">
      <c r="A251" s="203"/>
      <c r="B251" s="204"/>
      <c r="C251" s="204"/>
      <c r="D251" s="203"/>
      <c r="E251" s="203"/>
      <c r="H251" s="203"/>
      <c r="I251" s="205"/>
      <c r="J251" s="205"/>
      <c r="K251" s="205"/>
      <c r="L251" s="222">
        <f>IFERROR(IF(G251="X",0,IF(H251="X",0,VLOOKUP(H251,'5'!$K$3:$L$16,2,FALSE))),0)</f>
        <v>0</v>
      </c>
      <c r="M251" s="205">
        <f t="shared" si="6"/>
        <v>0</v>
      </c>
      <c r="N251" s="205">
        <f>IFERROR(VLOOKUP(H251,'5'!$K$3:$M$16,3,FALSE),0)</f>
        <v>0</v>
      </c>
      <c r="O251" s="205">
        <f t="shared" si="7"/>
        <v>0</v>
      </c>
      <c r="P251" s="205"/>
      <c r="Q251" s="205"/>
      <c r="R251" s="205"/>
    </row>
    <row r="252" spans="1:18" hidden="1">
      <c r="A252" s="203"/>
      <c r="B252" s="204"/>
      <c r="C252" s="204"/>
      <c r="D252" s="203"/>
      <c r="E252" s="203"/>
      <c r="H252" s="203"/>
      <c r="I252" s="205"/>
      <c r="J252" s="205"/>
      <c r="K252" s="205"/>
      <c r="L252" s="222">
        <f>IFERROR(IF(G252="X",0,IF(H252="X",0,VLOOKUP(H252,'5'!$K$3:$L$16,2,FALSE))),0)</f>
        <v>0</v>
      </c>
      <c r="M252" s="205">
        <f t="shared" si="6"/>
        <v>0</v>
      </c>
      <c r="N252" s="205">
        <f>IFERROR(VLOOKUP(H252,'5'!$K$3:$M$16,3,FALSE),0)</f>
        <v>0</v>
      </c>
      <c r="O252" s="205">
        <f t="shared" si="7"/>
        <v>0</v>
      </c>
      <c r="P252" s="205"/>
      <c r="Q252" s="205"/>
      <c r="R252" s="205"/>
    </row>
    <row r="253" spans="1:18" hidden="1">
      <c r="A253" s="203"/>
      <c r="B253" s="204"/>
      <c r="C253" s="204"/>
      <c r="D253" s="203"/>
      <c r="E253" s="203"/>
      <c r="H253" s="203"/>
      <c r="I253" s="205"/>
      <c r="J253" s="205"/>
      <c r="K253" s="205"/>
      <c r="L253" s="222">
        <f>IFERROR(IF(G253="X",0,IF(H253="X",0,VLOOKUP(H253,'5'!$K$3:$L$16,2,FALSE))),0)</f>
        <v>0</v>
      </c>
      <c r="M253" s="205">
        <f t="shared" si="6"/>
        <v>0</v>
      </c>
      <c r="N253" s="205">
        <f>IFERROR(VLOOKUP(H253,'5'!$K$3:$M$16,3,FALSE),0)</f>
        <v>0</v>
      </c>
      <c r="O253" s="205">
        <f t="shared" si="7"/>
        <v>0</v>
      </c>
      <c r="P253" s="205"/>
      <c r="Q253" s="205"/>
      <c r="R253" s="205"/>
    </row>
    <row r="254" spans="1:18" hidden="1">
      <c r="A254" s="203"/>
      <c r="B254" s="204"/>
      <c r="C254" s="204"/>
      <c r="D254" s="203"/>
      <c r="E254" s="203"/>
      <c r="H254" s="203"/>
      <c r="I254" s="205"/>
      <c r="J254" s="205"/>
      <c r="K254" s="205"/>
      <c r="L254" s="222">
        <f>IFERROR(IF(G254="X",0,IF(H254="X",0,VLOOKUP(H254,'5'!$K$3:$L$16,2,FALSE))),0)</f>
        <v>0</v>
      </c>
      <c r="M254" s="205">
        <f t="shared" si="6"/>
        <v>0</v>
      </c>
      <c r="N254" s="205">
        <f>IFERROR(VLOOKUP(H254,'5'!$K$3:$M$16,3,FALSE),0)</f>
        <v>0</v>
      </c>
      <c r="O254" s="205">
        <f t="shared" si="7"/>
        <v>0</v>
      </c>
      <c r="P254" s="205"/>
      <c r="Q254" s="205"/>
      <c r="R254" s="205"/>
    </row>
    <row r="255" spans="1:18" hidden="1">
      <c r="A255" s="203"/>
      <c r="B255" s="204"/>
      <c r="C255" s="204"/>
      <c r="D255" s="203"/>
      <c r="E255" s="203"/>
      <c r="H255" s="203"/>
      <c r="I255" s="205"/>
      <c r="J255" s="205"/>
      <c r="K255" s="205"/>
      <c r="L255" s="222">
        <f>IFERROR(IF(G255="X",0,IF(H255="X",0,VLOOKUP(H255,'5'!$K$3:$L$16,2,FALSE))),0)</f>
        <v>0</v>
      </c>
      <c r="M255" s="205">
        <f t="shared" si="6"/>
        <v>0</v>
      </c>
      <c r="N255" s="205">
        <f>IFERROR(VLOOKUP(H255,'5'!$K$3:$M$16,3,FALSE),0)</f>
        <v>0</v>
      </c>
      <c r="O255" s="205">
        <f t="shared" si="7"/>
        <v>0</v>
      </c>
      <c r="P255" s="205"/>
      <c r="Q255" s="205"/>
      <c r="R255" s="205"/>
    </row>
    <row r="256" spans="1:18" hidden="1">
      <c r="A256" s="203"/>
      <c r="B256" s="204"/>
      <c r="C256" s="204"/>
      <c r="D256" s="203"/>
      <c r="E256" s="203"/>
      <c r="H256" s="203"/>
      <c r="I256" s="205"/>
      <c r="J256" s="205"/>
      <c r="K256" s="205"/>
      <c r="L256" s="222">
        <f>IFERROR(IF(G256="X",0,IF(H256="X",0,VLOOKUP(H256,'5'!$K$3:$L$16,2,FALSE))),0)</f>
        <v>0</v>
      </c>
      <c r="M256" s="205">
        <f t="shared" si="6"/>
        <v>0</v>
      </c>
      <c r="N256" s="205">
        <f>IFERROR(VLOOKUP(H256,'5'!$K$3:$M$16,3,FALSE),0)</f>
        <v>0</v>
      </c>
      <c r="O256" s="205">
        <f t="shared" si="7"/>
        <v>0</v>
      </c>
      <c r="P256" s="205"/>
      <c r="Q256" s="205"/>
      <c r="R256" s="205"/>
    </row>
    <row r="257" spans="1:18" hidden="1">
      <c r="A257" s="203"/>
      <c r="B257" s="204"/>
      <c r="C257" s="204"/>
      <c r="D257" s="203"/>
      <c r="E257" s="203"/>
      <c r="H257" s="203"/>
      <c r="I257" s="205"/>
      <c r="J257" s="205"/>
      <c r="K257" s="205"/>
      <c r="L257" s="222">
        <f>IFERROR(IF(G257="X",0,IF(H257="X",0,VLOOKUP(H257,'5'!$K$3:$L$16,2,FALSE))),0)</f>
        <v>0</v>
      </c>
      <c r="M257" s="205">
        <f t="shared" si="6"/>
        <v>0</v>
      </c>
      <c r="N257" s="205">
        <f>IFERROR(VLOOKUP(H257,'5'!$K$3:$M$16,3,FALSE),0)</f>
        <v>0</v>
      </c>
      <c r="O257" s="205">
        <f t="shared" si="7"/>
        <v>0</v>
      </c>
      <c r="P257" s="205"/>
      <c r="Q257" s="205"/>
      <c r="R257" s="205"/>
    </row>
    <row r="258" spans="1:18" hidden="1">
      <c r="A258" s="203"/>
      <c r="B258" s="204"/>
      <c r="C258" s="204"/>
      <c r="D258" s="203"/>
      <c r="E258" s="203"/>
      <c r="H258" s="203"/>
      <c r="I258" s="205"/>
      <c r="J258" s="205"/>
      <c r="K258" s="205"/>
      <c r="L258" s="222">
        <f>IFERROR(IF(G258="X",0,IF(H258="X",0,VLOOKUP(H258,'5'!$K$3:$L$16,2,FALSE))),0)</f>
        <v>0</v>
      </c>
      <c r="M258" s="205">
        <f t="shared" si="6"/>
        <v>0</v>
      </c>
      <c r="N258" s="205">
        <f>IFERROR(VLOOKUP(H258,'5'!$K$3:$M$16,3,FALSE),0)</f>
        <v>0</v>
      </c>
      <c r="O258" s="205">
        <f t="shared" si="7"/>
        <v>0</v>
      </c>
      <c r="P258" s="205"/>
      <c r="Q258" s="205"/>
      <c r="R258" s="205"/>
    </row>
    <row r="259" spans="1:18" hidden="1">
      <c r="A259" s="203"/>
      <c r="B259" s="204"/>
      <c r="C259" s="204"/>
      <c r="D259" s="203"/>
      <c r="E259" s="203"/>
      <c r="H259" s="203"/>
      <c r="I259" s="205"/>
      <c r="J259" s="205"/>
      <c r="K259" s="205"/>
      <c r="L259" s="222">
        <f>IFERROR(IF(G259="X",0,IF(H259="X",0,VLOOKUP(H259,'5'!$K$3:$L$16,2,FALSE))),0)</f>
        <v>0</v>
      </c>
      <c r="M259" s="205">
        <f t="shared" si="6"/>
        <v>0</v>
      </c>
      <c r="N259" s="205">
        <f>IFERROR(VLOOKUP(H259,'5'!$K$3:$M$16,3,FALSE),0)</f>
        <v>0</v>
      </c>
      <c r="O259" s="205">
        <f t="shared" si="7"/>
        <v>0</v>
      </c>
      <c r="P259" s="205"/>
      <c r="Q259" s="205"/>
      <c r="R259" s="205"/>
    </row>
    <row r="260" spans="1:18" hidden="1">
      <c r="A260" s="203"/>
      <c r="B260" s="204"/>
      <c r="C260" s="204"/>
      <c r="D260" s="203"/>
      <c r="E260" s="203"/>
      <c r="H260" s="203"/>
      <c r="I260" s="205"/>
      <c r="J260" s="205"/>
      <c r="K260" s="205"/>
      <c r="L260" s="222">
        <f>IFERROR(IF(G260="X",0,IF(H260="X",0,VLOOKUP(H260,'5'!$K$3:$L$16,2,FALSE))),0)</f>
        <v>0</v>
      </c>
      <c r="M260" s="205">
        <f t="shared" ref="M260:M323" si="8">K260*L260</f>
        <v>0</v>
      </c>
      <c r="N260" s="205">
        <f>IFERROR(VLOOKUP(H260,'5'!$K$3:$M$16,3,FALSE),0)</f>
        <v>0</v>
      </c>
      <c r="O260" s="205">
        <f t="shared" ref="O260:O323" si="9">IF(N260=0,0,M260/N260)</f>
        <v>0</v>
      </c>
      <c r="P260" s="205"/>
      <c r="Q260" s="205"/>
      <c r="R260" s="205"/>
    </row>
    <row r="261" spans="1:18" hidden="1">
      <c r="A261" s="203"/>
      <c r="B261" s="204"/>
      <c r="C261" s="204"/>
      <c r="D261" s="203"/>
      <c r="E261" s="203"/>
      <c r="H261" s="203"/>
      <c r="I261" s="205"/>
      <c r="J261" s="205"/>
      <c r="K261" s="205"/>
      <c r="L261" s="222">
        <f>IFERROR(IF(G261="X",0,IF(H261="X",0,VLOOKUP(H261,'5'!$K$3:$L$16,2,FALSE))),0)</f>
        <v>0</v>
      </c>
      <c r="M261" s="205">
        <f t="shared" si="8"/>
        <v>0</v>
      </c>
      <c r="N261" s="205">
        <f>IFERROR(VLOOKUP(H261,'5'!$K$3:$M$16,3,FALSE),0)</f>
        <v>0</v>
      </c>
      <c r="O261" s="205">
        <f t="shared" si="9"/>
        <v>0</v>
      </c>
      <c r="P261" s="205"/>
      <c r="Q261" s="205"/>
      <c r="R261" s="205"/>
    </row>
    <row r="262" spans="1:18" hidden="1">
      <c r="A262" s="203"/>
      <c r="B262" s="204"/>
      <c r="C262" s="204"/>
      <c r="D262" s="203"/>
      <c r="E262" s="203"/>
      <c r="H262" s="203"/>
      <c r="I262" s="205"/>
      <c r="J262" s="205"/>
      <c r="K262" s="205"/>
      <c r="L262" s="222">
        <f>IFERROR(IF(G262="X",0,IF(H262="X",0,VLOOKUP(H262,'5'!$K$3:$L$16,2,FALSE))),0)</f>
        <v>0</v>
      </c>
      <c r="M262" s="205">
        <f t="shared" si="8"/>
        <v>0</v>
      </c>
      <c r="N262" s="205">
        <f>IFERROR(VLOOKUP(H262,'5'!$K$3:$M$16,3,FALSE),0)</f>
        <v>0</v>
      </c>
      <c r="O262" s="205">
        <f t="shared" si="9"/>
        <v>0</v>
      </c>
      <c r="P262" s="205"/>
      <c r="Q262" s="205"/>
      <c r="R262" s="205"/>
    </row>
    <row r="263" spans="1:18" hidden="1">
      <c r="A263" s="203"/>
      <c r="B263" s="204"/>
      <c r="C263" s="204"/>
      <c r="D263" s="203"/>
      <c r="E263" s="203"/>
      <c r="H263" s="203"/>
      <c r="I263" s="205"/>
      <c r="J263" s="205"/>
      <c r="K263" s="205"/>
      <c r="L263" s="222">
        <f>IFERROR(IF(G263="X",0,IF(H263="X",0,VLOOKUP(H263,'5'!$K$3:$L$16,2,FALSE))),0)</f>
        <v>0</v>
      </c>
      <c r="M263" s="205">
        <f t="shared" si="8"/>
        <v>0</v>
      </c>
      <c r="N263" s="205">
        <f>IFERROR(VLOOKUP(H263,'5'!$K$3:$M$16,3,FALSE),0)</f>
        <v>0</v>
      </c>
      <c r="O263" s="205">
        <f t="shared" si="9"/>
        <v>0</v>
      </c>
      <c r="P263" s="205"/>
      <c r="Q263" s="205"/>
      <c r="R263" s="205"/>
    </row>
    <row r="264" spans="1:18" hidden="1">
      <c r="A264" s="203"/>
      <c r="B264" s="204"/>
      <c r="C264" s="204"/>
      <c r="D264" s="203"/>
      <c r="E264" s="203"/>
      <c r="H264" s="203"/>
      <c r="I264" s="205"/>
      <c r="J264" s="205"/>
      <c r="K264" s="205"/>
      <c r="L264" s="222">
        <f>IFERROR(IF(G264="X",0,IF(H264="X",0,VLOOKUP(H264,'5'!$K$3:$L$16,2,FALSE))),0)</f>
        <v>0</v>
      </c>
      <c r="M264" s="205">
        <f t="shared" si="8"/>
        <v>0</v>
      </c>
      <c r="N264" s="205">
        <f>IFERROR(VLOOKUP(H264,'5'!$K$3:$M$16,3,FALSE),0)</f>
        <v>0</v>
      </c>
      <c r="O264" s="205">
        <f t="shared" si="9"/>
        <v>0</v>
      </c>
      <c r="P264" s="205"/>
      <c r="Q264" s="205"/>
      <c r="R264" s="205"/>
    </row>
    <row r="265" spans="1:18" hidden="1">
      <c r="A265" s="203"/>
      <c r="B265" s="204"/>
      <c r="C265" s="204"/>
      <c r="D265" s="203"/>
      <c r="E265" s="203"/>
      <c r="H265" s="203"/>
      <c r="I265" s="205"/>
      <c r="J265" s="205"/>
      <c r="K265" s="205"/>
      <c r="L265" s="222">
        <f>IFERROR(IF(G265="X",0,IF(H265="X",0,VLOOKUP(H265,'5'!$K$3:$L$16,2,FALSE))),0)</f>
        <v>0</v>
      </c>
      <c r="M265" s="205">
        <f t="shared" si="8"/>
        <v>0</v>
      </c>
      <c r="N265" s="205">
        <f>IFERROR(VLOOKUP(H265,'5'!$K$3:$M$16,3,FALSE),0)</f>
        <v>0</v>
      </c>
      <c r="O265" s="205">
        <f t="shared" si="9"/>
        <v>0</v>
      </c>
      <c r="P265" s="205"/>
      <c r="Q265" s="205"/>
      <c r="R265" s="205"/>
    </row>
    <row r="266" spans="1:18" hidden="1">
      <c r="A266" s="203"/>
      <c r="B266" s="204"/>
      <c r="C266" s="204"/>
      <c r="D266" s="203"/>
      <c r="E266" s="203"/>
      <c r="H266" s="203"/>
      <c r="I266" s="205"/>
      <c r="J266" s="205"/>
      <c r="K266" s="205"/>
      <c r="L266" s="222">
        <f>IFERROR(IF(G266="X",0,IF(H266="X",0,VLOOKUP(H266,'5'!$K$3:$L$16,2,FALSE))),0)</f>
        <v>0</v>
      </c>
      <c r="M266" s="205">
        <f t="shared" si="8"/>
        <v>0</v>
      </c>
      <c r="N266" s="205">
        <f>IFERROR(VLOOKUP(H266,'5'!$K$3:$M$16,3,FALSE),0)</f>
        <v>0</v>
      </c>
      <c r="O266" s="205">
        <f t="shared" si="9"/>
        <v>0</v>
      </c>
      <c r="P266" s="205"/>
      <c r="Q266" s="205"/>
      <c r="R266" s="205"/>
    </row>
    <row r="267" spans="1:18" hidden="1">
      <c r="A267" s="203"/>
      <c r="B267" s="204"/>
      <c r="C267" s="204"/>
      <c r="D267" s="203"/>
      <c r="E267" s="203"/>
      <c r="H267" s="203"/>
      <c r="I267" s="205"/>
      <c r="J267" s="205"/>
      <c r="K267" s="205"/>
      <c r="L267" s="222">
        <f>IFERROR(IF(G267="X",0,IF(H267="X",0,VLOOKUP(H267,'5'!$K$3:$L$16,2,FALSE))),0)</f>
        <v>0</v>
      </c>
      <c r="M267" s="205">
        <f t="shared" si="8"/>
        <v>0</v>
      </c>
      <c r="N267" s="205">
        <f>IFERROR(VLOOKUP(H267,'5'!$K$3:$M$16,3,FALSE),0)</f>
        <v>0</v>
      </c>
      <c r="O267" s="205">
        <f t="shared" si="9"/>
        <v>0</v>
      </c>
      <c r="P267" s="205"/>
      <c r="Q267" s="205"/>
      <c r="R267" s="205"/>
    </row>
    <row r="268" spans="1:18" hidden="1">
      <c r="A268" s="203"/>
      <c r="B268" s="204"/>
      <c r="C268" s="204"/>
      <c r="D268" s="203"/>
      <c r="E268" s="203"/>
      <c r="H268" s="203"/>
      <c r="I268" s="205"/>
      <c r="J268" s="205"/>
      <c r="K268" s="205"/>
      <c r="L268" s="222">
        <f>IFERROR(IF(G268="X",0,IF(H268="X",0,VLOOKUP(H268,'5'!$K$3:$L$16,2,FALSE))),0)</f>
        <v>0</v>
      </c>
      <c r="M268" s="205">
        <f t="shared" si="8"/>
        <v>0</v>
      </c>
      <c r="N268" s="205">
        <f>IFERROR(VLOOKUP(H268,'5'!$K$3:$M$16,3,FALSE),0)</f>
        <v>0</v>
      </c>
      <c r="O268" s="205">
        <f t="shared" si="9"/>
        <v>0</v>
      </c>
      <c r="P268" s="205"/>
      <c r="Q268" s="205"/>
      <c r="R268" s="205"/>
    </row>
    <row r="269" spans="1:18" hidden="1">
      <c r="A269" s="203"/>
      <c r="B269" s="204"/>
      <c r="C269" s="204"/>
      <c r="D269" s="203"/>
      <c r="E269" s="203"/>
      <c r="H269" s="203"/>
      <c r="I269" s="205"/>
      <c r="J269" s="205"/>
      <c r="K269" s="205"/>
      <c r="L269" s="222">
        <f>IFERROR(IF(G269="X",0,IF(H269="X",0,VLOOKUP(H269,'5'!$K$3:$L$16,2,FALSE))),0)</f>
        <v>0</v>
      </c>
      <c r="M269" s="205">
        <f t="shared" si="8"/>
        <v>0</v>
      </c>
      <c r="N269" s="205">
        <f>IFERROR(VLOOKUP(H269,'5'!$K$3:$M$16,3,FALSE),0)</f>
        <v>0</v>
      </c>
      <c r="O269" s="205">
        <f t="shared" si="9"/>
        <v>0</v>
      </c>
      <c r="P269" s="205"/>
      <c r="Q269" s="205"/>
      <c r="R269" s="205"/>
    </row>
    <row r="270" spans="1:18" hidden="1">
      <c r="A270" s="203"/>
      <c r="B270" s="204"/>
      <c r="C270" s="204"/>
      <c r="D270" s="203"/>
      <c r="E270" s="203"/>
      <c r="H270" s="203"/>
      <c r="I270" s="205"/>
      <c r="J270" s="205"/>
      <c r="K270" s="205"/>
      <c r="L270" s="222">
        <f>IFERROR(IF(G270="X",0,IF(H270="X",0,VLOOKUP(H270,'5'!$K$3:$L$16,2,FALSE))),0)</f>
        <v>0</v>
      </c>
      <c r="M270" s="205">
        <f t="shared" si="8"/>
        <v>0</v>
      </c>
      <c r="N270" s="205">
        <f>IFERROR(VLOOKUP(H270,'5'!$K$3:$M$16,3,FALSE),0)</f>
        <v>0</v>
      </c>
      <c r="O270" s="205">
        <f t="shared" si="9"/>
        <v>0</v>
      </c>
      <c r="P270" s="205"/>
      <c r="Q270" s="205"/>
      <c r="R270" s="205"/>
    </row>
    <row r="271" spans="1:18" hidden="1">
      <c r="A271" s="203"/>
      <c r="B271" s="204"/>
      <c r="C271" s="204"/>
      <c r="D271" s="203"/>
      <c r="E271" s="203"/>
      <c r="H271" s="203"/>
      <c r="I271" s="205"/>
      <c r="J271" s="205"/>
      <c r="K271" s="205"/>
      <c r="L271" s="222">
        <f>IFERROR(IF(G271="X",0,IF(H271="X",0,VLOOKUP(H271,'5'!$K$3:$L$16,2,FALSE))),0)</f>
        <v>0</v>
      </c>
      <c r="M271" s="205">
        <f t="shared" si="8"/>
        <v>0</v>
      </c>
      <c r="N271" s="205">
        <f>IFERROR(VLOOKUP(H271,'5'!$K$3:$M$16,3,FALSE),0)</f>
        <v>0</v>
      </c>
      <c r="O271" s="205">
        <f t="shared" si="9"/>
        <v>0</v>
      </c>
      <c r="P271" s="205"/>
      <c r="Q271" s="205"/>
      <c r="R271" s="205"/>
    </row>
    <row r="272" spans="1:18" hidden="1">
      <c r="A272" s="203"/>
      <c r="B272" s="204"/>
      <c r="C272" s="204"/>
      <c r="D272" s="203"/>
      <c r="E272" s="203"/>
      <c r="H272" s="203"/>
      <c r="I272" s="205"/>
      <c r="J272" s="205"/>
      <c r="K272" s="205"/>
      <c r="L272" s="222">
        <f>IFERROR(IF(G272="X",0,IF(H272="X",0,VLOOKUP(H272,'5'!$K$3:$L$16,2,FALSE))),0)</f>
        <v>0</v>
      </c>
      <c r="M272" s="205">
        <f t="shared" si="8"/>
        <v>0</v>
      </c>
      <c r="N272" s="205">
        <f>IFERROR(VLOOKUP(H272,'5'!$K$3:$M$16,3,FALSE),0)</f>
        <v>0</v>
      </c>
      <c r="O272" s="205">
        <f t="shared" si="9"/>
        <v>0</v>
      </c>
      <c r="P272" s="205"/>
      <c r="Q272" s="205"/>
      <c r="R272" s="205"/>
    </row>
    <row r="273" spans="1:18" hidden="1">
      <c r="A273" s="203"/>
      <c r="B273" s="204"/>
      <c r="C273" s="204"/>
      <c r="D273" s="203"/>
      <c r="E273" s="203"/>
      <c r="H273" s="203"/>
      <c r="I273" s="205"/>
      <c r="J273" s="205"/>
      <c r="K273" s="205"/>
      <c r="L273" s="222">
        <f>IFERROR(IF(G273="X",0,IF(H273="X",0,VLOOKUP(H273,'5'!$K$3:$L$16,2,FALSE))),0)</f>
        <v>0</v>
      </c>
      <c r="M273" s="205">
        <f t="shared" si="8"/>
        <v>0</v>
      </c>
      <c r="N273" s="205">
        <f>IFERROR(VLOOKUP(H273,'5'!$K$3:$M$16,3,FALSE),0)</f>
        <v>0</v>
      </c>
      <c r="O273" s="205">
        <f t="shared" si="9"/>
        <v>0</v>
      </c>
      <c r="P273" s="205"/>
      <c r="Q273" s="205"/>
      <c r="R273" s="205"/>
    </row>
    <row r="274" spans="1:18" hidden="1">
      <c r="A274" s="203"/>
      <c r="B274" s="204"/>
      <c r="C274" s="204"/>
      <c r="D274" s="203"/>
      <c r="E274" s="203"/>
      <c r="H274" s="203"/>
      <c r="I274" s="205"/>
      <c r="J274" s="205"/>
      <c r="K274" s="205"/>
      <c r="L274" s="222">
        <f>IFERROR(IF(G274="X",0,IF(H274="X",0,VLOOKUP(H274,'5'!$K$3:$L$16,2,FALSE))),0)</f>
        <v>0</v>
      </c>
      <c r="M274" s="205">
        <f t="shared" si="8"/>
        <v>0</v>
      </c>
      <c r="N274" s="205">
        <f>IFERROR(VLOOKUP(H274,'5'!$K$3:$M$16,3,FALSE),0)</f>
        <v>0</v>
      </c>
      <c r="O274" s="205">
        <f t="shared" si="9"/>
        <v>0</v>
      </c>
      <c r="P274" s="205"/>
      <c r="Q274" s="205"/>
      <c r="R274" s="205"/>
    </row>
    <row r="275" spans="1:18" hidden="1">
      <c r="A275" s="203"/>
      <c r="B275" s="204"/>
      <c r="C275" s="204"/>
      <c r="D275" s="203"/>
      <c r="E275" s="203"/>
      <c r="H275" s="203"/>
      <c r="I275" s="205"/>
      <c r="J275" s="205"/>
      <c r="K275" s="205"/>
      <c r="L275" s="222">
        <f>IFERROR(IF(G275="X",0,IF(H275="X",0,VLOOKUP(H275,'5'!$K$3:$L$16,2,FALSE))),0)</f>
        <v>0</v>
      </c>
      <c r="M275" s="205">
        <f t="shared" si="8"/>
        <v>0</v>
      </c>
      <c r="N275" s="205">
        <f>IFERROR(VLOOKUP(H275,'5'!$K$3:$M$16,3,FALSE),0)</f>
        <v>0</v>
      </c>
      <c r="O275" s="205">
        <f t="shared" si="9"/>
        <v>0</v>
      </c>
      <c r="P275" s="205"/>
      <c r="Q275" s="205"/>
      <c r="R275" s="205"/>
    </row>
    <row r="276" spans="1:18" hidden="1">
      <c r="A276" s="203"/>
      <c r="B276" s="204"/>
      <c r="C276" s="204"/>
      <c r="D276" s="203"/>
      <c r="E276" s="203"/>
      <c r="H276" s="203"/>
      <c r="I276" s="205"/>
      <c r="J276" s="205"/>
      <c r="K276" s="205"/>
      <c r="L276" s="222">
        <f>IFERROR(IF(G276="X",0,IF(H276="X",0,VLOOKUP(H276,'5'!$K$3:$L$16,2,FALSE))),0)</f>
        <v>0</v>
      </c>
      <c r="M276" s="205">
        <f t="shared" si="8"/>
        <v>0</v>
      </c>
      <c r="N276" s="205">
        <f>IFERROR(VLOOKUP(H276,'5'!$K$3:$M$16,3,FALSE),0)</f>
        <v>0</v>
      </c>
      <c r="O276" s="205">
        <f t="shared" si="9"/>
        <v>0</v>
      </c>
      <c r="P276" s="205"/>
      <c r="Q276" s="205"/>
      <c r="R276" s="205"/>
    </row>
    <row r="277" spans="1:18" hidden="1">
      <c r="A277" s="203"/>
      <c r="B277" s="204"/>
      <c r="C277" s="204"/>
      <c r="D277" s="203"/>
      <c r="E277" s="203"/>
      <c r="H277" s="203"/>
      <c r="I277" s="205"/>
      <c r="J277" s="205"/>
      <c r="K277" s="205"/>
      <c r="L277" s="222">
        <f>IFERROR(IF(G277="X",0,IF(H277="X",0,VLOOKUP(H277,'5'!$K$3:$L$16,2,FALSE))),0)</f>
        <v>0</v>
      </c>
      <c r="M277" s="205">
        <f t="shared" si="8"/>
        <v>0</v>
      </c>
      <c r="N277" s="205">
        <f>IFERROR(VLOOKUP(H277,'5'!$K$3:$M$16,3,FALSE),0)</f>
        <v>0</v>
      </c>
      <c r="O277" s="205">
        <f t="shared" si="9"/>
        <v>0</v>
      </c>
      <c r="P277" s="205"/>
      <c r="Q277" s="205"/>
      <c r="R277" s="205"/>
    </row>
    <row r="278" spans="1:18" hidden="1">
      <c r="A278" s="203"/>
      <c r="B278" s="204"/>
      <c r="C278" s="204"/>
      <c r="D278" s="203"/>
      <c r="E278" s="203"/>
      <c r="H278" s="203"/>
      <c r="I278" s="205"/>
      <c r="J278" s="205"/>
      <c r="K278" s="205"/>
      <c r="L278" s="222">
        <f>IFERROR(IF(G278="X",0,IF(H278="X",0,VLOOKUP(H278,'5'!$K$3:$L$16,2,FALSE))),0)</f>
        <v>0</v>
      </c>
      <c r="M278" s="205">
        <f t="shared" si="8"/>
        <v>0</v>
      </c>
      <c r="N278" s="205">
        <f>IFERROR(VLOOKUP(H278,'5'!$K$3:$M$16,3,FALSE),0)</f>
        <v>0</v>
      </c>
      <c r="O278" s="205">
        <f t="shared" si="9"/>
        <v>0</v>
      </c>
      <c r="P278" s="205"/>
      <c r="Q278" s="205"/>
      <c r="R278" s="205"/>
    </row>
    <row r="279" spans="1:18" hidden="1">
      <c r="A279" s="203"/>
      <c r="B279" s="204"/>
      <c r="C279" s="204"/>
      <c r="D279" s="203"/>
      <c r="E279" s="203"/>
      <c r="H279" s="203"/>
      <c r="I279" s="205"/>
      <c r="J279" s="205"/>
      <c r="K279" s="205"/>
      <c r="L279" s="222">
        <f>IFERROR(IF(G279="X",0,IF(H279="X",0,VLOOKUP(H279,'5'!$K$3:$L$16,2,FALSE))),0)</f>
        <v>0</v>
      </c>
      <c r="M279" s="205">
        <f t="shared" si="8"/>
        <v>0</v>
      </c>
      <c r="N279" s="205">
        <f>IFERROR(VLOOKUP(H279,'5'!$K$3:$M$16,3,FALSE),0)</f>
        <v>0</v>
      </c>
      <c r="O279" s="205">
        <f t="shared" si="9"/>
        <v>0</v>
      </c>
      <c r="P279" s="205"/>
      <c r="Q279" s="205"/>
      <c r="R279" s="205"/>
    </row>
    <row r="280" spans="1:18" hidden="1">
      <c r="A280" s="203"/>
      <c r="B280" s="204"/>
      <c r="C280" s="204"/>
      <c r="D280" s="203"/>
      <c r="E280" s="203"/>
      <c r="H280" s="203"/>
      <c r="I280" s="205"/>
      <c r="J280" s="205"/>
      <c r="K280" s="205"/>
      <c r="L280" s="222">
        <f>IFERROR(IF(G280="X",0,IF(H280="X",0,VLOOKUP(H280,'5'!$K$3:$L$16,2,FALSE))),0)</f>
        <v>0</v>
      </c>
      <c r="M280" s="205">
        <f t="shared" si="8"/>
        <v>0</v>
      </c>
      <c r="N280" s="205">
        <f>IFERROR(VLOOKUP(H280,'5'!$K$3:$M$16,3,FALSE),0)</f>
        <v>0</v>
      </c>
      <c r="O280" s="205">
        <f t="shared" si="9"/>
        <v>0</v>
      </c>
      <c r="P280" s="205"/>
      <c r="Q280" s="205"/>
      <c r="R280" s="205"/>
    </row>
    <row r="281" spans="1:18" hidden="1">
      <c r="A281" s="203"/>
      <c r="B281" s="204"/>
      <c r="C281" s="204"/>
      <c r="D281" s="203"/>
      <c r="E281" s="203"/>
      <c r="H281" s="203"/>
      <c r="I281" s="205"/>
      <c r="J281" s="205"/>
      <c r="K281" s="205"/>
      <c r="L281" s="222">
        <f>IFERROR(IF(G281="X",0,IF(H281="X",0,VLOOKUP(H281,'5'!$K$3:$L$16,2,FALSE))),0)</f>
        <v>0</v>
      </c>
      <c r="M281" s="205">
        <f t="shared" si="8"/>
        <v>0</v>
      </c>
      <c r="N281" s="205">
        <f>IFERROR(VLOOKUP(H281,'5'!$K$3:$M$16,3,FALSE),0)</f>
        <v>0</v>
      </c>
      <c r="O281" s="205">
        <f t="shared" si="9"/>
        <v>0</v>
      </c>
      <c r="P281" s="205"/>
      <c r="Q281" s="205"/>
      <c r="R281" s="205"/>
    </row>
    <row r="282" spans="1:18" hidden="1">
      <c r="A282" s="203"/>
      <c r="B282" s="204"/>
      <c r="C282" s="204"/>
      <c r="D282" s="203"/>
      <c r="E282" s="203"/>
      <c r="H282" s="203"/>
      <c r="I282" s="205"/>
      <c r="J282" s="205"/>
      <c r="K282" s="205"/>
      <c r="L282" s="222">
        <f>IFERROR(IF(G282="X",0,IF(H282="X",0,VLOOKUP(H282,'5'!$K$3:$L$16,2,FALSE))),0)</f>
        <v>0</v>
      </c>
      <c r="M282" s="205">
        <f t="shared" si="8"/>
        <v>0</v>
      </c>
      <c r="N282" s="205">
        <f>IFERROR(VLOOKUP(H282,'5'!$K$3:$M$16,3,FALSE),0)</f>
        <v>0</v>
      </c>
      <c r="O282" s="205">
        <f t="shared" si="9"/>
        <v>0</v>
      </c>
      <c r="P282" s="205"/>
      <c r="Q282" s="205"/>
      <c r="R282" s="205"/>
    </row>
    <row r="283" spans="1:18" hidden="1">
      <c r="A283" s="203"/>
      <c r="B283" s="204"/>
      <c r="C283" s="204"/>
      <c r="D283" s="203"/>
      <c r="E283" s="203"/>
      <c r="H283" s="203"/>
      <c r="I283" s="205"/>
      <c r="J283" s="205"/>
      <c r="K283" s="205"/>
      <c r="L283" s="222">
        <f>IFERROR(IF(G283="X",0,IF(H283="X",0,VLOOKUP(H283,'5'!$K$3:$L$16,2,FALSE))),0)</f>
        <v>0</v>
      </c>
      <c r="M283" s="205">
        <f t="shared" si="8"/>
        <v>0</v>
      </c>
      <c r="N283" s="205">
        <f>IFERROR(VLOOKUP(H283,'5'!$K$3:$M$16,3,FALSE),0)</f>
        <v>0</v>
      </c>
      <c r="O283" s="205">
        <f t="shared" si="9"/>
        <v>0</v>
      </c>
      <c r="P283" s="205"/>
      <c r="Q283" s="205"/>
      <c r="R283" s="205"/>
    </row>
    <row r="284" spans="1:18" hidden="1">
      <c r="A284" s="203"/>
      <c r="B284" s="204"/>
      <c r="C284" s="204"/>
      <c r="D284" s="203"/>
      <c r="E284" s="203"/>
      <c r="H284" s="203"/>
      <c r="I284" s="205"/>
      <c r="J284" s="205"/>
      <c r="K284" s="205"/>
      <c r="L284" s="222">
        <f>IFERROR(IF(G284="X",0,IF(H284="X",0,VLOOKUP(H284,'5'!$K$3:$L$16,2,FALSE))),0)</f>
        <v>0</v>
      </c>
      <c r="M284" s="205">
        <f t="shared" si="8"/>
        <v>0</v>
      </c>
      <c r="N284" s="205">
        <f>IFERROR(VLOOKUP(H284,'5'!$K$3:$M$16,3,FALSE),0)</f>
        <v>0</v>
      </c>
      <c r="O284" s="205">
        <f t="shared" si="9"/>
        <v>0</v>
      </c>
      <c r="P284" s="205"/>
      <c r="Q284" s="205"/>
      <c r="R284" s="205"/>
    </row>
    <row r="285" spans="1:18" hidden="1">
      <c r="A285" s="203"/>
      <c r="B285" s="204"/>
      <c r="C285" s="204"/>
      <c r="D285" s="203"/>
      <c r="E285" s="203"/>
      <c r="H285" s="203"/>
      <c r="I285" s="205"/>
      <c r="J285" s="205"/>
      <c r="K285" s="205"/>
      <c r="L285" s="222">
        <f>IFERROR(IF(G285="X",0,IF(H285="X",0,VLOOKUP(H285,'5'!$K$3:$L$16,2,FALSE))),0)</f>
        <v>0</v>
      </c>
      <c r="M285" s="205">
        <f t="shared" si="8"/>
        <v>0</v>
      </c>
      <c r="N285" s="205">
        <f>IFERROR(VLOOKUP(H285,'5'!$K$3:$M$16,3,FALSE),0)</f>
        <v>0</v>
      </c>
      <c r="O285" s="205">
        <f t="shared" si="9"/>
        <v>0</v>
      </c>
      <c r="P285" s="205"/>
      <c r="Q285" s="205"/>
      <c r="R285" s="205"/>
    </row>
    <row r="286" spans="1:18" hidden="1">
      <c r="A286" s="203"/>
      <c r="B286" s="204"/>
      <c r="C286" s="204"/>
      <c r="D286" s="203"/>
      <c r="E286" s="203"/>
      <c r="H286" s="203"/>
      <c r="I286" s="205"/>
      <c r="J286" s="205"/>
      <c r="K286" s="205"/>
      <c r="L286" s="222">
        <f>IFERROR(IF(G286="X",0,IF(H286="X",0,VLOOKUP(H286,'5'!$K$3:$L$16,2,FALSE))),0)</f>
        <v>0</v>
      </c>
      <c r="M286" s="205">
        <f t="shared" si="8"/>
        <v>0</v>
      </c>
      <c r="N286" s="205">
        <f>IFERROR(VLOOKUP(H286,'5'!$K$3:$M$16,3,FALSE),0)</f>
        <v>0</v>
      </c>
      <c r="O286" s="205">
        <f t="shared" si="9"/>
        <v>0</v>
      </c>
      <c r="P286" s="205"/>
      <c r="Q286" s="205"/>
      <c r="R286" s="205"/>
    </row>
    <row r="287" spans="1:18" hidden="1">
      <c r="A287" s="203"/>
      <c r="B287" s="204"/>
      <c r="C287" s="204"/>
      <c r="D287" s="203"/>
      <c r="E287" s="203"/>
      <c r="H287" s="203"/>
      <c r="I287" s="205"/>
      <c r="J287" s="205"/>
      <c r="K287" s="205"/>
      <c r="L287" s="222">
        <f>IFERROR(IF(G287="X",0,IF(H287="X",0,VLOOKUP(H287,'5'!$K$3:$L$16,2,FALSE))),0)</f>
        <v>0</v>
      </c>
      <c r="M287" s="205">
        <f t="shared" si="8"/>
        <v>0</v>
      </c>
      <c r="N287" s="205">
        <f>IFERROR(VLOOKUP(H287,'5'!$K$3:$M$16,3,FALSE),0)</f>
        <v>0</v>
      </c>
      <c r="O287" s="205">
        <f t="shared" si="9"/>
        <v>0</v>
      </c>
      <c r="P287" s="205"/>
      <c r="Q287" s="205"/>
      <c r="R287" s="205"/>
    </row>
    <row r="288" spans="1:18" hidden="1">
      <c r="A288" s="203"/>
      <c r="B288" s="204"/>
      <c r="C288" s="204"/>
      <c r="D288" s="203"/>
      <c r="E288" s="203"/>
      <c r="H288" s="203"/>
      <c r="I288" s="205"/>
      <c r="J288" s="205"/>
      <c r="K288" s="205"/>
      <c r="L288" s="222">
        <f>IFERROR(IF(G288="X",0,IF(H288="X",0,VLOOKUP(H288,'5'!$K$3:$L$16,2,FALSE))),0)</f>
        <v>0</v>
      </c>
      <c r="M288" s="205">
        <f t="shared" si="8"/>
        <v>0</v>
      </c>
      <c r="N288" s="205">
        <f>IFERROR(VLOOKUP(H288,'5'!$K$3:$M$16,3,FALSE),0)</f>
        <v>0</v>
      </c>
      <c r="O288" s="205">
        <f t="shared" si="9"/>
        <v>0</v>
      </c>
      <c r="P288" s="205"/>
      <c r="Q288" s="205"/>
      <c r="R288" s="205"/>
    </row>
    <row r="289" spans="1:18" hidden="1">
      <c r="A289" s="203"/>
      <c r="B289" s="204"/>
      <c r="C289" s="204"/>
      <c r="D289" s="203"/>
      <c r="E289" s="203"/>
      <c r="H289" s="203"/>
      <c r="I289" s="205"/>
      <c r="J289" s="205"/>
      <c r="K289" s="205"/>
      <c r="L289" s="222">
        <f>IFERROR(IF(G289="X",0,IF(H289="X",0,VLOOKUP(H289,'5'!$K$3:$L$16,2,FALSE))),0)</f>
        <v>0</v>
      </c>
      <c r="M289" s="205">
        <f t="shared" si="8"/>
        <v>0</v>
      </c>
      <c r="N289" s="205">
        <f>IFERROR(VLOOKUP(H289,'5'!$K$3:$M$16,3,FALSE),0)</f>
        <v>0</v>
      </c>
      <c r="O289" s="205">
        <f t="shared" si="9"/>
        <v>0</v>
      </c>
      <c r="P289" s="205"/>
      <c r="Q289" s="205"/>
      <c r="R289" s="205"/>
    </row>
    <row r="290" spans="1:18" hidden="1">
      <c r="A290" s="203"/>
      <c r="B290" s="204"/>
      <c r="C290" s="204"/>
      <c r="D290" s="203"/>
      <c r="E290" s="203"/>
      <c r="H290" s="203"/>
      <c r="I290" s="205"/>
      <c r="J290" s="205"/>
      <c r="K290" s="205"/>
      <c r="L290" s="222">
        <f>IFERROR(IF(G290="X",0,IF(H290="X",0,VLOOKUP(H290,'5'!$K$3:$L$16,2,FALSE))),0)</f>
        <v>0</v>
      </c>
      <c r="M290" s="205">
        <f t="shared" si="8"/>
        <v>0</v>
      </c>
      <c r="N290" s="205">
        <f>IFERROR(VLOOKUP(H290,'5'!$K$3:$M$16,3,FALSE),0)</f>
        <v>0</v>
      </c>
      <c r="O290" s="205">
        <f t="shared" si="9"/>
        <v>0</v>
      </c>
      <c r="P290" s="205"/>
      <c r="Q290" s="205"/>
      <c r="R290" s="205"/>
    </row>
    <row r="291" spans="1:18" hidden="1">
      <c r="A291" s="203"/>
      <c r="B291" s="204"/>
      <c r="C291" s="204"/>
      <c r="D291" s="203"/>
      <c r="E291" s="203"/>
      <c r="H291" s="203"/>
      <c r="I291" s="205"/>
      <c r="J291" s="205"/>
      <c r="K291" s="205"/>
      <c r="L291" s="222">
        <f>IFERROR(IF(G291="X",0,IF(H291="X",0,VLOOKUP(H291,'5'!$K$3:$L$16,2,FALSE))),0)</f>
        <v>0</v>
      </c>
      <c r="M291" s="205">
        <f t="shared" si="8"/>
        <v>0</v>
      </c>
      <c r="N291" s="205">
        <f>IFERROR(VLOOKUP(H291,'5'!$K$3:$M$16,3,FALSE),0)</f>
        <v>0</v>
      </c>
      <c r="O291" s="205">
        <f t="shared" si="9"/>
        <v>0</v>
      </c>
      <c r="P291" s="205"/>
      <c r="Q291" s="205"/>
      <c r="R291" s="205"/>
    </row>
    <row r="292" spans="1:18" hidden="1">
      <c r="A292" s="203"/>
      <c r="B292" s="204"/>
      <c r="C292" s="204"/>
      <c r="D292" s="203"/>
      <c r="E292" s="203"/>
      <c r="H292" s="203"/>
      <c r="I292" s="205"/>
      <c r="J292" s="205"/>
      <c r="K292" s="205"/>
      <c r="L292" s="222">
        <f>IFERROR(IF(G292="X",0,IF(H292="X",0,VLOOKUP(H292,'5'!$K$3:$L$16,2,FALSE))),0)</f>
        <v>0</v>
      </c>
      <c r="M292" s="205">
        <f t="shared" si="8"/>
        <v>0</v>
      </c>
      <c r="N292" s="205">
        <f>IFERROR(VLOOKUP(H292,'5'!$K$3:$M$16,3,FALSE),0)</f>
        <v>0</v>
      </c>
      <c r="O292" s="205">
        <f t="shared" si="9"/>
        <v>0</v>
      </c>
      <c r="P292" s="205"/>
      <c r="Q292" s="205"/>
      <c r="R292" s="205"/>
    </row>
    <row r="293" spans="1:18" hidden="1">
      <c r="A293" s="203"/>
      <c r="B293" s="204"/>
      <c r="C293" s="204"/>
      <c r="D293" s="203"/>
      <c r="E293" s="203"/>
      <c r="H293" s="203"/>
      <c r="I293" s="205"/>
      <c r="J293" s="205"/>
      <c r="K293" s="205"/>
      <c r="L293" s="222">
        <f>IFERROR(IF(G293="X",0,IF(H293="X",0,VLOOKUP(H293,'5'!$K$3:$L$16,2,FALSE))),0)</f>
        <v>0</v>
      </c>
      <c r="M293" s="205">
        <f t="shared" si="8"/>
        <v>0</v>
      </c>
      <c r="N293" s="205">
        <f>IFERROR(VLOOKUP(H293,'5'!$K$3:$M$16,3,FALSE),0)</f>
        <v>0</v>
      </c>
      <c r="O293" s="205">
        <f t="shared" si="9"/>
        <v>0</v>
      </c>
      <c r="P293" s="205"/>
      <c r="Q293" s="205"/>
      <c r="R293" s="205"/>
    </row>
    <row r="294" spans="1:18" hidden="1">
      <c r="A294" s="203"/>
      <c r="B294" s="204"/>
      <c r="C294" s="204"/>
      <c r="D294" s="203"/>
      <c r="E294" s="203"/>
      <c r="H294" s="203"/>
      <c r="I294" s="205"/>
      <c r="J294" s="205"/>
      <c r="K294" s="205"/>
      <c r="L294" s="222">
        <f>IFERROR(IF(G294="X",0,IF(H294="X",0,VLOOKUP(H294,'5'!$K$3:$L$16,2,FALSE))),0)</f>
        <v>0</v>
      </c>
      <c r="M294" s="205">
        <f t="shared" si="8"/>
        <v>0</v>
      </c>
      <c r="N294" s="205">
        <f>IFERROR(VLOOKUP(H294,'5'!$K$3:$M$16,3,FALSE),0)</f>
        <v>0</v>
      </c>
      <c r="O294" s="205">
        <f t="shared" si="9"/>
        <v>0</v>
      </c>
      <c r="P294" s="205"/>
      <c r="Q294" s="205"/>
      <c r="R294" s="205"/>
    </row>
    <row r="295" spans="1:18" hidden="1">
      <c r="A295" s="203"/>
      <c r="B295" s="204"/>
      <c r="C295" s="204"/>
      <c r="D295" s="203"/>
      <c r="E295" s="203"/>
      <c r="H295" s="203"/>
      <c r="I295" s="205"/>
      <c r="J295" s="205"/>
      <c r="K295" s="205"/>
      <c r="L295" s="222">
        <f>IFERROR(IF(G295="X",0,IF(H295="X",0,VLOOKUP(H295,'5'!$K$3:$L$16,2,FALSE))),0)</f>
        <v>0</v>
      </c>
      <c r="M295" s="205">
        <f t="shared" si="8"/>
        <v>0</v>
      </c>
      <c r="N295" s="205">
        <f>IFERROR(VLOOKUP(H295,'5'!$K$3:$M$16,3,FALSE),0)</f>
        <v>0</v>
      </c>
      <c r="O295" s="205">
        <f t="shared" si="9"/>
        <v>0</v>
      </c>
      <c r="P295" s="205"/>
      <c r="Q295" s="205"/>
      <c r="R295" s="205"/>
    </row>
    <row r="296" spans="1:18" hidden="1">
      <c r="A296" s="203"/>
      <c r="B296" s="204"/>
      <c r="C296" s="204"/>
      <c r="D296" s="203"/>
      <c r="E296" s="203"/>
      <c r="H296" s="203"/>
      <c r="I296" s="205"/>
      <c r="J296" s="205"/>
      <c r="K296" s="205"/>
      <c r="L296" s="222">
        <f>IFERROR(IF(G296="X",0,IF(H296="X",0,VLOOKUP(H296,'5'!$K$3:$L$16,2,FALSE))),0)</f>
        <v>0</v>
      </c>
      <c r="M296" s="205">
        <f t="shared" si="8"/>
        <v>0</v>
      </c>
      <c r="N296" s="205">
        <f>IFERROR(VLOOKUP(H296,'5'!$K$3:$M$16,3,FALSE),0)</f>
        <v>0</v>
      </c>
      <c r="O296" s="205">
        <f t="shared" si="9"/>
        <v>0</v>
      </c>
      <c r="P296" s="205"/>
      <c r="Q296" s="205"/>
      <c r="R296" s="205"/>
    </row>
    <row r="297" spans="1:18" hidden="1">
      <c r="A297" s="203"/>
      <c r="B297" s="204"/>
      <c r="C297" s="204"/>
      <c r="D297" s="203"/>
      <c r="E297" s="203"/>
      <c r="H297" s="203"/>
      <c r="I297" s="205"/>
      <c r="J297" s="205"/>
      <c r="K297" s="205"/>
      <c r="L297" s="222">
        <f>IFERROR(IF(G297="X",0,IF(H297="X",0,VLOOKUP(H297,'5'!$K$3:$L$16,2,FALSE))),0)</f>
        <v>0</v>
      </c>
      <c r="M297" s="205">
        <f t="shared" si="8"/>
        <v>0</v>
      </c>
      <c r="N297" s="205">
        <f>IFERROR(VLOOKUP(H297,'5'!$K$3:$M$16,3,FALSE),0)</f>
        <v>0</v>
      </c>
      <c r="O297" s="205">
        <f t="shared" si="9"/>
        <v>0</v>
      </c>
      <c r="P297" s="205"/>
      <c r="Q297" s="205"/>
      <c r="R297" s="205"/>
    </row>
    <row r="298" spans="1:18" hidden="1">
      <c r="A298" s="203"/>
      <c r="B298" s="204"/>
      <c r="C298" s="204"/>
      <c r="D298" s="203"/>
      <c r="E298" s="203"/>
      <c r="H298" s="203"/>
      <c r="I298" s="205"/>
      <c r="J298" s="205"/>
      <c r="K298" s="205"/>
      <c r="L298" s="222">
        <f>IFERROR(IF(G298="X",0,IF(H298="X",0,VLOOKUP(H298,'5'!$K$3:$L$16,2,FALSE))),0)</f>
        <v>0</v>
      </c>
      <c r="M298" s="205">
        <f t="shared" si="8"/>
        <v>0</v>
      </c>
      <c r="N298" s="205">
        <f>IFERROR(VLOOKUP(H298,'5'!$K$3:$M$16,3,FALSE),0)</f>
        <v>0</v>
      </c>
      <c r="O298" s="205">
        <f t="shared" si="9"/>
        <v>0</v>
      </c>
      <c r="P298" s="205"/>
      <c r="Q298" s="205"/>
      <c r="R298" s="205"/>
    </row>
    <row r="299" spans="1:18" hidden="1">
      <c r="A299" s="203"/>
      <c r="B299" s="204"/>
      <c r="C299" s="204"/>
      <c r="D299" s="203"/>
      <c r="E299" s="203"/>
      <c r="H299" s="203"/>
      <c r="I299" s="205"/>
      <c r="J299" s="205"/>
      <c r="K299" s="205"/>
      <c r="L299" s="222">
        <f>IFERROR(IF(G299="X",0,IF(H299="X",0,VLOOKUP(H299,'5'!$K$3:$L$16,2,FALSE))),0)</f>
        <v>0</v>
      </c>
      <c r="M299" s="205">
        <f t="shared" si="8"/>
        <v>0</v>
      </c>
      <c r="N299" s="205">
        <f>IFERROR(VLOOKUP(H299,'5'!$K$3:$M$16,3,FALSE),0)</f>
        <v>0</v>
      </c>
      <c r="O299" s="205">
        <f t="shared" si="9"/>
        <v>0</v>
      </c>
      <c r="P299" s="205"/>
      <c r="Q299" s="205"/>
      <c r="R299" s="205"/>
    </row>
    <row r="300" spans="1:18" hidden="1">
      <c r="A300" s="203"/>
      <c r="B300" s="204"/>
      <c r="C300" s="204"/>
      <c r="D300" s="203"/>
      <c r="E300" s="203"/>
      <c r="H300" s="203"/>
      <c r="I300" s="205"/>
      <c r="J300" s="205"/>
      <c r="K300" s="205"/>
      <c r="L300" s="222">
        <f>IFERROR(IF(G300="X",0,IF(H300="X",0,VLOOKUP(H300,'5'!$K$3:$L$16,2,FALSE))),0)</f>
        <v>0</v>
      </c>
      <c r="M300" s="205">
        <f t="shared" si="8"/>
        <v>0</v>
      </c>
      <c r="N300" s="205">
        <f>IFERROR(VLOOKUP(H300,'5'!$K$3:$M$16,3,FALSE),0)</f>
        <v>0</v>
      </c>
      <c r="O300" s="205">
        <f t="shared" si="9"/>
        <v>0</v>
      </c>
      <c r="P300" s="205"/>
      <c r="Q300" s="205"/>
      <c r="R300" s="205"/>
    </row>
    <row r="301" spans="1:18" hidden="1">
      <c r="A301" s="203"/>
      <c r="B301" s="204"/>
      <c r="C301" s="204"/>
      <c r="D301" s="203"/>
      <c r="E301" s="203"/>
      <c r="H301" s="203"/>
      <c r="I301" s="205"/>
      <c r="J301" s="205"/>
      <c r="K301" s="205"/>
      <c r="L301" s="222">
        <f>IFERROR(IF(G301="X",0,IF(H301="X",0,VLOOKUP(H301,'5'!$K$3:$L$16,2,FALSE))),0)</f>
        <v>0</v>
      </c>
      <c r="M301" s="205">
        <f t="shared" si="8"/>
        <v>0</v>
      </c>
      <c r="N301" s="205">
        <f>IFERROR(VLOOKUP(H301,'5'!$K$3:$M$16,3,FALSE),0)</f>
        <v>0</v>
      </c>
      <c r="O301" s="205">
        <f t="shared" si="9"/>
        <v>0</v>
      </c>
      <c r="P301" s="205"/>
      <c r="Q301" s="205"/>
      <c r="R301" s="205"/>
    </row>
    <row r="302" spans="1:18" hidden="1">
      <c r="A302" s="203"/>
      <c r="B302" s="204"/>
      <c r="C302" s="204"/>
      <c r="D302" s="203"/>
      <c r="E302" s="203"/>
      <c r="H302" s="203"/>
      <c r="I302" s="205"/>
      <c r="J302" s="205"/>
      <c r="K302" s="205"/>
      <c r="L302" s="222">
        <f>IFERROR(IF(G302="X",0,IF(H302="X",0,VLOOKUP(H302,'5'!$K$3:$L$16,2,FALSE))),0)</f>
        <v>0</v>
      </c>
      <c r="M302" s="205">
        <f t="shared" si="8"/>
        <v>0</v>
      </c>
      <c r="N302" s="205">
        <f>IFERROR(VLOOKUP(H302,'5'!$K$3:$M$16,3,FALSE),0)</f>
        <v>0</v>
      </c>
      <c r="O302" s="205">
        <f t="shared" si="9"/>
        <v>0</v>
      </c>
      <c r="P302" s="205"/>
      <c r="Q302" s="205"/>
      <c r="R302" s="205"/>
    </row>
    <row r="303" spans="1:18" hidden="1">
      <c r="A303" s="203"/>
      <c r="B303" s="204"/>
      <c r="C303" s="204"/>
      <c r="D303" s="203"/>
      <c r="E303" s="203"/>
      <c r="H303" s="203"/>
      <c r="I303" s="205"/>
      <c r="J303" s="205"/>
      <c r="K303" s="205"/>
      <c r="L303" s="222">
        <f>IFERROR(IF(G303="X",0,IF(H303="X",0,VLOOKUP(H303,'5'!$K$3:$L$16,2,FALSE))),0)</f>
        <v>0</v>
      </c>
      <c r="M303" s="205">
        <f t="shared" si="8"/>
        <v>0</v>
      </c>
      <c r="N303" s="205">
        <f>IFERROR(VLOOKUP(H303,'5'!$K$3:$M$16,3,FALSE),0)</f>
        <v>0</v>
      </c>
      <c r="O303" s="205">
        <f t="shared" si="9"/>
        <v>0</v>
      </c>
      <c r="P303" s="205"/>
      <c r="Q303" s="205"/>
      <c r="R303" s="205"/>
    </row>
    <row r="304" spans="1:18" hidden="1">
      <c r="A304" s="203"/>
      <c r="B304" s="204"/>
      <c r="C304" s="204"/>
      <c r="D304" s="203"/>
      <c r="E304" s="203"/>
      <c r="H304" s="203"/>
      <c r="I304" s="205"/>
      <c r="J304" s="205"/>
      <c r="K304" s="205"/>
      <c r="L304" s="222">
        <f>IFERROR(IF(G304="X",0,IF(H304="X",0,VLOOKUP(H304,'5'!$K$3:$L$16,2,FALSE))),0)</f>
        <v>0</v>
      </c>
      <c r="M304" s="205">
        <f t="shared" si="8"/>
        <v>0</v>
      </c>
      <c r="N304" s="205">
        <f>IFERROR(VLOOKUP(H304,'5'!$K$3:$M$16,3,FALSE),0)</f>
        <v>0</v>
      </c>
      <c r="O304" s="205">
        <f t="shared" si="9"/>
        <v>0</v>
      </c>
      <c r="P304" s="205"/>
      <c r="Q304" s="205"/>
      <c r="R304" s="205"/>
    </row>
    <row r="305" spans="1:18" hidden="1">
      <c r="A305" s="203"/>
      <c r="B305" s="204"/>
      <c r="C305" s="204"/>
      <c r="D305" s="203"/>
      <c r="E305" s="203"/>
      <c r="H305" s="203"/>
      <c r="I305" s="205"/>
      <c r="J305" s="205"/>
      <c r="K305" s="205"/>
      <c r="L305" s="222">
        <f>IFERROR(IF(G305="X",0,IF(H305="X",0,VLOOKUP(H305,'5'!$K$3:$L$16,2,FALSE))),0)</f>
        <v>0</v>
      </c>
      <c r="M305" s="205">
        <f t="shared" si="8"/>
        <v>0</v>
      </c>
      <c r="N305" s="205">
        <f>IFERROR(VLOOKUP(H305,'5'!$K$3:$M$16,3,FALSE),0)</f>
        <v>0</v>
      </c>
      <c r="O305" s="205">
        <f t="shared" si="9"/>
        <v>0</v>
      </c>
      <c r="P305" s="205"/>
      <c r="Q305" s="205"/>
      <c r="R305" s="205"/>
    </row>
    <row r="306" spans="1:18" hidden="1">
      <c r="A306" s="203"/>
      <c r="B306" s="204"/>
      <c r="C306" s="204"/>
      <c r="D306" s="203"/>
      <c r="E306" s="203"/>
      <c r="H306" s="203"/>
      <c r="I306" s="205"/>
      <c r="J306" s="205"/>
      <c r="K306" s="205"/>
      <c r="L306" s="222">
        <f>IFERROR(IF(G306="X",0,IF(H306="X",0,VLOOKUP(H306,'5'!$K$3:$L$16,2,FALSE))),0)</f>
        <v>0</v>
      </c>
      <c r="M306" s="205">
        <f t="shared" si="8"/>
        <v>0</v>
      </c>
      <c r="N306" s="205">
        <f>IFERROR(VLOOKUP(H306,'5'!$K$3:$M$16,3,FALSE),0)</f>
        <v>0</v>
      </c>
      <c r="O306" s="205">
        <f t="shared" si="9"/>
        <v>0</v>
      </c>
      <c r="P306" s="205"/>
      <c r="Q306" s="205"/>
      <c r="R306" s="205"/>
    </row>
    <row r="307" spans="1:18" hidden="1">
      <c r="A307" s="203"/>
      <c r="B307" s="204"/>
      <c r="C307" s="204"/>
      <c r="D307" s="203"/>
      <c r="E307" s="203"/>
      <c r="H307" s="203"/>
      <c r="I307" s="205"/>
      <c r="J307" s="205"/>
      <c r="K307" s="205"/>
      <c r="L307" s="222">
        <f>IFERROR(IF(G307="X",0,IF(H307="X",0,VLOOKUP(H307,'5'!$K$3:$L$16,2,FALSE))),0)</f>
        <v>0</v>
      </c>
      <c r="M307" s="205">
        <f t="shared" si="8"/>
        <v>0</v>
      </c>
      <c r="N307" s="205">
        <f>IFERROR(VLOOKUP(H307,'5'!$K$3:$M$16,3,FALSE),0)</f>
        <v>0</v>
      </c>
      <c r="O307" s="205">
        <f t="shared" si="9"/>
        <v>0</v>
      </c>
      <c r="P307" s="205"/>
      <c r="Q307" s="205"/>
      <c r="R307" s="205"/>
    </row>
    <row r="308" spans="1:18" hidden="1">
      <c r="A308" s="203"/>
      <c r="B308" s="204"/>
      <c r="C308" s="204"/>
      <c r="D308" s="203"/>
      <c r="E308" s="203"/>
      <c r="H308" s="203"/>
      <c r="I308" s="205"/>
      <c r="J308" s="205"/>
      <c r="K308" s="205"/>
      <c r="L308" s="222">
        <f>IFERROR(IF(G308="X",0,IF(H308="X",0,VLOOKUP(H308,'5'!$K$3:$L$16,2,FALSE))),0)</f>
        <v>0</v>
      </c>
      <c r="M308" s="205">
        <f t="shared" si="8"/>
        <v>0</v>
      </c>
      <c r="N308" s="205">
        <f>IFERROR(VLOOKUP(H308,'5'!$K$3:$M$16,3,FALSE),0)</f>
        <v>0</v>
      </c>
      <c r="O308" s="205">
        <f t="shared" si="9"/>
        <v>0</v>
      </c>
      <c r="P308" s="205"/>
      <c r="Q308" s="205"/>
      <c r="R308" s="205"/>
    </row>
    <row r="309" spans="1:18" hidden="1">
      <c r="A309" s="203"/>
      <c r="B309" s="204"/>
      <c r="C309" s="204"/>
      <c r="D309" s="203"/>
      <c r="E309" s="203"/>
      <c r="H309" s="203"/>
      <c r="I309" s="205"/>
      <c r="J309" s="205"/>
      <c r="K309" s="205"/>
      <c r="L309" s="222">
        <f>IFERROR(IF(G309="X",0,IF(H309="X",0,VLOOKUP(H309,'5'!$K$3:$L$16,2,FALSE))),0)</f>
        <v>0</v>
      </c>
      <c r="M309" s="205">
        <f t="shared" si="8"/>
        <v>0</v>
      </c>
      <c r="N309" s="205">
        <f>IFERROR(VLOOKUP(H309,'5'!$K$3:$M$16,3,FALSE),0)</f>
        <v>0</v>
      </c>
      <c r="O309" s="205">
        <f t="shared" si="9"/>
        <v>0</v>
      </c>
      <c r="P309" s="205"/>
      <c r="Q309" s="205"/>
      <c r="R309" s="205"/>
    </row>
    <row r="310" spans="1:18" hidden="1">
      <c r="A310" s="203"/>
      <c r="B310" s="204"/>
      <c r="C310" s="204"/>
      <c r="D310" s="203"/>
      <c r="E310" s="203"/>
      <c r="H310" s="203"/>
      <c r="I310" s="205"/>
      <c r="J310" s="205"/>
      <c r="K310" s="205"/>
      <c r="L310" s="222">
        <f>IFERROR(IF(G310="X",0,IF(H310="X",0,VLOOKUP(H310,'5'!$K$3:$L$16,2,FALSE))),0)</f>
        <v>0</v>
      </c>
      <c r="M310" s="205">
        <f t="shared" si="8"/>
        <v>0</v>
      </c>
      <c r="N310" s="205">
        <f>IFERROR(VLOOKUP(H310,'5'!$K$3:$M$16,3,FALSE),0)</f>
        <v>0</v>
      </c>
      <c r="O310" s="205">
        <f t="shared" si="9"/>
        <v>0</v>
      </c>
      <c r="P310" s="205"/>
      <c r="Q310" s="205"/>
      <c r="R310" s="205"/>
    </row>
    <row r="311" spans="1:18" hidden="1">
      <c r="A311" s="203"/>
      <c r="B311" s="204"/>
      <c r="C311" s="204"/>
      <c r="D311" s="203"/>
      <c r="E311" s="203"/>
      <c r="H311" s="203"/>
      <c r="I311" s="205"/>
      <c r="J311" s="205"/>
      <c r="K311" s="205"/>
      <c r="L311" s="222">
        <f>IFERROR(IF(G311="X",0,IF(H311="X",0,VLOOKUP(H311,'5'!$K$3:$L$16,2,FALSE))),0)</f>
        <v>0</v>
      </c>
      <c r="M311" s="205">
        <f t="shared" si="8"/>
        <v>0</v>
      </c>
      <c r="N311" s="205">
        <f>IFERROR(VLOOKUP(H311,'5'!$K$3:$M$16,3,FALSE),0)</f>
        <v>0</v>
      </c>
      <c r="O311" s="205">
        <f t="shared" si="9"/>
        <v>0</v>
      </c>
      <c r="P311" s="205"/>
      <c r="Q311" s="205"/>
      <c r="R311" s="205"/>
    </row>
    <row r="312" spans="1:18" hidden="1">
      <c r="A312" s="203"/>
      <c r="B312" s="204"/>
      <c r="C312" s="204"/>
      <c r="D312" s="203"/>
      <c r="E312" s="203"/>
      <c r="H312" s="203"/>
      <c r="I312" s="205"/>
      <c r="J312" s="205"/>
      <c r="K312" s="205"/>
      <c r="L312" s="222">
        <f>IFERROR(IF(G312="X",0,IF(H312="X",0,VLOOKUP(H312,'5'!$K$3:$L$16,2,FALSE))),0)</f>
        <v>0</v>
      </c>
      <c r="M312" s="205">
        <f t="shared" si="8"/>
        <v>0</v>
      </c>
      <c r="N312" s="205">
        <f>IFERROR(VLOOKUP(H312,'5'!$K$3:$M$16,3,FALSE),0)</f>
        <v>0</v>
      </c>
      <c r="O312" s="205">
        <f t="shared" si="9"/>
        <v>0</v>
      </c>
      <c r="P312" s="205"/>
      <c r="Q312" s="205"/>
      <c r="R312" s="205"/>
    </row>
    <row r="313" spans="1:18" hidden="1">
      <c r="A313" s="203"/>
      <c r="B313" s="204"/>
      <c r="C313" s="204"/>
      <c r="D313" s="203"/>
      <c r="E313" s="203"/>
      <c r="H313" s="203"/>
      <c r="I313" s="205"/>
      <c r="J313" s="205"/>
      <c r="K313" s="205"/>
      <c r="L313" s="222">
        <f>IFERROR(IF(G313="X",0,IF(H313="X",0,VLOOKUP(H313,'5'!$K$3:$L$16,2,FALSE))),0)</f>
        <v>0</v>
      </c>
      <c r="M313" s="205">
        <f t="shared" si="8"/>
        <v>0</v>
      </c>
      <c r="N313" s="205">
        <f>IFERROR(VLOOKUP(H313,'5'!$K$3:$M$16,3,FALSE),0)</f>
        <v>0</v>
      </c>
      <c r="O313" s="205">
        <f t="shared" si="9"/>
        <v>0</v>
      </c>
      <c r="P313" s="205"/>
      <c r="Q313" s="205"/>
      <c r="R313" s="205"/>
    </row>
    <row r="314" spans="1:18" hidden="1">
      <c r="A314" s="203"/>
      <c r="B314" s="204"/>
      <c r="C314" s="204"/>
      <c r="D314" s="203"/>
      <c r="E314" s="203"/>
      <c r="H314" s="203"/>
      <c r="I314" s="205"/>
      <c r="J314" s="205"/>
      <c r="K314" s="205"/>
      <c r="L314" s="222">
        <f>IFERROR(IF(G314="X",0,IF(H314="X",0,VLOOKUP(H314,'5'!$K$3:$L$16,2,FALSE))),0)</f>
        <v>0</v>
      </c>
      <c r="M314" s="205">
        <f t="shared" si="8"/>
        <v>0</v>
      </c>
      <c r="N314" s="205">
        <f>IFERROR(VLOOKUP(H314,'5'!$K$3:$M$16,3,FALSE),0)</f>
        <v>0</v>
      </c>
      <c r="O314" s="205">
        <f t="shared" si="9"/>
        <v>0</v>
      </c>
      <c r="P314" s="205"/>
      <c r="Q314" s="205"/>
      <c r="R314" s="205"/>
    </row>
    <row r="315" spans="1:18" hidden="1">
      <c r="A315" s="203"/>
      <c r="B315" s="204"/>
      <c r="C315" s="204"/>
      <c r="D315" s="203"/>
      <c r="E315" s="203"/>
      <c r="H315" s="203"/>
      <c r="I315" s="205"/>
      <c r="J315" s="205"/>
      <c r="K315" s="205"/>
      <c r="L315" s="222">
        <f>IFERROR(IF(G315="X",0,IF(H315="X",0,VLOOKUP(H315,'5'!$K$3:$L$16,2,FALSE))),0)</f>
        <v>0</v>
      </c>
      <c r="M315" s="205">
        <f t="shared" si="8"/>
        <v>0</v>
      </c>
      <c r="N315" s="205">
        <f>IFERROR(VLOOKUP(H315,'5'!$K$3:$M$16,3,FALSE),0)</f>
        <v>0</v>
      </c>
      <c r="O315" s="205">
        <f t="shared" si="9"/>
        <v>0</v>
      </c>
      <c r="P315" s="205"/>
      <c r="Q315" s="205"/>
      <c r="R315" s="205"/>
    </row>
    <row r="316" spans="1:18" hidden="1">
      <c r="A316" s="203"/>
      <c r="B316" s="204"/>
      <c r="C316" s="204"/>
      <c r="D316" s="203"/>
      <c r="E316" s="203"/>
      <c r="H316" s="203"/>
      <c r="I316" s="205"/>
      <c r="J316" s="205"/>
      <c r="K316" s="205"/>
      <c r="L316" s="222">
        <f>IFERROR(IF(G316="X",0,IF(H316="X",0,VLOOKUP(H316,'5'!$K$3:$L$16,2,FALSE))),0)</f>
        <v>0</v>
      </c>
      <c r="M316" s="205">
        <f t="shared" si="8"/>
        <v>0</v>
      </c>
      <c r="N316" s="205">
        <f>IFERROR(VLOOKUP(H316,'5'!$K$3:$M$16,3,FALSE),0)</f>
        <v>0</v>
      </c>
      <c r="O316" s="205">
        <f t="shared" si="9"/>
        <v>0</v>
      </c>
      <c r="P316" s="205"/>
      <c r="Q316" s="205"/>
      <c r="R316" s="205"/>
    </row>
    <row r="317" spans="1:18" hidden="1">
      <c r="A317" s="203"/>
      <c r="B317" s="204"/>
      <c r="C317" s="204"/>
      <c r="D317" s="203"/>
      <c r="E317" s="203"/>
      <c r="H317" s="203"/>
      <c r="I317" s="205"/>
      <c r="J317" s="205"/>
      <c r="K317" s="205"/>
      <c r="L317" s="222">
        <f>IFERROR(IF(G317="X",0,IF(H317="X",0,VLOOKUP(H317,'5'!$K$3:$L$16,2,FALSE))),0)</f>
        <v>0</v>
      </c>
      <c r="M317" s="205">
        <f t="shared" si="8"/>
        <v>0</v>
      </c>
      <c r="N317" s="205">
        <f>IFERROR(VLOOKUP(H317,'5'!$K$3:$M$16,3,FALSE),0)</f>
        <v>0</v>
      </c>
      <c r="O317" s="205">
        <f t="shared" si="9"/>
        <v>0</v>
      </c>
      <c r="P317" s="205"/>
      <c r="Q317" s="205"/>
      <c r="R317" s="205"/>
    </row>
    <row r="318" spans="1:18" hidden="1">
      <c r="A318" s="203"/>
      <c r="B318" s="204"/>
      <c r="C318" s="204"/>
      <c r="D318" s="203"/>
      <c r="E318" s="203"/>
      <c r="H318" s="203"/>
      <c r="I318" s="205"/>
      <c r="J318" s="205"/>
      <c r="K318" s="205"/>
      <c r="L318" s="222">
        <f>IFERROR(IF(G318="X",0,IF(H318="X",0,VLOOKUP(H318,'5'!$K$3:$L$16,2,FALSE))),0)</f>
        <v>0</v>
      </c>
      <c r="M318" s="205">
        <f t="shared" si="8"/>
        <v>0</v>
      </c>
      <c r="N318" s="205">
        <f>IFERROR(VLOOKUP(H318,'5'!$K$3:$M$16,3,FALSE),0)</f>
        <v>0</v>
      </c>
      <c r="O318" s="205">
        <f t="shared" si="9"/>
        <v>0</v>
      </c>
      <c r="P318" s="205"/>
      <c r="Q318" s="205"/>
      <c r="R318" s="205"/>
    </row>
    <row r="319" spans="1:18" hidden="1">
      <c r="A319" s="203"/>
      <c r="B319" s="204"/>
      <c r="C319" s="204"/>
      <c r="D319" s="203"/>
      <c r="E319" s="203"/>
      <c r="H319" s="203"/>
      <c r="I319" s="205"/>
      <c r="J319" s="205"/>
      <c r="K319" s="205"/>
      <c r="L319" s="222">
        <f>IFERROR(IF(G319="X",0,IF(H319="X",0,VLOOKUP(H319,'5'!$K$3:$L$16,2,FALSE))),0)</f>
        <v>0</v>
      </c>
      <c r="M319" s="205">
        <f t="shared" si="8"/>
        <v>0</v>
      </c>
      <c r="N319" s="205">
        <f>IFERROR(VLOOKUP(H319,'5'!$K$3:$M$16,3,FALSE),0)</f>
        <v>0</v>
      </c>
      <c r="O319" s="205">
        <f t="shared" si="9"/>
        <v>0</v>
      </c>
      <c r="P319" s="205"/>
      <c r="Q319" s="205"/>
      <c r="R319" s="205"/>
    </row>
    <row r="320" spans="1:18" hidden="1">
      <c r="A320" s="203"/>
      <c r="B320" s="204"/>
      <c r="C320" s="204"/>
      <c r="D320" s="203"/>
      <c r="E320" s="203"/>
      <c r="H320" s="203"/>
      <c r="I320" s="205"/>
      <c r="J320" s="205"/>
      <c r="K320" s="205"/>
      <c r="L320" s="222">
        <f>IFERROR(IF(G320="X",0,IF(H320="X",0,VLOOKUP(H320,'5'!$K$3:$L$16,2,FALSE))),0)</f>
        <v>0</v>
      </c>
      <c r="M320" s="205">
        <f t="shared" si="8"/>
        <v>0</v>
      </c>
      <c r="N320" s="205">
        <f>IFERROR(VLOOKUP(H320,'5'!$K$3:$M$16,3,FALSE),0)</f>
        <v>0</v>
      </c>
      <c r="O320" s="205">
        <f t="shared" si="9"/>
        <v>0</v>
      </c>
      <c r="P320" s="205"/>
      <c r="Q320" s="205"/>
      <c r="R320" s="205"/>
    </row>
    <row r="321" spans="1:18" hidden="1">
      <c r="A321" s="203"/>
      <c r="B321" s="204"/>
      <c r="C321" s="204"/>
      <c r="D321" s="203"/>
      <c r="E321" s="203"/>
      <c r="H321" s="203"/>
      <c r="I321" s="205"/>
      <c r="J321" s="205"/>
      <c r="K321" s="205"/>
      <c r="L321" s="222">
        <f>IFERROR(IF(G321="X",0,IF(H321="X",0,VLOOKUP(H321,'5'!$K$3:$L$16,2,FALSE))),0)</f>
        <v>0</v>
      </c>
      <c r="M321" s="205">
        <f t="shared" si="8"/>
        <v>0</v>
      </c>
      <c r="N321" s="205">
        <f>IFERROR(VLOOKUP(H321,'5'!$K$3:$M$16,3,FALSE),0)</f>
        <v>0</v>
      </c>
      <c r="O321" s="205">
        <f t="shared" si="9"/>
        <v>0</v>
      </c>
      <c r="P321" s="205"/>
      <c r="Q321" s="205"/>
      <c r="R321" s="205"/>
    </row>
    <row r="322" spans="1:18" hidden="1">
      <c r="A322" s="203"/>
      <c r="B322" s="204"/>
      <c r="C322" s="204"/>
      <c r="D322" s="203"/>
      <c r="E322" s="203"/>
      <c r="H322" s="203"/>
      <c r="I322" s="205"/>
      <c r="J322" s="205"/>
      <c r="K322" s="205"/>
      <c r="L322" s="222">
        <f>IFERROR(IF(G322="X",0,IF(H322="X",0,VLOOKUP(H322,'5'!$K$3:$L$16,2,FALSE))),0)</f>
        <v>0</v>
      </c>
      <c r="M322" s="205">
        <f t="shared" si="8"/>
        <v>0</v>
      </c>
      <c r="N322" s="205">
        <f>IFERROR(VLOOKUP(H322,'5'!$K$3:$M$16,3,FALSE),0)</f>
        <v>0</v>
      </c>
      <c r="O322" s="205">
        <f t="shared" si="9"/>
        <v>0</v>
      </c>
      <c r="P322" s="205"/>
      <c r="Q322" s="205"/>
      <c r="R322" s="205"/>
    </row>
    <row r="323" spans="1:18" hidden="1">
      <c r="A323" s="203"/>
      <c r="B323" s="204"/>
      <c r="C323" s="204"/>
      <c r="D323" s="203"/>
      <c r="E323" s="203"/>
      <c r="H323" s="203"/>
      <c r="I323" s="205"/>
      <c r="J323" s="205"/>
      <c r="K323" s="205"/>
      <c r="L323" s="222">
        <f>IFERROR(IF(G323="X",0,IF(H323="X",0,VLOOKUP(H323,'5'!$K$3:$L$16,2,FALSE))),0)</f>
        <v>0</v>
      </c>
      <c r="M323" s="205">
        <f t="shared" si="8"/>
        <v>0</v>
      </c>
      <c r="N323" s="205">
        <f>IFERROR(VLOOKUP(H323,'5'!$K$3:$M$16,3,FALSE),0)</f>
        <v>0</v>
      </c>
      <c r="O323" s="205">
        <f t="shared" si="9"/>
        <v>0</v>
      </c>
      <c r="P323" s="205"/>
      <c r="Q323" s="205"/>
      <c r="R323" s="205"/>
    </row>
    <row r="324" spans="1:18" hidden="1">
      <c r="A324" s="203"/>
      <c r="B324" s="204"/>
      <c r="C324" s="204"/>
      <c r="D324" s="203"/>
      <c r="E324" s="203"/>
      <c r="H324" s="203"/>
      <c r="I324" s="205"/>
      <c r="J324" s="205"/>
      <c r="K324" s="205"/>
      <c r="L324" s="222">
        <f>IFERROR(IF(G324="X",0,IF(H324="X",0,VLOOKUP(H324,'5'!$K$3:$L$16,2,FALSE))),0)</f>
        <v>0</v>
      </c>
      <c r="M324" s="205">
        <f t="shared" ref="M324:M387" si="10">K324*L324</f>
        <v>0</v>
      </c>
      <c r="N324" s="205">
        <f>IFERROR(VLOOKUP(H324,'5'!$K$3:$M$16,3,FALSE),0)</f>
        <v>0</v>
      </c>
      <c r="O324" s="205">
        <f t="shared" ref="O324:O387" si="11">IF(N324=0,0,M324/N324)</f>
        <v>0</v>
      </c>
      <c r="P324" s="205"/>
      <c r="Q324" s="205"/>
      <c r="R324" s="205"/>
    </row>
    <row r="325" spans="1:18" hidden="1">
      <c r="A325" s="203"/>
      <c r="B325" s="204"/>
      <c r="C325" s="204"/>
      <c r="D325" s="203"/>
      <c r="E325" s="203"/>
      <c r="H325" s="203"/>
      <c r="I325" s="205"/>
      <c r="J325" s="205"/>
      <c r="K325" s="205"/>
      <c r="L325" s="222">
        <f>IFERROR(IF(G325="X",0,IF(H325="X",0,VLOOKUP(H325,'5'!$K$3:$L$16,2,FALSE))),0)</f>
        <v>0</v>
      </c>
      <c r="M325" s="205">
        <f t="shared" si="10"/>
        <v>0</v>
      </c>
      <c r="N325" s="205">
        <f>IFERROR(VLOOKUP(H325,'5'!$K$3:$M$16,3,FALSE),0)</f>
        <v>0</v>
      </c>
      <c r="O325" s="205">
        <f t="shared" si="11"/>
        <v>0</v>
      </c>
      <c r="P325" s="205"/>
      <c r="Q325" s="205"/>
      <c r="R325" s="205"/>
    </row>
    <row r="326" spans="1:18" hidden="1">
      <c r="A326" s="203"/>
      <c r="B326" s="204"/>
      <c r="C326" s="204"/>
      <c r="D326" s="203"/>
      <c r="E326" s="203"/>
      <c r="H326" s="203"/>
      <c r="I326" s="205"/>
      <c r="J326" s="205"/>
      <c r="K326" s="205"/>
      <c r="L326" s="222">
        <f>IFERROR(IF(G326="X",0,IF(H326="X",0,VLOOKUP(H326,'5'!$K$3:$L$16,2,FALSE))),0)</f>
        <v>0</v>
      </c>
      <c r="M326" s="205">
        <f t="shared" si="10"/>
        <v>0</v>
      </c>
      <c r="N326" s="205">
        <f>IFERROR(VLOOKUP(H326,'5'!$K$3:$M$16,3,FALSE),0)</f>
        <v>0</v>
      </c>
      <c r="O326" s="205">
        <f t="shared" si="11"/>
        <v>0</v>
      </c>
      <c r="P326" s="205"/>
      <c r="Q326" s="205"/>
      <c r="R326" s="205"/>
    </row>
    <row r="327" spans="1:18" hidden="1">
      <c r="A327" s="203"/>
      <c r="B327" s="204"/>
      <c r="C327" s="204"/>
      <c r="D327" s="203"/>
      <c r="E327" s="203"/>
      <c r="H327" s="203"/>
      <c r="I327" s="205"/>
      <c r="J327" s="205"/>
      <c r="K327" s="205"/>
      <c r="L327" s="222">
        <f>IFERROR(IF(G327="X",0,IF(H327="X",0,VLOOKUP(H327,'5'!$K$3:$L$16,2,FALSE))),0)</f>
        <v>0</v>
      </c>
      <c r="M327" s="205">
        <f t="shared" si="10"/>
        <v>0</v>
      </c>
      <c r="N327" s="205">
        <f>IFERROR(VLOOKUP(H327,'5'!$K$3:$M$16,3,FALSE),0)</f>
        <v>0</v>
      </c>
      <c r="O327" s="205">
        <f t="shared" si="11"/>
        <v>0</v>
      </c>
      <c r="P327" s="205"/>
      <c r="Q327" s="205"/>
      <c r="R327" s="205"/>
    </row>
    <row r="328" spans="1:18" hidden="1">
      <c r="A328" s="203"/>
      <c r="B328" s="204"/>
      <c r="C328" s="204"/>
      <c r="D328" s="203"/>
      <c r="E328" s="203"/>
      <c r="H328" s="203"/>
      <c r="I328" s="205"/>
      <c r="J328" s="205"/>
      <c r="K328" s="205"/>
      <c r="L328" s="222">
        <f>IFERROR(IF(G328="X",0,IF(H328="X",0,VLOOKUP(H328,'5'!$K$3:$L$16,2,FALSE))),0)</f>
        <v>0</v>
      </c>
      <c r="M328" s="205">
        <f t="shared" si="10"/>
        <v>0</v>
      </c>
      <c r="N328" s="205">
        <f>IFERROR(VLOOKUP(H328,'5'!$K$3:$M$16,3,FALSE),0)</f>
        <v>0</v>
      </c>
      <c r="O328" s="205">
        <f t="shared" si="11"/>
        <v>0</v>
      </c>
      <c r="P328" s="205"/>
      <c r="Q328" s="205"/>
      <c r="R328" s="205"/>
    </row>
    <row r="329" spans="1:18" hidden="1">
      <c r="A329" s="203"/>
      <c r="B329" s="204"/>
      <c r="C329" s="204"/>
      <c r="D329" s="203"/>
      <c r="E329" s="203"/>
      <c r="H329" s="203"/>
      <c r="I329" s="205"/>
      <c r="J329" s="205"/>
      <c r="K329" s="205"/>
      <c r="L329" s="222">
        <f>IFERROR(IF(G329="X",0,IF(H329="X",0,VLOOKUP(H329,'5'!$K$3:$L$16,2,FALSE))),0)</f>
        <v>0</v>
      </c>
      <c r="M329" s="205">
        <f t="shared" si="10"/>
        <v>0</v>
      </c>
      <c r="N329" s="205">
        <f>IFERROR(VLOOKUP(H329,'5'!$K$3:$M$16,3,FALSE),0)</f>
        <v>0</v>
      </c>
      <c r="O329" s="205">
        <f t="shared" si="11"/>
        <v>0</v>
      </c>
      <c r="P329" s="205"/>
      <c r="Q329" s="205"/>
      <c r="R329" s="205"/>
    </row>
    <row r="330" spans="1:18" hidden="1">
      <c r="A330" s="203"/>
      <c r="B330" s="204"/>
      <c r="C330" s="204"/>
      <c r="D330" s="203"/>
      <c r="E330" s="203"/>
      <c r="H330" s="203"/>
      <c r="I330" s="205"/>
      <c r="J330" s="205"/>
      <c r="K330" s="205"/>
      <c r="L330" s="222">
        <f>IFERROR(IF(G330="X",0,IF(H330="X",0,VLOOKUP(H330,'5'!$K$3:$L$16,2,FALSE))),0)</f>
        <v>0</v>
      </c>
      <c r="M330" s="205">
        <f t="shared" si="10"/>
        <v>0</v>
      </c>
      <c r="N330" s="205">
        <f>IFERROR(VLOOKUP(H330,'5'!$K$3:$M$16,3,FALSE),0)</f>
        <v>0</v>
      </c>
      <c r="O330" s="205">
        <f t="shared" si="11"/>
        <v>0</v>
      </c>
      <c r="P330" s="205"/>
      <c r="Q330" s="205"/>
      <c r="R330" s="205"/>
    </row>
    <row r="331" spans="1:18" hidden="1">
      <c r="A331" s="203"/>
      <c r="B331" s="204"/>
      <c r="C331" s="204"/>
      <c r="D331" s="203"/>
      <c r="E331" s="203"/>
      <c r="H331" s="203"/>
      <c r="I331" s="205"/>
      <c r="J331" s="205"/>
      <c r="K331" s="205"/>
      <c r="L331" s="222">
        <f>IFERROR(IF(G331="X",0,IF(H331="X",0,VLOOKUP(H331,'5'!$K$3:$L$16,2,FALSE))),0)</f>
        <v>0</v>
      </c>
      <c r="M331" s="205">
        <f t="shared" si="10"/>
        <v>0</v>
      </c>
      <c r="N331" s="205">
        <f>IFERROR(VLOOKUP(H331,'5'!$K$3:$M$16,3,FALSE),0)</f>
        <v>0</v>
      </c>
      <c r="O331" s="205">
        <f t="shared" si="11"/>
        <v>0</v>
      </c>
      <c r="P331" s="205"/>
      <c r="Q331" s="205"/>
      <c r="R331" s="205"/>
    </row>
    <row r="332" spans="1:18" hidden="1">
      <c r="A332" s="203"/>
      <c r="B332" s="204"/>
      <c r="C332" s="204"/>
      <c r="D332" s="203"/>
      <c r="E332" s="203"/>
      <c r="H332" s="203"/>
      <c r="I332" s="205"/>
      <c r="J332" s="205"/>
      <c r="K332" s="205"/>
      <c r="L332" s="222">
        <f>IFERROR(IF(G332="X",0,IF(H332="X",0,VLOOKUP(H332,'5'!$K$3:$L$16,2,FALSE))),0)</f>
        <v>0</v>
      </c>
      <c r="M332" s="205">
        <f t="shared" si="10"/>
        <v>0</v>
      </c>
      <c r="N332" s="205">
        <f>IFERROR(VLOOKUP(H332,'5'!$K$3:$M$16,3,FALSE),0)</f>
        <v>0</v>
      </c>
      <c r="O332" s="205">
        <f t="shared" si="11"/>
        <v>0</v>
      </c>
      <c r="P332" s="205"/>
      <c r="Q332" s="205"/>
      <c r="R332" s="205"/>
    </row>
    <row r="333" spans="1:18" hidden="1">
      <c r="A333" s="203"/>
      <c r="B333" s="204"/>
      <c r="C333" s="204"/>
      <c r="D333" s="203"/>
      <c r="E333" s="203"/>
      <c r="H333" s="203"/>
      <c r="I333" s="205"/>
      <c r="J333" s="205"/>
      <c r="K333" s="205"/>
      <c r="L333" s="222">
        <f>IFERROR(IF(G333="X",0,IF(H333="X",0,VLOOKUP(H333,'5'!$K$3:$L$16,2,FALSE))),0)</f>
        <v>0</v>
      </c>
      <c r="M333" s="205">
        <f t="shared" si="10"/>
        <v>0</v>
      </c>
      <c r="N333" s="205">
        <f>IFERROR(VLOOKUP(H333,'5'!$K$3:$M$16,3,FALSE),0)</f>
        <v>0</v>
      </c>
      <c r="O333" s="205">
        <f t="shared" si="11"/>
        <v>0</v>
      </c>
      <c r="P333" s="205"/>
      <c r="Q333" s="205"/>
      <c r="R333" s="205"/>
    </row>
    <row r="334" spans="1:18" hidden="1">
      <c r="A334" s="203"/>
      <c r="B334" s="204"/>
      <c r="C334" s="204"/>
      <c r="D334" s="203"/>
      <c r="E334" s="203"/>
      <c r="H334" s="203"/>
      <c r="I334" s="205"/>
      <c r="J334" s="205"/>
      <c r="K334" s="205"/>
      <c r="L334" s="222">
        <f>IFERROR(IF(G334="X",0,IF(H334="X",0,VLOOKUP(H334,'5'!$K$3:$L$16,2,FALSE))),0)</f>
        <v>0</v>
      </c>
      <c r="M334" s="205">
        <f t="shared" si="10"/>
        <v>0</v>
      </c>
      <c r="N334" s="205">
        <f>IFERROR(VLOOKUP(H334,'5'!$K$3:$M$16,3,FALSE),0)</f>
        <v>0</v>
      </c>
      <c r="O334" s="205">
        <f t="shared" si="11"/>
        <v>0</v>
      </c>
      <c r="P334" s="205"/>
      <c r="Q334" s="205"/>
      <c r="R334" s="205"/>
    </row>
    <row r="335" spans="1:18" hidden="1">
      <c r="A335" s="203"/>
      <c r="B335" s="204"/>
      <c r="C335" s="204"/>
      <c r="D335" s="203"/>
      <c r="E335" s="203"/>
      <c r="H335" s="203"/>
      <c r="I335" s="205"/>
      <c r="J335" s="205"/>
      <c r="K335" s="205"/>
      <c r="L335" s="222">
        <f>IFERROR(IF(G335="X",0,IF(H335="X",0,VLOOKUP(H335,'5'!$K$3:$L$16,2,FALSE))),0)</f>
        <v>0</v>
      </c>
      <c r="M335" s="205">
        <f t="shared" si="10"/>
        <v>0</v>
      </c>
      <c r="N335" s="205">
        <f>IFERROR(VLOOKUP(H335,'5'!$K$3:$M$16,3,FALSE),0)</f>
        <v>0</v>
      </c>
      <c r="O335" s="205">
        <f t="shared" si="11"/>
        <v>0</v>
      </c>
      <c r="P335" s="205"/>
      <c r="Q335" s="205"/>
      <c r="R335" s="205"/>
    </row>
    <row r="336" spans="1:18" hidden="1">
      <c r="A336" s="203"/>
      <c r="B336" s="204"/>
      <c r="C336" s="204"/>
      <c r="D336" s="203"/>
      <c r="E336" s="203"/>
      <c r="H336" s="203"/>
      <c r="I336" s="205"/>
      <c r="J336" s="205"/>
      <c r="K336" s="205"/>
      <c r="L336" s="222">
        <f>IFERROR(IF(G336="X",0,IF(H336="X",0,VLOOKUP(H336,'5'!$K$3:$L$16,2,FALSE))),0)</f>
        <v>0</v>
      </c>
      <c r="M336" s="205">
        <f t="shared" si="10"/>
        <v>0</v>
      </c>
      <c r="N336" s="205">
        <f>IFERROR(VLOOKUP(H336,'5'!$K$3:$M$16,3,FALSE),0)</f>
        <v>0</v>
      </c>
      <c r="O336" s="205">
        <f t="shared" si="11"/>
        <v>0</v>
      </c>
      <c r="P336" s="205"/>
      <c r="Q336" s="205"/>
      <c r="R336" s="205"/>
    </row>
    <row r="337" spans="1:18" hidden="1">
      <c r="A337" s="203"/>
      <c r="B337" s="204"/>
      <c r="C337" s="204"/>
      <c r="D337" s="203"/>
      <c r="E337" s="203"/>
      <c r="H337" s="203"/>
      <c r="I337" s="205"/>
      <c r="J337" s="205"/>
      <c r="K337" s="205"/>
      <c r="L337" s="222">
        <f>IFERROR(IF(G337="X",0,IF(H337="X",0,VLOOKUP(H337,'5'!$K$3:$L$16,2,FALSE))),0)</f>
        <v>0</v>
      </c>
      <c r="M337" s="205">
        <f t="shared" si="10"/>
        <v>0</v>
      </c>
      <c r="N337" s="205">
        <f>IFERROR(VLOOKUP(H337,'5'!$K$3:$M$16,3,FALSE),0)</f>
        <v>0</v>
      </c>
      <c r="O337" s="205">
        <f t="shared" si="11"/>
        <v>0</v>
      </c>
      <c r="P337" s="205"/>
      <c r="Q337" s="205"/>
      <c r="R337" s="205"/>
    </row>
    <row r="338" spans="1:18" hidden="1">
      <c r="A338" s="203"/>
      <c r="B338" s="204"/>
      <c r="C338" s="204"/>
      <c r="D338" s="203"/>
      <c r="E338" s="203"/>
      <c r="H338" s="203"/>
      <c r="I338" s="205"/>
      <c r="J338" s="205"/>
      <c r="K338" s="205"/>
      <c r="L338" s="222">
        <f>IFERROR(IF(G338="X",0,IF(H338="X",0,VLOOKUP(H338,'5'!$K$3:$L$16,2,FALSE))),0)</f>
        <v>0</v>
      </c>
      <c r="M338" s="205">
        <f t="shared" si="10"/>
        <v>0</v>
      </c>
      <c r="N338" s="205">
        <f>IFERROR(VLOOKUP(H338,'5'!$K$3:$M$16,3,FALSE),0)</f>
        <v>0</v>
      </c>
      <c r="O338" s="205">
        <f t="shared" si="11"/>
        <v>0</v>
      </c>
      <c r="P338" s="205"/>
      <c r="Q338" s="205"/>
      <c r="R338" s="205"/>
    </row>
    <row r="339" spans="1:18" hidden="1">
      <c r="A339" s="203"/>
      <c r="B339" s="204"/>
      <c r="C339" s="204"/>
      <c r="D339" s="203"/>
      <c r="E339" s="203"/>
      <c r="H339" s="203"/>
      <c r="I339" s="205"/>
      <c r="J339" s="205"/>
      <c r="K339" s="205"/>
      <c r="L339" s="222">
        <f>IFERROR(IF(G339="X",0,IF(H339="X",0,VLOOKUP(H339,'5'!$K$3:$L$16,2,FALSE))),0)</f>
        <v>0</v>
      </c>
      <c r="M339" s="205">
        <f t="shared" si="10"/>
        <v>0</v>
      </c>
      <c r="N339" s="205">
        <f>IFERROR(VLOOKUP(H339,'5'!$K$3:$M$16,3,FALSE),0)</f>
        <v>0</v>
      </c>
      <c r="O339" s="205">
        <f t="shared" si="11"/>
        <v>0</v>
      </c>
      <c r="P339" s="205"/>
      <c r="Q339" s="205"/>
      <c r="R339" s="205"/>
    </row>
    <row r="340" spans="1:18" hidden="1">
      <c r="A340" s="203"/>
      <c r="B340" s="204"/>
      <c r="C340" s="204"/>
      <c r="D340" s="203"/>
      <c r="E340" s="203"/>
      <c r="H340" s="203"/>
      <c r="I340" s="205"/>
      <c r="J340" s="205"/>
      <c r="K340" s="205"/>
      <c r="L340" s="222">
        <f>IFERROR(IF(G340="X",0,IF(H340="X",0,VLOOKUP(H340,'5'!$K$3:$L$16,2,FALSE))),0)</f>
        <v>0</v>
      </c>
      <c r="M340" s="205">
        <f t="shared" si="10"/>
        <v>0</v>
      </c>
      <c r="N340" s="205">
        <f>IFERROR(VLOOKUP(H340,'5'!$K$3:$M$16,3,FALSE),0)</f>
        <v>0</v>
      </c>
      <c r="O340" s="205">
        <f t="shared" si="11"/>
        <v>0</v>
      </c>
      <c r="P340" s="205"/>
      <c r="Q340" s="205"/>
      <c r="R340" s="205"/>
    </row>
    <row r="341" spans="1:18" hidden="1">
      <c r="A341" s="203"/>
      <c r="B341" s="204"/>
      <c r="C341" s="204"/>
      <c r="D341" s="203"/>
      <c r="E341" s="203"/>
      <c r="H341" s="203"/>
      <c r="I341" s="205"/>
      <c r="J341" s="205"/>
      <c r="K341" s="205"/>
      <c r="L341" s="222">
        <f>IFERROR(IF(G341="X",0,IF(H341="X",0,VLOOKUP(H341,'5'!$K$3:$L$16,2,FALSE))),0)</f>
        <v>0</v>
      </c>
      <c r="M341" s="205">
        <f t="shared" si="10"/>
        <v>0</v>
      </c>
      <c r="N341" s="205">
        <f>IFERROR(VLOOKUP(H341,'5'!$K$3:$M$16,3,FALSE),0)</f>
        <v>0</v>
      </c>
      <c r="O341" s="205">
        <f t="shared" si="11"/>
        <v>0</v>
      </c>
      <c r="P341" s="205"/>
      <c r="Q341" s="205"/>
      <c r="R341" s="205"/>
    </row>
    <row r="342" spans="1:18" hidden="1">
      <c r="A342" s="203"/>
      <c r="B342" s="204"/>
      <c r="C342" s="204"/>
      <c r="D342" s="203"/>
      <c r="E342" s="203"/>
      <c r="H342" s="203"/>
      <c r="I342" s="205"/>
      <c r="J342" s="205"/>
      <c r="K342" s="205"/>
      <c r="L342" s="222">
        <f>IFERROR(IF(G342="X",0,IF(H342="X",0,VLOOKUP(H342,'5'!$K$3:$L$16,2,FALSE))),0)</f>
        <v>0</v>
      </c>
      <c r="M342" s="205">
        <f t="shared" si="10"/>
        <v>0</v>
      </c>
      <c r="N342" s="205">
        <f>IFERROR(VLOOKUP(H342,'5'!$K$3:$M$16,3,FALSE),0)</f>
        <v>0</v>
      </c>
      <c r="O342" s="205">
        <f t="shared" si="11"/>
        <v>0</v>
      </c>
      <c r="P342" s="205"/>
      <c r="Q342" s="205"/>
      <c r="R342" s="205"/>
    </row>
    <row r="343" spans="1:18" hidden="1">
      <c r="A343" s="203"/>
      <c r="B343" s="204"/>
      <c r="C343" s="204"/>
      <c r="D343" s="203"/>
      <c r="E343" s="203"/>
      <c r="H343" s="203"/>
      <c r="I343" s="205"/>
      <c r="J343" s="205"/>
      <c r="K343" s="205"/>
      <c r="L343" s="222">
        <f>IFERROR(IF(G343="X",0,IF(H343="X",0,VLOOKUP(H343,'5'!$K$3:$L$16,2,FALSE))),0)</f>
        <v>0</v>
      </c>
      <c r="M343" s="205">
        <f t="shared" si="10"/>
        <v>0</v>
      </c>
      <c r="N343" s="205">
        <f>IFERROR(VLOOKUP(H343,'5'!$K$3:$M$16,3,FALSE),0)</f>
        <v>0</v>
      </c>
      <c r="O343" s="205">
        <f t="shared" si="11"/>
        <v>0</v>
      </c>
      <c r="P343" s="205"/>
      <c r="Q343" s="205"/>
      <c r="R343" s="205"/>
    </row>
    <row r="344" spans="1:18" hidden="1">
      <c r="A344" s="203"/>
      <c r="B344" s="204"/>
      <c r="C344" s="204"/>
      <c r="D344" s="203"/>
      <c r="E344" s="203"/>
      <c r="H344" s="203"/>
      <c r="I344" s="205"/>
      <c r="J344" s="205"/>
      <c r="K344" s="205"/>
      <c r="L344" s="222">
        <f>IFERROR(IF(G344="X",0,IF(H344="X",0,VLOOKUP(H344,'5'!$K$3:$L$16,2,FALSE))),0)</f>
        <v>0</v>
      </c>
      <c r="M344" s="205">
        <f t="shared" si="10"/>
        <v>0</v>
      </c>
      <c r="N344" s="205">
        <f>IFERROR(VLOOKUP(H344,'5'!$K$3:$M$16,3,FALSE),0)</f>
        <v>0</v>
      </c>
      <c r="O344" s="205">
        <f t="shared" si="11"/>
        <v>0</v>
      </c>
      <c r="P344" s="205"/>
      <c r="Q344" s="205"/>
      <c r="R344" s="205"/>
    </row>
    <row r="345" spans="1:18" hidden="1">
      <c r="A345" s="203"/>
      <c r="B345" s="204"/>
      <c r="C345" s="204"/>
      <c r="D345" s="203"/>
      <c r="E345" s="203"/>
      <c r="H345" s="203"/>
      <c r="I345" s="205"/>
      <c r="J345" s="205"/>
      <c r="K345" s="205"/>
      <c r="L345" s="222">
        <f>IFERROR(IF(G345="X",0,IF(H345="X",0,VLOOKUP(H345,'5'!$K$3:$L$16,2,FALSE))),0)</f>
        <v>0</v>
      </c>
      <c r="M345" s="205">
        <f t="shared" si="10"/>
        <v>0</v>
      </c>
      <c r="N345" s="205">
        <f>IFERROR(VLOOKUP(H345,'5'!$K$3:$M$16,3,FALSE),0)</f>
        <v>0</v>
      </c>
      <c r="O345" s="205">
        <f t="shared" si="11"/>
        <v>0</v>
      </c>
      <c r="P345" s="205"/>
      <c r="Q345" s="205"/>
      <c r="R345" s="205"/>
    </row>
    <row r="346" spans="1:18" hidden="1">
      <c r="A346" s="203"/>
      <c r="B346" s="204"/>
      <c r="C346" s="204"/>
      <c r="D346" s="203"/>
      <c r="E346" s="203"/>
      <c r="H346" s="203"/>
      <c r="I346" s="205"/>
      <c r="J346" s="205"/>
      <c r="K346" s="205"/>
      <c r="L346" s="222">
        <f>IFERROR(IF(G346="X",0,IF(H346="X",0,VLOOKUP(H346,'5'!$K$3:$L$16,2,FALSE))),0)</f>
        <v>0</v>
      </c>
      <c r="M346" s="205">
        <f t="shared" si="10"/>
        <v>0</v>
      </c>
      <c r="N346" s="205">
        <f>IFERROR(VLOOKUP(H346,'5'!$K$3:$M$16,3,FALSE),0)</f>
        <v>0</v>
      </c>
      <c r="O346" s="205">
        <f t="shared" si="11"/>
        <v>0</v>
      </c>
      <c r="P346" s="205"/>
      <c r="Q346" s="205"/>
      <c r="R346" s="205"/>
    </row>
    <row r="347" spans="1:18" hidden="1">
      <c r="A347" s="203"/>
      <c r="B347" s="204"/>
      <c r="C347" s="204"/>
      <c r="D347" s="203"/>
      <c r="E347" s="203"/>
      <c r="H347" s="203"/>
      <c r="I347" s="205"/>
      <c r="J347" s="205"/>
      <c r="K347" s="205"/>
      <c r="L347" s="222">
        <f>IFERROR(IF(G347="X",0,IF(H347="X",0,VLOOKUP(H347,'5'!$K$3:$L$16,2,FALSE))),0)</f>
        <v>0</v>
      </c>
      <c r="M347" s="205">
        <f t="shared" si="10"/>
        <v>0</v>
      </c>
      <c r="N347" s="205">
        <f>IFERROR(VLOOKUP(H347,'5'!$K$3:$M$16,3,FALSE),0)</f>
        <v>0</v>
      </c>
      <c r="O347" s="205">
        <f t="shared" si="11"/>
        <v>0</v>
      </c>
      <c r="P347" s="205"/>
      <c r="Q347" s="205"/>
      <c r="R347" s="205"/>
    </row>
    <row r="348" spans="1:18" hidden="1">
      <c r="A348" s="203"/>
      <c r="B348" s="204"/>
      <c r="C348" s="204"/>
      <c r="D348" s="203"/>
      <c r="E348" s="203"/>
      <c r="H348" s="203"/>
      <c r="I348" s="205"/>
      <c r="J348" s="205"/>
      <c r="K348" s="205"/>
      <c r="L348" s="222">
        <f>IFERROR(IF(G348="X",0,IF(H348="X",0,VLOOKUP(H348,'5'!$K$3:$L$16,2,FALSE))),0)</f>
        <v>0</v>
      </c>
      <c r="M348" s="205">
        <f t="shared" si="10"/>
        <v>0</v>
      </c>
      <c r="N348" s="205">
        <f>IFERROR(VLOOKUP(H348,'5'!$K$3:$M$16,3,FALSE),0)</f>
        <v>0</v>
      </c>
      <c r="O348" s="205">
        <f t="shared" si="11"/>
        <v>0</v>
      </c>
      <c r="P348" s="205"/>
      <c r="Q348" s="205"/>
      <c r="R348" s="205"/>
    </row>
    <row r="349" spans="1:18" hidden="1">
      <c r="A349" s="203"/>
      <c r="B349" s="204"/>
      <c r="C349" s="204"/>
      <c r="D349" s="203"/>
      <c r="E349" s="203"/>
      <c r="H349" s="203"/>
      <c r="I349" s="205"/>
      <c r="J349" s="205"/>
      <c r="K349" s="205"/>
      <c r="L349" s="222">
        <f>IFERROR(IF(G349="X",0,IF(H349="X",0,VLOOKUP(H349,'5'!$K$3:$L$16,2,FALSE))),0)</f>
        <v>0</v>
      </c>
      <c r="M349" s="205">
        <f t="shared" si="10"/>
        <v>0</v>
      </c>
      <c r="N349" s="205">
        <f>IFERROR(VLOOKUP(H349,'5'!$K$3:$M$16,3,FALSE),0)</f>
        <v>0</v>
      </c>
      <c r="O349" s="205">
        <f t="shared" si="11"/>
        <v>0</v>
      </c>
      <c r="P349" s="205"/>
      <c r="Q349" s="205"/>
      <c r="R349" s="205"/>
    </row>
    <row r="350" spans="1:18" hidden="1">
      <c r="A350" s="203"/>
      <c r="B350" s="204"/>
      <c r="C350" s="204"/>
      <c r="D350" s="203"/>
      <c r="E350" s="203"/>
      <c r="H350" s="203"/>
      <c r="I350" s="205"/>
      <c r="J350" s="205"/>
      <c r="K350" s="205"/>
      <c r="L350" s="222">
        <f>IFERROR(IF(G350="X",0,IF(H350="X",0,VLOOKUP(H350,'5'!$K$3:$L$16,2,FALSE))),0)</f>
        <v>0</v>
      </c>
      <c r="M350" s="205">
        <f t="shared" si="10"/>
        <v>0</v>
      </c>
      <c r="N350" s="205">
        <f>IFERROR(VLOOKUP(H350,'5'!$K$3:$M$16,3,FALSE),0)</f>
        <v>0</v>
      </c>
      <c r="O350" s="205">
        <f t="shared" si="11"/>
        <v>0</v>
      </c>
      <c r="P350" s="205"/>
      <c r="Q350" s="205"/>
      <c r="R350" s="205"/>
    </row>
    <row r="351" spans="1:18" hidden="1">
      <c r="A351" s="203"/>
      <c r="B351" s="204"/>
      <c r="C351" s="204"/>
      <c r="D351" s="203"/>
      <c r="E351" s="203"/>
      <c r="H351" s="203"/>
      <c r="I351" s="205"/>
      <c r="J351" s="205"/>
      <c r="K351" s="205"/>
      <c r="L351" s="222">
        <f>IFERROR(IF(G351="X",0,IF(H351="X",0,VLOOKUP(H351,'5'!$K$3:$L$16,2,FALSE))),0)</f>
        <v>0</v>
      </c>
      <c r="M351" s="205">
        <f t="shared" si="10"/>
        <v>0</v>
      </c>
      <c r="N351" s="205">
        <f>IFERROR(VLOOKUP(H351,'5'!$K$3:$M$16,3,FALSE),0)</f>
        <v>0</v>
      </c>
      <c r="O351" s="205">
        <f t="shared" si="11"/>
        <v>0</v>
      </c>
      <c r="P351" s="205"/>
      <c r="Q351" s="205"/>
      <c r="R351" s="205"/>
    </row>
    <row r="352" spans="1:18" hidden="1">
      <c r="A352" s="203"/>
      <c r="B352" s="204"/>
      <c r="C352" s="204"/>
      <c r="D352" s="203"/>
      <c r="E352" s="203"/>
      <c r="H352" s="203"/>
      <c r="I352" s="205"/>
      <c r="J352" s="205"/>
      <c r="K352" s="205"/>
      <c r="L352" s="222">
        <f>IFERROR(IF(G352="X",0,IF(H352="X",0,VLOOKUP(H352,'5'!$K$3:$L$16,2,FALSE))),0)</f>
        <v>0</v>
      </c>
      <c r="M352" s="205">
        <f t="shared" si="10"/>
        <v>0</v>
      </c>
      <c r="N352" s="205">
        <f>IFERROR(VLOOKUP(H352,'5'!$K$3:$M$16,3,FALSE),0)</f>
        <v>0</v>
      </c>
      <c r="O352" s="205">
        <f t="shared" si="11"/>
        <v>0</v>
      </c>
      <c r="P352" s="205"/>
      <c r="Q352" s="205"/>
      <c r="R352" s="205"/>
    </row>
    <row r="353" spans="1:18" hidden="1">
      <c r="A353" s="203"/>
      <c r="B353" s="204"/>
      <c r="C353" s="204"/>
      <c r="D353" s="203"/>
      <c r="E353" s="203"/>
      <c r="H353" s="203"/>
      <c r="I353" s="205"/>
      <c r="J353" s="205"/>
      <c r="K353" s="205"/>
      <c r="L353" s="222">
        <f>IFERROR(IF(G353="X",0,IF(H353="X",0,VLOOKUP(H353,'5'!$K$3:$L$16,2,FALSE))),0)</f>
        <v>0</v>
      </c>
      <c r="M353" s="205">
        <f t="shared" si="10"/>
        <v>0</v>
      </c>
      <c r="N353" s="205">
        <f>IFERROR(VLOOKUP(H353,'5'!$K$3:$M$16,3,FALSE),0)</f>
        <v>0</v>
      </c>
      <c r="O353" s="205">
        <f t="shared" si="11"/>
        <v>0</v>
      </c>
      <c r="P353" s="205"/>
      <c r="Q353" s="205"/>
      <c r="R353" s="205"/>
    </row>
    <row r="354" spans="1:18" hidden="1">
      <c r="A354" s="203"/>
      <c r="B354" s="204"/>
      <c r="C354" s="204"/>
      <c r="D354" s="203"/>
      <c r="E354" s="203"/>
      <c r="H354" s="203"/>
      <c r="I354" s="205"/>
      <c r="J354" s="205"/>
      <c r="K354" s="205"/>
      <c r="L354" s="222">
        <f>IFERROR(IF(G354="X",0,IF(H354="X",0,VLOOKUP(H354,'5'!$K$3:$L$16,2,FALSE))),0)</f>
        <v>0</v>
      </c>
      <c r="M354" s="205">
        <f t="shared" si="10"/>
        <v>0</v>
      </c>
      <c r="N354" s="205">
        <f>IFERROR(VLOOKUP(H354,'5'!$K$3:$M$16,3,FALSE),0)</f>
        <v>0</v>
      </c>
      <c r="O354" s="205">
        <f t="shared" si="11"/>
        <v>0</v>
      </c>
      <c r="P354" s="205"/>
      <c r="Q354" s="205"/>
      <c r="R354" s="205"/>
    </row>
    <row r="355" spans="1:18" hidden="1">
      <c r="A355" s="203"/>
      <c r="B355" s="204"/>
      <c r="C355" s="204"/>
      <c r="D355" s="203"/>
      <c r="E355" s="203"/>
      <c r="H355" s="203"/>
      <c r="I355" s="205"/>
      <c r="J355" s="205"/>
      <c r="K355" s="205"/>
      <c r="L355" s="222">
        <f>IFERROR(IF(G355="X",0,IF(H355="X",0,VLOOKUP(H355,'5'!$K$3:$L$16,2,FALSE))),0)</f>
        <v>0</v>
      </c>
      <c r="M355" s="205">
        <f t="shared" si="10"/>
        <v>0</v>
      </c>
      <c r="N355" s="205">
        <f>IFERROR(VLOOKUP(H355,'5'!$K$3:$M$16,3,FALSE),0)</f>
        <v>0</v>
      </c>
      <c r="O355" s="205">
        <f t="shared" si="11"/>
        <v>0</v>
      </c>
      <c r="P355" s="205"/>
      <c r="Q355" s="205"/>
      <c r="R355" s="205"/>
    </row>
    <row r="356" spans="1:18" hidden="1">
      <c r="A356" s="203"/>
      <c r="B356" s="204"/>
      <c r="C356" s="204"/>
      <c r="D356" s="203"/>
      <c r="E356" s="203"/>
      <c r="H356" s="203"/>
      <c r="I356" s="205"/>
      <c r="J356" s="205"/>
      <c r="K356" s="205"/>
      <c r="L356" s="222">
        <f>IFERROR(IF(G356="X",0,IF(H356="X",0,VLOOKUP(H356,'5'!$K$3:$L$16,2,FALSE))),0)</f>
        <v>0</v>
      </c>
      <c r="M356" s="205">
        <f t="shared" si="10"/>
        <v>0</v>
      </c>
      <c r="N356" s="205">
        <f>IFERROR(VLOOKUP(H356,'5'!$K$3:$M$16,3,FALSE),0)</f>
        <v>0</v>
      </c>
      <c r="O356" s="205">
        <f t="shared" si="11"/>
        <v>0</v>
      </c>
      <c r="P356" s="205"/>
      <c r="Q356" s="205"/>
      <c r="R356" s="205"/>
    </row>
    <row r="357" spans="1:18" hidden="1">
      <c r="A357" s="203"/>
      <c r="B357" s="204"/>
      <c r="C357" s="204"/>
      <c r="D357" s="203"/>
      <c r="E357" s="203"/>
      <c r="H357" s="203"/>
      <c r="I357" s="205"/>
      <c r="J357" s="205"/>
      <c r="K357" s="205"/>
      <c r="L357" s="222">
        <f>IFERROR(IF(G357="X",0,IF(H357="X",0,VLOOKUP(H357,'5'!$K$3:$L$16,2,FALSE))),0)</f>
        <v>0</v>
      </c>
      <c r="M357" s="205">
        <f t="shared" si="10"/>
        <v>0</v>
      </c>
      <c r="N357" s="205">
        <f>IFERROR(VLOOKUP(H357,'5'!$K$3:$M$16,3,FALSE),0)</f>
        <v>0</v>
      </c>
      <c r="O357" s="205">
        <f t="shared" si="11"/>
        <v>0</v>
      </c>
      <c r="P357" s="205"/>
      <c r="Q357" s="205"/>
      <c r="R357" s="205"/>
    </row>
    <row r="358" spans="1:18" hidden="1">
      <c r="A358" s="203"/>
      <c r="B358" s="204"/>
      <c r="C358" s="204"/>
      <c r="D358" s="203"/>
      <c r="E358" s="203"/>
      <c r="H358" s="203"/>
      <c r="I358" s="205"/>
      <c r="J358" s="205"/>
      <c r="K358" s="205"/>
      <c r="L358" s="222">
        <f>IFERROR(IF(G358="X",0,IF(H358="X",0,VLOOKUP(H358,'5'!$K$3:$L$16,2,FALSE))),0)</f>
        <v>0</v>
      </c>
      <c r="M358" s="205">
        <f t="shared" si="10"/>
        <v>0</v>
      </c>
      <c r="N358" s="205">
        <f>IFERROR(VLOOKUP(H358,'5'!$K$3:$M$16,3,FALSE),0)</f>
        <v>0</v>
      </c>
      <c r="O358" s="205">
        <f t="shared" si="11"/>
        <v>0</v>
      </c>
      <c r="P358" s="205"/>
      <c r="Q358" s="205"/>
      <c r="R358" s="205"/>
    </row>
    <row r="359" spans="1:18" hidden="1">
      <c r="A359" s="203"/>
      <c r="B359" s="204"/>
      <c r="C359" s="204"/>
      <c r="D359" s="203"/>
      <c r="E359" s="203"/>
      <c r="H359" s="203"/>
      <c r="I359" s="205"/>
      <c r="J359" s="205"/>
      <c r="K359" s="205"/>
      <c r="L359" s="222">
        <f>IFERROR(IF(G359="X",0,IF(H359="X",0,VLOOKUP(H359,'5'!$K$3:$L$16,2,FALSE))),0)</f>
        <v>0</v>
      </c>
      <c r="M359" s="205">
        <f t="shared" si="10"/>
        <v>0</v>
      </c>
      <c r="N359" s="205">
        <f>IFERROR(VLOOKUP(H359,'5'!$K$3:$M$16,3,FALSE),0)</f>
        <v>0</v>
      </c>
      <c r="O359" s="205">
        <f t="shared" si="11"/>
        <v>0</v>
      </c>
      <c r="P359" s="205"/>
      <c r="Q359" s="205"/>
      <c r="R359" s="205"/>
    </row>
    <row r="360" spans="1:18" hidden="1">
      <c r="A360" s="203"/>
      <c r="B360" s="204"/>
      <c r="C360" s="204"/>
      <c r="D360" s="203"/>
      <c r="E360" s="203"/>
      <c r="H360" s="203"/>
      <c r="I360" s="205"/>
      <c r="J360" s="205"/>
      <c r="K360" s="205"/>
      <c r="L360" s="222">
        <f>IFERROR(IF(G360="X",0,IF(H360="X",0,VLOOKUP(H360,'5'!$K$3:$L$16,2,FALSE))),0)</f>
        <v>0</v>
      </c>
      <c r="M360" s="205">
        <f t="shared" si="10"/>
        <v>0</v>
      </c>
      <c r="N360" s="205">
        <f>IFERROR(VLOOKUP(H360,'5'!$K$3:$M$16,3,FALSE),0)</f>
        <v>0</v>
      </c>
      <c r="O360" s="205">
        <f t="shared" si="11"/>
        <v>0</v>
      </c>
      <c r="P360" s="205"/>
      <c r="Q360" s="205"/>
      <c r="R360" s="205"/>
    </row>
    <row r="361" spans="1:18" hidden="1">
      <c r="A361" s="203"/>
      <c r="B361" s="204"/>
      <c r="C361" s="204"/>
      <c r="D361" s="203"/>
      <c r="E361" s="203"/>
      <c r="H361" s="203"/>
      <c r="I361" s="205"/>
      <c r="J361" s="205"/>
      <c r="K361" s="205"/>
      <c r="L361" s="222">
        <f>IFERROR(IF(G361="X",0,IF(H361="X",0,VLOOKUP(H361,'5'!$K$3:$L$16,2,FALSE))),0)</f>
        <v>0</v>
      </c>
      <c r="M361" s="205">
        <f t="shared" si="10"/>
        <v>0</v>
      </c>
      <c r="N361" s="205">
        <f>IFERROR(VLOOKUP(H361,'5'!$K$3:$M$16,3,FALSE),0)</f>
        <v>0</v>
      </c>
      <c r="O361" s="205">
        <f t="shared" si="11"/>
        <v>0</v>
      </c>
      <c r="P361" s="205"/>
      <c r="Q361" s="205"/>
      <c r="R361" s="205"/>
    </row>
    <row r="362" spans="1:18" hidden="1">
      <c r="A362" s="203"/>
      <c r="B362" s="204"/>
      <c r="C362" s="204"/>
      <c r="D362" s="203"/>
      <c r="E362" s="203"/>
      <c r="H362" s="203"/>
      <c r="I362" s="205"/>
      <c r="J362" s="205"/>
      <c r="K362" s="205"/>
      <c r="L362" s="222">
        <f>IFERROR(IF(G362="X",0,IF(H362="X",0,VLOOKUP(H362,'5'!$K$3:$L$16,2,FALSE))),0)</f>
        <v>0</v>
      </c>
      <c r="M362" s="205">
        <f t="shared" si="10"/>
        <v>0</v>
      </c>
      <c r="N362" s="205">
        <f>IFERROR(VLOOKUP(H362,'5'!$K$3:$M$16,3,FALSE),0)</f>
        <v>0</v>
      </c>
      <c r="O362" s="205">
        <f t="shared" si="11"/>
        <v>0</v>
      </c>
      <c r="P362" s="205"/>
      <c r="Q362" s="205"/>
      <c r="R362" s="205"/>
    </row>
    <row r="363" spans="1:18" hidden="1">
      <c r="A363" s="203"/>
      <c r="B363" s="204"/>
      <c r="C363" s="204"/>
      <c r="D363" s="203"/>
      <c r="E363" s="203"/>
      <c r="H363" s="203"/>
      <c r="I363" s="205"/>
      <c r="J363" s="205"/>
      <c r="K363" s="205"/>
      <c r="L363" s="222">
        <f>IFERROR(IF(G363="X",0,IF(H363="X",0,VLOOKUP(H363,'5'!$K$3:$L$16,2,FALSE))),0)</f>
        <v>0</v>
      </c>
      <c r="M363" s="205">
        <f t="shared" si="10"/>
        <v>0</v>
      </c>
      <c r="N363" s="205">
        <f>IFERROR(VLOOKUP(H363,'5'!$K$3:$M$16,3,FALSE),0)</f>
        <v>0</v>
      </c>
      <c r="O363" s="205">
        <f t="shared" si="11"/>
        <v>0</v>
      </c>
      <c r="P363" s="205"/>
      <c r="Q363" s="205"/>
      <c r="R363" s="205"/>
    </row>
    <row r="364" spans="1:18" hidden="1">
      <c r="A364" s="203"/>
      <c r="B364" s="204"/>
      <c r="C364" s="204"/>
      <c r="D364" s="203"/>
      <c r="E364" s="203"/>
      <c r="H364" s="203"/>
      <c r="I364" s="205"/>
      <c r="J364" s="205"/>
      <c r="K364" s="205"/>
      <c r="L364" s="222">
        <f>IFERROR(IF(G364="X",0,IF(H364="X",0,VLOOKUP(H364,'5'!$K$3:$L$16,2,FALSE))),0)</f>
        <v>0</v>
      </c>
      <c r="M364" s="205">
        <f t="shared" si="10"/>
        <v>0</v>
      </c>
      <c r="N364" s="205">
        <f>IFERROR(VLOOKUP(H364,'5'!$K$3:$M$16,3,FALSE),0)</f>
        <v>0</v>
      </c>
      <c r="O364" s="205">
        <f t="shared" si="11"/>
        <v>0</v>
      </c>
      <c r="P364" s="205"/>
      <c r="Q364" s="205"/>
      <c r="R364" s="205"/>
    </row>
    <row r="365" spans="1:18" hidden="1">
      <c r="A365" s="203"/>
      <c r="B365" s="204"/>
      <c r="C365" s="204"/>
      <c r="D365" s="203"/>
      <c r="E365" s="203"/>
      <c r="H365" s="203"/>
      <c r="I365" s="205"/>
      <c r="J365" s="205"/>
      <c r="K365" s="205"/>
      <c r="L365" s="222">
        <f>IFERROR(IF(G365="X",0,IF(H365="X",0,VLOOKUP(H365,'5'!$K$3:$L$16,2,FALSE))),0)</f>
        <v>0</v>
      </c>
      <c r="M365" s="205">
        <f t="shared" si="10"/>
        <v>0</v>
      </c>
      <c r="N365" s="205">
        <f>IFERROR(VLOOKUP(H365,'5'!$K$3:$M$16,3,FALSE),0)</f>
        <v>0</v>
      </c>
      <c r="O365" s="205">
        <f t="shared" si="11"/>
        <v>0</v>
      </c>
      <c r="P365" s="205"/>
      <c r="Q365" s="205"/>
      <c r="R365" s="205"/>
    </row>
    <row r="366" spans="1:18" hidden="1">
      <c r="A366" s="203"/>
      <c r="B366" s="204"/>
      <c r="C366" s="204"/>
      <c r="D366" s="203"/>
      <c r="E366" s="203"/>
      <c r="H366" s="203"/>
      <c r="I366" s="205"/>
      <c r="J366" s="205"/>
      <c r="K366" s="205"/>
      <c r="L366" s="222">
        <f>IFERROR(IF(G366="X",0,IF(H366="X",0,VLOOKUP(H366,'5'!$K$3:$L$16,2,FALSE))),0)</f>
        <v>0</v>
      </c>
      <c r="M366" s="205">
        <f t="shared" si="10"/>
        <v>0</v>
      </c>
      <c r="N366" s="205">
        <f>IFERROR(VLOOKUP(H366,'5'!$K$3:$M$16,3,FALSE),0)</f>
        <v>0</v>
      </c>
      <c r="O366" s="205">
        <f t="shared" si="11"/>
        <v>0</v>
      </c>
      <c r="P366" s="205"/>
      <c r="Q366" s="205"/>
      <c r="R366" s="205"/>
    </row>
    <row r="367" spans="1:18" hidden="1">
      <c r="A367" s="203"/>
      <c r="B367" s="204"/>
      <c r="C367" s="204"/>
      <c r="D367" s="203"/>
      <c r="E367" s="203"/>
      <c r="H367" s="203"/>
      <c r="I367" s="205"/>
      <c r="J367" s="205"/>
      <c r="K367" s="205"/>
      <c r="L367" s="222">
        <f>IFERROR(IF(G367="X",0,IF(H367="X",0,VLOOKUP(H367,'5'!$K$3:$L$16,2,FALSE))),0)</f>
        <v>0</v>
      </c>
      <c r="M367" s="205">
        <f t="shared" si="10"/>
        <v>0</v>
      </c>
      <c r="N367" s="205">
        <f>IFERROR(VLOOKUP(H367,'5'!$K$3:$M$16,3,FALSE),0)</f>
        <v>0</v>
      </c>
      <c r="O367" s="205">
        <f t="shared" si="11"/>
        <v>0</v>
      </c>
      <c r="P367" s="205"/>
      <c r="Q367" s="205"/>
      <c r="R367" s="205"/>
    </row>
    <row r="368" spans="1:18" hidden="1">
      <c r="A368" s="203"/>
      <c r="B368" s="204"/>
      <c r="C368" s="204"/>
      <c r="D368" s="203"/>
      <c r="E368" s="203"/>
      <c r="H368" s="203"/>
      <c r="I368" s="205"/>
      <c r="J368" s="205"/>
      <c r="K368" s="205"/>
      <c r="L368" s="222">
        <f>IFERROR(IF(G368="X",0,IF(H368="X",0,VLOOKUP(H368,'5'!$K$3:$L$16,2,FALSE))),0)</f>
        <v>0</v>
      </c>
      <c r="M368" s="205">
        <f t="shared" si="10"/>
        <v>0</v>
      </c>
      <c r="N368" s="205">
        <f>IFERROR(VLOOKUP(H368,'5'!$K$3:$M$16,3,FALSE),0)</f>
        <v>0</v>
      </c>
      <c r="O368" s="205">
        <f t="shared" si="11"/>
        <v>0</v>
      </c>
      <c r="P368" s="205"/>
      <c r="Q368" s="205"/>
      <c r="R368" s="205"/>
    </row>
    <row r="369" spans="1:18" hidden="1">
      <c r="A369" s="203"/>
      <c r="B369" s="204"/>
      <c r="C369" s="204"/>
      <c r="D369" s="203"/>
      <c r="E369" s="203"/>
      <c r="H369" s="203"/>
      <c r="I369" s="205"/>
      <c r="J369" s="205"/>
      <c r="K369" s="205"/>
      <c r="L369" s="222">
        <f>IFERROR(IF(G369="X",0,IF(H369="X",0,VLOOKUP(H369,'5'!$K$3:$L$16,2,FALSE))),0)</f>
        <v>0</v>
      </c>
      <c r="M369" s="205">
        <f t="shared" si="10"/>
        <v>0</v>
      </c>
      <c r="N369" s="205">
        <f>IFERROR(VLOOKUP(H369,'5'!$K$3:$M$16,3,FALSE),0)</f>
        <v>0</v>
      </c>
      <c r="O369" s="205">
        <f t="shared" si="11"/>
        <v>0</v>
      </c>
      <c r="P369" s="205"/>
      <c r="Q369" s="205"/>
      <c r="R369" s="205"/>
    </row>
    <row r="370" spans="1:18" hidden="1">
      <c r="A370" s="203"/>
      <c r="B370" s="204"/>
      <c r="C370" s="204"/>
      <c r="D370" s="203"/>
      <c r="E370" s="203"/>
      <c r="H370" s="203"/>
      <c r="I370" s="205"/>
      <c r="J370" s="205"/>
      <c r="K370" s="205"/>
      <c r="L370" s="222">
        <f>IFERROR(IF(G370="X",0,IF(H370="X",0,VLOOKUP(H370,'5'!$K$3:$L$16,2,FALSE))),0)</f>
        <v>0</v>
      </c>
      <c r="M370" s="205">
        <f t="shared" si="10"/>
        <v>0</v>
      </c>
      <c r="N370" s="205">
        <f>IFERROR(VLOOKUP(H370,'5'!$K$3:$M$16,3,FALSE),0)</f>
        <v>0</v>
      </c>
      <c r="O370" s="205">
        <f t="shared" si="11"/>
        <v>0</v>
      </c>
      <c r="P370" s="205"/>
      <c r="Q370" s="205"/>
      <c r="R370" s="205"/>
    </row>
    <row r="371" spans="1:18" hidden="1">
      <c r="A371" s="203"/>
      <c r="B371" s="204"/>
      <c r="C371" s="204"/>
      <c r="D371" s="203"/>
      <c r="E371" s="203"/>
      <c r="H371" s="203"/>
      <c r="I371" s="205"/>
      <c r="J371" s="205"/>
      <c r="K371" s="205"/>
      <c r="L371" s="222">
        <f>IFERROR(IF(G371="X",0,IF(H371="X",0,VLOOKUP(H371,'5'!$K$3:$L$16,2,FALSE))),0)</f>
        <v>0</v>
      </c>
      <c r="M371" s="205">
        <f t="shared" si="10"/>
        <v>0</v>
      </c>
      <c r="N371" s="205">
        <f>IFERROR(VLOOKUP(H371,'5'!$K$3:$M$16,3,FALSE),0)</f>
        <v>0</v>
      </c>
      <c r="O371" s="205">
        <f t="shared" si="11"/>
        <v>0</v>
      </c>
      <c r="P371" s="205"/>
      <c r="Q371" s="205"/>
      <c r="R371" s="205"/>
    </row>
    <row r="372" spans="1:18" hidden="1">
      <c r="A372" s="203"/>
      <c r="B372" s="204"/>
      <c r="C372" s="204"/>
      <c r="D372" s="203"/>
      <c r="E372" s="203"/>
      <c r="H372" s="203"/>
      <c r="I372" s="205"/>
      <c r="J372" s="205"/>
      <c r="K372" s="205"/>
      <c r="L372" s="222">
        <f>IFERROR(IF(G372="X",0,IF(H372="X",0,VLOOKUP(H372,'5'!$K$3:$L$16,2,FALSE))),0)</f>
        <v>0</v>
      </c>
      <c r="M372" s="205">
        <f t="shared" si="10"/>
        <v>0</v>
      </c>
      <c r="N372" s="205">
        <f>IFERROR(VLOOKUP(H372,'5'!$K$3:$M$16,3,FALSE),0)</f>
        <v>0</v>
      </c>
      <c r="O372" s="205">
        <f t="shared" si="11"/>
        <v>0</v>
      </c>
      <c r="P372" s="205"/>
      <c r="Q372" s="205"/>
      <c r="R372" s="205"/>
    </row>
    <row r="373" spans="1:18" hidden="1">
      <c r="A373" s="203"/>
      <c r="B373" s="204"/>
      <c r="C373" s="204"/>
      <c r="D373" s="203"/>
      <c r="E373" s="203"/>
      <c r="H373" s="203"/>
      <c r="I373" s="205"/>
      <c r="J373" s="205"/>
      <c r="K373" s="205"/>
      <c r="L373" s="222">
        <f>IFERROR(IF(G373="X",0,IF(H373="X",0,VLOOKUP(H373,'5'!$K$3:$L$16,2,FALSE))),0)</f>
        <v>0</v>
      </c>
      <c r="M373" s="205">
        <f t="shared" si="10"/>
        <v>0</v>
      </c>
      <c r="N373" s="205">
        <f>IFERROR(VLOOKUP(H373,'5'!$K$3:$M$16,3,FALSE),0)</f>
        <v>0</v>
      </c>
      <c r="O373" s="205">
        <f t="shared" si="11"/>
        <v>0</v>
      </c>
      <c r="P373" s="205"/>
      <c r="Q373" s="205"/>
      <c r="R373" s="205"/>
    </row>
    <row r="374" spans="1:18" hidden="1">
      <c r="A374" s="203"/>
      <c r="B374" s="204"/>
      <c r="C374" s="204"/>
      <c r="D374" s="203"/>
      <c r="E374" s="203"/>
      <c r="H374" s="203"/>
      <c r="I374" s="205"/>
      <c r="J374" s="205"/>
      <c r="K374" s="205"/>
      <c r="L374" s="222">
        <f>IFERROR(IF(G374="X",0,IF(H374="X",0,VLOOKUP(H374,'5'!$K$3:$L$16,2,FALSE))),0)</f>
        <v>0</v>
      </c>
      <c r="M374" s="205">
        <f t="shared" si="10"/>
        <v>0</v>
      </c>
      <c r="N374" s="205">
        <f>IFERROR(VLOOKUP(H374,'5'!$K$3:$M$16,3,FALSE),0)</f>
        <v>0</v>
      </c>
      <c r="O374" s="205">
        <f t="shared" si="11"/>
        <v>0</v>
      </c>
      <c r="P374" s="205"/>
      <c r="Q374" s="205"/>
      <c r="R374" s="205"/>
    </row>
    <row r="375" spans="1:18" hidden="1">
      <c r="A375" s="203"/>
      <c r="B375" s="204"/>
      <c r="C375" s="204"/>
      <c r="D375" s="203"/>
      <c r="E375" s="203"/>
      <c r="H375" s="203"/>
      <c r="I375" s="205"/>
      <c r="J375" s="205"/>
      <c r="K375" s="205"/>
      <c r="L375" s="222">
        <f>IFERROR(IF(G375="X",0,IF(H375="X",0,VLOOKUP(H375,'5'!$K$3:$L$16,2,FALSE))),0)</f>
        <v>0</v>
      </c>
      <c r="M375" s="205">
        <f t="shared" si="10"/>
        <v>0</v>
      </c>
      <c r="N375" s="205">
        <f>IFERROR(VLOOKUP(H375,'5'!$K$3:$M$16,3,FALSE),0)</f>
        <v>0</v>
      </c>
      <c r="O375" s="205">
        <f t="shared" si="11"/>
        <v>0</v>
      </c>
      <c r="P375" s="205"/>
      <c r="Q375" s="205"/>
      <c r="R375" s="205"/>
    </row>
    <row r="376" spans="1:18" hidden="1">
      <c r="A376" s="203"/>
      <c r="B376" s="204"/>
      <c r="C376" s="204"/>
      <c r="D376" s="203"/>
      <c r="E376" s="203"/>
      <c r="H376" s="203"/>
      <c r="I376" s="205"/>
      <c r="J376" s="205"/>
      <c r="K376" s="205"/>
      <c r="L376" s="222">
        <f>IFERROR(IF(G376="X",0,IF(H376="X",0,VLOOKUP(H376,'5'!$K$3:$L$16,2,FALSE))),0)</f>
        <v>0</v>
      </c>
      <c r="M376" s="205">
        <f t="shared" si="10"/>
        <v>0</v>
      </c>
      <c r="N376" s="205">
        <f>IFERROR(VLOOKUP(H376,'5'!$K$3:$M$16,3,FALSE),0)</f>
        <v>0</v>
      </c>
      <c r="O376" s="205">
        <f t="shared" si="11"/>
        <v>0</v>
      </c>
      <c r="P376" s="205"/>
      <c r="Q376" s="205"/>
      <c r="R376" s="205"/>
    </row>
    <row r="377" spans="1:18" hidden="1">
      <c r="A377" s="203"/>
      <c r="B377" s="204"/>
      <c r="C377" s="204"/>
      <c r="D377" s="203"/>
      <c r="E377" s="203"/>
      <c r="H377" s="203"/>
      <c r="I377" s="205"/>
      <c r="J377" s="205"/>
      <c r="K377" s="205"/>
      <c r="L377" s="222">
        <f>IFERROR(IF(G377="X",0,IF(H377="X",0,VLOOKUP(H377,'5'!$K$3:$L$16,2,FALSE))),0)</f>
        <v>0</v>
      </c>
      <c r="M377" s="205">
        <f t="shared" si="10"/>
        <v>0</v>
      </c>
      <c r="N377" s="205">
        <f>IFERROR(VLOOKUP(H377,'5'!$K$3:$M$16,3,FALSE),0)</f>
        <v>0</v>
      </c>
      <c r="O377" s="205">
        <f t="shared" si="11"/>
        <v>0</v>
      </c>
      <c r="P377" s="205"/>
      <c r="Q377" s="205"/>
      <c r="R377" s="205"/>
    </row>
    <row r="378" spans="1:18" hidden="1">
      <c r="A378" s="203"/>
      <c r="B378" s="204"/>
      <c r="C378" s="204"/>
      <c r="D378" s="203"/>
      <c r="E378" s="203"/>
      <c r="H378" s="203"/>
      <c r="I378" s="205"/>
      <c r="J378" s="205"/>
      <c r="K378" s="205"/>
      <c r="L378" s="222">
        <f>IFERROR(IF(G378="X",0,IF(H378="X",0,VLOOKUP(H378,'5'!$K$3:$L$16,2,FALSE))),0)</f>
        <v>0</v>
      </c>
      <c r="M378" s="205">
        <f t="shared" si="10"/>
        <v>0</v>
      </c>
      <c r="N378" s="205">
        <f>IFERROR(VLOOKUP(H378,'5'!$K$3:$M$16,3,FALSE),0)</f>
        <v>0</v>
      </c>
      <c r="O378" s="205">
        <f t="shared" si="11"/>
        <v>0</v>
      </c>
      <c r="P378" s="205"/>
      <c r="Q378" s="205"/>
      <c r="R378" s="205"/>
    </row>
    <row r="379" spans="1:18" hidden="1">
      <c r="A379" s="203"/>
      <c r="B379" s="204"/>
      <c r="C379" s="204"/>
      <c r="D379" s="203"/>
      <c r="E379" s="203"/>
      <c r="H379" s="203"/>
      <c r="I379" s="205"/>
      <c r="J379" s="205"/>
      <c r="K379" s="205"/>
      <c r="L379" s="222">
        <f>IFERROR(IF(G379="X",0,IF(H379="X",0,VLOOKUP(H379,'5'!$K$3:$L$16,2,FALSE))),0)</f>
        <v>0</v>
      </c>
      <c r="M379" s="205">
        <f t="shared" si="10"/>
        <v>0</v>
      </c>
      <c r="N379" s="205">
        <f>IFERROR(VLOOKUP(H379,'5'!$K$3:$M$16,3,FALSE),0)</f>
        <v>0</v>
      </c>
      <c r="O379" s="205">
        <f t="shared" si="11"/>
        <v>0</v>
      </c>
      <c r="P379" s="205"/>
      <c r="Q379" s="205"/>
      <c r="R379" s="205"/>
    </row>
    <row r="380" spans="1:18" hidden="1">
      <c r="A380" s="203"/>
      <c r="B380" s="204"/>
      <c r="C380" s="204"/>
      <c r="D380" s="203"/>
      <c r="E380" s="203"/>
      <c r="H380" s="203"/>
      <c r="I380" s="205"/>
      <c r="J380" s="205"/>
      <c r="K380" s="205"/>
      <c r="L380" s="222">
        <f>IFERROR(IF(G380="X",0,IF(H380="X",0,VLOOKUP(H380,'5'!$K$3:$L$16,2,FALSE))),0)</f>
        <v>0</v>
      </c>
      <c r="M380" s="205">
        <f t="shared" si="10"/>
        <v>0</v>
      </c>
      <c r="N380" s="205">
        <f>IFERROR(VLOOKUP(H380,'5'!$K$3:$M$16,3,FALSE),0)</f>
        <v>0</v>
      </c>
      <c r="O380" s="205">
        <f t="shared" si="11"/>
        <v>0</v>
      </c>
      <c r="P380" s="205"/>
      <c r="Q380" s="205"/>
      <c r="R380" s="205"/>
    </row>
    <row r="381" spans="1:18" hidden="1">
      <c r="A381" s="203"/>
      <c r="B381" s="204"/>
      <c r="C381" s="204"/>
      <c r="D381" s="203"/>
      <c r="E381" s="203"/>
      <c r="H381" s="203"/>
      <c r="I381" s="205"/>
      <c r="J381" s="205"/>
      <c r="K381" s="205"/>
      <c r="L381" s="222">
        <f>IFERROR(IF(G381="X",0,IF(H381="X",0,VLOOKUP(H381,'5'!$K$3:$L$16,2,FALSE))),0)</f>
        <v>0</v>
      </c>
      <c r="M381" s="205">
        <f t="shared" si="10"/>
        <v>0</v>
      </c>
      <c r="N381" s="205">
        <f>IFERROR(VLOOKUP(H381,'5'!$K$3:$M$16,3,FALSE),0)</f>
        <v>0</v>
      </c>
      <c r="O381" s="205">
        <f t="shared" si="11"/>
        <v>0</v>
      </c>
      <c r="P381" s="205"/>
      <c r="Q381" s="205"/>
      <c r="R381" s="205"/>
    </row>
    <row r="382" spans="1:18" hidden="1">
      <c r="A382" s="203"/>
      <c r="B382" s="204"/>
      <c r="C382" s="204"/>
      <c r="D382" s="203"/>
      <c r="E382" s="203"/>
      <c r="H382" s="203"/>
      <c r="I382" s="205"/>
      <c r="J382" s="205"/>
      <c r="K382" s="205"/>
      <c r="L382" s="222">
        <f>IFERROR(IF(G382="X",0,IF(H382="X",0,VLOOKUP(H382,'5'!$K$3:$L$16,2,FALSE))),0)</f>
        <v>0</v>
      </c>
      <c r="M382" s="205">
        <f t="shared" si="10"/>
        <v>0</v>
      </c>
      <c r="N382" s="205">
        <f>IFERROR(VLOOKUP(H382,'5'!$K$3:$M$16,3,FALSE),0)</f>
        <v>0</v>
      </c>
      <c r="O382" s="205">
        <f t="shared" si="11"/>
        <v>0</v>
      </c>
      <c r="P382" s="205"/>
      <c r="Q382" s="205"/>
      <c r="R382" s="205"/>
    </row>
    <row r="383" spans="1:18" hidden="1">
      <c r="A383" s="203"/>
      <c r="B383" s="204"/>
      <c r="C383" s="204"/>
      <c r="D383" s="203"/>
      <c r="E383" s="203"/>
      <c r="H383" s="203"/>
      <c r="I383" s="205"/>
      <c r="J383" s="205"/>
      <c r="K383" s="205"/>
      <c r="L383" s="222">
        <f>IFERROR(IF(G383="X",0,IF(H383="X",0,VLOOKUP(H383,'5'!$K$3:$L$16,2,FALSE))),0)</f>
        <v>0</v>
      </c>
      <c r="M383" s="205">
        <f t="shared" si="10"/>
        <v>0</v>
      </c>
      <c r="N383" s="205">
        <f>IFERROR(VLOOKUP(H383,'5'!$K$3:$M$16,3,FALSE),0)</f>
        <v>0</v>
      </c>
      <c r="O383" s="205">
        <f t="shared" si="11"/>
        <v>0</v>
      </c>
      <c r="P383" s="205"/>
      <c r="Q383" s="205"/>
      <c r="R383" s="205"/>
    </row>
    <row r="384" spans="1:18" hidden="1">
      <c r="A384" s="203"/>
      <c r="B384" s="204"/>
      <c r="C384" s="204"/>
      <c r="D384" s="203"/>
      <c r="E384" s="203"/>
      <c r="H384" s="203"/>
      <c r="I384" s="205"/>
      <c r="J384" s="205"/>
      <c r="K384" s="205"/>
      <c r="L384" s="222">
        <f>IFERROR(IF(G384="X",0,IF(H384="X",0,VLOOKUP(H384,'5'!$K$3:$L$16,2,FALSE))),0)</f>
        <v>0</v>
      </c>
      <c r="M384" s="205">
        <f t="shared" si="10"/>
        <v>0</v>
      </c>
      <c r="N384" s="205">
        <f>IFERROR(VLOOKUP(H384,'5'!$K$3:$M$16,3,FALSE),0)</f>
        <v>0</v>
      </c>
      <c r="O384" s="205">
        <f t="shared" si="11"/>
        <v>0</v>
      </c>
      <c r="P384" s="205"/>
      <c r="Q384" s="205"/>
      <c r="R384" s="205"/>
    </row>
    <row r="385" spans="1:18" hidden="1">
      <c r="A385" s="203"/>
      <c r="B385" s="204"/>
      <c r="C385" s="204"/>
      <c r="D385" s="203"/>
      <c r="E385" s="203"/>
      <c r="H385" s="203"/>
      <c r="I385" s="205"/>
      <c r="J385" s="205"/>
      <c r="K385" s="205"/>
      <c r="L385" s="222">
        <f>IFERROR(IF(G385="X",0,IF(H385="X",0,VLOOKUP(H385,'5'!$K$3:$L$16,2,FALSE))),0)</f>
        <v>0</v>
      </c>
      <c r="M385" s="205">
        <f t="shared" si="10"/>
        <v>0</v>
      </c>
      <c r="N385" s="205">
        <f>IFERROR(VLOOKUP(H385,'5'!$K$3:$M$16,3,FALSE),0)</f>
        <v>0</v>
      </c>
      <c r="O385" s="205">
        <f t="shared" si="11"/>
        <v>0</v>
      </c>
      <c r="P385" s="205"/>
      <c r="Q385" s="205"/>
      <c r="R385" s="205"/>
    </row>
    <row r="386" spans="1:18" hidden="1">
      <c r="A386" s="203"/>
      <c r="B386" s="204"/>
      <c r="C386" s="204"/>
      <c r="D386" s="203"/>
      <c r="E386" s="203"/>
      <c r="H386" s="203"/>
      <c r="I386" s="205"/>
      <c r="J386" s="205"/>
      <c r="K386" s="205"/>
      <c r="L386" s="222">
        <f>IFERROR(IF(G386="X",0,IF(H386="X",0,VLOOKUP(H386,'5'!$K$3:$L$16,2,FALSE))),0)</f>
        <v>0</v>
      </c>
      <c r="M386" s="205">
        <f t="shared" si="10"/>
        <v>0</v>
      </c>
      <c r="N386" s="205">
        <f>IFERROR(VLOOKUP(H386,'5'!$K$3:$M$16,3,FALSE),0)</f>
        <v>0</v>
      </c>
      <c r="O386" s="205">
        <f t="shared" si="11"/>
        <v>0</v>
      </c>
      <c r="P386" s="205"/>
      <c r="Q386" s="205"/>
      <c r="R386" s="205"/>
    </row>
    <row r="387" spans="1:18" hidden="1">
      <c r="A387" s="203"/>
      <c r="B387" s="204"/>
      <c r="C387" s="204"/>
      <c r="D387" s="203"/>
      <c r="E387" s="203"/>
      <c r="H387" s="203"/>
      <c r="I387" s="205"/>
      <c r="J387" s="205"/>
      <c r="K387" s="205"/>
      <c r="L387" s="222">
        <f>IFERROR(IF(G387="X",0,IF(H387="X",0,VLOOKUP(H387,'5'!$K$3:$L$16,2,FALSE))),0)</f>
        <v>0</v>
      </c>
      <c r="M387" s="205">
        <f t="shared" si="10"/>
        <v>0</v>
      </c>
      <c r="N387" s="205">
        <f>IFERROR(VLOOKUP(H387,'5'!$K$3:$M$16,3,FALSE),0)</f>
        <v>0</v>
      </c>
      <c r="O387" s="205">
        <f t="shared" si="11"/>
        <v>0</v>
      </c>
      <c r="P387" s="205"/>
      <c r="Q387" s="205"/>
      <c r="R387" s="205"/>
    </row>
    <row r="388" spans="1:18" hidden="1">
      <c r="A388" s="203"/>
      <c r="B388" s="204"/>
      <c r="C388" s="204"/>
      <c r="D388" s="203"/>
      <c r="E388" s="203"/>
      <c r="H388" s="203"/>
      <c r="I388" s="205"/>
      <c r="J388" s="205"/>
      <c r="K388" s="205"/>
      <c r="L388" s="222">
        <f>IFERROR(IF(G388="X",0,IF(H388="X",0,VLOOKUP(H388,'5'!$K$3:$L$16,2,FALSE))),0)</f>
        <v>0</v>
      </c>
      <c r="M388" s="205">
        <f t="shared" ref="M388:M451" si="12">K388*L388</f>
        <v>0</v>
      </c>
      <c r="N388" s="205">
        <f>IFERROR(VLOOKUP(H388,'5'!$K$3:$M$16,3,FALSE),0)</f>
        <v>0</v>
      </c>
      <c r="O388" s="205">
        <f t="shared" ref="O388:O451" si="13">IF(N388=0,0,M388/N388)</f>
        <v>0</v>
      </c>
      <c r="P388" s="205"/>
      <c r="Q388" s="205"/>
      <c r="R388" s="205"/>
    </row>
    <row r="389" spans="1:18" hidden="1">
      <c r="A389" s="203"/>
      <c r="B389" s="204"/>
      <c r="C389" s="204"/>
      <c r="D389" s="203"/>
      <c r="E389" s="203"/>
      <c r="H389" s="203"/>
      <c r="I389" s="205"/>
      <c r="J389" s="205"/>
      <c r="K389" s="205"/>
      <c r="L389" s="222">
        <f>IFERROR(IF(G389="X",0,IF(H389="X",0,VLOOKUP(H389,'5'!$K$3:$L$16,2,FALSE))),0)</f>
        <v>0</v>
      </c>
      <c r="M389" s="205">
        <f t="shared" si="12"/>
        <v>0</v>
      </c>
      <c r="N389" s="205">
        <f>IFERROR(VLOOKUP(H389,'5'!$K$3:$M$16,3,FALSE),0)</f>
        <v>0</v>
      </c>
      <c r="O389" s="205">
        <f t="shared" si="13"/>
        <v>0</v>
      </c>
      <c r="P389" s="205"/>
      <c r="Q389" s="205"/>
      <c r="R389" s="205"/>
    </row>
    <row r="390" spans="1:18" hidden="1">
      <c r="A390" s="203"/>
      <c r="B390" s="204"/>
      <c r="C390" s="204"/>
      <c r="D390" s="203"/>
      <c r="E390" s="203"/>
      <c r="H390" s="203"/>
      <c r="I390" s="205"/>
      <c r="J390" s="205"/>
      <c r="K390" s="205"/>
      <c r="L390" s="222">
        <f>IFERROR(IF(G390="X",0,IF(H390="X",0,VLOOKUP(H390,'5'!$K$3:$L$16,2,FALSE))),0)</f>
        <v>0</v>
      </c>
      <c r="M390" s="205">
        <f t="shared" si="12"/>
        <v>0</v>
      </c>
      <c r="N390" s="205">
        <f>IFERROR(VLOOKUP(H390,'5'!$K$3:$M$16,3,FALSE),0)</f>
        <v>0</v>
      </c>
      <c r="O390" s="205">
        <f t="shared" si="13"/>
        <v>0</v>
      </c>
      <c r="P390" s="205"/>
      <c r="Q390" s="205"/>
      <c r="R390" s="205"/>
    </row>
    <row r="391" spans="1:18" hidden="1">
      <c r="A391" s="203"/>
      <c r="B391" s="204"/>
      <c r="C391" s="204"/>
      <c r="D391" s="203"/>
      <c r="E391" s="203"/>
      <c r="H391" s="203"/>
      <c r="I391" s="205"/>
      <c r="J391" s="205"/>
      <c r="K391" s="205"/>
      <c r="L391" s="222">
        <f>IFERROR(IF(G391="X",0,IF(H391="X",0,VLOOKUP(H391,'5'!$K$3:$L$16,2,FALSE))),0)</f>
        <v>0</v>
      </c>
      <c r="M391" s="205">
        <f t="shared" si="12"/>
        <v>0</v>
      </c>
      <c r="N391" s="205">
        <f>IFERROR(VLOOKUP(H391,'5'!$K$3:$M$16,3,FALSE),0)</f>
        <v>0</v>
      </c>
      <c r="O391" s="205">
        <f t="shared" si="13"/>
        <v>0</v>
      </c>
      <c r="P391" s="205"/>
      <c r="Q391" s="205"/>
      <c r="R391" s="205"/>
    </row>
    <row r="392" spans="1:18" hidden="1">
      <c r="A392" s="203"/>
      <c r="B392" s="204"/>
      <c r="C392" s="204"/>
      <c r="D392" s="203"/>
      <c r="E392" s="203"/>
      <c r="H392" s="203"/>
      <c r="I392" s="205"/>
      <c r="J392" s="205"/>
      <c r="K392" s="205"/>
      <c r="L392" s="222">
        <f>IFERROR(IF(G392="X",0,IF(H392="X",0,VLOOKUP(H392,'5'!$K$3:$L$16,2,FALSE))),0)</f>
        <v>0</v>
      </c>
      <c r="M392" s="205">
        <f t="shared" si="12"/>
        <v>0</v>
      </c>
      <c r="N392" s="205">
        <f>IFERROR(VLOOKUP(H392,'5'!$K$3:$M$16,3,FALSE),0)</f>
        <v>0</v>
      </c>
      <c r="O392" s="205">
        <f t="shared" si="13"/>
        <v>0</v>
      </c>
      <c r="P392" s="205"/>
      <c r="Q392" s="205"/>
      <c r="R392" s="205"/>
    </row>
    <row r="393" spans="1:18" hidden="1">
      <c r="A393" s="203"/>
      <c r="B393" s="204"/>
      <c r="C393" s="204"/>
      <c r="D393" s="203"/>
      <c r="E393" s="203"/>
      <c r="H393" s="203"/>
      <c r="I393" s="205"/>
      <c r="J393" s="205"/>
      <c r="K393" s="205"/>
      <c r="L393" s="222">
        <f>IFERROR(IF(G393="X",0,IF(H393="X",0,VLOOKUP(H393,'5'!$K$3:$L$16,2,FALSE))),0)</f>
        <v>0</v>
      </c>
      <c r="M393" s="205">
        <f t="shared" si="12"/>
        <v>0</v>
      </c>
      <c r="N393" s="205">
        <f>IFERROR(VLOOKUP(H393,'5'!$K$3:$M$16,3,FALSE),0)</f>
        <v>0</v>
      </c>
      <c r="O393" s="205">
        <f t="shared" si="13"/>
        <v>0</v>
      </c>
      <c r="P393" s="205"/>
      <c r="Q393" s="205"/>
      <c r="R393" s="205"/>
    </row>
    <row r="394" spans="1:18" hidden="1">
      <c r="A394" s="203"/>
      <c r="B394" s="204"/>
      <c r="C394" s="204"/>
      <c r="D394" s="203"/>
      <c r="E394" s="203"/>
      <c r="H394" s="203"/>
      <c r="I394" s="205"/>
      <c r="J394" s="205"/>
      <c r="K394" s="205"/>
      <c r="L394" s="222">
        <f>IFERROR(IF(G394="X",0,IF(H394="X",0,VLOOKUP(H394,'5'!$K$3:$L$16,2,FALSE))),0)</f>
        <v>0</v>
      </c>
      <c r="M394" s="205">
        <f t="shared" si="12"/>
        <v>0</v>
      </c>
      <c r="N394" s="205">
        <f>IFERROR(VLOOKUP(H394,'5'!$K$3:$M$16,3,FALSE),0)</f>
        <v>0</v>
      </c>
      <c r="O394" s="205">
        <f t="shared" si="13"/>
        <v>0</v>
      </c>
      <c r="P394" s="205"/>
      <c r="Q394" s="205"/>
      <c r="R394" s="205"/>
    </row>
    <row r="395" spans="1:18" hidden="1">
      <c r="A395" s="203"/>
      <c r="B395" s="204"/>
      <c r="C395" s="204"/>
      <c r="D395" s="203"/>
      <c r="E395" s="203"/>
      <c r="H395" s="203"/>
      <c r="I395" s="205"/>
      <c r="J395" s="205"/>
      <c r="K395" s="205"/>
      <c r="L395" s="222">
        <f>IFERROR(IF(G395="X",0,IF(H395="X",0,VLOOKUP(H395,'5'!$K$3:$L$16,2,FALSE))),0)</f>
        <v>0</v>
      </c>
      <c r="M395" s="205">
        <f t="shared" si="12"/>
        <v>0</v>
      </c>
      <c r="N395" s="205">
        <f>IFERROR(VLOOKUP(H395,'5'!$K$3:$M$16,3,FALSE),0)</f>
        <v>0</v>
      </c>
      <c r="O395" s="205">
        <f t="shared" si="13"/>
        <v>0</v>
      </c>
      <c r="P395" s="205"/>
      <c r="Q395" s="205"/>
      <c r="R395" s="205"/>
    </row>
    <row r="396" spans="1:18" hidden="1">
      <c r="A396" s="203"/>
      <c r="B396" s="204"/>
      <c r="C396" s="204"/>
      <c r="D396" s="203"/>
      <c r="E396" s="203"/>
      <c r="H396" s="203"/>
      <c r="I396" s="205"/>
      <c r="J396" s="205"/>
      <c r="K396" s="205"/>
      <c r="L396" s="222">
        <f>IFERROR(IF(G396="X",0,IF(H396="X",0,VLOOKUP(H396,'5'!$K$3:$L$16,2,FALSE))),0)</f>
        <v>0</v>
      </c>
      <c r="M396" s="205">
        <f t="shared" si="12"/>
        <v>0</v>
      </c>
      <c r="N396" s="205">
        <f>IFERROR(VLOOKUP(H396,'5'!$K$3:$M$16,3,FALSE),0)</f>
        <v>0</v>
      </c>
      <c r="O396" s="205">
        <f t="shared" si="13"/>
        <v>0</v>
      </c>
      <c r="P396" s="205"/>
      <c r="Q396" s="205"/>
      <c r="R396" s="205"/>
    </row>
    <row r="397" spans="1:18" hidden="1">
      <c r="A397" s="203"/>
      <c r="B397" s="204"/>
      <c r="C397" s="204"/>
      <c r="D397" s="203"/>
      <c r="E397" s="203"/>
      <c r="H397" s="203"/>
      <c r="I397" s="205"/>
      <c r="J397" s="205"/>
      <c r="K397" s="205"/>
      <c r="L397" s="222">
        <f>IFERROR(IF(G397="X",0,IF(H397="X",0,VLOOKUP(H397,'5'!$K$3:$L$16,2,FALSE))),0)</f>
        <v>0</v>
      </c>
      <c r="M397" s="205">
        <f t="shared" si="12"/>
        <v>0</v>
      </c>
      <c r="N397" s="205">
        <f>IFERROR(VLOOKUP(H397,'5'!$K$3:$M$16,3,FALSE),0)</f>
        <v>0</v>
      </c>
      <c r="O397" s="205">
        <f t="shared" si="13"/>
        <v>0</v>
      </c>
      <c r="P397" s="205"/>
      <c r="Q397" s="205"/>
      <c r="R397" s="205"/>
    </row>
    <row r="398" spans="1:18" hidden="1">
      <c r="A398" s="203"/>
      <c r="B398" s="204"/>
      <c r="C398" s="204"/>
      <c r="D398" s="203"/>
      <c r="E398" s="203"/>
      <c r="H398" s="203"/>
      <c r="I398" s="205"/>
      <c r="J398" s="205"/>
      <c r="K398" s="205"/>
      <c r="L398" s="222">
        <f>IFERROR(IF(G398="X",0,IF(H398="X",0,VLOOKUP(H398,'5'!$K$3:$L$16,2,FALSE))),0)</f>
        <v>0</v>
      </c>
      <c r="M398" s="205">
        <f t="shared" si="12"/>
        <v>0</v>
      </c>
      <c r="N398" s="205">
        <f>IFERROR(VLOOKUP(H398,'5'!$K$3:$M$16,3,FALSE),0)</f>
        <v>0</v>
      </c>
      <c r="O398" s="205">
        <f t="shared" si="13"/>
        <v>0</v>
      </c>
      <c r="P398" s="205"/>
      <c r="Q398" s="205"/>
      <c r="R398" s="205"/>
    </row>
    <row r="399" spans="1:18" hidden="1">
      <c r="A399" s="203"/>
      <c r="B399" s="204"/>
      <c r="C399" s="204"/>
      <c r="D399" s="203"/>
      <c r="E399" s="203"/>
      <c r="H399" s="203"/>
      <c r="I399" s="205"/>
      <c r="J399" s="205"/>
      <c r="K399" s="205"/>
      <c r="L399" s="222">
        <f>IFERROR(IF(G399="X",0,IF(H399="X",0,VLOOKUP(H399,'5'!$K$3:$L$16,2,FALSE))),0)</f>
        <v>0</v>
      </c>
      <c r="M399" s="205">
        <f t="shared" si="12"/>
        <v>0</v>
      </c>
      <c r="N399" s="205">
        <f>IFERROR(VLOOKUP(H399,'5'!$K$3:$M$16,3,FALSE),0)</f>
        <v>0</v>
      </c>
      <c r="O399" s="205">
        <f t="shared" si="13"/>
        <v>0</v>
      </c>
      <c r="P399" s="205"/>
      <c r="Q399" s="205"/>
      <c r="R399" s="205"/>
    </row>
    <row r="400" spans="1:18" hidden="1">
      <c r="A400" s="203"/>
      <c r="B400" s="204"/>
      <c r="C400" s="204"/>
      <c r="D400" s="203"/>
      <c r="E400" s="203"/>
      <c r="H400" s="203"/>
      <c r="I400" s="205"/>
      <c r="J400" s="205"/>
      <c r="K400" s="205"/>
      <c r="L400" s="222">
        <f>IFERROR(IF(G400="X",0,IF(H400="X",0,VLOOKUP(H400,'5'!$K$3:$L$16,2,FALSE))),0)</f>
        <v>0</v>
      </c>
      <c r="M400" s="205">
        <f t="shared" si="12"/>
        <v>0</v>
      </c>
      <c r="N400" s="205">
        <f>IFERROR(VLOOKUP(H400,'5'!$K$3:$M$16,3,FALSE),0)</f>
        <v>0</v>
      </c>
      <c r="O400" s="205">
        <f t="shared" si="13"/>
        <v>0</v>
      </c>
      <c r="P400" s="205"/>
      <c r="Q400" s="205"/>
      <c r="R400" s="205"/>
    </row>
    <row r="401" spans="1:18" hidden="1">
      <c r="A401" s="203"/>
      <c r="B401" s="204"/>
      <c r="C401" s="204"/>
      <c r="D401" s="203"/>
      <c r="E401" s="203"/>
      <c r="H401" s="203"/>
      <c r="I401" s="205"/>
      <c r="J401" s="205"/>
      <c r="K401" s="205"/>
      <c r="L401" s="222">
        <f>IFERROR(IF(G401="X",0,IF(H401="X",0,VLOOKUP(H401,'5'!$K$3:$L$16,2,FALSE))),0)</f>
        <v>0</v>
      </c>
      <c r="M401" s="205">
        <f t="shared" si="12"/>
        <v>0</v>
      </c>
      <c r="N401" s="205">
        <f>IFERROR(VLOOKUP(H401,'5'!$K$3:$M$16,3,FALSE),0)</f>
        <v>0</v>
      </c>
      <c r="O401" s="205">
        <f t="shared" si="13"/>
        <v>0</v>
      </c>
      <c r="P401" s="205"/>
      <c r="Q401" s="205"/>
      <c r="R401" s="205"/>
    </row>
    <row r="402" spans="1:18" hidden="1">
      <c r="A402" s="203"/>
      <c r="B402" s="204"/>
      <c r="C402" s="204"/>
      <c r="D402" s="203"/>
      <c r="E402" s="203"/>
      <c r="H402" s="203"/>
      <c r="I402" s="205"/>
      <c r="J402" s="205"/>
      <c r="K402" s="205"/>
      <c r="L402" s="222">
        <f>IFERROR(IF(G402="X",0,IF(H402="X",0,VLOOKUP(H402,'5'!$K$3:$L$16,2,FALSE))),0)</f>
        <v>0</v>
      </c>
      <c r="M402" s="205">
        <f t="shared" si="12"/>
        <v>0</v>
      </c>
      <c r="N402" s="205">
        <f>IFERROR(VLOOKUP(H402,'5'!$K$3:$M$16,3,FALSE),0)</f>
        <v>0</v>
      </c>
      <c r="O402" s="205">
        <f t="shared" si="13"/>
        <v>0</v>
      </c>
      <c r="P402" s="205"/>
      <c r="Q402" s="205"/>
      <c r="R402" s="205"/>
    </row>
    <row r="403" spans="1:18" hidden="1">
      <c r="A403" s="203"/>
      <c r="B403" s="204"/>
      <c r="C403" s="204"/>
      <c r="D403" s="203"/>
      <c r="E403" s="203"/>
      <c r="H403" s="203"/>
      <c r="I403" s="205"/>
      <c r="J403" s="205"/>
      <c r="K403" s="205"/>
      <c r="L403" s="222">
        <f>IFERROR(IF(G403="X",0,IF(H403="X",0,VLOOKUP(H403,'5'!$K$3:$L$16,2,FALSE))),0)</f>
        <v>0</v>
      </c>
      <c r="M403" s="205">
        <f t="shared" si="12"/>
        <v>0</v>
      </c>
      <c r="N403" s="205">
        <f>IFERROR(VLOOKUP(H403,'5'!$K$3:$M$16,3,FALSE),0)</f>
        <v>0</v>
      </c>
      <c r="O403" s="205">
        <f t="shared" si="13"/>
        <v>0</v>
      </c>
      <c r="P403" s="205"/>
      <c r="Q403" s="205"/>
      <c r="R403" s="205"/>
    </row>
    <row r="404" spans="1:18" hidden="1">
      <c r="A404" s="203"/>
      <c r="B404" s="204"/>
      <c r="C404" s="204"/>
      <c r="D404" s="203"/>
      <c r="E404" s="203"/>
      <c r="H404" s="203"/>
      <c r="I404" s="205"/>
      <c r="J404" s="205"/>
      <c r="K404" s="205"/>
      <c r="L404" s="222">
        <f>IFERROR(IF(G404="X",0,IF(H404="X",0,VLOOKUP(H404,'5'!$K$3:$L$16,2,FALSE))),0)</f>
        <v>0</v>
      </c>
      <c r="M404" s="205">
        <f t="shared" si="12"/>
        <v>0</v>
      </c>
      <c r="N404" s="205">
        <f>IFERROR(VLOOKUP(H404,'5'!$K$3:$M$16,3,FALSE),0)</f>
        <v>0</v>
      </c>
      <c r="O404" s="205">
        <f t="shared" si="13"/>
        <v>0</v>
      </c>
      <c r="P404" s="205"/>
      <c r="Q404" s="205"/>
      <c r="R404" s="205"/>
    </row>
    <row r="405" spans="1:18" hidden="1">
      <c r="A405" s="203"/>
      <c r="B405" s="204"/>
      <c r="C405" s="204"/>
      <c r="D405" s="203"/>
      <c r="E405" s="203"/>
      <c r="H405" s="203"/>
      <c r="I405" s="205"/>
      <c r="J405" s="205"/>
      <c r="K405" s="205"/>
      <c r="L405" s="222">
        <f>IFERROR(IF(G405="X",0,IF(H405="X",0,VLOOKUP(H405,'5'!$K$3:$L$16,2,FALSE))),0)</f>
        <v>0</v>
      </c>
      <c r="M405" s="205">
        <f t="shared" si="12"/>
        <v>0</v>
      </c>
      <c r="N405" s="205">
        <f>IFERROR(VLOOKUP(H405,'5'!$K$3:$M$16,3,FALSE),0)</f>
        <v>0</v>
      </c>
      <c r="O405" s="205">
        <f t="shared" si="13"/>
        <v>0</v>
      </c>
      <c r="P405" s="205"/>
      <c r="Q405" s="205"/>
      <c r="R405" s="205"/>
    </row>
    <row r="406" spans="1:18" hidden="1">
      <c r="A406" s="203"/>
      <c r="B406" s="204"/>
      <c r="C406" s="204"/>
      <c r="D406" s="203"/>
      <c r="E406" s="203"/>
      <c r="H406" s="203"/>
      <c r="I406" s="205"/>
      <c r="J406" s="205"/>
      <c r="K406" s="205"/>
      <c r="L406" s="222">
        <f>IFERROR(IF(G406="X",0,IF(H406="X",0,VLOOKUP(H406,'5'!$K$3:$L$16,2,FALSE))),0)</f>
        <v>0</v>
      </c>
      <c r="M406" s="205">
        <f t="shared" si="12"/>
        <v>0</v>
      </c>
      <c r="N406" s="205">
        <f>IFERROR(VLOOKUP(H406,'5'!$K$3:$M$16,3,FALSE),0)</f>
        <v>0</v>
      </c>
      <c r="O406" s="205">
        <f t="shared" si="13"/>
        <v>0</v>
      </c>
      <c r="P406" s="205"/>
      <c r="Q406" s="205"/>
      <c r="R406" s="205"/>
    </row>
    <row r="407" spans="1:18" hidden="1">
      <c r="A407" s="203"/>
      <c r="B407" s="204"/>
      <c r="C407" s="204"/>
      <c r="D407" s="203"/>
      <c r="E407" s="203"/>
      <c r="H407" s="203"/>
      <c r="I407" s="205"/>
      <c r="J407" s="205"/>
      <c r="K407" s="205"/>
      <c r="L407" s="222">
        <f>IFERROR(IF(G407="X",0,IF(H407="X",0,VLOOKUP(H407,'5'!$K$3:$L$16,2,FALSE))),0)</f>
        <v>0</v>
      </c>
      <c r="M407" s="205">
        <f t="shared" si="12"/>
        <v>0</v>
      </c>
      <c r="N407" s="205">
        <f>IFERROR(VLOOKUP(H407,'5'!$K$3:$M$16,3,FALSE),0)</f>
        <v>0</v>
      </c>
      <c r="O407" s="205">
        <f t="shared" si="13"/>
        <v>0</v>
      </c>
      <c r="P407" s="205"/>
      <c r="Q407" s="205"/>
      <c r="R407" s="205"/>
    </row>
    <row r="408" spans="1:18" hidden="1">
      <c r="A408" s="203"/>
      <c r="B408" s="204"/>
      <c r="C408" s="204"/>
      <c r="D408" s="203"/>
      <c r="E408" s="203"/>
      <c r="H408" s="203"/>
      <c r="I408" s="205"/>
      <c r="J408" s="205"/>
      <c r="K408" s="205"/>
      <c r="L408" s="222">
        <f>IFERROR(IF(G408="X",0,IF(H408="X",0,VLOOKUP(H408,'5'!$K$3:$L$16,2,FALSE))),0)</f>
        <v>0</v>
      </c>
      <c r="M408" s="205">
        <f t="shared" si="12"/>
        <v>0</v>
      </c>
      <c r="N408" s="205">
        <f>IFERROR(VLOOKUP(H408,'5'!$K$3:$M$16,3,FALSE),0)</f>
        <v>0</v>
      </c>
      <c r="O408" s="205">
        <f t="shared" si="13"/>
        <v>0</v>
      </c>
      <c r="P408" s="205"/>
      <c r="Q408" s="205"/>
      <c r="R408" s="205"/>
    </row>
    <row r="409" spans="1:18" hidden="1">
      <c r="A409" s="203"/>
      <c r="B409" s="204"/>
      <c r="C409" s="204"/>
      <c r="D409" s="203"/>
      <c r="E409" s="203"/>
      <c r="H409" s="203"/>
      <c r="I409" s="205"/>
      <c r="J409" s="205"/>
      <c r="K409" s="205"/>
      <c r="L409" s="222">
        <f>IFERROR(IF(G409="X",0,IF(H409="X",0,VLOOKUP(H409,'5'!$K$3:$L$16,2,FALSE))),0)</f>
        <v>0</v>
      </c>
      <c r="M409" s="205">
        <f t="shared" si="12"/>
        <v>0</v>
      </c>
      <c r="N409" s="205">
        <f>IFERROR(VLOOKUP(H409,'5'!$K$3:$M$16,3,FALSE),0)</f>
        <v>0</v>
      </c>
      <c r="O409" s="205">
        <f t="shared" si="13"/>
        <v>0</v>
      </c>
      <c r="P409" s="205"/>
      <c r="Q409" s="205"/>
      <c r="R409" s="205"/>
    </row>
    <row r="410" spans="1:18" hidden="1">
      <c r="A410" s="203"/>
      <c r="B410" s="204"/>
      <c r="C410" s="204"/>
      <c r="D410" s="203"/>
      <c r="E410" s="203"/>
      <c r="H410" s="203"/>
      <c r="I410" s="205"/>
      <c r="J410" s="205"/>
      <c r="K410" s="205"/>
      <c r="L410" s="222">
        <f>IFERROR(IF(G410="X",0,IF(H410="X",0,VLOOKUP(H410,'5'!$K$3:$L$16,2,FALSE))),0)</f>
        <v>0</v>
      </c>
      <c r="M410" s="205">
        <f t="shared" si="12"/>
        <v>0</v>
      </c>
      <c r="N410" s="205">
        <f>IFERROR(VLOOKUP(H410,'5'!$K$3:$M$16,3,FALSE),0)</f>
        <v>0</v>
      </c>
      <c r="O410" s="205">
        <f t="shared" si="13"/>
        <v>0</v>
      </c>
      <c r="P410" s="205"/>
      <c r="Q410" s="205"/>
      <c r="R410" s="205"/>
    </row>
    <row r="411" spans="1:18" hidden="1">
      <c r="A411" s="203"/>
      <c r="B411" s="204"/>
      <c r="C411" s="204"/>
      <c r="D411" s="203"/>
      <c r="E411" s="203"/>
      <c r="H411" s="203"/>
      <c r="I411" s="205"/>
      <c r="J411" s="205"/>
      <c r="K411" s="205"/>
      <c r="L411" s="222">
        <f>IFERROR(IF(G411="X",0,IF(H411="X",0,VLOOKUP(H411,'5'!$K$3:$L$16,2,FALSE))),0)</f>
        <v>0</v>
      </c>
      <c r="M411" s="205">
        <f t="shared" si="12"/>
        <v>0</v>
      </c>
      <c r="N411" s="205">
        <f>IFERROR(VLOOKUP(H411,'5'!$K$3:$M$16,3,FALSE),0)</f>
        <v>0</v>
      </c>
      <c r="O411" s="205">
        <f t="shared" si="13"/>
        <v>0</v>
      </c>
      <c r="P411" s="205"/>
      <c r="Q411" s="205"/>
      <c r="R411" s="205"/>
    </row>
    <row r="412" spans="1:18" hidden="1">
      <c r="A412" s="203"/>
      <c r="B412" s="204"/>
      <c r="C412" s="204"/>
      <c r="D412" s="203"/>
      <c r="E412" s="203"/>
      <c r="H412" s="203"/>
      <c r="I412" s="205"/>
      <c r="J412" s="205"/>
      <c r="K412" s="205"/>
      <c r="L412" s="222">
        <f>IFERROR(IF(G412="X",0,IF(H412="X",0,VLOOKUP(H412,'5'!$K$3:$L$16,2,FALSE))),0)</f>
        <v>0</v>
      </c>
      <c r="M412" s="205">
        <f t="shared" si="12"/>
        <v>0</v>
      </c>
      <c r="N412" s="205">
        <f>IFERROR(VLOOKUP(H412,'5'!$K$3:$M$16,3,FALSE),0)</f>
        <v>0</v>
      </c>
      <c r="O412" s="205">
        <f t="shared" si="13"/>
        <v>0</v>
      </c>
      <c r="P412" s="205"/>
      <c r="Q412" s="205"/>
      <c r="R412" s="205"/>
    </row>
    <row r="413" spans="1:18" hidden="1">
      <c r="A413" s="203"/>
      <c r="B413" s="204"/>
      <c r="C413" s="204"/>
      <c r="D413" s="203"/>
      <c r="E413" s="203"/>
      <c r="H413" s="203"/>
      <c r="I413" s="205"/>
      <c r="J413" s="205"/>
      <c r="K413" s="205"/>
      <c r="L413" s="222">
        <f>IFERROR(IF(G413="X",0,IF(H413="X",0,VLOOKUP(H413,'5'!$K$3:$L$16,2,FALSE))),0)</f>
        <v>0</v>
      </c>
      <c r="M413" s="205">
        <f t="shared" si="12"/>
        <v>0</v>
      </c>
      <c r="N413" s="205">
        <f>IFERROR(VLOOKUP(H413,'5'!$K$3:$M$16,3,FALSE),0)</f>
        <v>0</v>
      </c>
      <c r="O413" s="205">
        <f t="shared" si="13"/>
        <v>0</v>
      </c>
      <c r="P413" s="205"/>
      <c r="Q413" s="205"/>
      <c r="R413" s="205"/>
    </row>
    <row r="414" spans="1:18" hidden="1">
      <c r="A414" s="203"/>
      <c r="B414" s="204"/>
      <c r="C414" s="204"/>
      <c r="D414" s="203"/>
      <c r="E414" s="203"/>
      <c r="H414" s="203"/>
      <c r="I414" s="205"/>
      <c r="J414" s="205"/>
      <c r="K414" s="205"/>
      <c r="L414" s="222">
        <f>IFERROR(IF(G414="X",0,IF(H414="X",0,VLOOKUP(H414,'5'!$K$3:$L$16,2,FALSE))),0)</f>
        <v>0</v>
      </c>
      <c r="M414" s="205">
        <f t="shared" si="12"/>
        <v>0</v>
      </c>
      <c r="N414" s="205">
        <f>IFERROR(VLOOKUP(H414,'5'!$K$3:$M$16,3,FALSE),0)</f>
        <v>0</v>
      </c>
      <c r="O414" s="205">
        <f t="shared" si="13"/>
        <v>0</v>
      </c>
      <c r="P414" s="205"/>
      <c r="Q414" s="205"/>
      <c r="R414" s="205"/>
    </row>
    <row r="415" spans="1:18" hidden="1">
      <c r="A415" s="203"/>
      <c r="B415" s="204"/>
      <c r="C415" s="204"/>
      <c r="D415" s="203"/>
      <c r="E415" s="203"/>
      <c r="H415" s="203"/>
      <c r="I415" s="205"/>
      <c r="J415" s="205"/>
      <c r="K415" s="205"/>
      <c r="L415" s="222">
        <f>IFERROR(IF(G415="X",0,IF(H415="X",0,VLOOKUP(H415,'5'!$K$3:$L$16,2,FALSE))),0)</f>
        <v>0</v>
      </c>
      <c r="M415" s="205">
        <f t="shared" si="12"/>
        <v>0</v>
      </c>
      <c r="N415" s="205">
        <f>IFERROR(VLOOKUP(H415,'5'!$K$3:$M$16,3,FALSE),0)</f>
        <v>0</v>
      </c>
      <c r="O415" s="205">
        <f t="shared" si="13"/>
        <v>0</v>
      </c>
      <c r="P415" s="205"/>
      <c r="Q415" s="205"/>
      <c r="R415" s="205"/>
    </row>
    <row r="416" spans="1:18" hidden="1">
      <c r="A416" s="203"/>
      <c r="B416" s="204"/>
      <c r="C416" s="204"/>
      <c r="D416" s="203"/>
      <c r="E416" s="203"/>
      <c r="H416" s="203"/>
      <c r="I416" s="205"/>
      <c r="J416" s="205"/>
      <c r="K416" s="205"/>
      <c r="L416" s="222">
        <f>IFERROR(IF(G416="X",0,IF(H416="X",0,VLOOKUP(H416,'5'!$K$3:$L$16,2,FALSE))),0)</f>
        <v>0</v>
      </c>
      <c r="M416" s="205">
        <f t="shared" si="12"/>
        <v>0</v>
      </c>
      <c r="N416" s="205">
        <f>IFERROR(VLOOKUP(H416,'5'!$K$3:$M$16,3,FALSE),0)</f>
        <v>0</v>
      </c>
      <c r="O416" s="205">
        <f t="shared" si="13"/>
        <v>0</v>
      </c>
      <c r="P416" s="205"/>
      <c r="Q416" s="205"/>
      <c r="R416" s="205"/>
    </row>
    <row r="417" spans="1:18" hidden="1">
      <c r="A417" s="203"/>
      <c r="B417" s="204"/>
      <c r="C417" s="204"/>
      <c r="D417" s="203"/>
      <c r="E417" s="203"/>
      <c r="H417" s="203"/>
      <c r="I417" s="205"/>
      <c r="J417" s="205"/>
      <c r="K417" s="205"/>
      <c r="L417" s="222">
        <f>IFERROR(IF(G417="X",0,IF(H417="X",0,VLOOKUP(H417,'5'!$K$3:$L$16,2,FALSE))),0)</f>
        <v>0</v>
      </c>
      <c r="M417" s="205">
        <f t="shared" si="12"/>
        <v>0</v>
      </c>
      <c r="N417" s="205">
        <f>IFERROR(VLOOKUP(H417,'5'!$K$3:$M$16,3,FALSE),0)</f>
        <v>0</v>
      </c>
      <c r="O417" s="205">
        <f t="shared" si="13"/>
        <v>0</v>
      </c>
      <c r="P417" s="205"/>
      <c r="Q417" s="205"/>
      <c r="R417" s="205"/>
    </row>
    <row r="418" spans="1:18" hidden="1">
      <c r="A418" s="203"/>
      <c r="B418" s="204"/>
      <c r="C418" s="204"/>
      <c r="D418" s="203"/>
      <c r="E418" s="203"/>
      <c r="H418" s="203"/>
      <c r="I418" s="205"/>
      <c r="J418" s="205"/>
      <c r="K418" s="205"/>
      <c r="L418" s="222">
        <f>IFERROR(IF(G418="X",0,IF(H418="X",0,VLOOKUP(H418,'5'!$K$3:$L$16,2,FALSE))),0)</f>
        <v>0</v>
      </c>
      <c r="M418" s="205">
        <f t="shared" si="12"/>
        <v>0</v>
      </c>
      <c r="N418" s="205">
        <f>IFERROR(VLOOKUP(H418,'5'!$K$3:$M$16,3,FALSE),0)</f>
        <v>0</v>
      </c>
      <c r="O418" s="205">
        <f t="shared" si="13"/>
        <v>0</v>
      </c>
      <c r="P418" s="205"/>
      <c r="Q418" s="205"/>
      <c r="R418" s="205"/>
    </row>
    <row r="419" spans="1:18" hidden="1">
      <c r="A419" s="203"/>
      <c r="B419" s="204"/>
      <c r="C419" s="204"/>
      <c r="D419" s="203"/>
      <c r="E419" s="203"/>
      <c r="H419" s="203"/>
      <c r="I419" s="205"/>
      <c r="J419" s="205"/>
      <c r="K419" s="205"/>
      <c r="L419" s="222">
        <f>IFERROR(IF(G419="X",0,IF(H419="X",0,VLOOKUP(H419,'5'!$K$3:$L$16,2,FALSE))),0)</f>
        <v>0</v>
      </c>
      <c r="M419" s="205">
        <f t="shared" si="12"/>
        <v>0</v>
      </c>
      <c r="N419" s="205">
        <f>IFERROR(VLOOKUP(H419,'5'!$K$3:$M$16,3,FALSE),0)</f>
        <v>0</v>
      </c>
      <c r="O419" s="205">
        <f t="shared" si="13"/>
        <v>0</v>
      </c>
      <c r="P419" s="205"/>
      <c r="Q419" s="205"/>
      <c r="R419" s="205"/>
    </row>
    <row r="420" spans="1:18" hidden="1">
      <c r="A420" s="203"/>
      <c r="B420" s="204"/>
      <c r="C420" s="204"/>
      <c r="D420" s="203"/>
      <c r="E420" s="203"/>
      <c r="H420" s="203"/>
      <c r="I420" s="205"/>
      <c r="J420" s="205"/>
      <c r="K420" s="205"/>
      <c r="L420" s="222">
        <f>IFERROR(IF(G420="X",0,IF(H420="X",0,VLOOKUP(H420,'5'!$K$3:$L$16,2,FALSE))),0)</f>
        <v>0</v>
      </c>
      <c r="M420" s="205">
        <f t="shared" si="12"/>
        <v>0</v>
      </c>
      <c r="N420" s="205">
        <f>IFERROR(VLOOKUP(H420,'5'!$K$3:$M$16,3,FALSE),0)</f>
        <v>0</v>
      </c>
      <c r="O420" s="205">
        <f t="shared" si="13"/>
        <v>0</v>
      </c>
      <c r="P420" s="205"/>
      <c r="Q420" s="205"/>
      <c r="R420" s="205"/>
    </row>
    <row r="421" spans="1:18" hidden="1">
      <c r="A421" s="203"/>
      <c r="B421" s="204"/>
      <c r="C421" s="204"/>
      <c r="D421" s="203"/>
      <c r="E421" s="203"/>
      <c r="H421" s="203"/>
      <c r="I421" s="205"/>
      <c r="J421" s="205"/>
      <c r="K421" s="205"/>
      <c r="L421" s="222">
        <f>IFERROR(IF(G421="X",0,IF(H421="X",0,VLOOKUP(H421,'5'!$K$3:$L$16,2,FALSE))),0)</f>
        <v>0</v>
      </c>
      <c r="M421" s="205">
        <f t="shared" si="12"/>
        <v>0</v>
      </c>
      <c r="N421" s="205">
        <f>IFERROR(VLOOKUP(H421,'5'!$K$3:$M$16,3,FALSE),0)</f>
        <v>0</v>
      </c>
      <c r="O421" s="205">
        <f t="shared" si="13"/>
        <v>0</v>
      </c>
      <c r="P421" s="205"/>
      <c r="Q421" s="205"/>
      <c r="R421" s="205"/>
    </row>
    <row r="422" spans="1:18" hidden="1">
      <c r="A422" s="203"/>
      <c r="B422" s="204"/>
      <c r="C422" s="204"/>
      <c r="D422" s="203"/>
      <c r="E422" s="203"/>
      <c r="H422" s="203"/>
      <c r="I422" s="205"/>
      <c r="J422" s="205"/>
      <c r="K422" s="205"/>
      <c r="L422" s="222">
        <f>IFERROR(IF(G422="X",0,IF(H422="X",0,VLOOKUP(H422,'5'!$K$3:$L$16,2,FALSE))),0)</f>
        <v>0</v>
      </c>
      <c r="M422" s="205">
        <f t="shared" si="12"/>
        <v>0</v>
      </c>
      <c r="N422" s="205">
        <f>IFERROR(VLOOKUP(H422,'5'!$K$3:$M$16,3,FALSE),0)</f>
        <v>0</v>
      </c>
      <c r="O422" s="205">
        <f t="shared" si="13"/>
        <v>0</v>
      </c>
      <c r="P422" s="205"/>
      <c r="Q422" s="205"/>
      <c r="R422" s="205"/>
    </row>
    <row r="423" spans="1:18" hidden="1">
      <c r="A423" s="203"/>
      <c r="B423" s="204"/>
      <c r="C423" s="204"/>
      <c r="D423" s="203"/>
      <c r="E423" s="203"/>
      <c r="H423" s="203"/>
      <c r="I423" s="205"/>
      <c r="J423" s="205"/>
      <c r="K423" s="205"/>
      <c r="L423" s="222">
        <f>IFERROR(IF(G423="X",0,IF(H423="X",0,VLOOKUP(H423,'5'!$K$3:$L$16,2,FALSE))),0)</f>
        <v>0</v>
      </c>
      <c r="M423" s="205">
        <f t="shared" si="12"/>
        <v>0</v>
      </c>
      <c r="N423" s="205">
        <f>IFERROR(VLOOKUP(H423,'5'!$K$3:$M$16,3,FALSE),0)</f>
        <v>0</v>
      </c>
      <c r="O423" s="205">
        <f t="shared" si="13"/>
        <v>0</v>
      </c>
      <c r="P423" s="205"/>
      <c r="Q423" s="205"/>
      <c r="R423" s="205"/>
    </row>
    <row r="424" spans="1:18" hidden="1">
      <c r="A424" s="203"/>
      <c r="B424" s="204"/>
      <c r="C424" s="204"/>
      <c r="D424" s="203"/>
      <c r="E424" s="203"/>
      <c r="H424" s="203"/>
      <c r="I424" s="205"/>
      <c r="J424" s="205"/>
      <c r="K424" s="205"/>
      <c r="L424" s="222">
        <f>IFERROR(IF(G424="X",0,IF(H424="X",0,VLOOKUP(H424,'5'!$K$3:$L$16,2,FALSE))),0)</f>
        <v>0</v>
      </c>
      <c r="M424" s="205">
        <f t="shared" si="12"/>
        <v>0</v>
      </c>
      <c r="N424" s="205">
        <f>IFERROR(VLOOKUP(H424,'5'!$K$3:$M$16,3,FALSE),0)</f>
        <v>0</v>
      </c>
      <c r="O424" s="205">
        <f t="shared" si="13"/>
        <v>0</v>
      </c>
      <c r="P424" s="205"/>
      <c r="Q424" s="205"/>
      <c r="R424" s="205"/>
    </row>
    <row r="425" spans="1:18" hidden="1">
      <c r="A425" s="203"/>
      <c r="B425" s="204"/>
      <c r="C425" s="204"/>
      <c r="D425" s="203"/>
      <c r="E425" s="203"/>
      <c r="H425" s="203"/>
      <c r="I425" s="205"/>
      <c r="J425" s="205"/>
      <c r="K425" s="205"/>
      <c r="L425" s="222">
        <f>IFERROR(IF(G425="X",0,IF(H425="X",0,VLOOKUP(H425,'5'!$K$3:$L$16,2,FALSE))),0)</f>
        <v>0</v>
      </c>
      <c r="M425" s="205">
        <f t="shared" si="12"/>
        <v>0</v>
      </c>
      <c r="N425" s="205">
        <f>IFERROR(VLOOKUP(H425,'5'!$K$3:$M$16,3,FALSE),0)</f>
        <v>0</v>
      </c>
      <c r="O425" s="205">
        <f t="shared" si="13"/>
        <v>0</v>
      </c>
      <c r="P425" s="205"/>
      <c r="Q425" s="205"/>
      <c r="R425" s="205"/>
    </row>
    <row r="426" spans="1:18" hidden="1">
      <c r="A426" s="203"/>
      <c r="B426" s="204"/>
      <c r="C426" s="204"/>
      <c r="D426" s="203"/>
      <c r="E426" s="203"/>
      <c r="H426" s="203"/>
      <c r="I426" s="205"/>
      <c r="J426" s="205"/>
      <c r="K426" s="205"/>
      <c r="L426" s="222">
        <f>IFERROR(IF(G426="X",0,IF(H426="X",0,VLOOKUP(H426,'5'!$K$3:$L$16,2,FALSE))),0)</f>
        <v>0</v>
      </c>
      <c r="M426" s="205">
        <f t="shared" si="12"/>
        <v>0</v>
      </c>
      <c r="N426" s="205">
        <f>IFERROR(VLOOKUP(H426,'5'!$K$3:$M$16,3,FALSE),0)</f>
        <v>0</v>
      </c>
      <c r="O426" s="205">
        <f t="shared" si="13"/>
        <v>0</v>
      </c>
      <c r="P426" s="205"/>
      <c r="Q426" s="205"/>
      <c r="R426" s="205"/>
    </row>
    <row r="427" spans="1:18" hidden="1">
      <c r="A427" s="203"/>
      <c r="B427" s="204"/>
      <c r="C427" s="204"/>
      <c r="D427" s="203"/>
      <c r="E427" s="203"/>
      <c r="H427" s="203"/>
      <c r="I427" s="205"/>
      <c r="J427" s="205"/>
      <c r="K427" s="205"/>
      <c r="L427" s="222">
        <f>IFERROR(IF(G427="X",0,IF(H427="X",0,VLOOKUP(H427,'5'!$K$3:$L$16,2,FALSE))),0)</f>
        <v>0</v>
      </c>
      <c r="M427" s="205">
        <f t="shared" si="12"/>
        <v>0</v>
      </c>
      <c r="N427" s="205">
        <f>IFERROR(VLOOKUP(H427,'5'!$K$3:$M$16,3,FALSE),0)</f>
        <v>0</v>
      </c>
      <c r="O427" s="205">
        <f t="shared" si="13"/>
        <v>0</v>
      </c>
      <c r="P427" s="205"/>
      <c r="Q427" s="205"/>
      <c r="R427" s="205"/>
    </row>
    <row r="428" spans="1:18" hidden="1">
      <c r="A428" s="203"/>
      <c r="B428" s="204"/>
      <c r="C428" s="204"/>
      <c r="D428" s="203"/>
      <c r="E428" s="203"/>
      <c r="H428" s="203"/>
      <c r="I428" s="205"/>
      <c r="J428" s="205"/>
      <c r="K428" s="205"/>
      <c r="L428" s="222">
        <f>IFERROR(IF(G428="X",0,IF(H428="X",0,VLOOKUP(H428,'5'!$K$3:$L$16,2,FALSE))),0)</f>
        <v>0</v>
      </c>
      <c r="M428" s="205">
        <f t="shared" si="12"/>
        <v>0</v>
      </c>
      <c r="N428" s="205">
        <f>IFERROR(VLOOKUP(H428,'5'!$K$3:$M$16,3,FALSE),0)</f>
        <v>0</v>
      </c>
      <c r="O428" s="205">
        <f t="shared" si="13"/>
        <v>0</v>
      </c>
      <c r="P428" s="205"/>
      <c r="Q428" s="205"/>
      <c r="R428" s="205"/>
    </row>
    <row r="429" spans="1:18" hidden="1">
      <c r="A429" s="203"/>
      <c r="B429" s="204"/>
      <c r="C429" s="204"/>
      <c r="D429" s="203"/>
      <c r="E429" s="203"/>
      <c r="H429" s="203"/>
      <c r="I429" s="205"/>
      <c r="J429" s="205"/>
      <c r="K429" s="205"/>
      <c r="L429" s="222">
        <f>IFERROR(IF(G429="X",0,IF(H429="X",0,VLOOKUP(H429,'5'!$K$3:$L$16,2,FALSE))),0)</f>
        <v>0</v>
      </c>
      <c r="M429" s="205">
        <f t="shared" si="12"/>
        <v>0</v>
      </c>
      <c r="N429" s="205">
        <f>IFERROR(VLOOKUP(H429,'5'!$K$3:$M$16,3,FALSE),0)</f>
        <v>0</v>
      </c>
      <c r="O429" s="205">
        <f t="shared" si="13"/>
        <v>0</v>
      </c>
      <c r="P429" s="205"/>
      <c r="Q429" s="205"/>
      <c r="R429" s="205"/>
    </row>
    <row r="430" spans="1:18" hidden="1">
      <c r="A430" s="203"/>
      <c r="B430" s="204"/>
      <c r="C430" s="204"/>
      <c r="D430" s="203"/>
      <c r="E430" s="203"/>
      <c r="H430" s="203"/>
      <c r="I430" s="205"/>
      <c r="J430" s="205"/>
      <c r="K430" s="205"/>
      <c r="L430" s="222">
        <f>IFERROR(IF(G430="X",0,IF(H430="X",0,VLOOKUP(H430,'5'!$K$3:$L$16,2,FALSE))),0)</f>
        <v>0</v>
      </c>
      <c r="M430" s="205">
        <f t="shared" si="12"/>
        <v>0</v>
      </c>
      <c r="N430" s="205">
        <f>IFERROR(VLOOKUP(H430,'5'!$K$3:$M$16,3,FALSE),0)</f>
        <v>0</v>
      </c>
      <c r="O430" s="205">
        <f t="shared" si="13"/>
        <v>0</v>
      </c>
      <c r="P430" s="205"/>
      <c r="Q430" s="205"/>
      <c r="R430" s="205"/>
    </row>
    <row r="431" spans="1:18" hidden="1">
      <c r="A431" s="203"/>
      <c r="B431" s="204"/>
      <c r="C431" s="204"/>
      <c r="D431" s="203"/>
      <c r="E431" s="203"/>
      <c r="H431" s="203"/>
      <c r="I431" s="205"/>
      <c r="J431" s="205"/>
      <c r="K431" s="205"/>
      <c r="L431" s="222">
        <f>IFERROR(IF(G431="X",0,IF(H431="X",0,VLOOKUP(H431,'5'!$K$3:$L$16,2,FALSE))),0)</f>
        <v>0</v>
      </c>
      <c r="M431" s="205">
        <f t="shared" si="12"/>
        <v>0</v>
      </c>
      <c r="N431" s="205">
        <f>IFERROR(VLOOKUP(H431,'5'!$K$3:$M$16,3,FALSE),0)</f>
        <v>0</v>
      </c>
      <c r="O431" s="205">
        <f t="shared" si="13"/>
        <v>0</v>
      </c>
      <c r="P431" s="205"/>
      <c r="Q431" s="205"/>
      <c r="R431" s="205"/>
    </row>
    <row r="432" spans="1:18" hidden="1">
      <c r="A432" s="203"/>
      <c r="B432" s="204"/>
      <c r="C432" s="204"/>
      <c r="D432" s="203"/>
      <c r="E432" s="203"/>
      <c r="H432" s="203"/>
      <c r="I432" s="205"/>
      <c r="J432" s="205"/>
      <c r="K432" s="205"/>
      <c r="L432" s="222">
        <f>IFERROR(IF(G432="X",0,IF(H432="X",0,VLOOKUP(H432,'5'!$K$3:$L$16,2,FALSE))),0)</f>
        <v>0</v>
      </c>
      <c r="M432" s="205">
        <f t="shared" si="12"/>
        <v>0</v>
      </c>
      <c r="N432" s="205">
        <f>IFERROR(VLOOKUP(H432,'5'!$K$3:$M$16,3,FALSE),0)</f>
        <v>0</v>
      </c>
      <c r="O432" s="205">
        <f t="shared" si="13"/>
        <v>0</v>
      </c>
      <c r="P432" s="205"/>
      <c r="Q432" s="205"/>
      <c r="R432" s="205"/>
    </row>
    <row r="433" spans="1:18" hidden="1">
      <c r="A433" s="203"/>
      <c r="B433" s="204"/>
      <c r="C433" s="204"/>
      <c r="D433" s="203"/>
      <c r="E433" s="203"/>
      <c r="H433" s="203"/>
      <c r="I433" s="205"/>
      <c r="J433" s="205"/>
      <c r="K433" s="205"/>
      <c r="L433" s="222">
        <f>IFERROR(IF(G433="X",0,IF(H433="X",0,VLOOKUP(H433,'5'!$K$3:$L$16,2,FALSE))),0)</f>
        <v>0</v>
      </c>
      <c r="M433" s="205">
        <f t="shared" si="12"/>
        <v>0</v>
      </c>
      <c r="N433" s="205">
        <f>IFERROR(VLOOKUP(H433,'5'!$K$3:$M$16,3,FALSE),0)</f>
        <v>0</v>
      </c>
      <c r="O433" s="205">
        <f t="shared" si="13"/>
        <v>0</v>
      </c>
      <c r="P433" s="205"/>
      <c r="Q433" s="205"/>
      <c r="R433" s="205"/>
    </row>
    <row r="434" spans="1:18" hidden="1">
      <c r="A434" s="203"/>
      <c r="B434" s="204"/>
      <c r="C434" s="204"/>
      <c r="D434" s="203"/>
      <c r="E434" s="203"/>
      <c r="H434" s="203"/>
      <c r="I434" s="205"/>
      <c r="J434" s="205"/>
      <c r="K434" s="205"/>
      <c r="L434" s="222">
        <f>IFERROR(IF(G434="X",0,IF(H434="X",0,VLOOKUP(H434,'5'!$K$3:$L$16,2,FALSE))),0)</f>
        <v>0</v>
      </c>
      <c r="M434" s="205">
        <f t="shared" si="12"/>
        <v>0</v>
      </c>
      <c r="N434" s="205">
        <f>IFERROR(VLOOKUP(H434,'5'!$K$3:$M$16,3,FALSE),0)</f>
        <v>0</v>
      </c>
      <c r="O434" s="205">
        <f t="shared" si="13"/>
        <v>0</v>
      </c>
      <c r="P434" s="205"/>
      <c r="Q434" s="205"/>
      <c r="R434" s="205"/>
    </row>
    <row r="435" spans="1:18" hidden="1">
      <c r="A435" s="203"/>
      <c r="B435" s="204"/>
      <c r="C435" s="204"/>
      <c r="D435" s="203"/>
      <c r="E435" s="203"/>
      <c r="H435" s="203"/>
      <c r="I435" s="205"/>
      <c r="J435" s="205"/>
      <c r="K435" s="205"/>
      <c r="L435" s="222">
        <f>IFERROR(IF(G435="X",0,IF(H435="X",0,VLOOKUP(H435,'5'!$K$3:$L$16,2,FALSE))),0)</f>
        <v>0</v>
      </c>
      <c r="M435" s="205">
        <f t="shared" si="12"/>
        <v>0</v>
      </c>
      <c r="N435" s="205">
        <f>IFERROR(VLOOKUP(H435,'5'!$K$3:$M$16,3,FALSE),0)</f>
        <v>0</v>
      </c>
      <c r="O435" s="205">
        <f t="shared" si="13"/>
        <v>0</v>
      </c>
      <c r="P435" s="205"/>
      <c r="Q435" s="205"/>
      <c r="R435" s="205"/>
    </row>
    <row r="436" spans="1:18" hidden="1">
      <c r="A436" s="203"/>
      <c r="B436" s="204"/>
      <c r="C436" s="204"/>
      <c r="D436" s="203"/>
      <c r="E436" s="203"/>
      <c r="H436" s="203"/>
      <c r="I436" s="205"/>
      <c r="J436" s="205"/>
      <c r="K436" s="205"/>
      <c r="L436" s="222">
        <f>IFERROR(IF(G436="X",0,IF(H436="X",0,VLOOKUP(H436,'5'!$K$3:$L$16,2,FALSE))),0)</f>
        <v>0</v>
      </c>
      <c r="M436" s="205">
        <f t="shared" si="12"/>
        <v>0</v>
      </c>
      <c r="N436" s="205">
        <f>IFERROR(VLOOKUP(H436,'5'!$K$3:$M$16,3,FALSE),0)</f>
        <v>0</v>
      </c>
      <c r="O436" s="205">
        <f t="shared" si="13"/>
        <v>0</v>
      </c>
      <c r="P436" s="205"/>
      <c r="Q436" s="205"/>
      <c r="R436" s="205"/>
    </row>
    <row r="437" spans="1:18" hidden="1">
      <c r="A437" s="203"/>
      <c r="B437" s="204"/>
      <c r="C437" s="204"/>
      <c r="D437" s="203"/>
      <c r="E437" s="203"/>
      <c r="H437" s="203"/>
      <c r="I437" s="205"/>
      <c r="J437" s="205"/>
      <c r="K437" s="205"/>
      <c r="L437" s="222">
        <f>IFERROR(IF(G437="X",0,IF(H437="X",0,VLOOKUP(H437,'5'!$K$3:$L$16,2,FALSE))),0)</f>
        <v>0</v>
      </c>
      <c r="M437" s="205">
        <f t="shared" si="12"/>
        <v>0</v>
      </c>
      <c r="N437" s="205">
        <f>IFERROR(VLOOKUP(H437,'5'!$K$3:$M$16,3,FALSE),0)</f>
        <v>0</v>
      </c>
      <c r="O437" s="205">
        <f t="shared" si="13"/>
        <v>0</v>
      </c>
      <c r="P437" s="205"/>
      <c r="Q437" s="205"/>
      <c r="R437" s="205"/>
    </row>
    <row r="438" spans="1:18" hidden="1">
      <c r="A438" s="203"/>
      <c r="B438" s="204"/>
      <c r="C438" s="204"/>
      <c r="D438" s="203"/>
      <c r="E438" s="203"/>
      <c r="H438" s="203"/>
      <c r="I438" s="205"/>
      <c r="J438" s="205"/>
      <c r="K438" s="205"/>
      <c r="L438" s="222">
        <f>IFERROR(IF(G438="X",0,IF(H438="X",0,VLOOKUP(H438,'5'!$K$3:$L$16,2,FALSE))),0)</f>
        <v>0</v>
      </c>
      <c r="M438" s="205">
        <f t="shared" si="12"/>
        <v>0</v>
      </c>
      <c r="N438" s="205">
        <f>IFERROR(VLOOKUP(H438,'5'!$K$3:$M$16,3,FALSE),0)</f>
        <v>0</v>
      </c>
      <c r="O438" s="205">
        <f t="shared" si="13"/>
        <v>0</v>
      </c>
      <c r="P438" s="205"/>
      <c r="Q438" s="205"/>
      <c r="R438" s="205"/>
    </row>
    <row r="439" spans="1:18" hidden="1">
      <c r="A439" s="203"/>
      <c r="B439" s="204"/>
      <c r="C439" s="204"/>
      <c r="D439" s="203"/>
      <c r="E439" s="203"/>
      <c r="H439" s="203"/>
      <c r="I439" s="205"/>
      <c r="J439" s="205"/>
      <c r="K439" s="205"/>
      <c r="L439" s="222">
        <f>IFERROR(IF(G439="X",0,IF(H439="X",0,VLOOKUP(H439,'5'!$K$3:$L$16,2,FALSE))),0)</f>
        <v>0</v>
      </c>
      <c r="M439" s="205">
        <f t="shared" si="12"/>
        <v>0</v>
      </c>
      <c r="N439" s="205">
        <f>IFERROR(VLOOKUP(H439,'5'!$K$3:$M$16,3,FALSE),0)</f>
        <v>0</v>
      </c>
      <c r="O439" s="205">
        <f t="shared" si="13"/>
        <v>0</v>
      </c>
      <c r="P439" s="205"/>
      <c r="Q439" s="205"/>
      <c r="R439" s="205"/>
    </row>
    <row r="440" spans="1:18" hidden="1">
      <c r="A440" s="203"/>
      <c r="B440" s="204"/>
      <c r="C440" s="204"/>
      <c r="D440" s="203"/>
      <c r="E440" s="203"/>
      <c r="H440" s="203"/>
      <c r="I440" s="205"/>
      <c r="J440" s="205"/>
      <c r="K440" s="205"/>
      <c r="L440" s="222">
        <f>IFERROR(IF(G440="X",0,IF(H440="X",0,VLOOKUP(H440,'5'!$K$3:$L$16,2,FALSE))),0)</f>
        <v>0</v>
      </c>
      <c r="M440" s="205">
        <f t="shared" si="12"/>
        <v>0</v>
      </c>
      <c r="N440" s="205">
        <f>IFERROR(VLOOKUP(H440,'5'!$K$3:$M$16,3,FALSE),0)</f>
        <v>0</v>
      </c>
      <c r="O440" s="205">
        <f t="shared" si="13"/>
        <v>0</v>
      </c>
      <c r="P440" s="205"/>
      <c r="Q440" s="205"/>
      <c r="R440" s="205"/>
    </row>
    <row r="441" spans="1:18" hidden="1">
      <c r="A441" s="203"/>
      <c r="B441" s="204"/>
      <c r="C441" s="204"/>
      <c r="D441" s="203"/>
      <c r="E441" s="203"/>
      <c r="H441" s="203"/>
      <c r="I441" s="205"/>
      <c r="J441" s="205"/>
      <c r="K441" s="205"/>
      <c r="L441" s="222">
        <f>IFERROR(IF(G441="X",0,IF(H441="X",0,VLOOKUP(H441,'5'!$K$3:$L$16,2,FALSE))),0)</f>
        <v>0</v>
      </c>
      <c r="M441" s="205">
        <f t="shared" si="12"/>
        <v>0</v>
      </c>
      <c r="N441" s="205">
        <f>IFERROR(VLOOKUP(H441,'5'!$K$3:$M$16,3,FALSE),0)</f>
        <v>0</v>
      </c>
      <c r="O441" s="205">
        <f t="shared" si="13"/>
        <v>0</v>
      </c>
      <c r="P441" s="205"/>
      <c r="Q441" s="205"/>
      <c r="R441" s="205"/>
    </row>
    <row r="442" spans="1:18" hidden="1">
      <c r="A442" s="203"/>
      <c r="B442" s="204"/>
      <c r="C442" s="204"/>
      <c r="D442" s="203"/>
      <c r="E442" s="203"/>
      <c r="H442" s="203"/>
      <c r="I442" s="205"/>
      <c r="J442" s="205"/>
      <c r="K442" s="205"/>
      <c r="L442" s="222">
        <f>IFERROR(IF(G442="X",0,IF(H442="X",0,VLOOKUP(H442,'5'!$K$3:$L$16,2,FALSE))),0)</f>
        <v>0</v>
      </c>
      <c r="M442" s="205">
        <f t="shared" si="12"/>
        <v>0</v>
      </c>
      <c r="N442" s="205">
        <f>IFERROR(VLOOKUP(H442,'5'!$K$3:$M$16,3,FALSE),0)</f>
        <v>0</v>
      </c>
      <c r="O442" s="205">
        <f t="shared" si="13"/>
        <v>0</v>
      </c>
      <c r="P442" s="205"/>
      <c r="Q442" s="205"/>
      <c r="R442" s="205"/>
    </row>
    <row r="443" spans="1:18" hidden="1">
      <c r="A443" s="203"/>
      <c r="B443" s="204"/>
      <c r="C443" s="204"/>
      <c r="D443" s="203"/>
      <c r="E443" s="203"/>
      <c r="H443" s="203"/>
      <c r="I443" s="205"/>
      <c r="J443" s="205"/>
      <c r="K443" s="205"/>
      <c r="L443" s="222">
        <f>IFERROR(IF(G443="X",0,IF(H443="X",0,VLOOKUP(H443,'5'!$K$3:$L$16,2,FALSE))),0)</f>
        <v>0</v>
      </c>
      <c r="M443" s="205">
        <f t="shared" si="12"/>
        <v>0</v>
      </c>
      <c r="N443" s="205">
        <f>IFERROR(VLOOKUP(H443,'5'!$K$3:$M$16,3,FALSE),0)</f>
        <v>0</v>
      </c>
      <c r="O443" s="205">
        <f t="shared" si="13"/>
        <v>0</v>
      </c>
      <c r="P443" s="205"/>
      <c r="Q443" s="205"/>
      <c r="R443" s="205"/>
    </row>
    <row r="444" spans="1:18" hidden="1">
      <c r="A444" s="203"/>
      <c r="B444" s="204"/>
      <c r="C444" s="204"/>
      <c r="D444" s="203"/>
      <c r="E444" s="203"/>
      <c r="H444" s="203"/>
      <c r="I444" s="205"/>
      <c r="J444" s="205"/>
      <c r="K444" s="205"/>
      <c r="L444" s="222">
        <f>IFERROR(IF(G444="X",0,IF(H444="X",0,VLOOKUP(H444,'5'!$K$3:$L$16,2,FALSE))),0)</f>
        <v>0</v>
      </c>
      <c r="M444" s="205">
        <f t="shared" si="12"/>
        <v>0</v>
      </c>
      <c r="N444" s="205">
        <f>IFERROR(VLOOKUP(H444,'5'!$K$3:$M$16,3,FALSE),0)</f>
        <v>0</v>
      </c>
      <c r="O444" s="205">
        <f t="shared" si="13"/>
        <v>0</v>
      </c>
      <c r="P444" s="205"/>
      <c r="Q444" s="205"/>
      <c r="R444" s="205"/>
    </row>
    <row r="445" spans="1:18" hidden="1">
      <c r="A445" s="203"/>
      <c r="B445" s="204"/>
      <c r="C445" s="204"/>
      <c r="D445" s="203"/>
      <c r="E445" s="203"/>
      <c r="H445" s="203"/>
      <c r="I445" s="205"/>
      <c r="J445" s="205"/>
      <c r="K445" s="205"/>
      <c r="L445" s="222">
        <f>IFERROR(IF(G445="X",0,IF(H445="X",0,VLOOKUP(H445,'5'!$K$3:$L$16,2,FALSE))),0)</f>
        <v>0</v>
      </c>
      <c r="M445" s="205">
        <f t="shared" si="12"/>
        <v>0</v>
      </c>
      <c r="N445" s="205">
        <f>IFERROR(VLOOKUP(H445,'5'!$K$3:$M$16,3,FALSE),0)</f>
        <v>0</v>
      </c>
      <c r="O445" s="205">
        <f t="shared" si="13"/>
        <v>0</v>
      </c>
      <c r="P445" s="205"/>
      <c r="Q445" s="205"/>
      <c r="R445" s="205"/>
    </row>
    <row r="446" spans="1:18" hidden="1">
      <c r="A446" s="203"/>
      <c r="B446" s="204"/>
      <c r="C446" s="204"/>
      <c r="D446" s="203"/>
      <c r="E446" s="203"/>
      <c r="H446" s="203"/>
      <c r="I446" s="205"/>
      <c r="J446" s="205"/>
      <c r="K446" s="205"/>
      <c r="L446" s="222">
        <f>IFERROR(IF(G446="X",0,IF(H446="X",0,VLOOKUP(H446,'5'!$K$3:$L$16,2,FALSE))),0)</f>
        <v>0</v>
      </c>
      <c r="M446" s="205">
        <f t="shared" si="12"/>
        <v>0</v>
      </c>
      <c r="N446" s="205">
        <f>IFERROR(VLOOKUP(H446,'5'!$K$3:$M$16,3,FALSE),0)</f>
        <v>0</v>
      </c>
      <c r="O446" s="205">
        <f t="shared" si="13"/>
        <v>0</v>
      </c>
      <c r="P446" s="205"/>
      <c r="Q446" s="205"/>
      <c r="R446" s="205"/>
    </row>
    <row r="447" spans="1:18" hidden="1">
      <c r="A447" s="203"/>
      <c r="B447" s="204"/>
      <c r="C447" s="204"/>
      <c r="D447" s="203"/>
      <c r="E447" s="203"/>
      <c r="H447" s="203"/>
      <c r="I447" s="205"/>
      <c r="J447" s="205"/>
      <c r="K447" s="205"/>
      <c r="L447" s="222">
        <f>IFERROR(IF(G447="X",0,IF(H447="X",0,VLOOKUP(H447,'5'!$K$3:$L$16,2,FALSE))),0)</f>
        <v>0</v>
      </c>
      <c r="M447" s="205">
        <f t="shared" si="12"/>
        <v>0</v>
      </c>
      <c r="N447" s="205">
        <f>IFERROR(VLOOKUP(H447,'5'!$K$3:$M$16,3,FALSE),0)</f>
        <v>0</v>
      </c>
      <c r="O447" s="205">
        <f t="shared" si="13"/>
        <v>0</v>
      </c>
      <c r="P447" s="205"/>
      <c r="Q447" s="205"/>
      <c r="R447" s="205"/>
    </row>
    <row r="448" spans="1:18" hidden="1">
      <c r="A448" s="203"/>
      <c r="B448" s="204"/>
      <c r="C448" s="204"/>
      <c r="D448" s="203"/>
      <c r="E448" s="203"/>
      <c r="H448" s="203"/>
      <c r="I448" s="205"/>
      <c r="J448" s="205"/>
      <c r="K448" s="205"/>
      <c r="L448" s="222">
        <f>IFERROR(IF(G448="X",0,IF(H448="X",0,VLOOKUP(H448,'5'!$K$3:$L$16,2,FALSE))),0)</f>
        <v>0</v>
      </c>
      <c r="M448" s="205">
        <f t="shared" si="12"/>
        <v>0</v>
      </c>
      <c r="N448" s="205">
        <f>IFERROR(VLOOKUP(H448,'5'!$K$3:$M$16,3,FALSE),0)</f>
        <v>0</v>
      </c>
      <c r="O448" s="205">
        <f t="shared" si="13"/>
        <v>0</v>
      </c>
      <c r="P448" s="205"/>
      <c r="Q448" s="205"/>
      <c r="R448" s="205"/>
    </row>
    <row r="449" spans="1:18" hidden="1">
      <c r="A449" s="203"/>
      <c r="B449" s="204"/>
      <c r="C449" s="204"/>
      <c r="D449" s="203"/>
      <c r="E449" s="203"/>
      <c r="H449" s="203"/>
      <c r="I449" s="205"/>
      <c r="J449" s="205"/>
      <c r="K449" s="205"/>
      <c r="L449" s="222">
        <f>IFERROR(IF(G449="X",0,IF(H449="X",0,VLOOKUP(H449,'5'!$K$3:$L$16,2,FALSE))),0)</f>
        <v>0</v>
      </c>
      <c r="M449" s="205">
        <f t="shared" si="12"/>
        <v>0</v>
      </c>
      <c r="N449" s="205">
        <f>IFERROR(VLOOKUP(H449,'5'!$K$3:$M$16,3,FALSE),0)</f>
        <v>0</v>
      </c>
      <c r="O449" s="205">
        <f t="shared" si="13"/>
        <v>0</v>
      </c>
      <c r="P449" s="205"/>
      <c r="Q449" s="205"/>
      <c r="R449" s="205"/>
    </row>
    <row r="450" spans="1:18" hidden="1">
      <c r="A450" s="203"/>
      <c r="B450" s="204"/>
      <c r="C450" s="204"/>
      <c r="D450" s="203"/>
      <c r="E450" s="203"/>
      <c r="H450" s="203"/>
      <c r="I450" s="205"/>
      <c r="J450" s="205"/>
      <c r="K450" s="205"/>
      <c r="L450" s="222">
        <f>IFERROR(IF(G450="X",0,IF(H450="X",0,VLOOKUP(H450,'5'!$K$3:$L$16,2,FALSE))),0)</f>
        <v>0</v>
      </c>
      <c r="M450" s="205">
        <f t="shared" si="12"/>
        <v>0</v>
      </c>
      <c r="N450" s="205">
        <f>IFERROR(VLOOKUP(H450,'5'!$K$3:$M$16,3,FALSE),0)</f>
        <v>0</v>
      </c>
      <c r="O450" s="205">
        <f t="shared" si="13"/>
        <v>0</v>
      </c>
      <c r="P450" s="205"/>
      <c r="Q450" s="205"/>
      <c r="R450" s="205"/>
    </row>
    <row r="451" spans="1:18" hidden="1">
      <c r="A451" s="203"/>
      <c r="B451" s="204"/>
      <c r="C451" s="204"/>
      <c r="D451" s="203"/>
      <c r="E451" s="203"/>
      <c r="H451" s="203"/>
      <c r="I451" s="205"/>
      <c r="J451" s="205"/>
      <c r="K451" s="205"/>
      <c r="L451" s="222">
        <f>IFERROR(IF(G451="X",0,IF(H451="X",0,VLOOKUP(H451,'5'!$K$3:$L$16,2,FALSE))),0)</f>
        <v>0</v>
      </c>
      <c r="M451" s="205">
        <f t="shared" si="12"/>
        <v>0</v>
      </c>
      <c r="N451" s="205">
        <f>IFERROR(VLOOKUP(H451,'5'!$K$3:$M$16,3,FALSE),0)</f>
        <v>0</v>
      </c>
      <c r="O451" s="205">
        <f t="shared" si="13"/>
        <v>0</v>
      </c>
      <c r="P451" s="205"/>
      <c r="Q451" s="205"/>
      <c r="R451" s="205"/>
    </row>
    <row r="452" spans="1:18" hidden="1">
      <c r="A452" s="203"/>
      <c r="B452" s="204"/>
      <c r="C452" s="204"/>
      <c r="D452" s="203"/>
      <c r="E452" s="203"/>
      <c r="H452" s="203"/>
      <c r="I452" s="205"/>
      <c r="J452" s="205"/>
      <c r="K452" s="205"/>
      <c r="L452" s="222">
        <f>IFERROR(IF(G452="X",0,IF(H452="X",0,VLOOKUP(H452,'5'!$K$3:$L$16,2,FALSE))),0)</f>
        <v>0</v>
      </c>
      <c r="M452" s="205">
        <f t="shared" ref="M452:M499" si="14">K452*L452</f>
        <v>0</v>
      </c>
      <c r="N452" s="205">
        <f>IFERROR(VLOOKUP(H452,'5'!$K$3:$M$16,3,FALSE),0)</f>
        <v>0</v>
      </c>
      <c r="O452" s="205">
        <f t="shared" ref="O452:O499" si="15">IF(N452=0,0,M452/N452)</f>
        <v>0</v>
      </c>
      <c r="P452" s="205"/>
      <c r="Q452" s="205"/>
      <c r="R452" s="205"/>
    </row>
    <row r="453" spans="1:18" hidden="1">
      <c r="A453" s="203"/>
      <c r="B453" s="204"/>
      <c r="C453" s="204"/>
      <c r="D453" s="203"/>
      <c r="E453" s="203"/>
      <c r="H453" s="203"/>
      <c r="I453" s="205"/>
      <c r="J453" s="205"/>
      <c r="K453" s="205"/>
      <c r="L453" s="222">
        <f>IFERROR(IF(G453="X",0,IF(H453="X",0,VLOOKUP(H453,'5'!$K$3:$L$16,2,FALSE))),0)</f>
        <v>0</v>
      </c>
      <c r="M453" s="205">
        <f t="shared" si="14"/>
        <v>0</v>
      </c>
      <c r="N453" s="205">
        <f>IFERROR(VLOOKUP(H453,'5'!$K$3:$M$16,3,FALSE),0)</f>
        <v>0</v>
      </c>
      <c r="O453" s="205">
        <f t="shared" si="15"/>
        <v>0</v>
      </c>
      <c r="P453" s="205"/>
      <c r="Q453" s="205"/>
      <c r="R453" s="205"/>
    </row>
    <row r="454" spans="1:18" hidden="1">
      <c r="A454" s="203"/>
      <c r="B454" s="204"/>
      <c r="C454" s="204"/>
      <c r="D454" s="203"/>
      <c r="E454" s="203"/>
      <c r="H454" s="203"/>
      <c r="I454" s="205"/>
      <c r="J454" s="205"/>
      <c r="K454" s="205"/>
      <c r="L454" s="222">
        <f>IFERROR(IF(G454="X",0,IF(H454="X",0,VLOOKUP(H454,'5'!$K$3:$L$16,2,FALSE))),0)</f>
        <v>0</v>
      </c>
      <c r="M454" s="205">
        <f t="shared" si="14"/>
        <v>0</v>
      </c>
      <c r="N454" s="205">
        <f>IFERROR(VLOOKUP(H454,'5'!$K$3:$M$16,3,FALSE),0)</f>
        <v>0</v>
      </c>
      <c r="O454" s="205">
        <f t="shared" si="15"/>
        <v>0</v>
      </c>
      <c r="P454" s="205"/>
      <c r="Q454" s="205"/>
      <c r="R454" s="205"/>
    </row>
    <row r="455" spans="1:18" hidden="1">
      <c r="A455" s="203"/>
      <c r="B455" s="204"/>
      <c r="C455" s="204"/>
      <c r="D455" s="203"/>
      <c r="E455" s="203"/>
      <c r="H455" s="203"/>
      <c r="I455" s="205"/>
      <c r="J455" s="205"/>
      <c r="K455" s="205"/>
      <c r="L455" s="222">
        <f>IFERROR(IF(G455="X",0,IF(H455="X",0,VLOOKUP(H455,'5'!$K$3:$L$16,2,FALSE))),0)</f>
        <v>0</v>
      </c>
      <c r="M455" s="205">
        <f t="shared" si="14"/>
        <v>0</v>
      </c>
      <c r="N455" s="205">
        <f>IFERROR(VLOOKUP(H455,'5'!$K$3:$M$16,3,FALSE),0)</f>
        <v>0</v>
      </c>
      <c r="O455" s="205">
        <f t="shared" si="15"/>
        <v>0</v>
      </c>
      <c r="P455" s="205"/>
      <c r="Q455" s="205"/>
      <c r="R455" s="205"/>
    </row>
    <row r="456" spans="1:18" hidden="1">
      <c r="A456" s="203"/>
      <c r="B456" s="204"/>
      <c r="C456" s="204"/>
      <c r="D456" s="203"/>
      <c r="E456" s="203"/>
      <c r="H456" s="203"/>
      <c r="I456" s="205"/>
      <c r="J456" s="205"/>
      <c r="K456" s="205"/>
      <c r="L456" s="222">
        <f>IFERROR(IF(G456="X",0,IF(H456="X",0,VLOOKUP(H456,'5'!$K$3:$L$16,2,FALSE))),0)</f>
        <v>0</v>
      </c>
      <c r="M456" s="205">
        <f t="shared" si="14"/>
        <v>0</v>
      </c>
      <c r="N456" s="205">
        <f>IFERROR(VLOOKUP(H456,'5'!$K$3:$M$16,3,FALSE),0)</f>
        <v>0</v>
      </c>
      <c r="O456" s="205">
        <f t="shared" si="15"/>
        <v>0</v>
      </c>
      <c r="P456" s="205"/>
      <c r="Q456" s="205"/>
      <c r="R456" s="205"/>
    </row>
    <row r="457" spans="1:18" hidden="1">
      <c r="A457" s="203"/>
      <c r="B457" s="204"/>
      <c r="C457" s="204"/>
      <c r="D457" s="203"/>
      <c r="E457" s="203"/>
      <c r="H457" s="203"/>
      <c r="I457" s="205"/>
      <c r="J457" s="205"/>
      <c r="K457" s="205"/>
      <c r="L457" s="222">
        <f>IFERROR(IF(G457="X",0,IF(H457="X",0,VLOOKUP(H457,'5'!$K$3:$L$16,2,FALSE))),0)</f>
        <v>0</v>
      </c>
      <c r="M457" s="205">
        <f t="shared" si="14"/>
        <v>0</v>
      </c>
      <c r="N457" s="205">
        <f>IFERROR(VLOOKUP(H457,'5'!$K$3:$M$16,3,FALSE),0)</f>
        <v>0</v>
      </c>
      <c r="O457" s="205">
        <f t="shared" si="15"/>
        <v>0</v>
      </c>
      <c r="P457" s="205"/>
      <c r="Q457" s="205"/>
      <c r="R457" s="205"/>
    </row>
    <row r="458" spans="1:18" hidden="1">
      <c r="A458" s="203"/>
      <c r="B458" s="204"/>
      <c r="C458" s="204"/>
      <c r="D458" s="203"/>
      <c r="E458" s="203"/>
      <c r="H458" s="203"/>
      <c r="I458" s="205"/>
      <c r="J458" s="205"/>
      <c r="K458" s="205"/>
      <c r="L458" s="222">
        <f>IFERROR(IF(G458="X",0,IF(H458="X",0,VLOOKUP(H458,'5'!$K$3:$L$16,2,FALSE))),0)</f>
        <v>0</v>
      </c>
      <c r="M458" s="205">
        <f t="shared" si="14"/>
        <v>0</v>
      </c>
      <c r="N458" s="205">
        <f>IFERROR(VLOOKUP(H458,'5'!$K$3:$M$16,3,FALSE),0)</f>
        <v>0</v>
      </c>
      <c r="O458" s="205">
        <f t="shared" si="15"/>
        <v>0</v>
      </c>
      <c r="P458" s="205"/>
      <c r="Q458" s="205"/>
      <c r="R458" s="205"/>
    </row>
    <row r="459" spans="1:18" hidden="1">
      <c r="A459" s="203"/>
      <c r="B459" s="204"/>
      <c r="C459" s="204"/>
      <c r="D459" s="203"/>
      <c r="E459" s="203"/>
      <c r="H459" s="203"/>
      <c r="I459" s="205"/>
      <c r="J459" s="205"/>
      <c r="K459" s="205"/>
      <c r="L459" s="222">
        <f>IFERROR(IF(G459="X",0,IF(H459="X",0,VLOOKUP(H459,'5'!$K$3:$L$16,2,FALSE))),0)</f>
        <v>0</v>
      </c>
      <c r="M459" s="205">
        <f t="shared" si="14"/>
        <v>0</v>
      </c>
      <c r="N459" s="205">
        <f>IFERROR(VLOOKUP(H459,'5'!$K$3:$M$16,3,FALSE),0)</f>
        <v>0</v>
      </c>
      <c r="O459" s="205">
        <f t="shared" si="15"/>
        <v>0</v>
      </c>
      <c r="P459" s="205"/>
      <c r="Q459" s="205"/>
      <c r="R459" s="205"/>
    </row>
    <row r="460" spans="1:18" hidden="1">
      <c r="A460" s="203"/>
      <c r="B460" s="204"/>
      <c r="C460" s="204"/>
      <c r="D460" s="203"/>
      <c r="E460" s="203"/>
      <c r="H460" s="203"/>
      <c r="I460" s="205"/>
      <c r="J460" s="205"/>
      <c r="K460" s="205"/>
      <c r="L460" s="222">
        <f>IFERROR(IF(G460="X",0,IF(H460="X",0,VLOOKUP(H460,'5'!$K$3:$L$16,2,FALSE))),0)</f>
        <v>0</v>
      </c>
      <c r="M460" s="205">
        <f t="shared" si="14"/>
        <v>0</v>
      </c>
      <c r="N460" s="205">
        <f>IFERROR(VLOOKUP(H460,'5'!$K$3:$M$16,3,FALSE),0)</f>
        <v>0</v>
      </c>
      <c r="O460" s="205">
        <f t="shared" si="15"/>
        <v>0</v>
      </c>
      <c r="P460" s="205"/>
      <c r="Q460" s="205"/>
      <c r="R460" s="205"/>
    </row>
    <row r="461" spans="1:18" hidden="1">
      <c r="A461" s="203"/>
      <c r="B461" s="204"/>
      <c r="C461" s="204"/>
      <c r="D461" s="203"/>
      <c r="E461" s="203"/>
      <c r="H461" s="203"/>
      <c r="I461" s="205"/>
      <c r="J461" s="205"/>
      <c r="K461" s="205"/>
      <c r="L461" s="222">
        <f>IFERROR(IF(G461="X",0,IF(H461="X",0,VLOOKUP(H461,'5'!$K$3:$L$16,2,FALSE))),0)</f>
        <v>0</v>
      </c>
      <c r="M461" s="205">
        <f t="shared" si="14"/>
        <v>0</v>
      </c>
      <c r="N461" s="205">
        <f>IFERROR(VLOOKUP(H461,'5'!$K$3:$M$16,3,FALSE),0)</f>
        <v>0</v>
      </c>
      <c r="O461" s="205">
        <f t="shared" si="15"/>
        <v>0</v>
      </c>
      <c r="P461" s="205"/>
      <c r="Q461" s="205"/>
      <c r="R461" s="205"/>
    </row>
    <row r="462" spans="1:18" hidden="1">
      <c r="A462" s="203"/>
      <c r="B462" s="204"/>
      <c r="C462" s="204"/>
      <c r="D462" s="203"/>
      <c r="E462" s="203"/>
      <c r="H462" s="203"/>
      <c r="I462" s="205"/>
      <c r="J462" s="205"/>
      <c r="K462" s="205"/>
      <c r="L462" s="222">
        <f>IFERROR(IF(G462="X",0,IF(H462="X",0,VLOOKUP(H462,'5'!$K$3:$L$16,2,FALSE))),0)</f>
        <v>0</v>
      </c>
      <c r="M462" s="205">
        <f t="shared" si="14"/>
        <v>0</v>
      </c>
      <c r="N462" s="205">
        <f>IFERROR(VLOOKUP(H462,'5'!$K$3:$M$16,3,FALSE),0)</f>
        <v>0</v>
      </c>
      <c r="O462" s="205">
        <f t="shared" si="15"/>
        <v>0</v>
      </c>
      <c r="P462" s="205"/>
      <c r="Q462" s="205"/>
      <c r="R462" s="205"/>
    </row>
    <row r="463" spans="1:18" hidden="1">
      <c r="A463" s="203"/>
      <c r="B463" s="204"/>
      <c r="C463" s="204"/>
      <c r="D463" s="203"/>
      <c r="E463" s="203"/>
      <c r="H463" s="203"/>
      <c r="I463" s="205"/>
      <c r="J463" s="205"/>
      <c r="K463" s="205"/>
      <c r="L463" s="222">
        <f>IFERROR(IF(G463="X",0,IF(H463="X",0,VLOOKUP(H463,'5'!$K$3:$L$16,2,FALSE))),0)</f>
        <v>0</v>
      </c>
      <c r="M463" s="205">
        <f t="shared" si="14"/>
        <v>0</v>
      </c>
      <c r="N463" s="205">
        <f>IFERROR(VLOOKUP(H463,'5'!$K$3:$M$16,3,FALSE),0)</f>
        <v>0</v>
      </c>
      <c r="O463" s="205">
        <f t="shared" si="15"/>
        <v>0</v>
      </c>
      <c r="P463" s="205"/>
      <c r="Q463" s="205"/>
      <c r="R463" s="205"/>
    </row>
    <row r="464" spans="1:18" hidden="1">
      <c r="A464" s="203"/>
      <c r="B464" s="204"/>
      <c r="C464" s="204"/>
      <c r="D464" s="203"/>
      <c r="E464" s="203"/>
      <c r="H464" s="203"/>
      <c r="I464" s="205"/>
      <c r="J464" s="205"/>
      <c r="K464" s="205"/>
      <c r="L464" s="222">
        <f>IFERROR(IF(G464="X",0,IF(H464="X",0,VLOOKUP(H464,'5'!$K$3:$L$16,2,FALSE))),0)</f>
        <v>0</v>
      </c>
      <c r="M464" s="205">
        <f t="shared" si="14"/>
        <v>0</v>
      </c>
      <c r="N464" s="205">
        <f>IFERROR(VLOOKUP(H464,'5'!$K$3:$M$16,3,FALSE),0)</f>
        <v>0</v>
      </c>
      <c r="O464" s="205">
        <f t="shared" si="15"/>
        <v>0</v>
      </c>
      <c r="P464" s="205"/>
      <c r="Q464" s="205"/>
      <c r="R464" s="205"/>
    </row>
    <row r="465" spans="1:18" hidden="1">
      <c r="A465" s="203"/>
      <c r="B465" s="204"/>
      <c r="C465" s="204"/>
      <c r="D465" s="203"/>
      <c r="E465" s="203"/>
      <c r="H465" s="203"/>
      <c r="I465" s="205"/>
      <c r="J465" s="205"/>
      <c r="K465" s="205"/>
      <c r="L465" s="222">
        <f>IFERROR(IF(G465="X",0,IF(H465="X",0,VLOOKUP(H465,'5'!$K$3:$L$16,2,FALSE))),0)</f>
        <v>0</v>
      </c>
      <c r="M465" s="205">
        <f t="shared" si="14"/>
        <v>0</v>
      </c>
      <c r="N465" s="205">
        <f>IFERROR(VLOOKUP(H465,'5'!$K$3:$M$16,3,FALSE),0)</f>
        <v>0</v>
      </c>
      <c r="O465" s="205">
        <f t="shared" si="15"/>
        <v>0</v>
      </c>
      <c r="P465" s="205"/>
      <c r="Q465" s="205"/>
      <c r="R465" s="205"/>
    </row>
    <row r="466" spans="1:18" hidden="1">
      <c r="A466" s="203"/>
      <c r="B466" s="204"/>
      <c r="C466" s="204"/>
      <c r="D466" s="203"/>
      <c r="E466" s="203"/>
      <c r="H466" s="203"/>
      <c r="I466" s="205"/>
      <c r="J466" s="205"/>
      <c r="K466" s="205"/>
      <c r="L466" s="222">
        <f>IFERROR(IF(G466="X",0,IF(H466="X",0,VLOOKUP(H466,'5'!$K$3:$L$16,2,FALSE))),0)</f>
        <v>0</v>
      </c>
      <c r="M466" s="205">
        <f t="shared" si="14"/>
        <v>0</v>
      </c>
      <c r="N466" s="205">
        <f>IFERROR(VLOOKUP(H466,'5'!$K$3:$M$16,3,FALSE),0)</f>
        <v>0</v>
      </c>
      <c r="O466" s="205">
        <f t="shared" si="15"/>
        <v>0</v>
      </c>
      <c r="P466" s="205"/>
      <c r="Q466" s="205"/>
      <c r="R466" s="205"/>
    </row>
    <row r="467" spans="1:18" hidden="1">
      <c r="A467" s="203"/>
      <c r="B467" s="204"/>
      <c r="C467" s="204"/>
      <c r="D467" s="203"/>
      <c r="E467" s="203"/>
      <c r="H467" s="203"/>
      <c r="I467" s="205"/>
      <c r="J467" s="205"/>
      <c r="K467" s="205"/>
      <c r="L467" s="222">
        <f>IFERROR(IF(G467="X",0,IF(H467="X",0,VLOOKUP(H467,'5'!$K$3:$L$16,2,FALSE))),0)</f>
        <v>0</v>
      </c>
      <c r="M467" s="205">
        <f t="shared" si="14"/>
        <v>0</v>
      </c>
      <c r="N467" s="205">
        <f>IFERROR(VLOOKUP(H467,'5'!$K$3:$M$16,3,FALSE),0)</f>
        <v>0</v>
      </c>
      <c r="O467" s="205">
        <f t="shared" si="15"/>
        <v>0</v>
      </c>
      <c r="P467" s="205"/>
      <c r="Q467" s="205"/>
      <c r="R467" s="205"/>
    </row>
    <row r="468" spans="1:18" hidden="1">
      <c r="A468" s="203"/>
      <c r="B468" s="204"/>
      <c r="C468" s="204"/>
      <c r="D468" s="203"/>
      <c r="E468" s="203"/>
      <c r="H468" s="203"/>
      <c r="I468" s="205"/>
      <c r="J468" s="205"/>
      <c r="K468" s="205"/>
      <c r="L468" s="222">
        <f>IFERROR(IF(G468="X",0,IF(H468="X",0,VLOOKUP(H468,'5'!$K$3:$L$16,2,FALSE))),0)</f>
        <v>0</v>
      </c>
      <c r="M468" s="205">
        <f t="shared" si="14"/>
        <v>0</v>
      </c>
      <c r="N468" s="205">
        <f>IFERROR(VLOOKUP(H468,'5'!$K$3:$M$16,3,FALSE),0)</f>
        <v>0</v>
      </c>
      <c r="O468" s="205">
        <f t="shared" si="15"/>
        <v>0</v>
      </c>
      <c r="P468" s="205"/>
      <c r="Q468" s="205"/>
      <c r="R468" s="205"/>
    </row>
    <row r="469" spans="1:18" hidden="1">
      <c r="A469" s="203"/>
      <c r="B469" s="204"/>
      <c r="C469" s="204"/>
      <c r="D469" s="203"/>
      <c r="E469" s="203"/>
      <c r="H469" s="203"/>
      <c r="I469" s="205"/>
      <c r="J469" s="205"/>
      <c r="K469" s="205"/>
      <c r="L469" s="222">
        <f>IFERROR(IF(G469="X",0,IF(H469="X",0,VLOOKUP(H469,'5'!$K$3:$L$16,2,FALSE))),0)</f>
        <v>0</v>
      </c>
      <c r="M469" s="205">
        <f t="shared" si="14"/>
        <v>0</v>
      </c>
      <c r="N469" s="205">
        <f>IFERROR(VLOOKUP(H469,'5'!$K$3:$M$16,3,FALSE),0)</f>
        <v>0</v>
      </c>
      <c r="O469" s="205">
        <f t="shared" si="15"/>
        <v>0</v>
      </c>
      <c r="P469" s="205"/>
      <c r="Q469" s="205"/>
      <c r="R469" s="205"/>
    </row>
    <row r="470" spans="1:18" hidden="1">
      <c r="A470" s="203"/>
      <c r="B470" s="204"/>
      <c r="C470" s="204"/>
      <c r="D470" s="203"/>
      <c r="E470" s="203"/>
      <c r="H470" s="203"/>
      <c r="I470" s="205"/>
      <c r="J470" s="205"/>
      <c r="K470" s="205"/>
      <c r="L470" s="222">
        <f>IFERROR(IF(G470="X",0,IF(H470="X",0,VLOOKUP(H470,'5'!$K$3:$L$16,2,FALSE))),0)</f>
        <v>0</v>
      </c>
      <c r="M470" s="205">
        <f t="shared" si="14"/>
        <v>0</v>
      </c>
      <c r="N470" s="205">
        <f>IFERROR(VLOOKUP(H470,'5'!$K$3:$M$16,3,FALSE),0)</f>
        <v>0</v>
      </c>
      <c r="O470" s="205">
        <f t="shared" si="15"/>
        <v>0</v>
      </c>
      <c r="P470" s="205"/>
      <c r="Q470" s="205"/>
      <c r="R470" s="205"/>
    </row>
    <row r="471" spans="1:18" hidden="1">
      <c r="A471" s="203"/>
      <c r="B471" s="204"/>
      <c r="C471" s="204"/>
      <c r="D471" s="203"/>
      <c r="E471" s="203"/>
      <c r="H471" s="203"/>
      <c r="I471" s="205"/>
      <c r="J471" s="205"/>
      <c r="K471" s="205"/>
      <c r="L471" s="222">
        <f>IFERROR(IF(G471="X",0,IF(H471="X",0,VLOOKUP(H471,'5'!$K$3:$L$16,2,FALSE))),0)</f>
        <v>0</v>
      </c>
      <c r="M471" s="205">
        <f t="shared" si="14"/>
        <v>0</v>
      </c>
      <c r="N471" s="205">
        <f>IFERROR(VLOOKUP(H471,'5'!$K$3:$M$16,3,FALSE),0)</f>
        <v>0</v>
      </c>
      <c r="O471" s="205">
        <f t="shared" si="15"/>
        <v>0</v>
      </c>
      <c r="P471" s="205"/>
      <c r="Q471" s="205"/>
      <c r="R471" s="205"/>
    </row>
    <row r="472" spans="1:18" hidden="1">
      <c r="A472" s="203"/>
      <c r="B472" s="204"/>
      <c r="C472" s="204"/>
      <c r="D472" s="203"/>
      <c r="E472" s="203"/>
      <c r="H472" s="203"/>
      <c r="I472" s="205"/>
      <c r="J472" s="205"/>
      <c r="K472" s="205"/>
      <c r="L472" s="222">
        <f>IFERROR(IF(G472="X",0,IF(H472="X",0,VLOOKUP(H472,'5'!$K$3:$L$16,2,FALSE))),0)</f>
        <v>0</v>
      </c>
      <c r="M472" s="205">
        <f t="shared" si="14"/>
        <v>0</v>
      </c>
      <c r="N472" s="205">
        <f>IFERROR(VLOOKUP(H472,'5'!$K$3:$M$16,3,FALSE),0)</f>
        <v>0</v>
      </c>
      <c r="O472" s="205">
        <f t="shared" si="15"/>
        <v>0</v>
      </c>
      <c r="P472" s="205"/>
      <c r="Q472" s="205"/>
      <c r="R472" s="205"/>
    </row>
    <row r="473" spans="1:18" hidden="1">
      <c r="A473" s="203"/>
      <c r="B473" s="204"/>
      <c r="C473" s="204"/>
      <c r="D473" s="203"/>
      <c r="E473" s="203"/>
      <c r="H473" s="203"/>
      <c r="I473" s="205"/>
      <c r="J473" s="205"/>
      <c r="K473" s="205"/>
      <c r="L473" s="222">
        <f>IFERROR(IF(G473="X",0,IF(H473="X",0,VLOOKUP(H473,'5'!$K$3:$L$16,2,FALSE))),0)</f>
        <v>0</v>
      </c>
      <c r="M473" s="205">
        <f t="shared" si="14"/>
        <v>0</v>
      </c>
      <c r="N473" s="205">
        <f>IFERROR(VLOOKUP(H473,'5'!$K$3:$M$16,3,FALSE),0)</f>
        <v>0</v>
      </c>
      <c r="O473" s="205">
        <f t="shared" si="15"/>
        <v>0</v>
      </c>
      <c r="P473" s="205"/>
      <c r="Q473" s="205"/>
      <c r="R473" s="205"/>
    </row>
    <row r="474" spans="1:18" hidden="1">
      <c r="A474" s="203"/>
      <c r="B474" s="204"/>
      <c r="C474" s="204"/>
      <c r="D474" s="203"/>
      <c r="E474" s="203"/>
      <c r="H474" s="203"/>
      <c r="I474" s="205"/>
      <c r="J474" s="205"/>
      <c r="K474" s="205"/>
      <c r="L474" s="222">
        <f>IFERROR(IF(G474="X",0,IF(H474="X",0,VLOOKUP(H474,'5'!$K$3:$L$16,2,FALSE))),0)</f>
        <v>0</v>
      </c>
      <c r="M474" s="205">
        <f t="shared" si="14"/>
        <v>0</v>
      </c>
      <c r="N474" s="205">
        <f>IFERROR(VLOOKUP(H474,'5'!$K$3:$M$16,3,FALSE),0)</f>
        <v>0</v>
      </c>
      <c r="O474" s="205">
        <f t="shared" si="15"/>
        <v>0</v>
      </c>
      <c r="P474" s="205"/>
      <c r="Q474" s="205"/>
      <c r="R474" s="205"/>
    </row>
    <row r="475" spans="1:18" hidden="1">
      <c r="A475" s="203"/>
      <c r="B475" s="204"/>
      <c r="C475" s="204"/>
      <c r="D475" s="203"/>
      <c r="E475" s="203"/>
      <c r="H475" s="203"/>
      <c r="I475" s="205"/>
      <c r="J475" s="205"/>
      <c r="K475" s="205"/>
      <c r="L475" s="222">
        <f>IFERROR(IF(G475="X",0,IF(H475="X",0,VLOOKUP(H475,'5'!$K$3:$L$16,2,FALSE))),0)</f>
        <v>0</v>
      </c>
      <c r="M475" s="205">
        <f t="shared" si="14"/>
        <v>0</v>
      </c>
      <c r="N475" s="205">
        <f>IFERROR(VLOOKUP(H475,'5'!$K$3:$M$16,3,FALSE),0)</f>
        <v>0</v>
      </c>
      <c r="O475" s="205">
        <f t="shared" si="15"/>
        <v>0</v>
      </c>
      <c r="P475" s="205"/>
      <c r="Q475" s="205"/>
      <c r="R475" s="205"/>
    </row>
    <row r="476" spans="1:18" hidden="1">
      <c r="A476" s="203"/>
      <c r="B476" s="204"/>
      <c r="C476" s="204"/>
      <c r="D476" s="203"/>
      <c r="E476" s="203"/>
      <c r="H476" s="203"/>
      <c r="I476" s="205"/>
      <c r="J476" s="205"/>
      <c r="K476" s="205"/>
      <c r="L476" s="222">
        <f>IFERROR(IF(G476="X",0,IF(H476="X",0,VLOOKUP(H476,'5'!$K$3:$L$16,2,FALSE))),0)</f>
        <v>0</v>
      </c>
      <c r="M476" s="205">
        <f t="shared" si="14"/>
        <v>0</v>
      </c>
      <c r="N476" s="205">
        <f>IFERROR(VLOOKUP(H476,'5'!$K$3:$M$16,3,FALSE),0)</f>
        <v>0</v>
      </c>
      <c r="O476" s="205">
        <f t="shared" si="15"/>
        <v>0</v>
      </c>
      <c r="P476" s="205"/>
      <c r="Q476" s="205"/>
      <c r="R476" s="205"/>
    </row>
    <row r="477" spans="1:18" hidden="1">
      <c r="A477" s="203"/>
      <c r="B477" s="204"/>
      <c r="C477" s="204"/>
      <c r="D477" s="203"/>
      <c r="E477" s="203"/>
      <c r="H477" s="203"/>
      <c r="I477" s="205"/>
      <c r="J477" s="205"/>
      <c r="K477" s="205"/>
      <c r="L477" s="222">
        <f>IFERROR(IF(G477="X",0,IF(H477="X",0,VLOOKUP(H477,'5'!$K$3:$L$16,2,FALSE))),0)</f>
        <v>0</v>
      </c>
      <c r="M477" s="205">
        <f t="shared" si="14"/>
        <v>0</v>
      </c>
      <c r="N477" s="205">
        <f>IFERROR(VLOOKUP(H477,'5'!$K$3:$M$16,3,FALSE),0)</f>
        <v>0</v>
      </c>
      <c r="O477" s="205">
        <f t="shared" si="15"/>
        <v>0</v>
      </c>
      <c r="P477" s="205"/>
      <c r="Q477" s="205"/>
      <c r="R477" s="205"/>
    </row>
    <row r="478" spans="1:18" hidden="1">
      <c r="A478" s="203"/>
      <c r="B478" s="204"/>
      <c r="C478" s="204"/>
      <c r="D478" s="203"/>
      <c r="E478" s="203"/>
      <c r="H478" s="203"/>
      <c r="I478" s="205"/>
      <c r="J478" s="205"/>
      <c r="K478" s="205"/>
      <c r="L478" s="222">
        <f>IFERROR(IF(G478="X",0,IF(H478="X",0,VLOOKUP(H478,'5'!$K$3:$L$16,2,FALSE))),0)</f>
        <v>0</v>
      </c>
      <c r="M478" s="205">
        <f t="shared" si="14"/>
        <v>0</v>
      </c>
      <c r="N478" s="205">
        <f>IFERROR(VLOOKUP(H478,'5'!$K$3:$M$16,3,FALSE),0)</f>
        <v>0</v>
      </c>
      <c r="O478" s="205">
        <f t="shared" si="15"/>
        <v>0</v>
      </c>
      <c r="P478" s="205"/>
      <c r="Q478" s="205"/>
      <c r="R478" s="205"/>
    </row>
    <row r="479" spans="1:18" hidden="1">
      <c r="A479" s="203"/>
      <c r="B479" s="204"/>
      <c r="C479" s="204"/>
      <c r="D479" s="203"/>
      <c r="E479" s="203"/>
      <c r="H479" s="203"/>
      <c r="I479" s="205"/>
      <c r="J479" s="205"/>
      <c r="K479" s="205"/>
      <c r="L479" s="222">
        <f>IFERROR(IF(G479="X",0,IF(H479="X",0,VLOOKUP(H479,'5'!$K$3:$L$16,2,FALSE))),0)</f>
        <v>0</v>
      </c>
      <c r="M479" s="205">
        <f t="shared" si="14"/>
        <v>0</v>
      </c>
      <c r="N479" s="205">
        <f>IFERROR(VLOOKUP(H479,'5'!$K$3:$M$16,3,FALSE),0)</f>
        <v>0</v>
      </c>
      <c r="O479" s="205">
        <f t="shared" si="15"/>
        <v>0</v>
      </c>
      <c r="P479" s="205"/>
      <c r="Q479" s="205"/>
      <c r="R479" s="205"/>
    </row>
    <row r="480" spans="1:18" hidden="1">
      <c r="A480" s="203"/>
      <c r="B480" s="204"/>
      <c r="C480" s="204"/>
      <c r="D480" s="203"/>
      <c r="E480" s="203"/>
      <c r="H480" s="203"/>
      <c r="I480" s="205"/>
      <c r="J480" s="205"/>
      <c r="K480" s="205"/>
      <c r="L480" s="222">
        <f>IFERROR(IF(G480="X",0,IF(H480="X",0,VLOOKUP(H480,'5'!$K$3:$L$16,2,FALSE))),0)</f>
        <v>0</v>
      </c>
      <c r="M480" s="205">
        <f t="shared" si="14"/>
        <v>0</v>
      </c>
      <c r="N480" s="205">
        <f>IFERROR(VLOOKUP(H480,'5'!$K$3:$M$16,3,FALSE),0)</f>
        <v>0</v>
      </c>
      <c r="O480" s="205">
        <f t="shared" si="15"/>
        <v>0</v>
      </c>
      <c r="P480" s="205"/>
      <c r="Q480" s="205"/>
      <c r="R480" s="205"/>
    </row>
    <row r="481" spans="1:18" hidden="1">
      <c r="A481" s="203"/>
      <c r="B481" s="204"/>
      <c r="C481" s="204"/>
      <c r="D481" s="203"/>
      <c r="E481" s="203"/>
      <c r="H481" s="203"/>
      <c r="I481" s="205"/>
      <c r="J481" s="205"/>
      <c r="K481" s="205"/>
      <c r="L481" s="222">
        <f>IFERROR(IF(G481="X",0,IF(H481="X",0,VLOOKUP(H481,'5'!$K$3:$L$16,2,FALSE))),0)</f>
        <v>0</v>
      </c>
      <c r="M481" s="205">
        <f t="shared" si="14"/>
        <v>0</v>
      </c>
      <c r="N481" s="205">
        <f>IFERROR(VLOOKUP(H481,'5'!$K$3:$M$16,3,FALSE),0)</f>
        <v>0</v>
      </c>
      <c r="O481" s="205">
        <f t="shared" si="15"/>
        <v>0</v>
      </c>
      <c r="P481" s="205"/>
      <c r="Q481" s="205"/>
      <c r="R481" s="205"/>
    </row>
    <row r="482" spans="1:18" hidden="1">
      <c r="A482" s="203"/>
      <c r="B482" s="204"/>
      <c r="C482" s="204"/>
      <c r="D482" s="203"/>
      <c r="E482" s="203"/>
      <c r="H482" s="203"/>
      <c r="I482" s="205"/>
      <c r="J482" s="205"/>
      <c r="K482" s="205"/>
      <c r="L482" s="222">
        <f>IFERROR(IF(G482="X",0,IF(H482="X",0,VLOOKUP(H482,'5'!$K$3:$L$16,2,FALSE))),0)</f>
        <v>0</v>
      </c>
      <c r="M482" s="205">
        <f t="shared" si="14"/>
        <v>0</v>
      </c>
      <c r="N482" s="205">
        <f>IFERROR(VLOOKUP(H482,'5'!$K$3:$M$16,3,FALSE),0)</f>
        <v>0</v>
      </c>
      <c r="O482" s="205">
        <f t="shared" si="15"/>
        <v>0</v>
      </c>
      <c r="P482" s="205"/>
      <c r="Q482" s="205"/>
      <c r="R482" s="205"/>
    </row>
    <row r="483" spans="1:18" hidden="1">
      <c r="A483" s="203"/>
      <c r="B483" s="204"/>
      <c r="C483" s="204"/>
      <c r="D483" s="203"/>
      <c r="E483" s="203"/>
      <c r="H483" s="203"/>
      <c r="I483" s="205"/>
      <c r="J483" s="205"/>
      <c r="K483" s="205"/>
      <c r="L483" s="222">
        <f>IFERROR(IF(G483="X",0,IF(H483="X",0,VLOOKUP(H483,'5'!$K$3:$L$16,2,FALSE))),0)</f>
        <v>0</v>
      </c>
      <c r="M483" s="205">
        <f t="shared" si="14"/>
        <v>0</v>
      </c>
      <c r="N483" s="205">
        <f>IFERROR(VLOOKUP(H483,'5'!$K$3:$M$16,3,FALSE),0)</f>
        <v>0</v>
      </c>
      <c r="O483" s="205">
        <f t="shared" si="15"/>
        <v>0</v>
      </c>
      <c r="P483" s="205"/>
      <c r="Q483" s="205"/>
      <c r="R483" s="205"/>
    </row>
    <row r="484" spans="1:18" hidden="1">
      <c r="A484" s="203"/>
      <c r="B484" s="204"/>
      <c r="C484" s="204"/>
      <c r="D484" s="203"/>
      <c r="E484" s="203"/>
      <c r="H484" s="203"/>
      <c r="I484" s="205"/>
      <c r="J484" s="205"/>
      <c r="K484" s="205"/>
      <c r="L484" s="222">
        <f>IFERROR(IF(G484="X",0,IF(H484="X",0,VLOOKUP(H484,'5'!$K$3:$L$16,2,FALSE))),0)</f>
        <v>0</v>
      </c>
      <c r="M484" s="205">
        <f t="shared" si="14"/>
        <v>0</v>
      </c>
      <c r="N484" s="205">
        <f>IFERROR(VLOOKUP(H484,'5'!$K$3:$M$16,3,FALSE),0)</f>
        <v>0</v>
      </c>
      <c r="O484" s="205">
        <f t="shared" si="15"/>
        <v>0</v>
      </c>
      <c r="P484" s="205"/>
      <c r="Q484" s="205"/>
      <c r="R484" s="205"/>
    </row>
    <row r="485" spans="1:18" hidden="1">
      <c r="A485" s="203"/>
      <c r="B485" s="204"/>
      <c r="C485" s="204"/>
      <c r="D485" s="203"/>
      <c r="E485" s="203"/>
      <c r="H485" s="203"/>
      <c r="I485" s="205"/>
      <c r="J485" s="205"/>
      <c r="K485" s="205"/>
      <c r="L485" s="222">
        <f>IFERROR(IF(G485="X",0,IF(H485="X",0,VLOOKUP(H485,'5'!$K$3:$L$16,2,FALSE))),0)</f>
        <v>0</v>
      </c>
      <c r="M485" s="205">
        <f t="shared" si="14"/>
        <v>0</v>
      </c>
      <c r="N485" s="205">
        <f>IFERROR(VLOOKUP(H485,'5'!$K$3:$M$16,3,FALSE),0)</f>
        <v>0</v>
      </c>
      <c r="O485" s="205">
        <f t="shared" si="15"/>
        <v>0</v>
      </c>
      <c r="P485" s="205"/>
      <c r="Q485" s="205"/>
      <c r="R485" s="205"/>
    </row>
    <row r="486" spans="1:18" hidden="1">
      <c r="A486" s="203"/>
      <c r="B486" s="204"/>
      <c r="C486" s="204"/>
      <c r="D486" s="203"/>
      <c r="E486" s="203"/>
      <c r="H486" s="203"/>
      <c r="I486" s="205"/>
      <c r="J486" s="205"/>
      <c r="K486" s="205"/>
      <c r="L486" s="222">
        <f>IFERROR(IF(G486="X",0,IF(H486="X",0,VLOOKUP(H486,'5'!$K$3:$L$16,2,FALSE))),0)</f>
        <v>0</v>
      </c>
      <c r="M486" s="205">
        <f t="shared" si="14"/>
        <v>0</v>
      </c>
      <c r="N486" s="205">
        <f>IFERROR(VLOOKUP(H486,'5'!$K$3:$M$16,3,FALSE),0)</f>
        <v>0</v>
      </c>
      <c r="O486" s="205">
        <f t="shared" si="15"/>
        <v>0</v>
      </c>
      <c r="P486" s="205"/>
      <c r="Q486" s="205"/>
      <c r="R486" s="205"/>
    </row>
    <row r="487" spans="1:18" hidden="1">
      <c r="A487" s="203"/>
      <c r="B487" s="204"/>
      <c r="C487" s="204"/>
      <c r="D487" s="203"/>
      <c r="E487" s="203"/>
      <c r="H487" s="203"/>
      <c r="I487" s="205"/>
      <c r="J487" s="205"/>
      <c r="K487" s="205"/>
      <c r="L487" s="222">
        <f>IFERROR(IF(G487="X",0,IF(H487="X",0,VLOOKUP(H487,'5'!$K$3:$L$16,2,FALSE))),0)</f>
        <v>0</v>
      </c>
      <c r="M487" s="205">
        <f t="shared" si="14"/>
        <v>0</v>
      </c>
      <c r="N487" s="205">
        <f>IFERROR(VLOOKUP(H487,'5'!$K$3:$M$16,3,FALSE),0)</f>
        <v>0</v>
      </c>
      <c r="O487" s="205">
        <f t="shared" si="15"/>
        <v>0</v>
      </c>
      <c r="P487" s="205"/>
      <c r="Q487" s="205"/>
      <c r="R487" s="205"/>
    </row>
    <row r="488" spans="1:18" hidden="1">
      <c r="A488" s="203"/>
      <c r="B488" s="204"/>
      <c r="C488" s="204"/>
      <c r="D488" s="203"/>
      <c r="E488" s="203"/>
      <c r="H488" s="203"/>
      <c r="I488" s="205"/>
      <c r="J488" s="205"/>
      <c r="K488" s="205"/>
      <c r="L488" s="222">
        <f>IFERROR(IF(G488="X",0,IF(H488="X",0,VLOOKUP(H488,'5'!$K$3:$L$16,2,FALSE))),0)</f>
        <v>0</v>
      </c>
      <c r="M488" s="205">
        <f t="shared" si="14"/>
        <v>0</v>
      </c>
      <c r="N488" s="205">
        <f>IFERROR(VLOOKUP(H488,'5'!$K$3:$M$16,3,FALSE),0)</f>
        <v>0</v>
      </c>
      <c r="O488" s="205">
        <f t="shared" si="15"/>
        <v>0</v>
      </c>
      <c r="P488" s="205"/>
      <c r="Q488" s="205"/>
      <c r="R488" s="205"/>
    </row>
    <row r="489" spans="1:18" hidden="1">
      <c r="A489" s="203"/>
      <c r="B489" s="204"/>
      <c r="C489" s="204"/>
      <c r="D489" s="203"/>
      <c r="E489" s="203"/>
      <c r="H489" s="203"/>
      <c r="I489" s="205"/>
      <c r="J489" s="205"/>
      <c r="K489" s="205"/>
      <c r="L489" s="222">
        <f>IFERROR(IF(G489="X",0,IF(H489="X",0,VLOOKUP(H489,'5'!$K$3:$L$16,2,FALSE))),0)</f>
        <v>0</v>
      </c>
      <c r="M489" s="205">
        <f t="shared" si="14"/>
        <v>0</v>
      </c>
      <c r="N489" s="205">
        <f>IFERROR(VLOOKUP(H489,'5'!$K$3:$M$16,3,FALSE),0)</f>
        <v>0</v>
      </c>
      <c r="O489" s="205">
        <f t="shared" si="15"/>
        <v>0</v>
      </c>
      <c r="P489" s="205"/>
      <c r="Q489" s="205"/>
      <c r="R489" s="205"/>
    </row>
    <row r="490" spans="1:18" hidden="1">
      <c r="A490" s="203"/>
      <c r="B490" s="204"/>
      <c r="C490" s="204"/>
      <c r="D490" s="203"/>
      <c r="E490" s="203"/>
      <c r="H490" s="203"/>
      <c r="I490" s="205"/>
      <c r="J490" s="205"/>
      <c r="K490" s="205"/>
      <c r="L490" s="222">
        <f>IFERROR(IF(G490="X",0,IF(H490="X",0,VLOOKUP(H490,'5'!$K$3:$L$16,2,FALSE))),0)</f>
        <v>0</v>
      </c>
      <c r="M490" s="205">
        <f t="shared" si="14"/>
        <v>0</v>
      </c>
      <c r="N490" s="205">
        <f>IFERROR(VLOOKUP(H490,'5'!$K$3:$M$16,3,FALSE),0)</f>
        <v>0</v>
      </c>
      <c r="O490" s="205">
        <f t="shared" si="15"/>
        <v>0</v>
      </c>
      <c r="P490" s="205"/>
      <c r="Q490" s="205"/>
      <c r="R490" s="205"/>
    </row>
    <row r="491" spans="1:18" hidden="1">
      <c r="A491" s="203"/>
      <c r="B491" s="204"/>
      <c r="C491" s="204"/>
      <c r="D491" s="203"/>
      <c r="E491" s="203"/>
      <c r="H491" s="203"/>
      <c r="I491" s="205"/>
      <c r="J491" s="205"/>
      <c r="K491" s="205"/>
      <c r="L491" s="222">
        <f>IFERROR(IF(G491="X",0,IF(H491="X",0,VLOOKUP(H491,'5'!$K$3:$L$16,2,FALSE))),0)</f>
        <v>0</v>
      </c>
      <c r="M491" s="205">
        <f t="shared" si="14"/>
        <v>0</v>
      </c>
      <c r="N491" s="205">
        <f>IFERROR(VLOOKUP(H491,'5'!$K$3:$M$16,3,FALSE),0)</f>
        <v>0</v>
      </c>
      <c r="O491" s="205">
        <f t="shared" si="15"/>
        <v>0</v>
      </c>
      <c r="P491" s="205"/>
      <c r="Q491" s="205"/>
      <c r="R491" s="205"/>
    </row>
    <row r="492" spans="1:18" hidden="1">
      <c r="A492" s="203"/>
      <c r="B492" s="204"/>
      <c r="C492" s="204"/>
      <c r="D492" s="203"/>
      <c r="E492" s="203"/>
      <c r="H492" s="203"/>
      <c r="I492" s="205"/>
      <c r="J492" s="205"/>
      <c r="K492" s="205"/>
      <c r="L492" s="222">
        <f>IFERROR(IF(G492="X",0,IF(H492="X",0,VLOOKUP(H492,'5'!$K$3:$L$16,2,FALSE))),0)</f>
        <v>0</v>
      </c>
      <c r="M492" s="205">
        <f t="shared" si="14"/>
        <v>0</v>
      </c>
      <c r="N492" s="205">
        <f>IFERROR(VLOOKUP(H492,'5'!$K$3:$M$16,3,FALSE),0)</f>
        <v>0</v>
      </c>
      <c r="O492" s="205">
        <f t="shared" si="15"/>
        <v>0</v>
      </c>
      <c r="P492" s="205"/>
      <c r="Q492" s="205"/>
      <c r="R492" s="205"/>
    </row>
    <row r="493" spans="1:18" hidden="1">
      <c r="A493" s="203"/>
      <c r="B493" s="204"/>
      <c r="C493" s="204"/>
      <c r="D493" s="203"/>
      <c r="E493" s="203"/>
      <c r="H493" s="203"/>
      <c r="I493" s="205"/>
      <c r="J493" s="205"/>
      <c r="K493" s="205"/>
      <c r="L493" s="222">
        <f>IFERROR(IF(G493="X",0,IF(H493="X",0,VLOOKUP(H493,'5'!$K$3:$L$16,2,FALSE))),0)</f>
        <v>0</v>
      </c>
      <c r="M493" s="205">
        <f t="shared" si="14"/>
        <v>0</v>
      </c>
      <c r="N493" s="205">
        <f>IFERROR(VLOOKUP(H493,'5'!$K$3:$M$16,3,FALSE),0)</f>
        <v>0</v>
      </c>
      <c r="O493" s="205">
        <f t="shared" si="15"/>
        <v>0</v>
      </c>
      <c r="P493" s="205"/>
      <c r="Q493" s="205"/>
      <c r="R493" s="205"/>
    </row>
    <row r="494" spans="1:18" hidden="1">
      <c r="A494" s="203"/>
      <c r="B494" s="204"/>
      <c r="C494" s="204"/>
      <c r="D494" s="203"/>
      <c r="E494" s="203"/>
      <c r="H494" s="203"/>
      <c r="I494" s="205"/>
      <c r="J494" s="205"/>
      <c r="K494" s="205"/>
      <c r="L494" s="222">
        <f>IFERROR(IF(G494="X",0,IF(H494="X",0,VLOOKUP(H494,'5'!$K$3:$L$16,2,FALSE))),0)</f>
        <v>0</v>
      </c>
      <c r="M494" s="205">
        <f t="shared" si="14"/>
        <v>0</v>
      </c>
      <c r="N494" s="205">
        <f>IFERROR(VLOOKUP(H494,'5'!$K$3:$M$16,3,FALSE),0)</f>
        <v>0</v>
      </c>
      <c r="O494" s="205">
        <f t="shared" si="15"/>
        <v>0</v>
      </c>
      <c r="P494" s="205"/>
      <c r="Q494" s="205"/>
      <c r="R494" s="205"/>
    </row>
    <row r="495" spans="1:18" hidden="1">
      <c r="A495" s="203"/>
      <c r="B495" s="204"/>
      <c r="C495" s="204"/>
      <c r="D495" s="203"/>
      <c r="E495" s="203"/>
      <c r="H495" s="203"/>
      <c r="I495" s="205"/>
      <c r="J495" s="205"/>
      <c r="K495" s="205"/>
      <c r="L495" s="222">
        <f>IFERROR(IF(G495="X",0,IF(H495="X",0,VLOOKUP(H495,'5'!$K$3:$L$16,2,FALSE))),0)</f>
        <v>0</v>
      </c>
      <c r="M495" s="205">
        <f t="shared" si="14"/>
        <v>0</v>
      </c>
      <c r="N495" s="205">
        <f>IFERROR(VLOOKUP(H495,'5'!$K$3:$M$16,3,FALSE),0)</f>
        <v>0</v>
      </c>
      <c r="O495" s="205">
        <f t="shared" si="15"/>
        <v>0</v>
      </c>
      <c r="P495" s="205"/>
      <c r="Q495" s="205"/>
      <c r="R495" s="205"/>
    </row>
    <row r="496" spans="1:18" hidden="1">
      <c r="A496" s="203"/>
      <c r="B496" s="204"/>
      <c r="C496" s="204"/>
      <c r="D496" s="203"/>
      <c r="E496" s="203"/>
      <c r="H496" s="203"/>
      <c r="I496" s="205"/>
      <c r="J496" s="205"/>
      <c r="K496" s="205"/>
      <c r="L496" s="222">
        <f>IFERROR(IF(G496="X",0,IF(H496="X",0,VLOOKUP(H496,'5'!$K$3:$L$16,2,FALSE))),0)</f>
        <v>0</v>
      </c>
      <c r="M496" s="205">
        <f t="shared" si="14"/>
        <v>0</v>
      </c>
      <c r="N496" s="205">
        <f>IFERROR(VLOOKUP(H496,'5'!$K$3:$M$16,3,FALSE),0)</f>
        <v>0</v>
      </c>
      <c r="O496" s="205">
        <f t="shared" si="15"/>
        <v>0</v>
      </c>
      <c r="P496" s="205"/>
      <c r="Q496" s="205"/>
      <c r="R496" s="205"/>
    </row>
    <row r="497" spans="1:25" hidden="1">
      <c r="A497" s="203"/>
      <c r="B497" s="204"/>
      <c r="C497" s="204"/>
      <c r="D497" s="203"/>
      <c r="E497" s="203"/>
      <c r="H497" s="203"/>
      <c r="I497" s="205"/>
      <c r="J497" s="205"/>
      <c r="K497" s="205"/>
      <c r="L497" s="222">
        <f>IFERROR(IF(G497="X",0,IF(H497="X",0,VLOOKUP(H497,'5'!$K$3:$L$16,2,FALSE))),0)</f>
        <v>0</v>
      </c>
      <c r="M497" s="205">
        <f t="shared" si="14"/>
        <v>0</v>
      </c>
      <c r="N497" s="205">
        <f>IFERROR(VLOOKUP(H497,'5'!$K$3:$M$16,3,FALSE),0)</f>
        <v>0</v>
      </c>
      <c r="O497" s="205">
        <f t="shared" si="15"/>
        <v>0</v>
      </c>
      <c r="P497" s="205"/>
      <c r="Q497" s="205"/>
      <c r="R497" s="205"/>
    </row>
    <row r="498" spans="1:25" hidden="1">
      <c r="A498" s="203"/>
      <c r="B498" s="204"/>
      <c r="C498" s="204"/>
      <c r="D498" s="203"/>
      <c r="E498" s="203"/>
      <c r="H498" s="203"/>
      <c r="I498" s="205"/>
      <c r="J498" s="205"/>
      <c r="K498" s="205"/>
      <c r="L498" s="222">
        <f>IFERROR(IF(G498="X",0,IF(H498="X",0,VLOOKUP(H498,'5'!$K$3:$L$16,2,FALSE))),0)</f>
        <v>0</v>
      </c>
      <c r="M498" s="205">
        <f t="shared" si="14"/>
        <v>0</v>
      </c>
      <c r="N498" s="205">
        <f>IFERROR(VLOOKUP(H498,'5'!$K$3:$M$16,3,FALSE),0)</f>
        <v>0</v>
      </c>
      <c r="O498" s="205">
        <f t="shared" si="15"/>
        <v>0</v>
      </c>
      <c r="P498" s="205"/>
      <c r="Q498" s="205"/>
      <c r="R498" s="205"/>
    </row>
    <row r="499" spans="1:25" hidden="1">
      <c r="A499" s="203"/>
      <c r="B499" s="204"/>
      <c r="C499" s="204"/>
      <c r="D499" s="203"/>
      <c r="E499" s="203"/>
      <c r="H499" s="203"/>
      <c r="I499" s="205"/>
      <c r="J499" s="205"/>
      <c r="K499" s="205"/>
      <c r="L499" s="222">
        <f>IFERROR(IF(G499="X",0,IF(H499="X",0,VLOOKUP(H499,'5'!$K$3:$L$16,2,FALSE))),0)</f>
        <v>0</v>
      </c>
      <c r="M499" s="205">
        <f t="shared" si="14"/>
        <v>0</v>
      </c>
      <c r="N499" s="205">
        <f>IFERROR(VLOOKUP(H499,'5'!$K$3:$M$16,3,FALSE),0)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1056.1000000000001</v>
      </c>
      <c r="L500" s="210"/>
      <c r="M500" s="210">
        <f>SUM(M4:M499)</f>
        <v>205494.39999999999</v>
      </c>
      <c r="N500" s="210"/>
      <c r="O500" s="210">
        <f t="shared" ref="O500" si="17">SUM(O4:O499)</f>
        <v>0</v>
      </c>
      <c r="P500" s="210">
        <f>SUM(P4:P499)</f>
        <v>112</v>
      </c>
      <c r="Q500" s="210">
        <f>SUM(Q4:Q499)</f>
        <v>122</v>
      </c>
      <c r="R500" s="210">
        <f>SUM(R4:R499)</f>
        <v>113</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HN4xT+w7i7Lm5yC7zVOsAA1V6OqBPS8h1qea7MoPq3hL2XOWvMQ3oZcbMkFkU/tzdPR5Ph6fYTceOS13jmVtqQ==" saltValue="pyqcLn6Fx8yhFHZFoxWrv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I4:I499" xr:uid="{589D3686-5522-4DFD-8399-4DCBFE7B24B3}">
      <formula1>$X$539:$X$542</formula1>
    </dataValidation>
    <dataValidation type="list" allowBlank="1" showInputMessage="1" showErrorMessage="1" sqref="A4:A499" xr:uid="{A6FC6919-DC1A-4EBB-83D6-4C5762E1E431}">
      <formula1>$X$544:$X$549</formula1>
    </dataValidation>
    <dataValidation type="list" allowBlank="1" showInputMessage="1" showErrorMessage="1" sqref="E4:E499" xr:uid="{4F151ABA-C78B-4616-B8A5-EEDD4789F7E8}">
      <formula1>$X$500:$X$534</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codeName="Blad15">
    <tabColor rgb="FFC2E76B"/>
  </sheetPr>
  <dimension ref="A2:N75"/>
  <sheetViews>
    <sheetView showGridLines="0" zoomScaleNormal="100" workbookViewId="0">
      <selection activeCell="L53" sqref="L53"/>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6420100 - CBS De Wegwijzer</v>
      </c>
      <c r="B2" s="278"/>
      <c r="C2" s="278"/>
      <c r="D2" s="278"/>
      <c r="E2" s="278"/>
      <c r="F2" s="278"/>
      <c r="G2" s="278"/>
      <c r="H2" s="278"/>
      <c r="K2" t="s">
        <v>122</v>
      </c>
      <c r="L2" t="s">
        <v>123</v>
      </c>
      <c r="M2" s="40" t="s">
        <v>124</v>
      </c>
      <c r="N2" t="s">
        <v>125</v>
      </c>
    </row>
    <row r="3" spans="1:14">
      <c r="K3" s="33" t="s">
        <v>446</v>
      </c>
      <c r="L3" s="46">
        <v>200</v>
      </c>
      <c r="M3" s="190"/>
      <c r="N3" s="83">
        <f>SUMIF('6a'!$H$4:$H$499,"A",'6a'!$O$4:$O$499)</f>
        <v>0</v>
      </c>
    </row>
    <row r="4" spans="1:14">
      <c r="A4" s="17" t="s">
        <v>127</v>
      </c>
      <c r="B4" s="285" t="str">
        <f>VLOOKUP(H5,'Kosten NEN2075'!A3:E52,3)</f>
        <v>6420100 - CBS De Wegwijzer</v>
      </c>
      <c r="C4" s="285"/>
      <c r="D4" s="285"/>
      <c r="E4" s="285"/>
      <c r="F4" s="20"/>
      <c r="G4" s="20"/>
      <c r="H4" s="13"/>
      <c r="K4" s="35" t="s">
        <v>126</v>
      </c>
      <c r="L4" s="47">
        <v>200</v>
      </c>
      <c r="M4" s="191"/>
      <c r="N4" s="84">
        <f>SUMIF('6a'!$H$4:$H$499,"B",'6a'!$O$4:$O$499)</f>
        <v>0</v>
      </c>
    </row>
    <row r="5" spans="1:14">
      <c r="A5" s="18" t="s">
        <v>129</v>
      </c>
      <c r="B5" s="286" t="str">
        <f>VLOOKUP(H5,'Kosten NEN2075'!A3:E52,4)</f>
        <v>Paulus Potterstraat 13</v>
      </c>
      <c r="C5" s="286"/>
      <c r="D5" s="286"/>
      <c r="E5" s="286"/>
      <c r="F5" s="282" t="s">
        <v>130</v>
      </c>
      <c r="G5" s="282"/>
      <c r="H5" s="14">
        <v>6</v>
      </c>
      <c r="K5" s="35" t="s">
        <v>134</v>
      </c>
      <c r="L5" s="47">
        <v>200</v>
      </c>
      <c r="M5" s="191"/>
      <c r="N5" s="84">
        <f>SUMIF('6a'!$H$4:$H$499,"E",'6a'!$O$4:$O$499)</f>
        <v>0</v>
      </c>
    </row>
    <row r="6" spans="1:14">
      <c r="A6" s="19" t="s">
        <v>132</v>
      </c>
      <c r="B6" s="287" t="str">
        <f>VLOOKUP(H5,'Kosten NEN2075'!A3:E52,5)</f>
        <v>Wolvega</v>
      </c>
      <c r="C6" s="287"/>
      <c r="D6" s="287"/>
      <c r="E6" s="287"/>
      <c r="F6" s="283" t="s">
        <v>133</v>
      </c>
      <c r="G6" s="283"/>
      <c r="H6" s="15" t="str">
        <f>CONCATENATE(H5,"a")</f>
        <v>6a</v>
      </c>
      <c r="K6" s="35" t="s">
        <v>138</v>
      </c>
      <c r="L6" s="47">
        <v>12</v>
      </c>
      <c r="M6" s="191"/>
      <c r="N6" s="84">
        <f>SUMIF('6a'!$H$4:$H$499,"F",'6a'!$O$4:$O$499)</f>
        <v>0</v>
      </c>
    </row>
    <row r="7" spans="1:14">
      <c r="K7" s="35" t="s">
        <v>140</v>
      </c>
      <c r="L7" s="47">
        <v>200</v>
      </c>
      <c r="M7" s="191"/>
      <c r="N7" s="84">
        <f>SUMIF('6a'!$H$4:$H$499,"G",'6a'!$O$4:$O$499)</f>
        <v>0</v>
      </c>
    </row>
    <row r="8" spans="1:14">
      <c r="A8" s="4" t="s">
        <v>136</v>
      </c>
      <c r="B8" s="5"/>
      <c r="C8" s="5"/>
      <c r="D8" s="5"/>
      <c r="E8" s="16">
        <f>MAX(L3:L16)</f>
        <v>200</v>
      </c>
      <c r="K8" s="37" t="s">
        <v>642</v>
      </c>
      <c r="L8" s="48">
        <v>12</v>
      </c>
      <c r="M8" s="192"/>
      <c r="N8" s="85">
        <f>SUMIF('6a'!$H$4:$H$499,"I",'6a'!$O$4:$O$499)</f>
        <v>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SUMIF('6a'!H4:H499,"&lt;&gt;X",'6a'!K4:K499)</f>
        <v>670.4</v>
      </c>
      <c r="G13" s="189"/>
      <c r="H13" s="168">
        <f>(F13*G13)*E13</f>
        <v>0</v>
      </c>
    </row>
    <row r="14" spans="1:14" ht="15.75">
      <c r="F14" s="22" t="s">
        <v>146</v>
      </c>
      <c r="G14" s="76"/>
      <c r="H14" s="168">
        <f>SUM(H11:H13)</f>
        <v>0</v>
      </c>
    </row>
    <row r="16" spans="1:14">
      <c r="A16" t="s">
        <v>147</v>
      </c>
    </row>
    <row r="17" spans="1:9">
      <c r="A17" s="279" t="s">
        <v>148</v>
      </c>
      <c r="B17" s="279"/>
      <c r="C17" s="279"/>
      <c r="D17" s="45">
        <f>'6a'!M500</f>
        <v>129004</v>
      </c>
      <c r="E17" s="279" t="s">
        <v>149</v>
      </c>
      <c r="F17" s="279"/>
      <c r="G17" s="45">
        <f>D17/E8</f>
        <v>645.02</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SUMIFS('6a'!K4:K499,'6a'!I4:I499,"Linoleum",'6a'!H4:H499,"&lt;&gt;X")</f>
        <v>518.20000000000005</v>
      </c>
      <c r="F22" s="193"/>
      <c r="G22" s="172">
        <f t="shared" ref="G22:G34" si="0">E22*F22</f>
        <v>0</v>
      </c>
      <c r="H22" s="95">
        <v>0.16</v>
      </c>
      <c r="I22" s="173">
        <f t="shared" ref="I22:I36" si="1">G22*H22</f>
        <v>0</v>
      </c>
    </row>
    <row r="23" spans="1:9">
      <c r="A23" s="258" t="s">
        <v>154</v>
      </c>
      <c r="B23" s="257"/>
      <c r="C23" s="257"/>
      <c r="D23" s="259"/>
      <c r="E23" s="26">
        <f>E22</f>
        <v>518.20000000000005</v>
      </c>
      <c r="F23" s="194"/>
      <c r="G23" s="174">
        <f t="shared" si="0"/>
        <v>0</v>
      </c>
      <c r="H23" s="36">
        <v>0.32</v>
      </c>
      <c r="I23" s="175">
        <f t="shared" si="1"/>
        <v>0</v>
      </c>
    </row>
    <row r="24" spans="1:9">
      <c r="A24" s="258" t="s">
        <v>155</v>
      </c>
      <c r="B24" s="257"/>
      <c r="C24" s="257"/>
      <c r="D24" s="259"/>
      <c r="E24" s="26">
        <f>E22</f>
        <v>518.20000000000005</v>
      </c>
      <c r="F24" s="194"/>
      <c r="G24" s="174">
        <f t="shared" si="0"/>
        <v>0</v>
      </c>
      <c r="H24" s="36">
        <v>0.32</v>
      </c>
      <c r="I24" s="175">
        <f t="shared" si="1"/>
        <v>0</v>
      </c>
    </row>
    <row r="25" spans="1:9">
      <c r="A25" s="258" t="s">
        <v>156</v>
      </c>
      <c r="B25" s="257"/>
      <c r="C25" s="257"/>
      <c r="D25" s="259"/>
      <c r="E25" s="26">
        <f>E22</f>
        <v>518.20000000000005</v>
      </c>
      <c r="F25" s="194"/>
      <c r="G25" s="174">
        <f t="shared" si="0"/>
        <v>0</v>
      </c>
      <c r="H25" s="36">
        <v>0.2</v>
      </c>
      <c r="I25" s="175">
        <f t="shared" si="1"/>
        <v>0</v>
      </c>
    </row>
    <row r="26" spans="1:9">
      <c r="A26" s="258" t="s">
        <v>157</v>
      </c>
      <c r="B26" s="257"/>
      <c r="C26" s="257"/>
      <c r="D26" s="259"/>
      <c r="E26" s="26">
        <f>SUMIFS('6a'!K4:K499,'6a'!I4:I499,"Tapijt",'6a'!H4:H499,"&lt;&gt;X")</f>
        <v>58.2</v>
      </c>
      <c r="F26" s="194"/>
      <c r="G26" s="174">
        <f t="shared" si="0"/>
        <v>0</v>
      </c>
      <c r="H26" s="36">
        <v>1</v>
      </c>
      <c r="I26" s="175">
        <f t="shared" si="1"/>
        <v>0</v>
      </c>
    </row>
    <row r="27" spans="1:9">
      <c r="A27" s="258" t="s">
        <v>158</v>
      </c>
      <c r="B27" s="257"/>
      <c r="C27" s="257"/>
      <c r="D27" s="264"/>
      <c r="E27" s="97">
        <f>SUMIFS('6a'!K4:K499,'6a'!I4:I499,"Steen/glad",'6a'!H4:H499,"&lt;&gt;X",'6a'!H4:H499,"&lt;&gt;G")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'6a'!P500</f>
        <v>113</v>
      </c>
      <c r="F29" s="193"/>
      <c r="G29" s="172">
        <f t="shared" si="0"/>
        <v>0</v>
      </c>
      <c r="H29" s="95">
        <v>3</v>
      </c>
      <c r="I29" s="173">
        <f t="shared" si="1"/>
        <v>0</v>
      </c>
    </row>
    <row r="30" spans="1:9">
      <c r="A30" s="258" t="s">
        <v>160</v>
      </c>
      <c r="B30" s="257"/>
      <c r="C30" s="257"/>
      <c r="D30" s="259"/>
      <c r="E30" s="26">
        <f>'6a'!Q500</f>
        <v>113</v>
      </c>
      <c r="F30" s="194"/>
      <c r="G30" s="174">
        <f t="shared" si="0"/>
        <v>0</v>
      </c>
      <c r="H30" s="36">
        <v>2</v>
      </c>
      <c r="I30" s="175">
        <f t="shared" si="1"/>
        <v>0</v>
      </c>
    </row>
    <row r="31" spans="1:9">
      <c r="A31" s="258" t="s">
        <v>161</v>
      </c>
      <c r="B31" s="257"/>
      <c r="C31" s="257"/>
      <c r="D31" s="259"/>
      <c r="E31" s="26">
        <f>'6a'!R500</f>
        <v>59</v>
      </c>
      <c r="F31" s="194"/>
      <c r="G31" s="174">
        <f t="shared" si="0"/>
        <v>0</v>
      </c>
      <c r="H31" s="36">
        <v>2</v>
      </c>
      <c r="I31" s="175">
        <f t="shared" si="1"/>
        <v>0</v>
      </c>
    </row>
    <row r="32" spans="1:9" hidden="1">
      <c r="A32" s="258" t="s">
        <v>162</v>
      </c>
      <c r="B32" s="257"/>
      <c r="C32" s="257"/>
      <c r="D32" s="259"/>
      <c r="E32" s="26">
        <f>'6a'!S500</f>
        <v>0</v>
      </c>
      <c r="F32" s="194"/>
      <c r="G32" s="174">
        <f t="shared" si="0"/>
        <v>0</v>
      </c>
      <c r="H32" s="36"/>
      <c r="I32" s="175">
        <f t="shared" si="1"/>
        <v>0</v>
      </c>
    </row>
    <row r="33" spans="1:9" hidden="1">
      <c r="A33" s="258" t="s">
        <v>163</v>
      </c>
      <c r="B33" s="257"/>
      <c r="C33" s="257"/>
      <c r="D33" s="259"/>
      <c r="E33" s="26">
        <f>'6a'!T500</f>
        <v>0</v>
      </c>
      <c r="F33" s="194"/>
      <c r="G33" s="174">
        <f t="shared" si="0"/>
        <v>0</v>
      </c>
      <c r="H33" s="36"/>
      <c r="I33" s="175">
        <f t="shared" si="1"/>
        <v>0</v>
      </c>
    </row>
    <row r="34" spans="1:9" hidden="1">
      <c r="A34" s="258" t="s">
        <v>164</v>
      </c>
      <c r="B34" s="257"/>
      <c r="C34" s="257"/>
      <c r="D34" s="259"/>
      <c r="E34" s="26">
        <f>'6a'!U500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SUMIF('6a'!H4:H499,"G",'6a'!K4:K499)</f>
        <v>44</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305" t="s">
        <v>643</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row r="71" spans="1:9">
      <c r="A71" s="305"/>
      <c r="B71" s="305"/>
      <c r="C71" s="305"/>
      <c r="D71" s="305"/>
      <c r="E71" s="305"/>
      <c r="F71" s="305"/>
      <c r="G71" s="305"/>
      <c r="H71" s="305"/>
      <c r="I71" s="305"/>
    </row>
    <row r="72" spans="1:9">
      <c r="A72" s="305"/>
      <c r="B72" s="305"/>
      <c r="C72" s="305"/>
      <c r="D72" s="305"/>
      <c r="E72" s="305"/>
      <c r="F72" s="305"/>
      <c r="G72" s="305"/>
      <c r="H72" s="305"/>
      <c r="I72" s="305"/>
    </row>
    <row r="73" spans="1:9">
      <c r="A73" s="305"/>
      <c r="B73" s="305"/>
      <c r="C73" s="305"/>
      <c r="D73" s="305"/>
      <c r="E73" s="305"/>
      <c r="F73" s="305"/>
      <c r="G73" s="305"/>
      <c r="H73" s="305"/>
      <c r="I73" s="305"/>
    </row>
    <row r="74" spans="1:9">
      <c r="A74" s="305"/>
      <c r="B74" s="305"/>
      <c r="C74" s="305"/>
      <c r="D74" s="305"/>
      <c r="E74" s="305"/>
      <c r="F74" s="305"/>
      <c r="G74" s="305"/>
      <c r="H74" s="305"/>
      <c r="I74" s="305"/>
    </row>
    <row r="75" spans="1:9">
      <c r="A75" s="305"/>
      <c r="B75" s="305"/>
      <c r="C75" s="305"/>
      <c r="D75" s="305"/>
      <c r="E75" s="305"/>
      <c r="F75" s="305"/>
      <c r="G75" s="305"/>
      <c r="H75" s="305"/>
      <c r="I75" s="305"/>
    </row>
  </sheetData>
  <sheetProtection algorithmName="SHA-512" hashValue="06w3FOih/8G3nPEZq5chP/kkiXsjs32yRtGTGCZcoJBjApLEl6mEygKsvR91S5yRzSZSAyxric92adEKUP0RRQ==" saltValue="wCMNObh0XZey8/pXhYF8pA==" spinCount="100000" sheet="1" objects="1" scenarios="1"/>
  <mergeCells count="36">
    <mergeCell ref="A2:H2"/>
    <mergeCell ref="A48:C48"/>
    <mergeCell ref="A49:C49"/>
    <mergeCell ref="A50:C50"/>
    <mergeCell ref="A32:D32"/>
    <mergeCell ref="E21:H21"/>
    <mergeCell ref="A22:D22"/>
    <mergeCell ref="A23:D23"/>
    <mergeCell ref="A24:D24"/>
    <mergeCell ref="A25:D25"/>
    <mergeCell ref="A26:D26"/>
    <mergeCell ref="A27:D27"/>
    <mergeCell ref="E28:H28"/>
    <mergeCell ref="A29:D29"/>
    <mergeCell ref="A42:C42"/>
    <mergeCell ref="A43:C43"/>
    <mergeCell ref="A44:C44"/>
    <mergeCell ref="A45:C45"/>
    <mergeCell ref="A46:C46"/>
    <mergeCell ref="A58:I75"/>
    <mergeCell ref="A47:C47"/>
    <mergeCell ref="A31:D31"/>
    <mergeCell ref="A17:C17"/>
    <mergeCell ref="E17:F17"/>
    <mergeCell ref="B4:E4"/>
    <mergeCell ref="B5:E5"/>
    <mergeCell ref="F5:G5"/>
    <mergeCell ref="B6:E6"/>
    <mergeCell ref="F6:G6"/>
    <mergeCell ref="A30:D30"/>
    <mergeCell ref="A33:D33"/>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codeName="Blad16">
    <tabColor rgb="FF173583"/>
  </sheetPr>
  <dimension ref="A1:Y549"/>
  <sheetViews>
    <sheetView zoomScaleNormal="100" workbookViewId="0">
      <pane ySplit="3" topLeftCell="A4" activePane="bottomLeft" state="frozen"/>
      <selection activeCell="F25" sqref="F25"/>
      <selection pane="bottomLeft" activeCell="I510" sqref="I510:I511"/>
    </sheetView>
  </sheetViews>
  <sheetFormatPr defaultRowHeight="15"/>
  <cols>
    <col min="1" max="1" width="6.28515625" style="206" bestFit="1" customWidth="1"/>
    <col min="2" max="3" width="5.42578125" style="207" hidden="1" customWidth="1"/>
    <col min="4" max="4" width="9" style="206" bestFit="1" customWidth="1"/>
    <col min="5" max="5" width="21" style="206" customWidth="1"/>
    <col min="6" max="6" width="24.85546875" style="206" bestFit="1" customWidth="1"/>
    <col min="7" max="7" width="4.140625" style="207" hidden="1" customWidth="1"/>
    <col min="8" max="8" width="4.42578125" style="206" bestFit="1" customWidth="1"/>
    <col min="9" max="9" width="11.28515625" style="206" bestFit="1" customWidth="1"/>
    <col min="10" max="10" width="12.7109375"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6</v>
      </c>
      <c r="B1" s="292"/>
      <c r="C1" s="293"/>
      <c r="D1" s="294" t="s">
        <v>127</v>
      </c>
      <c r="E1" s="295"/>
      <c r="F1" s="299" t="str">
        <f>'Kosten NEN2075'!C8</f>
        <v>6420100 - CBS De Wegwijzer</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Paulus Potterstraat 13,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77" t="s">
        <v>644</v>
      </c>
      <c r="E4" s="203" t="s">
        <v>272</v>
      </c>
      <c r="F4" s="252" t="s">
        <v>272</v>
      </c>
      <c r="H4" s="77" t="s">
        <v>140</v>
      </c>
      <c r="I4" s="205" t="s">
        <v>194</v>
      </c>
      <c r="J4" s="217" t="s">
        <v>234</v>
      </c>
      <c r="K4" s="79">
        <v>4</v>
      </c>
      <c r="L4" s="205">
        <f>IFERROR(IF(G4="X",0,IF(H4="X",0,VLOOKUP(H4,'6'!$K$3:$L$16,2,FALSE))),0)</f>
        <v>200</v>
      </c>
      <c r="M4" s="205">
        <f t="shared" ref="M4:M22" si="0">K4*L4</f>
        <v>800</v>
      </c>
      <c r="N4" s="205">
        <f>IFERROR(VLOOKUP(H4,'6'!$K$3:$M$16,3,FALSE),0)</f>
        <v>0</v>
      </c>
      <c r="O4" s="205">
        <f t="shared" ref="O4:O22" si="1">IF(N4=0,0,M4/N4)</f>
        <v>0</v>
      </c>
      <c r="P4" s="205">
        <v>113</v>
      </c>
      <c r="Q4" s="205">
        <v>113</v>
      </c>
      <c r="R4" s="205">
        <v>59</v>
      </c>
    </row>
    <row r="5" spans="1:21">
      <c r="A5" s="203" t="s">
        <v>206</v>
      </c>
      <c r="B5" s="204"/>
      <c r="C5" s="204"/>
      <c r="D5" s="77" t="s">
        <v>644</v>
      </c>
      <c r="E5" s="203" t="s">
        <v>272</v>
      </c>
      <c r="F5" s="252" t="s">
        <v>645</v>
      </c>
      <c r="H5" s="77" t="s">
        <v>140</v>
      </c>
      <c r="I5" s="205" t="s">
        <v>194</v>
      </c>
      <c r="J5" s="217" t="s">
        <v>234</v>
      </c>
      <c r="K5" s="79">
        <v>4</v>
      </c>
      <c r="L5" s="205">
        <f>IFERROR(IF(G5="X",0,IF(H5="X",0,VLOOKUP(H5,'6'!$K$3:$L$16,2,FALSE))),0)</f>
        <v>200</v>
      </c>
      <c r="M5" s="205">
        <f t="shared" si="0"/>
        <v>800</v>
      </c>
      <c r="N5" s="205">
        <f>IFERROR(VLOOKUP(H5,'6'!$K$3:$M$16,3,FALSE),0)</f>
        <v>0</v>
      </c>
      <c r="O5" s="205">
        <f t="shared" si="1"/>
        <v>0</v>
      </c>
      <c r="P5" s="205"/>
      <c r="Q5" s="205"/>
      <c r="R5" s="205"/>
    </row>
    <row r="6" spans="1:21">
      <c r="A6" s="203" t="s">
        <v>206</v>
      </c>
      <c r="B6" s="204"/>
      <c r="C6" s="204"/>
      <c r="D6" s="77" t="s">
        <v>646</v>
      </c>
      <c r="E6" s="203" t="s">
        <v>218</v>
      </c>
      <c r="F6" s="252" t="s">
        <v>600</v>
      </c>
      <c r="H6" s="77" t="s">
        <v>126</v>
      </c>
      <c r="I6" s="205" t="s">
        <v>205</v>
      </c>
      <c r="J6" s="217"/>
      <c r="K6" s="79">
        <v>93.2</v>
      </c>
      <c r="L6" s="205">
        <f>IFERROR(IF(G6="X",0,IF(H6="X",0,VLOOKUP(H6,'6'!$K$3:$L$16,2,FALSE))),0)</f>
        <v>200</v>
      </c>
      <c r="M6" s="205">
        <f t="shared" si="0"/>
        <v>18640</v>
      </c>
      <c r="N6" s="205">
        <f>IFERROR(VLOOKUP(H6,'6'!$K$3:$M$16,3,FALSE),0)</f>
        <v>0</v>
      </c>
      <c r="O6" s="205">
        <f t="shared" si="1"/>
        <v>0</v>
      </c>
      <c r="P6" s="205"/>
      <c r="Q6" s="205"/>
      <c r="R6" s="205"/>
    </row>
    <row r="7" spans="1:21">
      <c r="A7" s="203" t="s">
        <v>206</v>
      </c>
      <c r="B7" s="204"/>
      <c r="C7" s="204"/>
      <c r="D7" s="77" t="s">
        <v>647</v>
      </c>
      <c r="E7" s="203" t="s">
        <v>417</v>
      </c>
      <c r="F7" s="252" t="s">
        <v>602</v>
      </c>
      <c r="H7" s="77" t="s">
        <v>446</v>
      </c>
      <c r="I7" s="205" t="s">
        <v>205</v>
      </c>
      <c r="J7" s="217"/>
      <c r="K7" s="239">
        <v>10</v>
      </c>
      <c r="L7" s="205">
        <f>IFERROR(IF(G7="X",0,IF(H7="X",0,VLOOKUP(H7,'6'!$K$3:$L$16,2,FALSE))),0)</f>
        <v>200</v>
      </c>
      <c r="M7" s="205">
        <f t="shared" si="0"/>
        <v>2000</v>
      </c>
      <c r="N7" s="205">
        <f>IFERROR(VLOOKUP(H7,'6'!$K$3:$M$16,3,FALSE),0)</f>
        <v>0</v>
      </c>
      <c r="O7" s="205">
        <f t="shared" si="1"/>
        <v>0</v>
      </c>
      <c r="P7" s="205"/>
      <c r="Q7" s="205"/>
      <c r="R7" s="205"/>
    </row>
    <row r="8" spans="1:21">
      <c r="A8" s="203" t="s">
        <v>206</v>
      </c>
      <c r="B8" s="204"/>
      <c r="C8" s="204"/>
      <c r="D8" s="77" t="s">
        <v>648</v>
      </c>
      <c r="E8" s="203" t="s">
        <v>303</v>
      </c>
      <c r="F8" s="252" t="s">
        <v>592</v>
      </c>
      <c r="H8" s="77" t="s">
        <v>138</v>
      </c>
      <c r="I8" s="205" t="s">
        <v>205</v>
      </c>
      <c r="J8" s="217"/>
      <c r="K8" s="239">
        <v>6</v>
      </c>
      <c r="L8" s="205">
        <f>IFERROR(IF(G8="X",0,IF(H8="X",0,VLOOKUP(H8,'6'!$K$3:$L$16,2,FALSE))),0)</f>
        <v>12</v>
      </c>
      <c r="M8" s="205">
        <f t="shared" si="0"/>
        <v>72</v>
      </c>
      <c r="N8" s="205">
        <f>IFERROR(VLOOKUP(H8,'6'!$K$3:$M$16,3,FALSE),0)</f>
        <v>0</v>
      </c>
      <c r="O8" s="205">
        <f t="shared" si="1"/>
        <v>0</v>
      </c>
      <c r="P8" s="205"/>
      <c r="Q8" s="205"/>
      <c r="R8" s="205"/>
    </row>
    <row r="9" spans="1:21">
      <c r="A9" s="203" t="s">
        <v>206</v>
      </c>
      <c r="B9" s="204"/>
      <c r="C9" s="204"/>
      <c r="D9" s="77" t="s">
        <v>649</v>
      </c>
      <c r="E9" s="203" t="s">
        <v>417</v>
      </c>
      <c r="F9" s="252" t="s">
        <v>530</v>
      </c>
      <c r="H9" s="77" t="s">
        <v>446</v>
      </c>
      <c r="I9" s="205" t="s">
        <v>447</v>
      </c>
      <c r="J9" s="217" t="s">
        <v>650</v>
      </c>
      <c r="K9" s="239">
        <v>44</v>
      </c>
      <c r="L9" s="205">
        <f>IFERROR(IF(G9="X",0,IF(H9="X",0,VLOOKUP(H9,'6'!$K$3:$L$16,2,FALSE))),0)</f>
        <v>200</v>
      </c>
      <c r="M9" s="205">
        <f t="shared" si="0"/>
        <v>8800</v>
      </c>
      <c r="N9" s="205">
        <f>IFERROR(VLOOKUP(H9,'6'!$K$3:$M$16,3,FALSE),0)</f>
        <v>0</v>
      </c>
      <c r="O9" s="205">
        <f t="shared" si="1"/>
        <v>0</v>
      </c>
      <c r="P9" s="205"/>
      <c r="Q9" s="205"/>
      <c r="R9" s="205"/>
    </row>
    <row r="10" spans="1:21">
      <c r="A10" s="203" t="s">
        <v>206</v>
      </c>
      <c r="B10" s="204"/>
      <c r="C10" s="204"/>
      <c r="D10" s="77" t="s">
        <v>651</v>
      </c>
      <c r="E10" s="203" t="s">
        <v>432</v>
      </c>
      <c r="F10" s="252" t="s">
        <v>652</v>
      </c>
      <c r="H10" s="77" t="s">
        <v>642</v>
      </c>
      <c r="I10" s="205" t="s">
        <v>447</v>
      </c>
      <c r="J10" s="217" t="s">
        <v>650</v>
      </c>
      <c r="K10" s="239">
        <v>6</v>
      </c>
      <c r="L10" s="205">
        <f>IFERROR(IF(G10="X",0,IF(H10="X",0,VLOOKUP(H10,'6'!$K$3:$L$16,2,FALSE))),0)</f>
        <v>12</v>
      </c>
      <c r="M10" s="205">
        <f t="shared" si="0"/>
        <v>72</v>
      </c>
      <c r="N10" s="205">
        <f>IFERROR(VLOOKUP(H10,'6'!$K$3:$M$16,3,FALSE),0)</f>
        <v>0</v>
      </c>
      <c r="O10" s="205">
        <f t="shared" si="1"/>
        <v>0</v>
      </c>
      <c r="P10" s="205"/>
      <c r="Q10" s="205"/>
      <c r="R10" s="205"/>
    </row>
    <row r="11" spans="1:21">
      <c r="A11" s="203" t="s">
        <v>206</v>
      </c>
      <c r="B11" s="204"/>
      <c r="C11" s="204"/>
      <c r="D11" s="77" t="s">
        <v>653</v>
      </c>
      <c r="E11" s="203" t="s">
        <v>436</v>
      </c>
      <c r="F11" s="252" t="s">
        <v>654</v>
      </c>
      <c r="H11" s="77" t="s">
        <v>516</v>
      </c>
      <c r="I11" s="205" t="s">
        <v>205</v>
      </c>
      <c r="J11" s="217"/>
      <c r="K11" s="239">
        <v>4</v>
      </c>
      <c r="L11" s="205">
        <f>IFERROR(IF(G11="X",0,IF(H11="X",0,VLOOKUP(H11,'6'!$K$3:$L$16,2,FALSE))),0)</f>
        <v>0</v>
      </c>
      <c r="M11" s="205">
        <f t="shared" si="0"/>
        <v>0</v>
      </c>
      <c r="N11" s="205">
        <f>IFERROR(VLOOKUP(H11,'6'!$K$3:$M$16,3,FALSE),0)</f>
        <v>0</v>
      </c>
      <c r="O11" s="205">
        <f t="shared" si="1"/>
        <v>0</v>
      </c>
      <c r="P11" s="205"/>
      <c r="Q11" s="205"/>
      <c r="R11" s="205"/>
    </row>
    <row r="12" spans="1:21">
      <c r="A12" s="203"/>
      <c r="B12" s="204"/>
      <c r="C12" s="204"/>
      <c r="D12" s="77" t="s">
        <v>655</v>
      </c>
      <c r="E12" s="203" t="s">
        <v>208</v>
      </c>
      <c r="F12" s="252" t="s">
        <v>607</v>
      </c>
      <c r="H12" s="77" t="s">
        <v>134</v>
      </c>
      <c r="I12" s="205" t="s">
        <v>210</v>
      </c>
      <c r="J12" s="217"/>
      <c r="K12" s="239">
        <v>14.2</v>
      </c>
      <c r="L12" s="205">
        <f>IFERROR(IF(G12="X",0,IF(H12="X",0,VLOOKUP(H12,'6'!$K$3:$L$16,2,FALSE))),0)</f>
        <v>200</v>
      </c>
      <c r="M12" s="205">
        <f t="shared" si="0"/>
        <v>2840</v>
      </c>
      <c r="N12" s="205">
        <f>IFERROR(VLOOKUP(H12,'6'!$K$3:$M$16,3,FALSE),0)</f>
        <v>0</v>
      </c>
      <c r="O12" s="205">
        <f t="shared" si="1"/>
        <v>0</v>
      </c>
      <c r="P12" s="205"/>
      <c r="Q12" s="205"/>
      <c r="R12" s="205"/>
    </row>
    <row r="13" spans="1:21">
      <c r="A13" s="203"/>
      <c r="B13" s="204"/>
      <c r="C13" s="204"/>
      <c r="D13" s="77" t="s">
        <v>656</v>
      </c>
      <c r="E13" s="203" t="s">
        <v>192</v>
      </c>
      <c r="F13" s="252" t="s">
        <v>192</v>
      </c>
      <c r="H13" s="77" t="s">
        <v>134</v>
      </c>
      <c r="I13" s="205" t="s">
        <v>205</v>
      </c>
      <c r="J13" s="217"/>
      <c r="K13" s="239">
        <v>73</v>
      </c>
      <c r="L13" s="205">
        <f>IFERROR(IF(G13="X",0,IF(H13="X",0,VLOOKUP(H13,'6'!$K$3:$L$16,2,FALSE))),0)</f>
        <v>200</v>
      </c>
      <c r="M13" s="205">
        <f t="shared" si="0"/>
        <v>14600</v>
      </c>
      <c r="N13" s="205">
        <f>IFERROR(VLOOKUP(H13,'6'!$K$3:$M$16,3,FALSE),0)</f>
        <v>0</v>
      </c>
      <c r="O13" s="205">
        <f t="shared" si="1"/>
        <v>0</v>
      </c>
      <c r="P13" s="205"/>
      <c r="Q13" s="205"/>
      <c r="R13" s="205"/>
    </row>
    <row r="14" spans="1:21">
      <c r="A14" s="203"/>
      <c r="B14" s="204"/>
      <c r="C14" s="204"/>
      <c r="D14" s="77" t="s">
        <v>657</v>
      </c>
      <c r="E14" s="203" t="s">
        <v>218</v>
      </c>
      <c r="F14" s="252" t="s">
        <v>632</v>
      </c>
      <c r="H14" s="77" t="s">
        <v>126</v>
      </c>
      <c r="I14" s="205" t="s">
        <v>205</v>
      </c>
      <c r="J14" s="217"/>
      <c r="K14" s="239">
        <v>26</v>
      </c>
      <c r="L14" s="205">
        <f>IFERROR(IF(G14="X",0,IF(H14="X",0,VLOOKUP(H14,'6'!$K$3:$L$16,2,FALSE))),0)</f>
        <v>200</v>
      </c>
      <c r="M14" s="205">
        <f t="shared" si="0"/>
        <v>5200</v>
      </c>
      <c r="N14" s="205">
        <f>IFERROR(VLOOKUP(H14,'6'!$K$3:$M$16,3,FALSE),0)</f>
        <v>0</v>
      </c>
      <c r="O14" s="205">
        <f t="shared" si="1"/>
        <v>0</v>
      </c>
      <c r="P14" s="205"/>
      <c r="Q14" s="205"/>
      <c r="R14" s="205"/>
    </row>
    <row r="15" spans="1:21">
      <c r="A15" s="203"/>
      <c r="B15" s="204"/>
      <c r="C15" s="204"/>
      <c r="D15" s="77" t="s">
        <v>658</v>
      </c>
      <c r="E15" s="203" t="s">
        <v>218</v>
      </c>
      <c r="F15" s="252" t="s">
        <v>377</v>
      </c>
      <c r="H15" s="77" t="s">
        <v>126</v>
      </c>
      <c r="I15" s="205" t="s">
        <v>210</v>
      </c>
      <c r="J15" s="217"/>
      <c r="K15" s="239">
        <v>24</v>
      </c>
      <c r="L15" s="205">
        <f>IFERROR(IF(G15="X",0,IF(H15="X",0,VLOOKUP(H15,'6'!$K$3:$L$16,2,FALSE))),0)</f>
        <v>200</v>
      </c>
      <c r="M15" s="205">
        <f t="shared" si="0"/>
        <v>4800</v>
      </c>
      <c r="N15" s="205">
        <f>IFERROR(VLOOKUP(H15,'6'!$K$3:$M$16,3,FALSE),0)</f>
        <v>0</v>
      </c>
      <c r="O15" s="205">
        <f t="shared" si="1"/>
        <v>0</v>
      </c>
      <c r="P15" s="205"/>
      <c r="Q15" s="205"/>
      <c r="R15" s="205"/>
    </row>
    <row r="16" spans="1:21">
      <c r="A16" s="203"/>
      <c r="B16" s="204"/>
      <c r="C16" s="204"/>
      <c r="D16" s="77" t="s">
        <v>659</v>
      </c>
      <c r="E16" s="203" t="s">
        <v>218</v>
      </c>
      <c r="F16" s="252" t="s">
        <v>629</v>
      </c>
      <c r="H16" s="77" t="s">
        <v>126</v>
      </c>
      <c r="I16" s="205" t="s">
        <v>205</v>
      </c>
      <c r="J16" s="217"/>
      <c r="K16" s="239">
        <v>15</v>
      </c>
      <c r="L16" s="205">
        <f>IFERROR(IF(G16="X",0,IF(H16="X",0,VLOOKUP(H16,'6'!$K$3:$L$16,2,FALSE))),0)</f>
        <v>200</v>
      </c>
      <c r="M16" s="205">
        <f t="shared" si="0"/>
        <v>3000</v>
      </c>
      <c r="N16" s="205">
        <f>IFERROR(VLOOKUP(H16,'6'!$K$3:$M$16,3,FALSE),0)</f>
        <v>0</v>
      </c>
      <c r="O16" s="205">
        <f t="shared" si="1"/>
        <v>0</v>
      </c>
      <c r="P16" s="205"/>
      <c r="Q16" s="205"/>
      <c r="R16" s="205"/>
    </row>
    <row r="17" spans="1:18">
      <c r="A17" s="203"/>
      <c r="B17" s="204"/>
      <c r="C17" s="204"/>
      <c r="D17" s="77" t="s">
        <v>660</v>
      </c>
      <c r="E17" s="203" t="s">
        <v>192</v>
      </c>
      <c r="F17" s="252" t="s">
        <v>514</v>
      </c>
      <c r="H17" s="77" t="s">
        <v>134</v>
      </c>
      <c r="I17" s="205" t="s">
        <v>205</v>
      </c>
      <c r="J17" s="217"/>
      <c r="K17" s="239">
        <v>15</v>
      </c>
      <c r="L17" s="205">
        <f>IFERROR(IF(G17="X",0,IF(H17="X",0,VLOOKUP(H17,'6'!$K$3:$L$16,2,FALSE))),0)</f>
        <v>200</v>
      </c>
      <c r="M17" s="205">
        <f t="shared" si="0"/>
        <v>3000</v>
      </c>
      <c r="N17" s="205">
        <f>IFERROR(VLOOKUP(H17,'6'!$K$3:$M$16,3,FALSE),0)</f>
        <v>0</v>
      </c>
      <c r="O17" s="205">
        <f t="shared" si="1"/>
        <v>0</v>
      </c>
      <c r="P17" s="205"/>
      <c r="Q17" s="205"/>
      <c r="R17" s="205"/>
    </row>
    <row r="18" spans="1:18">
      <c r="A18" s="203"/>
      <c r="B18" s="204"/>
      <c r="C18" s="204"/>
      <c r="D18" s="77" t="s">
        <v>661</v>
      </c>
      <c r="E18" s="203" t="s">
        <v>208</v>
      </c>
      <c r="F18" s="252" t="s">
        <v>607</v>
      </c>
      <c r="H18" s="77" t="s">
        <v>134</v>
      </c>
      <c r="I18" s="205" t="s">
        <v>210</v>
      </c>
      <c r="J18" s="217"/>
      <c r="K18" s="239">
        <v>20</v>
      </c>
      <c r="L18" s="205">
        <f>IFERROR(IF(G18="X",0,IF(H18="X",0,VLOOKUP(H18,'6'!$K$3:$L$16,2,FALSE))),0)</f>
        <v>200</v>
      </c>
      <c r="M18" s="205">
        <f t="shared" si="0"/>
        <v>4000</v>
      </c>
      <c r="N18" s="205">
        <f>IFERROR(VLOOKUP(H18,'6'!$K$3:$M$16,3,FALSE),0)</f>
        <v>0</v>
      </c>
      <c r="O18" s="205">
        <f t="shared" si="1"/>
        <v>0</v>
      </c>
      <c r="P18" s="205"/>
      <c r="Q18" s="205"/>
      <c r="R18" s="205"/>
    </row>
    <row r="19" spans="1:18">
      <c r="A19" s="203"/>
      <c r="B19" s="204"/>
      <c r="C19" s="204"/>
      <c r="D19" s="77" t="s">
        <v>662</v>
      </c>
      <c r="E19" s="203" t="s">
        <v>417</v>
      </c>
      <c r="F19" s="252" t="s">
        <v>596</v>
      </c>
      <c r="H19" s="77" t="s">
        <v>446</v>
      </c>
      <c r="I19" s="205" t="s">
        <v>205</v>
      </c>
      <c r="J19" s="217"/>
      <c r="K19" s="239">
        <v>55</v>
      </c>
      <c r="L19" s="205">
        <f>IFERROR(IF(G19="X",0,IF(H19="X",0,VLOOKUP(H19,'6'!$K$3:$L$16,2,FALSE))),0)</f>
        <v>200</v>
      </c>
      <c r="M19" s="205">
        <f t="shared" si="0"/>
        <v>11000</v>
      </c>
      <c r="N19" s="205">
        <f>IFERROR(VLOOKUP(H19,'6'!$K$3:$M$16,3,FALSE),0)</f>
        <v>0</v>
      </c>
      <c r="O19" s="205">
        <f t="shared" si="1"/>
        <v>0</v>
      </c>
      <c r="P19" s="205"/>
      <c r="Q19" s="205"/>
      <c r="R19" s="205"/>
    </row>
    <row r="20" spans="1:18">
      <c r="A20" s="203"/>
      <c r="B20" s="204"/>
      <c r="C20" s="204"/>
      <c r="D20" s="77" t="s">
        <v>663</v>
      </c>
      <c r="E20" s="203" t="s">
        <v>417</v>
      </c>
      <c r="F20" s="252" t="s">
        <v>615</v>
      </c>
      <c r="H20" s="77" t="s">
        <v>446</v>
      </c>
      <c r="I20" s="205" t="s">
        <v>205</v>
      </c>
      <c r="J20" s="217"/>
      <c r="K20" s="239">
        <v>15</v>
      </c>
      <c r="L20" s="205">
        <f>IFERROR(IF(G20="X",0,IF(H20="X",0,VLOOKUP(H20,'6'!$K$3:$L$16,2,FALSE))),0)</f>
        <v>200</v>
      </c>
      <c r="M20" s="205">
        <f t="shared" si="0"/>
        <v>3000</v>
      </c>
      <c r="N20" s="205">
        <f>IFERROR(VLOOKUP(H20,'6'!$K$3:$M$16,3,FALSE),0)</f>
        <v>0</v>
      </c>
      <c r="O20" s="205">
        <f t="shared" si="1"/>
        <v>0</v>
      </c>
      <c r="P20" s="205"/>
      <c r="Q20" s="205"/>
      <c r="R20" s="205"/>
    </row>
    <row r="21" spans="1:18">
      <c r="A21" s="203"/>
      <c r="B21" s="204"/>
      <c r="C21" s="204"/>
      <c r="D21" s="77" t="s">
        <v>664</v>
      </c>
      <c r="E21" s="203" t="s">
        <v>272</v>
      </c>
      <c r="F21" s="252" t="s">
        <v>273</v>
      </c>
      <c r="H21" s="77" t="s">
        <v>140</v>
      </c>
      <c r="I21" s="205" t="s">
        <v>194</v>
      </c>
      <c r="J21" s="217" t="s">
        <v>234</v>
      </c>
      <c r="K21" s="239">
        <v>9</v>
      </c>
      <c r="L21" s="205">
        <f>IFERROR(IF(G21="X",0,IF(H21="X",0,VLOOKUP(H21,'6'!$K$3:$L$16,2,FALSE))),0)</f>
        <v>200</v>
      </c>
      <c r="M21" s="205">
        <f t="shared" si="0"/>
        <v>1800</v>
      </c>
      <c r="N21" s="205">
        <f>IFERROR(VLOOKUP(H21,'6'!$K$3:$M$16,3,FALSE),0)</f>
        <v>0</v>
      </c>
      <c r="O21" s="205">
        <f t="shared" si="1"/>
        <v>0</v>
      </c>
      <c r="P21" s="205"/>
      <c r="Q21" s="205"/>
      <c r="R21" s="205"/>
    </row>
    <row r="22" spans="1:18">
      <c r="A22" s="203"/>
      <c r="B22" s="204"/>
      <c r="C22" s="204"/>
      <c r="D22" s="77" t="s">
        <v>665</v>
      </c>
      <c r="E22" s="203" t="s">
        <v>417</v>
      </c>
      <c r="F22" s="252" t="s">
        <v>666</v>
      </c>
      <c r="H22" s="77" t="s">
        <v>446</v>
      </c>
      <c r="I22" s="205" t="s">
        <v>205</v>
      </c>
      <c r="J22" s="217"/>
      <c r="K22" s="239">
        <v>15</v>
      </c>
      <c r="L22" s="205">
        <f>IFERROR(IF(G22="X",0,IF(H22="X",0,VLOOKUP(H22,'6'!$K$3:$L$16,2,FALSE))),0)</f>
        <v>200</v>
      </c>
      <c r="M22" s="205">
        <f t="shared" si="0"/>
        <v>3000</v>
      </c>
      <c r="N22" s="205">
        <f>IFERROR(VLOOKUP(H22,'6'!$K$3:$M$16,3,FALSE),0)</f>
        <v>0</v>
      </c>
      <c r="O22" s="205">
        <f t="shared" si="1"/>
        <v>0</v>
      </c>
      <c r="P22" s="205"/>
      <c r="Q22" s="205"/>
      <c r="R22" s="205"/>
    </row>
    <row r="23" spans="1:18">
      <c r="A23" s="203"/>
      <c r="B23" s="204"/>
      <c r="C23" s="204"/>
      <c r="D23" s="77" t="s">
        <v>667</v>
      </c>
      <c r="E23" s="203" t="s">
        <v>303</v>
      </c>
      <c r="F23" s="252" t="s">
        <v>592</v>
      </c>
      <c r="H23" s="77" t="s">
        <v>138</v>
      </c>
      <c r="I23" s="205" t="s">
        <v>205</v>
      </c>
      <c r="J23" s="217"/>
      <c r="K23" s="239">
        <v>5</v>
      </c>
      <c r="L23" s="205">
        <f>IFERROR(IF(G23="X",0,IF(H23="X",0,VLOOKUP(H23,'6'!$K$3:$L$16,2,FALSE))),0)</f>
        <v>12</v>
      </c>
      <c r="M23" s="205">
        <f t="shared" ref="M23:M50" si="2">K23*L23</f>
        <v>60</v>
      </c>
      <c r="N23" s="205">
        <f>IFERROR(VLOOKUP(H23,'6'!$K$3:$M$16,3,FALSE),0)</f>
        <v>0</v>
      </c>
      <c r="O23" s="205">
        <f t="shared" ref="O23:O50" si="3">IF(N23=0,0,M23/N23)</f>
        <v>0</v>
      </c>
      <c r="P23" s="205"/>
      <c r="Q23" s="205"/>
      <c r="R23" s="205"/>
    </row>
    <row r="24" spans="1:18">
      <c r="A24" s="203"/>
      <c r="B24" s="204"/>
      <c r="C24" s="204"/>
      <c r="D24" s="77" t="s">
        <v>668</v>
      </c>
      <c r="E24" s="203" t="s">
        <v>272</v>
      </c>
      <c r="F24" s="252" t="s">
        <v>273</v>
      </c>
      <c r="H24" s="77" t="s">
        <v>140</v>
      </c>
      <c r="I24" s="205" t="s">
        <v>194</v>
      </c>
      <c r="J24" s="217" t="s">
        <v>234</v>
      </c>
      <c r="K24" s="239">
        <v>9</v>
      </c>
      <c r="L24" s="205">
        <f>IFERROR(IF(G24="X",0,IF(H24="X",0,VLOOKUP(H24,'6'!$K$3:$L$16,2,FALSE))),0)</f>
        <v>200</v>
      </c>
      <c r="M24" s="205">
        <f t="shared" si="2"/>
        <v>1800</v>
      </c>
      <c r="N24" s="205">
        <f>IFERROR(VLOOKUP(H24,'6'!$K$3:$M$16,3,FALSE),0)</f>
        <v>0</v>
      </c>
      <c r="O24" s="205">
        <f t="shared" si="3"/>
        <v>0</v>
      </c>
      <c r="P24" s="205"/>
      <c r="Q24" s="205"/>
      <c r="R24" s="205"/>
    </row>
    <row r="25" spans="1:18">
      <c r="A25" s="203"/>
      <c r="B25" s="204"/>
      <c r="C25" s="204"/>
      <c r="D25" s="77" t="s">
        <v>669</v>
      </c>
      <c r="E25" s="203" t="s">
        <v>417</v>
      </c>
      <c r="F25" s="252" t="s">
        <v>596</v>
      </c>
      <c r="H25" s="77" t="s">
        <v>446</v>
      </c>
      <c r="I25" s="205" t="s">
        <v>205</v>
      </c>
      <c r="J25" s="217"/>
      <c r="K25" s="239">
        <v>55</v>
      </c>
      <c r="L25" s="205">
        <f>IFERROR(IF(G25="X",0,IF(H25="X",0,VLOOKUP(H25,'6'!$K$3:$L$16,2,FALSE))),0)</f>
        <v>200</v>
      </c>
      <c r="M25" s="205">
        <f t="shared" si="2"/>
        <v>11000</v>
      </c>
      <c r="N25" s="205">
        <f>IFERROR(VLOOKUP(H25,'6'!$K$3:$M$16,3,FALSE),0)</f>
        <v>0</v>
      </c>
      <c r="O25" s="205">
        <f t="shared" si="3"/>
        <v>0</v>
      </c>
      <c r="P25" s="205"/>
      <c r="Q25" s="205"/>
      <c r="R25" s="205"/>
    </row>
    <row r="26" spans="1:18">
      <c r="A26" s="203"/>
      <c r="B26" s="204"/>
      <c r="C26" s="204"/>
      <c r="D26" s="77" t="s">
        <v>670</v>
      </c>
      <c r="E26" s="203" t="s">
        <v>417</v>
      </c>
      <c r="F26" s="252" t="s">
        <v>615</v>
      </c>
      <c r="H26" s="77" t="s">
        <v>446</v>
      </c>
      <c r="I26" s="205" t="s">
        <v>205</v>
      </c>
      <c r="J26" s="217"/>
      <c r="K26" s="239">
        <v>15</v>
      </c>
      <c r="L26" s="205">
        <f>IFERROR(IF(G26="X",0,IF(H26="X",0,VLOOKUP(H26,'6'!$K$3:$L$16,2,FALSE))),0)</f>
        <v>200</v>
      </c>
      <c r="M26" s="205">
        <f t="shared" si="2"/>
        <v>3000</v>
      </c>
      <c r="N26" s="205">
        <f>IFERROR(VLOOKUP(H26,'6'!$K$3:$M$16,3,FALSE),0)</f>
        <v>0</v>
      </c>
      <c r="O26" s="205">
        <f t="shared" si="3"/>
        <v>0</v>
      </c>
      <c r="P26" s="205"/>
      <c r="Q26" s="205"/>
      <c r="R26" s="205"/>
    </row>
    <row r="27" spans="1:18">
      <c r="A27" s="203"/>
      <c r="B27" s="204"/>
      <c r="C27" s="204"/>
      <c r="D27" s="77" t="s">
        <v>671</v>
      </c>
      <c r="E27" s="203" t="s">
        <v>303</v>
      </c>
      <c r="F27" s="252" t="s">
        <v>592</v>
      </c>
      <c r="H27" s="77" t="s">
        <v>138</v>
      </c>
      <c r="I27" s="205" t="s">
        <v>205</v>
      </c>
      <c r="J27" s="217"/>
      <c r="K27" s="239">
        <v>5</v>
      </c>
      <c r="L27" s="205">
        <f>IFERROR(IF(G27="X",0,IF(H27="X",0,VLOOKUP(H27,'6'!$K$3:$L$16,2,FALSE))),0)</f>
        <v>12</v>
      </c>
      <c r="M27" s="205">
        <f t="shared" si="2"/>
        <v>60</v>
      </c>
      <c r="N27" s="205">
        <f>IFERROR(VLOOKUP(H27,'6'!$K$3:$M$16,3,FALSE),0)</f>
        <v>0</v>
      </c>
      <c r="O27" s="205">
        <f t="shared" si="3"/>
        <v>0</v>
      </c>
      <c r="P27" s="205"/>
      <c r="Q27" s="205"/>
      <c r="R27" s="205"/>
    </row>
    <row r="28" spans="1:18">
      <c r="A28" s="203"/>
      <c r="B28" s="204"/>
      <c r="C28" s="204"/>
      <c r="D28" s="77" t="s">
        <v>672</v>
      </c>
      <c r="E28" s="203" t="s">
        <v>272</v>
      </c>
      <c r="F28" s="252" t="s">
        <v>273</v>
      </c>
      <c r="H28" s="77" t="s">
        <v>140</v>
      </c>
      <c r="I28" s="205" t="s">
        <v>194</v>
      </c>
      <c r="J28" s="217" t="s">
        <v>234</v>
      </c>
      <c r="K28" s="239">
        <v>9</v>
      </c>
      <c r="L28" s="205">
        <f>IFERROR(IF(G28="X",0,IF(H28="X",0,VLOOKUP(H28,'6'!$K$3:$L$16,2,FALSE))),0)</f>
        <v>200</v>
      </c>
      <c r="M28" s="205">
        <f t="shared" si="2"/>
        <v>1800</v>
      </c>
      <c r="N28" s="205">
        <f>IFERROR(VLOOKUP(H28,'6'!$K$3:$M$16,3,FALSE),0)</f>
        <v>0</v>
      </c>
      <c r="O28" s="205">
        <f t="shared" si="3"/>
        <v>0</v>
      </c>
      <c r="P28" s="205"/>
      <c r="Q28" s="205"/>
      <c r="R28" s="205"/>
    </row>
    <row r="29" spans="1:18">
      <c r="A29" s="203"/>
      <c r="B29" s="204"/>
      <c r="C29" s="204"/>
      <c r="D29" s="77" t="s">
        <v>673</v>
      </c>
      <c r="E29" s="203" t="s">
        <v>417</v>
      </c>
      <c r="F29" s="252" t="s">
        <v>596</v>
      </c>
      <c r="H29" s="77" t="s">
        <v>446</v>
      </c>
      <c r="I29" s="205" t="s">
        <v>205</v>
      </c>
      <c r="J29" s="217"/>
      <c r="K29" s="239">
        <v>55</v>
      </c>
      <c r="L29" s="205">
        <f>IFERROR(IF(G29="X",0,IF(H29="X",0,VLOOKUP(H29,'6'!$K$3:$L$16,2,FALSE))),0)</f>
        <v>200</v>
      </c>
      <c r="M29" s="205">
        <f t="shared" si="2"/>
        <v>11000</v>
      </c>
      <c r="N29" s="205">
        <f>IFERROR(VLOOKUP(H29,'6'!$K$3:$M$16,3,FALSE),0)</f>
        <v>0</v>
      </c>
      <c r="O29" s="205">
        <f t="shared" si="3"/>
        <v>0</v>
      </c>
      <c r="P29" s="205"/>
      <c r="Q29" s="205"/>
      <c r="R29" s="205"/>
    </row>
    <row r="30" spans="1:18">
      <c r="A30" s="203"/>
      <c r="B30" s="204"/>
      <c r="C30" s="204"/>
      <c r="D30" s="77" t="s">
        <v>674</v>
      </c>
      <c r="E30" s="203" t="s">
        <v>417</v>
      </c>
      <c r="F30" s="252" t="s">
        <v>596</v>
      </c>
      <c r="H30" s="77" t="s">
        <v>446</v>
      </c>
      <c r="I30" s="205" t="s">
        <v>205</v>
      </c>
      <c r="J30" s="217"/>
      <c r="K30" s="239">
        <v>55</v>
      </c>
      <c r="L30" s="205">
        <f>IFERROR(IF(G30="X",0,IF(H30="X",0,VLOOKUP(H30,'6'!$K$3:$L$16,2,FALSE))),0)</f>
        <v>200</v>
      </c>
      <c r="M30" s="205">
        <f t="shared" si="2"/>
        <v>11000</v>
      </c>
      <c r="N30" s="205">
        <f>IFERROR(VLOOKUP(H30,'6'!$K$3:$M$16,3,FALSE),0)</f>
        <v>0</v>
      </c>
      <c r="O30" s="205">
        <f t="shared" si="3"/>
        <v>0</v>
      </c>
      <c r="P30" s="205"/>
      <c r="Q30" s="205"/>
      <c r="R30" s="205"/>
    </row>
    <row r="31" spans="1:18">
      <c r="A31" s="203"/>
      <c r="B31" s="204"/>
      <c r="C31" s="204"/>
      <c r="D31" s="77" t="s">
        <v>675</v>
      </c>
      <c r="E31" s="203" t="s">
        <v>303</v>
      </c>
      <c r="F31" s="252" t="s">
        <v>592</v>
      </c>
      <c r="H31" s="77" t="s">
        <v>138</v>
      </c>
      <c r="I31" s="205" t="s">
        <v>205</v>
      </c>
      <c r="J31" s="217"/>
      <c r="K31" s="239">
        <v>5</v>
      </c>
      <c r="L31" s="205">
        <f>IFERROR(IF(G31="X",0,IF(H31="X",0,VLOOKUP(H31,'6'!$K$3:$L$16,2,FALSE))),0)</f>
        <v>12</v>
      </c>
      <c r="M31" s="205">
        <f t="shared" si="2"/>
        <v>60</v>
      </c>
      <c r="N31" s="205">
        <f>IFERROR(VLOOKUP(H31,'6'!$K$3:$M$16,3,FALSE),0)</f>
        <v>0</v>
      </c>
      <c r="O31" s="205">
        <f t="shared" si="3"/>
        <v>0</v>
      </c>
      <c r="P31" s="205"/>
      <c r="Q31" s="205"/>
      <c r="R31" s="205"/>
    </row>
    <row r="32" spans="1:18">
      <c r="A32" s="203"/>
      <c r="B32" s="204"/>
      <c r="C32" s="204"/>
      <c r="D32" s="77" t="s">
        <v>676</v>
      </c>
      <c r="E32" s="203" t="s">
        <v>272</v>
      </c>
      <c r="F32" s="252" t="s">
        <v>273</v>
      </c>
      <c r="H32" s="238" t="s">
        <v>140</v>
      </c>
      <c r="I32" s="205" t="s">
        <v>194</v>
      </c>
      <c r="J32" s="217" t="s">
        <v>234</v>
      </c>
      <c r="K32" s="239">
        <v>9</v>
      </c>
      <c r="L32" s="205">
        <f>IFERROR(IF(G32="X",0,IF(H32="X",0,VLOOKUP(H32,'6'!$K$3:$L$16,2,FALSE))),0)</f>
        <v>200</v>
      </c>
      <c r="M32" s="205">
        <f t="shared" si="2"/>
        <v>1800</v>
      </c>
      <c r="N32" s="205">
        <f>IFERROR(VLOOKUP(H32,'6'!$K$3:$M$16,3,FALSE),0)</f>
        <v>0</v>
      </c>
      <c r="O32" s="205">
        <f t="shared" si="3"/>
        <v>0</v>
      </c>
      <c r="P32" s="205"/>
      <c r="Q32" s="205"/>
      <c r="R32" s="205"/>
    </row>
    <row r="33" spans="1:18" hidden="1">
      <c r="A33" s="203"/>
      <c r="B33" s="204"/>
      <c r="C33" s="204"/>
      <c r="D33" s="218"/>
      <c r="E33" s="203"/>
      <c r="F33" s="237"/>
      <c r="H33" s="219"/>
      <c r="I33" s="205"/>
      <c r="J33" s="217"/>
      <c r="K33" s="220"/>
      <c r="L33" s="205">
        <f>IFERROR(IF(G33="X",0,IF(H33="X",0,VLOOKUP(H33,'6'!$K$3:$L$16,2,FALSE))),0)</f>
        <v>0</v>
      </c>
      <c r="M33" s="205">
        <f t="shared" si="2"/>
        <v>0</v>
      </c>
      <c r="N33" s="205">
        <f>IFERROR(VLOOKUP(H33,'6'!$K$3:$M$16,3,FALSE),0)</f>
        <v>0</v>
      </c>
      <c r="O33" s="205">
        <f t="shared" si="3"/>
        <v>0</v>
      </c>
      <c r="P33" s="205"/>
      <c r="Q33" s="205"/>
      <c r="R33" s="205"/>
    </row>
    <row r="34" spans="1:18" hidden="1">
      <c r="A34" s="203"/>
      <c r="B34" s="204"/>
      <c r="C34" s="204"/>
      <c r="D34" s="218"/>
      <c r="E34" s="203"/>
      <c r="F34" s="217"/>
      <c r="H34" s="219"/>
      <c r="I34" s="205"/>
      <c r="J34" s="217"/>
      <c r="K34" s="220"/>
      <c r="L34" s="205">
        <f>IFERROR(IF(G34="X",0,IF(H34="X",0,VLOOKUP(H34,'6'!$K$3:$L$16,2,FALSE))),0)</f>
        <v>0</v>
      </c>
      <c r="M34" s="205">
        <f t="shared" si="2"/>
        <v>0</v>
      </c>
      <c r="N34" s="205">
        <f>IFERROR(VLOOKUP(H34,'6'!$K$3:$M$16,3,FALSE),0)</f>
        <v>0</v>
      </c>
      <c r="O34" s="205">
        <f t="shared" si="3"/>
        <v>0</v>
      </c>
      <c r="P34" s="205"/>
      <c r="Q34" s="205"/>
      <c r="R34" s="205"/>
    </row>
    <row r="35" spans="1:18" hidden="1">
      <c r="A35" s="203"/>
      <c r="B35" s="204"/>
      <c r="C35" s="204"/>
      <c r="D35" s="218"/>
      <c r="E35" s="203"/>
      <c r="F35" s="217"/>
      <c r="H35" s="219"/>
      <c r="I35" s="205"/>
      <c r="J35" s="217"/>
      <c r="K35" s="220"/>
      <c r="L35" s="205">
        <f>IFERROR(IF(G35="X",0,IF(H35="X",0,VLOOKUP(H35,'6'!$K$3:$L$16,2,FALSE))),0)</f>
        <v>0</v>
      </c>
      <c r="M35" s="205">
        <f t="shared" si="2"/>
        <v>0</v>
      </c>
      <c r="N35" s="205">
        <f>IFERROR(VLOOKUP(H35,'6'!$K$3:$M$16,3,FALSE),0)</f>
        <v>0</v>
      </c>
      <c r="O35" s="205">
        <f t="shared" si="3"/>
        <v>0</v>
      </c>
      <c r="P35" s="205"/>
      <c r="Q35" s="205"/>
      <c r="R35" s="205"/>
    </row>
    <row r="36" spans="1:18" hidden="1">
      <c r="A36" s="203"/>
      <c r="B36" s="204"/>
      <c r="C36" s="204"/>
      <c r="D36" s="203"/>
      <c r="E36" s="203"/>
      <c r="H36" s="203"/>
      <c r="I36" s="205"/>
      <c r="J36" s="205"/>
      <c r="K36" s="205"/>
      <c r="L36" s="205">
        <f>IFERROR(IF(G36="X",0,IF(H36="X",0,VLOOKUP(H36,'6'!$K$3:$L$16,2,FALSE))),0)</f>
        <v>0</v>
      </c>
      <c r="M36" s="205">
        <f t="shared" si="2"/>
        <v>0</v>
      </c>
      <c r="N36" s="205">
        <f>IFERROR(VLOOKUP(H36,'6'!$K$3:$M$16,3,FALSE),0)</f>
        <v>0</v>
      </c>
      <c r="O36" s="205">
        <f t="shared" si="3"/>
        <v>0</v>
      </c>
      <c r="P36" s="205"/>
      <c r="Q36" s="205"/>
      <c r="R36" s="205"/>
    </row>
    <row r="37" spans="1:18" hidden="1">
      <c r="A37" s="203"/>
      <c r="B37" s="204"/>
      <c r="C37" s="204"/>
      <c r="D37" s="203"/>
      <c r="E37" s="203"/>
      <c r="H37" s="203"/>
      <c r="I37" s="205"/>
      <c r="J37" s="205"/>
      <c r="K37" s="205"/>
      <c r="L37" s="205">
        <f>IFERROR(IF(G37="X",0,IF(H37="X",0,VLOOKUP(H37,'6'!$K$3:$L$16,2,FALSE))),0)</f>
        <v>0</v>
      </c>
      <c r="M37" s="205">
        <f t="shared" si="2"/>
        <v>0</v>
      </c>
      <c r="N37" s="205">
        <f>IFERROR(VLOOKUP(H37,'6'!$K$3:$M$16,3,FALSE),0)</f>
        <v>0</v>
      </c>
      <c r="O37" s="205">
        <f t="shared" si="3"/>
        <v>0</v>
      </c>
      <c r="P37" s="205"/>
      <c r="Q37" s="205"/>
      <c r="R37" s="205"/>
    </row>
    <row r="38" spans="1:18" hidden="1">
      <c r="A38" s="203"/>
      <c r="B38" s="204"/>
      <c r="C38" s="204"/>
      <c r="D38" s="203"/>
      <c r="E38" s="203"/>
      <c r="H38" s="203"/>
      <c r="I38" s="205"/>
      <c r="J38" s="205"/>
      <c r="K38" s="205"/>
      <c r="L38" s="205">
        <f>IFERROR(IF(G38="X",0,IF(H38="X",0,VLOOKUP(H38,'6'!$K$3:$L$16,2,FALSE))),0)</f>
        <v>0</v>
      </c>
      <c r="M38" s="205">
        <f t="shared" si="2"/>
        <v>0</v>
      </c>
      <c r="N38" s="205">
        <f>IFERROR(VLOOKUP(H38,'6'!$K$3:$M$16,3,FALSE),0)</f>
        <v>0</v>
      </c>
      <c r="O38" s="205">
        <f t="shared" si="3"/>
        <v>0</v>
      </c>
      <c r="P38" s="205"/>
      <c r="Q38" s="205"/>
      <c r="R38" s="205"/>
    </row>
    <row r="39" spans="1:18" hidden="1">
      <c r="A39" s="203"/>
      <c r="B39" s="204"/>
      <c r="C39" s="204"/>
      <c r="D39" s="203"/>
      <c r="E39" s="203"/>
      <c r="H39" s="203"/>
      <c r="I39" s="205"/>
      <c r="J39" s="205"/>
      <c r="K39" s="205"/>
      <c r="L39" s="205">
        <f>IFERROR(IF(G39="X",0,IF(H39="X",0,VLOOKUP(H39,'6'!$K$3:$L$16,2,FALSE))),0)</f>
        <v>0</v>
      </c>
      <c r="M39" s="205">
        <f t="shared" si="2"/>
        <v>0</v>
      </c>
      <c r="N39" s="205">
        <f>IFERROR(VLOOKUP(H39,'6'!$K$3:$M$16,3,FALSE),0)</f>
        <v>0</v>
      </c>
      <c r="O39" s="205">
        <f t="shared" si="3"/>
        <v>0</v>
      </c>
      <c r="P39" s="205"/>
      <c r="Q39" s="205"/>
      <c r="R39" s="205"/>
    </row>
    <row r="40" spans="1:18" hidden="1">
      <c r="A40" s="203"/>
      <c r="B40" s="204"/>
      <c r="C40" s="204"/>
      <c r="D40" s="203"/>
      <c r="E40" s="203"/>
      <c r="H40" s="203"/>
      <c r="I40" s="205"/>
      <c r="J40" s="205"/>
      <c r="K40" s="205"/>
      <c r="L40" s="205">
        <f>IFERROR(IF(G40="X",0,IF(H40="X",0,VLOOKUP(H40,'6'!$K$3:$L$16,2,FALSE))),0)</f>
        <v>0</v>
      </c>
      <c r="M40" s="205">
        <f t="shared" si="2"/>
        <v>0</v>
      </c>
      <c r="N40" s="205">
        <f>IFERROR(VLOOKUP(H40,'6'!$K$3:$M$16,3,FALSE),0)</f>
        <v>0</v>
      </c>
      <c r="O40" s="205">
        <f t="shared" si="3"/>
        <v>0</v>
      </c>
      <c r="P40" s="205"/>
      <c r="Q40" s="205"/>
      <c r="R40" s="205"/>
    </row>
    <row r="41" spans="1:18" hidden="1">
      <c r="A41" s="203"/>
      <c r="B41" s="204"/>
      <c r="C41" s="204"/>
      <c r="D41" s="203"/>
      <c r="E41" s="203"/>
      <c r="H41" s="203"/>
      <c r="I41" s="205"/>
      <c r="J41" s="205"/>
      <c r="K41" s="205"/>
      <c r="L41" s="205">
        <f>IFERROR(IF(G41="X",0,IF(H41="X",0,VLOOKUP(H41,'6'!$K$3:$L$16,2,FALSE))),0)</f>
        <v>0</v>
      </c>
      <c r="M41" s="205">
        <f t="shared" si="2"/>
        <v>0</v>
      </c>
      <c r="N41" s="205">
        <f>IFERROR(VLOOKUP(H41,'6'!$K$3:$M$16,3,FALSE),0)</f>
        <v>0</v>
      </c>
      <c r="O41" s="205">
        <f t="shared" si="3"/>
        <v>0</v>
      </c>
      <c r="P41" s="205"/>
      <c r="Q41" s="205"/>
      <c r="R41" s="205"/>
    </row>
    <row r="42" spans="1:18" hidden="1">
      <c r="A42" s="203"/>
      <c r="B42" s="204"/>
      <c r="C42" s="204"/>
      <c r="D42" s="203"/>
      <c r="E42" s="203"/>
      <c r="H42" s="203"/>
      <c r="I42" s="205"/>
      <c r="J42" s="205"/>
      <c r="K42" s="205"/>
      <c r="L42" s="205">
        <f>IFERROR(IF(G42="X",0,IF(H42="X",0,VLOOKUP(H42,'6'!$K$3:$L$16,2,FALSE))),0)</f>
        <v>0</v>
      </c>
      <c r="M42" s="205">
        <f t="shared" si="2"/>
        <v>0</v>
      </c>
      <c r="N42" s="205">
        <f>IFERROR(VLOOKUP(H42,'6'!$K$3:$M$16,3,FALSE),0)</f>
        <v>0</v>
      </c>
      <c r="O42" s="205">
        <f t="shared" si="3"/>
        <v>0</v>
      </c>
      <c r="P42" s="205"/>
      <c r="Q42" s="205"/>
      <c r="R42" s="205"/>
    </row>
    <row r="43" spans="1:18" hidden="1">
      <c r="A43" s="203"/>
      <c r="B43" s="204"/>
      <c r="C43" s="204"/>
      <c r="D43" s="203"/>
      <c r="E43" s="203"/>
      <c r="H43" s="203"/>
      <c r="I43" s="205"/>
      <c r="J43" s="205"/>
      <c r="K43" s="205"/>
      <c r="L43" s="205">
        <f>IFERROR(IF(G43="X",0,IF(H43="X",0,VLOOKUP(H43,'6'!$K$3:$L$16,2,FALSE))),0)</f>
        <v>0</v>
      </c>
      <c r="M43" s="205">
        <f t="shared" si="2"/>
        <v>0</v>
      </c>
      <c r="N43" s="205">
        <f>IFERROR(VLOOKUP(H43,'6'!$K$3:$M$16,3,FALSE),0)</f>
        <v>0</v>
      </c>
      <c r="O43" s="205">
        <f t="shared" si="3"/>
        <v>0</v>
      </c>
      <c r="P43" s="205"/>
      <c r="Q43" s="205"/>
      <c r="R43" s="205"/>
    </row>
    <row r="44" spans="1:18" hidden="1">
      <c r="A44" s="203"/>
      <c r="B44" s="204"/>
      <c r="C44" s="204"/>
      <c r="D44" s="203"/>
      <c r="E44" s="203"/>
      <c r="H44" s="203"/>
      <c r="I44" s="205"/>
      <c r="J44" s="205"/>
      <c r="K44" s="205"/>
      <c r="L44" s="205">
        <f>IFERROR(IF(G44="X",0,IF(H44="X",0,VLOOKUP(H44,'6'!$K$3:$L$16,2,FALSE))),0)</f>
        <v>0</v>
      </c>
      <c r="M44" s="205">
        <f t="shared" si="2"/>
        <v>0</v>
      </c>
      <c r="N44" s="205">
        <f>IFERROR(VLOOKUP(H44,'6'!$K$3:$M$16,3,FALSE),0)</f>
        <v>0</v>
      </c>
      <c r="O44" s="205">
        <f t="shared" si="3"/>
        <v>0</v>
      </c>
      <c r="P44" s="205"/>
      <c r="Q44" s="205"/>
      <c r="R44" s="205"/>
    </row>
    <row r="45" spans="1:18" hidden="1">
      <c r="A45" s="203"/>
      <c r="B45" s="204"/>
      <c r="C45" s="204"/>
      <c r="D45" s="203"/>
      <c r="E45" s="203"/>
      <c r="H45" s="203"/>
      <c r="I45" s="205"/>
      <c r="J45" s="205"/>
      <c r="K45" s="205"/>
      <c r="L45" s="205">
        <f>IFERROR(IF(G45="X",0,IF(H45="X",0,VLOOKUP(H45,'6'!$K$3:$L$16,2,FALSE))),0)</f>
        <v>0</v>
      </c>
      <c r="M45" s="205">
        <f t="shared" si="2"/>
        <v>0</v>
      </c>
      <c r="N45" s="205">
        <f>IFERROR(VLOOKUP(H45,'6'!$K$3:$M$16,3,FALSE),0)</f>
        <v>0</v>
      </c>
      <c r="O45" s="205">
        <f t="shared" si="3"/>
        <v>0</v>
      </c>
      <c r="P45" s="205"/>
      <c r="Q45" s="205"/>
      <c r="R45" s="205"/>
    </row>
    <row r="46" spans="1:18" hidden="1">
      <c r="A46" s="203"/>
      <c r="B46" s="204"/>
      <c r="C46" s="204"/>
      <c r="D46" s="203"/>
      <c r="E46" s="203"/>
      <c r="H46" s="203"/>
      <c r="I46" s="205"/>
      <c r="J46" s="205"/>
      <c r="K46" s="205"/>
      <c r="L46" s="205">
        <f>IFERROR(IF(G46="X",0,IF(H46="X",0,VLOOKUP(H46,'6'!$K$3:$L$16,2,FALSE))),0)</f>
        <v>0</v>
      </c>
      <c r="M46" s="205">
        <f t="shared" si="2"/>
        <v>0</v>
      </c>
      <c r="N46" s="205">
        <f>IFERROR(VLOOKUP(H46,'6'!$K$3:$M$16,3,FALSE),0)</f>
        <v>0</v>
      </c>
      <c r="O46" s="205">
        <f t="shared" si="3"/>
        <v>0</v>
      </c>
      <c r="P46" s="205"/>
      <c r="Q46" s="205"/>
      <c r="R46" s="205"/>
    </row>
    <row r="47" spans="1:18" hidden="1">
      <c r="A47" s="203"/>
      <c r="B47" s="204"/>
      <c r="C47" s="204"/>
      <c r="D47" s="203"/>
      <c r="E47" s="203"/>
      <c r="H47" s="203"/>
      <c r="I47" s="205"/>
      <c r="J47" s="205"/>
      <c r="K47" s="205"/>
      <c r="L47" s="205">
        <f>IFERROR(IF(G47="X",0,IF(H47="X",0,VLOOKUP(H47,'6'!$K$3:$L$16,2,FALSE))),0)</f>
        <v>0</v>
      </c>
      <c r="M47" s="205">
        <f t="shared" si="2"/>
        <v>0</v>
      </c>
      <c r="N47" s="205">
        <f>IFERROR(VLOOKUP(H47,'6'!$K$3:$M$16,3,FALSE),0)</f>
        <v>0</v>
      </c>
      <c r="O47" s="205">
        <f t="shared" si="3"/>
        <v>0</v>
      </c>
      <c r="P47" s="205"/>
      <c r="Q47" s="205"/>
      <c r="R47" s="205"/>
    </row>
    <row r="48" spans="1:18" hidden="1">
      <c r="A48" s="203"/>
      <c r="B48" s="204"/>
      <c r="C48" s="204"/>
      <c r="D48" s="203"/>
      <c r="E48" s="203"/>
      <c r="H48" s="203"/>
      <c r="I48" s="205"/>
      <c r="J48" s="205"/>
      <c r="K48" s="205"/>
      <c r="L48" s="205">
        <f>IFERROR(IF(G48="X",0,IF(H48="X",0,VLOOKUP(H48,'6'!$K$3:$L$16,2,FALSE))),0)</f>
        <v>0</v>
      </c>
      <c r="M48" s="205">
        <f t="shared" si="2"/>
        <v>0</v>
      </c>
      <c r="N48" s="205">
        <f>IFERROR(VLOOKUP(H48,'6'!$K$3:$M$16,3,FALSE),0)</f>
        <v>0</v>
      </c>
      <c r="O48" s="205">
        <f t="shared" si="3"/>
        <v>0</v>
      </c>
      <c r="P48" s="205"/>
      <c r="Q48" s="205"/>
      <c r="R48" s="205"/>
    </row>
    <row r="49" spans="1:18" hidden="1">
      <c r="A49" s="203"/>
      <c r="B49" s="204"/>
      <c r="C49" s="204"/>
      <c r="D49" s="203"/>
      <c r="E49" s="203"/>
      <c r="H49" s="203"/>
      <c r="I49" s="205"/>
      <c r="J49" s="205"/>
      <c r="K49" s="205"/>
      <c r="L49" s="205">
        <f>IFERROR(IF(G49="X",0,IF(H49="X",0,VLOOKUP(H49,'6'!$K$3:$L$16,2,FALSE))),0)</f>
        <v>0</v>
      </c>
      <c r="M49" s="205">
        <f t="shared" si="2"/>
        <v>0</v>
      </c>
      <c r="N49" s="205">
        <f>IFERROR(VLOOKUP(H49,'6'!$K$3:$M$16,3,FALSE),0)</f>
        <v>0</v>
      </c>
      <c r="O49" s="205">
        <f t="shared" si="3"/>
        <v>0</v>
      </c>
      <c r="P49" s="205"/>
      <c r="Q49" s="205"/>
      <c r="R49" s="205"/>
    </row>
    <row r="50" spans="1:18" hidden="1">
      <c r="A50" s="203"/>
      <c r="B50" s="204"/>
      <c r="C50" s="204"/>
      <c r="D50" s="203"/>
      <c r="E50" s="203"/>
      <c r="H50" s="203"/>
      <c r="I50" s="205"/>
      <c r="J50" s="205"/>
      <c r="K50" s="205"/>
      <c r="L50" s="205">
        <f>IFERROR(IF(G50="X",0,IF(H50="X",0,VLOOKUP(H50,'6'!$K$3:$L$16,2,FALSE))),0)</f>
        <v>0</v>
      </c>
      <c r="M50" s="205">
        <f t="shared" si="2"/>
        <v>0</v>
      </c>
      <c r="N50" s="205">
        <f>IFERROR(VLOOKUP(H50,'6'!$K$3:$M$16,3,FALSE),0)</f>
        <v>0</v>
      </c>
      <c r="O50" s="205">
        <f t="shared" si="3"/>
        <v>0</v>
      </c>
      <c r="P50" s="205"/>
      <c r="Q50" s="205"/>
      <c r="R50" s="205"/>
    </row>
    <row r="51" spans="1:18" hidden="1">
      <c r="A51" s="203"/>
      <c r="B51" s="204"/>
      <c r="C51" s="204"/>
      <c r="D51" s="203"/>
      <c r="E51" s="203"/>
      <c r="H51" s="203"/>
      <c r="I51" s="205"/>
      <c r="J51" s="205"/>
      <c r="K51" s="205"/>
      <c r="L51" s="205">
        <f>IFERROR(IF(G51="X",0,IF(H51="X",0,VLOOKUP(H51,'6'!$K$3:$L$16,2,FALSE))),0)</f>
        <v>0</v>
      </c>
      <c r="M51" s="205">
        <f t="shared" ref="M51:M114" si="4">K51*L51</f>
        <v>0</v>
      </c>
      <c r="N51" s="205">
        <f>IFERROR(VLOOKUP(H51,'6'!$K$3:$M$16,3,FALSE),0)</f>
        <v>0</v>
      </c>
      <c r="O51" s="205">
        <f t="shared" ref="O51:O114" si="5">IF(N51=0,0,M51/N51)</f>
        <v>0</v>
      </c>
      <c r="P51" s="205"/>
      <c r="Q51" s="205"/>
      <c r="R51" s="205"/>
    </row>
    <row r="52" spans="1:18" hidden="1">
      <c r="A52" s="203"/>
      <c r="B52" s="204"/>
      <c r="C52" s="204"/>
      <c r="D52" s="203"/>
      <c r="E52" s="203"/>
      <c r="H52" s="203"/>
      <c r="I52" s="205"/>
      <c r="J52" s="205"/>
      <c r="K52" s="205"/>
      <c r="L52" s="205">
        <f>IFERROR(IF(G52="X",0,IF(H52="X",0,VLOOKUP(H52,'6'!$K$3:$L$16,2,FALSE))),0)</f>
        <v>0</v>
      </c>
      <c r="M52" s="205">
        <f t="shared" si="4"/>
        <v>0</v>
      </c>
      <c r="N52" s="205">
        <f>IFERROR(VLOOKUP(H52,'6'!$K$3:$M$16,3,FALSE),0)</f>
        <v>0</v>
      </c>
      <c r="O52" s="205">
        <f t="shared" si="5"/>
        <v>0</v>
      </c>
      <c r="P52" s="205"/>
      <c r="Q52" s="205"/>
      <c r="R52" s="205"/>
    </row>
    <row r="53" spans="1:18" hidden="1">
      <c r="A53" s="203"/>
      <c r="B53" s="204"/>
      <c r="C53" s="204"/>
      <c r="D53" s="203"/>
      <c r="E53" s="203"/>
      <c r="H53" s="203"/>
      <c r="I53" s="205"/>
      <c r="J53" s="205"/>
      <c r="K53" s="205"/>
      <c r="L53" s="205">
        <f>IFERROR(IF(G53="X",0,IF(H53="X",0,VLOOKUP(H53,'6'!$K$3:$L$16,2,FALSE))),0)</f>
        <v>0</v>
      </c>
      <c r="M53" s="205">
        <f t="shared" si="4"/>
        <v>0</v>
      </c>
      <c r="N53" s="205">
        <f>IFERROR(VLOOKUP(H53,'6'!$K$3:$M$16,3,FALSE),0)</f>
        <v>0</v>
      </c>
      <c r="O53" s="205">
        <f t="shared" si="5"/>
        <v>0</v>
      </c>
      <c r="P53" s="205"/>
      <c r="Q53" s="205"/>
      <c r="R53" s="205"/>
    </row>
    <row r="54" spans="1:18" hidden="1">
      <c r="A54" s="203"/>
      <c r="B54" s="204"/>
      <c r="C54" s="204"/>
      <c r="D54" s="203"/>
      <c r="E54" s="203"/>
      <c r="H54" s="203"/>
      <c r="I54" s="205"/>
      <c r="J54" s="205"/>
      <c r="K54" s="205"/>
      <c r="L54" s="205">
        <f>IFERROR(IF(G54="X",0,IF(H54="X",0,VLOOKUP(H54,'6'!$K$3:$L$16,2,FALSE))),0)</f>
        <v>0</v>
      </c>
      <c r="M54" s="205">
        <f t="shared" si="4"/>
        <v>0</v>
      </c>
      <c r="N54" s="205">
        <f>IFERROR(VLOOKUP(H54,'6'!$K$3:$M$16,3,FALSE),0)</f>
        <v>0</v>
      </c>
      <c r="O54" s="205">
        <f t="shared" si="5"/>
        <v>0</v>
      </c>
      <c r="P54" s="205"/>
      <c r="Q54" s="205"/>
      <c r="R54" s="205"/>
    </row>
    <row r="55" spans="1:18" hidden="1">
      <c r="A55" s="203"/>
      <c r="B55" s="204"/>
      <c r="C55" s="204"/>
      <c r="D55" s="203"/>
      <c r="E55" s="203"/>
      <c r="H55" s="203"/>
      <c r="I55" s="205"/>
      <c r="J55" s="205"/>
      <c r="K55" s="205"/>
      <c r="L55" s="205">
        <f>IFERROR(IF(G55="X",0,IF(H55="X",0,VLOOKUP(H55,'6'!$K$3:$L$16,2,FALSE))),0)</f>
        <v>0</v>
      </c>
      <c r="M55" s="205">
        <f t="shared" si="4"/>
        <v>0</v>
      </c>
      <c r="N55" s="205">
        <f>IFERROR(VLOOKUP(H55,'6'!$K$3:$M$16,3,FALSE),0)</f>
        <v>0</v>
      </c>
      <c r="O55" s="205">
        <f t="shared" si="5"/>
        <v>0</v>
      </c>
      <c r="P55" s="205"/>
      <c r="Q55" s="205"/>
      <c r="R55" s="205"/>
    </row>
    <row r="56" spans="1:18" hidden="1">
      <c r="A56" s="203"/>
      <c r="B56" s="204"/>
      <c r="C56" s="204"/>
      <c r="D56" s="203"/>
      <c r="E56" s="203"/>
      <c r="H56" s="203"/>
      <c r="I56" s="205"/>
      <c r="J56" s="205"/>
      <c r="K56" s="205"/>
      <c r="L56" s="205">
        <f>IFERROR(IF(G56="X",0,IF(H56="X",0,VLOOKUP(H56,'6'!$K$3:$L$16,2,FALSE))),0)</f>
        <v>0</v>
      </c>
      <c r="M56" s="205">
        <f t="shared" si="4"/>
        <v>0</v>
      </c>
      <c r="N56" s="205">
        <f>IFERROR(VLOOKUP(H56,'6'!$K$3:$M$16,3,FALSE),0)</f>
        <v>0</v>
      </c>
      <c r="O56" s="205">
        <f t="shared" si="5"/>
        <v>0</v>
      </c>
      <c r="P56" s="205"/>
      <c r="Q56" s="205"/>
      <c r="R56" s="205"/>
    </row>
    <row r="57" spans="1:18" hidden="1">
      <c r="A57" s="203"/>
      <c r="B57" s="204"/>
      <c r="C57" s="204"/>
      <c r="D57" s="203"/>
      <c r="E57" s="203"/>
      <c r="H57" s="203"/>
      <c r="I57" s="205"/>
      <c r="J57" s="205"/>
      <c r="K57" s="205"/>
      <c r="L57" s="205">
        <f>IFERROR(IF(G57="X",0,IF(H57="X",0,VLOOKUP(H57,'6'!$K$3:$L$16,2,FALSE))),0)</f>
        <v>0</v>
      </c>
      <c r="M57" s="205">
        <f t="shared" si="4"/>
        <v>0</v>
      </c>
      <c r="N57" s="205">
        <f>IFERROR(VLOOKUP(H57,'6'!$K$3:$M$16,3,FALSE),0)</f>
        <v>0</v>
      </c>
      <c r="O57" s="205">
        <f t="shared" si="5"/>
        <v>0</v>
      </c>
      <c r="P57" s="205"/>
      <c r="Q57" s="205"/>
      <c r="R57" s="205"/>
    </row>
    <row r="58" spans="1:18" hidden="1">
      <c r="A58" s="203"/>
      <c r="B58" s="204"/>
      <c r="C58" s="204"/>
      <c r="D58" s="203"/>
      <c r="E58" s="203"/>
      <c r="H58" s="203"/>
      <c r="I58" s="205"/>
      <c r="J58" s="205"/>
      <c r="K58" s="205"/>
      <c r="L58" s="205">
        <f>IFERROR(IF(G58="X",0,IF(H58="X",0,VLOOKUP(H58,'6'!$K$3:$L$16,2,FALSE))),0)</f>
        <v>0</v>
      </c>
      <c r="M58" s="205">
        <f t="shared" si="4"/>
        <v>0</v>
      </c>
      <c r="N58" s="205">
        <f>IFERROR(VLOOKUP(H58,'6'!$K$3:$M$16,3,FALSE),0)</f>
        <v>0</v>
      </c>
      <c r="O58" s="205">
        <f t="shared" si="5"/>
        <v>0</v>
      </c>
      <c r="P58" s="205"/>
      <c r="Q58" s="205"/>
      <c r="R58" s="205"/>
    </row>
    <row r="59" spans="1:18" hidden="1">
      <c r="A59" s="203"/>
      <c r="B59" s="204"/>
      <c r="C59" s="204"/>
      <c r="D59" s="203"/>
      <c r="E59" s="203"/>
      <c r="H59" s="203"/>
      <c r="I59" s="205"/>
      <c r="J59" s="205"/>
      <c r="K59" s="205"/>
      <c r="L59" s="205">
        <f>IFERROR(IF(G59="X",0,IF(H59="X",0,VLOOKUP(H59,'6'!$K$3:$L$16,2,FALSE))),0)</f>
        <v>0</v>
      </c>
      <c r="M59" s="205">
        <f t="shared" si="4"/>
        <v>0</v>
      </c>
      <c r="N59" s="205">
        <f>IFERROR(VLOOKUP(H59,'6'!$K$3:$M$16,3,FALSE),0)</f>
        <v>0</v>
      </c>
      <c r="O59" s="205">
        <f t="shared" si="5"/>
        <v>0</v>
      </c>
      <c r="P59" s="205"/>
      <c r="Q59" s="205"/>
      <c r="R59" s="205"/>
    </row>
    <row r="60" spans="1:18" hidden="1">
      <c r="A60" s="203"/>
      <c r="B60" s="204"/>
      <c r="C60" s="204"/>
      <c r="D60" s="203"/>
      <c r="E60" s="203"/>
      <c r="H60" s="203"/>
      <c r="I60" s="205"/>
      <c r="J60" s="205"/>
      <c r="K60" s="205"/>
      <c r="L60" s="205">
        <f>IFERROR(IF(G60="X",0,IF(H60="X",0,VLOOKUP(H60,'6'!$K$3:$L$16,2,FALSE))),0)</f>
        <v>0</v>
      </c>
      <c r="M60" s="205">
        <f t="shared" si="4"/>
        <v>0</v>
      </c>
      <c r="N60" s="205">
        <f>IFERROR(VLOOKUP(H60,'6'!$K$3:$M$16,3,FALSE),0)</f>
        <v>0</v>
      </c>
      <c r="O60" s="205">
        <f t="shared" si="5"/>
        <v>0</v>
      </c>
      <c r="P60" s="205"/>
      <c r="Q60" s="205"/>
      <c r="R60" s="205"/>
    </row>
    <row r="61" spans="1:18" hidden="1">
      <c r="A61" s="203"/>
      <c r="B61" s="204"/>
      <c r="C61" s="204"/>
      <c r="D61" s="203"/>
      <c r="E61" s="203"/>
      <c r="H61" s="203"/>
      <c r="I61" s="205"/>
      <c r="J61" s="205"/>
      <c r="K61" s="205"/>
      <c r="L61" s="205">
        <f>IFERROR(IF(G61="X",0,IF(H61="X",0,VLOOKUP(H61,'6'!$K$3:$L$16,2,FALSE))),0)</f>
        <v>0</v>
      </c>
      <c r="M61" s="205">
        <f t="shared" si="4"/>
        <v>0</v>
      </c>
      <c r="N61" s="205">
        <f>IFERROR(VLOOKUP(H61,'6'!$K$3:$M$16,3,FALSE),0)</f>
        <v>0</v>
      </c>
      <c r="O61" s="205">
        <f t="shared" si="5"/>
        <v>0</v>
      </c>
      <c r="P61" s="205"/>
      <c r="Q61" s="205"/>
      <c r="R61" s="205"/>
    </row>
    <row r="62" spans="1:18" hidden="1">
      <c r="A62" s="203"/>
      <c r="B62" s="204"/>
      <c r="C62" s="204"/>
      <c r="D62" s="203"/>
      <c r="E62" s="203"/>
      <c r="H62" s="203"/>
      <c r="I62" s="205"/>
      <c r="J62" s="205"/>
      <c r="K62" s="205"/>
      <c r="L62" s="205">
        <f>IFERROR(IF(G62="X",0,IF(H62="X",0,VLOOKUP(H62,'6'!$K$3:$L$16,2,FALSE))),0)</f>
        <v>0</v>
      </c>
      <c r="M62" s="205">
        <f t="shared" si="4"/>
        <v>0</v>
      </c>
      <c r="N62" s="205">
        <f>IFERROR(VLOOKUP(H62,'6'!$K$3:$M$16,3,FALSE),0)</f>
        <v>0</v>
      </c>
      <c r="O62" s="205">
        <f t="shared" si="5"/>
        <v>0</v>
      </c>
      <c r="P62" s="205"/>
      <c r="Q62" s="205"/>
      <c r="R62" s="205"/>
    </row>
    <row r="63" spans="1:18" hidden="1">
      <c r="A63" s="203"/>
      <c r="B63" s="204"/>
      <c r="C63" s="204"/>
      <c r="D63" s="203"/>
      <c r="E63" s="203"/>
      <c r="H63" s="203"/>
      <c r="I63" s="205"/>
      <c r="J63" s="205"/>
      <c r="K63" s="205"/>
      <c r="L63" s="205">
        <f>IFERROR(IF(G63="X",0,IF(H63="X",0,VLOOKUP(H63,'6'!$K$3:$L$16,2,FALSE))),0)</f>
        <v>0</v>
      </c>
      <c r="M63" s="205">
        <f t="shared" si="4"/>
        <v>0</v>
      </c>
      <c r="N63" s="205">
        <f>IFERROR(VLOOKUP(H63,'6'!$K$3:$M$16,3,FALSE),0)</f>
        <v>0</v>
      </c>
      <c r="O63" s="205">
        <f t="shared" si="5"/>
        <v>0</v>
      </c>
      <c r="P63" s="205"/>
      <c r="Q63" s="205"/>
      <c r="R63" s="205"/>
    </row>
    <row r="64" spans="1:18" hidden="1">
      <c r="A64" s="203"/>
      <c r="B64" s="204"/>
      <c r="C64" s="204"/>
      <c r="D64" s="203"/>
      <c r="E64" s="203"/>
      <c r="H64" s="203"/>
      <c r="I64" s="205"/>
      <c r="J64" s="205"/>
      <c r="K64" s="205"/>
      <c r="L64" s="205">
        <f>IFERROR(IF(G64="X",0,IF(H64="X",0,VLOOKUP(H64,'6'!$K$3:$L$16,2,FALSE))),0)</f>
        <v>0</v>
      </c>
      <c r="M64" s="205">
        <f t="shared" si="4"/>
        <v>0</v>
      </c>
      <c r="N64" s="205">
        <f>IFERROR(VLOOKUP(H64,'6'!$K$3:$M$16,3,FALSE),0)</f>
        <v>0</v>
      </c>
      <c r="O64" s="205">
        <f t="shared" si="5"/>
        <v>0</v>
      </c>
      <c r="P64" s="205"/>
      <c r="Q64" s="205"/>
      <c r="R64" s="205"/>
    </row>
    <row r="65" spans="1:18" hidden="1">
      <c r="A65" s="203"/>
      <c r="B65" s="204"/>
      <c r="C65" s="204"/>
      <c r="D65" s="203"/>
      <c r="E65" s="203"/>
      <c r="H65" s="203"/>
      <c r="I65" s="205"/>
      <c r="J65" s="205"/>
      <c r="K65" s="205"/>
      <c r="L65" s="205">
        <f>IFERROR(IF(G65="X",0,IF(H65="X",0,VLOOKUP(H65,'6'!$K$3:$L$16,2,FALSE))),0)</f>
        <v>0</v>
      </c>
      <c r="M65" s="205">
        <f t="shared" si="4"/>
        <v>0</v>
      </c>
      <c r="N65" s="205">
        <f>IFERROR(VLOOKUP(H65,'6'!$K$3:$M$16,3,FALSE),0)</f>
        <v>0</v>
      </c>
      <c r="O65" s="205">
        <f t="shared" si="5"/>
        <v>0</v>
      </c>
      <c r="P65" s="205"/>
      <c r="Q65" s="205"/>
      <c r="R65" s="205"/>
    </row>
    <row r="66" spans="1:18" hidden="1">
      <c r="A66" s="203"/>
      <c r="B66" s="204"/>
      <c r="C66" s="204"/>
      <c r="D66" s="203"/>
      <c r="E66" s="203"/>
      <c r="H66" s="203"/>
      <c r="I66" s="205"/>
      <c r="J66" s="205"/>
      <c r="K66" s="205"/>
      <c r="L66" s="205">
        <f>IFERROR(IF(G66="X",0,IF(H66="X",0,VLOOKUP(H66,'6'!$K$3:$L$16,2,FALSE))),0)</f>
        <v>0</v>
      </c>
      <c r="M66" s="205">
        <f t="shared" si="4"/>
        <v>0</v>
      </c>
      <c r="N66" s="205">
        <f>IFERROR(VLOOKUP(H66,'6'!$K$3:$M$16,3,FALSE),0)</f>
        <v>0</v>
      </c>
      <c r="O66" s="205">
        <f t="shared" si="5"/>
        <v>0</v>
      </c>
      <c r="P66" s="205"/>
      <c r="Q66" s="205"/>
      <c r="R66" s="205"/>
    </row>
    <row r="67" spans="1:18" hidden="1">
      <c r="A67" s="203"/>
      <c r="B67" s="204"/>
      <c r="C67" s="204"/>
      <c r="D67" s="203"/>
      <c r="E67" s="203"/>
      <c r="H67" s="203"/>
      <c r="I67" s="205"/>
      <c r="J67" s="205"/>
      <c r="K67" s="205"/>
      <c r="L67" s="205">
        <f>IFERROR(IF(G67="X",0,IF(H67="X",0,VLOOKUP(H67,'6'!$K$3:$L$16,2,FALSE))),0)</f>
        <v>0</v>
      </c>
      <c r="M67" s="205">
        <f t="shared" si="4"/>
        <v>0</v>
      </c>
      <c r="N67" s="205">
        <f>IFERROR(VLOOKUP(H67,'6'!$K$3:$M$16,3,FALSE),0)</f>
        <v>0</v>
      </c>
      <c r="O67" s="205">
        <f t="shared" si="5"/>
        <v>0</v>
      </c>
      <c r="P67" s="205"/>
      <c r="Q67" s="205"/>
      <c r="R67" s="205"/>
    </row>
    <row r="68" spans="1:18" hidden="1">
      <c r="A68" s="203"/>
      <c r="B68" s="204"/>
      <c r="C68" s="204"/>
      <c r="D68" s="203"/>
      <c r="E68" s="203"/>
      <c r="H68" s="203"/>
      <c r="I68" s="205"/>
      <c r="J68" s="205"/>
      <c r="K68" s="205"/>
      <c r="L68" s="205">
        <f>IFERROR(IF(G68="X",0,IF(H68="X",0,VLOOKUP(H68,'6'!$K$3:$L$16,2,FALSE))),0)</f>
        <v>0</v>
      </c>
      <c r="M68" s="205">
        <f t="shared" si="4"/>
        <v>0</v>
      </c>
      <c r="N68" s="205">
        <f>IFERROR(VLOOKUP(H68,'6'!$K$3:$M$16,3,FALSE),0)</f>
        <v>0</v>
      </c>
      <c r="O68" s="205">
        <f t="shared" si="5"/>
        <v>0</v>
      </c>
      <c r="P68" s="205"/>
      <c r="Q68" s="205"/>
      <c r="R68" s="205"/>
    </row>
    <row r="69" spans="1:18" hidden="1">
      <c r="A69" s="203"/>
      <c r="B69" s="204"/>
      <c r="C69" s="204"/>
      <c r="D69" s="203"/>
      <c r="E69" s="203"/>
      <c r="H69" s="203"/>
      <c r="I69" s="205"/>
      <c r="J69" s="205"/>
      <c r="K69" s="205"/>
      <c r="L69" s="205">
        <f>IFERROR(IF(G69="X",0,IF(H69="X",0,VLOOKUP(H69,'6'!$K$3:$L$16,2,FALSE))),0)</f>
        <v>0</v>
      </c>
      <c r="M69" s="205">
        <f t="shared" si="4"/>
        <v>0</v>
      </c>
      <c r="N69" s="205">
        <f>IFERROR(VLOOKUP(H69,'6'!$K$3:$M$16,3,FALSE),0)</f>
        <v>0</v>
      </c>
      <c r="O69" s="205">
        <f t="shared" si="5"/>
        <v>0</v>
      </c>
      <c r="P69" s="205"/>
      <c r="Q69" s="205"/>
      <c r="R69" s="205"/>
    </row>
    <row r="70" spans="1:18" hidden="1">
      <c r="A70" s="203"/>
      <c r="B70" s="204"/>
      <c r="C70" s="204"/>
      <c r="D70" s="203"/>
      <c r="E70" s="203"/>
      <c r="H70" s="203"/>
      <c r="I70" s="205"/>
      <c r="J70" s="205"/>
      <c r="K70" s="205"/>
      <c r="L70" s="205">
        <f>IFERROR(IF(G70="X",0,IF(H70="X",0,VLOOKUP(H70,'6'!$K$3:$L$16,2,FALSE))),0)</f>
        <v>0</v>
      </c>
      <c r="M70" s="205">
        <f t="shared" si="4"/>
        <v>0</v>
      </c>
      <c r="N70" s="205">
        <f>IFERROR(VLOOKUP(H70,'6'!$K$3:$M$16,3,FALSE),0)</f>
        <v>0</v>
      </c>
      <c r="O70" s="205">
        <f t="shared" si="5"/>
        <v>0</v>
      </c>
      <c r="P70" s="205"/>
      <c r="Q70" s="205"/>
      <c r="R70" s="205"/>
    </row>
    <row r="71" spans="1:18" hidden="1">
      <c r="A71" s="203"/>
      <c r="B71" s="204"/>
      <c r="C71" s="204"/>
      <c r="D71" s="203"/>
      <c r="E71" s="203"/>
      <c r="H71" s="203"/>
      <c r="I71" s="205"/>
      <c r="J71" s="205"/>
      <c r="K71" s="205"/>
      <c r="L71" s="205">
        <f>IFERROR(IF(G71="X",0,IF(H71="X",0,VLOOKUP(H71,'6'!$K$3:$L$16,2,FALSE))),0)</f>
        <v>0</v>
      </c>
      <c r="M71" s="205">
        <f t="shared" si="4"/>
        <v>0</v>
      </c>
      <c r="N71" s="205">
        <f>IFERROR(VLOOKUP(H71,'6'!$K$3:$M$16,3,FALSE),0)</f>
        <v>0</v>
      </c>
      <c r="O71" s="205">
        <f t="shared" si="5"/>
        <v>0</v>
      </c>
      <c r="P71" s="205"/>
      <c r="Q71" s="205"/>
      <c r="R71" s="205"/>
    </row>
    <row r="72" spans="1:18" hidden="1">
      <c r="A72" s="203"/>
      <c r="B72" s="204"/>
      <c r="C72" s="204"/>
      <c r="D72" s="203"/>
      <c r="E72" s="203"/>
      <c r="H72" s="203"/>
      <c r="I72" s="205"/>
      <c r="J72" s="205"/>
      <c r="K72" s="205"/>
      <c r="L72" s="205">
        <f>IFERROR(IF(G72="X",0,IF(H72="X",0,VLOOKUP(H72,'6'!$K$3:$L$16,2,FALSE))),0)</f>
        <v>0</v>
      </c>
      <c r="M72" s="205">
        <f t="shared" si="4"/>
        <v>0</v>
      </c>
      <c r="N72" s="205">
        <f>IFERROR(VLOOKUP(H72,'6'!$K$3:$M$16,3,FALSE),0)</f>
        <v>0</v>
      </c>
      <c r="O72" s="205">
        <f t="shared" si="5"/>
        <v>0</v>
      </c>
      <c r="P72" s="205"/>
      <c r="Q72" s="205"/>
      <c r="R72" s="205"/>
    </row>
    <row r="73" spans="1:18" hidden="1">
      <c r="A73" s="203"/>
      <c r="B73" s="204"/>
      <c r="C73" s="204"/>
      <c r="D73" s="203"/>
      <c r="E73" s="203"/>
      <c r="H73" s="203"/>
      <c r="I73" s="205"/>
      <c r="J73" s="205"/>
      <c r="K73" s="205"/>
      <c r="L73" s="205">
        <f>IFERROR(IF(G73="X",0,IF(H73="X",0,VLOOKUP(H73,'6'!$K$3:$L$16,2,FALSE))),0)</f>
        <v>0</v>
      </c>
      <c r="M73" s="205">
        <f t="shared" si="4"/>
        <v>0</v>
      </c>
      <c r="N73" s="205">
        <f>IFERROR(VLOOKUP(H73,'6'!$K$3:$M$16,3,FALSE),0)</f>
        <v>0</v>
      </c>
      <c r="O73" s="205">
        <f t="shared" si="5"/>
        <v>0</v>
      </c>
      <c r="P73" s="205"/>
      <c r="Q73" s="205"/>
      <c r="R73" s="205"/>
    </row>
    <row r="74" spans="1:18" hidden="1">
      <c r="A74" s="203"/>
      <c r="B74" s="204"/>
      <c r="C74" s="204"/>
      <c r="D74" s="203"/>
      <c r="E74" s="203"/>
      <c r="H74" s="203"/>
      <c r="I74" s="205"/>
      <c r="J74" s="205"/>
      <c r="K74" s="205"/>
      <c r="L74" s="205">
        <f>IFERROR(IF(G74="X",0,IF(H74="X",0,VLOOKUP(H74,'6'!$K$3:$L$16,2,FALSE))),0)</f>
        <v>0</v>
      </c>
      <c r="M74" s="205">
        <f t="shared" si="4"/>
        <v>0</v>
      </c>
      <c r="N74" s="205">
        <f>IFERROR(VLOOKUP(H74,'6'!$K$3:$M$16,3,FALSE),0)</f>
        <v>0</v>
      </c>
      <c r="O74" s="205">
        <f t="shared" si="5"/>
        <v>0</v>
      </c>
      <c r="P74" s="205"/>
      <c r="Q74" s="205"/>
      <c r="R74" s="205"/>
    </row>
    <row r="75" spans="1:18" hidden="1">
      <c r="A75" s="203"/>
      <c r="B75" s="204"/>
      <c r="C75" s="204"/>
      <c r="D75" s="203"/>
      <c r="E75" s="203"/>
      <c r="H75" s="203"/>
      <c r="I75" s="205"/>
      <c r="J75" s="205"/>
      <c r="K75" s="205"/>
      <c r="L75" s="205">
        <f>IFERROR(IF(G75="X",0,IF(H75="X",0,VLOOKUP(H75,'6'!$K$3:$L$16,2,FALSE))),0)</f>
        <v>0</v>
      </c>
      <c r="M75" s="205">
        <f t="shared" si="4"/>
        <v>0</v>
      </c>
      <c r="N75" s="205">
        <f>IFERROR(VLOOKUP(H75,'6'!$K$3:$M$16,3,FALSE),0)</f>
        <v>0</v>
      </c>
      <c r="O75" s="205">
        <f t="shared" si="5"/>
        <v>0</v>
      </c>
      <c r="P75" s="205"/>
      <c r="Q75" s="205"/>
      <c r="R75" s="205"/>
    </row>
    <row r="76" spans="1:18" hidden="1">
      <c r="A76" s="203"/>
      <c r="B76" s="204"/>
      <c r="C76" s="204"/>
      <c r="D76" s="203"/>
      <c r="E76" s="203"/>
      <c r="H76" s="203"/>
      <c r="I76" s="205"/>
      <c r="J76" s="205"/>
      <c r="K76" s="205"/>
      <c r="L76" s="205">
        <f>IFERROR(IF(G76="X",0,IF(H76="X",0,VLOOKUP(H76,'6'!$K$3:$L$16,2,FALSE))),0)</f>
        <v>0</v>
      </c>
      <c r="M76" s="205">
        <f t="shared" si="4"/>
        <v>0</v>
      </c>
      <c r="N76" s="205">
        <f>IFERROR(VLOOKUP(H76,'6'!$K$3:$M$16,3,FALSE),0)</f>
        <v>0</v>
      </c>
      <c r="O76" s="205">
        <f t="shared" si="5"/>
        <v>0</v>
      </c>
      <c r="P76" s="205"/>
      <c r="Q76" s="205"/>
      <c r="R76" s="205"/>
    </row>
    <row r="77" spans="1:18" hidden="1">
      <c r="A77" s="203"/>
      <c r="B77" s="204"/>
      <c r="C77" s="204"/>
      <c r="D77" s="203"/>
      <c r="E77" s="203"/>
      <c r="H77" s="203"/>
      <c r="I77" s="205"/>
      <c r="J77" s="205"/>
      <c r="K77" s="205"/>
      <c r="L77" s="205">
        <f>IFERROR(IF(G77="X",0,IF(H77="X",0,VLOOKUP(H77,'6'!$K$3:$L$16,2,FALSE))),0)</f>
        <v>0</v>
      </c>
      <c r="M77" s="205">
        <f t="shared" si="4"/>
        <v>0</v>
      </c>
      <c r="N77" s="205">
        <f>IFERROR(VLOOKUP(H77,'6'!$K$3:$M$16,3,FALSE),0)</f>
        <v>0</v>
      </c>
      <c r="O77" s="205">
        <f t="shared" si="5"/>
        <v>0</v>
      </c>
      <c r="P77" s="205"/>
      <c r="Q77" s="205"/>
      <c r="R77" s="205"/>
    </row>
    <row r="78" spans="1:18" hidden="1">
      <c r="A78" s="203"/>
      <c r="B78" s="204"/>
      <c r="C78" s="204"/>
      <c r="D78" s="203"/>
      <c r="E78" s="203"/>
      <c r="H78" s="203"/>
      <c r="I78" s="205"/>
      <c r="J78" s="205"/>
      <c r="K78" s="205"/>
      <c r="L78" s="205">
        <f>IFERROR(IF(G78="X",0,IF(H78="X",0,VLOOKUP(H78,'6'!$K$3:$L$16,2,FALSE))),0)</f>
        <v>0</v>
      </c>
      <c r="M78" s="205">
        <f t="shared" si="4"/>
        <v>0</v>
      </c>
      <c r="N78" s="205">
        <f>IFERROR(VLOOKUP(H78,'6'!$K$3:$M$16,3,FALSE),0)</f>
        <v>0</v>
      </c>
      <c r="O78" s="205">
        <f t="shared" si="5"/>
        <v>0</v>
      </c>
      <c r="P78" s="205"/>
      <c r="Q78" s="205"/>
      <c r="R78" s="205"/>
    </row>
    <row r="79" spans="1:18" hidden="1">
      <c r="A79" s="203"/>
      <c r="B79" s="204"/>
      <c r="C79" s="204"/>
      <c r="D79" s="203"/>
      <c r="E79" s="203"/>
      <c r="H79" s="203"/>
      <c r="I79" s="205"/>
      <c r="J79" s="205"/>
      <c r="K79" s="205"/>
      <c r="L79" s="205">
        <f>IFERROR(IF(G79="X",0,IF(H79="X",0,VLOOKUP(H79,'6'!$K$3:$L$16,2,FALSE))),0)</f>
        <v>0</v>
      </c>
      <c r="M79" s="205">
        <f t="shared" si="4"/>
        <v>0</v>
      </c>
      <c r="N79" s="205">
        <f>IFERROR(VLOOKUP(H79,'6'!$K$3:$M$16,3,FALSE),0)</f>
        <v>0</v>
      </c>
      <c r="O79" s="205">
        <f t="shared" si="5"/>
        <v>0</v>
      </c>
      <c r="P79" s="205"/>
      <c r="Q79" s="205"/>
      <c r="R79" s="205"/>
    </row>
    <row r="80" spans="1:18" hidden="1">
      <c r="A80" s="203"/>
      <c r="B80" s="204"/>
      <c r="C80" s="204"/>
      <c r="D80" s="203"/>
      <c r="E80" s="203"/>
      <c r="H80" s="203"/>
      <c r="I80" s="205"/>
      <c r="J80" s="205"/>
      <c r="K80" s="205"/>
      <c r="L80" s="205">
        <f>IFERROR(IF(G80="X",0,IF(H80="X",0,VLOOKUP(H80,'6'!$K$3:$L$16,2,FALSE))),0)</f>
        <v>0</v>
      </c>
      <c r="M80" s="205">
        <f t="shared" si="4"/>
        <v>0</v>
      </c>
      <c r="N80" s="205">
        <f>IFERROR(VLOOKUP(H80,'6'!$K$3:$M$16,3,FALSE),0)</f>
        <v>0</v>
      </c>
      <c r="O80" s="205">
        <f t="shared" si="5"/>
        <v>0</v>
      </c>
      <c r="P80" s="205"/>
      <c r="Q80" s="205"/>
      <c r="R80" s="205"/>
    </row>
    <row r="81" spans="1:18" hidden="1">
      <c r="A81" s="203"/>
      <c r="B81" s="204"/>
      <c r="C81" s="204"/>
      <c r="D81" s="203"/>
      <c r="E81" s="203"/>
      <c r="H81" s="203"/>
      <c r="I81" s="205"/>
      <c r="J81" s="205"/>
      <c r="K81" s="205"/>
      <c r="L81" s="205">
        <f>IFERROR(IF(G81="X",0,IF(H81="X",0,VLOOKUP(H81,'6'!$K$3:$L$16,2,FALSE))),0)</f>
        <v>0</v>
      </c>
      <c r="M81" s="205">
        <f t="shared" si="4"/>
        <v>0</v>
      </c>
      <c r="N81" s="205">
        <f>IFERROR(VLOOKUP(H81,'6'!$K$3:$M$16,3,FALSE),0)</f>
        <v>0</v>
      </c>
      <c r="O81" s="205">
        <f t="shared" si="5"/>
        <v>0</v>
      </c>
      <c r="P81" s="205"/>
      <c r="Q81" s="205"/>
      <c r="R81" s="205"/>
    </row>
    <row r="82" spans="1:18" hidden="1">
      <c r="A82" s="203"/>
      <c r="B82" s="204"/>
      <c r="C82" s="204"/>
      <c r="D82" s="203"/>
      <c r="E82" s="203"/>
      <c r="H82" s="203"/>
      <c r="I82" s="205"/>
      <c r="J82" s="205"/>
      <c r="K82" s="205"/>
      <c r="L82" s="205">
        <f>IFERROR(IF(G82="X",0,IF(H82="X",0,VLOOKUP(H82,'6'!$K$3:$L$16,2,FALSE))),0)</f>
        <v>0</v>
      </c>
      <c r="M82" s="205">
        <f t="shared" si="4"/>
        <v>0</v>
      </c>
      <c r="N82" s="205">
        <f>IFERROR(VLOOKUP(H82,'6'!$K$3:$M$16,3,FALSE),0)</f>
        <v>0</v>
      </c>
      <c r="O82" s="205">
        <f t="shared" si="5"/>
        <v>0</v>
      </c>
      <c r="P82" s="205"/>
      <c r="Q82" s="205"/>
      <c r="R82" s="205"/>
    </row>
    <row r="83" spans="1:18" hidden="1">
      <c r="A83" s="203"/>
      <c r="B83" s="204"/>
      <c r="C83" s="204"/>
      <c r="D83" s="203"/>
      <c r="E83" s="203"/>
      <c r="H83" s="203"/>
      <c r="I83" s="205"/>
      <c r="J83" s="205"/>
      <c r="K83" s="205"/>
      <c r="L83" s="205">
        <f>IFERROR(IF(G83="X",0,IF(H83="X",0,VLOOKUP(H83,'6'!$K$3:$L$16,2,FALSE))),0)</f>
        <v>0</v>
      </c>
      <c r="M83" s="205">
        <f t="shared" si="4"/>
        <v>0</v>
      </c>
      <c r="N83" s="205">
        <f>IFERROR(VLOOKUP(H83,'6'!$K$3:$M$16,3,FALSE),0)</f>
        <v>0</v>
      </c>
      <c r="O83" s="205">
        <f t="shared" si="5"/>
        <v>0</v>
      </c>
      <c r="P83" s="205"/>
      <c r="Q83" s="205"/>
      <c r="R83" s="205"/>
    </row>
    <row r="84" spans="1:18" hidden="1">
      <c r="A84" s="203"/>
      <c r="B84" s="204"/>
      <c r="C84" s="204"/>
      <c r="D84" s="203"/>
      <c r="E84" s="203"/>
      <c r="H84" s="203"/>
      <c r="I84" s="205"/>
      <c r="J84" s="205"/>
      <c r="K84" s="205"/>
      <c r="L84" s="205">
        <f>IFERROR(IF(G84="X",0,IF(H84="X",0,VLOOKUP(H84,'6'!$K$3:$L$16,2,FALSE))),0)</f>
        <v>0</v>
      </c>
      <c r="M84" s="205">
        <f t="shared" si="4"/>
        <v>0</v>
      </c>
      <c r="N84" s="205">
        <f>IFERROR(VLOOKUP(H84,'6'!$K$3:$M$16,3,FALSE),0)</f>
        <v>0</v>
      </c>
      <c r="O84" s="205">
        <f t="shared" si="5"/>
        <v>0</v>
      </c>
      <c r="P84" s="205"/>
      <c r="Q84" s="205"/>
      <c r="R84" s="205"/>
    </row>
    <row r="85" spans="1:18" hidden="1">
      <c r="A85" s="203"/>
      <c r="B85" s="204"/>
      <c r="C85" s="204"/>
      <c r="D85" s="203"/>
      <c r="E85" s="203"/>
      <c r="H85" s="203"/>
      <c r="I85" s="205"/>
      <c r="J85" s="205"/>
      <c r="K85" s="205"/>
      <c r="L85" s="205">
        <f>IFERROR(IF(G85="X",0,IF(H85="X",0,VLOOKUP(H85,'6'!$K$3:$L$16,2,FALSE))),0)</f>
        <v>0</v>
      </c>
      <c r="M85" s="205">
        <f t="shared" si="4"/>
        <v>0</v>
      </c>
      <c r="N85" s="205">
        <f>IFERROR(VLOOKUP(H85,'6'!$K$3:$M$16,3,FALSE),0)</f>
        <v>0</v>
      </c>
      <c r="O85" s="205">
        <f t="shared" si="5"/>
        <v>0</v>
      </c>
      <c r="P85" s="205"/>
      <c r="Q85" s="205"/>
      <c r="R85" s="205"/>
    </row>
    <row r="86" spans="1:18" hidden="1">
      <c r="A86" s="203"/>
      <c r="B86" s="204"/>
      <c r="C86" s="204"/>
      <c r="D86" s="203"/>
      <c r="E86" s="203"/>
      <c r="H86" s="203"/>
      <c r="I86" s="205"/>
      <c r="J86" s="205"/>
      <c r="K86" s="205"/>
      <c r="L86" s="205">
        <f>IFERROR(IF(G86="X",0,IF(H86="X",0,VLOOKUP(H86,'6'!$K$3:$L$16,2,FALSE))),0)</f>
        <v>0</v>
      </c>
      <c r="M86" s="205">
        <f t="shared" si="4"/>
        <v>0</v>
      </c>
      <c r="N86" s="205">
        <f>IFERROR(VLOOKUP(H86,'6'!$K$3:$M$16,3,FALSE),0)</f>
        <v>0</v>
      </c>
      <c r="O86" s="205">
        <f t="shared" si="5"/>
        <v>0</v>
      </c>
      <c r="P86" s="205"/>
      <c r="Q86" s="205"/>
      <c r="R86" s="205"/>
    </row>
    <row r="87" spans="1:18" hidden="1">
      <c r="A87" s="203"/>
      <c r="B87" s="204"/>
      <c r="C87" s="204"/>
      <c r="D87" s="203"/>
      <c r="E87" s="203"/>
      <c r="H87" s="203"/>
      <c r="I87" s="205"/>
      <c r="J87" s="205"/>
      <c r="K87" s="205"/>
      <c r="L87" s="205">
        <f>IFERROR(IF(G87="X",0,IF(H87="X",0,VLOOKUP(H87,'6'!$K$3:$L$16,2,FALSE))),0)</f>
        <v>0</v>
      </c>
      <c r="M87" s="205">
        <f t="shared" si="4"/>
        <v>0</v>
      </c>
      <c r="N87" s="205">
        <f>IFERROR(VLOOKUP(H87,'6'!$K$3:$M$16,3,FALSE),0)</f>
        <v>0</v>
      </c>
      <c r="O87" s="205">
        <f t="shared" si="5"/>
        <v>0</v>
      </c>
      <c r="P87" s="205"/>
      <c r="Q87" s="205"/>
      <c r="R87" s="205"/>
    </row>
    <row r="88" spans="1:18" hidden="1">
      <c r="A88" s="203"/>
      <c r="B88" s="204"/>
      <c r="C88" s="204"/>
      <c r="D88" s="203"/>
      <c r="E88" s="203"/>
      <c r="H88" s="203"/>
      <c r="I88" s="205"/>
      <c r="J88" s="205"/>
      <c r="K88" s="205"/>
      <c r="L88" s="205">
        <f>IFERROR(IF(G88="X",0,IF(H88="X",0,VLOOKUP(H88,'6'!$K$3:$L$16,2,FALSE))),0)</f>
        <v>0</v>
      </c>
      <c r="M88" s="205">
        <f t="shared" si="4"/>
        <v>0</v>
      </c>
      <c r="N88" s="205">
        <f>IFERROR(VLOOKUP(H88,'6'!$K$3:$M$16,3,FALSE),0)</f>
        <v>0</v>
      </c>
      <c r="O88" s="205">
        <f t="shared" si="5"/>
        <v>0</v>
      </c>
      <c r="P88" s="205"/>
      <c r="Q88" s="205"/>
      <c r="R88" s="205"/>
    </row>
    <row r="89" spans="1:18" hidden="1">
      <c r="A89" s="203"/>
      <c r="B89" s="204"/>
      <c r="C89" s="204"/>
      <c r="D89" s="203"/>
      <c r="E89" s="203"/>
      <c r="H89" s="203"/>
      <c r="I89" s="205"/>
      <c r="J89" s="205"/>
      <c r="K89" s="205"/>
      <c r="L89" s="205">
        <f>IFERROR(IF(G89="X",0,IF(H89="X",0,VLOOKUP(H89,'6'!$K$3:$L$16,2,FALSE))),0)</f>
        <v>0</v>
      </c>
      <c r="M89" s="205">
        <f t="shared" si="4"/>
        <v>0</v>
      </c>
      <c r="N89" s="205">
        <f>IFERROR(VLOOKUP(H89,'6'!$K$3:$M$16,3,FALSE),0)</f>
        <v>0</v>
      </c>
      <c r="O89" s="205">
        <f t="shared" si="5"/>
        <v>0</v>
      </c>
      <c r="P89" s="205"/>
      <c r="Q89" s="205"/>
      <c r="R89" s="205"/>
    </row>
    <row r="90" spans="1:18" hidden="1">
      <c r="A90" s="203"/>
      <c r="B90" s="204"/>
      <c r="C90" s="204"/>
      <c r="D90" s="203"/>
      <c r="E90" s="203"/>
      <c r="H90" s="203"/>
      <c r="I90" s="205"/>
      <c r="J90" s="205"/>
      <c r="K90" s="205"/>
      <c r="L90" s="205">
        <f>IFERROR(IF(G90="X",0,IF(H90="X",0,VLOOKUP(H90,'6'!$K$3:$L$16,2,FALSE))),0)</f>
        <v>0</v>
      </c>
      <c r="M90" s="205">
        <f t="shared" si="4"/>
        <v>0</v>
      </c>
      <c r="N90" s="205">
        <f>IFERROR(VLOOKUP(H90,'6'!$K$3:$M$16,3,FALSE),0)</f>
        <v>0</v>
      </c>
      <c r="O90" s="205">
        <f t="shared" si="5"/>
        <v>0</v>
      </c>
      <c r="P90" s="205"/>
      <c r="Q90" s="205"/>
      <c r="R90" s="205"/>
    </row>
    <row r="91" spans="1:18" hidden="1">
      <c r="A91" s="203"/>
      <c r="B91" s="204"/>
      <c r="C91" s="204"/>
      <c r="D91" s="203"/>
      <c r="E91" s="203"/>
      <c r="H91" s="203"/>
      <c r="I91" s="205"/>
      <c r="J91" s="205"/>
      <c r="K91" s="205"/>
      <c r="L91" s="205">
        <f>IFERROR(IF(G91="X",0,IF(H91="X",0,VLOOKUP(H91,'6'!$K$3:$L$16,2,FALSE))),0)</f>
        <v>0</v>
      </c>
      <c r="M91" s="205">
        <f t="shared" si="4"/>
        <v>0</v>
      </c>
      <c r="N91" s="205">
        <f>IFERROR(VLOOKUP(H91,'6'!$K$3:$M$16,3,FALSE),0)</f>
        <v>0</v>
      </c>
      <c r="O91" s="205">
        <f t="shared" si="5"/>
        <v>0</v>
      </c>
      <c r="P91" s="205"/>
      <c r="Q91" s="205"/>
      <c r="R91" s="205"/>
    </row>
    <row r="92" spans="1:18" hidden="1">
      <c r="A92" s="203"/>
      <c r="B92" s="204"/>
      <c r="C92" s="204"/>
      <c r="D92" s="203"/>
      <c r="E92" s="203"/>
      <c r="H92" s="203"/>
      <c r="I92" s="205"/>
      <c r="J92" s="205"/>
      <c r="K92" s="205"/>
      <c r="L92" s="205">
        <f>IFERROR(IF(G92="X",0,IF(H92="X",0,VLOOKUP(H92,'6'!$K$3:$L$16,2,FALSE))),0)</f>
        <v>0</v>
      </c>
      <c r="M92" s="205">
        <f t="shared" si="4"/>
        <v>0</v>
      </c>
      <c r="N92" s="205">
        <f>IFERROR(VLOOKUP(H92,'6'!$K$3:$M$16,3,FALSE),0)</f>
        <v>0</v>
      </c>
      <c r="O92" s="205">
        <f t="shared" si="5"/>
        <v>0</v>
      </c>
      <c r="P92" s="205"/>
      <c r="Q92" s="205"/>
      <c r="R92" s="205"/>
    </row>
    <row r="93" spans="1:18" hidden="1">
      <c r="A93" s="203"/>
      <c r="B93" s="204"/>
      <c r="C93" s="204"/>
      <c r="D93" s="203"/>
      <c r="E93" s="203"/>
      <c r="H93" s="203"/>
      <c r="I93" s="205"/>
      <c r="J93" s="205"/>
      <c r="K93" s="205"/>
      <c r="L93" s="205">
        <f>IFERROR(IF(G93="X",0,IF(H93="X",0,VLOOKUP(H93,'6'!$K$3:$L$16,2,FALSE))),0)</f>
        <v>0</v>
      </c>
      <c r="M93" s="205">
        <f t="shared" si="4"/>
        <v>0</v>
      </c>
      <c r="N93" s="205">
        <f>IFERROR(VLOOKUP(H93,'6'!$K$3:$M$16,3,FALSE),0)</f>
        <v>0</v>
      </c>
      <c r="O93" s="205">
        <f t="shared" si="5"/>
        <v>0</v>
      </c>
      <c r="P93" s="205"/>
      <c r="Q93" s="205"/>
      <c r="R93" s="205"/>
    </row>
    <row r="94" spans="1:18" hidden="1">
      <c r="A94" s="203"/>
      <c r="B94" s="204"/>
      <c r="C94" s="204"/>
      <c r="D94" s="203"/>
      <c r="E94" s="203"/>
      <c r="H94" s="203"/>
      <c r="I94" s="205"/>
      <c r="J94" s="205"/>
      <c r="K94" s="205"/>
      <c r="L94" s="205">
        <f>IFERROR(IF(G94="X",0,IF(H94="X",0,VLOOKUP(H94,'6'!$K$3:$L$16,2,FALSE))),0)</f>
        <v>0</v>
      </c>
      <c r="M94" s="205">
        <f t="shared" si="4"/>
        <v>0</v>
      </c>
      <c r="N94" s="205">
        <f>IFERROR(VLOOKUP(H94,'6'!$K$3:$M$16,3,FALSE),0)</f>
        <v>0</v>
      </c>
      <c r="O94" s="205">
        <f t="shared" si="5"/>
        <v>0</v>
      </c>
      <c r="P94" s="205"/>
      <c r="Q94" s="205"/>
      <c r="R94" s="205"/>
    </row>
    <row r="95" spans="1:18" hidden="1">
      <c r="A95" s="203"/>
      <c r="B95" s="204"/>
      <c r="C95" s="204"/>
      <c r="D95" s="203"/>
      <c r="E95" s="203"/>
      <c r="H95" s="203"/>
      <c r="I95" s="205"/>
      <c r="J95" s="205"/>
      <c r="K95" s="205"/>
      <c r="L95" s="205">
        <f>IFERROR(IF(G95="X",0,IF(H95="X",0,VLOOKUP(H95,'6'!$K$3:$L$16,2,FALSE))),0)</f>
        <v>0</v>
      </c>
      <c r="M95" s="205">
        <f t="shared" si="4"/>
        <v>0</v>
      </c>
      <c r="N95" s="205">
        <f>IFERROR(VLOOKUP(H95,'6'!$K$3:$M$16,3,FALSE),0)</f>
        <v>0</v>
      </c>
      <c r="O95" s="205">
        <f t="shared" si="5"/>
        <v>0</v>
      </c>
      <c r="P95" s="205"/>
      <c r="Q95" s="205"/>
      <c r="R95" s="205"/>
    </row>
    <row r="96" spans="1:18" hidden="1">
      <c r="A96" s="203"/>
      <c r="B96" s="204"/>
      <c r="C96" s="204"/>
      <c r="D96" s="203"/>
      <c r="E96" s="203"/>
      <c r="H96" s="203"/>
      <c r="I96" s="205"/>
      <c r="J96" s="205"/>
      <c r="K96" s="205"/>
      <c r="L96" s="205">
        <f>IFERROR(IF(G96="X",0,IF(H96="X",0,VLOOKUP(H96,'6'!$K$3:$L$16,2,FALSE))),0)</f>
        <v>0</v>
      </c>
      <c r="M96" s="205">
        <f t="shared" si="4"/>
        <v>0</v>
      </c>
      <c r="N96" s="205">
        <f>IFERROR(VLOOKUP(H96,'6'!$K$3:$M$16,3,FALSE),0)</f>
        <v>0</v>
      </c>
      <c r="O96" s="205">
        <f t="shared" si="5"/>
        <v>0</v>
      </c>
      <c r="P96" s="205"/>
      <c r="Q96" s="205"/>
      <c r="R96" s="205"/>
    </row>
    <row r="97" spans="1:18" hidden="1">
      <c r="A97" s="203"/>
      <c r="B97" s="204"/>
      <c r="C97" s="204"/>
      <c r="D97" s="203"/>
      <c r="E97" s="203"/>
      <c r="H97" s="203"/>
      <c r="I97" s="205"/>
      <c r="J97" s="205"/>
      <c r="K97" s="205"/>
      <c r="L97" s="205">
        <f>IFERROR(IF(G97="X",0,IF(H97="X",0,VLOOKUP(H97,'6'!$K$3:$L$16,2,FALSE))),0)</f>
        <v>0</v>
      </c>
      <c r="M97" s="205">
        <f t="shared" si="4"/>
        <v>0</v>
      </c>
      <c r="N97" s="205">
        <f>IFERROR(VLOOKUP(H97,'6'!$K$3:$M$16,3,FALSE),0)</f>
        <v>0</v>
      </c>
      <c r="O97" s="205">
        <f t="shared" si="5"/>
        <v>0</v>
      </c>
      <c r="P97" s="205"/>
      <c r="Q97" s="205"/>
      <c r="R97" s="205"/>
    </row>
    <row r="98" spans="1:18" hidden="1">
      <c r="A98" s="203"/>
      <c r="B98" s="204"/>
      <c r="C98" s="204"/>
      <c r="D98" s="203"/>
      <c r="E98" s="203"/>
      <c r="H98" s="203"/>
      <c r="I98" s="205"/>
      <c r="J98" s="205"/>
      <c r="K98" s="205"/>
      <c r="L98" s="205">
        <f>IFERROR(IF(G98="X",0,IF(H98="X",0,VLOOKUP(H98,'6'!$K$3:$L$16,2,FALSE))),0)</f>
        <v>0</v>
      </c>
      <c r="M98" s="205">
        <f t="shared" si="4"/>
        <v>0</v>
      </c>
      <c r="N98" s="205">
        <f>IFERROR(VLOOKUP(H98,'6'!$K$3:$M$16,3,FALSE),0)</f>
        <v>0</v>
      </c>
      <c r="O98" s="205">
        <f t="shared" si="5"/>
        <v>0</v>
      </c>
      <c r="P98" s="205"/>
      <c r="Q98" s="205"/>
      <c r="R98" s="205"/>
    </row>
    <row r="99" spans="1:18" hidden="1">
      <c r="A99" s="203"/>
      <c r="B99" s="204"/>
      <c r="C99" s="204"/>
      <c r="D99" s="203"/>
      <c r="E99" s="203"/>
      <c r="H99" s="203"/>
      <c r="I99" s="205"/>
      <c r="J99" s="205"/>
      <c r="K99" s="205"/>
      <c r="L99" s="205">
        <f>IFERROR(IF(G99="X",0,IF(H99="X",0,VLOOKUP(H99,'6'!$K$3:$L$16,2,FALSE))),0)</f>
        <v>0</v>
      </c>
      <c r="M99" s="205">
        <f t="shared" si="4"/>
        <v>0</v>
      </c>
      <c r="N99" s="205">
        <f>IFERROR(VLOOKUP(H99,'6'!$K$3:$M$16,3,FALSE),0)</f>
        <v>0</v>
      </c>
      <c r="O99" s="205">
        <f t="shared" si="5"/>
        <v>0</v>
      </c>
      <c r="P99" s="205"/>
      <c r="Q99" s="205"/>
      <c r="R99" s="205"/>
    </row>
    <row r="100" spans="1:18" hidden="1">
      <c r="A100" s="203"/>
      <c r="B100" s="204"/>
      <c r="C100" s="204"/>
      <c r="D100" s="203"/>
      <c r="E100" s="203"/>
      <c r="H100" s="203"/>
      <c r="I100" s="205"/>
      <c r="J100" s="205"/>
      <c r="K100" s="205"/>
      <c r="L100" s="205">
        <f>IFERROR(IF(G100="X",0,IF(H100="X",0,VLOOKUP(H100,'6'!$K$3:$L$16,2,FALSE))),0)</f>
        <v>0</v>
      </c>
      <c r="M100" s="205">
        <f t="shared" si="4"/>
        <v>0</v>
      </c>
      <c r="N100" s="205">
        <f>IFERROR(VLOOKUP(H100,'6'!$K$3:$M$16,3,FALSE),0)</f>
        <v>0</v>
      </c>
      <c r="O100" s="205">
        <f t="shared" si="5"/>
        <v>0</v>
      </c>
      <c r="P100" s="205"/>
      <c r="Q100" s="205"/>
      <c r="R100" s="205"/>
    </row>
    <row r="101" spans="1:18" hidden="1">
      <c r="A101" s="203"/>
      <c r="B101" s="204"/>
      <c r="C101" s="204"/>
      <c r="D101" s="203"/>
      <c r="E101" s="203"/>
      <c r="H101" s="203"/>
      <c r="I101" s="205"/>
      <c r="J101" s="205"/>
      <c r="K101" s="205"/>
      <c r="L101" s="205">
        <f>IFERROR(IF(G101="X",0,IF(H101="X",0,VLOOKUP(H101,'6'!$K$3:$L$16,2,FALSE))),0)</f>
        <v>0</v>
      </c>
      <c r="M101" s="205">
        <f t="shared" si="4"/>
        <v>0</v>
      </c>
      <c r="N101" s="205">
        <f>IFERROR(VLOOKUP(H101,'6'!$K$3:$M$16,3,FALSE),0)</f>
        <v>0</v>
      </c>
      <c r="O101" s="205">
        <f t="shared" si="5"/>
        <v>0</v>
      </c>
      <c r="P101" s="205"/>
      <c r="Q101" s="205"/>
      <c r="R101" s="205"/>
    </row>
    <row r="102" spans="1:18" hidden="1">
      <c r="A102" s="203"/>
      <c r="B102" s="204"/>
      <c r="C102" s="204"/>
      <c r="D102" s="203"/>
      <c r="E102" s="203"/>
      <c r="H102" s="203"/>
      <c r="I102" s="205"/>
      <c r="J102" s="205"/>
      <c r="K102" s="205"/>
      <c r="L102" s="205">
        <f>IFERROR(IF(G102="X",0,IF(H102="X",0,VLOOKUP(H102,'6'!$K$3:$L$16,2,FALSE))),0)</f>
        <v>0</v>
      </c>
      <c r="M102" s="205">
        <f t="shared" si="4"/>
        <v>0</v>
      </c>
      <c r="N102" s="205">
        <f>IFERROR(VLOOKUP(H102,'6'!$K$3:$M$16,3,FALSE),0)</f>
        <v>0</v>
      </c>
      <c r="O102" s="205">
        <f t="shared" si="5"/>
        <v>0</v>
      </c>
      <c r="P102" s="205"/>
      <c r="Q102" s="205"/>
      <c r="R102" s="205"/>
    </row>
    <row r="103" spans="1:18" hidden="1">
      <c r="A103" s="203"/>
      <c r="B103" s="204"/>
      <c r="C103" s="204"/>
      <c r="D103" s="203"/>
      <c r="E103" s="203"/>
      <c r="H103" s="203"/>
      <c r="I103" s="205"/>
      <c r="J103" s="205"/>
      <c r="K103" s="205"/>
      <c r="L103" s="205">
        <f>IFERROR(IF(G103="X",0,IF(H103="X",0,VLOOKUP(H103,'6'!$K$3:$L$16,2,FALSE))),0)</f>
        <v>0</v>
      </c>
      <c r="M103" s="205">
        <f t="shared" si="4"/>
        <v>0</v>
      </c>
      <c r="N103" s="205">
        <f>IFERROR(VLOOKUP(H103,'6'!$K$3:$M$16,3,FALSE),0)</f>
        <v>0</v>
      </c>
      <c r="O103" s="205">
        <f t="shared" si="5"/>
        <v>0</v>
      </c>
      <c r="P103" s="205"/>
      <c r="Q103" s="205"/>
      <c r="R103" s="205"/>
    </row>
    <row r="104" spans="1:18" hidden="1">
      <c r="A104" s="203"/>
      <c r="B104" s="204"/>
      <c r="C104" s="204"/>
      <c r="D104" s="203"/>
      <c r="E104" s="203"/>
      <c r="H104" s="203"/>
      <c r="I104" s="205"/>
      <c r="J104" s="205"/>
      <c r="K104" s="205"/>
      <c r="L104" s="205">
        <f>IFERROR(IF(G104="X",0,IF(H104="X",0,VLOOKUP(H104,'6'!$K$3:$L$16,2,FALSE))),0)</f>
        <v>0</v>
      </c>
      <c r="M104" s="205">
        <f t="shared" si="4"/>
        <v>0</v>
      </c>
      <c r="N104" s="205">
        <f>IFERROR(VLOOKUP(H104,'6'!$K$3:$M$16,3,FALSE),0)</f>
        <v>0</v>
      </c>
      <c r="O104" s="205">
        <f t="shared" si="5"/>
        <v>0</v>
      </c>
      <c r="P104" s="205"/>
      <c r="Q104" s="205"/>
      <c r="R104" s="205"/>
    </row>
    <row r="105" spans="1:18" hidden="1">
      <c r="A105" s="203"/>
      <c r="B105" s="204"/>
      <c r="C105" s="204"/>
      <c r="D105" s="203"/>
      <c r="E105" s="203"/>
      <c r="H105" s="203"/>
      <c r="I105" s="205"/>
      <c r="J105" s="205"/>
      <c r="K105" s="205"/>
      <c r="L105" s="205">
        <f>IFERROR(IF(G105="X",0,IF(H105="X",0,VLOOKUP(H105,'6'!$K$3:$L$16,2,FALSE))),0)</f>
        <v>0</v>
      </c>
      <c r="M105" s="205">
        <f t="shared" si="4"/>
        <v>0</v>
      </c>
      <c r="N105" s="205">
        <f>IFERROR(VLOOKUP(H105,'6'!$K$3:$M$16,3,FALSE),0)</f>
        <v>0</v>
      </c>
      <c r="O105" s="205">
        <f t="shared" si="5"/>
        <v>0</v>
      </c>
      <c r="P105" s="205"/>
      <c r="Q105" s="205"/>
      <c r="R105" s="205"/>
    </row>
    <row r="106" spans="1:18" hidden="1">
      <c r="A106" s="203"/>
      <c r="B106" s="204"/>
      <c r="C106" s="204"/>
      <c r="D106" s="203"/>
      <c r="E106" s="203"/>
      <c r="H106" s="203"/>
      <c r="I106" s="205"/>
      <c r="J106" s="205"/>
      <c r="K106" s="205"/>
      <c r="L106" s="205">
        <f>IFERROR(IF(G106="X",0,IF(H106="X",0,VLOOKUP(H106,'6'!$K$3:$L$16,2,FALSE))),0)</f>
        <v>0</v>
      </c>
      <c r="M106" s="205">
        <f t="shared" si="4"/>
        <v>0</v>
      </c>
      <c r="N106" s="205">
        <f>IFERROR(VLOOKUP(H106,'6'!$K$3:$M$16,3,FALSE),0)</f>
        <v>0</v>
      </c>
      <c r="O106" s="205">
        <f t="shared" si="5"/>
        <v>0</v>
      </c>
      <c r="P106" s="205"/>
      <c r="Q106" s="205"/>
      <c r="R106" s="205"/>
    </row>
    <row r="107" spans="1:18" hidden="1">
      <c r="A107" s="203"/>
      <c r="B107" s="204"/>
      <c r="C107" s="204"/>
      <c r="D107" s="203"/>
      <c r="E107" s="203"/>
      <c r="H107" s="203"/>
      <c r="I107" s="205"/>
      <c r="J107" s="205"/>
      <c r="K107" s="205"/>
      <c r="L107" s="205">
        <f>IFERROR(IF(G107="X",0,IF(H107="X",0,VLOOKUP(H107,'6'!$K$3:$L$16,2,FALSE))),0)</f>
        <v>0</v>
      </c>
      <c r="M107" s="205">
        <f t="shared" si="4"/>
        <v>0</v>
      </c>
      <c r="N107" s="205">
        <f>IFERROR(VLOOKUP(H107,'6'!$K$3:$M$16,3,FALSE),0)</f>
        <v>0</v>
      </c>
      <c r="O107" s="205">
        <f t="shared" si="5"/>
        <v>0</v>
      </c>
      <c r="P107" s="205"/>
      <c r="Q107" s="205"/>
      <c r="R107" s="205"/>
    </row>
    <row r="108" spans="1:18" hidden="1">
      <c r="A108" s="203"/>
      <c r="B108" s="204"/>
      <c r="C108" s="204"/>
      <c r="D108" s="203"/>
      <c r="E108" s="203"/>
      <c r="H108" s="203"/>
      <c r="I108" s="205"/>
      <c r="J108" s="205"/>
      <c r="K108" s="205"/>
      <c r="L108" s="205">
        <f>IFERROR(IF(G108="X",0,IF(H108="X",0,VLOOKUP(H108,'6'!$K$3:$L$16,2,FALSE))),0)</f>
        <v>0</v>
      </c>
      <c r="M108" s="205">
        <f t="shared" si="4"/>
        <v>0</v>
      </c>
      <c r="N108" s="205">
        <f>IFERROR(VLOOKUP(H108,'6'!$K$3:$M$16,3,FALSE),0)</f>
        <v>0</v>
      </c>
      <c r="O108" s="205">
        <f t="shared" si="5"/>
        <v>0</v>
      </c>
      <c r="P108" s="205"/>
      <c r="Q108" s="205"/>
      <c r="R108" s="205"/>
    </row>
    <row r="109" spans="1:18" hidden="1">
      <c r="A109" s="203"/>
      <c r="B109" s="204"/>
      <c r="C109" s="204"/>
      <c r="D109" s="203"/>
      <c r="E109" s="203"/>
      <c r="H109" s="203"/>
      <c r="I109" s="205"/>
      <c r="J109" s="205"/>
      <c r="K109" s="205"/>
      <c r="L109" s="205">
        <f>IFERROR(IF(G109="X",0,IF(H109="X",0,VLOOKUP(H109,'6'!$K$3:$L$16,2,FALSE))),0)</f>
        <v>0</v>
      </c>
      <c r="M109" s="205">
        <f t="shared" si="4"/>
        <v>0</v>
      </c>
      <c r="N109" s="205">
        <f>IFERROR(VLOOKUP(H109,'6'!$K$3:$M$16,3,FALSE),0)</f>
        <v>0</v>
      </c>
      <c r="O109" s="205">
        <f t="shared" si="5"/>
        <v>0</v>
      </c>
      <c r="P109" s="205"/>
      <c r="Q109" s="205"/>
      <c r="R109" s="205"/>
    </row>
    <row r="110" spans="1:18" hidden="1">
      <c r="A110" s="203"/>
      <c r="B110" s="204"/>
      <c r="C110" s="204"/>
      <c r="D110" s="203"/>
      <c r="E110" s="203"/>
      <c r="H110" s="203"/>
      <c r="I110" s="205"/>
      <c r="J110" s="205"/>
      <c r="K110" s="205"/>
      <c r="L110" s="205">
        <f>IFERROR(IF(G110="X",0,IF(H110="X",0,VLOOKUP(H110,'6'!$K$3:$L$16,2,FALSE))),0)</f>
        <v>0</v>
      </c>
      <c r="M110" s="205">
        <f t="shared" si="4"/>
        <v>0</v>
      </c>
      <c r="N110" s="205">
        <f>IFERROR(VLOOKUP(H110,'6'!$K$3:$M$16,3,FALSE),0)</f>
        <v>0</v>
      </c>
      <c r="O110" s="205">
        <f t="shared" si="5"/>
        <v>0</v>
      </c>
      <c r="P110" s="205"/>
      <c r="Q110" s="205"/>
      <c r="R110" s="205"/>
    </row>
    <row r="111" spans="1:18" hidden="1">
      <c r="A111" s="203"/>
      <c r="B111" s="204"/>
      <c r="C111" s="204"/>
      <c r="D111" s="203"/>
      <c r="E111" s="203"/>
      <c r="H111" s="203"/>
      <c r="I111" s="205"/>
      <c r="J111" s="205"/>
      <c r="K111" s="205"/>
      <c r="L111" s="205">
        <f>IFERROR(IF(G111="X",0,IF(H111="X",0,VLOOKUP(H111,'6'!$K$3:$L$16,2,FALSE))),0)</f>
        <v>0</v>
      </c>
      <c r="M111" s="205">
        <f t="shared" si="4"/>
        <v>0</v>
      </c>
      <c r="N111" s="205">
        <f>IFERROR(VLOOKUP(H111,'6'!$K$3:$M$16,3,FALSE),0)</f>
        <v>0</v>
      </c>
      <c r="O111" s="205">
        <f t="shared" si="5"/>
        <v>0</v>
      </c>
      <c r="P111" s="205"/>
      <c r="Q111" s="205"/>
      <c r="R111" s="205"/>
    </row>
    <row r="112" spans="1:18" hidden="1">
      <c r="A112" s="203"/>
      <c r="B112" s="204"/>
      <c r="C112" s="204"/>
      <c r="D112" s="203"/>
      <c r="E112" s="203"/>
      <c r="H112" s="203"/>
      <c r="I112" s="205"/>
      <c r="J112" s="205"/>
      <c r="K112" s="205"/>
      <c r="L112" s="205">
        <f>IFERROR(IF(G112="X",0,IF(H112="X",0,VLOOKUP(H112,'6'!$K$3:$L$16,2,FALSE))),0)</f>
        <v>0</v>
      </c>
      <c r="M112" s="205">
        <f t="shared" si="4"/>
        <v>0</v>
      </c>
      <c r="N112" s="205">
        <f>IFERROR(VLOOKUP(H112,'6'!$K$3:$M$16,3,FALSE),0)</f>
        <v>0</v>
      </c>
      <c r="O112" s="205">
        <f t="shared" si="5"/>
        <v>0</v>
      </c>
      <c r="P112" s="205"/>
      <c r="Q112" s="205"/>
      <c r="R112" s="205"/>
    </row>
    <row r="113" spans="1:18" hidden="1">
      <c r="A113" s="203"/>
      <c r="B113" s="204"/>
      <c r="C113" s="204"/>
      <c r="D113" s="203"/>
      <c r="E113" s="203"/>
      <c r="H113" s="203"/>
      <c r="I113" s="205"/>
      <c r="J113" s="205"/>
      <c r="K113" s="205"/>
      <c r="L113" s="205">
        <f>IFERROR(IF(G113="X",0,IF(H113="X",0,VLOOKUP(H113,'6'!$K$3:$L$16,2,FALSE))),0)</f>
        <v>0</v>
      </c>
      <c r="M113" s="205">
        <f t="shared" si="4"/>
        <v>0</v>
      </c>
      <c r="N113" s="205">
        <f>IFERROR(VLOOKUP(H113,'6'!$K$3:$M$16,3,FALSE),0)</f>
        <v>0</v>
      </c>
      <c r="O113" s="205">
        <f t="shared" si="5"/>
        <v>0</v>
      </c>
      <c r="P113" s="205"/>
      <c r="Q113" s="205"/>
      <c r="R113" s="205"/>
    </row>
    <row r="114" spans="1:18" hidden="1">
      <c r="A114" s="203"/>
      <c r="B114" s="204"/>
      <c r="C114" s="204"/>
      <c r="D114" s="203"/>
      <c r="E114" s="203"/>
      <c r="H114" s="203"/>
      <c r="I114" s="205"/>
      <c r="J114" s="205"/>
      <c r="K114" s="205"/>
      <c r="L114" s="205">
        <f>IFERROR(IF(G114="X",0,IF(H114="X",0,VLOOKUP(H114,'6'!$K$3:$L$16,2,FALSE))),0)</f>
        <v>0</v>
      </c>
      <c r="M114" s="205">
        <f t="shared" si="4"/>
        <v>0</v>
      </c>
      <c r="N114" s="205">
        <f>IFERROR(VLOOKUP(H114,'6'!$K$3:$M$16,3,FALSE),0)</f>
        <v>0</v>
      </c>
      <c r="O114" s="205">
        <f t="shared" si="5"/>
        <v>0</v>
      </c>
      <c r="P114" s="205"/>
      <c r="Q114" s="205"/>
      <c r="R114" s="205"/>
    </row>
    <row r="115" spans="1:18" hidden="1">
      <c r="A115" s="203"/>
      <c r="B115" s="204"/>
      <c r="C115" s="204"/>
      <c r="D115" s="203"/>
      <c r="E115" s="203"/>
      <c r="H115" s="203"/>
      <c r="I115" s="205"/>
      <c r="J115" s="205"/>
      <c r="K115" s="205"/>
      <c r="L115" s="205">
        <f>IFERROR(IF(G115="X",0,IF(H115="X",0,VLOOKUP(H115,'6'!$K$3:$L$16,2,FALSE))),0)</f>
        <v>0</v>
      </c>
      <c r="M115" s="205">
        <f t="shared" ref="M115:M178" si="6">K115*L115</f>
        <v>0</v>
      </c>
      <c r="N115" s="205">
        <f>IFERROR(VLOOKUP(H115,'6'!$K$3:$M$16,3,FALSE),0)</f>
        <v>0</v>
      </c>
      <c r="O115" s="205">
        <f t="shared" ref="O115:O178" si="7">IF(N115=0,0,M115/N115)</f>
        <v>0</v>
      </c>
      <c r="P115" s="205"/>
      <c r="Q115" s="205"/>
      <c r="R115" s="205"/>
    </row>
    <row r="116" spans="1:18" hidden="1">
      <c r="A116" s="203"/>
      <c r="B116" s="204"/>
      <c r="C116" s="204"/>
      <c r="D116" s="203"/>
      <c r="E116" s="203"/>
      <c r="H116" s="203"/>
      <c r="I116" s="205"/>
      <c r="J116" s="205"/>
      <c r="K116" s="205"/>
      <c r="L116" s="205">
        <f>IFERROR(IF(G116="X",0,IF(H116="X",0,VLOOKUP(H116,'6'!$K$3:$L$16,2,FALSE))),0)</f>
        <v>0</v>
      </c>
      <c r="M116" s="205">
        <f t="shared" si="6"/>
        <v>0</v>
      </c>
      <c r="N116" s="205">
        <f>IFERROR(VLOOKUP(H116,'6'!$K$3:$M$16,3,FALSE),0)</f>
        <v>0</v>
      </c>
      <c r="O116" s="205">
        <f t="shared" si="7"/>
        <v>0</v>
      </c>
      <c r="P116" s="205"/>
      <c r="Q116" s="205"/>
      <c r="R116" s="205"/>
    </row>
    <row r="117" spans="1:18" hidden="1">
      <c r="A117" s="203"/>
      <c r="B117" s="204"/>
      <c r="C117" s="204"/>
      <c r="D117" s="203"/>
      <c r="E117" s="203"/>
      <c r="H117" s="203"/>
      <c r="I117" s="205"/>
      <c r="J117" s="205"/>
      <c r="K117" s="205"/>
      <c r="L117" s="205">
        <f>IFERROR(IF(G117="X",0,IF(H117="X",0,VLOOKUP(H117,'6'!$K$3:$L$16,2,FALSE))),0)</f>
        <v>0</v>
      </c>
      <c r="M117" s="205">
        <f t="shared" si="6"/>
        <v>0</v>
      </c>
      <c r="N117" s="205">
        <f>IFERROR(VLOOKUP(H117,'6'!$K$3:$M$16,3,FALSE),0)</f>
        <v>0</v>
      </c>
      <c r="O117" s="205">
        <f t="shared" si="7"/>
        <v>0</v>
      </c>
      <c r="P117" s="205"/>
      <c r="Q117" s="205"/>
      <c r="R117" s="205"/>
    </row>
    <row r="118" spans="1:18" hidden="1">
      <c r="A118" s="203"/>
      <c r="B118" s="204"/>
      <c r="C118" s="204"/>
      <c r="D118" s="203"/>
      <c r="E118" s="203"/>
      <c r="H118" s="203"/>
      <c r="I118" s="205"/>
      <c r="J118" s="205"/>
      <c r="K118" s="205"/>
      <c r="L118" s="205">
        <f>IFERROR(IF(G118="X",0,IF(H118="X",0,VLOOKUP(H118,'6'!$K$3:$L$16,2,FALSE))),0)</f>
        <v>0</v>
      </c>
      <c r="M118" s="205">
        <f t="shared" si="6"/>
        <v>0</v>
      </c>
      <c r="N118" s="205">
        <f>IFERROR(VLOOKUP(H118,'6'!$K$3:$M$16,3,FALSE),0)</f>
        <v>0</v>
      </c>
      <c r="O118" s="205">
        <f t="shared" si="7"/>
        <v>0</v>
      </c>
      <c r="P118" s="205"/>
      <c r="Q118" s="205"/>
      <c r="R118" s="205"/>
    </row>
    <row r="119" spans="1:18" hidden="1">
      <c r="A119" s="203"/>
      <c r="B119" s="204"/>
      <c r="C119" s="204"/>
      <c r="D119" s="203"/>
      <c r="E119" s="203"/>
      <c r="H119" s="203"/>
      <c r="I119" s="205"/>
      <c r="J119" s="205"/>
      <c r="K119" s="205"/>
      <c r="L119" s="205">
        <f>IFERROR(IF(G119="X",0,IF(H119="X",0,VLOOKUP(H119,'6'!$K$3:$L$16,2,FALSE))),0)</f>
        <v>0</v>
      </c>
      <c r="M119" s="205">
        <f t="shared" si="6"/>
        <v>0</v>
      </c>
      <c r="N119" s="205">
        <f>IFERROR(VLOOKUP(H119,'6'!$K$3:$M$16,3,FALSE),0)</f>
        <v>0</v>
      </c>
      <c r="O119" s="205">
        <f t="shared" si="7"/>
        <v>0</v>
      </c>
      <c r="P119" s="205"/>
      <c r="Q119" s="205"/>
      <c r="R119" s="205"/>
    </row>
    <row r="120" spans="1:18" hidden="1">
      <c r="A120" s="203"/>
      <c r="B120" s="204"/>
      <c r="C120" s="204"/>
      <c r="D120" s="203"/>
      <c r="E120" s="203"/>
      <c r="H120" s="203"/>
      <c r="I120" s="205"/>
      <c r="J120" s="205"/>
      <c r="K120" s="205"/>
      <c r="L120" s="205">
        <f>IFERROR(IF(G120="X",0,IF(H120="X",0,VLOOKUP(H120,'6'!$K$3:$L$16,2,FALSE))),0)</f>
        <v>0</v>
      </c>
      <c r="M120" s="205">
        <f t="shared" si="6"/>
        <v>0</v>
      </c>
      <c r="N120" s="205">
        <f>IFERROR(VLOOKUP(H120,'6'!$K$3:$M$16,3,FALSE),0)</f>
        <v>0</v>
      </c>
      <c r="O120" s="205">
        <f t="shared" si="7"/>
        <v>0</v>
      </c>
      <c r="P120" s="205"/>
      <c r="Q120" s="205"/>
      <c r="R120" s="205"/>
    </row>
    <row r="121" spans="1:18" hidden="1">
      <c r="A121" s="203"/>
      <c r="B121" s="204"/>
      <c r="C121" s="204"/>
      <c r="D121" s="203"/>
      <c r="E121" s="203"/>
      <c r="H121" s="203"/>
      <c r="I121" s="205"/>
      <c r="J121" s="205"/>
      <c r="K121" s="205"/>
      <c r="L121" s="205">
        <f>IFERROR(IF(G121="X",0,IF(H121="X",0,VLOOKUP(H121,'6'!$K$3:$L$16,2,FALSE))),0)</f>
        <v>0</v>
      </c>
      <c r="M121" s="205">
        <f t="shared" si="6"/>
        <v>0</v>
      </c>
      <c r="N121" s="205">
        <f>IFERROR(VLOOKUP(H121,'6'!$K$3:$M$16,3,FALSE),0)</f>
        <v>0</v>
      </c>
      <c r="O121" s="205">
        <f t="shared" si="7"/>
        <v>0</v>
      </c>
      <c r="P121" s="205"/>
      <c r="Q121" s="205"/>
      <c r="R121" s="205"/>
    </row>
    <row r="122" spans="1:18" hidden="1">
      <c r="A122" s="203"/>
      <c r="B122" s="204"/>
      <c r="C122" s="204"/>
      <c r="D122" s="203"/>
      <c r="E122" s="203"/>
      <c r="H122" s="203"/>
      <c r="I122" s="205"/>
      <c r="J122" s="205"/>
      <c r="K122" s="205"/>
      <c r="L122" s="205">
        <f>IFERROR(IF(G122="X",0,IF(H122="X",0,VLOOKUP(H122,'6'!$K$3:$L$16,2,FALSE))),0)</f>
        <v>0</v>
      </c>
      <c r="M122" s="205">
        <f t="shared" si="6"/>
        <v>0</v>
      </c>
      <c r="N122" s="205">
        <f>IFERROR(VLOOKUP(H122,'6'!$K$3:$M$16,3,FALSE),0)</f>
        <v>0</v>
      </c>
      <c r="O122" s="205">
        <f t="shared" si="7"/>
        <v>0</v>
      </c>
      <c r="P122" s="205"/>
      <c r="Q122" s="205"/>
      <c r="R122" s="205"/>
    </row>
    <row r="123" spans="1:18" hidden="1">
      <c r="A123" s="203"/>
      <c r="B123" s="204"/>
      <c r="C123" s="204"/>
      <c r="D123" s="203"/>
      <c r="E123" s="203"/>
      <c r="H123" s="203"/>
      <c r="I123" s="205"/>
      <c r="J123" s="205"/>
      <c r="K123" s="205"/>
      <c r="L123" s="205">
        <f>IFERROR(IF(G123="X",0,IF(H123="X",0,VLOOKUP(H123,'6'!$K$3:$L$16,2,FALSE))),0)</f>
        <v>0</v>
      </c>
      <c r="M123" s="205">
        <f t="shared" si="6"/>
        <v>0</v>
      </c>
      <c r="N123" s="205">
        <f>IFERROR(VLOOKUP(H123,'6'!$K$3:$M$16,3,FALSE),0)</f>
        <v>0</v>
      </c>
      <c r="O123" s="205">
        <f t="shared" si="7"/>
        <v>0</v>
      </c>
      <c r="P123" s="205"/>
      <c r="Q123" s="205"/>
      <c r="R123" s="205"/>
    </row>
    <row r="124" spans="1:18" hidden="1">
      <c r="A124" s="203"/>
      <c r="B124" s="204"/>
      <c r="C124" s="204"/>
      <c r="D124" s="203"/>
      <c r="E124" s="203"/>
      <c r="H124" s="203"/>
      <c r="I124" s="205"/>
      <c r="J124" s="205"/>
      <c r="K124" s="205"/>
      <c r="L124" s="205">
        <f>IFERROR(IF(G124="X",0,IF(H124="X",0,VLOOKUP(H124,'6'!$K$3:$L$16,2,FALSE))),0)</f>
        <v>0</v>
      </c>
      <c r="M124" s="205">
        <f t="shared" si="6"/>
        <v>0</v>
      </c>
      <c r="N124" s="205">
        <f>IFERROR(VLOOKUP(H124,'6'!$K$3:$M$16,3,FALSE),0)</f>
        <v>0</v>
      </c>
      <c r="O124" s="205">
        <f t="shared" si="7"/>
        <v>0</v>
      </c>
      <c r="P124" s="205"/>
      <c r="Q124" s="205"/>
      <c r="R124" s="205"/>
    </row>
    <row r="125" spans="1:18" hidden="1">
      <c r="A125" s="203"/>
      <c r="B125" s="204"/>
      <c r="C125" s="204"/>
      <c r="D125" s="203"/>
      <c r="E125" s="203"/>
      <c r="H125" s="203"/>
      <c r="I125" s="205"/>
      <c r="J125" s="205"/>
      <c r="K125" s="205"/>
      <c r="L125" s="205">
        <f>IFERROR(IF(G125="X",0,IF(H125="X",0,VLOOKUP(H125,'6'!$K$3:$L$16,2,FALSE))),0)</f>
        <v>0</v>
      </c>
      <c r="M125" s="205">
        <f t="shared" si="6"/>
        <v>0</v>
      </c>
      <c r="N125" s="205">
        <f>IFERROR(VLOOKUP(H125,'6'!$K$3:$M$16,3,FALSE),0)</f>
        <v>0</v>
      </c>
      <c r="O125" s="205">
        <f t="shared" si="7"/>
        <v>0</v>
      </c>
      <c r="P125" s="205"/>
      <c r="Q125" s="205"/>
      <c r="R125" s="205"/>
    </row>
    <row r="126" spans="1:18" hidden="1">
      <c r="A126" s="203"/>
      <c r="B126" s="204"/>
      <c r="C126" s="204"/>
      <c r="D126" s="203"/>
      <c r="E126" s="203"/>
      <c r="H126" s="203"/>
      <c r="I126" s="205"/>
      <c r="J126" s="205"/>
      <c r="K126" s="205"/>
      <c r="L126" s="205">
        <f>IFERROR(IF(G126="X",0,IF(H126="X",0,VLOOKUP(H126,'6'!$K$3:$L$16,2,FALSE))),0)</f>
        <v>0</v>
      </c>
      <c r="M126" s="205">
        <f t="shared" si="6"/>
        <v>0</v>
      </c>
      <c r="N126" s="205">
        <f>IFERROR(VLOOKUP(H126,'6'!$K$3:$M$16,3,FALSE),0)</f>
        <v>0</v>
      </c>
      <c r="O126" s="205">
        <f t="shared" si="7"/>
        <v>0</v>
      </c>
      <c r="P126" s="205"/>
      <c r="Q126" s="205"/>
      <c r="R126" s="205"/>
    </row>
    <row r="127" spans="1:18" hidden="1">
      <c r="A127" s="203"/>
      <c r="B127" s="204"/>
      <c r="C127" s="204"/>
      <c r="D127" s="203"/>
      <c r="E127" s="203"/>
      <c r="H127" s="203"/>
      <c r="I127" s="205"/>
      <c r="J127" s="205"/>
      <c r="K127" s="205"/>
      <c r="L127" s="205">
        <f>IFERROR(IF(G127="X",0,IF(H127="X",0,VLOOKUP(H127,'6'!$K$3:$L$16,2,FALSE))),0)</f>
        <v>0</v>
      </c>
      <c r="M127" s="205">
        <f t="shared" si="6"/>
        <v>0</v>
      </c>
      <c r="N127" s="205">
        <f>IFERROR(VLOOKUP(H127,'6'!$K$3:$M$16,3,FALSE),0)</f>
        <v>0</v>
      </c>
      <c r="O127" s="205">
        <f t="shared" si="7"/>
        <v>0</v>
      </c>
      <c r="P127" s="205"/>
      <c r="Q127" s="205"/>
      <c r="R127" s="205"/>
    </row>
    <row r="128" spans="1:18" hidden="1">
      <c r="A128" s="203"/>
      <c r="B128" s="204"/>
      <c r="C128" s="204"/>
      <c r="D128" s="203"/>
      <c r="E128" s="203"/>
      <c r="H128" s="203"/>
      <c r="I128" s="205"/>
      <c r="J128" s="205"/>
      <c r="K128" s="205"/>
      <c r="L128" s="205">
        <f>IFERROR(IF(G128="X",0,IF(H128="X",0,VLOOKUP(H128,'6'!$K$3:$L$16,2,FALSE))),0)</f>
        <v>0</v>
      </c>
      <c r="M128" s="205">
        <f t="shared" si="6"/>
        <v>0</v>
      </c>
      <c r="N128" s="205">
        <f>IFERROR(VLOOKUP(H128,'6'!$K$3:$M$16,3,FALSE),0)</f>
        <v>0</v>
      </c>
      <c r="O128" s="205">
        <f t="shared" si="7"/>
        <v>0</v>
      </c>
      <c r="P128" s="205"/>
      <c r="Q128" s="205"/>
      <c r="R128" s="205"/>
    </row>
    <row r="129" spans="1:18" hidden="1">
      <c r="A129" s="203"/>
      <c r="B129" s="204"/>
      <c r="C129" s="204"/>
      <c r="D129" s="203"/>
      <c r="E129" s="203"/>
      <c r="H129" s="203"/>
      <c r="I129" s="205"/>
      <c r="J129" s="205"/>
      <c r="K129" s="205"/>
      <c r="L129" s="205">
        <f>IFERROR(IF(G129="X",0,IF(H129="X",0,VLOOKUP(H129,'6'!$K$3:$L$16,2,FALSE))),0)</f>
        <v>0</v>
      </c>
      <c r="M129" s="205">
        <f t="shared" si="6"/>
        <v>0</v>
      </c>
      <c r="N129" s="205">
        <f>IFERROR(VLOOKUP(H129,'6'!$K$3:$M$16,3,FALSE),0)</f>
        <v>0</v>
      </c>
      <c r="O129" s="205">
        <f t="shared" si="7"/>
        <v>0</v>
      </c>
      <c r="P129" s="205"/>
      <c r="Q129" s="205"/>
      <c r="R129" s="205"/>
    </row>
    <row r="130" spans="1:18" hidden="1">
      <c r="A130" s="203"/>
      <c r="B130" s="204"/>
      <c r="C130" s="204"/>
      <c r="D130" s="203"/>
      <c r="E130" s="203"/>
      <c r="H130" s="203"/>
      <c r="I130" s="205"/>
      <c r="J130" s="205"/>
      <c r="K130" s="205"/>
      <c r="L130" s="205">
        <f>IFERROR(IF(G130="X",0,IF(H130="X",0,VLOOKUP(H130,'6'!$K$3:$L$16,2,FALSE))),0)</f>
        <v>0</v>
      </c>
      <c r="M130" s="205">
        <f t="shared" si="6"/>
        <v>0</v>
      </c>
      <c r="N130" s="205">
        <f>IFERROR(VLOOKUP(H130,'6'!$K$3:$M$16,3,FALSE),0)</f>
        <v>0</v>
      </c>
      <c r="O130" s="205">
        <f t="shared" si="7"/>
        <v>0</v>
      </c>
      <c r="P130" s="205"/>
      <c r="Q130" s="205"/>
      <c r="R130" s="205"/>
    </row>
    <row r="131" spans="1:18" hidden="1">
      <c r="A131" s="203"/>
      <c r="B131" s="204"/>
      <c r="C131" s="204"/>
      <c r="D131" s="203"/>
      <c r="E131" s="203"/>
      <c r="H131" s="203"/>
      <c r="I131" s="205"/>
      <c r="J131" s="205"/>
      <c r="K131" s="205"/>
      <c r="L131" s="205">
        <f>IFERROR(IF(G131="X",0,IF(H131="X",0,VLOOKUP(H131,'6'!$K$3:$L$16,2,FALSE))),0)</f>
        <v>0</v>
      </c>
      <c r="M131" s="205">
        <f t="shared" si="6"/>
        <v>0</v>
      </c>
      <c r="N131" s="205">
        <f>IFERROR(VLOOKUP(H131,'6'!$K$3:$M$16,3,FALSE),0)</f>
        <v>0</v>
      </c>
      <c r="O131" s="205">
        <f t="shared" si="7"/>
        <v>0</v>
      </c>
      <c r="P131" s="205"/>
      <c r="Q131" s="205"/>
      <c r="R131" s="205"/>
    </row>
    <row r="132" spans="1:18" hidden="1">
      <c r="A132" s="203"/>
      <c r="B132" s="204"/>
      <c r="C132" s="204"/>
      <c r="D132" s="203"/>
      <c r="E132" s="203"/>
      <c r="H132" s="203"/>
      <c r="I132" s="205"/>
      <c r="J132" s="205"/>
      <c r="K132" s="205"/>
      <c r="L132" s="205">
        <f>IFERROR(IF(G132="X",0,IF(H132="X",0,VLOOKUP(H132,'6'!$K$3:$L$16,2,FALSE))),0)</f>
        <v>0</v>
      </c>
      <c r="M132" s="205">
        <f t="shared" si="6"/>
        <v>0</v>
      </c>
      <c r="N132" s="205">
        <f>IFERROR(VLOOKUP(H132,'6'!$K$3:$M$16,3,FALSE),0)</f>
        <v>0</v>
      </c>
      <c r="O132" s="205">
        <f t="shared" si="7"/>
        <v>0</v>
      </c>
      <c r="P132" s="205"/>
      <c r="Q132" s="205"/>
      <c r="R132" s="205"/>
    </row>
    <row r="133" spans="1:18" hidden="1">
      <c r="A133" s="203"/>
      <c r="B133" s="204"/>
      <c r="C133" s="204"/>
      <c r="D133" s="203"/>
      <c r="E133" s="203"/>
      <c r="H133" s="203"/>
      <c r="I133" s="205"/>
      <c r="J133" s="205"/>
      <c r="K133" s="205"/>
      <c r="L133" s="205">
        <f>IFERROR(IF(G133="X",0,IF(H133="X",0,VLOOKUP(H133,'6'!$K$3:$L$16,2,FALSE))),0)</f>
        <v>0</v>
      </c>
      <c r="M133" s="205">
        <f t="shared" si="6"/>
        <v>0</v>
      </c>
      <c r="N133" s="205">
        <f>IFERROR(VLOOKUP(H133,'6'!$K$3:$M$16,3,FALSE),0)</f>
        <v>0</v>
      </c>
      <c r="O133" s="205">
        <f t="shared" si="7"/>
        <v>0</v>
      </c>
      <c r="P133" s="205"/>
      <c r="Q133" s="205"/>
      <c r="R133" s="205"/>
    </row>
    <row r="134" spans="1:18" hidden="1">
      <c r="A134" s="203"/>
      <c r="B134" s="204"/>
      <c r="C134" s="204"/>
      <c r="D134" s="203"/>
      <c r="E134" s="203"/>
      <c r="H134" s="203"/>
      <c r="I134" s="205"/>
      <c r="J134" s="205"/>
      <c r="K134" s="205"/>
      <c r="L134" s="205">
        <f>IFERROR(IF(G134="X",0,IF(H134="X",0,VLOOKUP(H134,'6'!$K$3:$L$16,2,FALSE))),0)</f>
        <v>0</v>
      </c>
      <c r="M134" s="205">
        <f t="shared" si="6"/>
        <v>0</v>
      </c>
      <c r="N134" s="205">
        <f>IFERROR(VLOOKUP(H134,'6'!$K$3:$M$16,3,FALSE),0)</f>
        <v>0</v>
      </c>
      <c r="O134" s="205">
        <f t="shared" si="7"/>
        <v>0</v>
      </c>
      <c r="P134" s="205"/>
      <c r="Q134" s="205"/>
      <c r="R134" s="205"/>
    </row>
    <row r="135" spans="1:18" hidden="1">
      <c r="A135" s="203"/>
      <c r="B135" s="204"/>
      <c r="C135" s="204"/>
      <c r="D135" s="203"/>
      <c r="E135" s="203"/>
      <c r="H135" s="203"/>
      <c r="I135" s="205"/>
      <c r="J135" s="205"/>
      <c r="K135" s="205"/>
      <c r="L135" s="205">
        <f>IFERROR(IF(G135="X",0,IF(H135="X",0,VLOOKUP(H135,'6'!$K$3:$L$16,2,FALSE))),0)</f>
        <v>0</v>
      </c>
      <c r="M135" s="205">
        <f t="shared" si="6"/>
        <v>0</v>
      </c>
      <c r="N135" s="205">
        <f>IFERROR(VLOOKUP(H135,'6'!$K$3:$M$16,3,FALSE),0)</f>
        <v>0</v>
      </c>
      <c r="O135" s="205">
        <f t="shared" si="7"/>
        <v>0</v>
      </c>
      <c r="P135" s="205"/>
      <c r="Q135" s="205"/>
      <c r="R135" s="205"/>
    </row>
    <row r="136" spans="1:18" hidden="1">
      <c r="A136" s="203"/>
      <c r="B136" s="204"/>
      <c r="C136" s="204"/>
      <c r="D136" s="203"/>
      <c r="E136" s="203"/>
      <c r="H136" s="203"/>
      <c r="I136" s="205"/>
      <c r="J136" s="205"/>
      <c r="K136" s="205"/>
      <c r="L136" s="205">
        <f>IFERROR(IF(G136="X",0,IF(H136="X",0,VLOOKUP(H136,'6'!$K$3:$L$16,2,FALSE))),0)</f>
        <v>0</v>
      </c>
      <c r="M136" s="205">
        <f t="shared" si="6"/>
        <v>0</v>
      </c>
      <c r="N136" s="205">
        <f>IFERROR(VLOOKUP(H136,'6'!$K$3:$M$16,3,FALSE),0)</f>
        <v>0</v>
      </c>
      <c r="O136" s="205">
        <f t="shared" si="7"/>
        <v>0</v>
      </c>
      <c r="P136" s="205"/>
      <c r="Q136" s="205"/>
      <c r="R136" s="205"/>
    </row>
    <row r="137" spans="1:18" hidden="1">
      <c r="A137" s="203"/>
      <c r="B137" s="204"/>
      <c r="C137" s="204"/>
      <c r="D137" s="203"/>
      <c r="E137" s="203"/>
      <c r="H137" s="203"/>
      <c r="I137" s="205"/>
      <c r="J137" s="205"/>
      <c r="K137" s="205"/>
      <c r="L137" s="205">
        <f>IFERROR(IF(G137="X",0,IF(H137="X",0,VLOOKUP(H137,'6'!$K$3:$L$16,2,FALSE))),0)</f>
        <v>0</v>
      </c>
      <c r="M137" s="205">
        <f t="shared" si="6"/>
        <v>0</v>
      </c>
      <c r="N137" s="205">
        <f>IFERROR(VLOOKUP(H137,'6'!$K$3:$M$16,3,FALSE),0)</f>
        <v>0</v>
      </c>
      <c r="O137" s="205">
        <f t="shared" si="7"/>
        <v>0</v>
      </c>
      <c r="P137" s="205"/>
      <c r="Q137" s="205"/>
      <c r="R137" s="205"/>
    </row>
    <row r="138" spans="1:18" hidden="1">
      <c r="A138" s="203"/>
      <c r="B138" s="204"/>
      <c r="C138" s="204"/>
      <c r="D138" s="203"/>
      <c r="E138" s="203"/>
      <c r="H138" s="203"/>
      <c r="I138" s="205"/>
      <c r="J138" s="205"/>
      <c r="K138" s="205"/>
      <c r="L138" s="205">
        <f>IFERROR(IF(G138="X",0,IF(H138="X",0,VLOOKUP(H138,'6'!$K$3:$L$16,2,FALSE))),0)</f>
        <v>0</v>
      </c>
      <c r="M138" s="205">
        <f t="shared" si="6"/>
        <v>0</v>
      </c>
      <c r="N138" s="205">
        <f>IFERROR(VLOOKUP(H138,'6'!$K$3:$M$16,3,FALSE),0)</f>
        <v>0</v>
      </c>
      <c r="O138" s="205">
        <f t="shared" si="7"/>
        <v>0</v>
      </c>
      <c r="P138" s="205"/>
      <c r="Q138" s="205"/>
      <c r="R138" s="205"/>
    </row>
    <row r="139" spans="1:18" hidden="1">
      <c r="A139" s="203"/>
      <c r="B139" s="204"/>
      <c r="C139" s="204"/>
      <c r="D139" s="203"/>
      <c r="E139" s="203"/>
      <c r="H139" s="203"/>
      <c r="I139" s="205"/>
      <c r="J139" s="205"/>
      <c r="K139" s="205"/>
      <c r="L139" s="205">
        <f>IFERROR(IF(G139="X",0,IF(H139="X",0,VLOOKUP(H139,'6'!$K$3:$L$16,2,FALSE))),0)</f>
        <v>0</v>
      </c>
      <c r="M139" s="205">
        <f t="shared" si="6"/>
        <v>0</v>
      </c>
      <c r="N139" s="205">
        <f>IFERROR(VLOOKUP(H139,'6'!$K$3:$M$16,3,FALSE),0)</f>
        <v>0</v>
      </c>
      <c r="O139" s="205">
        <f t="shared" si="7"/>
        <v>0</v>
      </c>
      <c r="P139" s="205"/>
      <c r="Q139" s="205"/>
      <c r="R139" s="205"/>
    </row>
    <row r="140" spans="1:18" hidden="1">
      <c r="A140" s="203"/>
      <c r="B140" s="204"/>
      <c r="C140" s="204"/>
      <c r="D140" s="203"/>
      <c r="E140" s="203"/>
      <c r="H140" s="203"/>
      <c r="I140" s="205"/>
      <c r="J140" s="205"/>
      <c r="K140" s="205"/>
      <c r="L140" s="205">
        <f>IFERROR(IF(G140="X",0,IF(H140="X",0,VLOOKUP(H140,'6'!$K$3:$L$16,2,FALSE))),0)</f>
        <v>0</v>
      </c>
      <c r="M140" s="205">
        <f t="shared" si="6"/>
        <v>0</v>
      </c>
      <c r="N140" s="205">
        <f>IFERROR(VLOOKUP(H140,'6'!$K$3:$M$16,3,FALSE),0)</f>
        <v>0</v>
      </c>
      <c r="O140" s="205">
        <f t="shared" si="7"/>
        <v>0</v>
      </c>
      <c r="P140" s="205"/>
      <c r="Q140" s="205"/>
      <c r="R140" s="205"/>
    </row>
    <row r="141" spans="1:18" hidden="1">
      <c r="A141" s="203"/>
      <c r="B141" s="204"/>
      <c r="C141" s="204"/>
      <c r="D141" s="203"/>
      <c r="E141" s="203"/>
      <c r="H141" s="203"/>
      <c r="I141" s="205"/>
      <c r="J141" s="205"/>
      <c r="K141" s="205"/>
      <c r="L141" s="205">
        <f>IFERROR(IF(G141="X",0,IF(H141="X",0,VLOOKUP(H141,'6'!$K$3:$L$16,2,FALSE))),0)</f>
        <v>0</v>
      </c>
      <c r="M141" s="205">
        <f t="shared" si="6"/>
        <v>0</v>
      </c>
      <c r="N141" s="205">
        <f>IFERROR(VLOOKUP(H141,'6'!$K$3:$M$16,3,FALSE),0)</f>
        <v>0</v>
      </c>
      <c r="O141" s="205">
        <f t="shared" si="7"/>
        <v>0</v>
      </c>
      <c r="P141" s="205"/>
      <c r="Q141" s="205"/>
      <c r="R141" s="205"/>
    </row>
    <row r="142" spans="1:18" hidden="1">
      <c r="A142" s="203"/>
      <c r="B142" s="204"/>
      <c r="C142" s="204"/>
      <c r="D142" s="203"/>
      <c r="E142" s="203"/>
      <c r="H142" s="203"/>
      <c r="I142" s="205"/>
      <c r="J142" s="205"/>
      <c r="K142" s="205"/>
      <c r="L142" s="205">
        <f>IFERROR(IF(G142="X",0,IF(H142="X",0,VLOOKUP(H142,'6'!$K$3:$L$16,2,FALSE))),0)</f>
        <v>0</v>
      </c>
      <c r="M142" s="205">
        <f t="shared" si="6"/>
        <v>0</v>
      </c>
      <c r="N142" s="205">
        <f>IFERROR(VLOOKUP(H142,'6'!$K$3:$M$16,3,FALSE),0)</f>
        <v>0</v>
      </c>
      <c r="O142" s="205">
        <f t="shared" si="7"/>
        <v>0</v>
      </c>
      <c r="P142" s="205"/>
      <c r="Q142" s="205"/>
      <c r="R142" s="205"/>
    </row>
    <row r="143" spans="1:18" hidden="1">
      <c r="A143" s="203"/>
      <c r="B143" s="204"/>
      <c r="C143" s="204"/>
      <c r="D143" s="203"/>
      <c r="E143" s="203"/>
      <c r="H143" s="203"/>
      <c r="I143" s="205"/>
      <c r="J143" s="205"/>
      <c r="K143" s="205"/>
      <c r="L143" s="205">
        <f>IFERROR(IF(G143="X",0,IF(H143="X",0,VLOOKUP(H143,'6'!$K$3:$L$16,2,FALSE))),0)</f>
        <v>0</v>
      </c>
      <c r="M143" s="205">
        <f t="shared" si="6"/>
        <v>0</v>
      </c>
      <c r="N143" s="205">
        <f>IFERROR(VLOOKUP(H143,'6'!$K$3:$M$16,3,FALSE),0)</f>
        <v>0</v>
      </c>
      <c r="O143" s="205">
        <f t="shared" si="7"/>
        <v>0</v>
      </c>
      <c r="P143" s="205"/>
      <c r="Q143" s="205"/>
      <c r="R143" s="205"/>
    </row>
    <row r="144" spans="1:18" hidden="1">
      <c r="A144" s="203"/>
      <c r="B144" s="204"/>
      <c r="C144" s="204"/>
      <c r="D144" s="203"/>
      <c r="E144" s="203"/>
      <c r="H144" s="203"/>
      <c r="I144" s="205"/>
      <c r="J144" s="205"/>
      <c r="K144" s="205"/>
      <c r="L144" s="205">
        <f>IFERROR(IF(G144="X",0,IF(H144="X",0,VLOOKUP(H144,'6'!$K$3:$L$16,2,FALSE))),0)</f>
        <v>0</v>
      </c>
      <c r="M144" s="205">
        <f t="shared" si="6"/>
        <v>0</v>
      </c>
      <c r="N144" s="205">
        <f>IFERROR(VLOOKUP(H144,'6'!$K$3:$M$16,3,FALSE),0)</f>
        <v>0</v>
      </c>
      <c r="O144" s="205">
        <f t="shared" si="7"/>
        <v>0</v>
      </c>
      <c r="P144" s="205"/>
      <c r="Q144" s="205"/>
      <c r="R144" s="205"/>
    </row>
    <row r="145" spans="1:18" hidden="1">
      <c r="A145" s="203"/>
      <c r="B145" s="204"/>
      <c r="C145" s="204"/>
      <c r="D145" s="203"/>
      <c r="E145" s="203"/>
      <c r="H145" s="203"/>
      <c r="I145" s="205"/>
      <c r="J145" s="205"/>
      <c r="K145" s="205"/>
      <c r="L145" s="205">
        <f>IFERROR(IF(G145="X",0,IF(H145="X",0,VLOOKUP(H145,'6'!$K$3:$L$16,2,FALSE))),0)</f>
        <v>0</v>
      </c>
      <c r="M145" s="205">
        <f t="shared" si="6"/>
        <v>0</v>
      </c>
      <c r="N145" s="205">
        <f>IFERROR(VLOOKUP(H145,'6'!$K$3:$M$16,3,FALSE),0)</f>
        <v>0</v>
      </c>
      <c r="O145" s="205">
        <f t="shared" si="7"/>
        <v>0</v>
      </c>
      <c r="P145" s="205"/>
      <c r="Q145" s="205"/>
      <c r="R145" s="205"/>
    </row>
    <row r="146" spans="1:18" hidden="1">
      <c r="A146" s="203"/>
      <c r="B146" s="204"/>
      <c r="C146" s="204"/>
      <c r="D146" s="203"/>
      <c r="E146" s="203"/>
      <c r="H146" s="203"/>
      <c r="I146" s="205"/>
      <c r="J146" s="205"/>
      <c r="K146" s="205"/>
      <c r="L146" s="205">
        <f>IFERROR(IF(G146="X",0,IF(H146="X",0,VLOOKUP(H146,'6'!$K$3:$L$16,2,FALSE))),0)</f>
        <v>0</v>
      </c>
      <c r="M146" s="205">
        <f t="shared" si="6"/>
        <v>0</v>
      </c>
      <c r="N146" s="205">
        <f>IFERROR(VLOOKUP(H146,'6'!$K$3:$M$16,3,FALSE),0)</f>
        <v>0</v>
      </c>
      <c r="O146" s="205">
        <f t="shared" si="7"/>
        <v>0</v>
      </c>
      <c r="P146" s="205"/>
      <c r="Q146" s="205"/>
      <c r="R146" s="205"/>
    </row>
    <row r="147" spans="1:18" hidden="1">
      <c r="A147" s="203"/>
      <c r="B147" s="204"/>
      <c r="C147" s="204"/>
      <c r="D147" s="203"/>
      <c r="E147" s="203"/>
      <c r="H147" s="203"/>
      <c r="I147" s="205"/>
      <c r="J147" s="205"/>
      <c r="K147" s="205"/>
      <c r="L147" s="205">
        <f>IFERROR(IF(G147="X",0,IF(H147="X",0,VLOOKUP(H147,'6'!$K$3:$L$16,2,FALSE))),0)</f>
        <v>0</v>
      </c>
      <c r="M147" s="205">
        <f t="shared" si="6"/>
        <v>0</v>
      </c>
      <c r="N147" s="205">
        <f>IFERROR(VLOOKUP(H147,'6'!$K$3:$M$16,3,FALSE),0)</f>
        <v>0</v>
      </c>
      <c r="O147" s="205">
        <f t="shared" si="7"/>
        <v>0</v>
      </c>
      <c r="P147" s="205"/>
      <c r="Q147" s="205"/>
      <c r="R147" s="205"/>
    </row>
    <row r="148" spans="1:18" hidden="1">
      <c r="A148" s="203"/>
      <c r="B148" s="204"/>
      <c r="C148" s="204"/>
      <c r="D148" s="203"/>
      <c r="E148" s="203"/>
      <c r="H148" s="203"/>
      <c r="I148" s="205"/>
      <c r="J148" s="205"/>
      <c r="K148" s="205"/>
      <c r="L148" s="205">
        <f>IFERROR(IF(G148="X",0,IF(H148="X",0,VLOOKUP(H148,'6'!$K$3:$L$16,2,FALSE))),0)</f>
        <v>0</v>
      </c>
      <c r="M148" s="205">
        <f t="shared" si="6"/>
        <v>0</v>
      </c>
      <c r="N148" s="205">
        <f>IFERROR(VLOOKUP(H148,'6'!$K$3:$M$16,3,FALSE),0)</f>
        <v>0</v>
      </c>
      <c r="O148" s="205">
        <f t="shared" si="7"/>
        <v>0</v>
      </c>
      <c r="P148" s="205"/>
      <c r="Q148" s="205"/>
      <c r="R148" s="205"/>
    </row>
    <row r="149" spans="1:18" hidden="1">
      <c r="A149" s="203"/>
      <c r="B149" s="204"/>
      <c r="C149" s="204"/>
      <c r="D149" s="203"/>
      <c r="E149" s="203"/>
      <c r="H149" s="203"/>
      <c r="I149" s="205"/>
      <c r="J149" s="205"/>
      <c r="K149" s="205"/>
      <c r="L149" s="205">
        <f>IFERROR(IF(G149="X",0,IF(H149="X",0,VLOOKUP(H149,'6'!$K$3:$L$16,2,FALSE))),0)</f>
        <v>0</v>
      </c>
      <c r="M149" s="205">
        <f t="shared" si="6"/>
        <v>0</v>
      </c>
      <c r="N149" s="205">
        <f>IFERROR(VLOOKUP(H149,'6'!$K$3:$M$16,3,FALSE),0)</f>
        <v>0</v>
      </c>
      <c r="O149" s="205">
        <f t="shared" si="7"/>
        <v>0</v>
      </c>
      <c r="P149" s="205"/>
      <c r="Q149" s="205"/>
      <c r="R149" s="205"/>
    </row>
    <row r="150" spans="1:18" hidden="1">
      <c r="A150" s="203"/>
      <c r="B150" s="204"/>
      <c r="C150" s="204"/>
      <c r="D150" s="203"/>
      <c r="E150" s="203"/>
      <c r="H150" s="203"/>
      <c r="I150" s="205"/>
      <c r="J150" s="205"/>
      <c r="K150" s="205"/>
      <c r="L150" s="205">
        <f>IFERROR(IF(G150="X",0,IF(H150="X",0,VLOOKUP(H150,'6'!$K$3:$L$16,2,FALSE))),0)</f>
        <v>0</v>
      </c>
      <c r="M150" s="205">
        <f t="shared" si="6"/>
        <v>0</v>
      </c>
      <c r="N150" s="205">
        <f>IFERROR(VLOOKUP(H150,'6'!$K$3:$M$16,3,FALSE),0)</f>
        <v>0</v>
      </c>
      <c r="O150" s="205">
        <f t="shared" si="7"/>
        <v>0</v>
      </c>
      <c r="P150" s="205"/>
      <c r="Q150" s="205"/>
      <c r="R150" s="205"/>
    </row>
    <row r="151" spans="1:18" hidden="1">
      <c r="A151" s="203"/>
      <c r="B151" s="204"/>
      <c r="C151" s="204"/>
      <c r="D151" s="203"/>
      <c r="E151" s="203"/>
      <c r="H151" s="203"/>
      <c r="I151" s="205"/>
      <c r="J151" s="205"/>
      <c r="K151" s="205"/>
      <c r="L151" s="205">
        <f>IFERROR(IF(G151="X",0,IF(H151="X",0,VLOOKUP(H151,'6'!$K$3:$L$16,2,FALSE))),0)</f>
        <v>0</v>
      </c>
      <c r="M151" s="205">
        <f t="shared" si="6"/>
        <v>0</v>
      </c>
      <c r="N151" s="205">
        <f>IFERROR(VLOOKUP(H151,'6'!$K$3:$M$16,3,FALSE),0)</f>
        <v>0</v>
      </c>
      <c r="O151" s="205">
        <f t="shared" si="7"/>
        <v>0</v>
      </c>
      <c r="P151" s="205"/>
      <c r="Q151" s="205"/>
      <c r="R151" s="205"/>
    </row>
    <row r="152" spans="1:18" hidden="1">
      <c r="A152" s="203"/>
      <c r="B152" s="204"/>
      <c r="C152" s="204"/>
      <c r="D152" s="203"/>
      <c r="E152" s="203"/>
      <c r="H152" s="203"/>
      <c r="I152" s="205"/>
      <c r="J152" s="205"/>
      <c r="K152" s="205"/>
      <c r="L152" s="205">
        <f>IFERROR(IF(G152="X",0,IF(H152="X",0,VLOOKUP(H152,'6'!$K$3:$L$16,2,FALSE))),0)</f>
        <v>0</v>
      </c>
      <c r="M152" s="205">
        <f t="shared" si="6"/>
        <v>0</v>
      </c>
      <c r="N152" s="205">
        <f>IFERROR(VLOOKUP(H152,'6'!$K$3:$M$16,3,FALSE),0)</f>
        <v>0</v>
      </c>
      <c r="O152" s="205">
        <f t="shared" si="7"/>
        <v>0</v>
      </c>
      <c r="P152" s="205"/>
      <c r="Q152" s="205"/>
      <c r="R152" s="205"/>
    </row>
    <row r="153" spans="1:18" hidden="1">
      <c r="A153" s="203"/>
      <c r="B153" s="204"/>
      <c r="C153" s="204"/>
      <c r="D153" s="203"/>
      <c r="E153" s="203"/>
      <c r="H153" s="203"/>
      <c r="I153" s="205"/>
      <c r="J153" s="205"/>
      <c r="K153" s="205"/>
      <c r="L153" s="205">
        <f>IFERROR(IF(G153="X",0,IF(H153="X",0,VLOOKUP(H153,'6'!$K$3:$L$16,2,FALSE))),0)</f>
        <v>0</v>
      </c>
      <c r="M153" s="205">
        <f t="shared" si="6"/>
        <v>0</v>
      </c>
      <c r="N153" s="205">
        <f>IFERROR(VLOOKUP(H153,'6'!$K$3:$M$16,3,FALSE),0)</f>
        <v>0</v>
      </c>
      <c r="O153" s="205">
        <f t="shared" si="7"/>
        <v>0</v>
      </c>
      <c r="P153" s="205"/>
      <c r="Q153" s="205"/>
      <c r="R153" s="205"/>
    </row>
    <row r="154" spans="1:18" hidden="1">
      <c r="A154" s="203"/>
      <c r="B154" s="204"/>
      <c r="C154" s="204"/>
      <c r="D154" s="203"/>
      <c r="E154" s="203"/>
      <c r="H154" s="203"/>
      <c r="I154" s="205"/>
      <c r="J154" s="205"/>
      <c r="K154" s="205"/>
      <c r="L154" s="205">
        <f>IFERROR(IF(G154="X",0,IF(H154="X",0,VLOOKUP(H154,'6'!$K$3:$L$16,2,FALSE))),0)</f>
        <v>0</v>
      </c>
      <c r="M154" s="205">
        <f t="shared" si="6"/>
        <v>0</v>
      </c>
      <c r="N154" s="205">
        <f>IFERROR(VLOOKUP(H154,'6'!$K$3:$M$16,3,FALSE),0)</f>
        <v>0</v>
      </c>
      <c r="O154" s="205">
        <f t="shared" si="7"/>
        <v>0</v>
      </c>
      <c r="P154" s="205"/>
      <c r="Q154" s="205"/>
      <c r="R154" s="205"/>
    </row>
    <row r="155" spans="1:18" hidden="1">
      <c r="A155" s="203"/>
      <c r="B155" s="204"/>
      <c r="C155" s="204"/>
      <c r="D155" s="203"/>
      <c r="E155" s="203"/>
      <c r="H155" s="203"/>
      <c r="I155" s="205"/>
      <c r="J155" s="205"/>
      <c r="K155" s="205"/>
      <c r="L155" s="205">
        <f>IFERROR(IF(G155="X",0,IF(H155="X",0,VLOOKUP(H155,'6'!$K$3:$L$16,2,FALSE))),0)</f>
        <v>0</v>
      </c>
      <c r="M155" s="205">
        <f t="shared" si="6"/>
        <v>0</v>
      </c>
      <c r="N155" s="205">
        <f>IFERROR(VLOOKUP(H155,'6'!$K$3:$M$16,3,FALSE),0)</f>
        <v>0</v>
      </c>
      <c r="O155" s="205">
        <f t="shared" si="7"/>
        <v>0</v>
      </c>
      <c r="P155" s="205"/>
      <c r="Q155" s="205"/>
      <c r="R155" s="205"/>
    </row>
    <row r="156" spans="1:18" hidden="1">
      <c r="A156" s="203"/>
      <c r="B156" s="204"/>
      <c r="C156" s="204"/>
      <c r="D156" s="203"/>
      <c r="E156" s="203"/>
      <c r="H156" s="203"/>
      <c r="I156" s="205"/>
      <c r="J156" s="205"/>
      <c r="K156" s="205"/>
      <c r="L156" s="205">
        <f>IFERROR(IF(G156="X",0,IF(H156="X",0,VLOOKUP(H156,'6'!$K$3:$L$16,2,FALSE))),0)</f>
        <v>0</v>
      </c>
      <c r="M156" s="205">
        <f t="shared" si="6"/>
        <v>0</v>
      </c>
      <c r="N156" s="205">
        <f>IFERROR(VLOOKUP(H156,'6'!$K$3:$M$16,3,FALSE),0)</f>
        <v>0</v>
      </c>
      <c r="O156" s="205">
        <f t="shared" si="7"/>
        <v>0</v>
      </c>
      <c r="P156" s="205"/>
      <c r="Q156" s="205"/>
      <c r="R156" s="205"/>
    </row>
    <row r="157" spans="1:18" hidden="1">
      <c r="A157" s="203"/>
      <c r="B157" s="204"/>
      <c r="C157" s="204"/>
      <c r="D157" s="203"/>
      <c r="E157" s="203"/>
      <c r="H157" s="203"/>
      <c r="I157" s="205"/>
      <c r="J157" s="205"/>
      <c r="K157" s="205"/>
      <c r="L157" s="205">
        <f>IFERROR(IF(G157="X",0,IF(H157="X",0,VLOOKUP(H157,'6'!$K$3:$L$16,2,FALSE))),0)</f>
        <v>0</v>
      </c>
      <c r="M157" s="205">
        <f t="shared" si="6"/>
        <v>0</v>
      </c>
      <c r="N157" s="205">
        <f>IFERROR(VLOOKUP(H157,'6'!$K$3:$M$16,3,FALSE),0)</f>
        <v>0</v>
      </c>
      <c r="O157" s="205">
        <f t="shared" si="7"/>
        <v>0</v>
      </c>
      <c r="P157" s="205"/>
      <c r="Q157" s="205"/>
      <c r="R157" s="205"/>
    </row>
    <row r="158" spans="1:18" hidden="1">
      <c r="A158" s="203"/>
      <c r="B158" s="204"/>
      <c r="C158" s="204"/>
      <c r="D158" s="203"/>
      <c r="E158" s="203"/>
      <c r="H158" s="203"/>
      <c r="I158" s="205"/>
      <c r="J158" s="205"/>
      <c r="K158" s="205"/>
      <c r="L158" s="205">
        <f>IFERROR(IF(G158="X",0,IF(H158="X",0,VLOOKUP(H158,'6'!$K$3:$L$16,2,FALSE))),0)</f>
        <v>0</v>
      </c>
      <c r="M158" s="205">
        <f t="shared" si="6"/>
        <v>0</v>
      </c>
      <c r="N158" s="205">
        <f>IFERROR(VLOOKUP(H158,'6'!$K$3:$M$16,3,FALSE),0)</f>
        <v>0</v>
      </c>
      <c r="O158" s="205">
        <f t="shared" si="7"/>
        <v>0</v>
      </c>
      <c r="P158" s="205"/>
      <c r="Q158" s="205"/>
      <c r="R158" s="205"/>
    </row>
    <row r="159" spans="1:18" hidden="1">
      <c r="A159" s="203"/>
      <c r="B159" s="204"/>
      <c r="C159" s="204"/>
      <c r="D159" s="203"/>
      <c r="E159" s="203"/>
      <c r="H159" s="203"/>
      <c r="I159" s="205"/>
      <c r="J159" s="205"/>
      <c r="K159" s="205"/>
      <c r="L159" s="205">
        <f>IFERROR(IF(G159="X",0,IF(H159="X",0,VLOOKUP(H159,'6'!$K$3:$L$16,2,FALSE))),0)</f>
        <v>0</v>
      </c>
      <c r="M159" s="205">
        <f t="shared" si="6"/>
        <v>0</v>
      </c>
      <c r="N159" s="205">
        <f>IFERROR(VLOOKUP(H159,'6'!$K$3:$M$16,3,FALSE),0)</f>
        <v>0</v>
      </c>
      <c r="O159" s="205">
        <f t="shared" si="7"/>
        <v>0</v>
      </c>
      <c r="P159" s="205"/>
      <c r="Q159" s="205"/>
      <c r="R159" s="205"/>
    </row>
    <row r="160" spans="1:18" hidden="1">
      <c r="A160" s="203"/>
      <c r="B160" s="204"/>
      <c r="C160" s="204"/>
      <c r="D160" s="203"/>
      <c r="E160" s="203"/>
      <c r="H160" s="203"/>
      <c r="I160" s="205"/>
      <c r="J160" s="205"/>
      <c r="K160" s="205"/>
      <c r="L160" s="205">
        <f>IFERROR(IF(G160="X",0,IF(H160="X",0,VLOOKUP(H160,'6'!$K$3:$L$16,2,FALSE))),0)</f>
        <v>0</v>
      </c>
      <c r="M160" s="205">
        <f t="shared" si="6"/>
        <v>0</v>
      </c>
      <c r="N160" s="205">
        <f>IFERROR(VLOOKUP(H160,'6'!$K$3:$M$16,3,FALSE),0)</f>
        <v>0</v>
      </c>
      <c r="O160" s="205">
        <f t="shared" si="7"/>
        <v>0</v>
      </c>
      <c r="P160" s="205"/>
      <c r="Q160" s="205"/>
      <c r="R160" s="205"/>
    </row>
    <row r="161" spans="1:18" hidden="1">
      <c r="A161" s="203"/>
      <c r="B161" s="204"/>
      <c r="C161" s="204"/>
      <c r="D161" s="203"/>
      <c r="E161" s="203"/>
      <c r="H161" s="203"/>
      <c r="I161" s="205"/>
      <c r="J161" s="205"/>
      <c r="K161" s="205"/>
      <c r="L161" s="205">
        <f>IFERROR(IF(G161="X",0,IF(H161="X",0,VLOOKUP(H161,'6'!$K$3:$L$16,2,FALSE))),0)</f>
        <v>0</v>
      </c>
      <c r="M161" s="205">
        <f t="shared" si="6"/>
        <v>0</v>
      </c>
      <c r="N161" s="205">
        <f>IFERROR(VLOOKUP(H161,'6'!$K$3:$M$16,3,FALSE),0)</f>
        <v>0</v>
      </c>
      <c r="O161" s="205">
        <f t="shared" si="7"/>
        <v>0</v>
      </c>
      <c r="P161" s="205"/>
      <c r="Q161" s="205"/>
      <c r="R161" s="205"/>
    </row>
    <row r="162" spans="1:18" hidden="1">
      <c r="A162" s="203"/>
      <c r="B162" s="204"/>
      <c r="C162" s="204"/>
      <c r="D162" s="203"/>
      <c r="E162" s="203"/>
      <c r="H162" s="203"/>
      <c r="I162" s="205"/>
      <c r="J162" s="205"/>
      <c r="K162" s="205"/>
      <c r="L162" s="205">
        <f>IFERROR(IF(G162="X",0,IF(H162="X",0,VLOOKUP(H162,'6'!$K$3:$L$16,2,FALSE))),0)</f>
        <v>0</v>
      </c>
      <c r="M162" s="205">
        <f t="shared" si="6"/>
        <v>0</v>
      </c>
      <c r="N162" s="205">
        <f>IFERROR(VLOOKUP(H162,'6'!$K$3:$M$16,3,FALSE),0)</f>
        <v>0</v>
      </c>
      <c r="O162" s="205">
        <f t="shared" si="7"/>
        <v>0</v>
      </c>
      <c r="P162" s="205"/>
      <c r="Q162" s="205"/>
      <c r="R162" s="205"/>
    </row>
    <row r="163" spans="1:18" hidden="1">
      <c r="A163" s="203"/>
      <c r="B163" s="204"/>
      <c r="C163" s="204"/>
      <c r="D163" s="203"/>
      <c r="E163" s="203"/>
      <c r="H163" s="203"/>
      <c r="I163" s="205"/>
      <c r="J163" s="205"/>
      <c r="K163" s="205"/>
      <c r="L163" s="205">
        <f>IFERROR(IF(G163="X",0,IF(H163="X",0,VLOOKUP(H163,'6'!$K$3:$L$16,2,FALSE))),0)</f>
        <v>0</v>
      </c>
      <c r="M163" s="205">
        <f t="shared" si="6"/>
        <v>0</v>
      </c>
      <c r="N163" s="205">
        <f>IFERROR(VLOOKUP(H163,'6'!$K$3:$M$16,3,FALSE),0)</f>
        <v>0</v>
      </c>
      <c r="O163" s="205">
        <f t="shared" si="7"/>
        <v>0</v>
      </c>
      <c r="P163" s="205"/>
      <c r="Q163" s="205"/>
      <c r="R163" s="205"/>
    </row>
    <row r="164" spans="1:18" hidden="1">
      <c r="A164" s="203"/>
      <c r="B164" s="204"/>
      <c r="C164" s="204"/>
      <c r="D164" s="203"/>
      <c r="E164" s="203"/>
      <c r="H164" s="203"/>
      <c r="I164" s="205"/>
      <c r="J164" s="205"/>
      <c r="K164" s="205"/>
      <c r="L164" s="205">
        <f>IFERROR(IF(G164="X",0,IF(H164="X",0,VLOOKUP(H164,'6'!$K$3:$L$16,2,FALSE))),0)</f>
        <v>0</v>
      </c>
      <c r="M164" s="205">
        <f t="shared" si="6"/>
        <v>0</v>
      </c>
      <c r="N164" s="205">
        <f>IFERROR(VLOOKUP(H164,'6'!$K$3:$M$16,3,FALSE),0)</f>
        <v>0</v>
      </c>
      <c r="O164" s="205">
        <f t="shared" si="7"/>
        <v>0</v>
      </c>
      <c r="P164" s="205"/>
      <c r="Q164" s="205"/>
      <c r="R164" s="205"/>
    </row>
    <row r="165" spans="1:18" hidden="1">
      <c r="A165" s="203"/>
      <c r="B165" s="204"/>
      <c r="C165" s="204"/>
      <c r="D165" s="203"/>
      <c r="E165" s="203"/>
      <c r="H165" s="203"/>
      <c r="I165" s="205"/>
      <c r="J165" s="205"/>
      <c r="K165" s="205"/>
      <c r="L165" s="205">
        <f>IFERROR(IF(G165="X",0,IF(H165="X",0,VLOOKUP(H165,'6'!$K$3:$L$16,2,FALSE))),0)</f>
        <v>0</v>
      </c>
      <c r="M165" s="205">
        <f t="shared" si="6"/>
        <v>0</v>
      </c>
      <c r="N165" s="205">
        <f>IFERROR(VLOOKUP(H165,'6'!$K$3:$M$16,3,FALSE),0)</f>
        <v>0</v>
      </c>
      <c r="O165" s="205">
        <f t="shared" si="7"/>
        <v>0</v>
      </c>
      <c r="P165" s="205"/>
      <c r="Q165" s="205"/>
      <c r="R165" s="205"/>
    </row>
    <row r="166" spans="1:18" hidden="1">
      <c r="A166" s="203"/>
      <c r="B166" s="204"/>
      <c r="C166" s="204"/>
      <c r="D166" s="203"/>
      <c r="E166" s="203"/>
      <c r="H166" s="203"/>
      <c r="I166" s="205"/>
      <c r="J166" s="205"/>
      <c r="K166" s="205"/>
      <c r="L166" s="205">
        <f>IFERROR(IF(G166="X",0,IF(H166="X",0,VLOOKUP(H166,'6'!$K$3:$L$16,2,FALSE))),0)</f>
        <v>0</v>
      </c>
      <c r="M166" s="205">
        <f t="shared" si="6"/>
        <v>0</v>
      </c>
      <c r="N166" s="205">
        <f>IFERROR(VLOOKUP(H166,'6'!$K$3:$M$16,3,FALSE),0)</f>
        <v>0</v>
      </c>
      <c r="O166" s="205">
        <f t="shared" si="7"/>
        <v>0</v>
      </c>
      <c r="P166" s="205"/>
      <c r="Q166" s="205"/>
      <c r="R166" s="205"/>
    </row>
    <row r="167" spans="1:18" hidden="1">
      <c r="A167" s="203"/>
      <c r="B167" s="204"/>
      <c r="C167" s="204"/>
      <c r="D167" s="203"/>
      <c r="E167" s="203"/>
      <c r="H167" s="203"/>
      <c r="I167" s="205"/>
      <c r="J167" s="205"/>
      <c r="K167" s="205"/>
      <c r="L167" s="205">
        <f>IFERROR(IF(G167="X",0,IF(H167="X",0,VLOOKUP(H167,'6'!$K$3:$L$16,2,FALSE))),0)</f>
        <v>0</v>
      </c>
      <c r="M167" s="205">
        <f t="shared" si="6"/>
        <v>0</v>
      </c>
      <c r="N167" s="205">
        <f>IFERROR(VLOOKUP(H167,'6'!$K$3:$M$16,3,FALSE),0)</f>
        <v>0</v>
      </c>
      <c r="O167" s="205">
        <f t="shared" si="7"/>
        <v>0</v>
      </c>
      <c r="P167" s="205"/>
      <c r="Q167" s="205"/>
      <c r="R167" s="205"/>
    </row>
    <row r="168" spans="1:18" hidden="1">
      <c r="A168" s="203"/>
      <c r="B168" s="204"/>
      <c r="C168" s="204"/>
      <c r="D168" s="203"/>
      <c r="E168" s="203"/>
      <c r="H168" s="203"/>
      <c r="I168" s="205"/>
      <c r="J168" s="205"/>
      <c r="K168" s="205"/>
      <c r="L168" s="205">
        <f>IFERROR(IF(G168="X",0,IF(H168="X",0,VLOOKUP(H168,'6'!$K$3:$L$16,2,FALSE))),0)</f>
        <v>0</v>
      </c>
      <c r="M168" s="205">
        <f t="shared" si="6"/>
        <v>0</v>
      </c>
      <c r="N168" s="205">
        <f>IFERROR(VLOOKUP(H168,'6'!$K$3:$M$16,3,FALSE),0)</f>
        <v>0</v>
      </c>
      <c r="O168" s="205">
        <f t="shared" si="7"/>
        <v>0</v>
      </c>
      <c r="P168" s="205"/>
      <c r="Q168" s="205"/>
      <c r="R168" s="205"/>
    </row>
    <row r="169" spans="1:18" hidden="1">
      <c r="A169" s="203"/>
      <c r="B169" s="204"/>
      <c r="C169" s="204"/>
      <c r="D169" s="203"/>
      <c r="E169" s="203"/>
      <c r="H169" s="203"/>
      <c r="I169" s="205"/>
      <c r="J169" s="205"/>
      <c r="K169" s="205"/>
      <c r="L169" s="205">
        <f>IFERROR(IF(G169="X",0,IF(H169="X",0,VLOOKUP(H169,'6'!$K$3:$L$16,2,FALSE))),0)</f>
        <v>0</v>
      </c>
      <c r="M169" s="205">
        <f t="shared" si="6"/>
        <v>0</v>
      </c>
      <c r="N169" s="205">
        <f>IFERROR(VLOOKUP(H169,'6'!$K$3:$M$16,3,FALSE),0)</f>
        <v>0</v>
      </c>
      <c r="O169" s="205">
        <f t="shared" si="7"/>
        <v>0</v>
      </c>
      <c r="P169" s="205"/>
      <c r="Q169" s="205"/>
      <c r="R169" s="205"/>
    </row>
    <row r="170" spans="1:18" hidden="1">
      <c r="A170" s="203"/>
      <c r="B170" s="204"/>
      <c r="C170" s="204"/>
      <c r="D170" s="203"/>
      <c r="E170" s="203"/>
      <c r="H170" s="203"/>
      <c r="I170" s="205"/>
      <c r="J170" s="205"/>
      <c r="K170" s="205"/>
      <c r="L170" s="205">
        <f>IFERROR(IF(G170="X",0,IF(H170="X",0,VLOOKUP(H170,'6'!$K$3:$L$16,2,FALSE))),0)</f>
        <v>0</v>
      </c>
      <c r="M170" s="205">
        <f t="shared" si="6"/>
        <v>0</v>
      </c>
      <c r="N170" s="205">
        <f>IFERROR(VLOOKUP(H170,'6'!$K$3:$M$16,3,FALSE),0)</f>
        <v>0</v>
      </c>
      <c r="O170" s="205">
        <f t="shared" si="7"/>
        <v>0</v>
      </c>
      <c r="P170" s="205"/>
      <c r="Q170" s="205"/>
      <c r="R170" s="205"/>
    </row>
    <row r="171" spans="1:18" hidden="1">
      <c r="A171" s="203"/>
      <c r="B171" s="204"/>
      <c r="C171" s="204"/>
      <c r="D171" s="203"/>
      <c r="E171" s="203"/>
      <c r="H171" s="203"/>
      <c r="I171" s="205"/>
      <c r="J171" s="205"/>
      <c r="K171" s="205"/>
      <c r="L171" s="205">
        <f>IFERROR(IF(G171="X",0,IF(H171="X",0,VLOOKUP(H171,'6'!$K$3:$L$16,2,FALSE))),0)</f>
        <v>0</v>
      </c>
      <c r="M171" s="205">
        <f t="shared" si="6"/>
        <v>0</v>
      </c>
      <c r="N171" s="205">
        <f>IFERROR(VLOOKUP(H171,'6'!$K$3:$M$16,3,FALSE),0)</f>
        <v>0</v>
      </c>
      <c r="O171" s="205">
        <f t="shared" si="7"/>
        <v>0</v>
      </c>
      <c r="P171" s="205"/>
      <c r="Q171" s="205"/>
      <c r="R171" s="205"/>
    </row>
    <row r="172" spans="1:18" hidden="1">
      <c r="A172" s="203"/>
      <c r="B172" s="204"/>
      <c r="C172" s="204"/>
      <c r="D172" s="203"/>
      <c r="E172" s="203"/>
      <c r="H172" s="203"/>
      <c r="I172" s="205"/>
      <c r="J172" s="205"/>
      <c r="K172" s="205"/>
      <c r="L172" s="205">
        <f>IFERROR(IF(G172="X",0,IF(H172="X",0,VLOOKUP(H172,'6'!$K$3:$L$16,2,FALSE))),0)</f>
        <v>0</v>
      </c>
      <c r="M172" s="205">
        <f t="shared" si="6"/>
        <v>0</v>
      </c>
      <c r="N172" s="205">
        <f>IFERROR(VLOOKUP(H172,'6'!$K$3:$M$16,3,FALSE),0)</f>
        <v>0</v>
      </c>
      <c r="O172" s="205">
        <f t="shared" si="7"/>
        <v>0</v>
      </c>
      <c r="P172" s="205"/>
      <c r="Q172" s="205"/>
      <c r="R172" s="205"/>
    </row>
    <row r="173" spans="1:18" hidden="1">
      <c r="A173" s="203"/>
      <c r="B173" s="204"/>
      <c r="C173" s="204"/>
      <c r="D173" s="203"/>
      <c r="E173" s="203"/>
      <c r="H173" s="203"/>
      <c r="I173" s="205"/>
      <c r="J173" s="205"/>
      <c r="K173" s="205"/>
      <c r="L173" s="205">
        <f>IFERROR(IF(G173="X",0,IF(H173="X",0,VLOOKUP(H173,'6'!$K$3:$L$16,2,FALSE))),0)</f>
        <v>0</v>
      </c>
      <c r="M173" s="205">
        <f t="shared" si="6"/>
        <v>0</v>
      </c>
      <c r="N173" s="205">
        <f>IFERROR(VLOOKUP(H173,'6'!$K$3:$M$16,3,FALSE),0)</f>
        <v>0</v>
      </c>
      <c r="O173" s="205">
        <f t="shared" si="7"/>
        <v>0</v>
      </c>
      <c r="P173" s="205"/>
      <c r="Q173" s="205"/>
      <c r="R173" s="205"/>
    </row>
    <row r="174" spans="1:18" hidden="1">
      <c r="A174" s="203"/>
      <c r="B174" s="204"/>
      <c r="C174" s="204"/>
      <c r="D174" s="203"/>
      <c r="E174" s="203"/>
      <c r="H174" s="203"/>
      <c r="I174" s="205"/>
      <c r="J174" s="205"/>
      <c r="K174" s="205"/>
      <c r="L174" s="205">
        <f>IFERROR(IF(G174="X",0,IF(H174="X",0,VLOOKUP(H174,'6'!$K$3:$L$16,2,FALSE))),0)</f>
        <v>0</v>
      </c>
      <c r="M174" s="205">
        <f t="shared" si="6"/>
        <v>0</v>
      </c>
      <c r="N174" s="205">
        <f>IFERROR(VLOOKUP(H174,'6'!$K$3:$M$16,3,FALSE),0)</f>
        <v>0</v>
      </c>
      <c r="O174" s="205">
        <f t="shared" si="7"/>
        <v>0</v>
      </c>
      <c r="P174" s="205"/>
      <c r="Q174" s="205"/>
      <c r="R174" s="205"/>
    </row>
    <row r="175" spans="1:18" hidden="1">
      <c r="A175" s="203"/>
      <c r="B175" s="204"/>
      <c r="C175" s="204"/>
      <c r="D175" s="203"/>
      <c r="E175" s="203"/>
      <c r="H175" s="203"/>
      <c r="I175" s="205"/>
      <c r="J175" s="205"/>
      <c r="K175" s="205"/>
      <c r="L175" s="205">
        <f>IFERROR(IF(G175="X",0,IF(H175="X",0,VLOOKUP(H175,'6'!$K$3:$L$16,2,FALSE))),0)</f>
        <v>0</v>
      </c>
      <c r="M175" s="205">
        <f t="shared" si="6"/>
        <v>0</v>
      </c>
      <c r="N175" s="205">
        <f>IFERROR(VLOOKUP(H175,'6'!$K$3:$M$16,3,FALSE),0)</f>
        <v>0</v>
      </c>
      <c r="O175" s="205">
        <f t="shared" si="7"/>
        <v>0</v>
      </c>
      <c r="P175" s="205"/>
      <c r="Q175" s="205"/>
      <c r="R175" s="205"/>
    </row>
    <row r="176" spans="1:18" hidden="1">
      <c r="A176" s="203"/>
      <c r="B176" s="204"/>
      <c r="C176" s="204"/>
      <c r="D176" s="203"/>
      <c r="E176" s="203"/>
      <c r="H176" s="203"/>
      <c r="I176" s="205"/>
      <c r="J176" s="205"/>
      <c r="K176" s="205"/>
      <c r="L176" s="205">
        <f>IFERROR(IF(G176="X",0,IF(H176="X",0,VLOOKUP(H176,'6'!$K$3:$L$16,2,FALSE))),0)</f>
        <v>0</v>
      </c>
      <c r="M176" s="205">
        <f t="shared" si="6"/>
        <v>0</v>
      </c>
      <c r="N176" s="205">
        <f>IFERROR(VLOOKUP(H176,'6'!$K$3:$M$16,3,FALSE),0)</f>
        <v>0</v>
      </c>
      <c r="O176" s="205">
        <f t="shared" si="7"/>
        <v>0</v>
      </c>
      <c r="P176" s="205"/>
      <c r="Q176" s="205"/>
      <c r="R176" s="205"/>
    </row>
    <row r="177" spans="1:18" hidden="1">
      <c r="A177" s="203"/>
      <c r="B177" s="204"/>
      <c r="C177" s="204"/>
      <c r="D177" s="203"/>
      <c r="E177" s="203"/>
      <c r="H177" s="203"/>
      <c r="I177" s="205"/>
      <c r="J177" s="205"/>
      <c r="K177" s="205"/>
      <c r="L177" s="205">
        <f>IFERROR(IF(G177="X",0,IF(H177="X",0,VLOOKUP(H177,'6'!$K$3:$L$16,2,FALSE))),0)</f>
        <v>0</v>
      </c>
      <c r="M177" s="205">
        <f t="shared" si="6"/>
        <v>0</v>
      </c>
      <c r="N177" s="205">
        <f>IFERROR(VLOOKUP(H177,'6'!$K$3:$M$16,3,FALSE),0)</f>
        <v>0</v>
      </c>
      <c r="O177" s="205">
        <f t="shared" si="7"/>
        <v>0</v>
      </c>
      <c r="P177" s="205"/>
      <c r="Q177" s="205"/>
      <c r="R177" s="205"/>
    </row>
    <row r="178" spans="1:18" hidden="1">
      <c r="A178" s="203"/>
      <c r="B178" s="204"/>
      <c r="C178" s="204"/>
      <c r="D178" s="203"/>
      <c r="E178" s="203"/>
      <c r="H178" s="203"/>
      <c r="I178" s="205"/>
      <c r="J178" s="205"/>
      <c r="K178" s="205"/>
      <c r="L178" s="205">
        <f>IFERROR(IF(G178="X",0,IF(H178="X",0,VLOOKUP(H178,'6'!$K$3:$L$16,2,FALSE))),0)</f>
        <v>0</v>
      </c>
      <c r="M178" s="205">
        <f t="shared" si="6"/>
        <v>0</v>
      </c>
      <c r="N178" s="205">
        <f>IFERROR(VLOOKUP(H178,'6'!$K$3:$M$16,3,FALSE),0)</f>
        <v>0</v>
      </c>
      <c r="O178" s="205">
        <f t="shared" si="7"/>
        <v>0</v>
      </c>
      <c r="P178" s="205"/>
      <c r="Q178" s="205"/>
      <c r="R178" s="205"/>
    </row>
    <row r="179" spans="1:18" hidden="1">
      <c r="A179" s="203"/>
      <c r="B179" s="204"/>
      <c r="C179" s="204"/>
      <c r="D179" s="203"/>
      <c r="E179" s="203"/>
      <c r="H179" s="203"/>
      <c r="I179" s="205"/>
      <c r="J179" s="205"/>
      <c r="K179" s="205"/>
      <c r="L179" s="205">
        <f>IFERROR(IF(G179="X",0,IF(H179="X",0,VLOOKUP(H179,'6'!$K$3:$L$16,2,FALSE))),0)</f>
        <v>0</v>
      </c>
      <c r="M179" s="205">
        <f t="shared" ref="M179:M242" si="8">K179*L179</f>
        <v>0</v>
      </c>
      <c r="N179" s="205">
        <f>IFERROR(VLOOKUP(H179,'6'!$K$3:$M$16,3,FALSE),0)</f>
        <v>0</v>
      </c>
      <c r="O179" s="205">
        <f t="shared" ref="O179:O242" si="9">IF(N179=0,0,M179/N179)</f>
        <v>0</v>
      </c>
      <c r="P179" s="205"/>
      <c r="Q179" s="205"/>
      <c r="R179" s="205"/>
    </row>
    <row r="180" spans="1:18" hidden="1">
      <c r="A180" s="203"/>
      <c r="B180" s="204"/>
      <c r="C180" s="204"/>
      <c r="D180" s="203"/>
      <c r="E180" s="203"/>
      <c r="H180" s="203"/>
      <c r="I180" s="205"/>
      <c r="J180" s="205"/>
      <c r="K180" s="205"/>
      <c r="L180" s="205">
        <f>IFERROR(IF(G180="X",0,IF(H180="X",0,VLOOKUP(H180,'6'!$K$3:$L$16,2,FALSE))),0)</f>
        <v>0</v>
      </c>
      <c r="M180" s="205">
        <f t="shared" si="8"/>
        <v>0</v>
      </c>
      <c r="N180" s="205">
        <f>IFERROR(VLOOKUP(H180,'6'!$K$3:$M$16,3,FALSE),0)</f>
        <v>0</v>
      </c>
      <c r="O180" s="205">
        <f t="shared" si="9"/>
        <v>0</v>
      </c>
      <c r="P180" s="205"/>
      <c r="Q180" s="205"/>
      <c r="R180" s="205"/>
    </row>
    <row r="181" spans="1:18" hidden="1">
      <c r="A181" s="203"/>
      <c r="B181" s="204"/>
      <c r="C181" s="204"/>
      <c r="D181" s="203"/>
      <c r="E181" s="203"/>
      <c r="H181" s="203"/>
      <c r="I181" s="205"/>
      <c r="J181" s="205"/>
      <c r="K181" s="205"/>
      <c r="L181" s="205">
        <f>IFERROR(IF(G181="X",0,IF(H181="X",0,VLOOKUP(H181,'6'!$K$3:$L$16,2,FALSE))),0)</f>
        <v>0</v>
      </c>
      <c r="M181" s="205">
        <f t="shared" si="8"/>
        <v>0</v>
      </c>
      <c r="N181" s="205">
        <f>IFERROR(VLOOKUP(H181,'6'!$K$3:$M$16,3,FALSE),0)</f>
        <v>0</v>
      </c>
      <c r="O181" s="205">
        <f t="shared" si="9"/>
        <v>0</v>
      </c>
      <c r="P181" s="205"/>
      <c r="Q181" s="205"/>
      <c r="R181" s="205"/>
    </row>
    <row r="182" spans="1:18" hidden="1">
      <c r="A182" s="203"/>
      <c r="B182" s="204"/>
      <c r="C182" s="204"/>
      <c r="D182" s="203"/>
      <c r="E182" s="203"/>
      <c r="H182" s="203"/>
      <c r="I182" s="205"/>
      <c r="J182" s="205"/>
      <c r="K182" s="205"/>
      <c r="L182" s="205">
        <f>IFERROR(IF(G182="X",0,IF(H182="X",0,VLOOKUP(H182,'6'!$K$3:$L$16,2,FALSE))),0)</f>
        <v>0</v>
      </c>
      <c r="M182" s="205">
        <f t="shared" si="8"/>
        <v>0</v>
      </c>
      <c r="N182" s="205">
        <f>IFERROR(VLOOKUP(H182,'6'!$K$3:$M$16,3,FALSE),0)</f>
        <v>0</v>
      </c>
      <c r="O182" s="205">
        <f t="shared" si="9"/>
        <v>0</v>
      </c>
      <c r="P182" s="205"/>
      <c r="Q182" s="205"/>
      <c r="R182" s="205"/>
    </row>
    <row r="183" spans="1:18" hidden="1">
      <c r="A183" s="203"/>
      <c r="B183" s="204"/>
      <c r="C183" s="204"/>
      <c r="D183" s="203"/>
      <c r="E183" s="203"/>
      <c r="H183" s="203"/>
      <c r="I183" s="205"/>
      <c r="J183" s="205"/>
      <c r="K183" s="205"/>
      <c r="L183" s="205">
        <f>IFERROR(IF(G183="X",0,IF(H183="X",0,VLOOKUP(H183,'6'!$K$3:$L$16,2,FALSE))),0)</f>
        <v>0</v>
      </c>
      <c r="M183" s="205">
        <f t="shared" si="8"/>
        <v>0</v>
      </c>
      <c r="N183" s="205">
        <f>IFERROR(VLOOKUP(H183,'6'!$K$3:$M$16,3,FALSE),0)</f>
        <v>0</v>
      </c>
      <c r="O183" s="205">
        <f t="shared" si="9"/>
        <v>0</v>
      </c>
      <c r="P183" s="205"/>
      <c r="Q183" s="205"/>
      <c r="R183" s="205"/>
    </row>
    <row r="184" spans="1:18" hidden="1">
      <c r="A184" s="203"/>
      <c r="B184" s="204"/>
      <c r="C184" s="204"/>
      <c r="D184" s="203"/>
      <c r="E184" s="203"/>
      <c r="H184" s="203"/>
      <c r="I184" s="205"/>
      <c r="J184" s="205"/>
      <c r="K184" s="205"/>
      <c r="L184" s="205">
        <f>IFERROR(IF(G184="X",0,IF(H184="X",0,VLOOKUP(H184,'6'!$K$3:$L$16,2,FALSE))),0)</f>
        <v>0</v>
      </c>
      <c r="M184" s="205">
        <f t="shared" si="8"/>
        <v>0</v>
      </c>
      <c r="N184" s="205">
        <f>IFERROR(VLOOKUP(H184,'6'!$K$3:$M$16,3,FALSE),0)</f>
        <v>0</v>
      </c>
      <c r="O184" s="205">
        <f t="shared" si="9"/>
        <v>0</v>
      </c>
      <c r="P184" s="205"/>
      <c r="Q184" s="205"/>
      <c r="R184" s="205"/>
    </row>
    <row r="185" spans="1:18" hidden="1">
      <c r="A185" s="203"/>
      <c r="B185" s="204"/>
      <c r="C185" s="204"/>
      <c r="D185" s="203"/>
      <c r="E185" s="203"/>
      <c r="H185" s="203"/>
      <c r="I185" s="205"/>
      <c r="J185" s="205"/>
      <c r="K185" s="205"/>
      <c r="L185" s="205">
        <f>IFERROR(IF(G185="X",0,IF(H185="X",0,VLOOKUP(H185,'6'!$K$3:$L$16,2,FALSE))),0)</f>
        <v>0</v>
      </c>
      <c r="M185" s="205">
        <f t="shared" si="8"/>
        <v>0</v>
      </c>
      <c r="N185" s="205">
        <f>IFERROR(VLOOKUP(H185,'6'!$K$3:$M$16,3,FALSE),0)</f>
        <v>0</v>
      </c>
      <c r="O185" s="205">
        <f t="shared" si="9"/>
        <v>0</v>
      </c>
      <c r="P185" s="205"/>
      <c r="Q185" s="205"/>
      <c r="R185" s="205"/>
    </row>
    <row r="186" spans="1:18" hidden="1">
      <c r="A186" s="203"/>
      <c r="B186" s="204"/>
      <c r="C186" s="204"/>
      <c r="D186" s="203"/>
      <c r="E186" s="203"/>
      <c r="H186" s="203"/>
      <c r="I186" s="205"/>
      <c r="J186" s="205"/>
      <c r="K186" s="205"/>
      <c r="L186" s="205">
        <f>IFERROR(IF(G186="X",0,IF(H186="X",0,VLOOKUP(H186,'6'!$K$3:$L$16,2,FALSE))),0)</f>
        <v>0</v>
      </c>
      <c r="M186" s="205">
        <f t="shared" si="8"/>
        <v>0</v>
      </c>
      <c r="N186" s="205">
        <f>IFERROR(VLOOKUP(H186,'6'!$K$3:$M$16,3,FALSE),0)</f>
        <v>0</v>
      </c>
      <c r="O186" s="205">
        <f t="shared" si="9"/>
        <v>0</v>
      </c>
      <c r="P186" s="205"/>
      <c r="Q186" s="205"/>
      <c r="R186" s="205"/>
    </row>
    <row r="187" spans="1:18" hidden="1">
      <c r="A187" s="203"/>
      <c r="B187" s="204"/>
      <c r="C187" s="204"/>
      <c r="D187" s="203"/>
      <c r="E187" s="203"/>
      <c r="H187" s="203"/>
      <c r="I187" s="205"/>
      <c r="J187" s="205"/>
      <c r="K187" s="205"/>
      <c r="L187" s="205">
        <f>IFERROR(IF(G187="X",0,IF(H187="X",0,VLOOKUP(H187,'6'!$K$3:$L$16,2,FALSE))),0)</f>
        <v>0</v>
      </c>
      <c r="M187" s="205">
        <f t="shared" si="8"/>
        <v>0</v>
      </c>
      <c r="N187" s="205">
        <f>IFERROR(VLOOKUP(H187,'6'!$K$3:$M$16,3,FALSE),0)</f>
        <v>0</v>
      </c>
      <c r="O187" s="205">
        <f t="shared" si="9"/>
        <v>0</v>
      </c>
      <c r="P187" s="205"/>
      <c r="Q187" s="205"/>
      <c r="R187" s="205"/>
    </row>
    <row r="188" spans="1:18" hidden="1">
      <c r="A188" s="203"/>
      <c r="B188" s="204"/>
      <c r="C188" s="204"/>
      <c r="D188" s="203"/>
      <c r="E188" s="203"/>
      <c r="H188" s="203"/>
      <c r="I188" s="205"/>
      <c r="J188" s="205"/>
      <c r="K188" s="205"/>
      <c r="L188" s="205">
        <f>IFERROR(IF(G188="X",0,IF(H188="X",0,VLOOKUP(H188,'6'!$K$3:$L$16,2,FALSE))),0)</f>
        <v>0</v>
      </c>
      <c r="M188" s="205">
        <f t="shared" si="8"/>
        <v>0</v>
      </c>
      <c r="N188" s="205">
        <f>IFERROR(VLOOKUP(H188,'6'!$K$3:$M$16,3,FALSE),0)</f>
        <v>0</v>
      </c>
      <c r="O188" s="205">
        <f t="shared" si="9"/>
        <v>0</v>
      </c>
      <c r="P188" s="205"/>
      <c r="Q188" s="205"/>
      <c r="R188" s="205"/>
    </row>
    <row r="189" spans="1:18" hidden="1">
      <c r="A189" s="203"/>
      <c r="B189" s="204"/>
      <c r="C189" s="204"/>
      <c r="D189" s="203"/>
      <c r="E189" s="203"/>
      <c r="H189" s="203"/>
      <c r="I189" s="205"/>
      <c r="J189" s="205"/>
      <c r="K189" s="205"/>
      <c r="L189" s="205">
        <f>IFERROR(IF(G189="X",0,IF(H189="X",0,VLOOKUP(H189,'6'!$K$3:$L$16,2,FALSE))),0)</f>
        <v>0</v>
      </c>
      <c r="M189" s="205">
        <f t="shared" si="8"/>
        <v>0</v>
      </c>
      <c r="N189" s="205">
        <f>IFERROR(VLOOKUP(H189,'6'!$K$3:$M$16,3,FALSE),0)</f>
        <v>0</v>
      </c>
      <c r="O189" s="205">
        <f t="shared" si="9"/>
        <v>0</v>
      </c>
      <c r="P189" s="205"/>
      <c r="Q189" s="205"/>
      <c r="R189" s="205"/>
    </row>
    <row r="190" spans="1:18" hidden="1">
      <c r="A190" s="203"/>
      <c r="B190" s="204"/>
      <c r="C190" s="204"/>
      <c r="D190" s="203"/>
      <c r="E190" s="203"/>
      <c r="H190" s="203"/>
      <c r="I190" s="205"/>
      <c r="J190" s="205"/>
      <c r="K190" s="205"/>
      <c r="L190" s="205">
        <f>IFERROR(IF(G190="X",0,IF(H190="X",0,VLOOKUP(H190,'6'!$K$3:$L$16,2,FALSE))),0)</f>
        <v>0</v>
      </c>
      <c r="M190" s="205">
        <f t="shared" si="8"/>
        <v>0</v>
      </c>
      <c r="N190" s="205">
        <f>IFERROR(VLOOKUP(H190,'6'!$K$3:$M$16,3,FALSE),0)</f>
        <v>0</v>
      </c>
      <c r="O190" s="205">
        <f t="shared" si="9"/>
        <v>0</v>
      </c>
      <c r="P190" s="205"/>
      <c r="Q190" s="205"/>
      <c r="R190" s="205"/>
    </row>
    <row r="191" spans="1:18" hidden="1">
      <c r="A191" s="203"/>
      <c r="B191" s="204"/>
      <c r="C191" s="204"/>
      <c r="D191" s="203"/>
      <c r="E191" s="203"/>
      <c r="H191" s="203"/>
      <c r="I191" s="205"/>
      <c r="J191" s="205"/>
      <c r="K191" s="205"/>
      <c r="L191" s="205">
        <f>IFERROR(IF(G191="X",0,IF(H191="X",0,VLOOKUP(H191,'6'!$K$3:$L$16,2,FALSE))),0)</f>
        <v>0</v>
      </c>
      <c r="M191" s="205">
        <f t="shared" si="8"/>
        <v>0</v>
      </c>
      <c r="N191" s="205">
        <f>IFERROR(VLOOKUP(H191,'6'!$K$3:$M$16,3,FALSE),0)</f>
        <v>0</v>
      </c>
      <c r="O191" s="205">
        <f t="shared" si="9"/>
        <v>0</v>
      </c>
      <c r="P191" s="205"/>
      <c r="Q191" s="205"/>
      <c r="R191" s="205"/>
    </row>
    <row r="192" spans="1:18" hidden="1">
      <c r="A192" s="203"/>
      <c r="B192" s="204"/>
      <c r="C192" s="204"/>
      <c r="D192" s="203"/>
      <c r="E192" s="203"/>
      <c r="H192" s="203"/>
      <c r="I192" s="205"/>
      <c r="J192" s="205"/>
      <c r="K192" s="205"/>
      <c r="L192" s="205">
        <f>IFERROR(IF(G192="X",0,IF(H192="X",0,VLOOKUP(H192,'6'!$K$3:$L$16,2,FALSE))),0)</f>
        <v>0</v>
      </c>
      <c r="M192" s="205">
        <f t="shared" si="8"/>
        <v>0</v>
      </c>
      <c r="N192" s="205">
        <f>IFERROR(VLOOKUP(H192,'6'!$K$3:$M$16,3,FALSE),0)</f>
        <v>0</v>
      </c>
      <c r="O192" s="205">
        <f t="shared" si="9"/>
        <v>0</v>
      </c>
      <c r="P192" s="205"/>
      <c r="Q192" s="205"/>
      <c r="R192" s="205"/>
    </row>
    <row r="193" spans="1:18" hidden="1">
      <c r="A193" s="203"/>
      <c r="B193" s="204"/>
      <c r="C193" s="204"/>
      <c r="D193" s="203"/>
      <c r="E193" s="203"/>
      <c r="H193" s="203"/>
      <c r="I193" s="205"/>
      <c r="J193" s="205"/>
      <c r="K193" s="205"/>
      <c r="L193" s="205">
        <f>IFERROR(IF(G193="X",0,IF(H193="X",0,VLOOKUP(H193,'6'!$K$3:$L$16,2,FALSE))),0)</f>
        <v>0</v>
      </c>
      <c r="M193" s="205">
        <f t="shared" si="8"/>
        <v>0</v>
      </c>
      <c r="N193" s="205">
        <f>IFERROR(VLOOKUP(H193,'6'!$K$3:$M$16,3,FALSE),0)</f>
        <v>0</v>
      </c>
      <c r="O193" s="205">
        <f t="shared" si="9"/>
        <v>0</v>
      </c>
      <c r="P193" s="205"/>
      <c r="Q193" s="205"/>
      <c r="R193" s="205"/>
    </row>
    <row r="194" spans="1:18" hidden="1">
      <c r="A194" s="203"/>
      <c r="B194" s="204"/>
      <c r="C194" s="204"/>
      <c r="D194" s="203"/>
      <c r="E194" s="203"/>
      <c r="H194" s="203"/>
      <c r="I194" s="205"/>
      <c r="J194" s="205"/>
      <c r="K194" s="205"/>
      <c r="L194" s="205">
        <f>IFERROR(IF(G194="X",0,IF(H194="X",0,VLOOKUP(H194,'6'!$K$3:$L$16,2,FALSE))),0)</f>
        <v>0</v>
      </c>
      <c r="M194" s="205">
        <f t="shared" si="8"/>
        <v>0</v>
      </c>
      <c r="N194" s="205">
        <f>IFERROR(VLOOKUP(H194,'6'!$K$3:$M$16,3,FALSE),0)</f>
        <v>0</v>
      </c>
      <c r="O194" s="205">
        <f t="shared" si="9"/>
        <v>0</v>
      </c>
      <c r="P194" s="205"/>
      <c r="Q194" s="205"/>
      <c r="R194" s="205"/>
    </row>
    <row r="195" spans="1:18" hidden="1">
      <c r="A195" s="203"/>
      <c r="B195" s="204"/>
      <c r="C195" s="204"/>
      <c r="D195" s="203"/>
      <c r="E195" s="203"/>
      <c r="H195" s="203"/>
      <c r="I195" s="205"/>
      <c r="J195" s="205"/>
      <c r="K195" s="205"/>
      <c r="L195" s="205">
        <f>IFERROR(IF(G195="X",0,IF(H195="X",0,VLOOKUP(H195,'6'!$K$3:$L$16,2,FALSE))),0)</f>
        <v>0</v>
      </c>
      <c r="M195" s="205">
        <f t="shared" si="8"/>
        <v>0</v>
      </c>
      <c r="N195" s="205">
        <f>IFERROR(VLOOKUP(H195,'6'!$K$3:$M$16,3,FALSE),0)</f>
        <v>0</v>
      </c>
      <c r="O195" s="205">
        <f t="shared" si="9"/>
        <v>0</v>
      </c>
      <c r="P195" s="205"/>
      <c r="Q195" s="205"/>
      <c r="R195" s="205"/>
    </row>
    <row r="196" spans="1:18" hidden="1">
      <c r="A196" s="203"/>
      <c r="B196" s="204"/>
      <c r="C196" s="204"/>
      <c r="D196" s="203"/>
      <c r="E196" s="203"/>
      <c r="H196" s="203"/>
      <c r="I196" s="205"/>
      <c r="J196" s="205"/>
      <c r="K196" s="205"/>
      <c r="L196" s="205">
        <f>IFERROR(IF(G196="X",0,IF(H196="X",0,VLOOKUP(H196,'6'!$K$3:$L$16,2,FALSE))),0)</f>
        <v>0</v>
      </c>
      <c r="M196" s="205">
        <f t="shared" si="8"/>
        <v>0</v>
      </c>
      <c r="N196" s="205">
        <f>IFERROR(VLOOKUP(H196,'6'!$K$3:$M$16,3,FALSE),0)</f>
        <v>0</v>
      </c>
      <c r="O196" s="205">
        <f t="shared" si="9"/>
        <v>0</v>
      </c>
      <c r="P196" s="205"/>
      <c r="Q196" s="205"/>
      <c r="R196" s="205"/>
    </row>
    <row r="197" spans="1:18" hidden="1">
      <c r="A197" s="203"/>
      <c r="B197" s="204"/>
      <c r="C197" s="204"/>
      <c r="D197" s="203"/>
      <c r="E197" s="203"/>
      <c r="H197" s="203"/>
      <c r="I197" s="205"/>
      <c r="J197" s="205"/>
      <c r="K197" s="205"/>
      <c r="L197" s="205">
        <f>IFERROR(IF(G197="X",0,IF(H197="X",0,VLOOKUP(H197,'6'!$K$3:$L$16,2,FALSE))),0)</f>
        <v>0</v>
      </c>
      <c r="M197" s="205">
        <f t="shared" si="8"/>
        <v>0</v>
      </c>
      <c r="N197" s="205">
        <f>IFERROR(VLOOKUP(H197,'6'!$K$3:$M$16,3,FALSE),0)</f>
        <v>0</v>
      </c>
      <c r="O197" s="205">
        <f t="shared" si="9"/>
        <v>0</v>
      </c>
      <c r="P197" s="205"/>
      <c r="Q197" s="205"/>
      <c r="R197" s="205"/>
    </row>
    <row r="198" spans="1:18" hidden="1">
      <c r="A198" s="203"/>
      <c r="B198" s="204"/>
      <c r="C198" s="204"/>
      <c r="D198" s="203"/>
      <c r="E198" s="203"/>
      <c r="H198" s="203"/>
      <c r="I198" s="205"/>
      <c r="J198" s="205"/>
      <c r="K198" s="205"/>
      <c r="L198" s="205">
        <f>IFERROR(IF(G198="X",0,IF(H198="X",0,VLOOKUP(H198,'6'!$K$3:$L$16,2,FALSE))),0)</f>
        <v>0</v>
      </c>
      <c r="M198" s="205">
        <f t="shared" si="8"/>
        <v>0</v>
      </c>
      <c r="N198" s="205">
        <f>IFERROR(VLOOKUP(H198,'6'!$K$3:$M$16,3,FALSE),0)</f>
        <v>0</v>
      </c>
      <c r="O198" s="205">
        <f t="shared" si="9"/>
        <v>0</v>
      </c>
      <c r="P198" s="205"/>
      <c r="Q198" s="205"/>
      <c r="R198" s="205"/>
    </row>
    <row r="199" spans="1:18" hidden="1">
      <c r="A199" s="203"/>
      <c r="B199" s="204"/>
      <c r="C199" s="204"/>
      <c r="D199" s="203"/>
      <c r="E199" s="203"/>
      <c r="H199" s="203"/>
      <c r="I199" s="205"/>
      <c r="J199" s="205"/>
      <c r="K199" s="205"/>
      <c r="L199" s="205">
        <f>IFERROR(IF(G199="X",0,IF(H199="X",0,VLOOKUP(H199,'6'!$K$3:$L$16,2,FALSE))),0)</f>
        <v>0</v>
      </c>
      <c r="M199" s="205">
        <f t="shared" si="8"/>
        <v>0</v>
      </c>
      <c r="N199" s="205">
        <f>IFERROR(VLOOKUP(H199,'6'!$K$3:$M$16,3,FALSE),0)</f>
        <v>0</v>
      </c>
      <c r="O199" s="205">
        <f t="shared" si="9"/>
        <v>0</v>
      </c>
      <c r="P199" s="205"/>
      <c r="Q199" s="205"/>
      <c r="R199" s="205"/>
    </row>
    <row r="200" spans="1:18" hidden="1">
      <c r="A200" s="203"/>
      <c r="B200" s="204"/>
      <c r="C200" s="204"/>
      <c r="D200" s="203"/>
      <c r="E200" s="203"/>
      <c r="H200" s="203"/>
      <c r="I200" s="205"/>
      <c r="J200" s="205"/>
      <c r="K200" s="205"/>
      <c r="L200" s="205">
        <f>IFERROR(IF(G200="X",0,IF(H200="X",0,VLOOKUP(H200,'6'!$K$3:$L$16,2,FALSE))),0)</f>
        <v>0</v>
      </c>
      <c r="M200" s="205">
        <f t="shared" si="8"/>
        <v>0</v>
      </c>
      <c r="N200" s="205">
        <f>IFERROR(VLOOKUP(H200,'6'!$K$3:$M$16,3,FALSE),0)</f>
        <v>0</v>
      </c>
      <c r="O200" s="205">
        <f t="shared" si="9"/>
        <v>0</v>
      </c>
      <c r="P200" s="205"/>
      <c r="Q200" s="205"/>
      <c r="R200" s="205"/>
    </row>
    <row r="201" spans="1:18" hidden="1">
      <c r="A201" s="203"/>
      <c r="B201" s="204"/>
      <c r="C201" s="204"/>
      <c r="D201" s="203"/>
      <c r="E201" s="203"/>
      <c r="H201" s="203"/>
      <c r="I201" s="205"/>
      <c r="J201" s="205"/>
      <c r="K201" s="205"/>
      <c r="L201" s="205">
        <f>IFERROR(IF(G201="X",0,IF(H201="X",0,VLOOKUP(H201,'6'!$K$3:$L$16,2,FALSE))),0)</f>
        <v>0</v>
      </c>
      <c r="M201" s="205">
        <f t="shared" si="8"/>
        <v>0</v>
      </c>
      <c r="N201" s="205">
        <f>IFERROR(VLOOKUP(H201,'6'!$K$3:$M$16,3,FALSE),0)</f>
        <v>0</v>
      </c>
      <c r="O201" s="205">
        <f t="shared" si="9"/>
        <v>0</v>
      </c>
      <c r="P201" s="205"/>
      <c r="Q201" s="205"/>
      <c r="R201" s="205"/>
    </row>
    <row r="202" spans="1:18" hidden="1">
      <c r="A202" s="203"/>
      <c r="B202" s="204"/>
      <c r="C202" s="204"/>
      <c r="D202" s="203"/>
      <c r="E202" s="203"/>
      <c r="H202" s="203"/>
      <c r="I202" s="205"/>
      <c r="J202" s="205"/>
      <c r="K202" s="205"/>
      <c r="L202" s="205">
        <f>IFERROR(IF(G202="X",0,IF(H202="X",0,VLOOKUP(H202,'6'!$K$3:$L$16,2,FALSE))),0)</f>
        <v>0</v>
      </c>
      <c r="M202" s="205">
        <f t="shared" si="8"/>
        <v>0</v>
      </c>
      <c r="N202" s="205">
        <f>IFERROR(VLOOKUP(H202,'6'!$K$3:$M$16,3,FALSE),0)</f>
        <v>0</v>
      </c>
      <c r="O202" s="205">
        <f t="shared" si="9"/>
        <v>0</v>
      </c>
      <c r="P202" s="205"/>
      <c r="Q202" s="205"/>
      <c r="R202" s="205"/>
    </row>
    <row r="203" spans="1:18" hidden="1">
      <c r="A203" s="203"/>
      <c r="B203" s="204"/>
      <c r="C203" s="204"/>
      <c r="D203" s="203"/>
      <c r="E203" s="203"/>
      <c r="H203" s="203"/>
      <c r="I203" s="205"/>
      <c r="J203" s="205"/>
      <c r="K203" s="205"/>
      <c r="L203" s="205">
        <f>IFERROR(IF(G203="X",0,IF(H203="X",0,VLOOKUP(H203,'6'!$K$3:$L$16,2,FALSE))),0)</f>
        <v>0</v>
      </c>
      <c r="M203" s="205">
        <f t="shared" si="8"/>
        <v>0</v>
      </c>
      <c r="N203" s="205">
        <f>IFERROR(VLOOKUP(H203,'6'!$K$3:$M$16,3,FALSE),0)</f>
        <v>0</v>
      </c>
      <c r="O203" s="205">
        <f t="shared" si="9"/>
        <v>0</v>
      </c>
      <c r="P203" s="205"/>
      <c r="Q203" s="205"/>
      <c r="R203" s="205"/>
    </row>
    <row r="204" spans="1:18" hidden="1">
      <c r="A204" s="203"/>
      <c r="B204" s="204"/>
      <c r="C204" s="204"/>
      <c r="D204" s="203"/>
      <c r="E204" s="203"/>
      <c r="H204" s="203"/>
      <c r="I204" s="205"/>
      <c r="J204" s="205"/>
      <c r="K204" s="205"/>
      <c r="L204" s="205">
        <f>IFERROR(IF(G204="X",0,IF(H204="X",0,VLOOKUP(H204,'6'!$K$3:$L$16,2,FALSE))),0)</f>
        <v>0</v>
      </c>
      <c r="M204" s="205">
        <f t="shared" si="8"/>
        <v>0</v>
      </c>
      <c r="N204" s="205">
        <f>IFERROR(VLOOKUP(H204,'6'!$K$3:$M$16,3,FALSE),0)</f>
        <v>0</v>
      </c>
      <c r="O204" s="205">
        <f t="shared" si="9"/>
        <v>0</v>
      </c>
      <c r="P204" s="205"/>
      <c r="Q204" s="205"/>
      <c r="R204" s="205"/>
    </row>
    <row r="205" spans="1:18" hidden="1">
      <c r="A205" s="203"/>
      <c r="B205" s="204"/>
      <c r="C205" s="204"/>
      <c r="D205" s="203"/>
      <c r="E205" s="203"/>
      <c r="H205" s="203"/>
      <c r="I205" s="205"/>
      <c r="J205" s="205"/>
      <c r="K205" s="205"/>
      <c r="L205" s="205">
        <f>IFERROR(IF(G205="X",0,IF(H205="X",0,VLOOKUP(H205,'6'!$K$3:$L$16,2,FALSE))),0)</f>
        <v>0</v>
      </c>
      <c r="M205" s="205">
        <f t="shared" si="8"/>
        <v>0</v>
      </c>
      <c r="N205" s="205">
        <f>IFERROR(VLOOKUP(H205,'6'!$K$3:$M$16,3,FALSE),0)</f>
        <v>0</v>
      </c>
      <c r="O205" s="205">
        <f t="shared" si="9"/>
        <v>0</v>
      </c>
      <c r="P205" s="205"/>
      <c r="Q205" s="205"/>
      <c r="R205" s="205"/>
    </row>
    <row r="206" spans="1:18" hidden="1">
      <c r="A206" s="203"/>
      <c r="B206" s="204"/>
      <c r="C206" s="204"/>
      <c r="D206" s="203"/>
      <c r="E206" s="203"/>
      <c r="H206" s="203"/>
      <c r="I206" s="205"/>
      <c r="J206" s="205"/>
      <c r="K206" s="205"/>
      <c r="L206" s="205">
        <f>IFERROR(IF(G206="X",0,IF(H206="X",0,VLOOKUP(H206,'6'!$K$3:$L$16,2,FALSE))),0)</f>
        <v>0</v>
      </c>
      <c r="M206" s="205">
        <f t="shared" si="8"/>
        <v>0</v>
      </c>
      <c r="N206" s="205">
        <f>IFERROR(VLOOKUP(H206,'6'!$K$3:$M$16,3,FALSE),0)</f>
        <v>0</v>
      </c>
      <c r="O206" s="205">
        <f t="shared" si="9"/>
        <v>0</v>
      </c>
      <c r="P206" s="205"/>
      <c r="Q206" s="205"/>
      <c r="R206" s="205"/>
    </row>
    <row r="207" spans="1:18" hidden="1">
      <c r="A207" s="203"/>
      <c r="B207" s="204"/>
      <c r="C207" s="204"/>
      <c r="D207" s="203"/>
      <c r="E207" s="203"/>
      <c r="H207" s="203"/>
      <c r="I207" s="205"/>
      <c r="J207" s="205"/>
      <c r="K207" s="205"/>
      <c r="L207" s="205">
        <f>IFERROR(IF(G207="X",0,IF(H207="X",0,VLOOKUP(H207,'6'!$K$3:$L$16,2,FALSE))),0)</f>
        <v>0</v>
      </c>
      <c r="M207" s="205">
        <f t="shared" si="8"/>
        <v>0</v>
      </c>
      <c r="N207" s="205">
        <f>IFERROR(VLOOKUP(H207,'6'!$K$3:$M$16,3,FALSE),0)</f>
        <v>0</v>
      </c>
      <c r="O207" s="205">
        <f t="shared" si="9"/>
        <v>0</v>
      </c>
      <c r="P207" s="205"/>
      <c r="Q207" s="205"/>
      <c r="R207" s="205"/>
    </row>
    <row r="208" spans="1:18" hidden="1">
      <c r="A208" s="203"/>
      <c r="B208" s="204"/>
      <c r="C208" s="204"/>
      <c r="D208" s="203"/>
      <c r="E208" s="203"/>
      <c r="H208" s="203"/>
      <c r="I208" s="205"/>
      <c r="J208" s="205"/>
      <c r="K208" s="205"/>
      <c r="L208" s="205">
        <f>IFERROR(IF(G208="X",0,IF(H208="X",0,VLOOKUP(H208,'6'!$K$3:$L$16,2,FALSE))),0)</f>
        <v>0</v>
      </c>
      <c r="M208" s="205">
        <f t="shared" si="8"/>
        <v>0</v>
      </c>
      <c r="N208" s="205">
        <f>IFERROR(VLOOKUP(H208,'6'!$K$3:$M$16,3,FALSE),0)</f>
        <v>0</v>
      </c>
      <c r="O208" s="205">
        <f t="shared" si="9"/>
        <v>0</v>
      </c>
      <c r="P208" s="205"/>
      <c r="Q208" s="205"/>
      <c r="R208" s="205"/>
    </row>
    <row r="209" spans="1:18" hidden="1">
      <c r="A209" s="203"/>
      <c r="B209" s="204"/>
      <c r="C209" s="204"/>
      <c r="D209" s="203"/>
      <c r="E209" s="203"/>
      <c r="H209" s="203"/>
      <c r="I209" s="205"/>
      <c r="J209" s="205"/>
      <c r="K209" s="205"/>
      <c r="L209" s="205">
        <f>IFERROR(IF(G209="X",0,IF(H209="X",0,VLOOKUP(H209,'6'!$K$3:$L$16,2,FALSE))),0)</f>
        <v>0</v>
      </c>
      <c r="M209" s="205">
        <f t="shared" si="8"/>
        <v>0</v>
      </c>
      <c r="N209" s="205">
        <f>IFERROR(VLOOKUP(H209,'6'!$K$3:$M$16,3,FALSE),0)</f>
        <v>0</v>
      </c>
      <c r="O209" s="205">
        <f t="shared" si="9"/>
        <v>0</v>
      </c>
      <c r="P209" s="205"/>
      <c r="Q209" s="205"/>
      <c r="R209" s="205"/>
    </row>
    <row r="210" spans="1:18" hidden="1">
      <c r="A210" s="203"/>
      <c r="B210" s="204"/>
      <c r="C210" s="204"/>
      <c r="D210" s="203"/>
      <c r="E210" s="203"/>
      <c r="H210" s="203"/>
      <c r="I210" s="205"/>
      <c r="J210" s="205"/>
      <c r="K210" s="205"/>
      <c r="L210" s="205">
        <f>IFERROR(IF(G210="X",0,IF(H210="X",0,VLOOKUP(H210,'6'!$K$3:$L$16,2,FALSE))),0)</f>
        <v>0</v>
      </c>
      <c r="M210" s="205">
        <f t="shared" si="8"/>
        <v>0</v>
      </c>
      <c r="N210" s="205">
        <f>IFERROR(VLOOKUP(H210,'6'!$K$3:$M$16,3,FALSE),0)</f>
        <v>0</v>
      </c>
      <c r="O210" s="205">
        <f t="shared" si="9"/>
        <v>0</v>
      </c>
      <c r="P210" s="205"/>
      <c r="Q210" s="205"/>
      <c r="R210" s="205"/>
    </row>
    <row r="211" spans="1:18" hidden="1">
      <c r="A211" s="203"/>
      <c r="B211" s="204"/>
      <c r="C211" s="204"/>
      <c r="D211" s="203"/>
      <c r="E211" s="203"/>
      <c r="H211" s="203"/>
      <c r="I211" s="205"/>
      <c r="J211" s="205"/>
      <c r="K211" s="205"/>
      <c r="L211" s="205">
        <f>IFERROR(IF(G211="X",0,IF(H211="X",0,VLOOKUP(H211,'6'!$K$3:$L$16,2,FALSE))),0)</f>
        <v>0</v>
      </c>
      <c r="M211" s="205">
        <f t="shared" si="8"/>
        <v>0</v>
      </c>
      <c r="N211" s="205">
        <f>IFERROR(VLOOKUP(H211,'6'!$K$3:$M$16,3,FALSE),0)</f>
        <v>0</v>
      </c>
      <c r="O211" s="205">
        <f t="shared" si="9"/>
        <v>0</v>
      </c>
      <c r="P211" s="205"/>
      <c r="Q211" s="205"/>
      <c r="R211" s="205"/>
    </row>
    <row r="212" spans="1:18" hidden="1">
      <c r="A212" s="203"/>
      <c r="B212" s="204"/>
      <c r="C212" s="204"/>
      <c r="D212" s="203"/>
      <c r="E212" s="203"/>
      <c r="H212" s="203"/>
      <c r="I212" s="205"/>
      <c r="J212" s="205"/>
      <c r="K212" s="205"/>
      <c r="L212" s="205">
        <f>IFERROR(IF(G212="X",0,IF(H212="X",0,VLOOKUP(H212,'6'!$K$3:$L$16,2,FALSE))),0)</f>
        <v>0</v>
      </c>
      <c r="M212" s="205">
        <f t="shared" si="8"/>
        <v>0</v>
      </c>
      <c r="N212" s="205">
        <f>IFERROR(VLOOKUP(H212,'6'!$K$3:$M$16,3,FALSE),0)</f>
        <v>0</v>
      </c>
      <c r="O212" s="205">
        <f t="shared" si="9"/>
        <v>0</v>
      </c>
      <c r="P212" s="205"/>
      <c r="Q212" s="205"/>
      <c r="R212" s="205"/>
    </row>
    <row r="213" spans="1:18" hidden="1">
      <c r="A213" s="203"/>
      <c r="B213" s="204"/>
      <c r="C213" s="204"/>
      <c r="D213" s="203"/>
      <c r="E213" s="203"/>
      <c r="H213" s="203"/>
      <c r="I213" s="205"/>
      <c r="J213" s="205"/>
      <c r="K213" s="205"/>
      <c r="L213" s="205">
        <f>IFERROR(IF(G213="X",0,IF(H213="X",0,VLOOKUP(H213,'6'!$K$3:$L$16,2,FALSE))),0)</f>
        <v>0</v>
      </c>
      <c r="M213" s="205">
        <f t="shared" si="8"/>
        <v>0</v>
      </c>
      <c r="N213" s="205">
        <f>IFERROR(VLOOKUP(H213,'6'!$K$3:$M$16,3,FALSE),0)</f>
        <v>0</v>
      </c>
      <c r="O213" s="205">
        <f t="shared" si="9"/>
        <v>0</v>
      </c>
      <c r="P213" s="205"/>
      <c r="Q213" s="205"/>
      <c r="R213" s="205"/>
    </row>
    <row r="214" spans="1:18" hidden="1">
      <c r="A214" s="203"/>
      <c r="B214" s="204"/>
      <c r="C214" s="204"/>
      <c r="D214" s="203"/>
      <c r="E214" s="203"/>
      <c r="H214" s="203"/>
      <c r="I214" s="205"/>
      <c r="J214" s="205"/>
      <c r="K214" s="205"/>
      <c r="L214" s="205">
        <f>IFERROR(IF(G214="X",0,IF(H214="X",0,VLOOKUP(H214,'6'!$K$3:$L$16,2,FALSE))),0)</f>
        <v>0</v>
      </c>
      <c r="M214" s="205">
        <f t="shared" si="8"/>
        <v>0</v>
      </c>
      <c r="N214" s="205">
        <f>IFERROR(VLOOKUP(H214,'6'!$K$3:$M$16,3,FALSE),0)</f>
        <v>0</v>
      </c>
      <c r="O214" s="205">
        <f t="shared" si="9"/>
        <v>0</v>
      </c>
      <c r="P214" s="205"/>
      <c r="Q214" s="205"/>
      <c r="R214" s="205"/>
    </row>
    <row r="215" spans="1:18" hidden="1">
      <c r="A215" s="203"/>
      <c r="B215" s="204"/>
      <c r="C215" s="204"/>
      <c r="D215" s="203"/>
      <c r="E215" s="203"/>
      <c r="H215" s="203"/>
      <c r="I215" s="205"/>
      <c r="J215" s="205"/>
      <c r="K215" s="205"/>
      <c r="L215" s="205">
        <f>IFERROR(IF(G215="X",0,IF(H215="X",0,VLOOKUP(H215,'6'!$K$3:$L$16,2,FALSE))),0)</f>
        <v>0</v>
      </c>
      <c r="M215" s="205">
        <f t="shared" si="8"/>
        <v>0</v>
      </c>
      <c r="N215" s="205">
        <f>IFERROR(VLOOKUP(H215,'6'!$K$3:$M$16,3,FALSE),0)</f>
        <v>0</v>
      </c>
      <c r="O215" s="205">
        <f t="shared" si="9"/>
        <v>0</v>
      </c>
      <c r="P215" s="205"/>
      <c r="Q215" s="205"/>
      <c r="R215" s="205"/>
    </row>
    <row r="216" spans="1:18" hidden="1">
      <c r="A216" s="203"/>
      <c r="B216" s="204"/>
      <c r="C216" s="204"/>
      <c r="D216" s="203"/>
      <c r="E216" s="203"/>
      <c r="H216" s="203"/>
      <c r="I216" s="205"/>
      <c r="J216" s="205"/>
      <c r="K216" s="205"/>
      <c r="L216" s="205">
        <f>IFERROR(IF(G216="X",0,IF(H216="X",0,VLOOKUP(H216,'6'!$K$3:$L$16,2,FALSE))),0)</f>
        <v>0</v>
      </c>
      <c r="M216" s="205">
        <f t="shared" si="8"/>
        <v>0</v>
      </c>
      <c r="N216" s="205">
        <f>IFERROR(VLOOKUP(H216,'6'!$K$3:$M$16,3,FALSE),0)</f>
        <v>0</v>
      </c>
      <c r="O216" s="205">
        <f t="shared" si="9"/>
        <v>0</v>
      </c>
      <c r="P216" s="205"/>
      <c r="Q216" s="205"/>
      <c r="R216" s="205"/>
    </row>
    <row r="217" spans="1:18" hidden="1">
      <c r="A217" s="203"/>
      <c r="B217" s="204"/>
      <c r="C217" s="204"/>
      <c r="D217" s="203"/>
      <c r="E217" s="203"/>
      <c r="H217" s="203"/>
      <c r="I217" s="205"/>
      <c r="J217" s="205"/>
      <c r="K217" s="205"/>
      <c r="L217" s="205">
        <f>IFERROR(IF(G217="X",0,IF(H217="X",0,VLOOKUP(H217,'6'!$K$3:$L$16,2,FALSE))),0)</f>
        <v>0</v>
      </c>
      <c r="M217" s="205">
        <f t="shared" si="8"/>
        <v>0</v>
      </c>
      <c r="N217" s="205">
        <f>IFERROR(VLOOKUP(H217,'6'!$K$3:$M$16,3,FALSE),0)</f>
        <v>0</v>
      </c>
      <c r="O217" s="205">
        <f t="shared" si="9"/>
        <v>0</v>
      </c>
      <c r="P217" s="205"/>
      <c r="Q217" s="205"/>
      <c r="R217" s="205"/>
    </row>
    <row r="218" spans="1:18" hidden="1">
      <c r="A218" s="203"/>
      <c r="B218" s="204"/>
      <c r="C218" s="204"/>
      <c r="D218" s="203"/>
      <c r="E218" s="203"/>
      <c r="H218" s="203"/>
      <c r="I218" s="205"/>
      <c r="J218" s="205"/>
      <c r="K218" s="205"/>
      <c r="L218" s="205">
        <f>IFERROR(IF(G218="X",0,IF(H218="X",0,VLOOKUP(H218,'6'!$K$3:$L$16,2,FALSE))),0)</f>
        <v>0</v>
      </c>
      <c r="M218" s="205">
        <f t="shared" si="8"/>
        <v>0</v>
      </c>
      <c r="N218" s="205">
        <f>IFERROR(VLOOKUP(H218,'6'!$K$3:$M$16,3,FALSE),0)</f>
        <v>0</v>
      </c>
      <c r="O218" s="205">
        <f t="shared" si="9"/>
        <v>0</v>
      </c>
      <c r="P218" s="205"/>
      <c r="Q218" s="205"/>
      <c r="R218" s="205"/>
    </row>
    <row r="219" spans="1:18" hidden="1">
      <c r="A219" s="203"/>
      <c r="B219" s="204"/>
      <c r="C219" s="204"/>
      <c r="D219" s="203"/>
      <c r="E219" s="203"/>
      <c r="H219" s="203"/>
      <c r="I219" s="205"/>
      <c r="J219" s="205"/>
      <c r="K219" s="205"/>
      <c r="L219" s="205">
        <f>IFERROR(IF(G219="X",0,IF(H219="X",0,VLOOKUP(H219,'6'!$K$3:$L$16,2,FALSE))),0)</f>
        <v>0</v>
      </c>
      <c r="M219" s="205">
        <f t="shared" si="8"/>
        <v>0</v>
      </c>
      <c r="N219" s="205">
        <f>IFERROR(VLOOKUP(H219,'6'!$K$3:$M$16,3,FALSE),0)</f>
        <v>0</v>
      </c>
      <c r="O219" s="205">
        <f t="shared" si="9"/>
        <v>0</v>
      </c>
      <c r="P219" s="205"/>
      <c r="Q219" s="205"/>
      <c r="R219" s="205"/>
    </row>
    <row r="220" spans="1:18" hidden="1">
      <c r="A220" s="203"/>
      <c r="B220" s="204"/>
      <c r="C220" s="204"/>
      <c r="D220" s="203"/>
      <c r="E220" s="203"/>
      <c r="H220" s="203"/>
      <c r="I220" s="205"/>
      <c r="J220" s="205"/>
      <c r="K220" s="205"/>
      <c r="L220" s="205">
        <f>IFERROR(IF(G220="X",0,IF(H220="X",0,VLOOKUP(H220,'6'!$K$3:$L$16,2,FALSE))),0)</f>
        <v>0</v>
      </c>
      <c r="M220" s="205">
        <f t="shared" si="8"/>
        <v>0</v>
      </c>
      <c r="N220" s="205">
        <f>IFERROR(VLOOKUP(H220,'6'!$K$3:$M$16,3,FALSE),0)</f>
        <v>0</v>
      </c>
      <c r="O220" s="205">
        <f t="shared" si="9"/>
        <v>0</v>
      </c>
      <c r="P220" s="205"/>
      <c r="Q220" s="205"/>
      <c r="R220" s="205"/>
    </row>
    <row r="221" spans="1:18" hidden="1">
      <c r="A221" s="203"/>
      <c r="B221" s="204"/>
      <c r="C221" s="204"/>
      <c r="D221" s="203"/>
      <c r="E221" s="203"/>
      <c r="H221" s="203"/>
      <c r="I221" s="205"/>
      <c r="J221" s="205"/>
      <c r="K221" s="205"/>
      <c r="L221" s="205">
        <f>IFERROR(IF(G221="X",0,IF(H221="X",0,VLOOKUP(H221,'6'!$K$3:$L$16,2,FALSE))),0)</f>
        <v>0</v>
      </c>
      <c r="M221" s="205">
        <f t="shared" si="8"/>
        <v>0</v>
      </c>
      <c r="N221" s="205">
        <f>IFERROR(VLOOKUP(H221,'6'!$K$3:$M$16,3,FALSE),0)</f>
        <v>0</v>
      </c>
      <c r="O221" s="205">
        <f t="shared" si="9"/>
        <v>0</v>
      </c>
      <c r="P221" s="205"/>
      <c r="Q221" s="205"/>
      <c r="R221" s="205"/>
    </row>
    <row r="222" spans="1:18" hidden="1">
      <c r="A222" s="203"/>
      <c r="B222" s="204"/>
      <c r="C222" s="204"/>
      <c r="D222" s="203"/>
      <c r="E222" s="203"/>
      <c r="H222" s="203"/>
      <c r="I222" s="205"/>
      <c r="J222" s="205"/>
      <c r="K222" s="205"/>
      <c r="L222" s="205">
        <f>IFERROR(IF(G222="X",0,IF(H222="X",0,VLOOKUP(H222,'6'!$K$3:$L$16,2,FALSE))),0)</f>
        <v>0</v>
      </c>
      <c r="M222" s="205">
        <f t="shared" si="8"/>
        <v>0</v>
      </c>
      <c r="N222" s="205">
        <f>IFERROR(VLOOKUP(H222,'6'!$K$3:$M$16,3,FALSE),0)</f>
        <v>0</v>
      </c>
      <c r="O222" s="205">
        <f t="shared" si="9"/>
        <v>0</v>
      </c>
      <c r="P222" s="205"/>
      <c r="Q222" s="205"/>
      <c r="R222" s="205"/>
    </row>
    <row r="223" spans="1:18" hidden="1">
      <c r="A223" s="203"/>
      <c r="B223" s="204"/>
      <c r="C223" s="204"/>
      <c r="D223" s="203"/>
      <c r="E223" s="203"/>
      <c r="H223" s="203"/>
      <c r="I223" s="205"/>
      <c r="J223" s="205"/>
      <c r="K223" s="205"/>
      <c r="L223" s="205">
        <f>IFERROR(IF(G223="X",0,IF(H223="X",0,VLOOKUP(H223,'6'!$K$3:$L$16,2,FALSE))),0)</f>
        <v>0</v>
      </c>
      <c r="M223" s="205">
        <f t="shared" si="8"/>
        <v>0</v>
      </c>
      <c r="N223" s="205">
        <f>IFERROR(VLOOKUP(H223,'6'!$K$3:$M$16,3,FALSE),0)</f>
        <v>0</v>
      </c>
      <c r="O223" s="205">
        <f t="shared" si="9"/>
        <v>0</v>
      </c>
      <c r="P223" s="205"/>
      <c r="Q223" s="205"/>
      <c r="R223" s="205"/>
    </row>
    <row r="224" spans="1:18" hidden="1">
      <c r="A224" s="203"/>
      <c r="B224" s="204"/>
      <c r="C224" s="204"/>
      <c r="D224" s="203"/>
      <c r="E224" s="203"/>
      <c r="H224" s="203"/>
      <c r="I224" s="205"/>
      <c r="J224" s="205"/>
      <c r="K224" s="205"/>
      <c r="L224" s="205">
        <f>IFERROR(IF(G224="X",0,IF(H224="X",0,VLOOKUP(H224,'6'!$K$3:$L$16,2,FALSE))),0)</f>
        <v>0</v>
      </c>
      <c r="M224" s="205">
        <f t="shared" si="8"/>
        <v>0</v>
      </c>
      <c r="N224" s="205">
        <f>IFERROR(VLOOKUP(H224,'6'!$K$3:$M$16,3,FALSE),0)</f>
        <v>0</v>
      </c>
      <c r="O224" s="205">
        <f t="shared" si="9"/>
        <v>0</v>
      </c>
      <c r="P224" s="205"/>
      <c r="Q224" s="205"/>
      <c r="R224" s="205"/>
    </row>
    <row r="225" spans="1:18" hidden="1">
      <c r="A225" s="203"/>
      <c r="B225" s="204"/>
      <c r="C225" s="204"/>
      <c r="D225" s="203"/>
      <c r="E225" s="203"/>
      <c r="H225" s="203"/>
      <c r="I225" s="205"/>
      <c r="J225" s="205"/>
      <c r="K225" s="205"/>
      <c r="L225" s="205">
        <f>IFERROR(IF(G225="X",0,IF(H225="X",0,VLOOKUP(H225,'6'!$K$3:$L$16,2,FALSE))),0)</f>
        <v>0</v>
      </c>
      <c r="M225" s="205">
        <f t="shared" si="8"/>
        <v>0</v>
      </c>
      <c r="N225" s="205">
        <f>IFERROR(VLOOKUP(H225,'6'!$K$3:$M$16,3,FALSE),0)</f>
        <v>0</v>
      </c>
      <c r="O225" s="205">
        <f t="shared" si="9"/>
        <v>0</v>
      </c>
      <c r="P225" s="205"/>
      <c r="Q225" s="205"/>
      <c r="R225" s="205"/>
    </row>
    <row r="226" spans="1:18" hidden="1">
      <c r="A226" s="203"/>
      <c r="B226" s="204"/>
      <c r="C226" s="204"/>
      <c r="D226" s="203"/>
      <c r="E226" s="203"/>
      <c r="H226" s="203"/>
      <c r="I226" s="205"/>
      <c r="J226" s="205"/>
      <c r="K226" s="205"/>
      <c r="L226" s="205">
        <f>IFERROR(IF(G226="X",0,IF(H226="X",0,VLOOKUP(H226,'6'!$K$3:$L$16,2,FALSE))),0)</f>
        <v>0</v>
      </c>
      <c r="M226" s="205">
        <f t="shared" si="8"/>
        <v>0</v>
      </c>
      <c r="N226" s="205">
        <f>IFERROR(VLOOKUP(H226,'6'!$K$3:$M$16,3,FALSE),0)</f>
        <v>0</v>
      </c>
      <c r="O226" s="205">
        <f t="shared" si="9"/>
        <v>0</v>
      </c>
      <c r="P226" s="205"/>
      <c r="Q226" s="205"/>
      <c r="R226" s="205"/>
    </row>
    <row r="227" spans="1:18" hidden="1">
      <c r="A227" s="203"/>
      <c r="B227" s="204"/>
      <c r="C227" s="204"/>
      <c r="D227" s="203"/>
      <c r="E227" s="203"/>
      <c r="H227" s="203"/>
      <c r="I227" s="205"/>
      <c r="J227" s="205"/>
      <c r="K227" s="205"/>
      <c r="L227" s="205">
        <f>IFERROR(IF(G227="X",0,IF(H227="X",0,VLOOKUP(H227,'6'!$K$3:$L$16,2,FALSE))),0)</f>
        <v>0</v>
      </c>
      <c r="M227" s="205">
        <f t="shared" si="8"/>
        <v>0</v>
      </c>
      <c r="N227" s="205">
        <f>IFERROR(VLOOKUP(H227,'6'!$K$3:$M$16,3,FALSE),0)</f>
        <v>0</v>
      </c>
      <c r="O227" s="205">
        <f t="shared" si="9"/>
        <v>0</v>
      </c>
      <c r="P227" s="205"/>
      <c r="Q227" s="205"/>
      <c r="R227" s="205"/>
    </row>
    <row r="228" spans="1:18" hidden="1">
      <c r="A228" s="203"/>
      <c r="B228" s="204"/>
      <c r="C228" s="204"/>
      <c r="D228" s="203"/>
      <c r="E228" s="203"/>
      <c r="H228" s="203"/>
      <c r="I228" s="205"/>
      <c r="J228" s="205"/>
      <c r="K228" s="205"/>
      <c r="L228" s="205">
        <f>IFERROR(IF(G228="X",0,IF(H228="X",0,VLOOKUP(H228,'6'!$K$3:$L$16,2,FALSE))),0)</f>
        <v>0</v>
      </c>
      <c r="M228" s="205">
        <f t="shared" si="8"/>
        <v>0</v>
      </c>
      <c r="N228" s="205">
        <f>IFERROR(VLOOKUP(H228,'6'!$K$3:$M$16,3,FALSE),0)</f>
        <v>0</v>
      </c>
      <c r="O228" s="205">
        <f t="shared" si="9"/>
        <v>0</v>
      </c>
      <c r="P228" s="205"/>
      <c r="Q228" s="205"/>
      <c r="R228" s="205"/>
    </row>
    <row r="229" spans="1:18" hidden="1">
      <c r="A229" s="203"/>
      <c r="B229" s="204"/>
      <c r="C229" s="204"/>
      <c r="D229" s="203"/>
      <c r="E229" s="203"/>
      <c r="H229" s="203"/>
      <c r="I229" s="205"/>
      <c r="J229" s="205"/>
      <c r="K229" s="205"/>
      <c r="L229" s="205">
        <f>IFERROR(IF(G229="X",0,IF(H229="X",0,VLOOKUP(H229,'6'!$K$3:$L$16,2,FALSE))),0)</f>
        <v>0</v>
      </c>
      <c r="M229" s="205">
        <f t="shared" si="8"/>
        <v>0</v>
      </c>
      <c r="N229" s="205">
        <f>IFERROR(VLOOKUP(H229,'6'!$K$3:$M$16,3,FALSE),0)</f>
        <v>0</v>
      </c>
      <c r="O229" s="205">
        <f t="shared" si="9"/>
        <v>0</v>
      </c>
      <c r="P229" s="205"/>
      <c r="Q229" s="205"/>
      <c r="R229" s="205"/>
    </row>
    <row r="230" spans="1:18" hidden="1">
      <c r="A230" s="203"/>
      <c r="B230" s="204"/>
      <c r="C230" s="204"/>
      <c r="D230" s="203"/>
      <c r="E230" s="203"/>
      <c r="H230" s="203"/>
      <c r="I230" s="205"/>
      <c r="J230" s="205"/>
      <c r="K230" s="205"/>
      <c r="L230" s="205">
        <f>IFERROR(IF(G230="X",0,IF(H230="X",0,VLOOKUP(H230,'6'!$K$3:$L$16,2,FALSE))),0)</f>
        <v>0</v>
      </c>
      <c r="M230" s="205">
        <f t="shared" si="8"/>
        <v>0</v>
      </c>
      <c r="N230" s="205">
        <f>IFERROR(VLOOKUP(H230,'6'!$K$3:$M$16,3,FALSE),0)</f>
        <v>0</v>
      </c>
      <c r="O230" s="205">
        <f t="shared" si="9"/>
        <v>0</v>
      </c>
      <c r="P230" s="205"/>
      <c r="Q230" s="205"/>
      <c r="R230" s="205"/>
    </row>
    <row r="231" spans="1:18" hidden="1">
      <c r="A231" s="203"/>
      <c r="B231" s="204"/>
      <c r="C231" s="204"/>
      <c r="D231" s="203"/>
      <c r="E231" s="203"/>
      <c r="H231" s="203"/>
      <c r="I231" s="205"/>
      <c r="J231" s="205"/>
      <c r="K231" s="205"/>
      <c r="L231" s="205">
        <f>IFERROR(IF(G231="X",0,IF(H231="X",0,VLOOKUP(H231,'6'!$K$3:$L$16,2,FALSE))),0)</f>
        <v>0</v>
      </c>
      <c r="M231" s="205">
        <f t="shared" si="8"/>
        <v>0</v>
      </c>
      <c r="N231" s="205">
        <f>IFERROR(VLOOKUP(H231,'6'!$K$3:$M$16,3,FALSE),0)</f>
        <v>0</v>
      </c>
      <c r="O231" s="205">
        <f t="shared" si="9"/>
        <v>0</v>
      </c>
      <c r="P231" s="205"/>
      <c r="Q231" s="205"/>
      <c r="R231" s="205"/>
    </row>
    <row r="232" spans="1:18" hidden="1">
      <c r="A232" s="203"/>
      <c r="B232" s="204"/>
      <c r="C232" s="204"/>
      <c r="D232" s="203"/>
      <c r="E232" s="203"/>
      <c r="H232" s="203"/>
      <c r="I232" s="205"/>
      <c r="J232" s="205"/>
      <c r="K232" s="205"/>
      <c r="L232" s="205">
        <f>IFERROR(IF(G232="X",0,IF(H232="X",0,VLOOKUP(H232,'6'!$K$3:$L$16,2,FALSE))),0)</f>
        <v>0</v>
      </c>
      <c r="M232" s="205">
        <f t="shared" si="8"/>
        <v>0</v>
      </c>
      <c r="N232" s="205">
        <f>IFERROR(VLOOKUP(H232,'6'!$K$3:$M$16,3,FALSE),0)</f>
        <v>0</v>
      </c>
      <c r="O232" s="205">
        <f t="shared" si="9"/>
        <v>0</v>
      </c>
      <c r="P232" s="205"/>
      <c r="Q232" s="205"/>
      <c r="R232" s="205"/>
    </row>
    <row r="233" spans="1:18" hidden="1">
      <c r="A233" s="203"/>
      <c r="B233" s="204"/>
      <c r="C233" s="204"/>
      <c r="D233" s="203"/>
      <c r="E233" s="203"/>
      <c r="H233" s="203"/>
      <c r="I233" s="205"/>
      <c r="J233" s="205"/>
      <c r="K233" s="205"/>
      <c r="L233" s="205">
        <f>IFERROR(IF(G233="X",0,IF(H233="X",0,VLOOKUP(H233,'6'!$K$3:$L$16,2,FALSE))),0)</f>
        <v>0</v>
      </c>
      <c r="M233" s="205">
        <f t="shared" si="8"/>
        <v>0</v>
      </c>
      <c r="N233" s="205">
        <f>IFERROR(VLOOKUP(H233,'6'!$K$3:$M$16,3,FALSE),0)</f>
        <v>0</v>
      </c>
      <c r="O233" s="205">
        <f t="shared" si="9"/>
        <v>0</v>
      </c>
      <c r="P233" s="205"/>
      <c r="Q233" s="205"/>
      <c r="R233" s="205"/>
    </row>
    <row r="234" spans="1:18" hidden="1">
      <c r="A234" s="203"/>
      <c r="B234" s="204"/>
      <c r="C234" s="204"/>
      <c r="D234" s="203"/>
      <c r="E234" s="203"/>
      <c r="H234" s="203"/>
      <c r="I234" s="205"/>
      <c r="J234" s="205"/>
      <c r="K234" s="205"/>
      <c r="L234" s="205">
        <f>IFERROR(IF(G234="X",0,IF(H234="X",0,VLOOKUP(H234,'6'!$K$3:$L$16,2,FALSE))),0)</f>
        <v>0</v>
      </c>
      <c r="M234" s="205">
        <f t="shared" si="8"/>
        <v>0</v>
      </c>
      <c r="N234" s="205">
        <f>IFERROR(VLOOKUP(H234,'6'!$K$3:$M$16,3,FALSE),0)</f>
        <v>0</v>
      </c>
      <c r="O234" s="205">
        <f t="shared" si="9"/>
        <v>0</v>
      </c>
      <c r="P234" s="205"/>
      <c r="Q234" s="205"/>
      <c r="R234" s="205"/>
    </row>
    <row r="235" spans="1:18" hidden="1">
      <c r="A235" s="203"/>
      <c r="B235" s="204"/>
      <c r="C235" s="204"/>
      <c r="D235" s="203"/>
      <c r="E235" s="203"/>
      <c r="H235" s="203"/>
      <c r="I235" s="205"/>
      <c r="J235" s="205"/>
      <c r="K235" s="205"/>
      <c r="L235" s="205">
        <f>IFERROR(IF(G235="X",0,IF(H235="X",0,VLOOKUP(H235,'6'!$K$3:$L$16,2,FALSE))),0)</f>
        <v>0</v>
      </c>
      <c r="M235" s="205">
        <f t="shared" si="8"/>
        <v>0</v>
      </c>
      <c r="N235" s="205">
        <f>IFERROR(VLOOKUP(H235,'6'!$K$3:$M$16,3,FALSE),0)</f>
        <v>0</v>
      </c>
      <c r="O235" s="205">
        <f t="shared" si="9"/>
        <v>0</v>
      </c>
      <c r="P235" s="205"/>
      <c r="Q235" s="205"/>
      <c r="R235" s="205"/>
    </row>
    <row r="236" spans="1:18" hidden="1">
      <c r="A236" s="203"/>
      <c r="B236" s="204"/>
      <c r="C236" s="204"/>
      <c r="D236" s="203"/>
      <c r="E236" s="203"/>
      <c r="H236" s="203"/>
      <c r="I236" s="205"/>
      <c r="J236" s="205"/>
      <c r="K236" s="205"/>
      <c r="L236" s="205">
        <f>IFERROR(IF(G236="X",0,IF(H236="X",0,VLOOKUP(H236,'6'!$K$3:$L$16,2,FALSE))),0)</f>
        <v>0</v>
      </c>
      <c r="M236" s="205">
        <f t="shared" si="8"/>
        <v>0</v>
      </c>
      <c r="N236" s="205">
        <f>IFERROR(VLOOKUP(H236,'6'!$K$3:$M$16,3,FALSE),0)</f>
        <v>0</v>
      </c>
      <c r="O236" s="205">
        <f t="shared" si="9"/>
        <v>0</v>
      </c>
      <c r="P236" s="205"/>
      <c r="Q236" s="205"/>
      <c r="R236" s="205"/>
    </row>
    <row r="237" spans="1:18" hidden="1">
      <c r="A237" s="203"/>
      <c r="B237" s="204"/>
      <c r="C237" s="204"/>
      <c r="D237" s="203"/>
      <c r="E237" s="203"/>
      <c r="H237" s="203"/>
      <c r="I237" s="205"/>
      <c r="J237" s="205"/>
      <c r="K237" s="205"/>
      <c r="L237" s="205">
        <f>IFERROR(IF(G237="X",0,IF(H237="X",0,VLOOKUP(H237,'6'!$K$3:$L$16,2,FALSE))),0)</f>
        <v>0</v>
      </c>
      <c r="M237" s="205">
        <f t="shared" si="8"/>
        <v>0</v>
      </c>
      <c r="N237" s="205">
        <f>IFERROR(VLOOKUP(H237,'6'!$K$3:$M$16,3,FALSE),0)</f>
        <v>0</v>
      </c>
      <c r="O237" s="205">
        <f t="shared" si="9"/>
        <v>0</v>
      </c>
      <c r="P237" s="205"/>
      <c r="Q237" s="205"/>
      <c r="R237" s="205"/>
    </row>
    <row r="238" spans="1:18" hidden="1">
      <c r="A238" s="203"/>
      <c r="B238" s="204"/>
      <c r="C238" s="204"/>
      <c r="D238" s="203"/>
      <c r="E238" s="203"/>
      <c r="H238" s="203"/>
      <c r="I238" s="205"/>
      <c r="J238" s="205"/>
      <c r="K238" s="205"/>
      <c r="L238" s="205">
        <f>IFERROR(IF(G238="X",0,IF(H238="X",0,VLOOKUP(H238,'6'!$K$3:$L$16,2,FALSE))),0)</f>
        <v>0</v>
      </c>
      <c r="M238" s="205">
        <f t="shared" si="8"/>
        <v>0</v>
      </c>
      <c r="N238" s="205">
        <f>IFERROR(VLOOKUP(H238,'6'!$K$3:$M$16,3,FALSE),0)</f>
        <v>0</v>
      </c>
      <c r="O238" s="205">
        <f t="shared" si="9"/>
        <v>0</v>
      </c>
      <c r="P238" s="205"/>
      <c r="Q238" s="205"/>
      <c r="R238" s="205"/>
    </row>
    <row r="239" spans="1:18" hidden="1">
      <c r="A239" s="203"/>
      <c r="B239" s="204"/>
      <c r="C239" s="204"/>
      <c r="D239" s="203"/>
      <c r="E239" s="203"/>
      <c r="H239" s="203"/>
      <c r="I239" s="205"/>
      <c r="J239" s="205"/>
      <c r="K239" s="205"/>
      <c r="L239" s="205">
        <f>IFERROR(IF(G239="X",0,IF(H239="X",0,VLOOKUP(H239,'6'!$K$3:$L$16,2,FALSE))),0)</f>
        <v>0</v>
      </c>
      <c r="M239" s="205">
        <f t="shared" si="8"/>
        <v>0</v>
      </c>
      <c r="N239" s="205">
        <f>IFERROR(VLOOKUP(H239,'6'!$K$3:$M$16,3,FALSE),0)</f>
        <v>0</v>
      </c>
      <c r="O239" s="205">
        <f t="shared" si="9"/>
        <v>0</v>
      </c>
      <c r="P239" s="205"/>
      <c r="Q239" s="205"/>
      <c r="R239" s="205"/>
    </row>
    <row r="240" spans="1:18" hidden="1">
      <c r="A240" s="203"/>
      <c r="B240" s="204"/>
      <c r="C240" s="204"/>
      <c r="D240" s="203"/>
      <c r="E240" s="203"/>
      <c r="H240" s="203"/>
      <c r="I240" s="205"/>
      <c r="J240" s="205"/>
      <c r="K240" s="205"/>
      <c r="L240" s="205">
        <f>IFERROR(IF(G240="X",0,IF(H240="X",0,VLOOKUP(H240,'6'!$K$3:$L$16,2,FALSE))),0)</f>
        <v>0</v>
      </c>
      <c r="M240" s="205">
        <f t="shared" si="8"/>
        <v>0</v>
      </c>
      <c r="N240" s="205">
        <f>IFERROR(VLOOKUP(H240,'6'!$K$3:$M$16,3,FALSE),0)</f>
        <v>0</v>
      </c>
      <c r="O240" s="205">
        <f t="shared" si="9"/>
        <v>0</v>
      </c>
      <c r="P240" s="205"/>
      <c r="Q240" s="205"/>
      <c r="R240" s="205"/>
    </row>
    <row r="241" spans="1:18" hidden="1">
      <c r="A241" s="203"/>
      <c r="B241" s="204"/>
      <c r="C241" s="204"/>
      <c r="D241" s="203"/>
      <c r="E241" s="203"/>
      <c r="H241" s="203"/>
      <c r="I241" s="205"/>
      <c r="J241" s="205"/>
      <c r="K241" s="205"/>
      <c r="L241" s="205">
        <f>IFERROR(IF(G241="X",0,IF(H241="X",0,VLOOKUP(H241,'6'!$K$3:$L$16,2,FALSE))),0)</f>
        <v>0</v>
      </c>
      <c r="M241" s="205">
        <f t="shared" si="8"/>
        <v>0</v>
      </c>
      <c r="N241" s="205">
        <f>IFERROR(VLOOKUP(H241,'6'!$K$3:$M$16,3,FALSE),0)</f>
        <v>0</v>
      </c>
      <c r="O241" s="205">
        <f t="shared" si="9"/>
        <v>0</v>
      </c>
      <c r="P241" s="205"/>
      <c r="Q241" s="205"/>
      <c r="R241" s="205"/>
    </row>
    <row r="242" spans="1:18" hidden="1">
      <c r="A242" s="203"/>
      <c r="B242" s="204"/>
      <c r="C242" s="204"/>
      <c r="D242" s="203"/>
      <c r="E242" s="203"/>
      <c r="H242" s="203"/>
      <c r="I242" s="205"/>
      <c r="J242" s="205"/>
      <c r="K242" s="205"/>
      <c r="L242" s="205">
        <f>IFERROR(IF(G242="X",0,IF(H242="X",0,VLOOKUP(H242,'6'!$K$3:$L$16,2,FALSE))),0)</f>
        <v>0</v>
      </c>
      <c r="M242" s="205">
        <f t="shared" si="8"/>
        <v>0</v>
      </c>
      <c r="N242" s="205">
        <f>IFERROR(VLOOKUP(H242,'6'!$K$3:$M$16,3,FALSE),0)</f>
        <v>0</v>
      </c>
      <c r="O242" s="205">
        <f t="shared" si="9"/>
        <v>0</v>
      </c>
      <c r="P242" s="205"/>
      <c r="Q242" s="205"/>
      <c r="R242" s="205"/>
    </row>
    <row r="243" spans="1:18" hidden="1">
      <c r="A243" s="203"/>
      <c r="B243" s="204"/>
      <c r="C243" s="204"/>
      <c r="D243" s="203"/>
      <c r="E243" s="203"/>
      <c r="H243" s="203"/>
      <c r="I243" s="205"/>
      <c r="J243" s="205"/>
      <c r="K243" s="205"/>
      <c r="L243" s="205">
        <f>IFERROR(IF(G243="X",0,IF(H243="X",0,VLOOKUP(H243,'6'!$K$3:$L$16,2,FALSE))),0)</f>
        <v>0</v>
      </c>
      <c r="M243" s="205">
        <f t="shared" ref="M243:M306" si="10">K243*L243</f>
        <v>0</v>
      </c>
      <c r="N243" s="205">
        <f>IFERROR(VLOOKUP(H243,'6'!$K$3:$M$16,3,FALSE),0)</f>
        <v>0</v>
      </c>
      <c r="O243" s="205">
        <f t="shared" ref="O243:O306" si="11">IF(N243=0,0,M243/N243)</f>
        <v>0</v>
      </c>
      <c r="P243" s="205"/>
      <c r="Q243" s="205"/>
      <c r="R243" s="205"/>
    </row>
    <row r="244" spans="1:18" hidden="1">
      <c r="A244" s="203"/>
      <c r="B244" s="204"/>
      <c r="C244" s="204"/>
      <c r="D244" s="203"/>
      <c r="E244" s="203"/>
      <c r="H244" s="203"/>
      <c r="I244" s="205"/>
      <c r="J244" s="205"/>
      <c r="K244" s="205"/>
      <c r="L244" s="205">
        <f>IFERROR(IF(G244="X",0,IF(H244="X",0,VLOOKUP(H244,'6'!$K$3:$L$16,2,FALSE))),0)</f>
        <v>0</v>
      </c>
      <c r="M244" s="205">
        <f t="shared" si="10"/>
        <v>0</v>
      </c>
      <c r="N244" s="205">
        <f>IFERROR(VLOOKUP(H244,'6'!$K$3:$M$16,3,FALSE),0)</f>
        <v>0</v>
      </c>
      <c r="O244" s="205">
        <f t="shared" si="11"/>
        <v>0</v>
      </c>
      <c r="P244" s="205"/>
      <c r="Q244" s="205"/>
      <c r="R244" s="205"/>
    </row>
    <row r="245" spans="1:18" hidden="1">
      <c r="A245" s="203"/>
      <c r="B245" s="204"/>
      <c r="C245" s="204"/>
      <c r="D245" s="203"/>
      <c r="E245" s="203"/>
      <c r="H245" s="203"/>
      <c r="I245" s="205"/>
      <c r="J245" s="205"/>
      <c r="K245" s="205"/>
      <c r="L245" s="205">
        <f>IFERROR(IF(G245="X",0,IF(H245="X",0,VLOOKUP(H245,'6'!$K$3:$L$16,2,FALSE))),0)</f>
        <v>0</v>
      </c>
      <c r="M245" s="205">
        <f t="shared" si="10"/>
        <v>0</v>
      </c>
      <c r="N245" s="205">
        <f>IFERROR(VLOOKUP(H245,'6'!$K$3:$M$16,3,FALSE),0)</f>
        <v>0</v>
      </c>
      <c r="O245" s="205">
        <f t="shared" si="11"/>
        <v>0</v>
      </c>
      <c r="P245" s="205"/>
      <c r="Q245" s="205"/>
      <c r="R245" s="205"/>
    </row>
    <row r="246" spans="1:18" hidden="1">
      <c r="A246" s="203"/>
      <c r="B246" s="204"/>
      <c r="C246" s="204"/>
      <c r="D246" s="203"/>
      <c r="E246" s="203"/>
      <c r="H246" s="203"/>
      <c r="I246" s="205"/>
      <c r="J246" s="205"/>
      <c r="K246" s="205"/>
      <c r="L246" s="205">
        <f>IFERROR(IF(G246="X",0,IF(H246="X",0,VLOOKUP(H246,'6'!$K$3:$L$16,2,FALSE))),0)</f>
        <v>0</v>
      </c>
      <c r="M246" s="205">
        <f t="shared" si="10"/>
        <v>0</v>
      </c>
      <c r="N246" s="205">
        <f>IFERROR(VLOOKUP(H246,'6'!$K$3:$M$16,3,FALSE),0)</f>
        <v>0</v>
      </c>
      <c r="O246" s="205">
        <f t="shared" si="11"/>
        <v>0</v>
      </c>
      <c r="P246" s="205"/>
      <c r="Q246" s="205"/>
      <c r="R246" s="205"/>
    </row>
    <row r="247" spans="1:18" hidden="1">
      <c r="A247" s="203"/>
      <c r="B247" s="204"/>
      <c r="C247" s="204"/>
      <c r="D247" s="203"/>
      <c r="E247" s="203"/>
      <c r="H247" s="203"/>
      <c r="I247" s="205"/>
      <c r="J247" s="205"/>
      <c r="K247" s="205"/>
      <c r="L247" s="205">
        <f>IFERROR(IF(G247="X",0,IF(H247="X",0,VLOOKUP(H247,'6'!$K$3:$L$16,2,FALSE))),0)</f>
        <v>0</v>
      </c>
      <c r="M247" s="205">
        <f t="shared" si="10"/>
        <v>0</v>
      </c>
      <c r="N247" s="205">
        <f>IFERROR(VLOOKUP(H247,'6'!$K$3:$M$16,3,FALSE),0)</f>
        <v>0</v>
      </c>
      <c r="O247" s="205">
        <f t="shared" si="11"/>
        <v>0</v>
      </c>
      <c r="P247" s="205"/>
      <c r="Q247" s="205"/>
      <c r="R247" s="205"/>
    </row>
    <row r="248" spans="1:18" hidden="1">
      <c r="A248" s="203"/>
      <c r="B248" s="204"/>
      <c r="C248" s="204"/>
      <c r="D248" s="203"/>
      <c r="E248" s="203"/>
      <c r="H248" s="203"/>
      <c r="I248" s="205"/>
      <c r="J248" s="205"/>
      <c r="K248" s="205"/>
      <c r="L248" s="205">
        <f>IFERROR(IF(G248="X",0,IF(H248="X",0,VLOOKUP(H248,'6'!$K$3:$L$16,2,FALSE))),0)</f>
        <v>0</v>
      </c>
      <c r="M248" s="205">
        <f t="shared" si="10"/>
        <v>0</v>
      </c>
      <c r="N248" s="205">
        <f>IFERROR(VLOOKUP(H248,'6'!$K$3:$M$16,3,FALSE),0)</f>
        <v>0</v>
      </c>
      <c r="O248" s="205">
        <f t="shared" si="11"/>
        <v>0</v>
      </c>
      <c r="P248" s="205"/>
      <c r="Q248" s="205"/>
      <c r="R248" s="205"/>
    </row>
    <row r="249" spans="1:18" hidden="1">
      <c r="A249" s="203"/>
      <c r="B249" s="204"/>
      <c r="C249" s="204"/>
      <c r="D249" s="203"/>
      <c r="E249" s="203"/>
      <c r="H249" s="203"/>
      <c r="I249" s="205"/>
      <c r="J249" s="205"/>
      <c r="K249" s="205"/>
      <c r="L249" s="205">
        <f>IFERROR(IF(G249="X",0,IF(H249="X",0,VLOOKUP(H249,'6'!$K$3:$L$16,2,FALSE))),0)</f>
        <v>0</v>
      </c>
      <c r="M249" s="205">
        <f t="shared" si="10"/>
        <v>0</v>
      </c>
      <c r="N249" s="205">
        <f>IFERROR(VLOOKUP(H249,'6'!$K$3:$M$16,3,FALSE),0)</f>
        <v>0</v>
      </c>
      <c r="O249" s="205">
        <f t="shared" si="11"/>
        <v>0</v>
      </c>
      <c r="P249" s="205"/>
      <c r="Q249" s="205"/>
      <c r="R249" s="205"/>
    </row>
    <row r="250" spans="1:18" hidden="1">
      <c r="A250" s="203"/>
      <c r="B250" s="204"/>
      <c r="C250" s="204"/>
      <c r="D250" s="203"/>
      <c r="E250" s="203"/>
      <c r="H250" s="203"/>
      <c r="I250" s="205"/>
      <c r="J250" s="205"/>
      <c r="K250" s="205"/>
      <c r="L250" s="205">
        <f>IFERROR(IF(G250="X",0,IF(H250="X",0,VLOOKUP(H250,'6'!$K$3:$L$16,2,FALSE))),0)</f>
        <v>0</v>
      </c>
      <c r="M250" s="205">
        <f t="shared" si="10"/>
        <v>0</v>
      </c>
      <c r="N250" s="205">
        <f>IFERROR(VLOOKUP(H250,'6'!$K$3:$M$16,3,FALSE),0)</f>
        <v>0</v>
      </c>
      <c r="O250" s="205">
        <f t="shared" si="11"/>
        <v>0</v>
      </c>
      <c r="P250" s="205"/>
      <c r="Q250" s="205"/>
      <c r="R250" s="205"/>
    </row>
    <row r="251" spans="1:18" hidden="1">
      <c r="A251" s="203"/>
      <c r="B251" s="204"/>
      <c r="C251" s="204"/>
      <c r="D251" s="203"/>
      <c r="E251" s="203"/>
      <c r="H251" s="203"/>
      <c r="I251" s="205"/>
      <c r="J251" s="205"/>
      <c r="K251" s="205"/>
      <c r="L251" s="205">
        <f>IFERROR(IF(G251="X",0,IF(H251="X",0,VLOOKUP(H251,'6'!$K$3:$L$16,2,FALSE))),0)</f>
        <v>0</v>
      </c>
      <c r="M251" s="205">
        <f t="shared" si="10"/>
        <v>0</v>
      </c>
      <c r="N251" s="205">
        <f>IFERROR(VLOOKUP(H251,'6'!$K$3:$M$16,3,FALSE),0)</f>
        <v>0</v>
      </c>
      <c r="O251" s="205">
        <f t="shared" si="11"/>
        <v>0</v>
      </c>
      <c r="P251" s="205"/>
      <c r="Q251" s="205"/>
      <c r="R251" s="205"/>
    </row>
    <row r="252" spans="1:18" hidden="1">
      <c r="A252" s="203"/>
      <c r="B252" s="204"/>
      <c r="C252" s="204"/>
      <c r="D252" s="203"/>
      <c r="E252" s="203"/>
      <c r="H252" s="203"/>
      <c r="I252" s="205"/>
      <c r="J252" s="205"/>
      <c r="K252" s="205"/>
      <c r="L252" s="205">
        <f>IFERROR(IF(G252="X",0,IF(H252="X",0,VLOOKUP(H252,'6'!$K$3:$L$16,2,FALSE))),0)</f>
        <v>0</v>
      </c>
      <c r="M252" s="205">
        <f t="shared" si="10"/>
        <v>0</v>
      </c>
      <c r="N252" s="205">
        <f>IFERROR(VLOOKUP(H252,'6'!$K$3:$M$16,3,FALSE),0)</f>
        <v>0</v>
      </c>
      <c r="O252" s="205">
        <f t="shared" si="11"/>
        <v>0</v>
      </c>
      <c r="P252" s="205"/>
      <c r="Q252" s="205"/>
      <c r="R252" s="205"/>
    </row>
    <row r="253" spans="1:18" hidden="1">
      <c r="A253" s="203"/>
      <c r="B253" s="204"/>
      <c r="C253" s="204"/>
      <c r="D253" s="203"/>
      <c r="E253" s="203"/>
      <c r="H253" s="203"/>
      <c r="I253" s="205"/>
      <c r="J253" s="205"/>
      <c r="K253" s="205"/>
      <c r="L253" s="205">
        <f>IFERROR(IF(G253="X",0,IF(H253="X",0,VLOOKUP(H253,'6'!$K$3:$L$16,2,FALSE))),0)</f>
        <v>0</v>
      </c>
      <c r="M253" s="205">
        <f t="shared" si="10"/>
        <v>0</v>
      </c>
      <c r="N253" s="205">
        <f>IFERROR(VLOOKUP(H253,'6'!$K$3:$M$16,3,FALSE),0)</f>
        <v>0</v>
      </c>
      <c r="O253" s="205">
        <f t="shared" si="11"/>
        <v>0</v>
      </c>
      <c r="P253" s="205"/>
      <c r="Q253" s="205"/>
      <c r="R253" s="205"/>
    </row>
    <row r="254" spans="1:18" hidden="1">
      <c r="A254" s="203"/>
      <c r="B254" s="204"/>
      <c r="C254" s="204"/>
      <c r="D254" s="203"/>
      <c r="E254" s="203"/>
      <c r="H254" s="203"/>
      <c r="I254" s="205"/>
      <c r="J254" s="205"/>
      <c r="K254" s="205"/>
      <c r="L254" s="205">
        <f>IFERROR(IF(G254="X",0,IF(H254="X",0,VLOOKUP(H254,'6'!$K$3:$L$16,2,FALSE))),0)</f>
        <v>0</v>
      </c>
      <c r="M254" s="205">
        <f t="shared" si="10"/>
        <v>0</v>
      </c>
      <c r="N254" s="205">
        <f>IFERROR(VLOOKUP(H254,'6'!$K$3:$M$16,3,FALSE),0)</f>
        <v>0</v>
      </c>
      <c r="O254" s="205">
        <f t="shared" si="11"/>
        <v>0</v>
      </c>
      <c r="P254" s="205"/>
      <c r="Q254" s="205"/>
      <c r="R254" s="205"/>
    </row>
    <row r="255" spans="1:18" hidden="1">
      <c r="A255" s="203"/>
      <c r="B255" s="204"/>
      <c r="C255" s="204"/>
      <c r="D255" s="203"/>
      <c r="E255" s="203"/>
      <c r="H255" s="203"/>
      <c r="I255" s="205"/>
      <c r="J255" s="205"/>
      <c r="K255" s="205"/>
      <c r="L255" s="205">
        <f>IFERROR(IF(G255="X",0,IF(H255="X",0,VLOOKUP(H255,'6'!$K$3:$L$16,2,FALSE))),0)</f>
        <v>0</v>
      </c>
      <c r="M255" s="205">
        <f t="shared" si="10"/>
        <v>0</v>
      </c>
      <c r="N255" s="205">
        <f>IFERROR(VLOOKUP(H255,'6'!$K$3:$M$16,3,FALSE),0)</f>
        <v>0</v>
      </c>
      <c r="O255" s="205">
        <f t="shared" si="11"/>
        <v>0</v>
      </c>
      <c r="P255" s="205"/>
      <c r="Q255" s="205"/>
      <c r="R255" s="205"/>
    </row>
    <row r="256" spans="1:18" hidden="1">
      <c r="A256" s="203"/>
      <c r="B256" s="204"/>
      <c r="C256" s="204"/>
      <c r="D256" s="203"/>
      <c r="E256" s="203"/>
      <c r="H256" s="203"/>
      <c r="I256" s="205"/>
      <c r="J256" s="205"/>
      <c r="K256" s="205"/>
      <c r="L256" s="205">
        <f>IFERROR(IF(G256="X",0,IF(H256="X",0,VLOOKUP(H256,'6'!$K$3:$L$16,2,FALSE))),0)</f>
        <v>0</v>
      </c>
      <c r="M256" s="205">
        <f t="shared" si="10"/>
        <v>0</v>
      </c>
      <c r="N256" s="205">
        <f>IFERROR(VLOOKUP(H256,'6'!$K$3:$M$16,3,FALSE),0)</f>
        <v>0</v>
      </c>
      <c r="O256" s="205">
        <f t="shared" si="11"/>
        <v>0</v>
      </c>
      <c r="P256" s="205"/>
      <c r="Q256" s="205"/>
      <c r="R256" s="205"/>
    </row>
    <row r="257" spans="1:18" hidden="1">
      <c r="A257" s="203"/>
      <c r="B257" s="204"/>
      <c r="C257" s="204"/>
      <c r="D257" s="203"/>
      <c r="E257" s="203"/>
      <c r="H257" s="203"/>
      <c r="I257" s="205"/>
      <c r="J257" s="205"/>
      <c r="K257" s="205"/>
      <c r="L257" s="205">
        <f>IFERROR(IF(G257="X",0,IF(H257="X",0,VLOOKUP(H257,'6'!$K$3:$L$16,2,FALSE))),0)</f>
        <v>0</v>
      </c>
      <c r="M257" s="205">
        <f t="shared" si="10"/>
        <v>0</v>
      </c>
      <c r="N257" s="205">
        <f>IFERROR(VLOOKUP(H257,'6'!$K$3:$M$16,3,FALSE),0)</f>
        <v>0</v>
      </c>
      <c r="O257" s="205">
        <f t="shared" si="11"/>
        <v>0</v>
      </c>
      <c r="P257" s="205"/>
      <c r="Q257" s="205"/>
      <c r="R257" s="205"/>
    </row>
    <row r="258" spans="1:18" hidden="1">
      <c r="A258" s="203"/>
      <c r="B258" s="204"/>
      <c r="C258" s="204"/>
      <c r="D258" s="203"/>
      <c r="E258" s="203"/>
      <c r="H258" s="203"/>
      <c r="I258" s="205"/>
      <c r="J258" s="205"/>
      <c r="K258" s="205"/>
      <c r="L258" s="205">
        <f>IFERROR(IF(G258="X",0,IF(H258="X",0,VLOOKUP(H258,'6'!$K$3:$L$16,2,FALSE))),0)</f>
        <v>0</v>
      </c>
      <c r="M258" s="205">
        <f t="shared" si="10"/>
        <v>0</v>
      </c>
      <c r="N258" s="205">
        <f>IFERROR(VLOOKUP(H258,'6'!$K$3:$M$16,3,FALSE),0)</f>
        <v>0</v>
      </c>
      <c r="O258" s="205">
        <f t="shared" si="11"/>
        <v>0</v>
      </c>
      <c r="P258" s="205"/>
      <c r="Q258" s="205"/>
      <c r="R258" s="205"/>
    </row>
    <row r="259" spans="1:18" hidden="1">
      <c r="A259" s="203"/>
      <c r="B259" s="204"/>
      <c r="C259" s="204"/>
      <c r="D259" s="203"/>
      <c r="E259" s="203"/>
      <c r="H259" s="203"/>
      <c r="I259" s="205"/>
      <c r="J259" s="205"/>
      <c r="K259" s="205"/>
      <c r="L259" s="205">
        <f>IFERROR(IF(G259="X",0,IF(H259="X",0,VLOOKUP(H259,'6'!$K$3:$L$16,2,FALSE))),0)</f>
        <v>0</v>
      </c>
      <c r="M259" s="205">
        <f t="shared" si="10"/>
        <v>0</v>
      </c>
      <c r="N259" s="205">
        <f>IFERROR(VLOOKUP(H259,'6'!$K$3:$M$16,3,FALSE),0)</f>
        <v>0</v>
      </c>
      <c r="O259" s="205">
        <f t="shared" si="11"/>
        <v>0</v>
      </c>
      <c r="P259" s="205"/>
      <c r="Q259" s="205"/>
      <c r="R259" s="205"/>
    </row>
    <row r="260" spans="1:18" hidden="1">
      <c r="A260" s="203"/>
      <c r="B260" s="204"/>
      <c r="C260" s="204"/>
      <c r="D260" s="203"/>
      <c r="E260" s="203"/>
      <c r="H260" s="203"/>
      <c r="I260" s="205"/>
      <c r="J260" s="205"/>
      <c r="K260" s="205"/>
      <c r="L260" s="205">
        <f>IFERROR(IF(G260="X",0,IF(H260="X",0,VLOOKUP(H260,'6'!$K$3:$L$16,2,FALSE))),0)</f>
        <v>0</v>
      </c>
      <c r="M260" s="205">
        <f t="shared" si="10"/>
        <v>0</v>
      </c>
      <c r="N260" s="205">
        <f>IFERROR(VLOOKUP(H260,'6'!$K$3:$M$16,3,FALSE),0)</f>
        <v>0</v>
      </c>
      <c r="O260" s="205">
        <f t="shared" si="11"/>
        <v>0</v>
      </c>
      <c r="P260" s="205"/>
      <c r="Q260" s="205"/>
      <c r="R260" s="205"/>
    </row>
    <row r="261" spans="1:18" hidden="1">
      <c r="A261" s="203"/>
      <c r="B261" s="204"/>
      <c r="C261" s="204"/>
      <c r="D261" s="203"/>
      <c r="E261" s="203"/>
      <c r="H261" s="203"/>
      <c r="I261" s="205"/>
      <c r="J261" s="205"/>
      <c r="K261" s="205"/>
      <c r="L261" s="205">
        <f>IFERROR(IF(G261="X",0,IF(H261="X",0,VLOOKUP(H261,'6'!$K$3:$L$16,2,FALSE))),0)</f>
        <v>0</v>
      </c>
      <c r="M261" s="205">
        <f t="shared" si="10"/>
        <v>0</v>
      </c>
      <c r="N261" s="205">
        <f>IFERROR(VLOOKUP(H261,'6'!$K$3:$M$16,3,FALSE),0)</f>
        <v>0</v>
      </c>
      <c r="O261" s="205">
        <f t="shared" si="11"/>
        <v>0</v>
      </c>
      <c r="P261" s="205"/>
      <c r="Q261" s="205"/>
      <c r="R261" s="205"/>
    </row>
    <row r="262" spans="1:18" hidden="1">
      <c r="A262" s="203"/>
      <c r="B262" s="204"/>
      <c r="C262" s="204"/>
      <c r="D262" s="203"/>
      <c r="E262" s="203"/>
      <c r="H262" s="203"/>
      <c r="I262" s="205"/>
      <c r="J262" s="205"/>
      <c r="K262" s="205"/>
      <c r="L262" s="205">
        <f>IFERROR(IF(G262="X",0,IF(H262="X",0,VLOOKUP(H262,'6'!$K$3:$L$16,2,FALSE))),0)</f>
        <v>0</v>
      </c>
      <c r="M262" s="205">
        <f t="shared" si="10"/>
        <v>0</v>
      </c>
      <c r="N262" s="205">
        <f>IFERROR(VLOOKUP(H262,'6'!$K$3:$M$16,3,FALSE),0)</f>
        <v>0</v>
      </c>
      <c r="O262" s="205">
        <f t="shared" si="11"/>
        <v>0</v>
      </c>
      <c r="P262" s="205"/>
      <c r="Q262" s="205"/>
      <c r="R262" s="205"/>
    </row>
    <row r="263" spans="1:18" hidden="1">
      <c r="A263" s="203"/>
      <c r="B263" s="204"/>
      <c r="C263" s="204"/>
      <c r="D263" s="203"/>
      <c r="E263" s="203"/>
      <c r="H263" s="203"/>
      <c r="I263" s="205"/>
      <c r="J263" s="205"/>
      <c r="K263" s="205"/>
      <c r="L263" s="205">
        <f>IFERROR(IF(G263="X",0,IF(H263="X",0,VLOOKUP(H263,'6'!$K$3:$L$16,2,FALSE))),0)</f>
        <v>0</v>
      </c>
      <c r="M263" s="205">
        <f t="shared" si="10"/>
        <v>0</v>
      </c>
      <c r="N263" s="205">
        <f>IFERROR(VLOOKUP(H263,'6'!$K$3:$M$16,3,FALSE),0)</f>
        <v>0</v>
      </c>
      <c r="O263" s="205">
        <f t="shared" si="11"/>
        <v>0</v>
      </c>
      <c r="P263" s="205"/>
      <c r="Q263" s="205"/>
      <c r="R263" s="205"/>
    </row>
    <row r="264" spans="1:18" hidden="1">
      <c r="A264" s="203"/>
      <c r="B264" s="204"/>
      <c r="C264" s="204"/>
      <c r="D264" s="203"/>
      <c r="E264" s="203"/>
      <c r="H264" s="203"/>
      <c r="I264" s="205"/>
      <c r="J264" s="205"/>
      <c r="K264" s="205"/>
      <c r="L264" s="205">
        <f>IFERROR(IF(G264="X",0,IF(H264="X",0,VLOOKUP(H264,'6'!$K$3:$L$16,2,FALSE))),0)</f>
        <v>0</v>
      </c>
      <c r="M264" s="205">
        <f t="shared" si="10"/>
        <v>0</v>
      </c>
      <c r="N264" s="205">
        <f>IFERROR(VLOOKUP(H264,'6'!$K$3:$M$16,3,FALSE),0)</f>
        <v>0</v>
      </c>
      <c r="O264" s="205">
        <f t="shared" si="11"/>
        <v>0</v>
      </c>
      <c r="P264" s="205"/>
      <c r="Q264" s="205"/>
      <c r="R264" s="205"/>
    </row>
    <row r="265" spans="1:18" hidden="1">
      <c r="A265" s="203"/>
      <c r="B265" s="204"/>
      <c r="C265" s="204"/>
      <c r="D265" s="203"/>
      <c r="E265" s="203"/>
      <c r="H265" s="203"/>
      <c r="I265" s="205"/>
      <c r="J265" s="205"/>
      <c r="K265" s="205"/>
      <c r="L265" s="205">
        <f>IFERROR(IF(G265="X",0,IF(H265="X",0,VLOOKUP(H265,'6'!$K$3:$L$16,2,FALSE))),0)</f>
        <v>0</v>
      </c>
      <c r="M265" s="205">
        <f t="shared" si="10"/>
        <v>0</v>
      </c>
      <c r="N265" s="205">
        <f>IFERROR(VLOOKUP(H265,'6'!$K$3:$M$16,3,FALSE),0)</f>
        <v>0</v>
      </c>
      <c r="O265" s="205">
        <f t="shared" si="11"/>
        <v>0</v>
      </c>
      <c r="P265" s="205"/>
      <c r="Q265" s="205"/>
      <c r="R265" s="205"/>
    </row>
    <row r="266" spans="1:18" hidden="1">
      <c r="A266" s="203"/>
      <c r="B266" s="204"/>
      <c r="C266" s="204"/>
      <c r="D266" s="203"/>
      <c r="E266" s="203"/>
      <c r="H266" s="203"/>
      <c r="I266" s="205"/>
      <c r="J266" s="205"/>
      <c r="K266" s="205"/>
      <c r="L266" s="205">
        <f>IFERROR(IF(G266="X",0,IF(H266="X",0,VLOOKUP(H266,'6'!$K$3:$L$16,2,FALSE))),0)</f>
        <v>0</v>
      </c>
      <c r="M266" s="205">
        <f t="shared" si="10"/>
        <v>0</v>
      </c>
      <c r="N266" s="205">
        <f>IFERROR(VLOOKUP(H266,'6'!$K$3:$M$16,3,FALSE),0)</f>
        <v>0</v>
      </c>
      <c r="O266" s="205">
        <f t="shared" si="11"/>
        <v>0</v>
      </c>
      <c r="P266" s="205"/>
      <c r="Q266" s="205"/>
      <c r="R266" s="205"/>
    </row>
    <row r="267" spans="1:18" hidden="1">
      <c r="A267" s="203"/>
      <c r="B267" s="204"/>
      <c r="C267" s="204"/>
      <c r="D267" s="203"/>
      <c r="E267" s="203"/>
      <c r="H267" s="203"/>
      <c r="I267" s="205"/>
      <c r="J267" s="205"/>
      <c r="K267" s="205"/>
      <c r="L267" s="205">
        <f>IFERROR(IF(G267="X",0,IF(H267="X",0,VLOOKUP(H267,'6'!$K$3:$L$16,2,FALSE))),0)</f>
        <v>0</v>
      </c>
      <c r="M267" s="205">
        <f t="shared" si="10"/>
        <v>0</v>
      </c>
      <c r="N267" s="205">
        <f>IFERROR(VLOOKUP(H267,'6'!$K$3:$M$16,3,FALSE),0)</f>
        <v>0</v>
      </c>
      <c r="O267" s="205">
        <f t="shared" si="11"/>
        <v>0</v>
      </c>
      <c r="P267" s="205"/>
      <c r="Q267" s="205"/>
      <c r="R267" s="205"/>
    </row>
    <row r="268" spans="1:18" hidden="1">
      <c r="A268" s="203"/>
      <c r="B268" s="204"/>
      <c r="C268" s="204"/>
      <c r="D268" s="203"/>
      <c r="E268" s="203"/>
      <c r="H268" s="203"/>
      <c r="I268" s="205"/>
      <c r="J268" s="205"/>
      <c r="K268" s="205"/>
      <c r="L268" s="205">
        <f>IFERROR(IF(G268="X",0,IF(H268="X",0,VLOOKUP(H268,'6'!$K$3:$L$16,2,FALSE))),0)</f>
        <v>0</v>
      </c>
      <c r="M268" s="205">
        <f t="shared" si="10"/>
        <v>0</v>
      </c>
      <c r="N268" s="205">
        <f>IFERROR(VLOOKUP(H268,'6'!$K$3:$M$16,3,FALSE),0)</f>
        <v>0</v>
      </c>
      <c r="O268" s="205">
        <f t="shared" si="11"/>
        <v>0</v>
      </c>
      <c r="P268" s="205"/>
      <c r="Q268" s="205"/>
      <c r="R268" s="205"/>
    </row>
    <row r="269" spans="1:18" hidden="1">
      <c r="A269" s="203"/>
      <c r="B269" s="204"/>
      <c r="C269" s="204"/>
      <c r="D269" s="203"/>
      <c r="E269" s="203"/>
      <c r="H269" s="203"/>
      <c r="I269" s="205"/>
      <c r="J269" s="205"/>
      <c r="K269" s="205"/>
      <c r="L269" s="205">
        <f>IFERROR(IF(G269="X",0,IF(H269="X",0,VLOOKUP(H269,'6'!$K$3:$L$16,2,FALSE))),0)</f>
        <v>0</v>
      </c>
      <c r="M269" s="205">
        <f t="shared" si="10"/>
        <v>0</v>
      </c>
      <c r="N269" s="205">
        <f>IFERROR(VLOOKUP(H269,'6'!$K$3:$M$16,3,FALSE),0)</f>
        <v>0</v>
      </c>
      <c r="O269" s="205">
        <f t="shared" si="11"/>
        <v>0</v>
      </c>
      <c r="P269" s="205"/>
      <c r="Q269" s="205"/>
      <c r="R269" s="205"/>
    </row>
    <row r="270" spans="1:18" hidden="1">
      <c r="A270" s="203"/>
      <c r="B270" s="204"/>
      <c r="C270" s="204"/>
      <c r="D270" s="203"/>
      <c r="E270" s="203"/>
      <c r="H270" s="203"/>
      <c r="I270" s="205"/>
      <c r="J270" s="205"/>
      <c r="K270" s="205"/>
      <c r="L270" s="205">
        <f>IFERROR(IF(G270="X",0,IF(H270="X",0,VLOOKUP(H270,'6'!$K$3:$L$16,2,FALSE))),0)</f>
        <v>0</v>
      </c>
      <c r="M270" s="205">
        <f t="shared" si="10"/>
        <v>0</v>
      </c>
      <c r="N270" s="205">
        <f>IFERROR(VLOOKUP(H270,'6'!$K$3:$M$16,3,FALSE),0)</f>
        <v>0</v>
      </c>
      <c r="O270" s="205">
        <f t="shared" si="11"/>
        <v>0</v>
      </c>
      <c r="P270" s="205"/>
      <c r="Q270" s="205"/>
      <c r="R270" s="205"/>
    </row>
    <row r="271" spans="1:18" hidden="1">
      <c r="A271" s="203"/>
      <c r="B271" s="204"/>
      <c r="C271" s="204"/>
      <c r="D271" s="203"/>
      <c r="E271" s="203"/>
      <c r="H271" s="203"/>
      <c r="I271" s="205"/>
      <c r="J271" s="205"/>
      <c r="K271" s="205"/>
      <c r="L271" s="205">
        <f>IFERROR(IF(G271="X",0,IF(H271="X",0,VLOOKUP(H271,'6'!$K$3:$L$16,2,FALSE))),0)</f>
        <v>0</v>
      </c>
      <c r="M271" s="205">
        <f t="shared" si="10"/>
        <v>0</v>
      </c>
      <c r="N271" s="205">
        <f>IFERROR(VLOOKUP(H271,'6'!$K$3:$M$16,3,FALSE),0)</f>
        <v>0</v>
      </c>
      <c r="O271" s="205">
        <f t="shared" si="11"/>
        <v>0</v>
      </c>
      <c r="P271" s="205"/>
      <c r="Q271" s="205"/>
      <c r="R271" s="205"/>
    </row>
    <row r="272" spans="1:18" hidden="1">
      <c r="A272" s="203"/>
      <c r="B272" s="204"/>
      <c r="C272" s="204"/>
      <c r="D272" s="203"/>
      <c r="E272" s="203"/>
      <c r="H272" s="203"/>
      <c r="I272" s="205"/>
      <c r="J272" s="205"/>
      <c r="K272" s="205"/>
      <c r="L272" s="205">
        <f>IFERROR(IF(G272="X",0,IF(H272="X",0,VLOOKUP(H272,'6'!$K$3:$L$16,2,FALSE))),0)</f>
        <v>0</v>
      </c>
      <c r="M272" s="205">
        <f t="shared" si="10"/>
        <v>0</v>
      </c>
      <c r="N272" s="205">
        <f>IFERROR(VLOOKUP(H272,'6'!$K$3:$M$16,3,FALSE),0)</f>
        <v>0</v>
      </c>
      <c r="O272" s="205">
        <f t="shared" si="11"/>
        <v>0</v>
      </c>
      <c r="P272" s="205"/>
      <c r="Q272" s="205"/>
      <c r="R272" s="205"/>
    </row>
    <row r="273" spans="1:18" hidden="1">
      <c r="A273" s="203"/>
      <c r="B273" s="204"/>
      <c r="C273" s="204"/>
      <c r="D273" s="203"/>
      <c r="E273" s="203"/>
      <c r="H273" s="203"/>
      <c r="I273" s="205"/>
      <c r="J273" s="205"/>
      <c r="K273" s="205"/>
      <c r="L273" s="205">
        <f>IFERROR(IF(G273="X",0,IF(H273="X",0,VLOOKUP(H273,'6'!$K$3:$L$16,2,FALSE))),0)</f>
        <v>0</v>
      </c>
      <c r="M273" s="205">
        <f t="shared" si="10"/>
        <v>0</v>
      </c>
      <c r="N273" s="205">
        <f>IFERROR(VLOOKUP(H273,'6'!$K$3:$M$16,3,FALSE),0)</f>
        <v>0</v>
      </c>
      <c r="O273" s="205">
        <f t="shared" si="11"/>
        <v>0</v>
      </c>
      <c r="P273" s="205"/>
      <c r="Q273" s="205"/>
      <c r="R273" s="205"/>
    </row>
    <row r="274" spans="1:18" hidden="1">
      <c r="A274" s="203"/>
      <c r="B274" s="204"/>
      <c r="C274" s="204"/>
      <c r="D274" s="203"/>
      <c r="E274" s="203"/>
      <c r="H274" s="203"/>
      <c r="I274" s="205"/>
      <c r="J274" s="205"/>
      <c r="K274" s="205"/>
      <c r="L274" s="205">
        <f>IFERROR(IF(G274="X",0,IF(H274="X",0,VLOOKUP(H274,'6'!$K$3:$L$16,2,FALSE))),0)</f>
        <v>0</v>
      </c>
      <c r="M274" s="205">
        <f t="shared" si="10"/>
        <v>0</v>
      </c>
      <c r="N274" s="205">
        <f>IFERROR(VLOOKUP(H274,'6'!$K$3:$M$16,3,FALSE),0)</f>
        <v>0</v>
      </c>
      <c r="O274" s="205">
        <f t="shared" si="11"/>
        <v>0</v>
      </c>
      <c r="P274" s="205"/>
      <c r="Q274" s="205"/>
      <c r="R274" s="205"/>
    </row>
    <row r="275" spans="1:18" hidden="1">
      <c r="A275" s="203"/>
      <c r="B275" s="204"/>
      <c r="C275" s="204"/>
      <c r="D275" s="203"/>
      <c r="E275" s="203"/>
      <c r="H275" s="203"/>
      <c r="I275" s="205"/>
      <c r="J275" s="205"/>
      <c r="K275" s="205"/>
      <c r="L275" s="205">
        <f>IFERROR(IF(G275="X",0,IF(H275="X",0,VLOOKUP(H275,'6'!$K$3:$L$16,2,FALSE))),0)</f>
        <v>0</v>
      </c>
      <c r="M275" s="205">
        <f t="shared" si="10"/>
        <v>0</v>
      </c>
      <c r="N275" s="205">
        <f>IFERROR(VLOOKUP(H275,'6'!$K$3:$M$16,3,FALSE),0)</f>
        <v>0</v>
      </c>
      <c r="O275" s="205">
        <f t="shared" si="11"/>
        <v>0</v>
      </c>
      <c r="P275" s="205"/>
      <c r="Q275" s="205"/>
      <c r="R275" s="205"/>
    </row>
    <row r="276" spans="1:18" hidden="1">
      <c r="A276" s="203"/>
      <c r="B276" s="204"/>
      <c r="C276" s="204"/>
      <c r="D276" s="203"/>
      <c r="E276" s="203"/>
      <c r="H276" s="203"/>
      <c r="I276" s="205"/>
      <c r="J276" s="205"/>
      <c r="K276" s="205"/>
      <c r="L276" s="205">
        <f>IFERROR(IF(G276="X",0,IF(H276="X",0,VLOOKUP(H276,'6'!$K$3:$L$16,2,FALSE))),0)</f>
        <v>0</v>
      </c>
      <c r="M276" s="205">
        <f t="shared" si="10"/>
        <v>0</v>
      </c>
      <c r="N276" s="205">
        <f>IFERROR(VLOOKUP(H276,'6'!$K$3:$M$16,3,FALSE),0)</f>
        <v>0</v>
      </c>
      <c r="O276" s="205">
        <f t="shared" si="11"/>
        <v>0</v>
      </c>
      <c r="P276" s="205"/>
      <c r="Q276" s="205"/>
      <c r="R276" s="205"/>
    </row>
    <row r="277" spans="1:18" hidden="1">
      <c r="A277" s="203"/>
      <c r="B277" s="204"/>
      <c r="C277" s="204"/>
      <c r="D277" s="203"/>
      <c r="E277" s="203"/>
      <c r="H277" s="203"/>
      <c r="I277" s="205"/>
      <c r="J277" s="205"/>
      <c r="K277" s="205"/>
      <c r="L277" s="205">
        <f>IFERROR(IF(G277="X",0,IF(H277="X",0,VLOOKUP(H277,'6'!$K$3:$L$16,2,FALSE))),0)</f>
        <v>0</v>
      </c>
      <c r="M277" s="205">
        <f t="shared" si="10"/>
        <v>0</v>
      </c>
      <c r="N277" s="205">
        <f>IFERROR(VLOOKUP(H277,'6'!$K$3:$M$16,3,FALSE),0)</f>
        <v>0</v>
      </c>
      <c r="O277" s="205">
        <f t="shared" si="11"/>
        <v>0</v>
      </c>
      <c r="P277" s="205"/>
      <c r="Q277" s="205"/>
      <c r="R277" s="205"/>
    </row>
    <row r="278" spans="1:18" hidden="1">
      <c r="A278" s="203"/>
      <c r="B278" s="204"/>
      <c r="C278" s="204"/>
      <c r="D278" s="203"/>
      <c r="E278" s="203"/>
      <c r="H278" s="203"/>
      <c r="I278" s="205"/>
      <c r="J278" s="205"/>
      <c r="K278" s="205"/>
      <c r="L278" s="205">
        <f>IFERROR(IF(G278="X",0,IF(H278="X",0,VLOOKUP(H278,'6'!$K$3:$L$16,2,FALSE))),0)</f>
        <v>0</v>
      </c>
      <c r="M278" s="205">
        <f t="shared" si="10"/>
        <v>0</v>
      </c>
      <c r="N278" s="205">
        <f>IFERROR(VLOOKUP(H278,'6'!$K$3:$M$16,3,FALSE),0)</f>
        <v>0</v>
      </c>
      <c r="O278" s="205">
        <f t="shared" si="11"/>
        <v>0</v>
      </c>
      <c r="P278" s="205"/>
      <c r="Q278" s="205"/>
      <c r="R278" s="205"/>
    </row>
    <row r="279" spans="1:18" hidden="1">
      <c r="A279" s="203"/>
      <c r="B279" s="204"/>
      <c r="C279" s="204"/>
      <c r="D279" s="203"/>
      <c r="E279" s="203"/>
      <c r="H279" s="203"/>
      <c r="I279" s="205"/>
      <c r="J279" s="205"/>
      <c r="K279" s="205"/>
      <c r="L279" s="205">
        <f>IFERROR(IF(G279="X",0,IF(H279="X",0,VLOOKUP(H279,'6'!$K$3:$L$16,2,FALSE))),0)</f>
        <v>0</v>
      </c>
      <c r="M279" s="205">
        <f t="shared" si="10"/>
        <v>0</v>
      </c>
      <c r="N279" s="205">
        <f>IFERROR(VLOOKUP(H279,'6'!$K$3:$M$16,3,FALSE),0)</f>
        <v>0</v>
      </c>
      <c r="O279" s="205">
        <f t="shared" si="11"/>
        <v>0</v>
      </c>
      <c r="P279" s="205"/>
      <c r="Q279" s="205"/>
      <c r="R279" s="205"/>
    </row>
    <row r="280" spans="1:18" hidden="1">
      <c r="A280" s="203"/>
      <c r="B280" s="204"/>
      <c r="C280" s="204"/>
      <c r="D280" s="203"/>
      <c r="E280" s="203"/>
      <c r="H280" s="203"/>
      <c r="I280" s="205"/>
      <c r="J280" s="205"/>
      <c r="K280" s="205"/>
      <c r="L280" s="205">
        <f>IFERROR(IF(G280="X",0,IF(H280="X",0,VLOOKUP(H280,'6'!$K$3:$L$16,2,FALSE))),0)</f>
        <v>0</v>
      </c>
      <c r="M280" s="205">
        <f t="shared" si="10"/>
        <v>0</v>
      </c>
      <c r="N280" s="205">
        <f>IFERROR(VLOOKUP(H280,'6'!$K$3:$M$16,3,FALSE),0)</f>
        <v>0</v>
      </c>
      <c r="O280" s="205">
        <f t="shared" si="11"/>
        <v>0</v>
      </c>
      <c r="P280" s="205"/>
      <c r="Q280" s="205"/>
      <c r="R280" s="205"/>
    </row>
    <row r="281" spans="1:18" hidden="1">
      <c r="A281" s="203"/>
      <c r="B281" s="204"/>
      <c r="C281" s="204"/>
      <c r="D281" s="203"/>
      <c r="E281" s="203"/>
      <c r="H281" s="203"/>
      <c r="I281" s="205"/>
      <c r="J281" s="205"/>
      <c r="K281" s="205"/>
      <c r="L281" s="205">
        <f>IFERROR(IF(G281="X",0,IF(H281="X",0,VLOOKUP(H281,'6'!$K$3:$L$16,2,FALSE))),0)</f>
        <v>0</v>
      </c>
      <c r="M281" s="205">
        <f t="shared" si="10"/>
        <v>0</v>
      </c>
      <c r="N281" s="205">
        <f>IFERROR(VLOOKUP(H281,'6'!$K$3:$M$16,3,FALSE),0)</f>
        <v>0</v>
      </c>
      <c r="O281" s="205">
        <f t="shared" si="11"/>
        <v>0</v>
      </c>
      <c r="P281" s="205"/>
      <c r="Q281" s="205"/>
      <c r="R281" s="205"/>
    </row>
    <row r="282" spans="1:18" hidden="1">
      <c r="A282" s="203"/>
      <c r="B282" s="204"/>
      <c r="C282" s="204"/>
      <c r="D282" s="203"/>
      <c r="E282" s="203"/>
      <c r="H282" s="203"/>
      <c r="I282" s="205"/>
      <c r="J282" s="205"/>
      <c r="K282" s="205"/>
      <c r="L282" s="205">
        <f>IFERROR(IF(G282="X",0,IF(H282="X",0,VLOOKUP(H282,'6'!$K$3:$L$16,2,FALSE))),0)</f>
        <v>0</v>
      </c>
      <c r="M282" s="205">
        <f t="shared" si="10"/>
        <v>0</v>
      </c>
      <c r="N282" s="205">
        <f>IFERROR(VLOOKUP(H282,'6'!$K$3:$M$16,3,FALSE),0)</f>
        <v>0</v>
      </c>
      <c r="O282" s="205">
        <f t="shared" si="11"/>
        <v>0</v>
      </c>
      <c r="P282" s="205"/>
      <c r="Q282" s="205"/>
      <c r="R282" s="205"/>
    </row>
    <row r="283" spans="1:18" hidden="1">
      <c r="A283" s="203"/>
      <c r="B283" s="204"/>
      <c r="C283" s="204"/>
      <c r="D283" s="203"/>
      <c r="E283" s="203"/>
      <c r="H283" s="203"/>
      <c r="I283" s="205"/>
      <c r="J283" s="205"/>
      <c r="K283" s="205"/>
      <c r="L283" s="205">
        <f>IFERROR(IF(G283="X",0,IF(H283="X",0,VLOOKUP(H283,'6'!$K$3:$L$16,2,FALSE))),0)</f>
        <v>0</v>
      </c>
      <c r="M283" s="205">
        <f t="shared" si="10"/>
        <v>0</v>
      </c>
      <c r="N283" s="205">
        <f>IFERROR(VLOOKUP(H283,'6'!$K$3:$M$16,3,FALSE),0)</f>
        <v>0</v>
      </c>
      <c r="O283" s="205">
        <f t="shared" si="11"/>
        <v>0</v>
      </c>
      <c r="P283" s="205"/>
      <c r="Q283" s="205"/>
      <c r="R283" s="205"/>
    </row>
    <row r="284" spans="1:18" hidden="1">
      <c r="A284" s="203"/>
      <c r="B284" s="204"/>
      <c r="C284" s="204"/>
      <c r="D284" s="203"/>
      <c r="E284" s="203"/>
      <c r="H284" s="203"/>
      <c r="I284" s="205"/>
      <c r="J284" s="205"/>
      <c r="K284" s="205"/>
      <c r="L284" s="205">
        <f>IFERROR(IF(G284="X",0,IF(H284="X",0,VLOOKUP(H284,'6'!$K$3:$L$16,2,FALSE))),0)</f>
        <v>0</v>
      </c>
      <c r="M284" s="205">
        <f t="shared" si="10"/>
        <v>0</v>
      </c>
      <c r="N284" s="205">
        <f>IFERROR(VLOOKUP(H284,'6'!$K$3:$M$16,3,FALSE),0)</f>
        <v>0</v>
      </c>
      <c r="O284" s="205">
        <f t="shared" si="11"/>
        <v>0</v>
      </c>
      <c r="P284" s="205"/>
      <c r="Q284" s="205"/>
      <c r="R284" s="205"/>
    </row>
    <row r="285" spans="1:18" hidden="1">
      <c r="A285" s="203"/>
      <c r="B285" s="204"/>
      <c r="C285" s="204"/>
      <c r="D285" s="203"/>
      <c r="E285" s="203"/>
      <c r="H285" s="203"/>
      <c r="I285" s="205"/>
      <c r="J285" s="205"/>
      <c r="K285" s="205"/>
      <c r="L285" s="205">
        <f>IFERROR(IF(G285="X",0,IF(H285="X",0,VLOOKUP(H285,'6'!$K$3:$L$16,2,FALSE))),0)</f>
        <v>0</v>
      </c>
      <c r="M285" s="205">
        <f t="shared" si="10"/>
        <v>0</v>
      </c>
      <c r="N285" s="205">
        <f>IFERROR(VLOOKUP(H285,'6'!$K$3:$M$16,3,FALSE),0)</f>
        <v>0</v>
      </c>
      <c r="O285" s="205">
        <f t="shared" si="11"/>
        <v>0</v>
      </c>
      <c r="P285" s="205"/>
      <c r="Q285" s="205"/>
      <c r="R285" s="205"/>
    </row>
    <row r="286" spans="1:18" hidden="1">
      <c r="A286" s="203"/>
      <c r="B286" s="204"/>
      <c r="C286" s="204"/>
      <c r="D286" s="203"/>
      <c r="E286" s="203"/>
      <c r="H286" s="203"/>
      <c r="I286" s="205"/>
      <c r="J286" s="205"/>
      <c r="K286" s="205"/>
      <c r="L286" s="205">
        <f>IFERROR(IF(G286="X",0,IF(H286="X",0,VLOOKUP(H286,'6'!$K$3:$L$16,2,FALSE))),0)</f>
        <v>0</v>
      </c>
      <c r="M286" s="205">
        <f t="shared" si="10"/>
        <v>0</v>
      </c>
      <c r="N286" s="205">
        <f>IFERROR(VLOOKUP(H286,'6'!$K$3:$M$16,3,FALSE),0)</f>
        <v>0</v>
      </c>
      <c r="O286" s="205">
        <f t="shared" si="11"/>
        <v>0</v>
      </c>
      <c r="P286" s="205"/>
      <c r="Q286" s="205"/>
      <c r="R286" s="205"/>
    </row>
    <row r="287" spans="1:18" hidden="1">
      <c r="A287" s="203"/>
      <c r="B287" s="204"/>
      <c r="C287" s="204"/>
      <c r="D287" s="203"/>
      <c r="E287" s="203"/>
      <c r="H287" s="203"/>
      <c r="I287" s="205"/>
      <c r="J287" s="205"/>
      <c r="K287" s="205"/>
      <c r="L287" s="205">
        <f>IFERROR(IF(G287="X",0,IF(H287="X",0,VLOOKUP(H287,'6'!$K$3:$L$16,2,FALSE))),0)</f>
        <v>0</v>
      </c>
      <c r="M287" s="205">
        <f t="shared" si="10"/>
        <v>0</v>
      </c>
      <c r="N287" s="205">
        <f>IFERROR(VLOOKUP(H287,'6'!$K$3:$M$16,3,FALSE),0)</f>
        <v>0</v>
      </c>
      <c r="O287" s="205">
        <f t="shared" si="11"/>
        <v>0</v>
      </c>
      <c r="P287" s="205"/>
      <c r="Q287" s="205"/>
      <c r="R287" s="205"/>
    </row>
    <row r="288" spans="1:18" hidden="1">
      <c r="A288" s="203"/>
      <c r="B288" s="204"/>
      <c r="C288" s="204"/>
      <c r="D288" s="203"/>
      <c r="E288" s="203"/>
      <c r="H288" s="203"/>
      <c r="I288" s="205"/>
      <c r="J288" s="205"/>
      <c r="K288" s="205"/>
      <c r="L288" s="205">
        <f>IFERROR(IF(G288="X",0,IF(H288="X",0,VLOOKUP(H288,'6'!$K$3:$L$16,2,FALSE))),0)</f>
        <v>0</v>
      </c>
      <c r="M288" s="205">
        <f t="shared" si="10"/>
        <v>0</v>
      </c>
      <c r="N288" s="205">
        <f>IFERROR(VLOOKUP(H288,'6'!$K$3:$M$16,3,FALSE),0)</f>
        <v>0</v>
      </c>
      <c r="O288" s="205">
        <f t="shared" si="11"/>
        <v>0</v>
      </c>
      <c r="P288" s="205"/>
      <c r="Q288" s="205"/>
      <c r="R288" s="205"/>
    </row>
    <row r="289" spans="1:18" hidden="1">
      <c r="A289" s="203"/>
      <c r="B289" s="204"/>
      <c r="C289" s="204"/>
      <c r="D289" s="203"/>
      <c r="E289" s="203"/>
      <c r="H289" s="203"/>
      <c r="I289" s="205"/>
      <c r="J289" s="205"/>
      <c r="K289" s="205"/>
      <c r="L289" s="205">
        <f>IFERROR(IF(G289="X",0,IF(H289="X",0,VLOOKUP(H289,'6'!$K$3:$L$16,2,FALSE))),0)</f>
        <v>0</v>
      </c>
      <c r="M289" s="205">
        <f t="shared" si="10"/>
        <v>0</v>
      </c>
      <c r="N289" s="205">
        <f>IFERROR(VLOOKUP(H289,'6'!$K$3:$M$16,3,FALSE),0)</f>
        <v>0</v>
      </c>
      <c r="O289" s="205">
        <f t="shared" si="11"/>
        <v>0</v>
      </c>
      <c r="P289" s="205"/>
      <c r="Q289" s="205"/>
      <c r="R289" s="205"/>
    </row>
    <row r="290" spans="1:18" hidden="1">
      <c r="A290" s="203"/>
      <c r="B290" s="204"/>
      <c r="C290" s="204"/>
      <c r="D290" s="203"/>
      <c r="E290" s="203"/>
      <c r="H290" s="203"/>
      <c r="I290" s="205"/>
      <c r="J290" s="205"/>
      <c r="K290" s="205"/>
      <c r="L290" s="205">
        <f>IFERROR(IF(G290="X",0,IF(H290="X",0,VLOOKUP(H290,'6'!$K$3:$L$16,2,FALSE))),0)</f>
        <v>0</v>
      </c>
      <c r="M290" s="205">
        <f t="shared" si="10"/>
        <v>0</v>
      </c>
      <c r="N290" s="205">
        <f>IFERROR(VLOOKUP(H290,'6'!$K$3:$M$16,3,FALSE),0)</f>
        <v>0</v>
      </c>
      <c r="O290" s="205">
        <f t="shared" si="11"/>
        <v>0</v>
      </c>
      <c r="P290" s="205"/>
      <c r="Q290" s="205"/>
      <c r="R290" s="205"/>
    </row>
    <row r="291" spans="1:18" hidden="1">
      <c r="A291" s="203"/>
      <c r="B291" s="204"/>
      <c r="C291" s="204"/>
      <c r="D291" s="203"/>
      <c r="E291" s="203"/>
      <c r="H291" s="203"/>
      <c r="I291" s="205"/>
      <c r="J291" s="205"/>
      <c r="K291" s="205"/>
      <c r="L291" s="205">
        <f>IFERROR(IF(G291="X",0,IF(H291="X",0,VLOOKUP(H291,'6'!$K$3:$L$16,2,FALSE))),0)</f>
        <v>0</v>
      </c>
      <c r="M291" s="205">
        <f t="shared" si="10"/>
        <v>0</v>
      </c>
      <c r="N291" s="205">
        <f>IFERROR(VLOOKUP(H291,'6'!$K$3:$M$16,3,FALSE),0)</f>
        <v>0</v>
      </c>
      <c r="O291" s="205">
        <f t="shared" si="11"/>
        <v>0</v>
      </c>
      <c r="P291" s="205"/>
      <c r="Q291" s="205"/>
      <c r="R291" s="205"/>
    </row>
    <row r="292" spans="1:18" hidden="1">
      <c r="A292" s="203"/>
      <c r="B292" s="204"/>
      <c r="C292" s="204"/>
      <c r="D292" s="203"/>
      <c r="E292" s="203"/>
      <c r="H292" s="203"/>
      <c r="I292" s="205"/>
      <c r="J292" s="205"/>
      <c r="K292" s="205"/>
      <c r="L292" s="205">
        <f>IFERROR(IF(G292="X",0,IF(H292="X",0,VLOOKUP(H292,'6'!$K$3:$L$16,2,FALSE))),0)</f>
        <v>0</v>
      </c>
      <c r="M292" s="205">
        <f t="shared" si="10"/>
        <v>0</v>
      </c>
      <c r="N292" s="205">
        <f>IFERROR(VLOOKUP(H292,'6'!$K$3:$M$16,3,FALSE),0)</f>
        <v>0</v>
      </c>
      <c r="O292" s="205">
        <f t="shared" si="11"/>
        <v>0</v>
      </c>
      <c r="P292" s="205"/>
      <c r="Q292" s="205"/>
      <c r="R292" s="205"/>
    </row>
    <row r="293" spans="1:18" hidden="1">
      <c r="A293" s="203"/>
      <c r="B293" s="204"/>
      <c r="C293" s="204"/>
      <c r="D293" s="203"/>
      <c r="E293" s="203"/>
      <c r="H293" s="203"/>
      <c r="I293" s="205"/>
      <c r="J293" s="205"/>
      <c r="K293" s="205"/>
      <c r="L293" s="205">
        <f>IFERROR(IF(G293="X",0,IF(H293="X",0,VLOOKUP(H293,'6'!$K$3:$L$16,2,FALSE))),0)</f>
        <v>0</v>
      </c>
      <c r="M293" s="205">
        <f t="shared" si="10"/>
        <v>0</v>
      </c>
      <c r="N293" s="205">
        <f>IFERROR(VLOOKUP(H293,'6'!$K$3:$M$16,3,FALSE),0)</f>
        <v>0</v>
      </c>
      <c r="O293" s="205">
        <f t="shared" si="11"/>
        <v>0</v>
      </c>
      <c r="P293" s="205"/>
      <c r="Q293" s="205"/>
      <c r="R293" s="205"/>
    </row>
    <row r="294" spans="1:18" hidden="1">
      <c r="A294" s="203"/>
      <c r="B294" s="204"/>
      <c r="C294" s="204"/>
      <c r="D294" s="203"/>
      <c r="E294" s="203"/>
      <c r="H294" s="203"/>
      <c r="I294" s="205"/>
      <c r="J294" s="205"/>
      <c r="K294" s="205"/>
      <c r="L294" s="205">
        <f>IFERROR(IF(G294="X",0,IF(H294="X",0,VLOOKUP(H294,'6'!$K$3:$L$16,2,FALSE))),0)</f>
        <v>0</v>
      </c>
      <c r="M294" s="205">
        <f t="shared" si="10"/>
        <v>0</v>
      </c>
      <c r="N294" s="205">
        <f>IFERROR(VLOOKUP(H294,'6'!$K$3:$M$16,3,FALSE),0)</f>
        <v>0</v>
      </c>
      <c r="O294" s="205">
        <f t="shared" si="11"/>
        <v>0</v>
      </c>
      <c r="P294" s="205"/>
      <c r="Q294" s="205"/>
      <c r="R294" s="205"/>
    </row>
    <row r="295" spans="1:18" hidden="1">
      <c r="A295" s="203"/>
      <c r="B295" s="204"/>
      <c r="C295" s="204"/>
      <c r="D295" s="203"/>
      <c r="E295" s="203"/>
      <c r="H295" s="203"/>
      <c r="I295" s="205"/>
      <c r="J295" s="205"/>
      <c r="K295" s="205"/>
      <c r="L295" s="205">
        <f>IFERROR(IF(G295="X",0,IF(H295="X",0,VLOOKUP(H295,'6'!$K$3:$L$16,2,FALSE))),0)</f>
        <v>0</v>
      </c>
      <c r="M295" s="205">
        <f t="shared" si="10"/>
        <v>0</v>
      </c>
      <c r="N295" s="205">
        <f>IFERROR(VLOOKUP(H295,'6'!$K$3:$M$16,3,FALSE),0)</f>
        <v>0</v>
      </c>
      <c r="O295" s="205">
        <f t="shared" si="11"/>
        <v>0</v>
      </c>
      <c r="P295" s="205"/>
      <c r="Q295" s="205"/>
      <c r="R295" s="205"/>
    </row>
    <row r="296" spans="1:18" hidden="1">
      <c r="A296" s="203"/>
      <c r="B296" s="204"/>
      <c r="C296" s="204"/>
      <c r="D296" s="203"/>
      <c r="E296" s="203"/>
      <c r="H296" s="203"/>
      <c r="I296" s="205"/>
      <c r="J296" s="205"/>
      <c r="K296" s="205"/>
      <c r="L296" s="205">
        <f>IFERROR(IF(G296="X",0,IF(H296="X",0,VLOOKUP(H296,'6'!$K$3:$L$16,2,FALSE))),0)</f>
        <v>0</v>
      </c>
      <c r="M296" s="205">
        <f t="shared" si="10"/>
        <v>0</v>
      </c>
      <c r="N296" s="205">
        <f>IFERROR(VLOOKUP(H296,'6'!$K$3:$M$16,3,FALSE),0)</f>
        <v>0</v>
      </c>
      <c r="O296" s="205">
        <f t="shared" si="11"/>
        <v>0</v>
      </c>
      <c r="P296" s="205"/>
      <c r="Q296" s="205"/>
      <c r="R296" s="205"/>
    </row>
    <row r="297" spans="1:18" hidden="1">
      <c r="A297" s="203"/>
      <c r="B297" s="204"/>
      <c r="C297" s="204"/>
      <c r="D297" s="203"/>
      <c r="E297" s="203"/>
      <c r="H297" s="203"/>
      <c r="I297" s="205"/>
      <c r="J297" s="205"/>
      <c r="K297" s="205"/>
      <c r="L297" s="205">
        <f>IFERROR(IF(G297="X",0,IF(H297="X",0,VLOOKUP(H297,'6'!$K$3:$L$16,2,FALSE))),0)</f>
        <v>0</v>
      </c>
      <c r="M297" s="205">
        <f t="shared" si="10"/>
        <v>0</v>
      </c>
      <c r="N297" s="205">
        <f>IFERROR(VLOOKUP(H297,'6'!$K$3:$M$16,3,FALSE),0)</f>
        <v>0</v>
      </c>
      <c r="O297" s="205">
        <f t="shared" si="11"/>
        <v>0</v>
      </c>
      <c r="P297" s="205"/>
      <c r="Q297" s="205"/>
      <c r="R297" s="205"/>
    </row>
    <row r="298" spans="1:18" hidden="1">
      <c r="A298" s="203"/>
      <c r="B298" s="204"/>
      <c r="C298" s="204"/>
      <c r="D298" s="203"/>
      <c r="E298" s="203"/>
      <c r="H298" s="203"/>
      <c r="I298" s="205"/>
      <c r="J298" s="205"/>
      <c r="K298" s="205"/>
      <c r="L298" s="205">
        <f>IFERROR(IF(G298="X",0,IF(H298="X",0,VLOOKUP(H298,'6'!$K$3:$L$16,2,FALSE))),0)</f>
        <v>0</v>
      </c>
      <c r="M298" s="205">
        <f t="shared" si="10"/>
        <v>0</v>
      </c>
      <c r="N298" s="205">
        <f>IFERROR(VLOOKUP(H298,'6'!$K$3:$M$16,3,FALSE),0)</f>
        <v>0</v>
      </c>
      <c r="O298" s="205">
        <f t="shared" si="11"/>
        <v>0</v>
      </c>
      <c r="P298" s="205"/>
      <c r="Q298" s="205"/>
      <c r="R298" s="205"/>
    </row>
    <row r="299" spans="1:18" hidden="1">
      <c r="A299" s="203"/>
      <c r="B299" s="204"/>
      <c r="C299" s="204"/>
      <c r="D299" s="203"/>
      <c r="E299" s="203"/>
      <c r="H299" s="203"/>
      <c r="I299" s="205"/>
      <c r="J299" s="205"/>
      <c r="K299" s="205"/>
      <c r="L299" s="205">
        <f>IFERROR(IF(G299="X",0,IF(H299="X",0,VLOOKUP(H299,'6'!$K$3:$L$16,2,FALSE))),0)</f>
        <v>0</v>
      </c>
      <c r="M299" s="205">
        <f t="shared" si="10"/>
        <v>0</v>
      </c>
      <c r="N299" s="205">
        <f>IFERROR(VLOOKUP(H299,'6'!$K$3:$M$16,3,FALSE),0)</f>
        <v>0</v>
      </c>
      <c r="O299" s="205">
        <f t="shared" si="11"/>
        <v>0</v>
      </c>
      <c r="P299" s="205"/>
      <c r="Q299" s="205"/>
      <c r="R299" s="205"/>
    </row>
    <row r="300" spans="1:18" hidden="1">
      <c r="A300" s="203"/>
      <c r="B300" s="204"/>
      <c r="C300" s="204"/>
      <c r="D300" s="203"/>
      <c r="E300" s="203"/>
      <c r="H300" s="203"/>
      <c r="I300" s="205"/>
      <c r="J300" s="205"/>
      <c r="K300" s="205"/>
      <c r="L300" s="205">
        <f>IFERROR(IF(G300="X",0,IF(H300="X",0,VLOOKUP(H300,'6'!$K$3:$L$16,2,FALSE))),0)</f>
        <v>0</v>
      </c>
      <c r="M300" s="205">
        <f t="shared" si="10"/>
        <v>0</v>
      </c>
      <c r="N300" s="205">
        <f>IFERROR(VLOOKUP(H300,'6'!$K$3:$M$16,3,FALSE),0)</f>
        <v>0</v>
      </c>
      <c r="O300" s="205">
        <f t="shared" si="11"/>
        <v>0</v>
      </c>
      <c r="P300" s="205"/>
      <c r="Q300" s="205"/>
      <c r="R300" s="205"/>
    </row>
    <row r="301" spans="1:18" hidden="1">
      <c r="A301" s="203"/>
      <c r="B301" s="204"/>
      <c r="C301" s="204"/>
      <c r="D301" s="203"/>
      <c r="E301" s="203"/>
      <c r="H301" s="203"/>
      <c r="I301" s="205"/>
      <c r="J301" s="205"/>
      <c r="K301" s="205"/>
      <c r="L301" s="205">
        <f>IFERROR(IF(G301="X",0,IF(H301="X",0,VLOOKUP(H301,'6'!$K$3:$L$16,2,FALSE))),0)</f>
        <v>0</v>
      </c>
      <c r="M301" s="205">
        <f t="shared" si="10"/>
        <v>0</v>
      </c>
      <c r="N301" s="205">
        <f>IFERROR(VLOOKUP(H301,'6'!$K$3:$M$16,3,FALSE),0)</f>
        <v>0</v>
      </c>
      <c r="O301" s="205">
        <f t="shared" si="11"/>
        <v>0</v>
      </c>
      <c r="P301" s="205"/>
      <c r="Q301" s="205"/>
      <c r="R301" s="205"/>
    </row>
    <row r="302" spans="1:18" hidden="1">
      <c r="A302" s="203"/>
      <c r="B302" s="204"/>
      <c r="C302" s="204"/>
      <c r="D302" s="203"/>
      <c r="E302" s="203"/>
      <c r="H302" s="203"/>
      <c r="I302" s="205"/>
      <c r="J302" s="205"/>
      <c r="K302" s="205"/>
      <c r="L302" s="205">
        <f>IFERROR(IF(G302="X",0,IF(H302="X",0,VLOOKUP(H302,'6'!$K$3:$L$16,2,FALSE))),0)</f>
        <v>0</v>
      </c>
      <c r="M302" s="205">
        <f t="shared" si="10"/>
        <v>0</v>
      </c>
      <c r="N302" s="205">
        <f>IFERROR(VLOOKUP(H302,'6'!$K$3:$M$16,3,FALSE),0)</f>
        <v>0</v>
      </c>
      <c r="O302" s="205">
        <f t="shared" si="11"/>
        <v>0</v>
      </c>
      <c r="P302" s="205"/>
      <c r="Q302" s="205"/>
      <c r="R302" s="205"/>
    </row>
    <row r="303" spans="1:18" hidden="1">
      <c r="A303" s="203"/>
      <c r="B303" s="204"/>
      <c r="C303" s="204"/>
      <c r="D303" s="203"/>
      <c r="E303" s="203"/>
      <c r="H303" s="203"/>
      <c r="I303" s="205"/>
      <c r="J303" s="205"/>
      <c r="K303" s="205"/>
      <c r="L303" s="205">
        <f>IFERROR(IF(G303="X",0,IF(H303="X",0,VLOOKUP(H303,'6'!$K$3:$L$16,2,FALSE))),0)</f>
        <v>0</v>
      </c>
      <c r="M303" s="205">
        <f t="shared" si="10"/>
        <v>0</v>
      </c>
      <c r="N303" s="205">
        <f>IFERROR(VLOOKUP(H303,'6'!$K$3:$M$16,3,FALSE),0)</f>
        <v>0</v>
      </c>
      <c r="O303" s="205">
        <f t="shared" si="11"/>
        <v>0</v>
      </c>
      <c r="P303" s="205"/>
      <c r="Q303" s="205"/>
      <c r="R303" s="205"/>
    </row>
    <row r="304" spans="1:18" hidden="1">
      <c r="A304" s="203"/>
      <c r="B304" s="204"/>
      <c r="C304" s="204"/>
      <c r="D304" s="203"/>
      <c r="E304" s="203"/>
      <c r="H304" s="203"/>
      <c r="I304" s="205"/>
      <c r="J304" s="205"/>
      <c r="K304" s="205"/>
      <c r="L304" s="205">
        <f>IFERROR(IF(G304="X",0,IF(H304="X",0,VLOOKUP(H304,'6'!$K$3:$L$16,2,FALSE))),0)</f>
        <v>0</v>
      </c>
      <c r="M304" s="205">
        <f t="shared" si="10"/>
        <v>0</v>
      </c>
      <c r="N304" s="205">
        <f>IFERROR(VLOOKUP(H304,'6'!$K$3:$M$16,3,FALSE),0)</f>
        <v>0</v>
      </c>
      <c r="O304" s="205">
        <f t="shared" si="11"/>
        <v>0</v>
      </c>
      <c r="P304" s="205"/>
      <c r="Q304" s="205"/>
      <c r="R304" s="205"/>
    </row>
    <row r="305" spans="1:18" hidden="1">
      <c r="A305" s="203"/>
      <c r="B305" s="204"/>
      <c r="C305" s="204"/>
      <c r="D305" s="203"/>
      <c r="E305" s="203"/>
      <c r="H305" s="203"/>
      <c r="I305" s="205"/>
      <c r="J305" s="205"/>
      <c r="K305" s="205"/>
      <c r="L305" s="205">
        <f>IFERROR(IF(G305="X",0,IF(H305="X",0,VLOOKUP(H305,'6'!$K$3:$L$16,2,FALSE))),0)</f>
        <v>0</v>
      </c>
      <c r="M305" s="205">
        <f t="shared" si="10"/>
        <v>0</v>
      </c>
      <c r="N305" s="205">
        <f>IFERROR(VLOOKUP(H305,'6'!$K$3:$M$16,3,FALSE),0)</f>
        <v>0</v>
      </c>
      <c r="O305" s="205">
        <f t="shared" si="11"/>
        <v>0</v>
      </c>
      <c r="P305" s="205"/>
      <c r="Q305" s="205"/>
      <c r="R305" s="205"/>
    </row>
    <row r="306" spans="1:18" hidden="1">
      <c r="A306" s="203"/>
      <c r="B306" s="204"/>
      <c r="C306" s="204"/>
      <c r="D306" s="203"/>
      <c r="E306" s="203"/>
      <c r="H306" s="203"/>
      <c r="I306" s="205"/>
      <c r="J306" s="205"/>
      <c r="K306" s="205"/>
      <c r="L306" s="205">
        <f>IFERROR(IF(G306="X",0,IF(H306="X",0,VLOOKUP(H306,'6'!$K$3:$L$16,2,FALSE))),0)</f>
        <v>0</v>
      </c>
      <c r="M306" s="205">
        <f t="shared" si="10"/>
        <v>0</v>
      </c>
      <c r="N306" s="205">
        <f>IFERROR(VLOOKUP(H306,'6'!$K$3:$M$16,3,FALSE),0)</f>
        <v>0</v>
      </c>
      <c r="O306" s="205">
        <f t="shared" si="11"/>
        <v>0</v>
      </c>
      <c r="P306" s="205"/>
      <c r="Q306" s="205"/>
      <c r="R306" s="205"/>
    </row>
    <row r="307" spans="1:18" hidden="1">
      <c r="A307" s="203"/>
      <c r="B307" s="204"/>
      <c r="C307" s="204"/>
      <c r="D307" s="203"/>
      <c r="E307" s="203"/>
      <c r="H307" s="203"/>
      <c r="I307" s="205"/>
      <c r="J307" s="205"/>
      <c r="K307" s="205"/>
      <c r="L307" s="205">
        <f>IFERROR(IF(G307="X",0,IF(H307="X",0,VLOOKUP(H307,'6'!$K$3:$L$16,2,FALSE))),0)</f>
        <v>0</v>
      </c>
      <c r="M307" s="205">
        <f t="shared" ref="M307:M370" si="12">K307*L307</f>
        <v>0</v>
      </c>
      <c r="N307" s="205">
        <f>IFERROR(VLOOKUP(H307,'6'!$K$3:$M$16,3,FALSE),0)</f>
        <v>0</v>
      </c>
      <c r="O307" s="205">
        <f t="shared" ref="O307:O370" si="13">IF(N307=0,0,M307/N307)</f>
        <v>0</v>
      </c>
      <c r="P307" s="205"/>
      <c r="Q307" s="205"/>
      <c r="R307" s="205"/>
    </row>
    <row r="308" spans="1:18" hidden="1">
      <c r="A308" s="203"/>
      <c r="B308" s="204"/>
      <c r="C308" s="204"/>
      <c r="D308" s="203"/>
      <c r="E308" s="203"/>
      <c r="H308" s="203"/>
      <c r="I308" s="205"/>
      <c r="J308" s="205"/>
      <c r="K308" s="205"/>
      <c r="L308" s="205">
        <f>IFERROR(IF(G308="X",0,IF(H308="X",0,VLOOKUP(H308,'6'!$K$3:$L$16,2,FALSE))),0)</f>
        <v>0</v>
      </c>
      <c r="M308" s="205">
        <f t="shared" si="12"/>
        <v>0</v>
      </c>
      <c r="N308" s="205">
        <f>IFERROR(VLOOKUP(H308,'6'!$K$3:$M$16,3,FALSE),0)</f>
        <v>0</v>
      </c>
      <c r="O308" s="205">
        <f t="shared" si="13"/>
        <v>0</v>
      </c>
      <c r="P308" s="205"/>
      <c r="Q308" s="205"/>
      <c r="R308" s="205"/>
    </row>
    <row r="309" spans="1:18" hidden="1">
      <c r="A309" s="203"/>
      <c r="B309" s="204"/>
      <c r="C309" s="204"/>
      <c r="D309" s="203"/>
      <c r="E309" s="203"/>
      <c r="H309" s="203"/>
      <c r="I309" s="205"/>
      <c r="J309" s="205"/>
      <c r="K309" s="205"/>
      <c r="L309" s="205">
        <f>IFERROR(IF(G309="X",0,IF(H309="X",0,VLOOKUP(H309,'6'!$K$3:$L$16,2,FALSE))),0)</f>
        <v>0</v>
      </c>
      <c r="M309" s="205">
        <f t="shared" si="12"/>
        <v>0</v>
      </c>
      <c r="N309" s="205">
        <f>IFERROR(VLOOKUP(H309,'6'!$K$3:$M$16,3,FALSE),0)</f>
        <v>0</v>
      </c>
      <c r="O309" s="205">
        <f t="shared" si="13"/>
        <v>0</v>
      </c>
      <c r="P309" s="205"/>
      <c r="Q309" s="205"/>
      <c r="R309" s="205"/>
    </row>
    <row r="310" spans="1:18" hidden="1">
      <c r="A310" s="203"/>
      <c r="B310" s="204"/>
      <c r="C310" s="204"/>
      <c r="D310" s="203"/>
      <c r="E310" s="203"/>
      <c r="H310" s="203"/>
      <c r="I310" s="205"/>
      <c r="J310" s="205"/>
      <c r="K310" s="205"/>
      <c r="L310" s="205">
        <f>IFERROR(IF(G310="X",0,IF(H310="X",0,VLOOKUP(H310,'6'!$K$3:$L$16,2,FALSE))),0)</f>
        <v>0</v>
      </c>
      <c r="M310" s="205">
        <f t="shared" si="12"/>
        <v>0</v>
      </c>
      <c r="N310" s="205">
        <f>IFERROR(VLOOKUP(H310,'6'!$K$3:$M$16,3,FALSE),0)</f>
        <v>0</v>
      </c>
      <c r="O310" s="205">
        <f t="shared" si="13"/>
        <v>0</v>
      </c>
      <c r="P310" s="205"/>
      <c r="Q310" s="205"/>
      <c r="R310" s="205"/>
    </row>
    <row r="311" spans="1:18" hidden="1">
      <c r="A311" s="203"/>
      <c r="B311" s="204"/>
      <c r="C311" s="204"/>
      <c r="D311" s="203"/>
      <c r="E311" s="203"/>
      <c r="H311" s="203"/>
      <c r="I311" s="205"/>
      <c r="J311" s="205"/>
      <c r="K311" s="205"/>
      <c r="L311" s="205">
        <f>IFERROR(IF(G311="X",0,IF(H311="X",0,VLOOKUP(H311,'6'!$K$3:$L$16,2,FALSE))),0)</f>
        <v>0</v>
      </c>
      <c r="M311" s="205">
        <f t="shared" si="12"/>
        <v>0</v>
      </c>
      <c r="N311" s="205">
        <f>IFERROR(VLOOKUP(H311,'6'!$K$3:$M$16,3,FALSE),0)</f>
        <v>0</v>
      </c>
      <c r="O311" s="205">
        <f t="shared" si="13"/>
        <v>0</v>
      </c>
      <c r="P311" s="205"/>
      <c r="Q311" s="205"/>
      <c r="R311" s="205"/>
    </row>
    <row r="312" spans="1:18" hidden="1">
      <c r="A312" s="203"/>
      <c r="B312" s="204"/>
      <c r="C312" s="204"/>
      <c r="D312" s="203"/>
      <c r="E312" s="203"/>
      <c r="H312" s="203"/>
      <c r="I312" s="205"/>
      <c r="J312" s="205"/>
      <c r="K312" s="205"/>
      <c r="L312" s="205">
        <f>IFERROR(IF(G312="X",0,IF(H312="X",0,VLOOKUP(H312,'6'!$K$3:$L$16,2,FALSE))),0)</f>
        <v>0</v>
      </c>
      <c r="M312" s="205">
        <f t="shared" si="12"/>
        <v>0</v>
      </c>
      <c r="N312" s="205">
        <f>IFERROR(VLOOKUP(H312,'6'!$K$3:$M$16,3,FALSE),0)</f>
        <v>0</v>
      </c>
      <c r="O312" s="205">
        <f t="shared" si="13"/>
        <v>0</v>
      </c>
      <c r="P312" s="205"/>
      <c r="Q312" s="205"/>
      <c r="R312" s="205"/>
    </row>
    <row r="313" spans="1:18" hidden="1">
      <c r="A313" s="203"/>
      <c r="B313" s="204"/>
      <c r="C313" s="204"/>
      <c r="D313" s="203"/>
      <c r="E313" s="203"/>
      <c r="H313" s="203"/>
      <c r="I313" s="205"/>
      <c r="J313" s="205"/>
      <c r="K313" s="205"/>
      <c r="L313" s="205">
        <f>IFERROR(IF(G313="X",0,IF(H313="X",0,VLOOKUP(H313,'6'!$K$3:$L$16,2,FALSE))),0)</f>
        <v>0</v>
      </c>
      <c r="M313" s="205">
        <f t="shared" si="12"/>
        <v>0</v>
      </c>
      <c r="N313" s="205">
        <f>IFERROR(VLOOKUP(H313,'6'!$K$3:$M$16,3,FALSE),0)</f>
        <v>0</v>
      </c>
      <c r="O313" s="205">
        <f t="shared" si="13"/>
        <v>0</v>
      </c>
      <c r="P313" s="205"/>
      <c r="Q313" s="205"/>
      <c r="R313" s="205"/>
    </row>
    <row r="314" spans="1:18" hidden="1">
      <c r="A314" s="203"/>
      <c r="B314" s="204"/>
      <c r="C314" s="204"/>
      <c r="D314" s="203"/>
      <c r="E314" s="203"/>
      <c r="H314" s="203"/>
      <c r="I314" s="205"/>
      <c r="J314" s="205"/>
      <c r="K314" s="205"/>
      <c r="L314" s="205">
        <f>IFERROR(IF(G314="X",0,IF(H314="X",0,VLOOKUP(H314,'6'!$K$3:$L$16,2,FALSE))),0)</f>
        <v>0</v>
      </c>
      <c r="M314" s="205">
        <f t="shared" si="12"/>
        <v>0</v>
      </c>
      <c r="N314" s="205">
        <f>IFERROR(VLOOKUP(H314,'6'!$K$3:$M$16,3,FALSE),0)</f>
        <v>0</v>
      </c>
      <c r="O314" s="205">
        <f t="shared" si="13"/>
        <v>0</v>
      </c>
      <c r="P314" s="205"/>
      <c r="Q314" s="205"/>
      <c r="R314" s="205"/>
    </row>
    <row r="315" spans="1:18" hidden="1">
      <c r="A315" s="203"/>
      <c r="B315" s="204"/>
      <c r="C315" s="204"/>
      <c r="D315" s="203"/>
      <c r="E315" s="203"/>
      <c r="H315" s="203"/>
      <c r="I315" s="205"/>
      <c r="J315" s="205"/>
      <c r="K315" s="205"/>
      <c r="L315" s="205">
        <f>IFERROR(IF(G315="X",0,IF(H315="X",0,VLOOKUP(H315,'6'!$K$3:$L$16,2,FALSE))),0)</f>
        <v>0</v>
      </c>
      <c r="M315" s="205">
        <f t="shared" si="12"/>
        <v>0</v>
      </c>
      <c r="N315" s="205">
        <f>IFERROR(VLOOKUP(H315,'6'!$K$3:$M$16,3,FALSE),0)</f>
        <v>0</v>
      </c>
      <c r="O315" s="205">
        <f t="shared" si="13"/>
        <v>0</v>
      </c>
      <c r="P315" s="205"/>
      <c r="Q315" s="205"/>
      <c r="R315" s="205"/>
    </row>
    <row r="316" spans="1:18" hidden="1">
      <c r="A316" s="203"/>
      <c r="B316" s="204"/>
      <c r="C316" s="204"/>
      <c r="D316" s="203"/>
      <c r="E316" s="203"/>
      <c r="H316" s="203"/>
      <c r="I316" s="205"/>
      <c r="J316" s="205"/>
      <c r="K316" s="205"/>
      <c r="L316" s="205">
        <f>IFERROR(IF(G316="X",0,IF(H316="X",0,VLOOKUP(H316,'6'!$K$3:$L$16,2,FALSE))),0)</f>
        <v>0</v>
      </c>
      <c r="M316" s="205">
        <f t="shared" si="12"/>
        <v>0</v>
      </c>
      <c r="N316" s="205">
        <f>IFERROR(VLOOKUP(H316,'6'!$K$3:$M$16,3,FALSE),0)</f>
        <v>0</v>
      </c>
      <c r="O316" s="205">
        <f t="shared" si="13"/>
        <v>0</v>
      </c>
      <c r="P316" s="205"/>
      <c r="Q316" s="205"/>
      <c r="R316" s="205"/>
    </row>
    <row r="317" spans="1:18" hidden="1">
      <c r="A317" s="203"/>
      <c r="B317" s="204"/>
      <c r="C317" s="204"/>
      <c r="D317" s="203"/>
      <c r="E317" s="203"/>
      <c r="H317" s="203"/>
      <c r="I317" s="205"/>
      <c r="J317" s="205"/>
      <c r="K317" s="205"/>
      <c r="L317" s="205">
        <f>IFERROR(IF(G317="X",0,IF(H317="X",0,VLOOKUP(H317,'6'!$K$3:$L$16,2,FALSE))),0)</f>
        <v>0</v>
      </c>
      <c r="M317" s="205">
        <f t="shared" si="12"/>
        <v>0</v>
      </c>
      <c r="N317" s="205">
        <f>IFERROR(VLOOKUP(H317,'6'!$K$3:$M$16,3,FALSE),0)</f>
        <v>0</v>
      </c>
      <c r="O317" s="205">
        <f t="shared" si="13"/>
        <v>0</v>
      </c>
      <c r="P317" s="205"/>
      <c r="Q317" s="205"/>
      <c r="R317" s="205"/>
    </row>
    <row r="318" spans="1:18" hidden="1">
      <c r="A318" s="203"/>
      <c r="B318" s="204"/>
      <c r="C318" s="204"/>
      <c r="D318" s="203"/>
      <c r="E318" s="203"/>
      <c r="H318" s="203"/>
      <c r="I318" s="205"/>
      <c r="J318" s="205"/>
      <c r="K318" s="205"/>
      <c r="L318" s="205">
        <f>IFERROR(IF(G318="X",0,IF(H318="X",0,VLOOKUP(H318,'6'!$K$3:$L$16,2,FALSE))),0)</f>
        <v>0</v>
      </c>
      <c r="M318" s="205">
        <f t="shared" si="12"/>
        <v>0</v>
      </c>
      <c r="N318" s="205">
        <f>IFERROR(VLOOKUP(H318,'6'!$K$3:$M$16,3,FALSE),0)</f>
        <v>0</v>
      </c>
      <c r="O318" s="205">
        <f t="shared" si="13"/>
        <v>0</v>
      </c>
      <c r="P318" s="205"/>
      <c r="Q318" s="205"/>
      <c r="R318" s="205"/>
    </row>
    <row r="319" spans="1:18" hidden="1">
      <c r="A319" s="203"/>
      <c r="B319" s="204"/>
      <c r="C319" s="204"/>
      <c r="D319" s="203"/>
      <c r="E319" s="203"/>
      <c r="H319" s="203"/>
      <c r="I319" s="205"/>
      <c r="J319" s="205"/>
      <c r="K319" s="205"/>
      <c r="L319" s="205">
        <f>IFERROR(IF(G319="X",0,IF(H319="X",0,VLOOKUP(H319,'6'!$K$3:$L$16,2,FALSE))),0)</f>
        <v>0</v>
      </c>
      <c r="M319" s="205">
        <f t="shared" si="12"/>
        <v>0</v>
      </c>
      <c r="N319" s="205">
        <f>IFERROR(VLOOKUP(H319,'6'!$K$3:$M$16,3,FALSE),0)</f>
        <v>0</v>
      </c>
      <c r="O319" s="205">
        <f t="shared" si="13"/>
        <v>0</v>
      </c>
      <c r="P319" s="205"/>
      <c r="Q319" s="205"/>
      <c r="R319" s="205"/>
    </row>
    <row r="320" spans="1:18" hidden="1">
      <c r="A320" s="203"/>
      <c r="B320" s="204"/>
      <c r="C320" s="204"/>
      <c r="D320" s="203"/>
      <c r="E320" s="203"/>
      <c r="H320" s="203"/>
      <c r="I320" s="205"/>
      <c r="J320" s="205"/>
      <c r="K320" s="205"/>
      <c r="L320" s="205">
        <f>IFERROR(IF(G320="X",0,IF(H320="X",0,VLOOKUP(H320,'6'!$K$3:$L$16,2,FALSE))),0)</f>
        <v>0</v>
      </c>
      <c r="M320" s="205">
        <f t="shared" si="12"/>
        <v>0</v>
      </c>
      <c r="N320" s="205">
        <f>IFERROR(VLOOKUP(H320,'6'!$K$3:$M$16,3,FALSE),0)</f>
        <v>0</v>
      </c>
      <c r="O320" s="205">
        <f t="shared" si="13"/>
        <v>0</v>
      </c>
      <c r="P320" s="205"/>
      <c r="Q320" s="205"/>
      <c r="R320" s="205"/>
    </row>
    <row r="321" spans="1:18" hidden="1">
      <c r="A321" s="203"/>
      <c r="B321" s="204"/>
      <c r="C321" s="204"/>
      <c r="D321" s="203"/>
      <c r="E321" s="203"/>
      <c r="H321" s="203"/>
      <c r="I321" s="205"/>
      <c r="J321" s="205"/>
      <c r="K321" s="205"/>
      <c r="L321" s="205">
        <f>IFERROR(IF(G321="X",0,IF(H321="X",0,VLOOKUP(H321,'6'!$K$3:$L$16,2,FALSE))),0)</f>
        <v>0</v>
      </c>
      <c r="M321" s="205">
        <f t="shared" si="12"/>
        <v>0</v>
      </c>
      <c r="N321" s="205">
        <f>IFERROR(VLOOKUP(H321,'6'!$K$3:$M$16,3,FALSE),0)</f>
        <v>0</v>
      </c>
      <c r="O321" s="205">
        <f t="shared" si="13"/>
        <v>0</v>
      </c>
      <c r="P321" s="205"/>
      <c r="Q321" s="205"/>
      <c r="R321" s="205"/>
    </row>
    <row r="322" spans="1:18" hidden="1">
      <c r="A322" s="203"/>
      <c r="B322" s="204"/>
      <c r="C322" s="204"/>
      <c r="D322" s="203"/>
      <c r="E322" s="203"/>
      <c r="H322" s="203"/>
      <c r="I322" s="205"/>
      <c r="J322" s="205"/>
      <c r="K322" s="205"/>
      <c r="L322" s="205">
        <f>IFERROR(IF(G322="X",0,IF(H322="X",0,VLOOKUP(H322,'6'!$K$3:$L$16,2,FALSE))),0)</f>
        <v>0</v>
      </c>
      <c r="M322" s="205">
        <f t="shared" si="12"/>
        <v>0</v>
      </c>
      <c r="N322" s="205">
        <f>IFERROR(VLOOKUP(H322,'6'!$K$3:$M$16,3,FALSE),0)</f>
        <v>0</v>
      </c>
      <c r="O322" s="205">
        <f t="shared" si="13"/>
        <v>0</v>
      </c>
      <c r="P322" s="205"/>
      <c r="Q322" s="205"/>
      <c r="R322" s="205"/>
    </row>
    <row r="323" spans="1:18" hidden="1">
      <c r="A323" s="203"/>
      <c r="B323" s="204"/>
      <c r="C323" s="204"/>
      <c r="D323" s="203"/>
      <c r="E323" s="203"/>
      <c r="H323" s="203"/>
      <c r="I323" s="205"/>
      <c r="J323" s="205"/>
      <c r="K323" s="205"/>
      <c r="L323" s="205">
        <f>IFERROR(IF(G323="X",0,IF(H323="X",0,VLOOKUP(H323,'6'!$K$3:$L$16,2,FALSE))),0)</f>
        <v>0</v>
      </c>
      <c r="M323" s="205">
        <f t="shared" si="12"/>
        <v>0</v>
      </c>
      <c r="N323" s="205">
        <f>IFERROR(VLOOKUP(H323,'6'!$K$3:$M$16,3,FALSE),0)</f>
        <v>0</v>
      </c>
      <c r="O323" s="205">
        <f t="shared" si="13"/>
        <v>0</v>
      </c>
      <c r="P323" s="205"/>
      <c r="Q323" s="205"/>
      <c r="R323" s="205"/>
    </row>
    <row r="324" spans="1:18" hidden="1">
      <c r="A324" s="203"/>
      <c r="B324" s="204"/>
      <c r="C324" s="204"/>
      <c r="D324" s="203"/>
      <c r="E324" s="203"/>
      <c r="H324" s="203"/>
      <c r="I324" s="205"/>
      <c r="J324" s="205"/>
      <c r="K324" s="205"/>
      <c r="L324" s="205">
        <f>IFERROR(IF(G324="X",0,IF(H324="X",0,VLOOKUP(H324,'6'!$K$3:$L$16,2,FALSE))),0)</f>
        <v>0</v>
      </c>
      <c r="M324" s="205">
        <f t="shared" si="12"/>
        <v>0</v>
      </c>
      <c r="N324" s="205">
        <f>IFERROR(VLOOKUP(H324,'6'!$K$3:$M$16,3,FALSE),0)</f>
        <v>0</v>
      </c>
      <c r="O324" s="205">
        <f t="shared" si="13"/>
        <v>0</v>
      </c>
      <c r="P324" s="205"/>
      <c r="Q324" s="205"/>
      <c r="R324" s="205"/>
    </row>
    <row r="325" spans="1:18" hidden="1">
      <c r="A325" s="203"/>
      <c r="B325" s="204"/>
      <c r="C325" s="204"/>
      <c r="D325" s="203"/>
      <c r="E325" s="203"/>
      <c r="H325" s="203"/>
      <c r="I325" s="205"/>
      <c r="J325" s="205"/>
      <c r="K325" s="205"/>
      <c r="L325" s="205">
        <f>IFERROR(IF(G325="X",0,IF(H325="X",0,VLOOKUP(H325,'6'!$K$3:$L$16,2,FALSE))),0)</f>
        <v>0</v>
      </c>
      <c r="M325" s="205">
        <f t="shared" si="12"/>
        <v>0</v>
      </c>
      <c r="N325" s="205">
        <f>IFERROR(VLOOKUP(H325,'6'!$K$3:$M$16,3,FALSE),0)</f>
        <v>0</v>
      </c>
      <c r="O325" s="205">
        <f t="shared" si="13"/>
        <v>0</v>
      </c>
      <c r="P325" s="205"/>
      <c r="Q325" s="205"/>
      <c r="R325" s="205"/>
    </row>
    <row r="326" spans="1:18" hidden="1">
      <c r="A326" s="203"/>
      <c r="B326" s="204"/>
      <c r="C326" s="204"/>
      <c r="D326" s="203"/>
      <c r="E326" s="203"/>
      <c r="H326" s="203"/>
      <c r="I326" s="205"/>
      <c r="J326" s="205"/>
      <c r="K326" s="205"/>
      <c r="L326" s="205">
        <f>IFERROR(IF(G326="X",0,IF(H326="X",0,VLOOKUP(H326,'6'!$K$3:$L$16,2,FALSE))),0)</f>
        <v>0</v>
      </c>
      <c r="M326" s="205">
        <f t="shared" si="12"/>
        <v>0</v>
      </c>
      <c r="N326" s="205">
        <f>IFERROR(VLOOKUP(H326,'6'!$K$3:$M$16,3,FALSE),0)</f>
        <v>0</v>
      </c>
      <c r="O326" s="205">
        <f t="shared" si="13"/>
        <v>0</v>
      </c>
      <c r="P326" s="205"/>
      <c r="Q326" s="205"/>
      <c r="R326" s="205"/>
    </row>
    <row r="327" spans="1:18" hidden="1">
      <c r="A327" s="203"/>
      <c r="B327" s="204"/>
      <c r="C327" s="204"/>
      <c r="D327" s="203"/>
      <c r="E327" s="203"/>
      <c r="H327" s="203"/>
      <c r="I327" s="205"/>
      <c r="J327" s="205"/>
      <c r="K327" s="205"/>
      <c r="L327" s="205">
        <f>IFERROR(IF(G327="X",0,IF(H327="X",0,VLOOKUP(H327,'6'!$K$3:$L$16,2,FALSE))),0)</f>
        <v>0</v>
      </c>
      <c r="M327" s="205">
        <f t="shared" si="12"/>
        <v>0</v>
      </c>
      <c r="N327" s="205">
        <f>IFERROR(VLOOKUP(H327,'6'!$K$3:$M$16,3,FALSE),0)</f>
        <v>0</v>
      </c>
      <c r="O327" s="205">
        <f t="shared" si="13"/>
        <v>0</v>
      </c>
      <c r="P327" s="205"/>
      <c r="Q327" s="205"/>
      <c r="R327" s="205"/>
    </row>
    <row r="328" spans="1:18" hidden="1">
      <c r="A328" s="203"/>
      <c r="B328" s="204"/>
      <c r="C328" s="204"/>
      <c r="D328" s="203"/>
      <c r="E328" s="203"/>
      <c r="H328" s="203"/>
      <c r="I328" s="205"/>
      <c r="J328" s="205"/>
      <c r="K328" s="205"/>
      <c r="L328" s="205">
        <f>IFERROR(IF(G328="X",0,IF(H328="X",0,VLOOKUP(H328,'6'!$K$3:$L$16,2,FALSE))),0)</f>
        <v>0</v>
      </c>
      <c r="M328" s="205">
        <f t="shared" si="12"/>
        <v>0</v>
      </c>
      <c r="N328" s="205">
        <f>IFERROR(VLOOKUP(H328,'6'!$K$3:$M$16,3,FALSE),0)</f>
        <v>0</v>
      </c>
      <c r="O328" s="205">
        <f t="shared" si="13"/>
        <v>0</v>
      </c>
      <c r="P328" s="205"/>
      <c r="Q328" s="205"/>
      <c r="R328" s="205"/>
    </row>
    <row r="329" spans="1:18" hidden="1">
      <c r="A329" s="203"/>
      <c r="B329" s="204"/>
      <c r="C329" s="204"/>
      <c r="D329" s="203"/>
      <c r="E329" s="203"/>
      <c r="H329" s="203"/>
      <c r="I329" s="205"/>
      <c r="J329" s="205"/>
      <c r="K329" s="205"/>
      <c r="L329" s="205">
        <f>IFERROR(IF(G329="X",0,IF(H329="X",0,VLOOKUP(H329,'6'!$K$3:$L$16,2,FALSE))),0)</f>
        <v>0</v>
      </c>
      <c r="M329" s="205">
        <f t="shared" si="12"/>
        <v>0</v>
      </c>
      <c r="N329" s="205">
        <f>IFERROR(VLOOKUP(H329,'6'!$K$3:$M$16,3,FALSE),0)</f>
        <v>0</v>
      </c>
      <c r="O329" s="205">
        <f t="shared" si="13"/>
        <v>0</v>
      </c>
      <c r="P329" s="205"/>
      <c r="Q329" s="205"/>
      <c r="R329" s="205"/>
    </row>
    <row r="330" spans="1:18" hidden="1">
      <c r="A330" s="203"/>
      <c r="B330" s="204"/>
      <c r="C330" s="204"/>
      <c r="D330" s="203"/>
      <c r="E330" s="203"/>
      <c r="H330" s="203"/>
      <c r="I330" s="205"/>
      <c r="J330" s="205"/>
      <c r="K330" s="205"/>
      <c r="L330" s="205">
        <f>IFERROR(IF(G330="X",0,IF(H330="X",0,VLOOKUP(H330,'6'!$K$3:$L$16,2,FALSE))),0)</f>
        <v>0</v>
      </c>
      <c r="M330" s="205">
        <f t="shared" si="12"/>
        <v>0</v>
      </c>
      <c r="N330" s="205">
        <f>IFERROR(VLOOKUP(H330,'6'!$K$3:$M$16,3,FALSE),0)</f>
        <v>0</v>
      </c>
      <c r="O330" s="205">
        <f t="shared" si="13"/>
        <v>0</v>
      </c>
      <c r="P330" s="205"/>
      <c r="Q330" s="205"/>
      <c r="R330" s="205"/>
    </row>
    <row r="331" spans="1:18" hidden="1">
      <c r="A331" s="203"/>
      <c r="B331" s="204"/>
      <c r="C331" s="204"/>
      <c r="D331" s="203"/>
      <c r="E331" s="203"/>
      <c r="H331" s="203"/>
      <c r="I331" s="205"/>
      <c r="J331" s="205"/>
      <c r="K331" s="205"/>
      <c r="L331" s="205">
        <f>IFERROR(IF(G331="X",0,IF(H331="X",0,VLOOKUP(H331,'6'!$K$3:$L$16,2,FALSE))),0)</f>
        <v>0</v>
      </c>
      <c r="M331" s="205">
        <f t="shared" si="12"/>
        <v>0</v>
      </c>
      <c r="N331" s="205">
        <f>IFERROR(VLOOKUP(H331,'6'!$K$3:$M$16,3,FALSE),0)</f>
        <v>0</v>
      </c>
      <c r="O331" s="205">
        <f t="shared" si="13"/>
        <v>0</v>
      </c>
      <c r="P331" s="205"/>
      <c r="Q331" s="205"/>
      <c r="R331" s="205"/>
    </row>
    <row r="332" spans="1:18" hidden="1">
      <c r="A332" s="203"/>
      <c r="B332" s="204"/>
      <c r="C332" s="204"/>
      <c r="D332" s="203"/>
      <c r="E332" s="203"/>
      <c r="H332" s="203"/>
      <c r="I332" s="205"/>
      <c r="J332" s="205"/>
      <c r="K332" s="205"/>
      <c r="L332" s="205">
        <f>IFERROR(IF(G332="X",0,IF(H332="X",0,VLOOKUP(H332,'6'!$K$3:$L$16,2,FALSE))),0)</f>
        <v>0</v>
      </c>
      <c r="M332" s="205">
        <f t="shared" si="12"/>
        <v>0</v>
      </c>
      <c r="N332" s="205">
        <f>IFERROR(VLOOKUP(H332,'6'!$K$3:$M$16,3,FALSE),0)</f>
        <v>0</v>
      </c>
      <c r="O332" s="205">
        <f t="shared" si="13"/>
        <v>0</v>
      </c>
      <c r="P332" s="205"/>
      <c r="Q332" s="205"/>
      <c r="R332" s="205"/>
    </row>
    <row r="333" spans="1:18" hidden="1">
      <c r="A333" s="203"/>
      <c r="B333" s="204"/>
      <c r="C333" s="204"/>
      <c r="D333" s="203"/>
      <c r="E333" s="203"/>
      <c r="H333" s="203"/>
      <c r="I333" s="205"/>
      <c r="J333" s="205"/>
      <c r="K333" s="205"/>
      <c r="L333" s="205">
        <f>IFERROR(IF(G333="X",0,IF(H333="X",0,VLOOKUP(H333,'6'!$K$3:$L$16,2,FALSE))),0)</f>
        <v>0</v>
      </c>
      <c r="M333" s="205">
        <f t="shared" si="12"/>
        <v>0</v>
      </c>
      <c r="N333" s="205">
        <f>IFERROR(VLOOKUP(H333,'6'!$K$3:$M$16,3,FALSE),0)</f>
        <v>0</v>
      </c>
      <c r="O333" s="205">
        <f t="shared" si="13"/>
        <v>0</v>
      </c>
      <c r="P333" s="205"/>
      <c r="Q333" s="205"/>
      <c r="R333" s="205"/>
    </row>
    <row r="334" spans="1:18" hidden="1">
      <c r="A334" s="203"/>
      <c r="B334" s="204"/>
      <c r="C334" s="204"/>
      <c r="D334" s="203"/>
      <c r="E334" s="203"/>
      <c r="H334" s="203"/>
      <c r="I334" s="205"/>
      <c r="J334" s="205"/>
      <c r="K334" s="205"/>
      <c r="L334" s="205">
        <f>IFERROR(IF(G334="X",0,IF(H334="X",0,VLOOKUP(H334,'6'!$K$3:$L$16,2,FALSE))),0)</f>
        <v>0</v>
      </c>
      <c r="M334" s="205">
        <f t="shared" si="12"/>
        <v>0</v>
      </c>
      <c r="N334" s="205">
        <f>IFERROR(VLOOKUP(H334,'6'!$K$3:$M$16,3,FALSE),0)</f>
        <v>0</v>
      </c>
      <c r="O334" s="205">
        <f t="shared" si="13"/>
        <v>0</v>
      </c>
      <c r="P334" s="205"/>
      <c r="Q334" s="205"/>
      <c r="R334" s="205"/>
    </row>
    <row r="335" spans="1:18" hidden="1">
      <c r="A335" s="203"/>
      <c r="B335" s="204"/>
      <c r="C335" s="204"/>
      <c r="D335" s="203"/>
      <c r="E335" s="203"/>
      <c r="H335" s="203"/>
      <c r="I335" s="205"/>
      <c r="J335" s="205"/>
      <c r="K335" s="205"/>
      <c r="L335" s="205">
        <f>IFERROR(IF(G335="X",0,IF(H335="X",0,VLOOKUP(H335,'6'!$K$3:$L$16,2,FALSE))),0)</f>
        <v>0</v>
      </c>
      <c r="M335" s="205">
        <f t="shared" si="12"/>
        <v>0</v>
      </c>
      <c r="N335" s="205">
        <f>IFERROR(VLOOKUP(H335,'6'!$K$3:$M$16,3,FALSE),0)</f>
        <v>0</v>
      </c>
      <c r="O335" s="205">
        <f t="shared" si="13"/>
        <v>0</v>
      </c>
      <c r="P335" s="205"/>
      <c r="Q335" s="205"/>
      <c r="R335" s="205"/>
    </row>
    <row r="336" spans="1:18" hidden="1">
      <c r="A336" s="203"/>
      <c r="B336" s="204"/>
      <c r="C336" s="204"/>
      <c r="D336" s="203"/>
      <c r="E336" s="203"/>
      <c r="H336" s="203"/>
      <c r="I336" s="205"/>
      <c r="J336" s="205"/>
      <c r="K336" s="205"/>
      <c r="L336" s="205">
        <f>IFERROR(IF(G336="X",0,IF(H336="X",0,VLOOKUP(H336,'6'!$K$3:$L$16,2,FALSE))),0)</f>
        <v>0</v>
      </c>
      <c r="M336" s="205">
        <f t="shared" si="12"/>
        <v>0</v>
      </c>
      <c r="N336" s="205">
        <f>IFERROR(VLOOKUP(H336,'6'!$K$3:$M$16,3,FALSE),0)</f>
        <v>0</v>
      </c>
      <c r="O336" s="205">
        <f t="shared" si="13"/>
        <v>0</v>
      </c>
      <c r="P336" s="205"/>
      <c r="Q336" s="205"/>
      <c r="R336" s="205"/>
    </row>
    <row r="337" spans="1:18" hidden="1">
      <c r="A337" s="203"/>
      <c r="B337" s="204"/>
      <c r="C337" s="204"/>
      <c r="D337" s="203"/>
      <c r="E337" s="203"/>
      <c r="H337" s="203"/>
      <c r="I337" s="205"/>
      <c r="J337" s="205"/>
      <c r="K337" s="205"/>
      <c r="L337" s="205">
        <f>IFERROR(IF(G337="X",0,IF(H337="X",0,VLOOKUP(H337,'6'!$K$3:$L$16,2,FALSE))),0)</f>
        <v>0</v>
      </c>
      <c r="M337" s="205">
        <f t="shared" si="12"/>
        <v>0</v>
      </c>
      <c r="N337" s="205">
        <f>IFERROR(VLOOKUP(H337,'6'!$K$3:$M$16,3,FALSE),0)</f>
        <v>0</v>
      </c>
      <c r="O337" s="205">
        <f t="shared" si="13"/>
        <v>0</v>
      </c>
      <c r="P337" s="205"/>
      <c r="Q337" s="205"/>
      <c r="R337" s="205"/>
    </row>
    <row r="338" spans="1:18" hidden="1">
      <c r="A338" s="203"/>
      <c r="B338" s="204"/>
      <c r="C338" s="204"/>
      <c r="D338" s="203"/>
      <c r="E338" s="203"/>
      <c r="H338" s="203"/>
      <c r="I338" s="205"/>
      <c r="J338" s="205"/>
      <c r="K338" s="205"/>
      <c r="L338" s="205">
        <f>IFERROR(IF(G338="X",0,IF(H338="X",0,VLOOKUP(H338,'6'!$K$3:$L$16,2,FALSE))),0)</f>
        <v>0</v>
      </c>
      <c r="M338" s="205">
        <f t="shared" si="12"/>
        <v>0</v>
      </c>
      <c r="N338" s="205">
        <f>IFERROR(VLOOKUP(H338,'6'!$K$3:$M$16,3,FALSE),0)</f>
        <v>0</v>
      </c>
      <c r="O338" s="205">
        <f t="shared" si="13"/>
        <v>0</v>
      </c>
      <c r="P338" s="205"/>
      <c r="Q338" s="205"/>
      <c r="R338" s="205"/>
    </row>
    <row r="339" spans="1:18" hidden="1">
      <c r="A339" s="203"/>
      <c r="B339" s="204"/>
      <c r="C339" s="204"/>
      <c r="D339" s="203"/>
      <c r="E339" s="203"/>
      <c r="H339" s="203"/>
      <c r="I339" s="205"/>
      <c r="J339" s="205"/>
      <c r="K339" s="205"/>
      <c r="L339" s="205">
        <f>IFERROR(IF(G339="X",0,IF(H339="X",0,VLOOKUP(H339,'6'!$K$3:$L$16,2,FALSE))),0)</f>
        <v>0</v>
      </c>
      <c r="M339" s="205">
        <f t="shared" si="12"/>
        <v>0</v>
      </c>
      <c r="N339" s="205">
        <f>IFERROR(VLOOKUP(H339,'6'!$K$3:$M$16,3,FALSE),0)</f>
        <v>0</v>
      </c>
      <c r="O339" s="205">
        <f t="shared" si="13"/>
        <v>0</v>
      </c>
      <c r="P339" s="205"/>
      <c r="Q339" s="205"/>
      <c r="R339" s="205"/>
    </row>
    <row r="340" spans="1:18" hidden="1">
      <c r="A340" s="203"/>
      <c r="B340" s="204"/>
      <c r="C340" s="204"/>
      <c r="D340" s="203"/>
      <c r="E340" s="203"/>
      <c r="H340" s="203"/>
      <c r="I340" s="205"/>
      <c r="J340" s="205"/>
      <c r="K340" s="205"/>
      <c r="L340" s="205">
        <f>IFERROR(IF(G340="X",0,IF(H340="X",0,VLOOKUP(H340,'6'!$K$3:$L$16,2,FALSE))),0)</f>
        <v>0</v>
      </c>
      <c r="M340" s="205">
        <f t="shared" si="12"/>
        <v>0</v>
      </c>
      <c r="N340" s="205">
        <f>IFERROR(VLOOKUP(H340,'6'!$K$3:$M$16,3,FALSE),0)</f>
        <v>0</v>
      </c>
      <c r="O340" s="205">
        <f t="shared" si="13"/>
        <v>0</v>
      </c>
      <c r="P340" s="205"/>
      <c r="Q340" s="205"/>
      <c r="R340" s="205"/>
    </row>
    <row r="341" spans="1:18" hidden="1">
      <c r="A341" s="203"/>
      <c r="B341" s="204"/>
      <c r="C341" s="204"/>
      <c r="D341" s="203"/>
      <c r="E341" s="203"/>
      <c r="H341" s="203"/>
      <c r="I341" s="205"/>
      <c r="J341" s="205"/>
      <c r="K341" s="205"/>
      <c r="L341" s="205">
        <f>IFERROR(IF(G341="X",0,IF(H341="X",0,VLOOKUP(H341,'6'!$K$3:$L$16,2,FALSE))),0)</f>
        <v>0</v>
      </c>
      <c r="M341" s="205">
        <f t="shared" si="12"/>
        <v>0</v>
      </c>
      <c r="N341" s="205">
        <f>IFERROR(VLOOKUP(H341,'6'!$K$3:$M$16,3,FALSE),0)</f>
        <v>0</v>
      </c>
      <c r="O341" s="205">
        <f t="shared" si="13"/>
        <v>0</v>
      </c>
      <c r="P341" s="205"/>
      <c r="Q341" s="205"/>
      <c r="R341" s="205"/>
    </row>
    <row r="342" spans="1:18" hidden="1">
      <c r="A342" s="203"/>
      <c r="B342" s="204"/>
      <c r="C342" s="204"/>
      <c r="D342" s="203"/>
      <c r="E342" s="203"/>
      <c r="H342" s="203"/>
      <c r="I342" s="205"/>
      <c r="J342" s="205"/>
      <c r="K342" s="205"/>
      <c r="L342" s="205">
        <f>IFERROR(IF(G342="X",0,IF(H342="X",0,VLOOKUP(H342,'6'!$K$3:$L$16,2,FALSE))),0)</f>
        <v>0</v>
      </c>
      <c r="M342" s="205">
        <f t="shared" si="12"/>
        <v>0</v>
      </c>
      <c r="N342" s="205">
        <f>IFERROR(VLOOKUP(H342,'6'!$K$3:$M$16,3,FALSE),0)</f>
        <v>0</v>
      </c>
      <c r="O342" s="205">
        <f t="shared" si="13"/>
        <v>0</v>
      </c>
      <c r="P342" s="205"/>
      <c r="Q342" s="205"/>
      <c r="R342" s="205"/>
    </row>
    <row r="343" spans="1:18" hidden="1">
      <c r="A343" s="203"/>
      <c r="B343" s="204"/>
      <c r="C343" s="204"/>
      <c r="D343" s="203"/>
      <c r="E343" s="203"/>
      <c r="H343" s="203"/>
      <c r="I343" s="205"/>
      <c r="J343" s="205"/>
      <c r="K343" s="205"/>
      <c r="L343" s="205">
        <f>IFERROR(IF(G343="X",0,IF(H343="X",0,VLOOKUP(H343,'6'!$K$3:$L$16,2,FALSE))),0)</f>
        <v>0</v>
      </c>
      <c r="M343" s="205">
        <f t="shared" si="12"/>
        <v>0</v>
      </c>
      <c r="N343" s="205">
        <f>IFERROR(VLOOKUP(H343,'6'!$K$3:$M$16,3,FALSE),0)</f>
        <v>0</v>
      </c>
      <c r="O343" s="205">
        <f t="shared" si="13"/>
        <v>0</v>
      </c>
      <c r="P343" s="205"/>
      <c r="Q343" s="205"/>
      <c r="R343" s="205"/>
    </row>
    <row r="344" spans="1:18" hidden="1">
      <c r="A344" s="203"/>
      <c r="B344" s="204"/>
      <c r="C344" s="204"/>
      <c r="D344" s="203"/>
      <c r="E344" s="203"/>
      <c r="H344" s="203"/>
      <c r="I344" s="205"/>
      <c r="J344" s="205"/>
      <c r="K344" s="205"/>
      <c r="L344" s="205">
        <f>IFERROR(IF(G344="X",0,IF(H344="X",0,VLOOKUP(H344,'6'!$K$3:$L$16,2,FALSE))),0)</f>
        <v>0</v>
      </c>
      <c r="M344" s="205">
        <f t="shared" si="12"/>
        <v>0</v>
      </c>
      <c r="N344" s="205">
        <f>IFERROR(VLOOKUP(H344,'6'!$K$3:$M$16,3,FALSE),0)</f>
        <v>0</v>
      </c>
      <c r="O344" s="205">
        <f t="shared" si="13"/>
        <v>0</v>
      </c>
      <c r="P344" s="205"/>
      <c r="Q344" s="205"/>
      <c r="R344" s="205"/>
    </row>
    <row r="345" spans="1:18" hidden="1">
      <c r="A345" s="203"/>
      <c r="B345" s="204"/>
      <c r="C345" s="204"/>
      <c r="D345" s="203"/>
      <c r="E345" s="203"/>
      <c r="H345" s="203"/>
      <c r="I345" s="205"/>
      <c r="J345" s="205"/>
      <c r="K345" s="205"/>
      <c r="L345" s="205">
        <f>IFERROR(IF(G345="X",0,IF(H345="X",0,VLOOKUP(H345,'6'!$K$3:$L$16,2,FALSE))),0)</f>
        <v>0</v>
      </c>
      <c r="M345" s="205">
        <f t="shared" si="12"/>
        <v>0</v>
      </c>
      <c r="N345" s="205">
        <f>IFERROR(VLOOKUP(H345,'6'!$K$3:$M$16,3,FALSE),0)</f>
        <v>0</v>
      </c>
      <c r="O345" s="205">
        <f t="shared" si="13"/>
        <v>0</v>
      </c>
      <c r="P345" s="205"/>
      <c r="Q345" s="205"/>
      <c r="R345" s="205"/>
    </row>
    <row r="346" spans="1:18" hidden="1">
      <c r="A346" s="203"/>
      <c r="B346" s="204"/>
      <c r="C346" s="204"/>
      <c r="D346" s="203"/>
      <c r="E346" s="203"/>
      <c r="H346" s="203"/>
      <c r="I346" s="205"/>
      <c r="J346" s="205"/>
      <c r="K346" s="205"/>
      <c r="L346" s="205">
        <f>IFERROR(IF(G346="X",0,IF(H346="X",0,VLOOKUP(H346,'6'!$K$3:$L$16,2,FALSE))),0)</f>
        <v>0</v>
      </c>
      <c r="M346" s="205">
        <f t="shared" si="12"/>
        <v>0</v>
      </c>
      <c r="N346" s="205">
        <f>IFERROR(VLOOKUP(H346,'6'!$K$3:$M$16,3,FALSE),0)</f>
        <v>0</v>
      </c>
      <c r="O346" s="205">
        <f t="shared" si="13"/>
        <v>0</v>
      </c>
      <c r="P346" s="205"/>
      <c r="Q346" s="205"/>
      <c r="R346" s="205"/>
    </row>
    <row r="347" spans="1:18" hidden="1">
      <c r="A347" s="203"/>
      <c r="B347" s="204"/>
      <c r="C347" s="204"/>
      <c r="D347" s="203"/>
      <c r="E347" s="203"/>
      <c r="H347" s="203"/>
      <c r="I347" s="205"/>
      <c r="J347" s="205"/>
      <c r="K347" s="205"/>
      <c r="L347" s="205">
        <f>IFERROR(IF(G347="X",0,IF(H347="X",0,VLOOKUP(H347,'6'!$K$3:$L$16,2,FALSE))),0)</f>
        <v>0</v>
      </c>
      <c r="M347" s="205">
        <f t="shared" si="12"/>
        <v>0</v>
      </c>
      <c r="N347" s="205">
        <f>IFERROR(VLOOKUP(H347,'6'!$K$3:$M$16,3,FALSE),0)</f>
        <v>0</v>
      </c>
      <c r="O347" s="205">
        <f t="shared" si="13"/>
        <v>0</v>
      </c>
      <c r="P347" s="205"/>
      <c r="Q347" s="205"/>
      <c r="R347" s="205"/>
    </row>
    <row r="348" spans="1:18" hidden="1">
      <c r="A348" s="203"/>
      <c r="B348" s="204"/>
      <c r="C348" s="204"/>
      <c r="D348" s="203"/>
      <c r="E348" s="203"/>
      <c r="H348" s="203"/>
      <c r="I348" s="205"/>
      <c r="J348" s="205"/>
      <c r="K348" s="205"/>
      <c r="L348" s="205">
        <f>IFERROR(IF(G348="X",0,IF(H348="X",0,VLOOKUP(H348,'6'!$K$3:$L$16,2,FALSE))),0)</f>
        <v>0</v>
      </c>
      <c r="M348" s="205">
        <f t="shared" si="12"/>
        <v>0</v>
      </c>
      <c r="N348" s="205">
        <f>IFERROR(VLOOKUP(H348,'6'!$K$3:$M$16,3,FALSE),0)</f>
        <v>0</v>
      </c>
      <c r="O348" s="205">
        <f t="shared" si="13"/>
        <v>0</v>
      </c>
      <c r="P348" s="205"/>
      <c r="Q348" s="205"/>
      <c r="R348" s="205"/>
    </row>
    <row r="349" spans="1:18" hidden="1">
      <c r="A349" s="203"/>
      <c r="B349" s="204"/>
      <c r="C349" s="204"/>
      <c r="D349" s="203"/>
      <c r="E349" s="203"/>
      <c r="H349" s="203"/>
      <c r="I349" s="205"/>
      <c r="J349" s="205"/>
      <c r="K349" s="205"/>
      <c r="L349" s="205">
        <f>IFERROR(IF(G349="X",0,IF(H349="X",0,VLOOKUP(H349,'6'!$K$3:$L$16,2,FALSE))),0)</f>
        <v>0</v>
      </c>
      <c r="M349" s="205">
        <f t="shared" si="12"/>
        <v>0</v>
      </c>
      <c r="N349" s="205">
        <f>IFERROR(VLOOKUP(H349,'6'!$K$3:$M$16,3,FALSE),0)</f>
        <v>0</v>
      </c>
      <c r="O349" s="205">
        <f t="shared" si="13"/>
        <v>0</v>
      </c>
      <c r="P349" s="205"/>
      <c r="Q349" s="205"/>
      <c r="R349" s="205"/>
    </row>
    <row r="350" spans="1:18" hidden="1">
      <c r="A350" s="203"/>
      <c r="B350" s="204"/>
      <c r="C350" s="204"/>
      <c r="D350" s="203"/>
      <c r="E350" s="203"/>
      <c r="H350" s="203"/>
      <c r="I350" s="205"/>
      <c r="J350" s="205"/>
      <c r="K350" s="205"/>
      <c r="L350" s="205">
        <f>IFERROR(IF(G350="X",0,IF(H350="X",0,VLOOKUP(H350,'6'!$K$3:$L$16,2,FALSE))),0)</f>
        <v>0</v>
      </c>
      <c r="M350" s="205">
        <f t="shared" si="12"/>
        <v>0</v>
      </c>
      <c r="N350" s="205">
        <f>IFERROR(VLOOKUP(H350,'6'!$K$3:$M$16,3,FALSE),0)</f>
        <v>0</v>
      </c>
      <c r="O350" s="205">
        <f t="shared" si="13"/>
        <v>0</v>
      </c>
      <c r="P350" s="205"/>
      <c r="Q350" s="205"/>
      <c r="R350" s="205"/>
    </row>
    <row r="351" spans="1:18" hidden="1">
      <c r="A351" s="203"/>
      <c r="B351" s="204"/>
      <c r="C351" s="204"/>
      <c r="D351" s="203"/>
      <c r="E351" s="203"/>
      <c r="H351" s="203"/>
      <c r="I351" s="205"/>
      <c r="J351" s="205"/>
      <c r="K351" s="205"/>
      <c r="L351" s="205">
        <f>IFERROR(IF(G351="X",0,IF(H351="X",0,VLOOKUP(H351,'6'!$K$3:$L$16,2,FALSE))),0)</f>
        <v>0</v>
      </c>
      <c r="M351" s="205">
        <f t="shared" si="12"/>
        <v>0</v>
      </c>
      <c r="N351" s="205">
        <f>IFERROR(VLOOKUP(H351,'6'!$K$3:$M$16,3,FALSE),0)</f>
        <v>0</v>
      </c>
      <c r="O351" s="205">
        <f t="shared" si="13"/>
        <v>0</v>
      </c>
      <c r="P351" s="205"/>
      <c r="Q351" s="205"/>
      <c r="R351" s="205"/>
    </row>
    <row r="352" spans="1:18" hidden="1">
      <c r="A352" s="203"/>
      <c r="B352" s="204"/>
      <c r="C352" s="204"/>
      <c r="D352" s="203"/>
      <c r="E352" s="203"/>
      <c r="H352" s="203"/>
      <c r="I352" s="205"/>
      <c r="J352" s="205"/>
      <c r="K352" s="205"/>
      <c r="L352" s="205">
        <f>IFERROR(IF(G352="X",0,IF(H352="X",0,VLOOKUP(H352,'6'!$K$3:$L$16,2,FALSE))),0)</f>
        <v>0</v>
      </c>
      <c r="M352" s="205">
        <f t="shared" si="12"/>
        <v>0</v>
      </c>
      <c r="N352" s="205">
        <f>IFERROR(VLOOKUP(H352,'6'!$K$3:$M$16,3,FALSE),0)</f>
        <v>0</v>
      </c>
      <c r="O352" s="205">
        <f t="shared" si="13"/>
        <v>0</v>
      </c>
      <c r="P352" s="205"/>
      <c r="Q352" s="205"/>
      <c r="R352" s="205"/>
    </row>
    <row r="353" spans="1:18" hidden="1">
      <c r="A353" s="203"/>
      <c r="B353" s="204"/>
      <c r="C353" s="204"/>
      <c r="D353" s="203"/>
      <c r="E353" s="203"/>
      <c r="H353" s="203"/>
      <c r="I353" s="205"/>
      <c r="J353" s="205"/>
      <c r="K353" s="205"/>
      <c r="L353" s="205">
        <f>IFERROR(IF(G353="X",0,IF(H353="X",0,VLOOKUP(H353,'6'!$K$3:$L$16,2,FALSE))),0)</f>
        <v>0</v>
      </c>
      <c r="M353" s="205">
        <f t="shared" si="12"/>
        <v>0</v>
      </c>
      <c r="N353" s="205">
        <f>IFERROR(VLOOKUP(H353,'6'!$K$3:$M$16,3,FALSE),0)</f>
        <v>0</v>
      </c>
      <c r="O353" s="205">
        <f t="shared" si="13"/>
        <v>0</v>
      </c>
      <c r="P353" s="205"/>
      <c r="Q353" s="205"/>
      <c r="R353" s="205"/>
    </row>
    <row r="354" spans="1:18" hidden="1">
      <c r="A354" s="203"/>
      <c r="B354" s="204"/>
      <c r="C354" s="204"/>
      <c r="D354" s="203"/>
      <c r="E354" s="203"/>
      <c r="H354" s="203"/>
      <c r="I354" s="205"/>
      <c r="J354" s="205"/>
      <c r="K354" s="205"/>
      <c r="L354" s="205">
        <f>IFERROR(IF(G354="X",0,IF(H354="X",0,VLOOKUP(H354,'6'!$K$3:$L$16,2,FALSE))),0)</f>
        <v>0</v>
      </c>
      <c r="M354" s="205">
        <f t="shared" si="12"/>
        <v>0</v>
      </c>
      <c r="N354" s="205">
        <f>IFERROR(VLOOKUP(H354,'6'!$K$3:$M$16,3,FALSE),0)</f>
        <v>0</v>
      </c>
      <c r="O354" s="205">
        <f t="shared" si="13"/>
        <v>0</v>
      </c>
      <c r="P354" s="205"/>
      <c r="Q354" s="205"/>
      <c r="R354" s="205"/>
    </row>
    <row r="355" spans="1:18" hidden="1">
      <c r="A355" s="203"/>
      <c r="B355" s="204"/>
      <c r="C355" s="204"/>
      <c r="D355" s="203"/>
      <c r="E355" s="203"/>
      <c r="H355" s="203"/>
      <c r="I355" s="205"/>
      <c r="J355" s="205"/>
      <c r="K355" s="205"/>
      <c r="L355" s="205">
        <f>IFERROR(IF(G355="X",0,IF(H355="X",0,VLOOKUP(H355,'6'!$K$3:$L$16,2,FALSE))),0)</f>
        <v>0</v>
      </c>
      <c r="M355" s="205">
        <f t="shared" si="12"/>
        <v>0</v>
      </c>
      <c r="N355" s="205">
        <f>IFERROR(VLOOKUP(H355,'6'!$K$3:$M$16,3,FALSE),0)</f>
        <v>0</v>
      </c>
      <c r="O355" s="205">
        <f t="shared" si="13"/>
        <v>0</v>
      </c>
      <c r="P355" s="205"/>
      <c r="Q355" s="205"/>
      <c r="R355" s="205"/>
    </row>
    <row r="356" spans="1:18" hidden="1">
      <c r="A356" s="203"/>
      <c r="B356" s="204"/>
      <c r="C356" s="204"/>
      <c r="D356" s="203"/>
      <c r="E356" s="203"/>
      <c r="H356" s="203"/>
      <c r="I356" s="205"/>
      <c r="J356" s="205"/>
      <c r="K356" s="205"/>
      <c r="L356" s="205">
        <f>IFERROR(IF(G356="X",0,IF(H356="X",0,VLOOKUP(H356,'6'!$K$3:$L$16,2,FALSE))),0)</f>
        <v>0</v>
      </c>
      <c r="M356" s="205">
        <f t="shared" si="12"/>
        <v>0</v>
      </c>
      <c r="N356" s="205">
        <f>IFERROR(VLOOKUP(H356,'6'!$K$3:$M$16,3,FALSE),0)</f>
        <v>0</v>
      </c>
      <c r="O356" s="205">
        <f t="shared" si="13"/>
        <v>0</v>
      </c>
      <c r="P356" s="205"/>
      <c r="Q356" s="205"/>
      <c r="R356" s="205"/>
    </row>
    <row r="357" spans="1:18" hidden="1">
      <c r="A357" s="203"/>
      <c r="B357" s="204"/>
      <c r="C357" s="204"/>
      <c r="D357" s="203"/>
      <c r="E357" s="203"/>
      <c r="H357" s="203"/>
      <c r="I357" s="205"/>
      <c r="J357" s="205"/>
      <c r="K357" s="205"/>
      <c r="L357" s="205">
        <f>IFERROR(IF(G357="X",0,IF(H357="X",0,VLOOKUP(H357,'6'!$K$3:$L$16,2,FALSE))),0)</f>
        <v>0</v>
      </c>
      <c r="M357" s="205">
        <f t="shared" si="12"/>
        <v>0</v>
      </c>
      <c r="N357" s="205">
        <f>IFERROR(VLOOKUP(H357,'6'!$K$3:$M$16,3,FALSE),0)</f>
        <v>0</v>
      </c>
      <c r="O357" s="205">
        <f t="shared" si="13"/>
        <v>0</v>
      </c>
      <c r="P357" s="205"/>
      <c r="Q357" s="205"/>
      <c r="R357" s="205"/>
    </row>
    <row r="358" spans="1:18" hidden="1">
      <c r="A358" s="203"/>
      <c r="B358" s="204"/>
      <c r="C358" s="204"/>
      <c r="D358" s="203"/>
      <c r="E358" s="203"/>
      <c r="H358" s="203"/>
      <c r="I358" s="205"/>
      <c r="J358" s="205"/>
      <c r="K358" s="205"/>
      <c r="L358" s="205">
        <f>IFERROR(IF(G358="X",0,IF(H358="X",0,VLOOKUP(H358,'6'!$K$3:$L$16,2,FALSE))),0)</f>
        <v>0</v>
      </c>
      <c r="M358" s="205">
        <f t="shared" si="12"/>
        <v>0</v>
      </c>
      <c r="N358" s="205">
        <f>IFERROR(VLOOKUP(H358,'6'!$K$3:$M$16,3,FALSE),0)</f>
        <v>0</v>
      </c>
      <c r="O358" s="205">
        <f t="shared" si="13"/>
        <v>0</v>
      </c>
      <c r="P358" s="205"/>
      <c r="Q358" s="205"/>
      <c r="R358" s="205"/>
    </row>
    <row r="359" spans="1:18" hidden="1">
      <c r="A359" s="203"/>
      <c r="B359" s="204"/>
      <c r="C359" s="204"/>
      <c r="D359" s="203"/>
      <c r="E359" s="203"/>
      <c r="H359" s="203"/>
      <c r="I359" s="205"/>
      <c r="J359" s="205"/>
      <c r="K359" s="205"/>
      <c r="L359" s="205">
        <f>IFERROR(IF(G359="X",0,IF(H359="X",0,VLOOKUP(H359,'6'!$K$3:$L$16,2,FALSE))),0)</f>
        <v>0</v>
      </c>
      <c r="M359" s="205">
        <f t="shared" si="12"/>
        <v>0</v>
      </c>
      <c r="N359" s="205">
        <f>IFERROR(VLOOKUP(H359,'6'!$K$3:$M$16,3,FALSE),0)</f>
        <v>0</v>
      </c>
      <c r="O359" s="205">
        <f t="shared" si="13"/>
        <v>0</v>
      </c>
      <c r="P359" s="205"/>
      <c r="Q359" s="205"/>
      <c r="R359" s="205"/>
    </row>
    <row r="360" spans="1:18" hidden="1">
      <c r="A360" s="203"/>
      <c r="B360" s="204"/>
      <c r="C360" s="204"/>
      <c r="D360" s="203"/>
      <c r="E360" s="203"/>
      <c r="H360" s="203"/>
      <c r="I360" s="205"/>
      <c r="J360" s="205"/>
      <c r="K360" s="205"/>
      <c r="L360" s="205">
        <f>IFERROR(IF(G360="X",0,IF(H360="X",0,VLOOKUP(H360,'6'!$K$3:$L$16,2,FALSE))),0)</f>
        <v>0</v>
      </c>
      <c r="M360" s="205">
        <f t="shared" si="12"/>
        <v>0</v>
      </c>
      <c r="N360" s="205">
        <f>IFERROR(VLOOKUP(H360,'6'!$K$3:$M$16,3,FALSE),0)</f>
        <v>0</v>
      </c>
      <c r="O360" s="205">
        <f t="shared" si="13"/>
        <v>0</v>
      </c>
      <c r="P360" s="205"/>
      <c r="Q360" s="205"/>
      <c r="R360" s="205"/>
    </row>
    <row r="361" spans="1:18" hidden="1">
      <c r="A361" s="203"/>
      <c r="B361" s="204"/>
      <c r="C361" s="204"/>
      <c r="D361" s="203"/>
      <c r="E361" s="203"/>
      <c r="H361" s="203"/>
      <c r="I361" s="205"/>
      <c r="J361" s="205"/>
      <c r="K361" s="205"/>
      <c r="L361" s="205">
        <f>IFERROR(IF(G361="X",0,IF(H361="X",0,VLOOKUP(H361,'6'!$K$3:$L$16,2,FALSE))),0)</f>
        <v>0</v>
      </c>
      <c r="M361" s="205">
        <f t="shared" si="12"/>
        <v>0</v>
      </c>
      <c r="N361" s="205">
        <f>IFERROR(VLOOKUP(H361,'6'!$K$3:$M$16,3,FALSE),0)</f>
        <v>0</v>
      </c>
      <c r="O361" s="205">
        <f t="shared" si="13"/>
        <v>0</v>
      </c>
      <c r="P361" s="205"/>
      <c r="Q361" s="205"/>
      <c r="R361" s="205"/>
    </row>
    <row r="362" spans="1:18" hidden="1">
      <c r="A362" s="203"/>
      <c r="B362" s="204"/>
      <c r="C362" s="204"/>
      <c r="D362" s="203"/>
      <c r="E362" s="203"/>
      <c r="H362" s="203"/>
      <c r="I362" s="205"/>
      <c r="J362" s="205"/>
      <c r="K362" s="205"/>
      <c r="L362" s="205">
        <f>IFERROR(IF(G362="X",0,IF(H362="X",0,VLOOKUP(H362,'6'!$K$3:$L$16,2,FALSE))),0)</f>
        <v>0</v>
      </c>
      <c r="M362" s="205">
        <f t="shared" si="12"/>
        <v>0</v>
      </c>
      <c r="N362" s="205">
        <f>IFERROR(VLOOKUP(H362,'6'!$K$3:$M$16,3,FALSE),0)</f>
        <v>0</v>
      </c>
      <c r="O362" s="205">
        <f t="shared" si="13"/>
        <v>0</v>
      </c>
      <c r="P362" s="205"/>
      <c r="Q362" s="205"/>
      <c r="R362" s="205"/>
    </row>
    <row r="363" spans="1:18" hidden="1">
      <c r="A363" s="203"/>
      <c r="B363" s="204"/>
      <c r="C363" s="204"/>
      <c r="D363" s="203"/>
      <c r="E363" s="203"/>
      <c r="H363" s="203"/>
      <c r="I363" s="205"/>
      <c r="J363" s="205"/>
      <c r="K363" s="205"/>
      <c r="L363" s="205">
        <f>IFERROR(IF(G363="X",0,IF(H363="X",0,VLOOKUP(H363,'6'!$K$3:$L$16,2,FALSE))),0)</f>
        <v>0</v>
      </c>
      <c r="M363" s="205">
        <f t="shared" si="12"/>
        <v>0</v>
      </c>
      <c r="N363" s="205">
        <f>IFERROR(VLOOKUP(H363,'6'!$K$3:$M$16,3,FALSE),0)</f>
        <v>0</v>
      </c>
      <c r="O363" s="205">
        <f t="shared" si="13"/>
        <v>0</v>
      </c>
      <c r="P363" s="205"/>
      <c r="Q363" s="205"/>
      <c r="R363" s="205"/>
    </row>
    <row r="364" spans="1:18" hidden="1">
      <c r="A364" s="203"/>
      <c r="B364" s="204"/>
      <c r="C364" s="204"/>
      <c r="D364" s="203"/>
      <c r="E364" s="203"/>
      <c r="H364" s="203"/>
      <c r="I364" s="205"/>
      <c r="J364" s="205"/>
      <c r="K364" s="205"/>
      <c r="L364" s="205">
        <f>IFERROR(IF(G364="X",0,IF(H364="X",0,VLOOKUP(H364,'6'!$K$3:$L$16,2,FALSE))),0)</f>
        <v>0</v>
      </c>
      <c r="M364" s="205">
        <f t="shared" si="12"/>
        <v>0</v>
      </c>
      <c r="N364" s="205">
        <f>IFERROR(VLOOKUP(H364,'6'!$K$3:$M$16,3,FALSE),0)</f>
        <v>0</v>
      </c>
      <c r="O364" s="205">
        <f t="shared" si="13"/>
        <v>0</v>
      </c>
      <c r="P364" s="205"/>
      <c r="Q364" s="205"/>
      <c r="R364" s="205"/>
    </row>
    <row r="365" spans="1:18" hidden="1">
      <c r="A365" s="203"/>
      <c r="B365" s="204"/>
      <c r="C365" s="204"/>
      <c r="D365" s="203"/>
      <c r="E365" s="203"/>
      <c r="H365" s="203"/>
      <c r="I365" s="205"/>
      <c r="J365" s="205"/>
      <c r="K365" s="205"/>
      <c r="L365" s="205">
        <f>IFERROR(IF(G365="X",0,IF(H365="X",0,VLOOKUP(H365,'6'!$K$3:$L$16,2,FALSE))),0)</f>
        <v>0</v>
      </c>
      <c r="M365" s="205">
        <f t="shared" si="12"/>
        <v>0</v>
      </c>
      <c r="N365" s="205">
        <f>IFERROR(VLOOKUP(H365,'6'!$K$3:$M$16,3,FALSE),0)</f>
        <v>0</v>
      </c>
      <c r="O365" s="205">
        <f t="shared" si="13"/>
        <v>0</v>
      </c>
      <c r="P365" s="205"/>
      <c r="Q365" s="205"/>
      <c r="R365" s="205"/>
    </row>
    <row r="366" spans="1:18" hidden="1">
      <c r="A366" s="203"/>
      <c r="B366" s="204"/>
      <c r="C366" s="204"/>
      <c r="D366" s="203"/>
      <c r="E366" s="203"/>
      <c r="H366" s="203"/>
      <c r="I366" s="205"/>
      <c r="J366" s="205"/>
      <c r="K366" s="205"/>
      <c r="L366" s="205">
        <f>IFERROR(IF(G366="X",0,IF(H366="X",0,VLOOKUP(H366,'6'!$K$3:$L$16,2,FALSE))),0)</f>
        <v>0</v>
      </c>
      <c r="M366" s="205">
        <f t="shared" si="12"/>
        <v>0</v>
      </c>
      <c r="N366" s="205">
        <f>IFERROR(VLOOKUP(H366,'6'!$K$3:$M$16,3,FALSE),0)</f>
        <v>0</v>
      </c>
      <c r="O366" s="205">
        <f t="shared" si="13"/>
        <v>0</v>
      </c>
      <c r="P366" s="205"/>
      <c r="Q366" s="205"/>
      <c r="R366" s="205"/>
    </row>
    <row r="367" spans="1:18" hidden="1">
      <c r="A367" s="203"/>
      <c r="B367" s="204"/>
      <c r="C367" s="204"/>
      <c r="D367" s="203"/>
      <c r="E367" s="203"/>
      <c r="H367" s="203"/>
      <c r="I367" s="205"/>
      <c r="J367" s="205"/>
      <c r="K367" s="205"/>
      <c r="L367" s="205">
        <f>IFERROR(IF(G367="X",0,IF(H367="X",0,VLOOKUP(H367,'6'!$K$3:$L$16,2,FALSE))),0)</f>
        <v>0</v>
      </c>
      <c r="M367" s="205">
        <f t="shared" si="12"/>
        <v>0</v>
      </c>
      <c r="N367" s="205">
        <f>IFERROR(VLOOKUP(H367,'6'!$K$3:$M$16,3,FALSE),0)</f>
        <v>0</v>
      </c>
      <c r="O367" s="205">
        <f t="shared" si="13"/>
        <v>0</v>
      </c>
      <c r="P367" s="205"/>
      <c r="Q367" s="205"/>
      <c r="R367" s="205"/>
    </row>
    <row r="368" spans="1:18" hidden="1">
      <c r="A368" s="203"/>
      <c r="B368" s="204"/>
      <c r="C368" s="204"/>
      <c r="D368" s="203"/>
      <c r="E368" s="203"/>
      <c r="H368" s="203"/>
      <c r="I368" s="205"/>
      <c r="J368" s="205"/>
      <c r="K368" s="205"/>
      <c r="L368" s="205">
        <f>IFERROR(IF(G368="X",0,IF(H368="X",0,VLOOKUP(H368,'6'!$K$3:$L$16,2,FALSE))),0)</f>
        <v>0</v>
      </c>
      <c r="M368" s="205">
        <f t="shared" si="12"/>
        <v>0</v>
      </c>
      <c r="N368" s="205">
        <f>IFERROR(VLOOKUP(H368,'6'!$K$3:$M$16,3,FALSE),0)</f>
        <v>0</v>
      </c>
      <c r="O368" s="205">
        <f t="shared" si="13"/>
        <v>0</v>
      </c>
      <c r="P368" s="205"/>
      <c r="Q368" s="205"/>
      <c r="R368" s="205"/>
    </row>
    <row r="369" spans="1:18" hidden="1">
      <c r="A369" s="203"/>
      <c r="B369" s="204"/>
      <c r="C369" s="204"/>
      <c r="D369" s="203"/>
      <c r="E369" s="203"/>
      <c r="H369" s="203"/>
      <c r="I369" s="205"/>
      <c r="J369" s="205"/>
      <c r="K369" s="205"/>
      <c r="L369" s="205">
        <f>IFERROR(IF(G369="X",0,IF(H369="X",0,VLOOKUP(H369,'6'!$K$3:$L$16,2,FALSE))),0)</f>
        <v>0</v>
      </c>
      <c r="M369" s="205">
        <f t="shared" si="12"/>
        <v>0</v>
      </c>
      <c r="N369" s="205">
        <f>IFERROR(VLOOKUP(H369,'6'!$K$3:$M$16,3,FALSE),0)</f>
        <v>0</v>
      </c>
      <c r="O369" s="205">
        <f t="shared" si="13"/>
        <v>0</v>
      </c>
      <c r="P369" s="205"/>
      <c r="Q369" s="205"/>
      <c r="R369" s="205"/>
    </row>
    <row r="370" spans="1:18" hidden="1">
      <c r="A370" s="203"/>
      <c r="B370" s="204"/>
      <c r="C370" s="204"/>
      <c r="D370" s="203"/>
      <c r="E370" s="203"/>
      <c r="H370" s="203"/>
      <c r="I370" s="205"/>
      <c r="J370" s="205"/>
      <c r="K370" s="205"/>
      <c r="L370" s="205">
        <f>IFERROR(IF(G370="X",0,IF(H370="X",0,VLOOKUP(H370,'6'!$K$3:$L$16,2,FALSE))),0)</f>
        <v>0</v>
      </c>
      <c r="M370" s="205">
        <f t="shared" si="12"/>
        <v>0</v>
      </c>
      <c r="N370" s="205">
        <f>IFERROR(VLOOKUP(H370,'6'!$K$3:$M$16,3,FALSE),0)</f>
        <v>0</v>
      </c>
      <c r="O370" s="205">
        <f t="shared" si="13"/>
        <v>0</v>
      </c>
      <c r="P370" s="205"/>
      <c r="Q370" s="205"/>
      <c r="R370" s="205"/>
    </row>
    <row r="371" spans="1:18" hidden="1">
      <c r="A371" s="203"/>
      <c r="B371" s="204"/>
      <c r="C371" s="204"/>
      <c r="D371" s="203"/>
      <c r="E371" s="203"/>
      <c r="H371" s="203"/>
      <c r="I371" s="205"/>
      <c r="J371" s="205"/>
      <c r="K371" s="205"/>
      <c r="L371" s="205">
        <f>IFERROR(IF(G371="X",0,IF(H371="X",0,VLOOKUP(H371,'6'!$K$3:$L$16,2,FALSE))),0)</f>
        <v>0</v>
      </c>
      <c r="M371" s="205">
        <f t="shared" ref="M371:M434" si="14">K371*L371</f>
        <v>0</v>
      </c>
      <c r="N371" s="205">
        <f>IFERROR(VLOOKUP(H371,'6'!$K$3:$M$16,3,FALSE),0)</f>
        <v>0</v>
      </c>
      <c r="O371" s="205">
        <f t="shared" ref="O371:O434" si="15">IF(N371=0,0,M371/N371)</f>
        <v>0</v>
      </c>
      <c r="P371" s="205"/>
      <c r="Q371" s="205"/>
      <c r="R371" s="205"/>
    </row>
    <row r="372" spans="1:18" hidden="1">
      <c r="A372" s="203"/>
      <c r="B372" s="204"/>
      <c r="C372" s="204"/>
      <c r="D372" s="203"/>
      <c r="E372" s="203"/>
      <c r="H372" s="203"/>
      <c r="I372" s="205"/>
      <c r="J372" s="205"/>
      <c r="K372" s="205"/>
      <c r="L372" s="205">
        <f>IFERROR(IF(G372="X",0,IF(H372="X",0,VLOOKUP(H372,'6'!$K$3:$L$16,2,FALSE))),0)</f>
        <v>0</v>
      </c>
      <c r="M372" s="205">
        <f t="shared" si="14"/>
        <v>0</v>
      </c>
      <c r="N372" s="205">
        <f>IFERROR(VLOOKUP(H372,'6'!$K$3:$M$16,3,FALSE),0)</f>
        <v>0</v>
      </c>
      <c r="O372" s="205">
        <f t="shared" si="15"/>
        <v>0</v>
      </c>
      <c r="P372" s="205"/>
      <c r="Q372" s="205"/>
      <c r="R372" s="205"/>
    </row>
    <row r="373" spans="1:18" hidden="1">
      <c r="A373" s="203"/>
      <c r="B373" s="204"/>
      <c r="C373" s="204"/>
      <c r="D373" s="203"/>
      <c r="E373" s="203"/>
      <c r="H373" s="203"/>
      <c r="I373" s="205"/>
      <c r="J373" s="205"/>
      <c r="K373" s="205"/>
      <c r="L373" s="205">
        <f>IFERROR(IF(G373="X",0,IF(H373="X",0,VLOOKUP(H373,'6'!$K$3:$L$16,2,FALSE))),0)</f>
        <v>0</v>
      </c>
      <c r="M373" s="205">
        <f t="shared" si="14"/>
        <v>0</v>
      </c>
      <c r="N373" s="205">
        <f>IFERROR(VLOOKUP(H373,'6'!$K$3:$M$16,3,FALSE),0)</f>
        <v>0</v>
      </c>
      <c r="O373" s="205">
        <f t="shared" si="15"/>
        <v>0</v>
      </c>
      <c r="P373" s="205"/>
      <c r="Q373" s="205"/>
      <c r="R373" s="205"/>
    </row>
    <row r="374" spans="1:18" hidden="1">
      <c r="A374" s="203"/>
      <c r="B374" s="204"/>
      <c r="C374" s="204"/>
      <c r="D374" s="203"/>
      <c r="E374" s="203"/>
      <c r="H374" s="203"/>
      <c r="I374" s="205"/>
      <c r="J374" s="205"/>
      <c r="K374" s="205"/>
      <c r="L374" s="205">
        <f>IFERROR(IF(G374="X",0,IF(H374="X",0,VLOOKUP(H374,'6'!$K$3:$L$16,2,FALSE))),0)</f>
        <v>0</v>
      </c>
      <c r="M374" s="205">
        <f t="shared" si="14"/>
        <v>0</v>
      </c>
      <c r="N374" s="205">
        <f>IFERROR(VLOOKUP(H374,'6'!$K$3:$M$16,3,FALSE),0)</f>
        <v>0</v>
      </c>
      <c r="O374" s="205">
        <f t="shared" si="15"/>
        <v>0</v>
      </c>
      <c r="P374" s="205"/>
      <c r="Q374" s="205"/>
      <c r="R374" s="205"/>
    </row>
    <row r="375" spans="1:18" hidden="1">
      <c r="A375" s="203"/>
      <c r="B375" s="204"/>
      <c r="C375" s="204"/>
      <c r="D375" s="203"/>
      <c r="E375" s="203"/>
      <c r="H375" s="203"/>
      <c r="I375" s="205"/>
      <c r="J375" s="205"/>
      <c r="K375" s="205"/>
      <c r="L375" s="205">
        <f>IFERROR(IF(G375="X",0,IF(H375="X",0,VLOOKUP(H375,'6'!$K$3:$L$16,2,FALSE))),0)</f>
        <v>0</v>
      </c>
      <c r="M375" s="205">
        <f t="shared" si="14"/>
        <v>0</v>
      </c>
      <c r="N375" s="205">
        <f>IFERROR(VLOOKUP(H375,'6'!$K$3:$M$16,3,FALSE),0)</f>
        <v>0</v>
      </c>
      <c r="O375" s="205">
        <f t="shared" si="15"/>
        <v>0</v>
      </c>
      <c r="P375" s="205"/>
      <c r="Q375" s="205"/>
      <c r="R375" s="205"/>
    </row>
    <row r="376" spans="1:18" hidden="1">
      <c r="A376" s="203"/>
      <c r="B376" s="204"/>
      <c r="C376" s="204"/>
      <c r="D376" s="203"/>
      <c r="E376" s="203"/>
      <c r="H376" s="203"/>
      <c r="I376" s="205"/>
      <c r="J376" s="205"/>
      <c r="K376" s="205"/>
      <c r="L376" s="205">
        <f>IFERROR(IF(G376="X",0,IF(H376="X",0,VLOOKUP(H376,'6'!$K$3:$L$16,2,FALSE))),0)</f>
        <v>0</v>
      </c>
      <c r="M376" s="205">
        <f t="shared" si="14"/>
        <v>0</v>
      </c>
      <c r="N376" s="205">
        <f>IFERROR(VLOOKUP(H376,'6'!$K$3:$M$16,3,FALSE),0)</f>
        <v>0</v>
      </c>
      <c r="O376" s="205">
        <f t="shared" si="15"/>
        <v>0</v>
      </c>
      <c r="P376" s="205"/>
      <c r="Q376" s="205"/>
      <c r="R376" s="205"/>
    </row>
    <row r="377" spans="1:18" hidden="1">
      <c r="A377" s="203"/>
      <c r="B377" s="204"/>
      <c r="C377" s="204"/>
      <c r="D377" s="203"/>
      <c r="E377" s="203"/>
      <c r="H377" s="203"/>
      <c r="I377" s="205"/>
      <c r="J377" s="205"/>
      <c r="K377" s="205"/>
      <c r="L377" s="205">
        <f>IFERROR(IF(G377="X",0,IF(H377="X",0,VLOOKUP(H377,'6'!$K$3:$L$16,2,FALSE))),0)</f>
        <v>0</v>
      </c>
      <c r="M377" s="205">
        <f t="shared" si="14"/>
        <v>0</v>
      </c>
      <c r="N377" s="205">
        <f>IFERROR(VLOOKUP(H377,'6'!$K$3:$M$16,3,FALSE),0)</f>
        <v>0</v>
      </c>
      <c r="O377" s="205">
        <f t="shared" si="15"/>
        <v>0</v>
      </c>
      <c r="P377" s="205"/>
      <c r="Q377" s="205"/>
      <c r="R377" s="205"/>
    </row>
    <row r="378" spans="1:18" hidden="1">
      <c r="A378" s="203"/>
      <c r="B378" s="204"/>
      <c r="C378" s="204"/>
      <c r="D378" s="203"/>
      <c r="E378" s="203"/>
      <c r="H378" s="203"/>
      <c r="I378" s="205"/>
      <c r="J378" s="205"/>
      <c r="K378" s="205"/>
      <c r="L378" s="205">
        <f>IFERROR(IF(G378="X",0,IF(H378="X",0,VLOOKUP(H378,'6'!$K$3:$L$16,2,FALSE))),0)</f>
        <v>0</v>
      </c>
      <c r="M378" s="205">
        <f t="shared" si="14"/>
        <v>0</v>
      </c>
      <c r="N378" s="205">
        <f>IFERROR(VLOOKUP(H378,'6'!$K$3:$M$16,3,FALSE),0)</f>
        <v>0</v>
      </c>
      <c r="O378" s="205">
        <f t="shared" si="15"/>
        <v>0</v>
      </c>
      <c r="P378" s="205"/>
      <c r="Q378" s="205"/>
      <c r="R378" s="205"/>
    </row>
    <row r="379" spans="1:18" hidden="1">
      <c r="A379" s="203"/>
      <c r="B379" s="204"/>
      <c r="C379" s="204"/>
      <c r="D379" s="203"/>
      <c r="E379" s="203"/>
      <c r="H379" s="203"/>
      <c r="I379" s="205"/>
      <c r="J379" s="205"/>
      <c r="K379" s="205"/>
      <c r="L379" s="205">
        <f>IFERROR(IF(G379="X",0,IF(H379="X",0,VLOOKUP(H379,'6'!$K$3:$L$16,2,FALSE))),0)</f>
        <v>0</v>
      </c>
      <c r="M379" s="205">
        <f t="shared" si="14"/>
        <v>0</v>
      </c>
      <c r="N379" s="205">
        <f>IFERROR(VLOOKUP(H379,'6'!$K$3:$M$16,3,FALSE),0)</f>
        <v>0</v>
      </c>
      <c r="O379" s="205">
        <f t="shared" si="15"/>
        <v>0</v>
      </c>
      <c r="P379" s="205"/>
      <c r="Q379" s="205"/>
      <c r="R379" s="205"/>
    </row>
    <row r="380" spans="1:18" hidden="1">
      <c r="A380" s="203"/>
      <c r="B380" s="204"/>
      <c r="C380" s="204"/>
      <c r="D380" s="203"/>
      <c r="E380" s="203"/>
      <c r="H380" s="203"/>
      <c r="I380" s="205"/>
      <c r="J380" s="205"/>
      <c r="K380" s="205"/>
      <c r="L380" s="205">
        <f>IFERROR(IF(G380="X",0,IF(H380="X",0,VLOOKUP(H380,'6'!$K$3:$L$16,2,FALSE))),0)</f>
        <v>0</v>
      </c>
      <c r="M380" s="205">
        <f t="shared" si="14"/>
        <v>0</v>
      </c>
      <c r="N380" s="205">
        <f>IFERROR(VLOOKUP(H380,'6'!$K$3:$M$16,3,FALSE),0)</f>
        <v>0</v>
      </c>
      <c r="O380" s="205">
        <f t="shared" si="15"/>
        <v>0</v>
      </c>
      <c r="P380" s="205"/>
      <c r="Q380" s="205"/>
      <c r="R380" s="205"/>
    </row>
    <row r="381" spans="1:18" hidden="1">
      <c r="A381" s="203"/>
      <c r="B381" s="204"/>
      <c r="C381" s="204"/>
      <c r="D381" s="203"/>
      <c r="E381" s="203"/>
      <c r="H381" s="203"/>
      <c r="I381" s="205"/>
      <c r="J381" s="205"/>
      <c r="K381" s="205"/>
      <c r="L381" s="205">
        <f>IFERROR(IF(G381="X",0,IF(H381="X",0,VLOOKUP(H381,'6'!$K$3:$L$16,2,FALSE))),0)</f>
        <v>0</v>
      </c>
      <c r="M381" s="205">
        <f t="shared" si="14"/>
        <v>0</v>
      </c>
      <c r="N381" s="205">
        <f>IFERROR(VLOOKUP(H381,'6'!$K$3:$M$16,3,FALSE),0)</f>
        <v>0</v>
      </c>
      <c r="O381" s="205">
        <f t="shared" si="15"/>
        <v>0</v>
      </c>
      <c r="P381" s="205"/>
      <c r="Q381" s="205"/>
      <c r="R381" s="205"/>
    </row>
    <row r="382" spans="1:18" hidden="1">
      <c r="A382" s="203"/>
      <c r="B382" s="204"/>
      <c r="C382" s="204"/>
      <c r="D382" s="203"/>
      <c r="E382" s="203"/>
      <c r="H382" s="203"/>
      <c r="I382" s="205"/>
      <c r="J382" s="205"/>
      <c r="K382" s="205"/>
      <c r="L382" s="205">
        <f>IFERROR(IF(G382="X",0,IF(H382="X",0,VLOOKUP(H382,'6'!$K$3:$L$16,2,FALSE))),0)</f>
        <v>0</v>
      </c>
      <c r="M382" s="205">
        <f t="shared" si="14"/>
        <v>0</v>
      </c>
      <c r="N382" s="205">
        <f>IFERROR(VLOOKUP(H382,'6'!$K$3:$M$16,3,FALSE),0)</f>
        <v>0</v>
      </c>
      <c r="O382" s="205">
        <f t="shared" si="15"/>
        <v>0</v>
      </c>
      <c r="P382" s="205"/>
      <c r="Q382" s="205"/>
      <c r="R382" s="205"/>
    </row>
    <row r="383" spans="1:18" hidden="1">
      <c r="A383" s="203"/>
      <c r="B383" s="204"/>
      <c r="C383" s="204"/>
      <c r="D383" s="203"/>
      <c r="E383" s="203"/>
      <c r="H383" s="203"/>
      <c r="I383" s="205"/>
      <c r="J383" s="205"/>
      <c r="K383" s="205"/>
      <c r="L383" s="205">
        <f>IFERROR(IF(G383="X",0,IF(H383="X",0,VLOOKUP(H383,'6'!$K$3:$L$16,2,FALSE))),0)</f>
        <v>0</v>
      </c>
      <c r="M383" s="205">
        <f t="shared" si="14"/>
        <v>0</v>
      </c>
      <c r="N383" s="205">
        <f>IFERROR(VLOOKUP(H383,'6'!$K$3:$M$16,3,FALSE),0)</f>
        <v>0</v>
      </c>
      <c r="O383" s="205">
        <f t="shared" si="15"/>
        <v>0</v>
      </c>
      <c r="P383" s="205"/>
      <c r="Q383" s="205"/>
      <c r="R383" s="205"/>
    </row>
    <row r="384" spans="1:18" hidden="1">
      <c r="A384" s="203"/>
      <c r="B384" s="204"/>
      <c r="C384" s="204"/>
      <c r="D384" s="203"/>
      <c r="E384" s="203"/>
      <c r="H384" s="203"/>
      <c r="I384" s="205"/>
      <c r="J384" s="205"/>
      <c r="K384" s="205"/>
      <c r="L384" s="205">
        <f>IFERROR(IF(G384="X",0,IF(H384="X",0,VLOOKUP(H384,'6'!$K$3:$L$16,2,FALSE))),0)</f>
        <v>0</v>
      </c>
      <c r="M384" s="205">
        <f t="shared" si="14"/>
        <v>0</v>
      </c>
      <c r="N384" s="205">
        <f>IFERROR(VLOOKUP(H384,'6'!$K$3:$M$16,3,FALSE),0)</f>
        <v>0</v>
      </c>
      <c r="O384" s="205">
        <f t="shared" si="15"/>
        <v>0</v>
      </c>
      <c r="P384" s="205"/>
      <c r="Q384" s="205"/>
      <c r="R384" s="205"/>
    </row>
    <row r="385" spans="1:18" hidden="1">
      <c r="A385" s="203"/>
      <c r="B385" s="204"/>
      <c r="C385" s="204"/>
      <c r="D385" s="203"/>
      <c r="E385" s="203"/>
      <c r="H385" s="203"/>
      <c r="I385" s="205"/>
      <c r="J385" s="205"/>
      <c r="K385" s="205"/>
      <c r="L385" s="205">
        <f>IFERROR(IF(G385="X",0,IF(H385="X",0,VLOOKUP(H385,'6'!$K$3:$L$16,2,FALSE))),0)</f>
        <v>0</v>
      </c>
      <c r="M385" s="205">
        <f t="shared" si="14"/>
        <v>0</v>
      </c>
      <c r="N385" s="205">
        <f>IFERROR(VLOOKUP(H385,'6'!$K$3:$M$16,3,FALSE),0)</f>
        <v>0</v>
      </c>
      <c r="O385" s="205">
        <f t="shared" si="15"/>
        <v>0</v>
      </c>
      <c r="P385" s="205"/>
      <c r="Q385" s="205"/>
      <c r="R385" s="205"/>
    </row>
    <row r="386" spans="1:18" hidden="1">
      <c r="A386" s="203"/>
      <c r="B386" s="204"/>
      <c r="C386" s="204"/>
      <c r="D386" s="203"/>
      <c r="E386" s="203"/>
      <c r="H386" s="203"/>
      <c r="I386" s="205"/>
      <c r="J386" s="205"/>
      <c r="K386" s="205"/>
      <c r="L386" s="205">
        <f>IFERROR(IF(G386="X",0,IF(H386="X",0,VLOOKUP(H386,'6'!$K$3:$L$16,2,FALSE))),0)</f>
        <v>0</v>
      </c>
      <c r="M386" s="205">
        <f t="shared" si="14"/>
        <v>0</v>
      </c>
      <c r="N386" s="205">
        <f>IFERROR(VLOOKUP(H386,'6'!$K$3:$M$16,3,FALSE),0)</f>
        <v>0</v>
      </c>
      <c r="O386" s="205">
        <f t="shared" si="15"/>
        <v>0</v>
      </c>
      <c r="P386" s="205"/>
      <c r="Q386" s="205"/>
      <c r="R386" s="205"/>
    </row>
    <row r="387" spans="1:18" hidden="1">
      <c r="A387" s="203"/>
      <c r="B387" s="204"/>
      <c r="C387" s="204"/>
      <c r="D387" s="203"/>
      <c r="E387" s="203"/>
      <c r="H387" s="203"/>
      <c r="I387" s="205"/>
      <c r="J387" s="205"/>
      <c r="K387" s="205"/>
      <c r="L387" s="205">
        <f>IFERROR(IF(G387="X",0,IF(H387="X",0,VLOOKUP(H387,'6'!$K$3:$L$16,2,FALSE))),0)</f>
        <v>0</v>
      </c>
      <c r="M387" s="205">
        <f t="shared" si="14"/>
        <v>0</v>
      </c>
      <c r="N387" s="205">
        <f>IFERROR(VLOOKUP(H387,'6'!$K$3:$M$16,3,FALSE),0)</f>
        <v>0</v>
      </c>
      <c r="O387" s="205">
        <f t="shared" si="15"/>
        <v>0</v>
      </c>
      <c r="P387" s="205"/>
      <c r="Q387" s="205"/>
      <c r="R387" s="205"/>
    </row>
    <row r="388" spans="1:18" hidden="1">
      <c r="A388" s="203"/>
      <c r="B388" s="204"/>
      <c r="C388" s="204"/>
      <c r="D388" s="203"/>
      <c r="E388" s="203"/>
      <c r="H388" s="203"/>
      <c r="I388" s="205"/>
      <c r="J388" s="205"/>
      <c r="K388" s="205"/>
      <c r="L388" s="205">
        <f>IFERROR(IF(G388="X",0,IF(H388="X",0,VLOOKUP(H388,'6'!$K$3:$L$16,2,FALSE))),0)</f>
        <v>0</v>
      </c>
      <c r="M388" s="205">
        <f t="shared" si="14"/>
        <v>0</v>
      </c>
      <c r="N388" s="205">
        <f>IFERROR(VLOOKUP(H388,'6'!$K$3:$M$16,3,FALSE),0)</f>
        <v>0</v>
      </c>
      <c r="O388" s="205">
        <f t="shared" si="15"/>
        <v>0</v>
      </c>
      <c r="P388" s="205"/>
      <c r="Q388" s="205"/>
      <c r="R388" s="205"/>
    </row>
    <row r="389" spans="1:18" hidden="1">
      <c r="A389" s="203"/>
      <c r="B389" s="204"/>
      <c r="C389" s="204"/>
      <c r="D389" s="203"/>
      <c r="E389" s="203"/>
      <c r="H389" s="203"/>
      <c r="I389" s="205"/>
      <c r="J389" s="205"/>
      <c r="K389" s="205"/>
      <c r="L389" s="205">
        <f>IFERROR(IF(G389="X",0,IF(H389="X",0,VLOOKUP(H389,'6'!$K$3:$L$16,2,FALSE))),0)</f>
        <v>0</v>
      </c>
      <c r="M389" s="205">
        <f t="shared" si="14"/>
        <v>0</v>
      </c>
      <c r="N389" s="205">
        <f>IFERROR(VLOOKUP(H389,'6'!$K$3:$M$16,3,FALSE),0)</f>
        <v>0</v>
      </c>
      <c r="O389" s="205">
        <f t="shared" si="15"/>
        <v>0</v>
      </c>
      <c r="P389" s="205"/>
      <c r="Q389" s="205"/>
      <c r="R389" s="205"/>
    </row>
    <row r="390" spans="1:18" hidden="1">
      <c r="A390" s="203"/>
      <c r="B390" s="204"/>
      <c r="C390" s="204"/>
      <c r="D390" s="203"/>
      <c r="E390" s="203"/>
      <c r="H390" s="203"/>
      <c r="I390" s="205"/>
      <c r="J390" s="205"/>
      <c r="K390" s="205"/>
      <c r="L390" s="205">
        <f>IFERROR(IF(G390="X",0,IF(H390="X",0,VLOOKUP(H390,'6'!$K$3:$L$16,2,FALSE))),0)</f>
        <v>0</v>
      </c>
      <c r="M390" s="205">
        <f t="shared" si="14"/>
        <v>0</v>
      </c>
      <c r="N390" s="205">
        <f>IFERROR(VLOOKUP(H390,'6'!$K$3:$M$16,3,FALSE),0)</f>
        <v>0</v>
      </c>
      <c r="O390" s="205">
        <f t="shared" si="15"/>
        <v>0</v>
      </c>
      <c r="P390" s="205"/>
      <c r="Q390" s="205"/>
      <c r="R390" s="205"/>
    </row>
    <row r="391" spans="1:18" hidden="1">
      <c r="A391" s="203"/>
      <c r="B391" s="204"/>
      <c r="C391" s="204"/>
      <c r="D391" s="203"/>
      <c r="E391" s="203"/>
      <c r="H391" s="203"/>
      <c r="I391" s="205"/>
      <c r="J391" s="205"/>
      <c r="K391" s="205"/>
      <c r="L391" s="205">
        <f>IFERROR(IF(G391="X",0,IF(H391="X",0,VLOOKUP(H391,'6'!$K$3:$L$16,2,FALSE))),0)</f>
        <v>0</v>
      </c>
      <c r="M391" s="205">
        <f t="shared" si="14"/>
        <v>0</v>
      </c>
      <c r="N391" s="205">
        <f>IFERROR(VLOOKUP(H391,'6'!$K$3:$M$16,3,FALSE),0)</f>
        <v>0</v>
      </c>
      <c r="O391" s="205">
        <f t="shared" si="15"/>
        <v>0</v>
      </c>
      <c r="P391" s="205"/>
      <c r="Q391" s="205"/>
      <c r="R391" s="205"/>
    </row>
    <row r="392" spans="1:18" hidden="1">
      <c r="A392" s="203"/>
      <c r="B392" s="204"/>
      <c r="C392" s="204"/>
      <c r="D392" s="203"/>
      <c r="E392" s="203"/>
      <c r="H392" s="203"/>
      <c r="I392" s="205"/>
      <c r="J392" s="205"/>
      <c r="K392" s="205"/>
      <c r="L392" s="205">
        <f>IFERROR(IF(G392="X",0,IF(H392="X",0,VLOOKUP(H392,'6'!$K$3:$L$16,2,FALSE))),0)</f>
        <v>0</v>
      </c>
      <c r="M392" s="205">
        <f t="shared" si="14"/>
        <v>0</v>
      </c>
      <c r="N392" s="205">
        <f>IFERROR(VLOOKUP(H392,'6'!$K$3:$M$16,3,FALSE),0)</f>
        <v>0</v>
      </c>
      <c r="O392" s="205">
        <f t="shared" si="15"/>
        <v>0</v>
      </c>
      <c r="P392" s="205"/>
      <c r="Q392" s="205"/>
      <c r="R392" s="205"/>
    </row>
    <row r="393" spans="1:18" hidden="1">
      <c r="A393" s="203"/>
      <c r="B393" s="204"/>
      <c r="C393" s="204"/>
      <c r="D393" s="203"/>
      <c r="E393" s="203"/>
      <c r="H393" s="203"/>
      <c r="I393" s="205"/>
      <c r="J393" s="205"/>
      <c r="K393" s="205"/>
      <c r="L393" s="205">
        <f>IFERROR(IF(G393="X",0,IF(H393="X",0,VLOOKUP(H393,'6'!$K$3:$L$16,2,FALSE))),0)</f>
        <v>0</v>
      </c>
      <c r="M393" s="205">
        <f t="shared" si="14"/>
        <v>0</v>
      </c>
      <c r="N393" s="205">
        <f>IFERROR(VLOOKUP(H393,'6'!$K$3:$M$16,3,FALSE),0)</f>
        <v>0</v>
      </c>
      <c r="O393" s="205">
        <f t="shared" si="15"/>
        <v>0</v>
      </c>
      <c r="P393" s="205"/>
      <c r="Q393" s="205"/>
      <c r="R393" s="205"/>
    </row>
    <row r="394" spans="1:18" hidden="1">
      <c r="A394" s="203"/>
      <c r="B394" s="204"/>
      <c r="C394" s="204"/>
      <c r="D394" s="203"/>
      <c r="E394" s="203"/>
      <c r="H394" s="203"/>
      <c r="I394" s="205"/>
      <c r="J394" s="205"/>
      <c r="K394" s="205"/>
      <c r="L394" s="205">
        <f>IFERROR(IF(G394="X",0,IF(H394="X",0,VLOOKUP(H394,'6'!$K$3:$L$16,2,FALSE))),0)</f>
        <v>0</v>
      </c>
      <c r="M394" s="205">
        <f t="shared" si="14"/>
        <v>0</v>
      </c>
      <c r="N394" s="205">
        <f>IFERROR(VLOOKUP(H394,'6'!$K$3:$M$16,3,FALSE),0)</f>
        <v>0</v>
      </c>
      <c r="O394" s="205">
        <f t="shared" si="15"/>
        <v>0</v>
      </c>
      <c r="P394" s="205"/>
      <c r="Q394" s="205"/>
      <c r="R394" s="205"/>
    </row>
    <row r="395" spans="1:18" hidden="1">
      <c r="A395" s="203"/>
      <c r="B395" s="204"/>
      <c r="C395" s="204"/>
      <c r="D395" s="203"/>
      <c r="E395" s="203"/>
      <c r="H395" s="203"/>
      <c r="I395" s="205"/>
      <c r="J395" s="205"/>
      <c r="K395" s="205"/>
      <c r="L395" s="205">
        <f>IFERROR(IF(G395="X",0,IF(H395="X",0,VLOOKUP(H395,'6'!$K$3:$L$16,2,FALSE))),0)</f>
        <v>0</v>
      </c>
      <c r="M395" s="205">
        <f t="shared" si="14"/>
        <v>0</v>
      </c>
      <c r="N395" s="205">
        <f>IFERROR(VLOOKUP(H395,'6'!$K$3:$M$16,3,FALSE),0)</f>
        <v>0</v>
      </c>
      <c r="O395" s="205">
        <f t="shared" si="15"/>
        <v>0</v>
      </c>
      <c r="P395" s="205"/>
      <c r="Q395" s="205"/>
      <c r="R395" s="205"/>
    </row>
    <row r="396" spans="1:18" hidden="1">
      <c r="A396" s="203"/>
      <c r="B396" s="204"/>
      <c r="C396" s="204"/>
      <c r="D396" s="203"/>
      <c r="E396" s="203"/>
      <c r="H396" s="203"/>
      <c r="I396" s="205"/>
      <c r="J396" s="205"/>
      <c r="K396" s="205"/>
      <c r="L396" s="205">
        <f>IFERROR(IF(G396="X",0,IF(H396="X",0,VLOOKUP(H396,'6'!$K$3:$L$16,2,FALSE))),0)</f>
        <v>0</v>
      </c>
      <c r="M396" s="205">
        <f t="shared" si="14"/>
        <v>0</v>
      </c>
      <c r="N396" s="205">
        <f>IFERROR(VLOOKUP(H396,'6'!$K$3:$M$16,3,FALSE),0)</f>
        <v>0</v>
      </c>
      <c r="O396" s="205">
        <f t="shared" si="15"/>
        <v>0</v>
      </c>
      <c r="P396" s="205"/>
      <c r="Q396" s="205"/>
      <c r="R396" s="205"/>
    </row>
    <row r="397" spans="1:18" hidden="1">
      <c r="A397" s="203"/>
      <c r="B397" s="204"/>
      <c r="C397" s="204"/>
      <c r="D397" s="203"/>
      <c r="E397" s="203"/>
      <c r="H397" s="203"/>
      <c r="I397" s="205"/>
      <c r="J397" s="205"/>
      <c r="K397" s="205"/>
      <c r="L397" s="205">
        <f>IFERROR(IF(G397="X",0,IF(H397="X",0,VLOOKUP(H397,'6'!$K$3:$L$16,2,FALSE))),0)</f>
        <v>0</v>
      </c>
      <c r="M397" s="205">
        <f t="shared" si="14"/>
        <v>0</v>
      </c>
      <c r="N397" s="205">
        <f>IFERROR(VLOOKUP(H397,'6'!$K$3:$M$16,3,FALSE),0)</f>
        <v>0</v>
      </c>
      <c r="O397" s="205">
        <f t="shared" si="15"/>
        <v>0</v>
      </c>
      <c r="P397" s="205"/>
      <c r="Q397" s="205"/>
      <c r="R397" s="205"/>
    </row>
    <row r="398" spans="1:18" hidden="1">
      <c r="A398" s="203"/>
      <c r="B398" s="204"/>
      <c r="C398" s="204"/>
      <c r="D398" s="203"/>
      <c r="E398" s="203"/>
      <c r="H398" s="203"/>
      <c r="I398" s="205"/>
      <c r="J398" s="205"/>
      <c r="K398" s="205"/>
      <c r="L398" s="205">
        <f>IFERROR(IF(G398="X",0,IF(H398="X",0,VLOOKUP(H398,'6'!$K$3:$L$16,2,FALSE))),0)</f>
        <v>0</v>
      </c>
      <c r="M398" s="205">
        <f t="shared" si="14"/>
        <v>0</v>
      </c>
      <c r="N398" s="205">
        <f>IFERROR(VLOOKUP(H398,'6'!$K$3:$M$16,3,FALSE),0)</f>
        <v>0</v>
      </c>
      <c r="O398" s="205">
        <f t="shared" si="15"/>
        <v>0</v>
      </c>
      <c r="P398" s="205"/>
      <c r="Q398" s="205"/>
      <c r="R398" s="205"/>
    </row>
    <row r="399" spans="1:18" hidden="1">
      <c r="A399" s="203"/>
      <c r="B399" s="204"/>
      <c r="C399" s="204"/>
      <c r="D399" s="203"/>
      <c r="E399" s="203"/>
      <c r="H399" s="203"/>
      <c r="I399" s="205"/>
      <c r="J399" s="205"/>
      <c r="K399" s="205"/>
      <c r="L399" s="205">
        <f>IFERROR(IF(G399="X",0,IF(H399="X",0,VLOOKUP(H399,'6'!$K$3:$L$16,2,FALSE))),0)</f>
        <v>0</v>
      </c>
      <c r="M399" s="205">
        <f t="shared" si="14"/>
        <v>0</v>
      </c>
      <c r="N399" s="205">
        <f>IFERROR(VLOOKUP(H399,'6'!$K$3:$M$16,3,FALSE),0)</f>
        <v>0</v>
      </c>
      <c r="O399" s="205">
        <f t="shared" si="15"/>
        <v>0</v>
      </c>
      <c r="P399" s="205"/>
      <c r="Q399" s="205"/>
      <c r="R399" s="205"/>
    </row>
    <row r="400" spans="1:18" hidden="1">
      <c r="A400" s="203"/>
      <c r="B400" s="204"/>
      <c r="C400" s="204"/>
      <c r="D400" s="203"/>
      <c r="E400" s="203"/>
      <c r="H400" s="203"/>
      <c r="I400" s="205"/>
      <c r="J400" s="205"/>
      <c r="K400" s="205"/>
      <c r="L400" s="205">
        <f>IFERROR(IF(G400="X",0,IF(H400="X",0,VLOOKUP(H400,'6'!$K$3:$L$16,2,FALSE))),0)</f>
        <v>0</v>
      </c>
      <c r="M400" s="205">
        <f t="shared" si="14"/>
        <v>0</v>
      </c>
      <c r="N400" s="205">
        <f>IFERROR(VLOOKUP(H400,'6'!$K$3:$M$16,3,FALSE),0)</f>
        <v>0</v>
      </c>
      <c r="O400" s="205">
        <f t="shared" si="15"/>
        <v>0</v>
      </c>
      <c r="P400" s="205"/>
      <c r="Q400" s="205"/>
      <c r="R400" s="205"/>
    </row>
    <row r="401" spans="1:18" hidden="1">
      <c r="A401" s="203"/>
      <c r="B401" s="204"/>
      <c r="C401" s="204"/>
      <c r="D401" s="203"/>
      <c r="E401" s="203"/>
      <c r="H401" s="203"/>
      <c r="I401" s="205"/>
      <c r="J401" s="205"/>
      <c r="K401" s="205"/>
      <c r="L401" s="205">
        <f>IFERROR(IF(G401="X",0,IF(H401="X",0,VLOOKUP(H401,'6'!$K$3:$L$16,2,FALSE))),0)</f>
        <v>0</v>
      </c>
      <c r="M401" s="205">
        <f t="shared" si="14"/>
        <v>0</v>
      </c>
      <c r="N401" s="205">
        <f>IFERROR(VLOOKUP(H401,'6'!$K$3:$M$16,3,FALSE),0)</f>
        <v>0</v>
      </c>
      <c r="O401" s="205">
        <f t="shared" si="15"/>
        <v>0</v>
      </c>
      <c r="P401" s="205"/>
      <c r="Q401" s="205"/>
      <c r="R401" s="205"/>
    </row>
    <row r="402" spans="1:18" hidden="1">
      <c r="A402" s="203"/>
      <c r="B402" s="204"/>
      <c r="C402" s="204"/>
      <c r="D402" s="203"/>
      <c r="E402" s="203"/>
      <c r="H402" s="203"/>
      <c r="I402" s="205"/>
      <c r="J402" s="205"/>
      <c r="K402" s="205"/>
      <c r="L402" s="205">
        <f>IFERROR(IF(G402="X",0,IF(H402="X",0,VLOOKUP(H402,'6'!$K$3:$L$16,2,FALSE))),0)</f>
        <v>0</v>
      </c>
      <c r="M402" s="205">
        <f t="shared" si="14"/>
        <v>0</v>
      </c>
      <c r="N402" s="205">
        <f>IFERROR(VLOOKUP(H402,'6'!$K$3:$M$16,3,FALSE),0)</f>
        <v>0</v>
      </c>
      <c r="O402" s="205">
        <f t="shared" si="15"/>
        <v>0</v>
      </c>
      <c r="P402" s="205"/>
      <c r="Q402" s="205"/>
      <c r="R402" s="205"/>
    </row>
    <row r="403" spans="1:18" hidden="1">
      <c r="A403" s="203"/>
      <c r="B403" s="204"/>
      <c r="C403" s="204"/>
      <c r="D403" s="203"/>
      <c r="E403" s="203"/>
      <c r="H403" s="203"/>
      <c r="I403" s="205"/>
      <c r="J403" s="205"/>
      <c r="K403" s="205"/>
      <c r="L403" s="205">
        <f>IFERROR(IF(G403="X",0,IF(H403="X",0,VLOOKUP(H403,'6'!$K$3:$L$16,2,FALSE))),0)</f>
        <v>0</v>
      </c>
      <c r="M403" s="205">
        <f t="shared" si="14"/>
        <v>0</v>
      </c>
      <c r="N403" s="205">
        <f>IFERROR(VLOOKUP(H403,'6'!$K$3:$M$16,3,FALSE),0)</f>
        <v>0</v>
      </c>
      <c r="O403" s="205">
        <f t="shared" si="15"/>
        <v>0</v>
      </c>
      <c r="P403" s="205"/>
      <c r="Q403" s="205"/>
      <c r="R403" s="205"/>
    </row>
    <row r="404" spans="1:18" hidden="1">
      <c r="A404" s="203"/>
      <c r="B404" s="204"/>
      <c r="C404" s="204"/>
      <c r="D404" s="203"/>
      <c r="E404" s="203"/>
      <c r="H404" s="203"/>
      <c r="I404" s="205"/>
      <c r="J404" s="205"/>
      <c r="K404" s="205"/>
      <c r="L404" s="205">
        <f>IFERROR(IF(G404="X",0,IF(H404="X",0,VLOOKUP(H404,'6'!$K$3:$L$16,2,FALSE))),0)</f>
        <v>0</v>
      </c>
      <c r="M404" s="205">
        <f t="shared" si="14"/>
        <v>0</v>
      </c>
      <c r="N404" s="205">
        <f>IFERROR(VLOOKUP(H404,'6'!$K$3:$M$16,3,FALSE),0)</f>
        <v>0</v>
      </c>
      <c r="O404" s="205">
        <f t="shared" si="15"/>
        <v>0</v>
      </c>
      <c r="P404" s="205"/>
      <c r="Q404" s="205"/>
      <c r="R404" s="205"/>
    </row>
    <row r="405" spans="1:18" hidden="1">
      <c r="A405" s="203"/>
      <c r="B405" s="204"/>
      <c r="C405" s="204"/>
      <c r="D405" s="203"/>
      <c r="E405" s="203"/>
      <c r="H405" s="203"/>
      <c r="I405" s="205"/>
      <c r="J405" s="205"/>
      <c r="K405" s="205"/>
      <c r="L405" s="205">
        <f>IFERROR(IF(G405="X",0,IF(H405="X",0,VLOOKUP(H405,'6'!$K$3:$L$16,2,FALSE))),0)</f>
        <v>0</v>
      </c>
      <c r="M405" s="205">
        <f t="shared" si="14"/>
        <v>0</v>
      </c>
      <c r="N405" s="205">
        <f>IFERROR(VLOOKUP(H405,'6'!$K$3:$M$16,3,FALSE),0)</f>
        <v>0</v>
      </c>
      <c r="O405" s="205">
        <f t="shared" si="15"/>
        <v>0</v>
      </c>
      <c r="P405" s="205"/>
      <c r="Q405" s="205"/>
      <c r="R405" s="205"/>
    </row>
    <row r="406" spans="1:18" hidden="1">
      <c r="A406" s="203"/>
      <c r="B406" s="204"/>
      <c r="C406" s="204"/>
      <c r="D406" s="203"/>
      <c r="E406" s="203"/>
      <c r="H406" s="203"/>
      <c r="I406" s="205"/>
      <c r="J406" s="205"/>
      <c r="K406" s="205"/>
      <c r="L406" s="205">
        <f>IFERROR(IF(G406="X",0,IF(H406="X",0,VLOOKUP(H406,'6'!$K$3:$L$16,2,FALSE))),0)</f>
        <v>0</v>
      </c>
      <c r="M406" s="205">
        <f t="shared" si="14"/>
        <v>0</v>
      </c>
      <c r="N406" s="205">
        <f>IFERROR(VLOOKUP(H406,'6'!$K$3:$M$16,3,FALSE),0)</f>
        <v>0</v>
      </c>
      <c r="O406" s="205">
        <f t="shared" si="15"/>
        <v>0</v>
      </c>
      <c r="P406" s="205"/>
      <c r="Q406" s="205"/>
      <c r="R406" s="205"/>
    </row>
    <row r="407" spans="1:18" hidden="1">
      <c r="A407" s="203"/>
      <c r="B407" s="204"/>
      <c r="C407" s="204"/>
      <c r="D407" s="203"/>
      <c r="E407" s="203"/>
      <c r="H407" s="203"/>
      <c r="I407" s="205"/>
      <c r="J407" s="205"/>
      <c r="K407" s="205"/>
      <c r="L407" s="205">
        <f>IFERROR(IF(G407="X",0,IF(H407="X",0,VLOOKUP(H407,'6'!$K$3:$L$16,2,FALSE))),0)</f>
        <v>0</v>
      </c>
      <c r="M407" s="205">
        <f t="shared" si="14"/>
        <v>0</v>
      </c>
      <c r="N407" s="205">
        <f>IFERROR(VLOOKUP(H407,'6'!$K$3:$M$16,3,FALSE),0)</f>
        <v>0</v>
      </c>
      <c r="O407" s="205">
        <f t="shared" si="15"/>
        <v>0</v>
      </c>
      <c r="P407" s="205"/>
      <c r="Q407" s="205"/>
      <c r="R407" s="205"/>
    </row>
    <row r="408" spans="1:18" hidden="1">
      <c r="A408" s="203"/>
      <c r="B408" s="204"/>
      <c r="C408" s="204"/>
      <c r="D408" s="203"/>
      <c r="E408" s="203"/>
      <c r="H408" s="203"/>
      <c r="I408" s="205"/>
      <c r="J408" s="205"/>
      <c r="K408" s="205"/>
      <c r="L408" s="205">
        <f>IFERROR(IF(G408="X",0,IF(H408="X",0,VLOOKUP(H408,'6'!$K$3:$L$16,2,FALSE))),0)</f>
        <v>0</v>
      </c>
      <c r="M408" s="205">
        <f t="shared" si="14"/>
        <v>0</v>
      </c>
      <c r="N408" s="205">
        <f>IFERROR(VLOOKUP(H408,'6'!$K$3:$M$16,3,FALSE),0)</f>
        <v>0</v>
      </c>
      <c r="O408" s="205">
        <f t="shared" si="15"/>
        <v>0</v>
      </c>
      <c r="P408" s="205"/>
      <c r="Q408" s="205"/>
      <c r="R408" s="205"/>
    </row>
    <row r="409" spans="1:18" hidden="1">
      <c r="A409" s="203"/>
      <c r="B409" s="204"/>
      <c r="C409" s="204"/>
      <c r="D409" s="203"/>
      <c r="E409" s="203"/>
      <c r="H409" s="203"/>
      <c r="I409" s="205"/>
      <c r="J409" s="205"/>
      <c r="K409" s="205"/>
      <c r="L409" s="205">
        <f>IFERROR(IF(G409="X",0,IF(H409="X",0,VLOOKUP(H409,'6'!$K$3:$L$16,2,FALSE))),0)</f>
        <v>0</v>
      </c>
      <c r="M409" s="205">
        <f t="shared" si="14"/>
        <v>0</v>
      </c>
      <c r="N409" s="205">
        <f>IFERROR(VLOOKUP(H409,'6'!$K$3:$M$16,3,FALSE),0)</f>
        <v>0</v>
      </c>
      <c r="O409" s="205">
        <f t="shared" si="15"/>
        <v>0</v>
      </c>
      <c r="P409" s="205"/>
      <c r="Q409" s="205"/>
      <c r="R409" s="205"/>
    </row>
    <row r="410" spans="1:18" hidden="1">
      <c r="A410" s="203"/>
      <c r="B410" s="204"/>
      <c r="C410" s="204"/>
      <c r="D410" s="203"/>
      <c r="E410" s="203"/>
      <c r="H410" s="203"/>
      <c r="I410" s="205"/>
      <c r="J410" s="205"/>
      <c r="K410" s="205"/>
      <c r="L410" s="205">
        <f>IFERROR(IF(G410="X",0,IF(H410="X",0,VLOOKUP(H410,'6'!$K$3:$L$16,2,FALSE))),0)</f>
        <v>0</v>
      </c>
      <c r="M410" s="205">
        <f t="shared" si="14"/>
        <v>0</v>
      </c>
      <c r="N410" s="205">
        <f>IFERROR(VLOOKUP(H410,'6'!$K$3:$M$16,3,FALSE),0)</f>
        <v>0</v>
      </c>
      <c r="O410" s="205">
        <f t="shared" si="15"/>
        <v>0</v>
      </c>
      <c r="P410" s="205"/>
      <c r="Q410" s="205"/>
      <c r="R410" s="205"/>
    </row>
    <row r="411" spans="1:18" hidden="1">
      <c r="A411" s="203"/>
      <c r="B411" s="204"/>
      <c r="C411" s="204"/>
      <c r="D411" s="203"/>
      <c r="E411" s="203"/>
      <c r="H411" s="203"/>
      <c r="I411" s="205"/>
      <c r="J411" s="205"/>
      <c r="K411" s="205"/>
      <c r="L411" s="205">
        <f>IFERROR(IF(G411="X",0,IF(H411="X",0,VLOOKUP(H411,'6'!$K$3:$L$16,2,FALSE))),0)</f>
        <v>0</v>
      </c>
      <c r="M411" s="205">
        <f t="shared" si="14"/>
        <v>0</v>
      </c>
      <c r="N411" s="205">
        <f>IFERROR(VLOOKUP(H411,'6'!$K$3:$M$16,3,FALSE),0)</f>
        <v>0</v>
      </c>
      <c r="O411" s="205">
        <f t="shared" si="15"/>
        <v>0</v>
      </c>
      <c r="P411" s="205"/>
      <c r="Q411" s="205"/>
      <c r="R411" s="205"/>
    </row>
    <row r="412" spans="1:18" hidden="1">
      <c r="A412" s="203"/>
      <c r="B412" s="204"/>
      <c r="C412" s="204"/>
      <c r="D412" s="203"/>
      <c r="E412" s="203"/>
      <c r="H412" s="203"/>
      <c r="I412" s="205"/>
      <c r="J412" s="205"/>
      <c r="K412" s="205"/>
      <c r="L412" s="205">
        <f>IFERROR(IF(G412="X",0,IF(H412="X",0,VLOOKUP(H412,'6'!$K$3:$L$16,2,FALSE))),0)</f>
        <v>0</v>
      </c>
      <c r="M412" s="205">
        <f t="shared" si="14"/>
        <v>0</v>
      </c>
      <c r="N412" s="205">
        <f>IFERROR(VLOOKUP(H412,'6'!$K$3:$M$16,3,FALSE),0)</f>
        <v>0</v>
      </c>
      <c r="O412" s="205">
        <f t="shared" si="15"/>
        <v>0</v>
      </c>
      <c r="P412" s="205"/>
      <c r="Q412" s="205"/>
      <c r="R412" s="205"/>
    </row>
    <row r="413" spans="1:18" hidden="1">
      <c r="A413" s="203"/>
      <c r="B413" s="204"/>
      <c r="C413" s="204"/>
      <c r="D413" s="203"/>
      <c r="E413" s="203"/>
      <c r="H413" s="203"/>
      <c r="I413" s="205"/>
      <c r="J413" s="205"/>
      <c r="K413" s="205"/>
      <c r="L413" s="205">
        <f>IFERROR(IF(G413="X",0,IF(H413="X",0,VLOOKUP(H413,'6'!$K$3:$L$16,2,FALSE))),0)</f>
        <v>0</v>
      </c>
      <c r="M413" s="205">
        <f t="shared" si="14"/>
        <v>0</v>
      </c>
      <c r="N413" s="205">
        <f>IFERROR(VLOOKUP(H413,'6'!$K$3:$M$16,3,FALSE),0)</f>
        <v>0</v>
      </c>
      <c r="O413" s="205">
        <f t="shared" si="15"/>
        <v>0</v>
      </c>
      <c r="P413" s="205"/>
      <c r="Q413" s="205"/>
      <c r="R413" s="205"/>
    </row>
    <row r="414" spans="1:18" hidden="1">
      <c r="A414" s="203"/>
      <c r="B414" s="204"/>
      <c r="C414" s="204"/>
      <c r="D414" s="203"/>
      <c r="E414" s="203"/>
      <c r="H414" s="203"/>
      <c r="I414" s="205"/>
      <c r="J414" s="205"/>
      <c r="K414" s="205"/>
      <c r="L414" s="205">
        <f>IFERROR(IF(G414="X",0,IF(H414="X",0,VLOOKUP(H414,'6'!$K$3:$L$16,2,FALSE))),0)</f>
        <v>0</v>
      </c>
      <c r="M414" s="205">
        <f t="shared" si="14"/>
        <v>0</v>
      </c>
      <c r="N414" s="205">
        <f>IFERROR(VLOOKUP(H414,'6'!$K$3:$M$16,3,FALSE),0)</f>
        <v>0</v>
      </c>
      <c r="O414" s="205">
        <f t="shared" si="15"/>
        <v>0</v>
      </c>
      <c r="P414" s="205"/>
      <c r="Q414" s="205"/>
      <c r="R414" s="205"/>
    </row>
    <row r="415" spans="1:18" hidden="1">
      <c r="A415" s="203"/>
      <c r="B415" s="204"/>
      <c r="C415" s="204"/>
      <c r="D415" s="203"/>
      <c r="E415" s="203"/>
      <c r="H415" s="203"/>
      <c r="I415" s="205"/>
      <c r="J415" s="205"/>
      <c r="K415" s="205"/>
      <c r="L415" s="205">
        <f>IFERROR(IF(G415="X",0,IF(H415="X",0,VLOOKUP(H415,'6'!$K$3:$L$16,2,FALSE))),0)</f>
        <v>0</v>
      </c>
      <c r="M415" s="205">
        <f t="shared" si="14"/>
        <v>0</v>
      </c>
      <c r="N415" s="205">
        <f>IFERROR(VLOOKUP(H415,'6'!$K$3:$M$16,3,FALSE),0)</f>
        <v>0</v>
      </c>
      <c r="O415" s="205">
        <f t="shared" si="15"/>
        <v>0</v>
      </c>
      <c r="P415" s="205"/>
      <c r="Q415" s="205"/>
      <c r="R415" s="205"/>
    </row>
    <row r="416" spans="1:18" hidden="1">
      <c r="A416" s="203"/>
      <c r="B416" s="204"/>
      <c r="C416" s="204"/>
      <c r="D416" s="203"/>
      <c r="E416" s="203"/>
      <c r="H416" s="203"/>
      <c r="I416" s="205"/>
      <c r="J416" s="205"/>
      <c r="K416" s="205"/>
      <c r="L416" s="205">
        <f>IFERROR(IF(G416="X",0,IF(H416="X",0,VLOOKUP(H416,'6'!$K$3:$L$16,2,FALSE))),0)</f>
        <v>0</v>
      </c>
      <c r="M416" s="205">
        <f t="shared" si="14"/>
        <v>0</v>
      </c>
      <c r="N416" s="205">
        <f>IFERROR(VLOOKUP(H416,'6'!$K$3:$M$16,3,FALSE),0)</f>
        <v>0</v>
      </c>
      <c r="O416" s="205">
        <f t="shared" si="15"/>
        <v>0</v>
      </c>
      <c r="P416" s="205"/>
      <c r="Q416" s="205"/>
      <c r="R416" s="205"/>
    </row>
    <row r="417" spans="1:18" hidden="1">
      <c r="A417" s="203"/>
      <c r="B417" s="204"/>
      <c r="C417" s="204"/>
      <c r="D417" s="203"/>
      <c r="E417" s="203"/>
      <c r="H417" s="203"/>
      <c r="I417" s="205"/>
      <c r="J417" s="205"/>
      <c r="K417" s="205"/>
      <c r="L417" s="205">
        <f>IFERROR(IF(G417="X",0,IF(H417="X",0,VLOOKUP(H417,'6'!$K$3:$L$16,2,FALSE))),0)</f>
        <v>0</v>
      </c>
      <c r="M417" s="205">
        <f t="shared" si="14"/>
        <v>0</v>
      </c>
      <c r="N417" s="205">
        <f>IFERROR(VLOOKUP(H417,'6'!$K$3:$M$16,3,FALSE),0)</f>
        <v>0</v>
      </c>
      <c r="O417" s="205">
        <f t="shared" si="15"/>
        <v>0</v>
      </c>
      <c r="P417" s="205"/>
      <c r="Q417" s="205"/>
      <c r="R417" s="205"/>
    </row>
    <row r="418" spans="1:18" hidden="1">
      <c r="A418" s="203"/>
      <c r="B418" s="204"/>
      <c r="C418" s="204"/>
      <c r="D418" s="203"/>
      <c r="E418" s="203"/>
      <c r="H418" s="203"/>
      <c r="I418" s="205"/>
      <c r="J418" s="205"/>
      <c r="K418" s="205"/>
      <c r="L418" s="205">
        <f>IFERROR(IF(G418="X",0,IF(H418="X",0,VLOOKUP(H418,'6'!$K$3:$L$16,2,FALSE))),0)</f>
        <v>0</v>
      </c>
      <c r="M418" s="205">
        <f t="shared" si="14"/>
        <v>0</v>
      </c>
      <c r="N418" s="205">
        <f>IFERROR(VLOOKUP(H418,'6'!$K$3:$M$16,3,FALSE),0)</f>
        <v>0</v>
      </c>
      <c r="O418" s="205">
        <f t="shared" si="15"/>
        <v>0</v>
      </c>
      <c r="P418" s="205"/>
      <c r="Q418" s="205"/>
      <c r="R418" s="205"/>
    </row>
    <row r="419" spans="1:18" hidden="1">
      <c r="A419" s="203"/>
      <c r="B419" s="204"/>
      <c r="C419" s="204"/>
      <c r="D419" s="203"/>
      <c r="E419" s="203"/>
      <c r="H419" s="203"/>
      <c r="I419" s="205"/>
      <c r="J419" s="205"/>
      <c r="K419" s="205"/>
      <c r="L419" s="205">
        <f>IFERROR(IF(G419="X",0,IF(H419="X",0,VLOOKUP(H419,'6'!$K$3:$L$16,2,FALSE))),0)</f>
        <v>0</v>
      </c>
      <c r="M419" s="205">
        <f t="shared" si="14"/>
        <v>0</v>
      </c>
      <c r="N419" s="205">
        <f>IFERROR(VLOOKUP(H419,'6'!$K$3:$M$16,3,FALSE),0)</f>
        <v>0</v>
      </c>
      <c r="O419" s="205">
        <f t="shared" si="15"/>
        <v>0</v>
      </c>
      <c r="P419" s="205"/>
      <c r="Q419" s="205"/>
      <c r="R419" s="205"/>
    </row>
    <row r="420" spans="1:18" hidden="1">
      <c r="A420" s="203"/>
      <c r="B420" s="204"/>
      <c r="C420" s="204"/>
      <c r="D420" s="203"/>
      <c r="E420" s="203"/>
      <c r="H420" s="203"/>
      <c r="I420" s="205"/>
      <c r="J420" s="205"/>
      <c r="K420" s="205"/>
      <c r="L420" s="205">
        <f>IFERROR(IF(G420="X",0,IF(H420="X",0,VLOOKUP(H420,'6'!$K$3:$L$16,2,FALSE))),0)</f>
        <v>0</v>
      </c>
      <c r="M420" s="205">
        <f t="shared" si="14"/>
        <v>0</v>
      </c>
      <c r="N420" s="205">
        <f>IFERROR(VLOOKUP(H420,'6'!$K$3:$M$16,3,FALSE),0)</f>
        <v>0</v>
      </c>
      <c r="O420" s="205">
        <f t="shared" si="15"/>
        <v>0</v>
      </c>
      <c r="P420" s="205"/>
      <c r="Q420" s="205"/>
      <c r="R420" s="205"/>
    </row>
    <row r="421" spans="1:18" hidden="1">
      <c r="A421" s="203"/>
      <c r="B421" s="204"/>
      <c r="C421" s="204"/>
      <c r="D421" s="203"/>
      <c r="E421" s="203"/>
      <c r="H421" s="203"/>
      <c r="I421" s="205"/>
      <c r="J421" s="205"/>
      <c r="K421" s="205"/>
      <c r="L421" s="205">
        <f>IFERROR(IF(G421="X",0,IF(H421="X",0,VLOOKUP(H421,'6'!$K$3:$L$16,2,FALSE))),0)</f>
        <v>0</v>
      </c>
      <c r="M421" s="205">
        <f t="shared" si="14"/>
        <v>0</v>
      </c>
      <c r="N421" s="205">
        <f>IFERROR(VLOOKUP(H421,'6'!$K$3:$M$16,3,FALSE),0)</f>
        <v>0</v>
      </c>
      <c r="O421" s="205">
        <f t="shared" si="15"/>
        <v>0</v>
      </c>
      <c r="P421" s="205"/>
      <c r="Q421" s="205"/>
      <c r="R421" s="205"/>
    </row>
    <row r="422" spans="1:18" hidden="1">
      <c r="A422" s="203"/>
      <c r="B422" s="204"/>
      <c r="C422" s="204"/>
      <c r="D422" s="203"/>
      <c r="E422" s="203"/>
      <c r="H422" s="203"/>
      <c r="I422" s="205"/>
      <c r="J422" s="205"/>
      <c r="K422" s="205"/>
      <c r="L422" s="205">
        <f>IFERROR(IF(G422="X",0,IF(H422="X",0,VLOOKUP(H422,'6'!$K$3:$L$16,2,FALSE))),0)</f>
        <v>0</v>
      </c>
      <c r="M422" s="205">
        <f t="shared" si="14"/>
        <v>0</v>
      </c>
      <c r="N422" s="205">
        <f>IFERROR(VLOOKUP(H422,'6'!$K$3:$M$16,3,FALSE),0)</f>
        <v>0</v>
      </c>
      <c r="O422" s="205">
        <f t="shared" si="15"/>
        <v>0</v>
      </c>
      <c r="P422" s="205"/>
      <c r="Q422" s="205"/>
      <c r="R422" s="205"/>
    </row>
    <row r="423" spans="1:18" hidden="1">
      <c r="A423" s="203"/>
      <c r="B423" s="204"/>
      <c r="C423" s="204"/>
      <c r="D423" s="203"/>
      <c r="E423" s="203"/>
      <c r="H423" s="203"/>
      <c r="I423" s="205"/>
      <c r="J423" s="205"/>
      <c r="K423" s="205"/>
      <c r="L423" s="205">
        <f>IFERROR(IF(G423="X",0,IF(H423="X",0,VLOOKUP(H423,'6'!$K$3:$L$16,2,FALSE))),0)</f>
        <v>0</v>
      </c>
      <c r="M423" s="205">
        <f t="shared" si="14"/>
        <v>0</v>
      </c>
      <c r="N423" s="205">
        <f>IFERROR(VLOOKUP(H423,'6'!$K$3:$M$16,3,FALSE),0)</f>
        <v>0</v>
      </c>
      <c r="O423" s="205">
        <f t="shared" si="15"/>
        <v>0</v>
      </c>
      <c r="P423" s="205"/>
      <c r="Q423" s="205"/>
      <c r="R423" s="205"/>
    </row>
    <row r="424" spans="1:18" hidden="1">
      <c r="A424" s="203"/>
      <c r="B424" s="204"/>
      <c r="C424" s="204"/>
      <c r="D424" s="203"/>
      <c r="E424" s="203"/>
      <c r="H424" s="203"/>
      <c r="I424" s="205"/>
      <c r="J424" s="205"/>
      <c r="K424" s="205"/>
      <c r="L424" s="205">
        <f>IFERROR(IF(G424="X",0,IF(H424="X",0,VLOOKUP(H424,'6'!$K$3:$L$16,2,FALSE))),0)</f>
        <v>0</v>
      </c>
      <c r="M424" s="205">
        <f t="shared" si="14"/>
        <v>0</v>
      </c>
      <c r="N424" s="205">
        <f>IFERROR(VLOOKUP(H424,'6'!$K$3:$M$16,3,FALSE),0)</f>
        <v>0</v>
      </c>
      <c r="O424" s="205">
        <f t="shared" si="15"/>
        <v>0</v>
      </c>
      <c r="P424" s="205"/>
      <c r="Q424" s="205"/>
      <c r="R424" s="205"/>
    </row>
    <row r="425" spans="1:18" hidden="1">
      <c r="A425" s="203"/>
      <c r="B425" s="204"/>
      <c r="C425" s="204"/>
      <c r="D425" s="203"/>
      <c r="E425" s="203"/>
      <c r="H425" s="203"/>
      <c r="I425" s="205"/>
      <c r="J425" s="205"/>
      <c r="K425" s="205"/>
      <c r="L425" s="205">
        <f>IFERROR(IF(G425="X",0,IF(H425="X",0,VLOOKUP(H425,'6'!$K$3:$L$16,2,FALSE))),0)</f>
        <v>0</v>
      </c>
      <c r="M425" s="205">
        <f t="shared" si="14"/>
        <v>0</v>
      </c>
      <c r="N425" s="205">
        <f>IFERROR(VLOOKUP(H425,'6'!$K$3:$M$16,3,FALSE),0)</f>
        <v>0</v>
      </c>
      <c r="O425" s="205">
        <f t="shared" si="15"/>
        <v>0</v>
      </c>
      <c r="P425" s="205"/>
      <c r="Q425" s="205"/>
      <c r="R425" s="205"/>
    </row>
    <row r="426" spans="1:18" hidden="1">
      <c r="A426" s="203"/>
      <c r="B426" s="204"/>
      <c r="C426" s="204"/>
      <c r="D426" s="203"/>
      <c r="E426" s="203"/>
      <c r="H426" s="203"/>
      <c r="I426" s="205"/>
      <c r="J426" s="205"/>
      <c r="K426" s="205"/>
      <c r="L426" s="205">
        <f>IFERROR(IF(G426="X",0,IF(H426="X",0,VLOOKUP(H426,'6'!$K$3:$L$16,2,FALSE))),0)</f>
        <v>0</v>
      </c>
      <c r="M426" s="205">
        <f t="shared" si="14"/>
        <v>0</v>
      </c>
      <c r="N426" s="205">
        <f>IFERROR(VLOOKUP(H426,'6'!$K$3:$M$16,3,FALSE),0)</f>
        <v>0</v>
      </c>
      <c r="O426" s="205">
        <f t="shared" si="15"/>
        <v>0</v>
      </c>
      <c r="P426" s="205"/>
      <c r="Q426" s="205"/>
      <c r="R426" s="205"/>
    </row>
    <row r="427" spans="1:18" hidden="1">
      <c r="A427" s="203"/>
      <c r="B427" s="204"/>
      <c r="C427" s="204"/>
      <c r="D427" s="203"/>
      <c r="E427" s="203"/>
      <c r="H427" s="203"/>
      <c r="I427" s="205"/>
      <c r="J427" s="205"/>
      <c r="K427" s="205"/>
      <c r="L427" s="205">
        <f>IFERROR(IF(G427="X",0,IF(H427="X",0,VLOOKUP(H427,'6'!$K$3:$L$16,2,FALSE))),0)</f>
        <v>0</v>
      </c>
      <c r="M427" s="205">
        <f t="shared" si="14"/>
        <v>0</v>
      </c>
      <c r="N427" s="205">
        <f>IFERROR(VLOOKUP(H427,'6'!$K$3:$M$16,3,FALSE),0)</f>
        <v>0</v>
      </c>
      <c r="O427" s="205">
        <f t="shared" si="15"/>
        <v>0</v>
      </c>
      <c r="P427" s="205"/>
      <c r="Q427" s="205"/>
      <c r="R427" s="205"/>
    </row>
    <row r="428" spans="1:18" hidden="1">
      <c r="A428" s="203"/>
      <c r="B428" s="204"/>
      <c r="C428" s="204"/>
      <c r="D428" s="203"/>
      <c r="E428" s="203"/>
      <c r="H428" s="203"/>
      <c r="I428" s="205"/>
      <c r="J428" s="205"/>
      <c r="K428" s="205"/>
      <c r="L428" s="205">
        <f>IFERROR(IF(G428="X",0,IF(H428="X",0,VLOOKUP(H428,'6'!$K$3:$L$16,2,FALSE))),0)</f>
        <v>0</v>
      </c>
      <c r="M428" s="205">
        <f t="shared" si="14"/>
        <v>0</v>
      </c>
      <c r="N428" s="205">
        <f>IFERROR(VLOOKUP(H428,'6'!$K$3:$M$16,3,FALSE),0)</f>
        <v>0</v>
      </c>
      <c r="O428" s="205">
        <f t="shared" si="15"/>
        <v>0</v>
      </c>
      <c r="P428" s="205"/>
      <c r="Q428" s="205"/>
      <c r="R428" s="205"/>
    </row>
    <row r="429" spans="1:18" hidden="1">
      <c r="A429" s="203"/>
      <c r="B429" s="204"/>
      <c r="C429" s="204"/>
      <c r="D429" s="203"/>
      <c r="E429" s="203"/>
      <c r="H429" s="203"/>
      <c r="I429" s="205"/>
      <c r="J429" s="205"/>
      <c r="K429" s="205"/>
      <c r="L429" s="205">
        <f>IFERROR(IF(G429="X",0,IF(H429="X",0,VLOOKUP(H429,'6'!$K$3:$L$16,2,FALSE))),0)</f>
        <v>0</v>
      </c>
      <c r="M429" s="205">
        <f t="shared" si="14"/>
        <v>0</v>
      </c>
      <c r="N429" s="205">
        <f>IFERROR(VLOOKUP(H429,'6'!$K$3:$M$16,3,FALSE),0)</f>
        <v>0</v>
      </c>
      <c r="O429" s="205">
        <f t="shared" si="15"/>
        <v>0</v>
      </c>
      <c r="P429" s="205"/>
      <c r="Q429" s="205"/>
      <c r="R429" s="205"/>
    </row>
    <row r="430" spans="1:18" hidden="1">
      <c r="A430" s="203"/>
      <c r="B430" s="204"/>
      <c r="C430" s="204"/>
      <c r="D430" s="203"/>
      <c r="E430" s="203"/>
      <c r="H430" s="203"/>
      <c r="I430" s="205"/>
      <c r="J430" s="205"/>
      <c r="K430" s="205"/>
      <c r="L430" s="205">
        <f>IFERROR(IF(G430="X",0,IF(H430="X",0,VLOOKUP(H430,'6'!$K$3:$L$16,2,FALSE))),0)</f>
        <v>0</v>
      </c>
      <c r="M430" s="205">
        <f t="shared" si="14"/>
        <v>0</v>
      </c>
      <c r="N430" s="205">
        <f>IFERROR(VLOOKUP(H430,'6'!$K$3:$M$16,3,FALSE),0)</f>
        <v>0</v>
      </c>
      <c r="O430" s="205">
        <f t="shared" si="15"/>
        <v>0</v>
      </c>
      <c r="P430" s="205"/>
      <c r="Q430" s="205"/>
      <c r="R430" s="205"/>
    </row>
    <row r="431" spans="1:18" hidden="1">
      <c r="A431" s="203"/>
      <c r="B431" s="204"/>
      <c r="C431" s="204"/>
      <c r="D431" s="203"/>
      <c r="E431" s="203"/>
      <c r="H431" s="203"/>
      <c r="I431" s="205"/>
      <c r="J431" s="205"/>
      <c r="K431" s="205"/>
      <c r="L431" s="205">
        <f>IFERROR(IF(G431="X",0,IF(H431="X",0,VLOOKUP(H431,'6'!$K$3:$L$16,2,FALSE))),0)</f>
        <v>0</v>
      </c>
      <c r="M431" s="205">
        <f t="shared" si="14"/>
        <v>0</v>
      </c>
      <c r="N431" s="205">
        <f>IFERROR(VLOOKUP(H431,'6'!$K$3:$M$16,3,FALSE),0)</f>
        <v>0</v>
      </c>
      <c r="O431" s="205">
        <f t="shared" si="15"/>
        <v>0</v>
      </c>
      <c r="P431" s="205"/>
      <c r="Q431" s="205"/>
      <c r="R431" s="205"/>
    </row>
    <row r="432" spans="1:18" hidden="1">
      <c r="A432" s="203"/>
      <c r="B432" s="204"/>
      <c r="C432" s="204"/>
      <c r="D432" s="203"/>
      <c r="E432" s="203"/>
      <c r="H432" s="203"/>
      <c r="I432" s="205"/>
      <c r="J432" s="205"/>
      <c r="K432" s="205"/>
      <c r="L432" s="205">
        <f>IFERROR(IF(G432="X",0,IF(H432="X",0,VLOOKUP(H432,'6'!$K$3:$L$16,2,FALSE))),0)</f>
        <v>0</v>
      </c>
      <c r="M432" s="205">
        <f t="shared" si="14"/>
        <v>0</v>
      </c>
      <c r="N432" s="205">
        <f>IFERROR(VLOOKUP(H432,'6'!$K$3:$M$16,3,FALSE),0)</f>
        <v>0</v>
      </c>
      <c r="O432" s="205">
        <f t="shared" si="15"/>
        <v>0</v>
      </c>
      <c r="P432" s="205"/>
      <c r="Q432" s="205"/>
      <c r="R432" s="205"/>
    </row>
    <row r="433" spans="1:18" hidden="1">
      <c r="A433" s="203"/>
      <c r="B433" s="204"/>
      <c r="C433" s="204"/>
      <c r="D433" s="203"/>
      <c r="E433" s="203"/>
      <c r="H433" s="203"/>
      <c r="I433" s="205"/>
      <c r="J433" s="205"/>
      <c r="K433" s="205"/>
      <c r="L433" s="205">
        <f>IFERROR(IF(G433="X",0,IF(H433="X",0,VLOOKUP(H433,'6'!$K$3:$L$16,2,FALSE))),0)</f>
        <v>0</v>
      </c>
      <c r="M433" s="205">
        <f t="shared" si="14"/>
        <v>0</v>
      </c>
      <c r="N433" s="205">
        <f>IFERROR(VLOOKUP(H433,'6'!$K$3:$M$16,3,FALSE),0)</f>
        <v>0</v>
      </c>
      <c r="O433" s="205">
        <f t="shared" si="15"/>
        <v>0</v>
      </c>
      <c r="P433" s="205"/>
      <c r="Q433" s="205"/>
      <c r="R433" s="205"/>
    </row>
    <row r="434" spans="1:18" hidden="1">
      <c r="A434" s="203"/>
      <c r="B434" s="204"/>
      <c r="C434" s="204"/>
      <c r="D434" s="203"/>
      <c r="E434" s="203"/>
      <c r="H434" s="203"/>
      <c r="I434" s="205"/>
      <c r="J434" s="205"/>
      <c r="K434" s="205"/>
      <c r="L434" s="205">
        <f>IFERROR(IF(G434="X",0,IF(H434="X",0,VLOOKUP(H434,'6'!$K$3:$L$16,2,FALSE))),0)</f>
        <v>0</v>
      </c>
      <c r="M434" s="205">
        <f t="shared" si="14"/>
        <v>0</v>
      </c>
      <c r="N434" s="205">
        <f>IFERROR(VLOOKUP(H434,'6'!$K$3:$M$16,3,FALSE),0)</f>
        <v>0</v>
      </c>
      <c r="O434" s="205">
        <f t="shared" si="15"/>
        <v>0</v>
      </c>
      <c r="P434" s="205"/>
      <c r="Q434" s="205"/>
      <c r="R434" s="205"/>
    </row>
    <row r="435" spans="1:18" hidden="1">
      <c r="A435" s="203"/>
      <c r="B435" s="204"/>
      <c r="C435" s="204"/>
      <c r="D435" s="203"/>
      <c r="E435" s="203"/>
      <c r="H435" s="203"/>
      <c r="I435" s="205"/>
      <c r="J435" s="205"/>
      <c r="K435" s="205"/>
      <c r="L435" s="205">
        <f>IFERROR(IF(G435="X",0,IF(H435="X",0,VLOOKUP(H435,'6'!$K$3:$L$16,2,FALSE))),0)</f>
        <v>0</v>
      </c>
      <c r="M435" s="205">
        <f t="shared" ref="M435:M499" si="16">K435*L435</f>
        <v>0</v>
      </c>
      <c r="N435" s="205">
        <f>IFERROR(VLOOKUP(H435,'6'!$K$3:$M$16,3,FALSE),0)</f>
        <v>0</v>
      </c>
      <c r="O435" s="205">
        <f t="shared" ref="O435:O499" si="17">IF(N435=0,0,M435/N435)</f>
        <v>0</v>
      </c>
      <c r="P435" s="205"/>
      <c r="Q435" s="205"/>
      <c r="R435" s="205"/>
    </row>
    <row r="436" spans="1:18" hidden="1">
      <c r="A436" s="203"/>
      <c r="B436" s="204"/>
      <c r="C436" s="204"/>
      <c r="D436" s="203"/>
      <c r="E436" s="203"/>
      <c r="H436" s="203"/>
      <c r="I436" s="205"/>
      <c r="J436" s="205"/>
      <c r="K436" s="205"/>
      <c r="L436" s="205">
        <f>IFERROR(IF(G436="X",0,IF(H436="X",0,VLOOKUP(H436,'6'!$K$3:$L$16,2,FALSE))),0)</f>
        <v>0</v>
      </c>
      <c r="M436" s="205">
        <f t="shared" si="16"/>
        <v>0</v>
      </c>
      <c r="N436" s="205">
        <f>IFERROR(VLOOKUP(H436,'6'!$K$3:$M$16,3,FALSE),0)</f>
        <v>0</v>
      </c>
      <c r="O436" s="205">
        <f t="shared" si="17"/>
        <v>0</v>
      </c>
      <c r="P436" s="205"/>
      <c r="Q436" s="205"/>
      <c r="R436" s="205"/>
    </row>
    <row r="437" spans="1:18" hidden="1">
      <c r="A437" s="203"/>
      <c r="B437" s="204"/>
      <c r="C437" s="204"/>
      <c r="D437" s="203"/>
      <c r="E437" s="203"/>
      <c r="H437" s="203"/>
      <c r="I437" s="205"/>
      <c r="J437" s="205"/>
      <c r="K437" s="205"/>
      <c r="L437" s="205">
        <f>IFERROR(IF(G437="X",0,IF(H437="X",0,VLOOKUP(H437,'6'!$K$3:$L$16,2,FALSE))),0)</f>
        <v>0</v>
      </c>
      <c r="M437" s="205">
        <f t="shared" si="16"/>
        <v>0</v>
      </c>
      <c r="N437" s="205">
        <f>IFERROR(VLOOKUP(H437,'6'!$K$3:$M$16,3,FALSE),0)</f>
        <v>0</v>
      </c>
      <c r="O437" s="205">
        <f t="shared" si="17"/>
        <v>0</v>
      </c>
      <c r="P437" s="205"/>
      <c r="Q437" s="205"/>
      <c r="R437" s="205"/>
    </row>
    <row r="438" spans="1:18" hidden="1">
      <c r="A438" s="203"/>
      <c r="B438" s="204"/>
      <c r="C438" s="204"/>
      <c r="D438" s="203"/>
      <c r="E438" s="203"/>
      <c r="H438" s="203"/>
      <c r="I438" s="205"/>
      <c r="J438" s="205"/>
      <c r="K438" s="205"/>
      <c r="L438" s="205">
        <f>IFERROR(IF(G438="X",0,IF(H438="X",0,VLOOKUP(H438,'6'!$K$3:$L$16,2,FALSE))),0)</f>
        <v>0</v>
      </c>
      <c r="M438" s="205">
        <f t="shared" si="16"/>
        <v>0</v>
      </c>
      <c r="N438" s="205">
        <f>IFERROR(VLOOKUP(H438,'6'!$K$3:$M$16,3,FALSE),0)</f>
        <v>0</v>
      </c>
      <c r="O438" s="205">
        <f t="shared" si="17"/>
        <v>0</v>
      </c>
      <c r="P438" s="205"/>
      <c r="Q438" s="205"/>
      <c r="R438" s="205"/>
    </row>
    <row r="439" spans="1:18" hidden="1">
      <c r="A439" s="203"/>
      <c r="B439" s="204"/>
      <c r="C439" s="204"/>
      <c r="D439" s="203"/>
      <c r="E439" s="203"/>
      <c r="H439" s="203"/>
      <c r="I439" s="205"/>
      <c r="J439" s="205"/>
      <c r="K439" s="205"/>
      <c r="L439" s="205">
        <f>IFERROR(IF(G439="X",0,IF(H439="X",0,VLOOKUP(H439,'6'!$K$3:$L$16,2,FALSE))),0)</f>
        <v>0</v>
      </c>
      <c r="M439" s="205">
        <f t="shared" si="16"/>
        <v>0</v>
      </c>
      <c r="N439" s="205">
        <f>IFERROR(VLOOKUP(H439,'6'!$K$3:$M$16,3,FALSE),0)</f>
        <v>0</v>
      </c>
      <c r="O439" s="205">
        <f t="shared" si="17"/>
        <v>0</v>
      </c>
      <c r="P439" s="205"/>
      <c r="Q439" s="205"/>
      <c r="R439" s="205"/>
    </row>
    <row r="440" spans="1:18" hidden="1">
      <c r="A440" s="203"/>
      <c r="B440" s="204"/>
      <c r="C440" s="204"/>
      <c r="D440" s="203"/>
      <c r="E440" s="203"/>
      <c r="H440" s="203"/>
      <c r="I440" s="205"/>
      <c r="J440" s="205"/>
      <c r="K440" s="205"/>
      <c r="L440" s="205">
        <f>IFERROR(IF(G440="X",0,IF(H440="X",0,VLOOKUP(H440,'6'!$K$3:$L$16,2,FALSE))),0)</f>
        <v>0</v>
      </c>
      <c r="M440" s="205">
        <f t="shared" si="16"/>
        <v>0</v>
      </c>
      <c r="N440" s="205">
        <f>IFERROR(VLOOKUP(H440,'6'!$K$3:$M$16,3,FALSE),0)</f>
        <v>0</v>
      </c>
      <c r="O440" s="205">
        <f t="shared" si="17"/>
        <v>0</v>
      </c>
      <c r="P440" s="205"/>
      <c r="Q440" s="205"/>
      <c r="R440" s="205"/>
    </row>
    <row r="441" spans="1:18" hidden="1">
      <c r="A441" s="203"/>
      <c r="B441" s="204"/>
      <c r="C441" s="204"/>
      <c r="D441" s="203"/>
      <c r="E441" s="203"/>
      <c r="H441" s="203"/>
      <c r="I441" s="205"/>
      <c r="J441" s="205"/>
      <c r="K441" s="205"/>
      <c r="L441" s="205">
        <f>IFERROR(IF(G441="X",0,IF(H441="X",0,VLOOKUP(H441,'6'!$K$3:$L$16,2,FALSE))),0)</f>
        <v>0</v>
      </c>
      <c r="M441" s="205">
        <f t="shared" si="16"/>
        <v>0</v>
      </c>
      <c r="N441" s="205">
        <f>IFERROR(VLOOKUP(H441,'6'!$K$3:$M$16,3,FALSE),0)</f>
        <v>0</v>
      </c>
      <c r="O441" s="205">
        <f t="shared" si="17"/>
        <v>0</v>
      </c>
      <c r="P441" s="205"/>
      <c r="Q441" s="205"/>
      <c r="R441" s="205"/>
    </row>
    <row r="442" spans="1:18" hidden="1">
      <c r="A442" s="203"/>
      <c r="B442" s="204"/>
      <c r="C442" s="204"/>
      <c r="D442" s="203"/>
      <c r="E442" s="203"/>
      <c r="H442" s="203"/>
      <c r="I442" s="205"/>
      <c r="J442" s="205"/>
      <c r="K442" s="205"/>
      <c r="L442" s="205">
        <f>IFERROR(IF(G442="X",0,IF(H442="X",0,VLOOKUP(H442,'6'!$K$3:$L$16,2,FALSE))),0)</f>
        <v>0</v>
      </c>
      <c r="M442" s="205">
        <f t="shared" si="16"/>
        <v>0</v>
      </c>
      <c r="N442" s="205">
        <f>IFERROR(VLOOKUP(H442,'6'!$K$3:$M$16,3,FALSE),0)</f>
        <v>0</v>
      </c>
      <c r="O442" s="205">
        <f t="shared" si="17"/>
        <v>0</v>
      </c>
      <c r="P442" s="205"/>
      <c r="Q442" s="205"/>
      <c r="R442" s="205"/>
    </row>
    <row r="443" spans="1:18" hidden="1">
      <c r="A443" s="203"/>
      <c r="B443" s="204"/>
      <c r="C443" s="204"/>
      <c r="D443" s="203"/>
      <c r="E443" s="203"/>
      <c r="H443" s="203"/>
      <c r="I443" s="205"/>
      <c r="J443" s="205"/>
      <c r="K443" s="205"/>
      <c r="L443" s="205">
        <f>IFERROR(IF(G443="X",0,IF(H443="X",0,VLOOKUP(H443,'6'!$K$3:$L$16,2,FALSE))),0)</f>
        <v>0</v>
      </c>
      <c r="M443" s="205">
        <f t="shared" si="16"/>
        <v>0</v>
      </c>
      <c r="N443" s="205">
        <f>IFERROR(VLOOKUP(H443,'6'!$K$3:$M$16,3,FALSE),0)</f>
        <v>0</v>
      </c>
      <c r="O443" s="205">
        <f t="shared" si="17"/>
        <v>0</v>
      </c>
      <c r="P443" s="205"/>
      <c r="Q443" s="205"/>
      <c r="R443" s="205"/>
    </row>
    <row r="444" spans="1:18" hidden="1">
      <c r="A444" s="203"/>
      <c r="B444" s="204"/>
      <c r="C444" s="204"/>
      <c r="D444" s="203"/>
      <c r="E444" s="203"/>
      <c r="H444" s="203"/>
      <c r="I444" s="205"/>
      <c r="J444" s="205"/>
      <c r="K444" s="205"/>
      <c r="L444" s="205">
        <f>IFERROR(IF(G444="X",0,IF(H444="X",0,VLOOKUP(H444,'6'!$K$3:$L$16,2,FALSE))),0)</f>
        <v>0</v>
      </c>
      <c r="M444" s="205">
        <f t="shared" si="16"/>
        <v>0</v>
      </c>
      <c r="N444" s="205">
        <f>IFERROR(VLOOKUP(H444,'6'!$K$3:$M$16,3,FALSE),0)</f>
        <v>0</v>
      </c>
      <c r="O444" s="205">
        <f t="shared" si="17"/>
        <v>0</v>
      </c>
      <c r="P444" s="205"/>
      <c r="Q444" s="205"/>
      <c r="R444" s="205"/>
    </row>
    <row r="445" spans="1:18" hidden="1">
      <c r="A445" s="203"/>
      <c r="B445" s="204"/>
      <c r="C445" s="204"/>
      <c r="D445" s="203"/>
      <c r="E445" s="203"/>
      <c r="H445" s="203"/>
      <c r="I445" s="205"/>
      <c r="J445" s="205"/>
      <c r="K445" s="205"/>
      <c r="L445" s="205">
        <f>IFERROR(IF(G445="X",0,IF(H445="X",0,VLOOKUP(H445,'6'!$K$3:$L$16,2,FALSE))),0)</f>
        <v>0</v>
      </c>
      <c r="M445" s="205">
        <f t="shared" si="16"/>
        <v>0</v>
      </c>
      <c r="N445" s="205">
        <f>IFERROR(VLOOKUP(H445,'6'!$K$3:$M$16,3,FALSE),0)</f>
        <v>0</v>
      </c>
      <c r="O445" s="205">
        <f t="shared" si="17"/>
        <v>0</v>
      </c>
      <c r="P445" s="205"/>
      <c r="Q445" s="205"/>
      <c r="R445" s="205"/>
    </row>
    <row r="446" spans="1:18" hidden="1">
      <c r="A446" s="203"/>
      <c r="B446" s="204"/>
      <c r="C446" s="204"/>
      <c r="D446" s="203"/>
      <c r="E446" s="203"/>
      <c r="H446" s="203"/>
      <c r="I446" s="205"/>
      <c r="J446" s="205"/>
      <c r="K446" s="205"/>
      <c r="L446" s="205">
        <f>IFERROR(IF(G446="X",0,IF(H446="X",0,VLOOKUP(H446,'6'!$K$3:$L$16,2,FALSE))),0)</f>
        <v>0</v>
      </c>
      <c r="M446" s="205">
        <f t="shared" si="16"/>
        <v>0</v>
      </c>
      <c r="N446" s="205">
        <f>IFERROR(VLOOKUP(H446,'6'!$K$3:$M$16,3,FALSE),0)</f>
        <v>0</v>
      </c>
      <c r="O446" s="205">
        <f t="shared" si="17"/>
        <v>0</v>
      </c>
      <c r="P446" s="205"/>
      <c r="Q446" s="205"/>
      <c r="R446" s="205"/>
    </row>
    <row r="447" spans="1:18" hidden="1">
      <c r="A447" s="203"/>
      <c r="B447" s="204"/>
      <c r="C447" s="204"/>
      <c r="D447" s="203"/>
      <c r="E447" s="203"/>
      <c r="H447" s="203"/>
      <c r="I447" s="205"/>
      <c r="J447" s="205"/>
      <c r="K447" s="205"/>
      <c r="L447" s="205">
        <f>IFERROR(IF(G447="X",0,IF(H447="X",0,VLOOKUP(H447,'6'!$K$3:$L$16,2,FALSE))),0)</f>
        <v>0</v>
      </c>
      <c r="M447" s="205">
        <f t="shared" si="16"/>
        <v>0</v>
      </c>
      <c r="N447" s="205">
        <f>IFERROR(VLOOKUP(H447,'6'!$K$3:$M$16,3,FALSE),0)</f>
        <v>0</v>
      </c>
      <c r="O447" s="205">
        <f t="shared" si="17"/>
        <v>0</v>
      </c>
      <c r="P447" s="205"/>
      <c r="Q447" s="205"/>
      <c r="R447" s="205"/>
    </row>
    <row r="448" spans="1:18" hidden="1">
      <c r="A448" s="203"/>
      <c r="B448" s="204"/>
      <c r="C448" s="204"/>
      <c r="D448" s="203"/>
      <c r="E448" s="203"/>
      <c r="H448" s="203"/>
      <c r="I448" s="205"/>
      <c r="J448" s="205"/>
      <c r="K448" s="205"/>
      <c r="L448" s="205">
        <f>IFERROR(IF(G448="X",0,IF(H448="X",0,VLOOKUP(H448,'6'!$K$3:$L$16,2,FALSE))),0)</f>
        <v>0</v>
      </c>
      <c r="M448" s="205">
        <f t="shared" si="16"/>
        <v>0</v>
      </c>
      <c r="N448" s="205">
        <f>IFERROR(VLOOKUP(H448,'6'!$K$3:$M$16,3,FALSE),0)</f>
        <v>0</v>
      </c>
      <c r="O448" s="205">
        <f t="shared" si="17"/>
        <v>0</v>
      </c>
      <c r="P448" s="205"/>
      <c r="Q448" s="205"/>
      <c r="R448" s="205"/>
    </row>
    <row r="449" spans="1:18" hidden="1">
      <c r="A449" s="203"/>
      <c r="B449" s="204"/>
      <c r="C449" s="204"/>
      <c r="D449" s="203"/>
      <c r="E449" s="203"/>
      <c r="H449" s="203"/>
      <c r="I449" s="205"/>
      <c r="J449" s="205"/>
      <c r="K449" s="205"/>
      <c r="L449" s="205">
        <f>IFERROR(IF(G449="X",0,IF(H449="X",0,VLOOKUP(H449,'6'!$K$3:$L$16,2,FALSE))),0)</f>
        <v>0</v>
      </c>
      <c r="M449" s="205">
        <f t="shared" si="16"/>
        <v>0</v>
      </c>
      <c r="N449" s="205">
        <f>IFERROR(VLOOKUP(H449,'6'!$K$3:$M$16,3,FALSE),0)</f>
        <v>0</v>
      </c>
      <c r="O449" s="205">
        <f t="shared" si="17"/>
        <v>0</v>
      </c>
      <c r="P449" s="205"/>
      <c r="Q449" s="205"/>
      <c r="R449" s="205"/>
    </row>
    <row r="450" spans="1:18" hidden="1">
      <c r="A450" s="203"/>
      <c r="B450" s="204"/>
      <c r="C450" s="204"/>
      <c r="D450" s="203"/>
      <c r="E450" s="203"/>
      <c r="H450" s="203"/>
      <c r="I450" s="205"/>
      <c r="J450" s="205"/>
      <c r="K450" s="205"/>
      <c r="L450" s="205">
        <f>IFERROR(IF(G450="X",0,IF(H450="X",0,VLOOKUP(H450,'6'!$K$3:$L$16,2,FALSE))),0)</f>
        <v>0</v>
      </c>
      <c r="M450" s="205">
        <f t="shared" si="16"/>
        <v>0</v>
      </c>
      <c r="N450" s="205">
        <f>IFERROR(VLOOKUP(H450,'6'!$K$3:$M$16,3,FALSE),0)</f>
        <v>0</v>
      </c>
      <c r="O450" s="205">
        <f t="shared" si="17"/>
        <v>0</v>
      </c>
      <c r="P450" s="205"/>
      <c r="Q450" s="205"/>
      <c r="R450" s="205"/>
    </row>
    <row r="451" spans="1:18" hidden="1">
      <c r="A451" s="203"/>
      <c r="B451" s="204"/>
      <c r="C451" s="204"/>
      <c r="D451" s="203"/>
      <c r="E451" s="203"/>
      <c r="H451" s="203"/>
      <c r="I451" s="205"/>
      <c r="J451" s="205"/>
      <c r="K451" s="205"/>
      <c r="L451" s="205">
        <f>IFERROR(IF(G451="X",0,IF(H451="X",0,VLOOKUP(H451,'6'!$K$3:$L$16,2,FALSE))),0)</f>
        <v>0</v>
      </c>
      <c r="M451" s="205">
        <f t="shared" si="16"/>
        <v>0</v>
      </c>
      <c r="N451" s="205">
        <f>IFERROR(VLOOKUP(H451,'6'!$K$3:$M$16,3,FALSE),0)</f>
        <v>0</v>
      </c>
      <c r="O451" s="205">
        <f t="shared" si="17"/>
        <v>0</v>
      </c>
      <c r="P451" s="205"/>
      <c r="Q451" s="205"/>
      <c r="R451" s="205"/>
    </row>
    <row r="452" spans="1:18" hidden="1">
      <c r="A452" s="203"/>
      <c r="B452" s="204"/>
      <c r="C452" s="204"/>
      <c r="D452" s="203"/>
      <c r="E452" s="203"/>
      <c r="H452" s="203"/>
      <c r="I452" s="205"/>
      <c r="J452" s="205"/>
      <c r="K452" s="205"/>
      <c r="L452" s="205">
        <f>IFERROR(IF(G452="X",0,IF(H452="X",0,VLOOKUP(H452,'6'!$K$3:$L$16,2,FALSE))),0)</f>
        <v>0</v>
      </c>
      <c r="M452" s="205">
        <f t="shared" si="16"/>
        <v>0</v>
      </c>
      <c r="N452" s="205">
        <f>IFERROR(VLOOKUP(H452,'6'!$K$3:$M$16,3,FALSE),0)</f>
        <v>0</v>
      </c>
      <c r="O452" s="205">
        <f t="shared" si="17"/>
        <v>0</v>
      </c>
      <c r="P452" s="205"/>
      <c r="Q452" s="205"/>
      <c r="R452" s="205"/>
    </row>
    <row r="453" spans="1:18" hidden="1">
      <c r="A453" s="203"/>
      <c r="B453" s="204"/>
      <c r="C453" s="204"/>
      <c r="D453" s="203"/>
      <c r="E453" s="203"/>
      <c r="H453" s="203"/>
      <c r="I453" s="205"/>
      <c r="J453" s="205"/>
      <c r="K453" s="205"/>
      <c r="L453" s="205">
        <f>IFERROR(IF(G453="X",0,IF(H453="X",0,VLOOKUP(H453,'6'!$K$3:$L$16,2,FALSE))),0)</f>
        <v>0</v>
      </c>
      <c r="M453" s="205">
        <f t="shared" si="16"/>
        <v>0</v>
      </c>
      <c r="N453" s="205">
        <f>IFERROR(VLOOKUP(H453,'6'!$K$3:$M$16,3,FALSE),0)</f>
        <v>0</v>
      </c>
      <c r="O453" s="205">
        <f t="shared" si="17"/>
        <v>0</v>
      </c>
      <c r="P453" s="205"/>
      <c r="Q453" s="205"/>
      <c r="R453" s="205"/>
    </row>
    <row r="454" spans="1:18" hidden="1">
      <c r="A454" s="203"/>
      <c r="B454" s="204"/>
      <c r="C454" s="204"/>
      <c r="D454" s="203"/>
      <c r="E454" s="203"/>
      <c r="H454" s="203"/>
      <c r="I454" s="205"/>
      <c r="J454" s="205"/>
      <c r="K454" s="205"/>
      <c r="L454" s="205">
        <f>IFERROR(IF(G454="X",0,IF(H454="X",0,VLOOKUP(H454,'6'!$K$3:$L$16,2,FALSE))),0)</f>
        <v>0</v>
      </c>
      <c r="M454" s="205">
        <f t="shared" si="16"/>
        <v>0</v>
      </c>
      <c r="N454" s="205">
        <f>IFERROR(VLOOKUP(H454,'6'!$K$3:$M$16,3,FALSE),0)</f>
        <v>0</v>
      </c>
      <c r="O454" s="205">
        <f t="shared" si="17"/>
        <v>0</v>
      </c>
      <c r="P454" s="205"/>
      <c r="Q454" s="205"/>
      <c r="R454" s="205"/>
    </row>
    <row r="455" spans="1:18" hidden="1">
      <c r="A455" s="203"/>
      <c r="B455" s="204"/>
      <c r="C455" s="204"/>
      <c r="D455" s="203"/>
      <c r="E455" s="203"/>
      <c r="H455" s="203"/>
      <c r="I455" s="205"/>
      <c r="J455" s="205"/>
      <c r="K455" s="205"/>
      <c r="L455" s="205">
        <f>IFERROR(IF(G455="X",0,IF(H455="X",0,VLOOKUP(H455,'6'!$K$3:$L$16,2,FALSE))),0)</f>
        <v>0</v>
      </c>
      <c r="M455" s="205">
        <f t="shared" si="16"/>
        <v>0</v>
      </c>
      <c r="N455" s="205">
        <f>IFERROR(VLOOKUP(H455,'6'!$K$3:$M$16,3,FALSE),0)</f>
        <v>0</v>
      </c>
      <c r="O455" s="205">
        <f t="shared" si="17"/>
        <v>0</v>
      </c>
      <c r="P455" s="205"/>
      <c r="Q455" s="205"/>
      <c r="R455" s="205"/>
    </row>
    <row r="456" spans="1:18" hidden="1">
      <c r="A456" s="203"/>
      <c r="B456" s="204"/>
      <c r="C456" s="204"/>
      <c r="D456" s="203"/>
      <c r="E456" s="203"/>
      <c r="H456" s="203"/>
      <c r="I456" s="205"/>
      <c r="J456" s="205"/>
      <c r="K456" s="205"/>
      <c r="L456" s="205">
        <f>IFERROR(IF(G456="X",0,IF(H456="X",0,VLOOKUP(H456,'6'!$K$3:$L$16,2,FALSE))),0)</f>
        <v>0</v>
      </c>
      <c r="M456" s="205">
        <f t="shared" si="16"/>
        <v>0</v>
      </c>
      <c r="N456" s="205">
        <f>IFERROR(VLOOKUP(H456,'6'!$K$3:$M$16,3,FALSE),0)</f>
        <v>0</v>
      </c>
      <c r="O456" s="205">
        <f t="shared" si="17"/>
        <v>0</v>
      </c>
      <c r="P456" s="205"/>
      <c r="Q456" s="205"/>
      <c r="R456" s="205"/>
    </row>
    <row r="457" spans="1:18" hidden="1">
      <c r="A457" s="203"/>
      <c r="B457" s="204"/>
      <c r="C457" s="204"/>
      <c r="D457" s="203"/>
      <c r="E457" s="203"/>
      <c r="H457" s="203"/>
      <c r="I457" s="205"/>
      <c r="J457" s="205"/>
      <c r="K457" s="205"/>
      <c r="L457" s="205">
        <f>IFERROR(IF(G457="X",0,IF(H457="X",0,VLOOKUP(H457,'6'!$K$3:$L$16,2,FALSE))),0)</f>
        <v>0</v>
      </c>
      <c r="M457" s="205">
        <f t="shared" si="16"/>
        <v>0</v>
      </c>
      <c r="N457" s="205">
        <f>IFERROR(VLOOKUP(H457,'6'!$K$3:$M$16,3,FALSE),0)</f>
        <v>0</v>
      </c>
      <c r="O457" s="205">
        <f t="shared" si="17"/>
        <v>0</v>
      </c>
      <c r="P457" s="205"/>
      <c r="Q457" s="205"/>
      <c r="R457" s="205"/>
    </row>
    <row r="458" spans="1:18" hidden="1">
      <c r="A458" s="203"/>
      <c r="B458" s="204"/>
      <c r="C458" s="204"/>
      <c r="D458" s="203"/>
      <c r="E458" s="203"/>
      <c r="H458" s="203"/>
      <c r="I458" s="205"/>
      <c r="J458" s="205"/>
      <c r="K458" s="205"/>
      <c r="L458" s="205">
        <f>IFERROR(IF(G458="X",0,IF(H458="X",0,VLOOKUP(H458,'6'!$K$3:$L$16,2,FALSE))),0)</f>
        <v>0</v>
      </c>
      <c r="M458" s="205">
        <f t="shared" si="16"/>
        <v>0</v>
      </c>
      <c r="N458" s="205">
        <f>IFERROR(VLOOKUP(H458,'6'!$K$3:$M$16,3,FALSE),0)</f>
        <v>0</v>
      </c>
      <c r="O458" s="205">
        <f t="shared" si="17"/>
        <v>0</v>
      </c>
      <c r="P458" s="205"/>
      <c r="Q458" s="205"/>
      <c r="R458" s="205"/>
    </row>
    <row r="459" spans="1:18" hidden="1">
      <c r="A459" s="203"/>
      <c r="B459" s="204"/>
      <c r="C459" s="204"/>
      <c r="D459" s="203"/>
      <c r="E459" s="203"/>
      <c r="H459" s="203"/>
      <c r="I459" s="205"/>
      <c r="J459" s="205"/>
      <c r="K459" s="205"/>
      <c r="L459" s="205">
        <f>IFERROR(IF(G459="X",0,IF(H459="X",0,VLOOKUP(H459,'6'!$K$3:$L$16,2,FALSE))),0)</f>
        <v>0</v>
      </c>
      <c r="M459" s="205">
        <f t="shared" si="16"/>
        <v>0</v>
      </c>
      <c r="N459" s="205">
        <f>IFERROR(VLOOKUP(H459,'6'!$K$3:$M$16,3,FALSE),0)</f>
        <v>0</v>
      </c>
      <c r="O459" s="205">
        <f t="shared" si="17"/>
        <v>0</v>
      </c>
      <c r="P459" s="205"/>
      <c r="Q459" s="205"/>
      <c r="R459" s="205"/>
    </row>
    <row r="460" spans="1:18" hidden="1">
      <c r="A460" s="203"/>
      <c r="B460" s="204"/>
      <c r="C460" s="204"/>
      <c r="D460" s="203"/>
      <c r="E460" s="203"/>
      <c r="H460" s="203"/>
      <c r="I460" s="205"/>
      <c r="J460" s="205"/>
      <c r="K460" s="205"/>
      <c r="L460" s="205">
        <f>IFERROR(IF(G460="X",0,IF(H460="X",0,VLOOKUP(H460,'6'!$K$3:$L$16,2,FALSE))),0)</f>
        <v>0</v>
      </c>
      <c r="M460" s="205">
        <f t="shared" si="16"/>
        <v>0</v>
      </c>
      <c r="N460" s="205">
        <f>IFERROR(VLOOKUP(H460,'6'!$K$3:$M$16,3,FALSE),0)</f>
        <v>0</v>
      </c>
      <c r="O460" s="205">
        <f t="shared" si="17"/>
        <v>0</v>
      </c>
      <c r="P460" s="205"/>
      <c r="Q460" s="205"/>
      <c r="R460" s="205"/>
    </row>
    <row r="461" spans="1:18" hidden="1">
      <c r="A461" s="203"/>
      <c r="B461" s="204"/>
      <c r="C461" s="204"/>
      <c r="D461" s="203"/>
      <c r="E461" s="203"/>
      <c r="H461" s="203"/>
      <c r="I461" s="205"/>
      <c r="J461" s="205"/>
      <c r="K461" s="205"/>
      <c r="L461" s="205">
        <f>IFERROR(IF(G461="X",0,IF(H461="X",0,VLOOKUP(H461,'6'!$K$3:$L$16,2,FALSE))),0)</f>
        <v>0</v>
      </c>
      <c r="M461" s="205">
        <f t="shared" si="16"/>
        <v>0</v>
      </c>
      <c r="N461" s="205">
        <f>IFERROR(VLOOKUP(H461,'6'!$K$3:$M$16,3,FALSE),0)</f>
        <v>0</v>
      </c>
      <c r="O461" s="205">
        <f t="shared" si="17"/>
        <v>0</v>
      </c>
      <c r="P461" s="205"/>
      <c r="Q461" s="205"/>
      <c r="R461" s="205"/>
    </row>
    <row r="462" spans="1:18" hidden="1">
      <c r="A462" s="203"/>
      <c r="B462" s="204"/>
      <c r="C462" s="204"/>
      <c r="D462" s="203"/>
      <c r="E462" s="203"/>
      <c r="H462" s="203"/>
      <c r="I462" s="205"/>
      <c r="J462" s="205"/>
      <c r="K462" s="205"/>
      <c r="L462" s="205"/>
      <c r="M462" s="205"/>
      <c r="N462" s="205"/>
      <c r="O462" s="205"/>
      <c r="P462" s="205"/>
      <c r="Q462" s="205"/>
      <c r="R462" s="205"/>
    </row>
    <row r="463" spans="1:18" hidden="1">
      <c r="A463" s="203"/>
      <c r="B463" s="204"/>
      <c r="C463" s="204"/>
      <c r="D463" s="203"/>
      <c r="E463" s="203"/>
      <c r="H463" s="203"/>
      <c r="I463" s="205"/>
      <c r="J463" s="205"/>
      <c r="K463" s="205"/>
      <c r="L463" s="205"/>
      <c r="M463" s="205"/>
      <c r="N463" s="205"/>
      <c r="O463" s="205"/>
      <c r="P463" s="205"/>
      <c r="Q463" s="205"/>
      <c r="R463" s="205"/>
    </row>
    <row r="464" spans="1:18" hidden="1">
      <c r="A464" s="203"/>
      <c r="B464" s="204"/>
      <c r="C464" s="204"/>
      <c r="D464" s="203"/>
      <c r="E464" s="203"/>
      <c r="H464" s="203"/>
      <c r="I464" s="205"/>
      <c r="J464" s="205"/>
      <c r="K464" s="205"/>
      <c r="L464" s="205"/>
      <c r="M464" s="205"/>
      <c r="N464" s="205"/>
      <c r="O464" s="205"/>
      <c r="P464" s="205"/>
      <c r="Q464" s="205"/>
      <c r="R464" s="205"/>
    </row>
    <row r="465" spans="1:18" hidden="1">
      <c r="A465" s="203"/>
      <c r="B465" s="204"/>
      <c r="C465" s="204"/>
      <c r="D465" s="203"/>
      <c r="E465" s="203"/>
      <c r="H465" s="203"/>
      <c r="I465" s="205"/>
      <c r="J465" s="205"/>
      <c r="K465" s="205"/>
      <c r="L465" s="205"/>
      <c r="M465" s="205"/>
      <c r="N465" s="205"/>
      <c r="O465" s="205"/>
      <c r="P465" s="205"/>
      <c r="Q465" s="205"/>
      <c r="R465" s="205"/>
    </row>
    <row r="466" spans="1:18" hidden="1">
      <c r="A466" s="203"/>
      <c r="B466" s="204"/>
      <c r="C466" s="204"/>
      <c r="D466" s="203"/>
      <c r="E466" s="203"/>
      <c r="H466" s="203"/>
      <c r="I466" s="205"/>
      <c r="J466" s="205"/>
      <c r="K466" s="205"/>
      <c r="L466" s="205"/>
      <c r="M466" s="205"/>
      <c r="N466" s="205"/>
      <c r="O466" s="205"/>
      <c r="P466" s="205"/>
      <c r="Q466" s="205"/>
      <c r="R466" s="205"/>
    </row>
    <row r="467" spans="1:18" hidden="1">
      <c r="A467" s="203"/>
      <c r="B467" s="204"/>
      <c r="C467" s="204"/>
      <c r="D467" s="203"/>
      <c r="E467" s="203"/>
      <c r="H467" s="203"/>
      <c r="I467" s="205"/>
      <c r="J467" s="205"/>
      <c r="K467" s="205"/>
      <c r="L467" s="205"/>
      <c r="M467" s="205"/>
      <c r="N467" s="205"/>
      <c r="O467" s="205"/>
      <c r="P467" s="205"/>
      <c r="Q467" s="205"/>
      <c r="R467" s="205"/>
    </row>
    <row r="468" spans="1:18" hidden="1">
      <c r="A468" s="203"/>
      <c r="B468" s="204"/>
      <c r="C468" s="204"/>
      <c r="D468" s="203"/>
      <c r="E468" s="203"/>
      <c r="H468" s="203"/>
      <c r="I468" s="205"/>
      <c r="J468" s="205"/>
      <c r="K468" s="205"/>
      <c r="L468" s="205"/>
      <c r="M468" s="205"/>
      <c r="N468" s="205"/>
      <c r="O468" s="205"/>
      <c r="P468" s="205"/>
      <c r="Q468" s="205"/>
      <c r="R468" s="205"/>
    </row>
    <row r="469" spans="1:18" hidden="1">
      <c r="A469" s="203"/>
      <c r="B469" s="204"/>
      <c r="C469" s="204"/>
      <c r="D469" s="203"/>
      <c r="E469" s="203"/>
      <c r="H469" s="203"/>
      <c r="I469" s="205"/>
      <c r="J469" s="205"/>
      <c r="K469" s="205"/>
      <c r="L469" s="205"/>
      <c r="M469" s="205"/>
      <c r="N469" s="205"/>
      <c r="O469" s="205"/>
      <c r="P469" s="205"/>
      <c r="Q469" s="205"/>
      <c r="R469" s="205"/>
    </row>
    <row r="470" spans="1:18" hidden="1">
      <c r="A470" s="203"/>
      <c r="B470" s="204"/>
      <c r="C470" s="204"/>
      <c r="D470" s="203"/>
      <c r="E470" s="203"/>
      <c r="H470" s="203"/>
      <c r="I470" s="205"/>
      <c r="J470" s="205"/>
      <c r="K470" s="205"/>
      <c r="L470" s="205"/>
      <c r="M470" s="205"/>
      <c r="N470" s="205"/>
      <c r="O470" s="205"/>
      <c r="P470" s="205"/>
      <c r="Q470" s="205"/>
      <c r="R470" s="205"/>
    </row>
    <row r="471" spans="1:18" hidden="1">
      <c r="A471" s="203"/>
      <c r="B471" s="204"/>
      <c r="C471" s="204"/>
      <c r="D471" s="203"/>
      <c r="E471" s="203"/>
      <c r="H471" s="203"/>
      <c r="I471" s="205"/>
      <c r="J471" s="205"/>
      <c r="K471" s="205"/>
      <c r="L471" s="205"/>
      <c r="M471" s="205"/>
      <c r="N471" s="205"/>
      <c r="O471" s="205"/>
      <c r="P471" s="205"/>
      <c r="Q471" s="205"/>
      <c r="R471" s="205"/>
    </row>
    <row r="472" spans="1:18" hidden="1">
      <c r="A472" s="203"/>
      <c r="B472" s="204"/>
      <c r="C472" s="204"/>
      <c r="D472" s="203"/>
      <c r="E472" s="203"/>
      <c r="H472" s="203"/>
      <c r="I472" s="205"/>
      <c r="J472" s="205"/>
      <c r="K472" s="205"/>
      <c r="L472" s="205"/>
      <c r="M472" s="205"/>
      <c r="N472" s="205"/>
      <c r="O472" s="205"/>
      <c r="P472" s="205"/>
      <c r="Q472" s="205"/>
      <c r="R472" s="205"/>
    </row>
    <row r="473" spans="1:18" hidden="1">
      <c r="A473" s="203"/>
      <c r="B473" s="204"/>
      <c r="C473" s="204"/>
      <c r="D473" s="203"/>
      <c r="E473" s="203"/>
      <c r="H473" s="203"/>
      <c r="I473" s="205"/>
      <c r="J473" s="205"/>
      <c r="K473" s="205"/>
      <c r="L473" s="205"/>
      <c r="M473" s="205"/>
      <c r="N473" s="205"/>
      <c r="O473" s="205"/>
      <c r="P473" s="205"/>
      <c r="Q473" s="205"/>
      <c r="R473" s="205"/>
    </row>
    <row r="474" spans="1:18" hidden="1">
      <c r="A474" s="203"/>
      <c r="B474" s="204"/>
      <c r="C474" s="204"/>
      <c r="D474" s="203"/>
      <c r="E474" s="203"/>
      <c r="H474" s="203"/>
      <c r="I474" s="205"/>
      <c r="J474" s="205"/>
      <c r="K474" s="205"/>
      <c r="L474" s="205"/>
      <c r="M474" s="205"/>
      <c r="N474" s="205"/>
      <c r="O474" s="205"/>
      <c r="P474" s="205"/>
      <c r="Q474" s="205"/>
      <c r="R474" s="205"/>
    </row>
    <row r="475" spans="1:18" hidden="1">
      <c r="A475" s="203"/>
      <c r="B475" s="204"/>
      <c r="C475" s="204"/>
      <c r="D475" s="203"/>
      <c r="E475" s="203"/>
      <c r="H475" s="203"/>
      <c r="I475" s="205"/>
      <c r="J475" s="205"/>
      <c r="K475" s="205"/>
      <c r="L475" s="205"/>
      <c r="M475" s="205"/>
      <c r="N475" s="205"/>
      <c r="O475" s="205"/>
      <c r="P475" s="205"/>
      <c r="Q475" s="205"/>
      <c r="R475" s="205"/>
    </row>
    <row r="476" spans="1:18" hidden="1">
      <c r="A476" s="203"/>
      <c r="B476" s="204"/>
      <c r="C476" s="204"/>
      <c r="D476" s="203"/>
      <c r="E476" s="203"/>
      <c r="H476" s="203"/>
      <c r="I476" s="205"/>
      <c r="J476" s="205"/>
      <c r="K476" s="205"/>
      <c r="L476" s="205"/>
      <c r="M476" s="205"/>
      <c r="N476" s="205"/>
      <c r="O476" s="205"/>
      <c r="P476" s="205"/>
      <c r="Q476" s="205"/>
      <c r="R476" s="205"/>
    </row>
    <row r="477" spans="1:18" hidden="1">
      <c r="A477" s="203"/>
      <c r="B477" s="204"/>
      <c r="C477" s="204"/>
      <c r="D477" s="203"/>
      <c r="E477" s="203"/>
      <c r="H477" s="203"/>
      <c r="I477" s="205"/>
      <c r="J477" s="205"/>
      <c r="K477" s="205"/>
      <c r="L477" s="205"/>
      <c r="M477" s="205"/>
      <c r="N477" s="205"/>
      <c r="O477" s="205"/>
      <c r="P477" s="205"/>
      <c r="Q477" s="205"/>
      <c r="R477" s="205"/>
    </row>
    <row r="478" spans="1:18" hidden="1">
      <c r="A478" s="203"/>
      <c r="B478" s="204"/>
      <c r="C478" s="204"/>
      <c r="D478" s="203"/>
      <c r="E478" s="203"/>
      <c r="H478" s="203"/>
      <c r="I478" s="205"/>
      <c r="J478" s="205"/>
      <c r="K478" s="205"/>
      <c r="L478" s="205"/>
      <c r="M478" s="205"/>
      <c r="N478" s="205"/>
      <c r="O478" s="205"/>
      <c r="P478" s="205"/>
      <c r="Q478" s="205"/>
      <c r="R478" s="205"/>
    </row>
    <row r="479" spans="1:18" hidden="1">
      <c r="A479" s="203"/>
      <c r="B479" s="204"/>
      <c r="C479" s="204"/>
      <c r="D479" s="203"/>
      <c r="E479" s="203"/>
      <c r="H479" s="203"/>
      <c r="I479" s="205"/>
      <c r="J479" s="205"/>
      <c r="K479" s="205"/>
      <c r="L479" s="205"/>
      <c r="M479" s="205"/>
      <c r="N479" s="205"/>
      <c r="O479" s="205"/>
      <c r="P479" s="205"/>
      <c r="Q479" s="205"/>
      <c r="R479" s="205"/>
    </row>
    <row r="480" spans="1:18" hidden="1">
      <c r="A480" s="203"/>
      <c r="B480" s="204"/>
      <c r="C480" s="204"/>
      <c r="D480" s="203"/>
      <c r="E480" s="203"/>
      <c r="H480" s="203"/>
      <c r="I480" s="205"/>
      <c r="J480" s="205"/>
      <c r="K480" s="205"/>
      <c r="L480" s="205"/>
      <c r="M480" s="205"/>
      <c r="N480" s="205"/>
      <c r="O480" s="205"/>
      <c r="P480" s="205"/>
      <c r="Q480" s="205"/>
      <c r="R480" s="205"/>
    </row>
    <row r="481" spans="1:18" hidden="1">
      <c r="A481" s="203"/>
      <c r="B481" s="204"/>
      <c r="C481" s="204"/>
      <c r="D481" s="203"/>
      <c r="E481" s="203"/>
      <c r="H481" s="203"/>
      <c r="I481" s="205"/>
      <c r="J481" s="205"/>
      <c r="K481" s="205"/>
      <c r="L481" s="205">
        <f>IFERROR(IF(G481="X",0,IF(H481="X",0,VLOOKUP(H481,'6'!$K$3:$L$16,2,FALSE))),0)</f>
        <v>0</v>
      </c>
      <c r="M481" s="205">
        <f t="shared" si="16"/>
        <v>0</v>
      </c>
      <c r="N481" s="205">
        <f>IFERROR(VLOOKUP(H481,'6'!$K$3:$M$16,3,FALSE),0)</f>
        <v>0</v>
      </c>
      <c r="O481" s="205">
        <f t="shared" si="17"/>
        <v>0</v>
      </c>
      <c r="P481" s="205"/>
      <c r="Q481" s="205"/>
      <c r="R481" s="205"/>
    </row>
    <row r="482" spans="1:18" hidden="1">
      <c r="A482" s="203"/>
      <c r="B482" s="204"/>
      <c r="C482" s="204"/>
      <c r="D482" s="203"/>
      <c r="E482" s="203"/>
      <c r="H482" s="203"/>
      <c r="I482" s="205"/>
      <c r="J482" s="205"/>
      <c r="K482" s="205"/>
      <c r="L482" s="205">
        <f>IFERROR(IF(G482="X",0,IF(H482="X",0,VLOOKUP(H482,'6'!$K$3:$L$16,2,FALSE))),0)</f>
        <v>0</v>
      </c>
      <c r="M482" s="205">
        <f t="shared" si="16"/>
        <v>0</v>
      </c>
      <c r="N482" s="205">
        <f>IFERROR(VLOOKUP(H482,'6'!$K$3:$M$16,3,FALSE),0)</f>
        <v>0</v>
      </c>
      <c r="O482" s="205">
        <f t="shared" si="17"/>
        <v>0</v>
      </c>
      <c r="P482" s="205"/>
      <c r="Q482" s="205"/>
      <c r="R482" s="205"/>
    </row>
    <row r="483" spans="1:18" hidden="1">
      <c r="A483" s="203"/>
      <c r="B483" s="204"/>
      <c r="C483" s="204"/>
      <c r="D483" s="203"/>
      <c r="E483" s="203"/>
      <c r="H483" s="203"/>
      <c r="I483" s="205"/>
      <c r="J483" s="205"/>
      <c r="K483" s="205"/>
      <c r="L483" s="205">
        <f>IFERROR(IF(G483="X",0,IF(H483="X",0,VLOOKUP(H483,'6'!$K$3:$L$16,2,FALSE))),0)</f>
        <v>0</v>
      </c>
      <c r="M483" s="205">
        <f t="shared" si="16"/>
        <v>0</v>
      </c>
      <c r="N483" s="205">
        <f>IFERROR(VLOOKUP(H483,'6'!$K$3:$M$16,3,FALSE),0)</f>
        <v>0</v>
      </c>
      <c r="O483" s="205">
        <f t="shared" si="17"/>
        <v>0</v>
      </c>
      <c r="P483" s="205"/>
      <c r="Q483" s="205"/>
      <c r="R483" s="205"/>
    </row>
    <row r="484" spans="1:18" hidden="1">
      <c r="A484" s="203"/>
      <c r="B484" s="204"/>
      <c r="C484" s="204"/>
      <c r="D484" s="203"/>
      <c r="E484" s="203"/>
      <c r="H484" s="203"/>
      <c r="I484" s="205"/>
      <c r="J484" s="205"/>
      <c r="K484" s="205"/>
      <c r="L484" s="205">
        <f>IFERROR(IF(G484="X",0,IF(H484="X",0,VLOOKUP(H484,'6'!$K$3:$L$16,2,FALSE))),0)</f>
        <v>0</v>
      </c>
      <c r="M484" s="205">
        <f t="shared" si="16"/>
        <v>0</v>
      </c>
      <c r="N484" s="205">
        <f>IFERROR(VLOOKUP(H484,'6'!$K$3:$M$16,3,FALSE),0)</f>
        <v>0</v>
      </c>
      <c r="O484" s="205">
        <f t="shared" si="17"/>
        <v>0</v>
      </c>
      <c r="P484" s="205"/>
      <c r="Q484" s="205"/>
      <c r="R484" s="205"/>
    </row>
    <row r="485" spans="1:18" hidden="1">
      <c r="A485" s="203"/>
      <c r="B485" s="204"/>
      <c r="C485" s="204"/>
      <c r="D485" s="203"/>
      <c r="E485" s="203"/>
      <c r="H485" s="203"/>
      <c r="I485" s="205"/>
      <c r="J485" s="205"/>
      <c r="K485" s="205"/>
      <c r="L485" s="205">
        <f>IFERROR(IF(G485="X",0,IF(H485="X",0,VLOOKUP(H485,'6'!$K$3:$L$16,2,FALSE))),0)</f>
        <v>0</v>
      </c>
      <c r="M485" s="205">
        <f t="shared" si="16"/>
        <v>0</v>
      </c>
      <c r="N485" s="205">
        <f>IFERROR(VLOOKUP(H485,'6'!$K$3:$M$16,3,FALSE),0)</f>
        <v>0</v>
      </c>
      <c r="O485" s="205">
        <f t="shared" si="17"/>
        <v>0</v>
      </c>
      <c r="P485" s="205"/>
      <c r="Q485" s="205"/>
      <c r="R485" s="205"/>
    </row>
    <row r="486" spans="1:18" hidden="1">
      <c r="A486" s="203"/>
      <c r="B486" s="204"/>
      <c r="C486" s="204"/>
      <c r="D486" s="203"/>
      <c r="E486" s="203"/>
      <c r="H486" s="203"/>
      <c r="I486" s="205"/>
      <c r="J486" s="205"/>
      <c r="K486" s="205"/>
      <c r="L486" s="205">
        <f>IFERROR(IF(G486="X",0,IF(H486="X",0,VLOOKUP(H486,'6'!$K$3:$L$16,2,FALSE))),0)</f>
        <v>0</v>
      </c>
      <c r="M486" s="205">
        <f t="shared" si="16"/>
        <v>0</v>
      </c>
      <c r="N486" s="205">
        <f>IFERROR(VLOOKUP(H486,'6'!$K$3:$M$16,3,FALSE),0)</f>
        <v>0</v>
      </c>
      <c r="O486" s="205">
        <f t="shared" si="17"/>
        <v>0</v>
      </c>
      <c r="P486" s="205"/>
      <c r="Q486" s="205"/>
      <c r="R486" s="205"/>
    </row>
    <row r="487" spans="1:18" hidden="1">
      <c r="A487" s="203"/>
      <c r="B487" s="204"/>
      <c r="C487" s="204"/>
      <c r="D487" s="203"/>
      <c r="E487" s="203"/>
      <c r="H487" s="203"/>
      <c r="I487" s="205"/>
      <c r="J487" s="205"/>
      <c r="K487" s="205"/>
      <c r="L487" s="205">
        <f>IFERROR(IF(G487="X",0,IF(H487="X",0,VLOOKUP(H487,'6'!$K$3:$L$16,2,FALSE))),0)</f>
        <v>0</v>
      </c>
      <c r="M487" s="205">
        <f t="shared" si="16"/>
        <v>0</v>
      </c>
      <c r="N487" s="205">
        <f>IFERROR(VLOOKUP(H487,'6'!$K$3:$M$16,3,FALSE),0)</f>
        <v>0</v>
      </c>
      <c r="O487" s="205">
        <f t="shared" si="17"/>
        <v>0</v>
      </c>
      <c r="P487" s="205"/>
      <c r="Q487" s="205"/>
      <c r="R487" s="205"/>
    </row>
    <row r="488" spans="1:18" hidden="1">
      <c r="A488" s="203"/>
      <c r="B488" s="204"/>
      <c r="C488" s="204"/>
      <c r="D488" s="203"/>
      <c r="E488" s="203"/>
      <c r="H488" s="203"/>
      <c r="I488" s="205"/>
      <c r="J488" s="205"/>
      <c r="K488" s="205"/>
      <c r="L488" s="205">
        <f>IFERROR(IF(G488="X",0,IF(H488="X",0,VLOOKUP(H488,'6'!$K$3:$L$16,2,FALSE))),0)</f>
        <v>0</v>
      </c>
      <c r="M488" s="205">
        <f t="shared" si="16"/>
        <v>0</v>
      </c>
      <c r="N488" s="205">
        <f>IFERROR(VLOOKUP(H488,'6'!$K$3:$M$16,3,FALSE),0)</f>
        <v>0</v>
      </c>
      <c r="O488" s="205">
        <f t="shared" si="17"/>
        <v>0</v>
      </c>
      <c r="P488" s="205"/>
      <c r="Q488" s="205"/>
      <c r="R488" s="205"/>
    </row>
    <row r="489" spans="1:18" hidden="1">
      <c r="A489" s="203"/>
      <c r="B489" s="204"/>
      <c r="C489" s="204"/>
      <c r="D489" s="203"/>
      <c r="E489" s="203"/>
      <c r="H489" s="203"/>
      <c r="I489" s="205"/>
      <c r="J489" s="205"/>
      <c r="K489" s="205"/>
      <c r="L489" s="205">
        <f>IFERROR(IF(G489="X",0,IF(H489="X",0,VLOOKUP(H489,'6'!$K$3:$L$16,2,FALSE))),0)</f>
        <v>0</v>
      </c>
      <c r="M489" s="205">
        <f t="shared" si="16"/>
        <v>0</v>
      </c>
      <c r="N489" s="205">
        <f>IFERROR(VLOOKUP(H489,'6'!$K$3:$M$16,3,FALSE),0)</f>
        <v>0</v>
      </c>
      <c r="O489" s="205">
        <f t="shared" si="17"/>
        <v>0</v>
      </c>
      <c r="P489" s="205"/>
      <c r="Q489" s="205"/>
      <c r="R489" s="205"/>
    </row>
    <row r="490" spans="1:18" hidden="1">
      <c r="A490" s="203"/>
      <c r="B490" s="204"/>
      <c r="C490" s="204"/>
      <c r="D490" s="203"/>
      <c r="E490" s="203"/>
      <c r="H490" s="203"/>
      <c r="I490" s="205"/>
      <c r="J490" s="205"/>
      <c r="K490" s="205"/>
      <c r="L490" s="205">
        <f>IFERROR(IF(G490="X",0,IF(H490="X",0,VLOOKUP(H490,'6'!$K$3:$L$16,2,FALSE))),0)</f>
        <v>0</v>
      </c>
      <c r="M490" s="205">
        <f t="shared" si="16"/>
        <v>0</v>
      </c>
      <c r="N490" s="205">
        <f>IFERROR(VLOOKUP(H490,'6'!$K$3:$M$16,3,FALSE),0)</f>
        <v>0</v>
      </c>
      <c r="O490" s="205">
        <f t="shared" si="17"/>
        <v>0</v>
      </c>
      <c r="P490" s="205"/>
      <c r="Q490" s="205"/>
      <c r="R490" s="205"/>
    </row>
    <row r="491" spans="1:18" hidden="1">
      <c r="A491" s="203"/>
      <c r="B491" s="204"/>
      <c r="C491" s="204"/>
      <c r="D491" s="203"/>
      <c r="E491" s="203"/>
      <c r="H491" s="203"/>
      <c r="I491" s="205"/>
      <c r="J491" s="205"/>
      <c r="K491" s="205"/>
      <c r="L491" s="205">
        <f>IFERROR(IF(G491="X",0,IF(H491="X",0,VLOOKUP(H491,'6'!$K$3:$L$16,2,FALSE))),0)</f>
        <v>0</v>
      </c>
      <c r="M491" s="205">
        <f t="shared" si="16"/>
        <v>0</v>
      </c>
      <c r="N491" s="205">
        <f>IFERROR(VLOOKUP(H491,'6'!$K$3:$M$16,3,FALSE),0)</f>
        <v>0</v>
      </c>
      <c r="O491" s="205">
        <f t="shared" si="17"/>
        <v>0</v>
      </c>
      <c r="P491" s="205"/>
      <c r="Q491" s="205"/>
      <c r="R491" s="205"/>
    </row>
    <row r="492" spans="1:18" hidden="1">
      <c r="A492" s="203"/>
      <c r="B492" s="204"/>
      <c r="C492" s="204"/>
      <c r="D492" s="203"/>
      <c r="E492" s="203"/>
      <c r="H492" s="203"/>
      <c r="I492" s="205"/>
      <c r="J492" s="205"/>
      <c r="K492" s="205"/>
      <c r="L492" s="205">
        <f>IFERROR(IF(G492="X",0,IF(H492="X",0,VLOOKUP(H492,'6'!$K$3:$L$16,2,FALSE))),0)</f>
        <v>0</v>
      </c>
      <c r="M492" s="205">
        <f t="shared" si="16"/>
        <v>0</v>
      </c>
      <c r="N492" s="205">
        <f>IFERROR(VLOOKUP(H492,'6'!$K$3:$M$16,3,FALSE),0)</f>
        <v>0</v>
      </c>
      <c r="O492" s="205">
        <f t="shared" si="17"/>
        <v>0</v>
      </c>
      <c r="P492" s="205"/>
      <c r="Q492" s="205"/>
      <c r="R492" s="205"/>
    </row>
    <row r="493" spans="1:18" hidden="1">
      <c r="A493" s="203"/>
      <c r="B493" s="204"/>
      <c r="C493" s="204"/>
      <c r="D493" s="203"/>
      <c r="E493" s="203"/>
      <c r="H493" s="203"/>
      <c r="I493" s="205"/>
      <c r="J493" s="205"/>
      <c r="K493" s="205"/>
      <c r="L493" s="205">
        <f>IFERROR(IF(G493="X",0,IF(H493="X",0,VLOOKUP(H493,'6'!$K$3:$L$16,2,FALSE))),0)</f>
        <v>0</v>
      </c>
      <c r="M493" s="205">
        <f t="shared" si="16"/>
        <v>0</v>
      </c>
      <c r="N493" s="205">
        <f>IFERROR(VLOOKUP(H493,'6'!$K$3:$M$16,3,FALSE),0)</f>
        <v>0</v>
      </c>
      <c r="O493" s="205">
        <f t="shared" si="17"/>
        <v>0</v>
      </c>
      <c r="P493" s="205"/>
      <c r="Q493" s="205"/>
      <c r="R493" s="205"/>
    </row>
    <row r="494" spans="1:18" hidden="1">
      <c r="A494" s="203"/>
      <c r="B494" s="204"/>
      <c r="C494" s="204"/>
      <c r="D494" s="203"/>
      <c r="E494" s="203"/>
      <c r="H494" s="203"/>
      <c r="I494" s="205"/>
      <c r="J494" s="205"/>
      <c r="K494" s="205"/>
      <c r="L494" s="205">
        <f>IFERROR(IF(G494="X",0,IF(H494="X",0,VLOOKUP(H494,'6'!$K$3:$L$16,2,FALSE))),0)</f>
        <v>0</v>
      </c>
      <c r="M494" s="205">
        <f t="shared" si="16"/>
        <v>0</v>
      </c>
      <c r="N494" s="205">
        <f>IFERROR(VLOOKUP(H494,'6'!$K$3:$M$16,3,FALSE),0)</f>
        <v>0</v>
      </c>
      <c r="O494" s="205">
        <f t="shared" si="17"/>
        <v>0</v>
      </c>
      <c r="P494" s="205"/>
      <c r="Q494" s="205"/>
      <c r="R494" s="205"/>
    </row>
    <row r="495" spans="1:18" hidden="1">
      <c r="A495" s="203"/>
      <c r="B495" s="204"/>
      <c r="C495" s="204"/>
      <c r="D495" s="203"/>
      <c r="E495" s="203"/>
      <c r="H495" s="203"/>
      <c r="I495" s="205"/>
      <c r="J495" s="205"/>
      <c r="K495" s="205"/>
      <c r="L495" s="205">
        <f>IFERROR(IF(G495="X",0,IF(H495="X",0,VLOOKUP(H495,'6'!$K$3:$L$16,2,FALSE))),0)</f>
        <v>0</v>
      </c>
      <c r="M495" s="205">
        <f t="shared" si="16"/>
        <v>0</v>
      </c>
      <c r="N495" s="205">
        <f>IFERROR(VLOOKUP(H495,'6'!$K$3:$M$16,3,FALSE),0)</f>
        <v>0</v>
      </c>
      <c r="O495" s="205">
        <f t="shared" si="17"/>
        <v>0</v>
      </c>
      <c r="P495" s="205"/>
      <c r="Q495" s="205"/>
      <c r="R495" s="205"/>
    </row>
    <row r="496" spans="1:18" hidden="1">
      <c r="A496" s="203"/>
      <c r="B496" s="204"/>
      <c r="C496" s="204"/>
      <c r="D496" s="203"/>
      <c r="E496" s="203"/>
      <c r="H496" s="203"/>
      <c r="I496" s="205"/>
      <c r="J496" s="205"/>
      <c r="K496" s="205"/>
      <c r="L496" s="205">
        <f>IFERROR(IF(G496="X",0,IF(H496="X",0,VLOOKUP(H496,'6'!$K$3:$L$16,2,FALSE))),0)</f>
        <v>0</v>
      </c>
      <c r="M496" s="205">
        <f t="shared" si="16"/>
        <v>0</v>
      </c>
      <c r="N496" s="205">
        <f>IFERROR(VLOOKUP(H496,'6'!$K$3:$M$16,3,FALSE),0)</f>
        <v>0</v>
      </c>
      <c r="O496" s="205">
        <f t="shared" si="17"/>
        <v>0</v>
      </c>
      <c r="P496" s="205"/>
      <c r="Q496" s="205"/>
      <c r="R496" s="205"/>
    </row>
    <row r="497" spans="1:25" hidden="1">
      <c r="A497" s="203"/>
      <c r="B497" s="204"/>
      <c r="C497" s="204"/>
      <c r="D497" s="203"/>
      <c r="E497" s="203"/>
      <c r="H497" s="203"/>
      <c r="I497" s="205"/>
      <c r="J497" s="205"/>
      <c r="K497" s="205"/>
      <c r="L497" s="205">
        <f>IFERROR(IF(G497="X",0,IF(H497="X",0,VLOOKUP(H497,'6'!$K$3:$L$16,2,FALSE))),0)</f>
        <v>0</v>
      </c>
      <c r="M497" s="205">
        <f t="shared" si="16"/>
        <v>0</v>
      </c>
      <c r="N497" s="205">
        <f>IFERROR(VLOOKUP(H497,'6'!$K$3:$M$16,3,FALSE),0)</f>
        <v>0</v>
      </c>
      <c r="O497" s="205">
        <f t="shared" si="17"/>
        <v>0</v>
      </c>
      <c r="P497" s="205"/>
      <c r="Q497" s="205"/>
      <c r="R497" s="205"/>
    </row>
    <row r="498" spans="1:25" hidden="1">
      <c r="A498" s="203"/>
      <c r="B498" s="204"/>
      <c r="C498" s="204"/>
      <c r="D498" s="203"/>
      <c r="E498" s="203"/>
      <c r="H498" s="203"/>
      <c r="I498" s="205"/>
      <c r="J498" s="205"/>
      <c r="K498" s="205"/>
      <c r="L498" s="205">
        <f>IFERROR(IF(G498="X",0,IF(H498="X",0,VLOOKUP(H498,'6'!$K$3:$L$16,2,FALSE))),0)</f>
        <v>0</v>
      </c>
      <c r="M498" s="205">
        <f t="shared" si="16"/>
        <v>0</v>
      </c>
      <c r="N498" s="205">
        <f>IFERROR(VLOOKUP(H498,'6'!$K$3:$M$16,3,FALSE),0)</f>
        <v>0</v>
      </c>
      <c r="O498" s="205">
        <f t="shared" si="17"/>
        <v>0</v>
      </c>
      <c r="P498" s="205"/>
      <c r="Q498" s="205"/>
      <c r="R498" s="205"/>
    </row>
    <row r="499" spans="1:25" hidden="1">
      <c r="A499" s="203"/>
      <c r="B499" s="204"/>
      <c r="C499" s="204"/>
      <c r="D499" s="203"/>
      <c r="E499" s="203"/>
      <c r="H499" s="203"/>
      <c r="I499" s="205"/>
      <c r="J499" s="205"/>
      <c r="K499" s="205"/>
      <c r="L499" s="205">
        <f>IFERROR(IF(G499="X",0,IF(H499="X",0,VLOOKUP(H499,'6'!$K$3:$L$16,2,FALSE))),0)</f>
        <v>0</v>
      </c>
      <c r="M499" s="205">
        <f t="shared" si="16"/>
        <v>0</v>
      </c>
      <c r="N499" s="205">
        <f>IFERROR(VLOOKUP(H499,'6'!$K$3:$M$16,3,FALSE),0)</f>
        <v>0</v>
      </c>
      <c r="O499" s="205">
        <f t="shared" si="17"/>
        <v>0</v>
      </c>
      <c r="P499" s="205"/>
      <c r="Q499" s="205"/>
      <c r="R499" s="205"/>
    </row>
    <row r="500" spans="1:25" ht="15.75" thickBot="1">
      <c r="F500" s="208" t="s">
        <v>392</v>
      </c>
      <c r="G500" s="209"/>
      <c r="H500" s="208"/>
      <c r="I500" s="210"/>
      <c r="J500" s="210">
        <f>SUM(J4:J499)</f>
        <v>0</v>
      </c>
      <c r="K500" s="210">
        <f>SUM(K4:K499)</f>
        <v>674.4</v>
      </c>
      <c r="L500" s="210"/>
      <c r="M500" s="210">
        <f>SUM(M4:M499)</f>
        <v>129004</v>
      </c>
      <c r="N500" s="210"/>
      <c r="O500" s="210">
        <f t="shared" ref="O500:U500" si="18">SUM(O4:O499)</f>
        <v>0</v>
      </c>
      <c r="P500" s="210">
        <f t="shared" si="18"/>
        <v>113</v>
      </c>
      <c r="Q500" s="210">
        <f t="shared" si="18"/>
        <v>113</v>
      </c>
      <c r="R500" s="210">
        <f t="shared" si="18"/>
        <v>59</v>
      </c>
      <c r="S500" s="210">
        <f t="shared" si="18"/>
        <v>0</v>
      </c>
      <c r="T500" s="210">
        <f t="shared" si="18"/>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bV1ldGBHeTEeHQ7eYADNabZr4aDTAaA+up8k8iHc/vv86D8k20+47cgkK4dXBU8By3byqlvv7t53ijnEdcHcOw==" saltValue="aZHUsdAoPHnXYA96QmvPt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E4:E499" xr:uid="{D3E53DB8-81AD-4AC3-9EAC-44DE9D051527}">
      <formula1>$X$500:$X$534</formula1>
    </dataValidation>
    <dataValidation type="list" allowBlank="1" showInputMessage="1" showErrorMessage="1" sqref="A4:A499" xr:uid="{E5CAAEB6-838C-48F9-BF96-2882B886AD5E}">
      <formula1>$X$544:$X$549</formula1>
    </dataValidation>
    <dataValidation type="list" allowBlank="1" showInputMessage="1" showErrorMessage="1" sqref="I4:I499" xr:uid="{92C8D10F-6000-42D1-AA26-0A978F688877}">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codeName="Blad17">
    <tabColor rgb="FFC2E76B"/>
  </sheetPr>
  <dimension ref="A2:N75"/>
  <sheetViews>
    <sheetView showGridLines="0" tabSelected="1" topLeftCell="A8" zoomScaleNormal="100" workbookViewId="0">
      <selection activeCell="M33" sqref="M32:M33"/>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6420050 - OBS De Oosterbrink</v>
      </c>
      <c r="B2" s="278"/>
      <c r="C2" s="278"/>
      <c r="D2" s="278"/>
      <c r="E2" s="278"/>
      <c r="F2" s="278"/>
      <c r="G2" s="278"/>
      <c r="H2" s="278"/>
      <c r="K2" t="s">
        <v>122</v>
      </c>
      <c r="L2" t="s">
        <v>123</v>
      </c>
      <c r="M2" s="40" t="s">
        <v>124</v>
      </c>
      <c r="N2" t="s">
        <v>125</v>
      </c>
    </row>
    <row r="3" spans="1:14">
      <c r="K3" s="33" t="s">
        <v>446</v>
      </c>
      <c r="L3" s="46">
        <v>200</v>
      </c>
      <c r="M3" s="190"/>
      <c r="N3" s="83">
        <f>SUMIF('7a'!$H$4:$H$499,"A",'7a'!$O$4:$O$499)</f>
        <v>0</v>
      </c>
    </row>
    <row r="4" spans="1:14">
      <c r="A4" s="17" t="s">
        <v>127</v>
      </c>
      <c r="B4" s="285" t="str">
        <f>VLOOKUP(H5,'Kosten NEN2075'!A3:E52,3)</f>
        <v>6420050 - OBS De Oosterbrink</v>
      </c>
      <c r="C4" s="285"/>
      <c r="D4" s="285"/>
      <c r="E4" s="285"/>
      <c r="F4" s="20"/>
      <c r="G4" s="20"/>
      <c r="H4" s="13"/>
      <c r="K4" s="35" t="s">
        <v>126</v>
      </c>
      <c r="L4" s="47">
        <v>200</v>
      </c>
      <c r="M4" s="191"/>
      <c r="N4" s="84">
        <f>SUMIF('7a'!$H$4:$H$499,"B",'7a'!$O$4:$O$499)</f>
        <v>0</v>
      </c>
    </row>
    <row r="5" spans="1:14">
      <c r="A5" s="18" t="s">
        <v>129</v>
      </c>
      <c r="B5" s="286" t="str">
        <f>VLOOKUP(H5,'Kosten NEN2075'!A3:E52,4)</f>
        <v>Boijlerweg 88</v>
      </c>
      <c r="C5" s="286"/>
      <c r="D5" s="286"/>
      <c r="E5" s="286"/>
      <c r="F5" s="282" t="s">
        <v>130</v>
      </c>
      <c r="G5" s="282"/>
      <c r="H5" s="14">
        <v>7</v>
      </c>
      <c r="K5" s="35" t="s">
        <v>448</v>
      </c>
      <c r="L5" s="47">
        <v>200</v>
      </c>
      <c r="M5" s="191"/>
      <c r="N5" s="84">
        <f>SUMIF('7a'!$H$4:$H$499,"D",'7a'!$O$4:$O$499)</f>
        <v>0</v>
      </c>
    </row>
    <row r="6" spans="1:14">
      <c r="A6" s="19" t="s">
        <v>132</v>
      </c>
      <c r="B6" s="287" t="str">
        <f>VLOOKUP(H5,'Kosten NEN2075'!A3:E52,5)</f>
        <v>Boijl</v>
      </c>
      <c r="C6" s="287"/>
      <c r="D6" s="287"/>
      <c r="E6" s="287"/>
      <c r="F6" s="283" t="s">
        <v>133</v>
      </c>
      <c r="G6" s="283"/>
      <c r="H6" s="15" t="str">
        <f>CONCATENATE(H5,"a")</f>
        <v>7a</v>
      </c>
      <c r="K6" s="35" t="s">
        <v>134</v>
      </c>
      <c r="L6" s="47">
        <v>200</v>
      </c>
      <c r="M6" s="191"/>
      <c r="N6" s="84">
        <f>SUMIF('7a'!$H$4:$H$499,"E",'7a'!$O$4:$O$499)</f>
        <v>0</v>
      </c>
    </row>
    <row r="7" spans="1:14">
      <c r="K7" s="35" t="s">
        <v>138</v>
      </c>
      <c r="L7" s="47">
        <v>12</v>
      </c>
      <c r="M7" s="191"/>
      <c r="N7" s="84">
        <f>SUMIF('7a'!$H$4:$H$499,"F",'7a'!$O$4:$O$499)</f>
        <v>0</v>
      </c>
    </row>
    <row r="8" spans="1:14">
      <c r="A8" s="4" t="s">
        <v>136</v>
      </c>
      <c r="B8" s="5"/>
      <c r="C8" s="5"/>
      <c r="D8" s="5"/>
      <c r="E8" s="16">
        <f>MAX(L3:L16)</f>
        <v>200</v>
      </c>
      <c r="K8" s="37" t="s">
        <v>140</v>
      </c>
      <c r="L8" s="48">
        <v>200</v>
      </c>
      <c r="M8" s="192"/>
      <c r="N8" s="85">
        <f>SUMIF('7a'!$H$4:$H$499,"G",'7a'!$O$4:$O$499)</f>
        <v>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SUMIF('7a'!H4:H499,"&lt;&gt;X",'7a'!K4:K499)</f>
        <v>712.59999999999991</v>
      </c>
      <c r="G13" s="189"/>
      <c r="H13" s="168">
        <f>(F13*G13)*E13</f>
        <v>0</v>
      </c>
    </row>
    <row r="14" spans="1:14" ht="15.75">
      <c r="F14" s="22" t="s">
        <v>146</v>
      </c>
      <c r="G14" s="76"/>
      <c r="H14" s="168">
        <f>SUM(H11:H13)</f>
        <v>0</v>
      </c>
    </row>
    <row r="15" spans="1:14">
      <c r="K15" s="8"/>
      <c r="L15" s="8"/>
      <c r="M15" s="114"/>
      <c r="N15" s="114"/>
    </row>
    <row r="16" spans="1:14">
      <c r="A16" t="s">
        <v>147</v>
      </c>
      <c r="K16" s="8"/>
      <c r="L16" s="8"/>
      <c r="M16" s="114"/>
      <c r="N16" s="114"/>
    </row>
    <row r="17" spans="1:9">
      <c r="A17" s="279" t="s">
        <v>148</v>
      </c>
      <c r="B17" s="279"/>
      <c r="C17" s="279"/>
      <c r="D17" s="45">
        <f>'7a'!M500</f>
        <v>130187.20000000001</v>
      </c>
      <c r="E17" s="279" t="s">
        <v>149</v>
      </c>
      <c r="F17" s="279"/>
      <c r="G17" s="45">
        <f>D17/E8</f>
        <v>650.93600000000004</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SUMIFS('7a'!K4:K499,'7a'!I4:I499,"Linoleum",'7a'!H4:H499,"&lt;&gt;X")</f>
        <v>0</v>
      </c>
      <c r="F22" s="193"/>
      <c r="G22" s="172">
        <f t="shared" ref="G22:G34" si="0">E22*F22</f>
        <v>0</v>
      </c>
      <c r="H22" s="95">
        <v>0.16</v>
      </c>
      <c r="I22" s="173">
        <f t="shared" ref="I22:I36"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G24*H24</f>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SUMIFS('7a'!K4:K499,'7a'!I4:I499,"Tapijt",'7a'!H4:H499,"&lt;&gt;X")</f>
        <v>80</v>
      </c>
      <c r="F26" s="194"/>
      <c r="G26" s="174">
        <f t="shared" si="0"/>
        <v>0</v>
      </c>
      <c r="H26" s="36">
        <v>1</v>
      </c>
      <c r="I26" s="175">
        <f t="shared" si="1"/>
        <v>0</v>
      </c>
    </row>
    <row r="27" spans="1:9">
      <c r="A27" s="258" t="s">
        <v>158</v>
      </c>
      <c r="B27" s="257"/>
      <c r="C27" s="257"/>
      <c r="D27" s="264"/>
      <c r="E27" s="97">
        <f>SUMIFS('7a'!K4:K499,'7a'!I4:I499,"Steen/glad",'7a'!H4:H499,"&lt;&gt;X",'7a'!H4:H499,"&lt;&gt;G")</f>
        <v>500</v>
      </c>
      <c r="F27" s="195"/>
      <c r="G27" s="176">
        <f t="shared" si="0"/>
        <v>0</v>
      </c>
      <c r="H27" s="100">
        <v>2</v>
      </c>
      <c r="I27" s="177">
        <f t="shared" si="1"/>
        <v>0</v>
      </c>
    </row>
    <row r="28" spans="1:9">
      <c r="A28" s="258" t="s">
        <v>859</v>
      </c>
      <c r="B28" s="257"/>
      <c r="C28" s="257"/>
      <c r="D28" s="264"/>
      <c r="E28" s="97">
        <f>SUMIFS('7a'!K4:K499,'7a'!I4:I499,"Ruw/overig",'7a'!H4:H499,"&lt;&gt;X",'7a'!H4:H499,"&lt;&gt;G")</f>
        <v>108.6</v>
      </c>
      <c r="F28" s="243"/>
      <c r="G28" s="176">
        <f t="shared" si="0"/>
        <v>0</v>
      </c>
      <c r="H28" s="100">
        <v>1</v>
      </c>
      <c r="I28" s="177">
        <f t="shared" si="1"/>
        <v>0</v>
      </c>
    </row>
    <row r="29" spans="1:9">
      <c r="A29" s="96"/>
      <c r="B29" s="90"/>
      <c r="C29" s="90"/>
      <c r="D29" s="90"/>
      <c r="E29" s="257"/>
      <c r="F29" s="257"/>
      <c r="G29" s="257"/>
      <c r="H29" s="257"/>
      <c r="I29" s="178"/>
    </row>
    <row r="30" spans="1:9">
      <c r="A30" s="258" t="s">
        <v>159</v>
      </c>
      <c r="B30" s="257"/>
      <c r="C30" s="257"/>
      <c r="D30" s="263"/>
      <c r="E30" s="92">
        <f>'7a'!P500</f>
        <v>147</v>
      </c>
      <c r="F30" s="193"/>
      <c r="G30" s="172">
        <f t="shared" si="0"/>
        <v>0</v>
      </c>
      <c r="H30" s="95">
        <v>3</v>
      </c>
      <c r="I30" s="173">
        <f t="shared" si="1"/>
        <v>0</v>
      </c>
    </row>
    <row r="31" spans="1:9">
      <c r="A31" s="258" t="s">
        <v>160</v>
      </c>
      <c r="B31" s="257"/>
      <c r="C31" s="257"/>
      <c r="D31" s="259"/>
      <c r="E31" s="26">
        <f>'7a'!Q500</f>
        <v>155</v>
      </c>
      <c r="F31" s="194"/>
      <c r="G31" s="174">
        <f t="shared" si="0"/>
        <v>0</v>
      </c>
      <c r="H31" s="36">
        <v>2</v>
      </c>
      <c r="I31" s="175">
        <f t="shared" si="1"/>
        <v>0</v>
      </c>
    </row>
    <row r="32" spans="1:9">
      <c r="A32" s="258" t="s">
        <v>161</v>
      </c>
      <c r="B32" s="257"/>
      <c r="C32" s="257"/>
      <c r="D32" s="259"/>
      <c r="E32" s="26">
        <f>'7a'!R500</f>
        <v>104</v>
      </c>
      <c r="F32" s="194"/>
      <c r="G32" s="174">
        <f t="shared" si="0"/>
        <v>0</v>
      </c>
      <c r="H32" s="36">
        <v>2</v>
      </c>
      <c r="I32" s="175">
        <f t="shared" si="1"/>
        <v>0</v>
      </c>
    </row>
    <row r="33" spans="1:9">
      <c r="A33" s="258" t="s">
        <v>162</v>
      </c>
      <c r="B33" s="257"/>
      <c r="C33" s="257"/>
      <c r="D33" s="259"/>
      <c r="E33" s="26">
        <f>'7a'!S500</f>
        <v>0</v>
      </c>
      <c r="F33" s="194"/>
      <c r="G33" s="174">
        <f t="shared" si="0"/>
        <v>0</v>
      </c>
      <c r="H33" s="36"/>
      <c r="I33" s="175">
        <f t="shared" si="1"/>
        <v>0</v>
      </c>
    </row>
    <row r="34" spans="1:9">
      <c r="A34" s="258" t="s">
        <v>163</v>
      </c>
      <c r="B34" s="257"/>
      <c r="C34" s="257"/>
      <c r="D34" s="259"/>
      <c r="E34" s="26">
        <f>'7a'!T500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SUMIF('7a'!H4:H499,"G",'7a'!K4:K499)</f>
        <v>24</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305" t="s">
        <v>677</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row r="71" spans="1:9">
      <c r="A71" s="305"/>
      <c r="B71" s="305"/>
      <c r="C71" s="305"/>
      <c r="D71" s="305"/>
      <c r="E71" s="305"/>
      <c r="F71" s="305"/>
      <c r="G71" s="305"/>
      <c r="H71" s="305"/>
      <c r="I71" s="305"/>
    </row>
    <row r="72" spans="1:9">
      <c r="A72" s="305"/>
      <c r="B72" s="305"/>
      <c r="C72" s="305"/>
      <c r="D72" s="305"/>
      <c r="E72" s="305"/>
      <c r="F72" s="305"/>
      <c r="G72" s="305"/>
      <c r="H72" s="305"/>
      <c r="I72" s="305"/>
    </row>
    <row r="73" spans="1:9">
      <c r="A73" s="305"/>
      <c r="B73" s="305"/>
      <c r="C73" s="305"/>
      <c r="D73" s="305"/>
      <c r="E73" s="305"/>
      <c r="F73" s="305"/>
      <c r="G73" s="305"/>
      <c r="H73" s="305"/>
      <c r="I73" s="305"/>
    </row>
    <row r="74" spans="1:9">
      <c r="A74" s="305"/>
      <c r="B74" s="305"/>
      <c r="C74" s="305"/>
      <c r="D74" s="305"/>
      <c r="E74" s="305"/>
      <c r="F74" s="305"/>
      <c r="G74" s="305"/>
      <c r="H74" s="305"/>
      <c r="I74" s="305"/>
    </row>
    <row r="75" spans="1:9">
      <c r="A75" s="305"/>
      <c r="B75" s="305"/>
      <c r="C75" s="305"/>
      <c r="D75" s="305"/>
      <c r="E75" s="305"/>
      <c r="F75" s="305"/>
      <c r="G75" s="305"/>
      <c r="H75" s="305"/>
      <c r="I75" s="305"/>
    </row>
  </sheetData>
  <sheetProtection algorithmName="SHA-512" hashValue="ix301sbm/tjme0BreY5tjhHIzMvsIZV9PbaxVrBg7hHhkWbS/43w4OP282BwynBwRDVsULJh0KWqBFFwZtQ9rg==" saltValue="uSFgmbVapsiKCnwJ9/eGEg==" spinCount="100000" sheet="1" objects="1" scenarios="1"/>
  <mergeCells count="36">
    <mergeCell ref="A2:H2"/>
    <mergeCell ref="A48:C48"/>
    <mergeCell ref="A49:C49"/>
    <mergeCell ref="A50:C50"/>
    <mergeCell ref="A33:D33"/>
    <mergeCell ref="E21:H21"/>
    <mergeCell ref="A22:D22"/>
    <mergeCell ref="A23:D23"/>
    <mergeCell ref="A24:D24"/>
    <mergeCell ref="A25:D25"/>
    <mergeCell ref="A26:D26"/>
    <mergeCell ref="A27:D27"/>
    <mergeCell ref="E29:H29"/>
    <mergeCell ref="A30:D30"/>
    <mergeCell ref="A42:C42"/>
    <mergeCell ref="A43:C43"/>
    <mergeCell ref="A44:C44"/>
    <mergeCell ref="A45:C45"/>
    <mergeCell ref="A46:C46"/>
    <mergeCell ref="A58:I75"/>
    <mergeCell ref="A47:C47"/>
    <mergeCell ref="A32:D32"/>
    <mergeCell ref="A17:C17"/>
    <mergeCell ref="E17:F17"/>
    <mergeCell ref="B4:E4"/>
    <mergeCell ref="B5:E5"/>
    <mergeCell ref="F5:G5"/>
    <mergeCell ref="B6:E6"/>
    <mergeCell ref="F6:G6"/>
    <mergeCell ref="A31:D31"/>
    <mergeCell ref="A28:D28"/>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codeName="Blad18">
    <tabColor rgb="FF173583"/>
  </sheetPr>
  <dimension ref="A1:Y549"/>
  <sheetViews>
    <sheetView workbookViewId="0">
      <pane ySplit="3" topLeftCell="A4" activePane="bottomLeft" state="frozen"/>
      <selection activeCell="F25" sqref="F25"/>
      <selection pane="bottomLeft" activeCell="K8" activeCellId="2" sqref="K24:K25 K18 K8"/>
    </sheetView>
  </sheetViews>
  <sheetFormatPr defaultRowHeight="15"/>
  <cols>
    <col min="1" max="1" width="6.28515625" style="206" bestFit="1" customWidth="1"/>
    <col min="2" max="3" width="5.42578125" style="207" hidden="1" customWidth="1"/>
    <col min="4" max="4" width="9" style="206" bestFit="1" customWidth="1"/>
    <col min="5" max="5" width="19.140625" style="206" bestFit="1" customWidth="1"/>
    <col min="6" max="6" width="24.85546875" style="206" bestFit="1" customWidth="1"/>
    <col min="7" max="7" width="4.140625" style="207" hidden="1" customWidth="1"/>
    <col min="8" max="8" width="4.42578125" style="206" bestFit="1" customWidth="1"/>
    <col min="9" max="9" width="11.28515625" style="206" bestFit="1" customWidth="1"/>
    <col min="10" max="10" width="12.7109375"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7</v>
      </c>
      <c r="B1" s="292"/>
      <c r="C1" s="293"/>
      <c r="D1" s="294" t="s">
        <v>127</v>
      </c>
      <c r="E1" s="295"/>
      <c r="F1" s="299" t="str">
        <f>'Kosten NEN2075'!C9</f>
        <v>6420050 - OBS De Oosterbrink</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Boijlerweg 88, Boijl</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33" t="s">
        <v>215</v>
      </c>
      <c r="E4" s="203" t="s">
        <v>417</v>
      </c>
      <c r="F4" s="234" t="s">
        <v>596</v>
      </c>
      <c r="H4" s="235" t="s">
        <v>446</v>
      </c>
      <c r="I4" s="205" t="s">
        <v>194</v>
      </c>
      <c r="J4" s="234" t="s">
        <v>678</v>
      </c>
      <c r="K4" s="220">
        <v>62</v>
      </c>
      <c r="L4" s="205">
        <f>IFERROR(IF(G4="X",0,IF(H4="X",0,VLOOKUP(H4,'7'!$K$3:$L$16,2,FALSE))),0)</f>
        <v>200</v>
      </c>
      <c r="M4" s="205">
        <f t="shared" ref="M4:M67" si="0">K4*L4</f>
        <v>12400</v>
      </c>
      <c r="N4" s="205">
        <f>IFERROR(VLOOKUP(H4,'7'!$K$3:$M$16,3,FALSE),0)</f>
        <v>0</v>
      </c>
      <c r="O4" s="205">
        <f t="shared" ref="O4:O67" si="1">IF(N4=0,0,M4/N4)</f>
        <v>0</v>
      </c>
      <c r="P4" s="205">
        <v>147</v>
      </c>
      <c r="Q4" s="205">
        <v>155</v>
      </c>
      <c r="R4" s="205">
        <v>104</v>
      </c>
    </row>
    <row r="5" spans="1:21">
      <c r="A5" s="203" t="s">
        <v>206</v>
      </c>
      <c r="B5" s="204"/>
      <c r="C5" s="204"/>
      <c r="D5" s="233" t="s">
        <v>679</v>
      </c>
      <c r="E5" s="203" t="s">
        <v>417</v>
      </c>
      <c r="F5" s="234" t="s">
        <v>680</v>
      </c>
      <c r="H5" s="235" t="s">
        <v>446</v>
      </c>
      <c r="I5" s="205" t="s">
        <v>194</v>
      </c>
      <c r="J5" s="234" t="s">
        <v>678</v>
      </c>
      <c r="K5" s="220">
        <v>22</v>
      </c>
      <c r="L5" s="205">
        <f>IFERROR(IF(G5="X",0,IF(H5="X",0,VLOOKUP(H5,'7'!$K$3:$L$16,2,FALSE))),0)</f>
        <v>200</v>
      </c>
      <c r="M5" s="205">
        <f t="shared" si="0"/>
        <v>4400</v>
      </c>
      <c r="N5" s="205">
        <f>IFERROR(VLOOKUP(H5,'7'!$K$3:$M$16,3,FALSE),0)</f>
        <v>0</v>
      </c>
      <c r="O5" s="205">
        <f t="shared" si="1"/>
        <v>0</v>
      </c>
      <c r="P5" s="205"/>
      <c r="Q5" s="205"/>
      <c r="R5" s="205"/>
    </row>
    <row r="6" spans="1:21">
      <c r="A6" s="203" t="s">
        <v>206</v>
      </c>
      <c r="B6" s="204"/>
      <c r="C6" s="204"/>
      <c r="D6" s="233" t="s">
        <v>512</v>
      </c>
      <c r="E6" s="203" t="s">
        <v>417</v>
      </c>
      <c r="F6" s="234" t="s">
        <v>596</v>
      </c>
      <c r="H6" s="235" t="s">
        <v>446</v>
      </c>
      <c r="I6" s="205" t="s">
        <v>194</v>
      </c>
      <c r="J6" s="234" t="s">
        <v>678</v>
      </c>
      <c r="K6" s="220">
        <v>54</v>
      </c>
      <c r="L6" s="205">
        <f>IFERROR(IF(G6="X",0,IF(H6="X",0,VLOOKUP(H6,'7'!$K$3:$L$16,2,FALSE))),0)</f>
        <v>200</v>
      </c>
      <c r="M6" s="205">
        <f t="shared" si="0"/>
        <v>10800</v>
      </c>
      <c r="N6" s="205">
        <f>IFERROR(VLOOKUP(H6,'7'!$K$3:$M$16,3,FALSE),0)</f>
        <v>0</v>
      </c>
      <c r="O6" s="205">
        <f t="shared" si="1"/>
        <v>0</v>
      </c>
      <c r="P6" s="205"/>
      <c r="Q6" s="205"/>
      <c r="R6" s="205"/>
    </row>
    <row r="7" spans="1:21">
      <c r="A7" s="203" t="s">
        <v>206</v>
      </c>
      <c r="B7" s="204"/>
      <c r="C7" s="204"/>
      <c r="D7" s="233" t="s">
        <v>681</v>
      </c>
      <c r="E7" s="203" t="s">
        <v>197</v>
      </c>
      <c r="F7" s="234" t="s">
        <v>682</v>
      </c>
      <c r="H7" s="235" t="s">
        <v>134</v>
      </c>
      <c r="I7" s="205" t="s">
        <v>447</v>
      </c>
      <c r="J7" s="234" t="s">
        <v>457</v>
      </c>
      <c r="K7" s="220">
        <v>8</v>
      </c>
      <c r="L7" s="205">
        <f>IFERROR(IF(G7="X",0,IF(H7="X",0,VLOOKUP(H7,'7'!$K$3:$L$16,2,FALSE))),0)</f>
        <v>200</v>
      </c>
      <c r="M7" s="205">
        <f t="shared" si="0"/>
        <v>1600</v>
      </c>
      <c r="N7" s="205">
        <f>IFERROR(VLOOKUP(H7,'7'!$K$3:$M$16,3,FALSE),0)</f>
        <v>0</v>
      </c>
      <c r="O7" s="205">
        <f t="shared" si="1"/>
        <v>0</v>
      </c>
      <c r="P7" s="205"/>
      <c r="Q7" s="205"/>
      <c r="R7" s="205"/>
    </row>
    <row r="8" spans="1:21">
      <c r="A8" s="203" t="s">
        <v>206</v>
      </c>
      <c r="B8" s="204"/>
      <c r="C8" s="204"/>
      <c r="D8" s="233" t="s">
        <v>513</v>
      </c>
      <c r="E8" s="203" t="s">
        <v>272</v>
      </c>
      <c r="F8" s="234" t="s">
        <v>500</v>
      </c>
      <c r="H8" s="235" t="s">
        <v>140</v>
      </c>
      <c r="I8" s="205" t="s">
        <v>194</v>
      </c>
      <c r="J8" s="234" t="s">
        <v>195</v>
      </c>
      <c r="K8" s="220">
        <v>7</v>
      </c>
      <c r="L8" s="205">
        <f>IFERROR(IF(G8="X",0,IF(H8="X",0,VLOOKUP(H8,'7'!$K$3:$L$16,2,FALSE))),0)</f>
        <v>200</v>
      </c>
      <c r="M8" s="205">
        <f t="shared" si="0"/>
        <v>1400</v>
      </c>
      <c r="N8" s="205">
        <f>IFERROR(VLOOKUP(H8,'7'!$K$3:$M$16,3,FALSE),0)</f>
        <v>0</v>
      </c>
      <c r="O8" s="205">
        <f t="shared" si="1"/>
        <v>0</v>
      </c>
      <c r="P8" s="205"/>
      <c r="Q8" s="205"/>
      <c r="R8" s="205"/>
    </row>
    <row r="9" spans="1:21">
      <c r="A9" s="203" t="s">
        <v>206</v>
      </c>
      <c r="B9" s="204"/>
      <c r="C9" s="204"/>
      <c r="D9" s="233" t="s">
        <v>220</v>
      </c>
      <c r="E9" s="203" t="s">
        <v>303</v>
      </c>
      <c r="F9" s="234" t="s">
        <v>683</v>
      </c>
      <c r="H9" s="235" t="s">
        <v>138</v>
      </c>
      <c r="I9" s="205" t="s">
        <v>194</v>
      </c>
      <c r="J9" s="234" t="s">
        <v>195</v>
      </c>
      <c r="K9" s="220">
        <v>7</v>
      </c>
      <c r="L9" s="205">
        <f>IFERROR(IF(G9="X",0,IF(H9="X",0,VLOOKUP(H9,'7'!$K$3:$L$16,2,FALSE))),0)</f>
        <v>12</v>
      </c>
      <c r="M9" s="205">
        <f t="shared" si="0"/>
        <v>84</v>
      </c>
      <c r="N9" s="205">
        <f>IFERROR(VLOOKUP(H9,'7'!$K$3:$M$16,3,FALSE),0)</f>
        <v>0</v>
      </c>
      <c r="O9" s="205">
        <f t="shared" si="1"/>
        <v>0</v>
      </c>
      <c r="P9" s="205"/>
      <c r="Q9" s="205"/>
      <c r="R9" s="205"/>
    </row>
    <row r="10" spans="1:21">
      <c r="A10" s="203" t="s">
        <v>206</v>
      </c>
      <c r="B10" s="204"/>
      <c r="C10" s="204"/>
      <c r="D10" s="233" t="s">
        <v>517</v>
      </c>
      <c r="E10" s="203" t="s">
        <v>192</v>
      </c>
      <c r="F10" s="234" t="s">
        <v>192</v>
      </c>
      <c r="H10" s="235" t="s">
        <v>134</v>
      </c>
      <c r="I10" s="205" t="s">
        <v>194</v>
      </c>
      <c r="J10" s="234" t="s">
        <v>678</v>
      </c>
      <c r="K10" s="220">
        <v>39</v>
      </c>
      <c r="L10" s="205">
        <f>IFERROR(IF(G10="X",0,IF(H10="X",0,VLOOKUP(H10,'7'!$K$3:$L$16,2,FALSE))),0)</f>
        <v>200</v>
      </c>
      <c r="M10" s="205">
        <f t="shared" si="0"/>
        <v>7800</v>
      </c>
      <c r="N10" s="205">
        <f>IFERROR(VLOOKUP(H10,'7'!$K$3:$M$16,3,FALSE),0)</f>
        <v>0</v>
      </c>
      <c r="O10" s="205">
        <f t="shared" si="1"/>
        <v>0</v>
      </c>
      <c r="P10" s="205"/>
      <c r="Q10" s="205"/>
      <c r="R10" s="205"/>
    </row>
    <row r="11" spans="1:21">
      <c r="A11" s="203" t="s">
        <v>206</v>
      </c>
      <c r="B11" s="204"/>
      <c r="C11" s="204"/>
      <c r="D11" s="233" t="s">
        <v>684</v>
      </c>
      <c r="E11" s="203" t="s">
        <v>303</v>
      </c>
      <c r="F11" s="234" t="s">
        <v>683</v>
      </c>
      <c r="H11" s="235" t="s">
        <v>138</v>
      </c>
      <c r="I11" s="205" t="s">
        <v>194</v>
      </c>
      <c r="J11" s="234" t="s">
        <v>678</v>
      </c>
      <c r="K11" s="220">
        <v>5</v>
      </c>
      <c r="L11" s="205">
        <f>IFERROR(IF(G11="X",0,IF(H11="X",0,VLOOKUP(H11,'7'!$K$3:$L$16,2,FALSE))),0)</f>
        <v>12</v>
      </c>
      <c r="M11" s="205">
        <f t="shared" si="0"/>
        <v>60</v>
      </c>
      <c r="N11" s="205">
        <f>IFERROR(VLOOKUP(H11,'7'!$K$3:$M$16,3,FALSE),0)</f>
        <v>0</v>
      </c>
      <c r="O11" s="205">
        <f t="shared" si="1"/>
        <v>0</v>
      </c>
      <c r="P11" s="205"/>
      <c r="Q11" s="205"/>
      <c r="R11" s="205"/>
    </row>
    <row r="12" spans="1:21">
      <c r="A12" s="203" t="s">
        <v>206</v>
      </c>
      <c r="B12" s="204"/>
      <c r="C12" s="204"/>
      <c r="D12" s="233" t="s">
        <v>580</v>
      </c>
      <c r="E12" s="203" t="s">
        <v>192</v>
      </c>
      <c r="F12" s="234" t="s">
        <v>685</v>
      </c>
      <c r="H12" s="235" t="s">
        <v>446</v>
      </c>
      <c r="I12" s="205" t="s">
        <v>194</v>
      </c>
      <c r="J12" s="234" t="s">
        <v>678</v>
      </c>
      <c r="K12" s="220">
        <v>75</v>
      </c>
      <c r="L12" s="205">
        <f>IFERROR(IF(G12="X",0,IF(H12="X",0,VLOOKUP(H12,'7'!$K$3:$L$16,2,FALSE))),0)</f>
        <v>200</v>
      </c>
      <c r="M12" s="205">
        <f t="shared" si="0"/>
        <v>15000</v>
      </c>
      <c r="N12" s="205">
        <f>IFERROR(VLOOKUP(H12,'7'!$K$3:$M$16,3,FALSE),0)</f>
        <v>0</v>
      </c>
      <c r="O12" s="205">
        <f t="shared" si="1"/>
        <v>0</v>
      </c>
      <c r="P12" s="205"/>
      <c r="Q12" s="205"/>
      <c r="R12" s="205"/>
    </row>
    <row r="13" spans="1:21">
      <c r="A13" s="203" t="s">
        <v>206</v>
      </c>
      <c r="B13" s="204"/>
      <c r="C13" s="204"/>
      <c r="D13" s="233" t="s">
        <v>686</v>
      </c>
      <c r="E13" s="203" t="s">
        <v>192</v>
      </c>
      <c r="F13" s="234" t="s">
        <v>192</v>
      </c>
      <c r="H13" s="235" t="s">
        <v>134</v>
      </c>
      <c r="I13" s="205" t="s">
        <v>194</v>
      </c>
      <c r="J13" s="234" t="s">
        <v>678</v>
      </c>
      <c r="K13" s="220">
        <v>27</v>
      </c>
      <c r="L13" s="205">
        <f>IFERROR(IF(G13="X",0,IF(H13="X",0,VLOOKUP(H13,'7'!$K$3:$L$16,2,FALSE))),0)</f>
        <v>200</v>
      </c>
      <c r="M13" s="205">
        <f t="shared" si="0"/>
        <v>5400</v>
      </c>
      <c r="N13" s="205">
        <f>IFERROR(VLOOKUP(H13,'7'!$K$3:$M$16,3,FALSE),0)</f>
        <v>0</v>
      </c>
      <c r="O13" s="205">
        <f t="shared" si="1"/>
        <v>0</v>
      </c>
      <c r="P13" s="205"/>
      <c r="Q13" s="205"/>
      <c r="R13" s="205"/>
    </row>
    <row r="14" spans="1:21">
      <c r="A14" s="203" t="s">
        <v>206</v>
      </c>
      <c r="B14" s="204"/>
      <c r="C14" s="204"/>
      <c r="D14" s="233" t="s">
        <v>687</v>
      </c>
      <c r="E14" s="203" t="s">
        <v>252</v>
      </c>
      <c r="F14" s="234" t="s">
        <v>252</v>
      </c>
      <c r="H14" s="235" t="s">
        <v>448</v>
      </c>
      <c r="I14" s="205" t="s">
        <v>194</v>
      </c>
      <c r="J14" s="234" t="s">
        <v>678</v>
      </c>
      <c r="K14" s="220">
        <v>15</v>
      </c>
      <c r="L14" s="205">
        <f>IFERROR(IF(G14="X",0,IF(H14="X",0,VLOOKUP(H14,'7'!$K$3:$L$16,2,FALSE))),0)</f>
        <v>200</v>
      </c>
      <c r="M14" s="205">
        <f t="shared" si="0"/>
        <v>3000</v>
      </c>
      <c r="N14" s="205">
        <f>IFERROR(VLOOKUP(H14,'7'!$K$3:$M$16,3,FALSE),0)</f>
        <v>0</v>
      </c>
      <c r="O14" s="205">
        <f t="shared" si="1"/>
        <v>0</v>
      </c>
      <c r="P14" s="205"/>
      <c r="Q14" s="205"/>
      <c r="R14" s="205"/>
    </row>
    <row r="15" spans="1:21">
      <c r="A15" s="203" t="s">
        <v>206</v>
      </c>
      <c r="B15" s="204"/>
      <c r="C15" s="204"/>
      <c r="D15" s="233" t="s">
        <v>522</v>
      </c>
      <c r="E15" s="203" t="s">
        <v>417</v>
      </c>
      <c r="F15" s="234" t="s">
        <v>688</v>
      </c>
      <c r="H15" s="235" t="s">
        <v>446</v>
      </c>
      <c r="I15" s="205" t="s">
        <v>194</v>
      </c>
      <c r="J15" s="234" t="s">
        <v>678</v>
      </c>
      <c r="K15" s="220">
        <v>54</v>
      </c>
      <c r="L15" s="205">
        <f>IFERROR(IF(G15="X",0,IF(H15="X",0,VLOOKUP(H15,'7'!$K$3:$L$16,2,FALSE))),0)</f>
        <v>200</v>
      </c>
      <c r="M15" s="205">
        <f t="shared" si="0"/>
        <v>10800</v>
      </c>
      <c r="N15" s="205">
        <f>IFERROR(VLOOKUP(H15,'7'!$K$3:$M$16,3,FALSE),0)</f>
        <v>0</v>
      </c>
      <c r="O15" s="205">
        <f t="shared" si="1"/>
        <v>0</v>
      </c>
      <c r="P15" s="205"/>
      <c r="Q15" s="205"/>
      <c r="R15" s="205"/>
    </row>
    <row r="16" spans="1:21">
      <c r="A16" s="203" t="s">
        <v>206</v>
      </c>
      <c r="B16" s="204"/>
      <c r="C16" s="204"/>
      <c r="D16" s="233" t="s">
        <v>523</v>
      </c>
      <c r="E16" s="203" t="s">
        <v>303</v>
      </c>
      <c r="F16" s="234" t="s">
        <v>683</v>
      </c>
      <c r="H16" s="235" t="s">
        <v>138</v>
      </c>
      <c r="I16" s="205" t="s">
        <v>194</v>
      </c>
      <c r="J16" s="234" t="s">
        <v>678</v>
      </c>
      <c r="K16" s="220">
        <v>9</v>
      </c>
      <c r="L16" s="205">
        <f>IFERROR(IF(G16="X",0,IF(H16="X",0,VLOOKUP(H16,'7'!$K$3:$L$16,2,FALSE))),0)</f>
        <v>12</v>
      </c>
      <c r="M16" s="205">
        <f t="shared" si="0"/>
        <v>108</v>
      </c>
      <c r="N16" s="205">
        <f>IFERROR(VLOOKUP(H16,'7'!$K$3:$M$16,3,FALSE),0)</f>
        <v>0</v>
      </c>
      <c r="O16" s="205">
        <f t="shared" si="1"/>
        <v>0</v>
      </c>
      <c r="P16" s="205"/>
      <c r="Q16" s="205"/>
      <c r="R16" s="205"/>
    </row>
    <row r="17" spans="1:21">
      <c r="A17" s="203" t="s">
        <v>206</v>
      </c>
      <c r="B17" s="204"/>
      <c r="C17" s="204"/>
      <c r="D17" s="233" t="s">
        <v>236</v>
      </c>
      <c r="E17" s="203" t="s">
        <v>417</v>
      </c>
      <c r="F17" s="234" t="s">
        <v>689</v>
      </c>
      <c r="H17" s="235" t="s">
        <v>446</v>
      </c>
      <c r="I17" s="205" t="s">
        <v>194</v>
      </c>
      <c r="J17" s="234" t="s">
        <v>678</v>
      </c>
      <c r="K17" s="220">
        <v>55</v>
      </c>
      <c r="L17" s="205">
        <f>IFERROR(IF(G17="X",0,IF(H17="X",0,VLOOKUP(H17,'7'!$K$3:$L$16,2,FALSE))),0)</f>
        <v>200</v>
      </c>
      <c r="M17" s="205">
        <f t="shared" si="0"/>
        <v>11000</v>
      </c>
      <c r="N17" s="205">
        <f>IFERROR(VLOOKUP(H17,'7'!$K$3:$M$16,3,FALSE),0)</f>
        <v>0</v>
      </c>
      <c r="O17" s="205">
        <f t="shared" si="1"/>
        <v>0</v>
      </c>
      <c r="P17" s="205"/>
      <c r="Q17" s="205"/>
      <c r="R17" s="205"/>
    </row>
    <row r="18" spans="1:21">
      <c r="A18" s="203" t="s">
        <v>206</v>
      </c>
      <c r="B18" s="204"/>
      <c r="C18" s="204"/>
      <c r="D18" s="233" t="s">
        <v>524</v>
      </c>
      <c r="E18" s="203" t="s">
        <v>272</v>
      </c>
      <c r="F18" s="234" t="s">
        <v>500</v>
      </c>
      <c r="H18" s="235" t="s">
        <v>140</v>
      </c>
      <c r="I18" s="205" t="s">
        <v>194</v>
      </c>
      <c r="J18" s="234" t="s">
        <v>195</v>
      </c>
      <c r="K18" s="220">
        <v>7</v>
      </c>
      <c r="L18" s="205">
        <f>IFERROR(IF(G18="X",0,IF(H18="X",0,VLOOKUP(H18,'7'!$K$3:$L$16,2,FALSE))),0)</f>
        <v>200</v>
      </c>
      <c r="M18" s="205">
        <f t="shared" si="0"/>
        <v>1400</v>
      </c>
      <c r="N18" s="205">
        <f>IFERROR(VLOOKUP(H18,'7'!$K$3:$M$16,3,FALSE),0)</f>
        <v>0</v>
      </c>
      <c r="O18" s="205">
        <f t="shared" si="1"/>
        <v>0</v>
      </c>
      <c r="P18" s="205"/>
      <c r="Q18" s="205"/>
      <c r="R18" s="205"/>
    </row>
    <row r="19" spans="1:21">
      <c r="A19" s="203" t="s">
        <v>206</v>
      </c>
      <c r="B19" s="204"/>
      <c r="C19" s="204"/>
      <c r="D19" s="233" t="s">
        <v>526</v>
      </c>
      <c r="E19" s="203" t="s">
        <v>192</v>
      </c>
      <c r="F19" s="234" t="s">
        <v>192</v>
      </c>
      <c r="H19" s="235" t="s">
        <v>134</v>
      </c>
      <c r="I19" s="205" t="s">
        <v>194</v>
      </c>
      <c r="J19" s="234" t="s">
        <v>678</v>
      </c>
      <c r="K19" s="220">
        <v>33</v>
      </c>
      <c r="L19" s="205">
        <f>IFERROR(IF(G19="X",0,IF(H19="X",0,VLOOKUP(H19,'7'!$K$3:$L$16,2,FALSE))),0)</f>
        <v>200</v>
      </c>
      <c r="M19" s="205">
        <f t="shared" si="0"/>
        <v>6600</v>
      </c>
      <c r="N19" s="205">
        <f>IFERROR(VLOOKUP(H19,'7'!$K$3:$M$16,3,FALSE),0)</f>
        <v>0</v>
      </c>
      <c r="O19" s="205">
        <f t="shared" si="1"/>
        <v>0</v>
      </c>
      <c r="P19" s="205"/>
      <c r="Q19" s="205"/>
      <c r="R19" s="205"/>
    </row>
    <row r="20" spans="1:21">
      <c r="A20" s="203" t="s">
        <v>206</v>
      </c>
      <c r="B20" s="204"/>
      <c r="C20" s="204"/>
      <c r="D20" s="233" t="s">
        <v>527</v>
      </c>
      <c r="E20" s="203" t="s">
        <v>208</v>
      </c>
      <c r="F20" s="234" t="s">
        <v>690</v>
      </c>
      <c r="H20" s="235" t="s">
        <v>134</v>
      </c>
      <c r="I20" s="205" t="s">
        <v>194</v>
      </c>
      <c r="J20" s="234" t="s">
        <v>678</v>
      </c>
      <c r="K20" s="220">
        <v>6</v>
      </c>
      <c r="L20" s="205">
        <f>IFERROR(IF(G20="X",0,IF(H20="X",0,VLOOKUP(H20,'7'!$K$3:$L$16,2,FALSE))),0)</f>
        <v>200</v>
      </c>
      <c r="M20" s="205">
        <f t="shared" si="0"/>
        <v>1200</v>
      </c>
      <c r="N20" s="205">
        <f>IFERROR(VLOOKUP(H20,'7'!$K$3:$M$16,3,FALSE),0)</f>
        <v>0</v>
      </c>
      <c r="O20" s="205">
        <f t="shared" si="1"/>
        <v>0</v>
      </c>
      <c r="P20" s="205"/>
      <c r="Q20" s="205"/>
      <c r="R20" s="205"/>
    </row>
    <row r="21" spans="1:21">
      <c r="A21" s="203" t="s">
        <v>206</v>
      </c>
      <c r="B21" s="204"/>
      <c r="C21" s="204"/>
      <c r="D21" s="233" t="s">
        <v>691</v>
      </c>
      <c r="E21" s="203" t="s">
        <v>192</v>
      </c>
      <c r="F21" s="234" t="s">
        <v>692</v>
      </c>
      <c r="H21" s="235" t="s">
        <v>134</v>
      </c>
      <c r="I21" s="205" t="s">
        <v>194</v>
      </c>
      <c r="J21" s="234" t="s">
        <v>678</v>
      </c>
      <c r="K21" s="220">
        <v>6</v>
      </c>
      <c r="L21" s="205">
        <f>IFERROR(IF(G21="X",0,IF(H21="X",0,VLOOKUP(H21,'7'!$K$3:$L$16,2,FALSE))),0)</f>
        <v>200</v>
      </c>
      <c r="M21" s="205">
        <f t="shared" si="0"/>
        <v>1200</v>
      </c>
      <c r="N21" s="205">
        <f>IFERROR(VLOOKUP(H21,'7'!$K$3:$M$16,3,FALSE),0)</f>
        <v>0</v>
      </c>
      <c r="O21" s="205">
        <f t="shared" si="1"/>
        <v>0</v>
      </c>
      <c r="P21" s="205"/>
      <c r="Q21" s="205"/>
      <c r="R21" s="205"/>
    </row>
    <row r="22" spans="1:21">
      <c r="A22" s="203" t="s">
        <v>206</v>
      </c>
      <c r="B22" s="204"/>
      <c r="C22" s="204"/>
      <c r="D22" s="233" t="s">
        <v>532</v>
      </c>
      <c r="E22" s="203" t="s">
        <v>218</v>
      </c>
      <c r="F22" s="234" t="s">
        <v>218</v>
      </c>
      <c r="H22" s="235" t="s">
        <v>126</v>
      </c>
      <c r="I22" s="205" t="s">
        <v>210</v>
      </c>
      <c r="J22" s="234" t="s">
        <v>210</v>
      </c>
      <c r="K22" s="220">
        <v>15</v>
      </c>
      <c r="L22" s="205">
        <f>IFERROR(IF(G22="X",0,IF(H22="X",0,VLOOKUP(H22,'7'!$K$3:$L$16,2,FALSE))),0)</f>
        <v>200</v>
      </c>
      <c r="M22" s="205">
        <f t="shared" si="0"/>
        <v>3000</v>
      </c>
      <c r="N22" s="205">
        <f>IFERROR(VLOOKUP(H22,'7'!$K$3:$M$16,3,FALSE),0)</f>
        <v>0</v>
      </c>
      <c r="O22" s="205">
        <f t="shared" si="1"/>
        <v>0</v>
      </c>
      <c r="P22" s="205"/>
      <c r="Q22" s="205"/>
      <c r="R22" s="205"/>
    </row>
    <row r="23" spans="1:21">
      <c r="A23" s="203" t="s">
        <v>206</v>
      </c>
      <c r="B23" s="204"/>
      <c r="C23" s="204"/>
      <c r="D23" s="233" t="s">
        <v>534</v>
      </c>
      <c r="E23" s="203" t="s">
        <v>218</v>
      </c>
      <c r="F23" s="234" t="s">
        <v>248</v>
      </c>
      <c r="H23" s="235" t="s">
        <v>126</v>
      </c>
      <c r="I23" s="205" t="s">
        <v>210</v>
      </c>
      <c r="J23" s="234" t="s">
        <v>210</v>
      </c>
      <c r="K23" s="220">
        <v>14</v>
      </c>
      <c r="L23" s="205">
        <f>IFERROR(IF(G23="X",0,IF(H23="X",0,VLOOKUP(H23,'7'!$K$3:$L$16,2,FALSE))),0)</f>
        <v>200</v>
      </c>
      <c r="M23" s="205">
        <f t="shared" si="0"/>
        <v>2800</v>
      </c>
      <c r="N23" s="205">
        <f>IFERROR(VLOOKUP(H23,'7'!$K$3:$M$16,3,FALSE),0)</f>
        <v>0</v>
      </c>
      <c r="O23" s="205">
        <f t="shared" si="1"/>
        <v>0</v>
      </c>
      <c r="P23" s="205"/>
      <c r="Q23" s="205"/>
      <c r="R23" s="205"/>
    </row>
    <row r="24" spans="1:21">
      <c r="A24" s="203" t="s">
        <v>206</v>
      </c>
      <c r="B24" s="204"/>
      <c r="C24" s="204"/>
      <c r="D24" s="233" t="s">
        <v>536</v>
      </c>
      <c r="E24" s="203" t="s">
        <v>272</v>
      </c>
      <c r="F24" s="234" t="s">
        <v>645</v>
      </c>
      <c r="H24" s="235" t="s">
        <v>140</v>
      </c>
      <c r="I24" s="205" t="s">
        <v>194</v>
      </c>
      <c r="J24" s="234" t="s">
        <v>195</v>
      </c>
      <c r="K24" s="220">
        <v>4</v>
      </c>
      <c r="L24" s="205">
        <f>IFERROR(IF(G24="X",0,IF(H24="X",0,VLOOKUP(H24,'7'!$K$3:$L$16,2,FALSE))),0)</f>
        <v>200</v>
      </c>
      <c r="M24" s="205">
        <f t="shared" si="0"/>
        <v>800</v>
      </c>
      <c r="N24" s="205">
        <f>IFERROR(VLOOKUP(H24,'7'!$K$3:$M$16,3,FALSE),0)</f>
        <v>0</v>
      </c>
      <c r="O24" s="205">
        <f t="shared" si="1"/>
        <v>0</v>
      </c>
      <c r="P24" s="205"/>
      <c r="Q24" s="205"/>
      <c r="R24" s="205"/>
    </row>
    <row r="25" spans="1:21">
      <c r="A25" s="203" t="s">
        <v>206</v>
      </c>
      <c r="B25" s="204"/>
      <c r="C25" s="204"/>
      <c r="D25" s="233" t="s">
        <v>537</v>
      </c>
      <c r="E25" s="203" t="s">
        <v>272</v>
      </c>
      <c r="F25" s="234" t="s">
        <v>500</v>
      </c>
      <c r="H25" s="235" t="s">
        <v>140</v>
      </c>
      <c r="I25" s="205" t="s">
        <v>194</v>
      </c>
      <c r="J25" s="234" t="s">
        <v>195</v>
      </c>
      <c r="K25" s="220">
        <v>6</v>
      </c>
      <c r="L25" s="205">
        <f>IFERROR(IF(G25="X",0,IF(H25="X",0,VLOOKUP(H25,'7'!$K$3:$L$16,2,FALSE))),0)</f>
        <v>200</v>
      </c>
      <c r="M25" s="205">
        <f t="shared" si="0"/>
        <v>1200</v>
      </c>
      <c r="N25" s="205">
        <f>IFERROR(VLOOKUP(H25,'7'!$K$3:$M$16,3,FALSE),0)</f>
        <v>0</v>
      </c>
      <c r="O25" s="205">
        <f t="shared" si="1"/>
        <v>0</v>
      </c>
      <c r="P25" s="205"/>
      <c r="Q25" s="205"/>
      <c r="R25" s="205"/>
    </row>
    <row r="26" spans="1:21">
      <c r="A26" s="203" t="s">
        <v>206</v>
      </c>
      <c r="B26" s="204"/>
      <c r="C26" s="204"/>
      <c r="D26" s="233" t="s">
        <v>539</v>
      </c>
      <c r="E26" s="203" t="s">
        <v>218</v>
      </c>
      <c r="F26" s="234" t="s">
        <v>693</v>
      </c>
      <c r="H26" s="235" t="s">
        <v>126</v>
      </c>
      <c r="I26" s="205" t="s">
        <v>194</v>
      </c>
      <c r="J26" s="234" t="s">
        <v>678</v>
      </c>
      <c r="K26" s="220">
        <v>23</v>
      </c>
      <c r="L26" s="205">
        <f>IFERROR(IF(G26="X",0,IF(H26="X",0,VLOOKUP(H26,'7'!$K$3:$L$16,2,FALSE))),0)</f>
        <v>200</v>
      </c>
      <c r="M26" s="205">
        <f t="shared" si="0"/>
        <v>4600</v>
      </c>
      <c r="N26" s="205">
        <f>IFERROR(VLOOKUP(H26,'7'!$K$3:$M$16,3,FALSE),0)</f>
        <v>0</v>
      </c>
      <c r="O26" s="205">
        <f t="shared" si="1"/>
        <v>0</v>
      </c>
      <c r="P26" s="205"/>
      <c r="Q26" s="205"/>
      <c r="R26" s="205"/>
    </row>
    <row r="27" spans="1:21">
      <c r="A27" s="203" t="s">
        <v>206</v>
      </c>
      <c r="B27" s="204"/>
      <c r="C27" s="204"/>
      <c r="D27" s="218" t="s">
        <v>239</v>
      </c>
      <c r="E27" s="203" t="s">
        <v>303</v>
      </c>
      <c r="F27" s="217" t="s">
        <v>683</v>
      </c>
      <c r="H27" s="219" t="s">
        <v>138</v>
      </c>
      <c r="I27" s="205" t="s">
        <v>194</v>
      </c>
      <c r="J27" s="217" t="s">
        <v>678</v>
      </c>
      <c r="K27" s="220">
        <v>8</v>
      </c>
      <c r="L27" s="205">
        <f>IFERROR(IF(G27="X",0,IF(H27="X",0,VLOOKUP(H27,'7'!$K$3:$L$16,2,FALSE))),0)</f>
        <v>12</v>
      </c>
      <c r="M27" s="205">
        <f t="shared" si="0"/>
        <v>96</v>
      </c>
      <c r="N27" s="205">
        <f>IFERROR(VLOOKUP(H27,'7'!$K$3:$M$16,3,FALSE),0)</f>
        <v>0</v>
      </c>
      <c r="O27" s="205">
        <f t="shared" si="1"/>
        <v>0</v>
      </c>
      <c r="P27" s="205"/>
      <c r="Q27" s="205"/>
      <c r="R27" s="205"/>
    </row>
    <row r="28" spans="1:21">
      <c r="A28" s="203" t="s">
        <v>280</v>
      </c>
      <c r="B28" s="204"/>
      <c r="C28" s="204"/>
      <c r="D28" s="218" t="s">
        <v>281</v>
      </c>
      <c r="E28" s="203" t="s">
        <v>436</v>
      </c>
      <c r="F28" s="217" t="s">
        <v>694</v>
      </c>
      <c r="H28" s="219" t="s">
        <v>134</v>
      </c>
      <c r="I28" s="205" t="s">
        <v>447</v>
      </c>
      <c r="J28" s="217" t="s">
        <v>457</v>
      </c>
      <c r="K28" s="220">
        <v>64</v>
      </c>
      <c r="L28" s="205">
        <f>IFERROR(IF(G28="X",0,IF(H28="X",0,VLOOKUP(H28,'7'!$K$3:$L$16,2,FALSE))),0)</f>
        <v>200</v>
      </c>
      <c r="M28" s="205">
        <f t="shared" si="0"/>
        <v>12800</v>
      </c>
      <c r="N28" s="205">
        <f>IFERROR(VLOOKUP(H28,'7'!$K$3:$M$16,3,FALSE),0)</f>
        <v>0</v>
      </c>
      <c r="O28" s="205">
        <f t="shared" si="1"/>
        <v>0</v>
      </c>
      <c r="P28" s="205"/>
      <c r="Q28" s="205"/>
      <c r="R28" s="205"/>
    </row>
    <row r="29" spans="1:21" s="40" customFormat="1">
      <c r="A29" s="229" t="s">
        <v>280</v>
      </c>
      <c r="B29" s="230"/>
      <c r="C29" s="230"/>
      <c r="D29" s="218" t="s">
        <v>284</v>
      </c>
      <c r="E29" s="229" t="s">
        <v>218</v>
      </c>
      <c r="F29" s="217" t="s">
        <v>695</v>
      </c>
      <c r="G29" s="231"/>
      <c r="H29" s="219" t="s">
        <v>446</v>
      </c>
      <c r="I29" s="232" t="s">
        <v>210</v>
      </c>
      <c r="J29" s="217" t="s">
        <v>210</v>
      </c>
      <c r="K29" s="220">
        <v>17</v>
      </c>
      <c r="L29" s="205">
        <f>IFERROR(IF(G29="X",0,IF(H29="X",0,VLOOKUP(H29,'7'!$K$3:$L$16,2,FALSE))),0)</f>
        <v>200</v>
      </c>
      <c r="M29" s="232">
        <f t="shared" si="0"/>
        <v>3400</v>
      </c>
      <c r="N29" s="232">
        <f>IFERROR(VLOOKUP(H29,'7'!$K$3:$M$16,3,FALSE),0)</f>
        <v>0</v>
      </c>
      <c r="O29" s="232">
        <f t="shared" si="1"/>
        <v>0</v>
      </c>
      <c r="P29" s="232"/>
      <c r="Q29" s="232"/>
      <c r="R29" s="232"/>
      <c r="S29" s="236"/>
      <c r="T29" s="236"/>
      <c r="U29" s="236"/>
    </row>
    <row r="30" spans="1:21" s="40" customFormat="1">
      <c r="A30" s="229" t="s">
        <v>280</v>
      </c>
      <c r="B30" s="230"/>
      <c r="C30" s="230"/>
      <c r="D30" s="218" t="s">
        <v>696</v>
      </c>
      <c r="E30" s="229" t="s">
        <v>303</v>
      </c>
      <c r="F30" s="217" t="s">
        <v>697</v>
      </c>
      <c r="G30" s="231"/>
      <c r="H30" s="219" t="s">
        <v>138</v>
      </c>
      <c r="I30" s="232" t="s">
        <v>447</v>
      </c>
      <c r="J30" s="217" t="s">
        <v>457</v>
      </c>
      <c r="K30" s="220">
        <v>16</v>
      </c>
      <c r="L30" s="205">
        <f>IFERROR(IF(G30="X",0,IF(H30="X",0,VLOOKUP(H30,'7'!$K$3:$L$16,2,FALSE))),0)</f>
        <v>12</v>
      </c>
      <c r="M30" s="232">
        <f t="shared" si="0"/>
        <v>192</v>
      </c>
      <c r="N30" s="232">
        <f>IFERROR(VLOOKUP(H30,'7'!$K$3:$M$16,3,FALSE),0)</f>
        <v>0</v>
      </c>
      <c r="O30" s="232">
        <f t="shared" si="1"/>
        <v>0</v>
      </c>
      <c r="P30" s="232"/>
      <c r="Q30" s="232"/>
      <c r="R30" s="232"/>
      <c r="S30" s="236"/>
      <c r="T30" s="236"/>
      <c r="U30" s="236"/>
    </row>
    <row r="31" spans="1:21" s="40" customFormat="1">
      <c r="A31" s="229" t="s">
        <v>280</v>
      </c>
      <c r="B31" s="230"/>
      <c r="C31" s="230"/>
      <c r="D31" s="218" t="s">
        <v>698</v>
      </c>
      <c r="E31" s="229" t="s">
        <v>218</v>
      </c>
      <c r="F31" s="217" t="s">
        <v>695</v>
      </c>
      <c r="G31" s="231"/>
      <c r="H31" s="219" t="s">
        <v>446</v>
      </c>
      <c r="I31" s="232" t="s">
        <v>210</v>
      </c>
      <c r="J31" s="217" t="s">
        <v>210</v>
      </c>
      <c r="K31" s="220">
        <v>17</v>
      </c>
      <c r="L31" s="205">
        <f>IFERROR(IF(G31="X",0,IF(H31="X",0,VLOOKUP(H31,'7'!$K$3:$L$16,2,FALSE))),0)</f>
        <v>200</v>
      </c>
      <c r="M31" s="232">
        <f t="shared" si="0"/>
        <v>3400</v>
      </c>
      <c r="N31" s="232">
        <f>IFERROR(VLOOKUP(H31,'7'!$K$3:$M$16,3,FALSE),0)</f>
        <v>0</v>
      </c>
      <c r="O31" s="232">
        <f t="shared" si="1"/>
        <v>0</v>
      </c>
      <c r="P31" s="232"/>
      <c r="Q31" s="232"/>
      <c r="R31" s="232"/>
      <c r="S31" s="236"/>
      <c r="T31" s="236"/>
      <c r="U31" s="236"/>
    </row>
    <row r="32" spans="1:21" s="40" customFormat="1">
      <c r="A32" s="229" t="s">
        <v>280</v>
      </c>
      <c r="B32" s="230"/>
      <c r="C32" s="230"/>
      <c r="D32" s="218" t="s">
        <v>699</v>
      </c>
      <c r="E32" s="229" t="s">
        <v>303</v>
      </c>
      <c r="F32" s="217" t="s">
        <v>697</v>
      </c>
      <c r="G32" s="231"/>
      <c r="H32" s="219" t="s">
        <v>138</v>
      </c>
      <c r="I32" s="232" t="s">
        <v>447</v>
      </c>
      <c r="J32" s="217" t="s">
        <v>457</v>
      </c>
      <c r="K32" s="220">
        <v>7</v>
      </c>
      <c r="L32" s="205">
        <f>IFERROR(IF(G32="X",0,IF(H32="X",0,VLOOKUP(H32,'7'!$K$3:$L$16,2,FALSE))),0)</f>
        <v>12</v>
      </c>
      <c r="M32" s="232">
        <f t="shared" si="0"/>
        <v>84</v>
      </c>
      <c r="N32" s="232">
        <f>IFERROR(VLOOKUP(H32,'7'!$K$3:$M$16,3,FALSE),0)</f>
        <v>0</v>
      </c>
      <c r="O32" s="232">
        <f t="shared" si="1"/>
        <v>0</v>
      </c>
      <c r="P32" s="232"/>
      <c r="Q32" s="232"/>
      <c r="R32" s="232"/>
      <c r="S32" s="236"/>
      <c r="T32" s="236"/>
      <c r="U32" s="236"/>
    </row>
    <row r="33" spans="1:21" s="40" customFormat="1">
      <c r="A33" s="229" t="s">
        <v>280</v>
      </c>
      <c r="B33" s="230"/>
      <c r="C33" s="230"/>
      <c r="D33" s="218" t="s">
        <v>700</v>
      </c>
      <c r="E33" s="229" t="s">
        <v>218</v>
      </c>
      <c r="F33" s="217" t="s">
        <v>695</v>
      </c>
      <c r="G33" s="231"/>
      <c r="H33" s="219" t="s">
        <v>446</v>
      </c>
      <c r="I33" s="232" t="s">
        <v>210</v>
      </c>
      <c r="J33" s="217" t="s">
        <v>210</v>
      </c>
      <c r="K33" s="220">
        <v>17</v>
      </c>
      <c r="L33" s="205">
        <f>IFERROR(IF(G33="X",0,IF(H33="X",0,VLOOKUP(H33,'7'!$K$3:$L$16,2,FALSE))),0)</f>
        <v>200</v>
      </c>
      <c r="M33" s="232">
        <f t="shared" si="0"/>
        <v>3400</v>
      </c>
      <c r="N33" s="232">
        <f>IFERROR(VLOOKUP(H33,'7'!$K$3:$M$16,3,FALSE),0)</f>
        <v>0</v>
      </c>
      <c r="O33" s="232">
        <f t="shared" si="1"/>
        <v>0</v>
      </c>
      <c r="P33" s="232"/>
      <c r="Q33" s="232"/>
      <c r="R33" s="232"/>
      <c r="S33" s="236"/>
      <c r="T33" s="236"/>
      <c r="U33" s="236"/>
    </row>
    <row r="34" spans="1:21" s="40" customFormat="1">
      <c r="A34" s="229" t="s">
        <v>280</v>
      </c>
      <c r="B34" s="230"/>
      <c r="C34" s="230"/>
      <c r="D34" s="218" t="s">
        <v>701</v>
      </c>
      <c r="E34" s="229" t="s">
        <v>303</v>
      </c>
      <c r="F34" s="217" t="s">
        <v>697</v>
      </c>
      <c r="G34" s="231"/>
      <c r="H34" s="219" t="s">
        <v>138</v>
      </c>
      <c r="I34" s="232" t="s">
        <v>447</v>
      </c>
      <c r="J34" s="217" t="s">
        <v>457</v>
      </c>
      <c r="K34" s="220">
        <v>6.8</v>
      </c>
      <c r="L34" s="205">
        <f>IFERROR(IF(G34="X",0,IF(H34="X",0,VLOOKUP(H34,'7'!$K$3:$L$16,2,FALSE))),0)</f>
        <v>12</v>
      </c>
      <c r="M34" s="232">
        <f t="shared" si="0"/>
        <v>81.599999999999994</v>
      </c>
      <c r="N34" s="232">
        <f>IFERROR(VLOOKUP(H34,'7'!$K$3:$M$16,3,FALSE),0)</f>
        <v>0</v>
      </c>
      <c r="O34" s="232">
        <f t="shared" si="1"/>
        <v>0</v>
      </c>
      <c r="P34" s="232"/>
      <c r="Q34" s="232"/>
      <c r="R34" s="232"/>
      <c r="S34" s="236"/>
      <c r="T34" s="236"/>
      <c r="U34" s="236"/>
    </row>
    <row r="35" spans="1:21" s="40" customFormat="1">
      <c r="A35" s="229" t="s">
        <v>280</v>
      </c>
      <c r="B35" s="230"/>
      <c r="C35" s="230"/>
      <c r="D35" s="218" t="s">
        <v>702</v>
      </c>
      <c r="E35" s="229" t="s">
        <v>303</v>
      </c>
      <c r="F35" s="217" t="s">
        <v>697</v>
      </c>
      <c r="G35" s="231"/>
      <c r="H35" s="219" t="s">
        <v>138</v>
      </c>
      <c r="I35" s="232" t="s">
        <v>447</v>
      </c>
      <c r="J35" s="217" t="s">
        <v>457</v>
      </c>
      <c r="K35" s="220">
        <v>6.8</v>
      </c>
      <c r="L35" s="205">
        <f>IFERROR(IF(G35="X",0,IF(H35="X",0,VLOOKUP(H35,'7'!$K$3:$L$16,2,FALSE))),0)</f>
        <v>12</v>
      </c>
      <c r="M35" s="232">
        <f t="shared" si="0"/>
        <v>81.599999999999994</v>
      </c>
      <c r="N35" s="232">
        <f>IFERROR(VLOOKUP(H35,'7'!$K$3:$M$16,3,FALSE),0)</f>
        <v>0</v>
      </c>
      <c r="O35" s="232">
        <f t="shared" si="1"/>
        <v>0</v>
      </c>
      <c r="P35" s="232"/>
      <c r="Q35" s="232"/>
      <c r="R35" s="232"/>
      <c r="S35" s="236"/>
      <c r="T35" s="236"/>
      <c r="U35" s="236"/>
    </row>
    <row r="36" spans="1:21" s="40" customFormat="1" hidden="1">
      <c r="A36" s="229"/>
      <c r="B36" s="230"/>
      <c r="C36" s="230"/>
      <c r="D36" s="229"/>
      <c r="E36" s="229"/>
      <c r="F36" s="236"/>
      <c r="G36" s="231"/>
      <c r="H36" s="229"/>
      <c r="I36" s="232"/>
      <c r="J36" s="232"/>
      <c r="K36" s="232"/>
      <c r="L36" s="205">
        <f>IFERROR(IF(G36="X",0,IF(H36="X",0,VLOOKUP(H36,'7'!$K$3:$L$16,2,FALSE))),0)</f>
        <v>0</v>
      </c>
      <c r="M36" s="232">
        <f t="shared" si="0"/>
        <v>0</v>
      </c>
      <c r="N36" s="232">
        <f>IFERROR(VLOOKUP(H36,'7'!$K$3:$M$16,3,FALSE),0)</f>
        <v>0</v>
      </c>
      <c r="O36" s="232">
        <f t="shared" si="1"/>
        <v>0</v>
      </c>
      <c r="P36" s="232"/>
      <c r="Q36" s="232"/>
      <c r="R36" s="232"/>
      <c r="S36" s="236"/>
      <c r="T36" s="236"/>
      <c r="U36" s="236"/>
    </row>
    <row r="37" spans="1:21" hidden="1">
      <c r="A37" s="203"/>
      <c r="B37" s="204"/>
      <c r="C37" s="204"/>
      <c r="D37" s="203"/>
      <c r="E37" s="203"/>
      <c r="H37" s="203"/>
      <c r="I37" s="205"/>
      <c r="J37" s="205"/>
      <c r="K37" s="205"/>
      <c r="L37" s="205">
        <f>IFERROR(IF(G37="X",0,IF(H37="X",0,VLOOKUP(H37,'7'!$K$3:$L$16,2,FALSE))),0)</f>
        <v>0</v>
      </c>
      <c r="M37" s="205">
        <f t="shared" si="0"/>
        <v>0</v>
      </c>
      <c r="N37" s="205">
        <f>IFERROR(VLOOKUP(H37,'7'!$K$3:$M$16,3,FALSE),0)</f>
        <v>0</v>
      </c>
      <c r="O37" s="205">
        <f t="shared" si="1"/>
        <v>0</v>
      </c>
      <c r="P37" s="205"/>
      <c r="Q37" s="205"/>
      <c r="R37" s="205"/>
    </row>
    <row r="38" spans="1:21" hidden="1">
      <c r="A38" s="203"/>
      <c r="B38" s="204"/>
      <c r="C38" s="204"/>
      <c r="D38" s="203"/>
      <c r="E38" s="203"/>
      <c r="H38" s="203"/>
      <c r="I38" s="205"/>
      <c r="J38" s="205"/>
      <c r="K38" s="205"/>
      <c r="L38" s="205">
        <f>IFERROR(IF(G38="X",0,IF(H38="X",0,VLOOKUP(H38,'7'!$K$3:$L$16,2,FALSE))),0)</f>
        <v>0</v>
      </c>
      <c r="M38" s="205">
        <f t="shared" si="0"/>
        <v>0</v>
      </c>
      <c r="N38" s="205">
        <f>IFERROR(VLOOKUP(H38,'7'!$K$3:$M$16,3,FALSE),0)</f>
        <v>0</v>
      </c>
      <c r="O38" s="205">
        <f t="shared" si="1"/>
        <v>0</v>
      </c>
      <c r="P38" s="205"/>
      <c r="Q38" s="205"/>
      <c r="R38" s="205"/>
    </row>
    <row r="39" spans="1:21" hidden="1">
      <c r="A39" s="203"/>
      <c r="B39" s="204"/>
      <c r="C39" s="204"/>
      <c r="D39" s="203"/>
      <c r="E39" s="203"/>
      <c r="H39" s="203"/>
      <c r="I39" s="205"/>
      <c r="J39" s="205"/>
      <c r="K39" s="205"/>
      <c r="L39" s="205">
        <f>IFERROR(IF(G39="X",0,IF(H39="X",0,VLOOKUP(H39,'7'!$K$3:$L$16,2,FALSE))),0)</f>
        <v>0</v>
      </c>
      <c r="M39" s="205">
        <f t="shared" si="0"/>
        <v>0</v>
      </c>
      <c r="N39" s="205">
        <f>IFERROR(VLOOKUP(H39,'7'!$K$3:$M$16,3,FALSE),0)</f>
        <v>0</v>
      </c>
      <c r="O39" s="205">
        <f t="shared" si="1"/>
        <v>0</v>
      </c>
      <c r="P39" s="205"/>
      <c r="Q39" s="205"/>
      <c r="R39" s="205"/>
    </row>
    <row r="40" spans="1:21" hidden="1">
      <c r="A40" s="203"/>
      <c r="B40" s="204"/>
      <c r="C40" s="204"/>
      <c r="D40" s="203"/>
      <c r="E40" s="203"/>
      <c r="H40" s="203"/>
      <c r="I40" s="205"/>
      <c r="J40" s="205"/>
      <c r="K40" s="205"/>
      <c r="L40" s="205">
        <f>IFERROR(IF(G40="X",0,IF(H40="X",0,VLOOKUP(H40,'7'!$K$3:$L$16,2,FALSE))),0)</f>
        <v>0</v>
      </c>
      <c r="M40" s="205">
        <f t="shared" si="0"/>
        <v>0</v>
      </c>
      <c r="N40" s="205">
        <f>IFERROR(VLOOKUP(H40,'7'!$K$3:$M$16,3,FALSE),0)</f>
        <v>0</v>
      </c>
      <c r="O40" s="205">
        <f t="shared" si="1"/>
        <v>0</v>
      </c>
      <c r="P40" s="205"/>
      <c r="Q40" s="205"/>
      <c r="R40" s="205"/>
    </row>
    <row r="41" spans="1:21" hidden="1">
      <c r="A41" s="203"/>
      <c r="B41" s="204"/>
      <c r="C41" s="204"/>
      <c r="D41" s="203"/>
      <c r="E41" s="203"/>
      <c r="H41" s="203"/>
      <c r="I41" s="205"/>
      <c r="J41" s="205"/>
      <c r="K41" s="205"/>
      <c r="L41" s="205">
        <f>IFERROR(IF(G41="X",0,IF(H41="X",0,VLOOKUP(H41,'7'!$K$3:$L$16,2,FALSE))),0)</f>
        <v>0</v>
      </c>
      <c r="M41" s="205">
        <f t="shared" si="0"/>
        <v>0</v>
      </c>
      <c r="N41" s="205">
        <f>IFERROR(VLOOKUP(H41,'7'!$K$3:$M$16,3,FALSE),0)</f>
        <v>0</v>
      </c>
      <c r="O41" s="205">
        <f t="shared" si="1"/>
        <v>0</v>
      </c>
      <c r="P41" s="205"/>
      <c r="Q41" s="205"/>
      <c r="R41" s="205"/>
    </row>
    <row r="42" spans="1:21" hidden="1">
      <c r="A42" s="203"/>
      <c r="B42" s="204"/>
      <c r="C42" s="204"/>
      <c r="D42" s="203"/>
      <c r="E42" s="203"/>
      <c r="H42" s="203"/>
      <c r="I42" s="205"/>
      <c r="J42" s="205"/>
      <c r="K42" s="205"/>
      <c r="L42" s="205">
        <f>IFERROR(IF(G42="X",0,IF(H42="X",0,VLOOKUP(H42,'7'!$K$3:$L$16,2,FALSE))),0)</f>
        <v>0</v>
      </c>
      <c r="M42" s="205">
        <f t="shared" si="0"/>
        <v>0</v>
      </c>
      <c r="N42" s="205">
        <f>IFERROR(VLOOKUP(H42,'7'!$K$3:$M$16,3,FALSE),0)</f>
        <v>0</v>
      </c>
      <c r="O42" s="205">
        <f t="shared" si="1"/>
        <v>0</v>
      </c>
      <c r="P42" s="205"/>
      <c r="Q42" s="205"/>
      <c r="R42" s="205"/>
    </row>
    <row r="43" spans="1:21" hidden="1">
      <c r="A43" s="203"/>
      <c r="B43" s="204"/>
      <c r="C43" s="204"/>
      <c r="D43" s="203"/>
      <c r="E43" s="203"/>
      <c r="H43" s="203"/>
      <c r="I43" s="205"/>
      <c r="J43" s="205"/>
      <c r="K43" s="205"/>
      <c r="L43" s="205">
        <f>IFERROR(IF(G43="X",0,IF(H43="X",0,VLOOKUP(H43,'7'!$K$3:$L$16,2,FALSE))),0)</f>
        <v>0</v>
      </c>
      <c r="M43" s="205">
        <f t="shared" si="0"/>
        <v>0</v>
      </c>
      <c r="N43" s="205">
        <f>IFERROR(VLOOKUP(H43,'7'!$K$3:$M$16,3,FALSE),0)</f>
        <v>0</v>
      </c>
      <c r="O43" s="205">
        <f t="shared" si="1"/>
        <v>0</v>
      </c>
      <c r="P43" s="205"/>
      <c r="Q43" s="205"/>
      <c r="R43" s="205"/>
    </row>
    <row r="44" spans="1:21" hidden="1">
      <c r="A44" s="203"/>
      <c r="B44" s="204"/>
      <c r="C44" s="204"/>
      <c r="D44" s="203"/>
      <c r="E44" s="203"/>
      <c r="H44" s="203"/>
      <c r="I44" s="205"/>
      <c r="J44" s="205"/>
      <c r="K44" s="205"/>
      <c r="L44" s="205">
        <f>IFERROR(IF(G44="X",0,IF(H44="X",0,VLOOKUP(H44,'7'!$K$3:$L$16,2,FALSE))),0)</f>
        <v>0</v>
      </c>
      <c r="M44" s="205">
        <f t="shared" si="0"/>
        <v>0</v>
      </c>
      <c r="N44" s="205">
        <f>IFERROR(VLOOKUP(H44,'7'!$K$3:$M$16,3,FALSE),0)</f>
        <v>0</v>
      </c>
      <c r="O44" s="205">
        <f t="shared" si="1"/>
        <v>0</v>
      </c>
      <c r="P44" s="205"/>
      <c r="Q44" s="205"/>
      <c r="R44" s="205"/>
    </row>
    <row r="45" spans="1:21" hidden="1">
      <c r="A45" s="203"/>
      <c r="B45" s="204"/>
      <c r="C45" s="204"/>
      <c r="D45" s="203"/>
      <c r="E45" s="203"/>
      <c r="H45" s="203"/>
      <c r="I45" s="205"/>
      <c r="J45" s="205"/>
      <c r="K45" s="205"/>
      <c r="L45" s="205">
        <f>IFERROR(IF(G45="X",0,IF(H45="X",0,VLOOKUP(H45,'7'!$K$3:$L$16,2,FALSE))),0)</f>
        <v>0</v>
      </c>
      <c r="M45" s="205">
        <f t="shared" si="0"/>
        <v>0</v>
      </c>
      <c r="N45" s="205">
        <f>IFERROR(VLOOKUP(H45,'7'!$K$3:$M$16,3,FALSE),0)</f>
        <v>0</v>
      </c>
      <c r="O45" s="205">
        <f t="shared" si="1"/>
        <v>0</v>
      </c>
      <c r="P45" s="205"/>
      <c r="Q45" s="205"/>
      <c r="R45" s="205"/>
    </row>
    <row r="46" spans="1:21" hidden="1">
      <c r="A46" s="203"/>
      <c r="B46" s="204"/>
      <c r="C46" s="204"/>
      <c r="D46" s="203"/>
      <c r="E46" s="203"/>
      <c r="H46" s="203"/>
      <c r="I46" s="205"/>
      <c r="J46" s="205"/>
      <c r="K46" s="205"/>
      <c r="L46" s="205">
        <f>IFERROR(IF(G46="X",0,IF(H46="X",0,VLOOKUP(H46,'7'!$K$3:$L$16,2,FALSE))),0)</f>
        <v>0</v>
      </c>
      <c r="M46" s="205">
        <f t="shared" si="0"/>
        <v>0</v>
      </c>
      <c r="N46" s="205">
        <f>IFERROR(VLOOKUP(H46,'7'!$K$3:$M$16,3,FALSE),0)</f>
        <v>0</v>
      </c>
      <c r="O46" s="205">
        <f t="shared" si="1"/>
        <v>0</v>
      </c>
      <c r="P46" s="205"/>
      <c r="Q46" s="205"/>
      <c r="R46" s="205"/>
    </row>
    <row r="47" spans="1:21" hidden="1">
      <c r="A47" s="203"/>
      <c r="B47" s="204"/>
      <c r="C47" s="204"/>
      <c r="D47" s="203"/>
      <c r="E47" s="203"/>
      <c r="H47" s="203"/>
      <c r="I47" s="205"/>
      <c r="J47" s="205"/>
      <c r="K47" s="205"/>
      <c r="L47" s="205">
        <f>IFERROR(IF(G47="X",0,IF(H47="X",0,VLOOKUP(H47,'7'!$K$3:$L$16,2,FALSE))),0)</f>
        <v>0</v>
      </c>
      <c r="M47" s="205">
        <f t="shared" si="0"/>
        <v>0</v>
      </c>
      <c r="N47" s="205">
        <f>IFERROR(VLOOKUP(H47,'7'!$K$3:$M$16,3,FALSE),0)</f>
        <v>0</v>
      </c>
      <c r="O47" s="205">
        <f t="shared" si="1"/>
        <v>0</v>
      </c>
      <c r="P47" s="205"/>
      <c r="Q47" s="205"/>
      <c r="R47" s="205"/>
    </row>
    <row r="48" spans="1:21" hidden="1">
      <c r="A48" s="203"/>
      <c r="B48" s="204"/>
      <c r="C48" s="204"/>
      <c r="D48" s="203"/>
      <c r="E48" s="203"/>
      <c r="H48" s="203"/>
      <c r="I48" s="205"/>
      <c r="J48" s="205"/>
      <c r="K48" s="205"/>
      <c r="L48" s="205">
        <f>IFERROR(IF(G48="X",0,IF(H48="X",0,VLOOKUP(H48,'7'!$K$3:$L$16,2,FALSE))),0)</f>
        <v>0</v>
      </c>
      <c r="M48" s="205">
        <f t="shared" si="0"/>
        <v>0</v>
      </c>
      <c r="N48" s="205">
        <f>IFERROR(VLOOKUP(H48,'7'!$K$3:$M$16,3,FALSE),0)</f>
        <v>0</v>
      </c>
      <c r="O48" s="205">
        <f t="shared" si="1"/>
        <v>0</v>
      </c>
      <c r="P48" s="205"/>
      <c r="Q48" s="205"/>
      <c r="R48" s="205"/>
    </row>
    <row r="49" spans="1:18" hidden="1">
      <c r="A49" s="203"/>
      <c r="B49" s="204"/>
      <c r="C49" s="204"/>
      <c r="D49" s="203"/>
      <c r="E49" s="203"/>
      <c r="H49" s="203"/>
      <c r="I49" s="205"/>
      <c r="J49" s="205"/>
      <c r="K49" s="205"/>
      <c r="L49" s="205">
        <f>IFERROR(IF(G49="X",0,IF(H49="X",0,VLOOKUP(H49,'7'!$K$3:$L$16,2,FALSE))),0)</f>
        <v>0</v>
      </c>
      <c r="M49" s="205">
        <f t="shared" si="0"/>
        <v>0</v>
      </c>
      <c r="N49" s="205">
        <f>IFERROR(VLOOKUP(H49,'7'!$K$3:$M$16,3,FALSE),0)</f>
        <v>0</v>
      </c>
      <c r="O49" s="205">
        <f t="shared" si="1"/>
        <v>0</v>
      </c>
      <c r="P49" s="205"/>
      <c r="Q49" s="205"/>
      <c r="R49" s="205"/>
    </row>
    <row r="50" spans="1:18" hidden="1">
      <c r="A50" s="203"/>
      <c r="B50" s="204"/>
      <c r="C50" s="204"/>
      <c r="D50" s="203"/>
      <c r="E50" s="203"/>
      <c r="H50" s="203"/>
      <c r="I50" s="205"/>
      <c r="J50" s="205"/>
      <c r="K50" s="205"/>
      <c r="L50" s="205">
        <f>IFERROR(IF(G50="X",0,IF(H50="X",0,VLOOKUP(H50,'7'!$K$3:$L$16,2,FALSE))),0)</f>
        <v>0</v>
      </c>
      <c r="M50" s="205">
        <f t="shared" si="0"/>
        <v>0</v>
      </c>
      <c r="N50" s="205">
        <f>IFERROR(VLOOKUP(H50,'7'!$K$3:$M$16,3,FALSE),0)</f>
        <v>0</v>
      </c>
      <c r="O50" s="205">
        <f t="shared" si="1"/>
        <v>0</v>
      </c>
      <c r="P50" s="205"/>
      <c r="Q50" s="205"/>
      <c r="R50" s="205"/>
    </row>
    <row r="51" spans="1:18" hidden="1">
      <c r="A51" s="203"/>
      <c r="B51" s="204"/>
      <c r="C51" s="204"/>
      <c r="D51" s="203"/>
      <c r="E51" s="203"/>
      <c r="H51" s="203"/>
      <c r="I51" s="205"/>
      <c r="J51" s="205"/>
      <c r="K51" s="205"/>
      <c r="L51" s="205">
        <f>IFERROR(IF(G51="X",0,IF(H51="X",0,VLOOKUP(H51,'7'!$K$3:$L$16,2,FALSE))),0)</f>
        <v>0</v>
      </c>
      <c r="M51" s="205">
        <f t="shared" si="0"/>
        <v>0</v>
      </c>
      <c r="N51" s="205">
        <f>IFERROR(VLOOKUP(H51,'7'!$K$3:$M$16,3,FALSE),0)</f>
        <v>0</v>
      </c>
      <c r="O51" s="205">
        <f t="shared" si="1"/>
        <v>0</v>
      </c>
      <c r="P51" s="205"/>
      <c r="Q51" s="205"/>
      <c r="R51" s="205"/>
    </row>
    <row r="52" spans="1:18" hidden="1">
      <c r="A52" s="203"/>
      <c r="B52" s="204"/>
      <c r="C52" s="204"/>
      <c r="D52" s="203"/>
      <c r="E52" s="203"/>
      <c r="H52" s="203"/>
      <c r="I52" s="205"/>
      <c r="J52" s="205"/>
      <c r="K52" s="205"/>
      <c r="L52" s="205">
        <f>IFERROR(IF(G52="X",0,IF(H52="X",0,VLOOKUP(H52,'7'!$K$3:$L$16,2,FALSE))),0)</f>
        <v>0</v>
      </c>
      <c r="M52" s="205">
        <f t="shared" si="0"/>
        <v>0</v>
      </c>
      <c r="N52" s="205">
        <f>IFERROR(VLOOKUP(H52,'7'!$K$3:$M$16,3,FALSE),0)</f>
        <v>0</v>
      </c>
      <c r="O52" s="205">
        <f t="shared" si="1"/>
        <v>0</v>
      </c>
      <c r="P52" s="205"/>
      <c r="Q52" s="205"/>
      <c r="R52" s="205"/>
    </row>
    <row r="53" spans="1:18" hidden="1">
      <c r="A53" s="203"/>
      <c r="B53" s="204"/>
      <c r="C53" s="204"/>
      <c r="D53" s="203"/>
      <c r="E53" s="203"/>
      <c r="H53" s="203"/>
      <c r="I53" s="205"/>
      <c r="J53" s="205"/>
      <c r="K53" s="205"/>
      <c r="L53" s="205">
        <f>IFERROR(IF(G53="X",0,IF(H53="X",0,VLOOKUP(H53,'7'!$K$3:$L$16,2,FALSE))),0)</f>
        <v>0</v>
      </c>
      <c r="M53" s="205">
        <f t="shared" si="0"/>
        <v>0</v>
      </c>
      <c r="N53" s="205">
        <f>IFERROR(VLOOKUP(H53,'7'!$K$3:$M$16,3,FALSE),0)</f>
        <v>0</v>
      </c>
      <c r="O53" s="205">
        <f t="shared" si="1"/>
        <v>0</v>
      </c>
      <c r="P53" s="205"/>
      <c r="Q53" s="205"/>
      <c r="R53" s="205"/>
    </row>
    <row r="54" spans="1:18" hidden="1">
      <c r="A54" s="203"/>
      <c r="B54" s="204"/>
      <c r="C54" s="204"/>
      <c r="D54" s="203"/>
      <c r="E54" s="203"/>
      <c r="H54" s="203"/>
      <c r="I54" s="205"/>
      <c r="J54" s="205"/>
      <c r="K54" s="205"/>
      <c r="L54" s="205">
        <f>IFERROR(IF(G54="X",0,IF(H54="X",0,VLOOKUP(H54,'7'!$K$3:$L$16,2,FALSE))),0)</f>
        <v>0</v>
      </c>
      <c r="M54" s="205">
        <f t="shared" si="0"/>
        <v>0</v>
      </c>
      <c r="N54" s="205">
        <f>IFERROR(VLOOKUP(H54,'7'!$K$3:$M$16,3,FALSE),0)</f>
        <v>0</v>
      </c>
      <c r="O54" s="205">
        <f t="shared" si="1"/>
        <v>0</v>
      </c>
      <c r="P54" s="205"/>
      <c r="Q54" s="205"/>
      <c r="R54" s="205"/>
    </row>
    <row r="55" spans="1:18" hidden="1">
      <c r="A55" s="203"/>
      <c r="B55" s="204"/>
      <c r="C55" s="204"/>
      <c r="D55" s="203"/>
      <c r="E55" s="203"/>
      <c r="H55" s="203"/>
      <c r="I55" s="205"/>
      <c r="J55" s="205"/>
      <c r="K55" s="205"/>
      <c r="L55" s="205">
        <f>IFERROR(IF(G55="X",0,IF(H55="X",0,VLOOKUP(H55,'7'!$K$3:$L$16,2,FALSE))),0)</f>
        <v>0</v>
      </c>
      <c r="M55" s="205">
        <f t="shared" si="0"/>
        <v>0</v>
      </c>
      <c r="N55" s="205">
        <f>IFERROR(VLOOKUP(H55,'7'!$K$3:$M$16,3,FALSE),0)</f>
        <v>0</v>
      </c>
      <c r="O55" s="205">
        <f t="shared" si="1"/>
        <v>0</v>
      </c>
      <c r="P55" s="205"/>
      <c r="Q55" s="205"/>
      <c r="R55" s="205"/>
    </row>
    <row r="56" spans="1:18" hidden="1">
      <c r="A56" s="203"/>
      <c r="B56" s="204"/>
      <c r="C56" s="204"/>
      <c r="D56" s="203"/>
      <c r="E56" s="203"/>
      <c r="H56" s="203"/>
      <c r="I56" s="205"/>
      <c r="J56" s="205"/>
      <c r="K56" s="205"/>
      <c r="L56" s="205">
        <f>IFERROR(IF(G56="X",0,IF(H56="X",0,VLOOKUP(H56,'7'!$K$3:$L$16,2,FALSE))),0)</f>
        <v>0</v>
      </c>
      <c r="M56" s="205">
        <f t="shared" si="0"/>
        <v>0</v>
      </c>
      <c r="N56" s="205">
        <f>IFERROR(VLOOKUP(H56,'7'!$K$3:$M$16,3,FALSE),0)</f>
        <v>0</v>
      </c>
      <c r="O56" s="205">
        <f t="shared" si="1"/>
        <v>0</v>
      </c>
      <c r="P56" s="205"/>
      <c r="Q56" s="205"/>
      <c r="R56" s="205"/>
    </row>
    <row r="57" spans="1:18" hidden="1">
      <c r="A57" s="203"/>
      <c r="B57" s="204"/>
      <c r="C57" s="204"/>
      <c r="D57" s="203"/>
      <c r="E57" s="203"/>
      <c r="H57" s="203"/>
      <c r="I57" s="205"/>
      <c r="J57" s="205"/>
      <c r="K57" s="205"/>
      <c r="L57" s="205">
        <f>IFERROR(IF(G57="X",0,IF(H57="X",0,VLOOKUP(H57,'7'!$K$3:$L$16,2,FALSE))),0)</f>
        <v>0</v>
      </c>
      <c r="M57" s="205">
        <f t="shared" si="0"/>
        <v>0</v>
      </c>
      <c r="N57" s="205">
        <f>IFERROR(VLOOKUP(H57,'7'!$K$3:$M$16,3,FALSE),0)</f>
        <v>0</v>
      </c>
      <c r="O57" s="205">
        <f t="shared" si="1"/>
        <v>0</v>
      </c>
      <c r="P57" s="205"/>
      <c r="Q57" s="205"/>
      <c r="R57" s="205"/>
    </row>
    <row r="58" spans="1:18" hidden="1">
      <c r="A58" s="203"/>
      <c r="B58" s="204"/>
      <c r="C58" s="204"/>
      <c r="D58" s="203"/>
      <c r="E58" s="203"/>
      <c r="H58" s="203"/>
      <c r="I58" s="205"/>
      <c r="J58" s="205"/>
      <c r="K58" s="205"/>
      <c r="L58" s="205">
        <f>IFERROR(IF(G58="X",0,IF(H58="X",0,VLOOKUP(H58,'7'!$K$3:$L$16,2,FALSE))),0)</f>
        <v>0</v>
      </c>
      <c r="M58" s="205">
        <f t="shared" si="0"/>
        <v>0</v>
      </c>
      <c r="N58" s="205">
        <f>IFERROR(VLOOKUP(H58,'7'!$K$3:$M$16,3,FALSE),0)</f>
        <v>0</v>
      </c>
      <c r="O58" s="205">
        <f t="shared" si="1"/>
        <v>0</v>
      </c>
      <c r="P58" s="205"/>
      <c r="Q58" s="205"/>
      <c r="R58" s="205"/>
    </row>
    <row r="59" spans="1:18" hidden="1">
      <c r="A59" s="203"/>
      <c r="B59" s="204"/>
      <c r="C59" s="204"/>
      <c r="D59" s="203"/>
      <c r="E59" s="203"/>
      <c r="H59" s="203"/>
      <c r="I59" s="205"/>
      <c r="J59" s="205"/>
      <c r="K59" s="205"/>
      <c r="L59" s="205">
        <f>IFERROR(IF(G59="X",0,IF(H59="X",0,VLOOKUP(H59,'7'!$K$3:$L$16,2,FALSE))),0)</f>
        <v>0</v>
      </c>
      <c r="M59" s="205">
        <f t="shared" si="0"/>
        <v>0</v>
      </c>
      <c r="N59" s="205">
        <f>IFERROR(VLOOKUP(H59,'7'!$K$3:$M$16,3,FALSE),0)</f>
        <v>0</v>
      </c>
      <c r="O59" s="205">
        <f t="shared" si="1"/>
        <v>0</v>
      </c>
      <c r="P59" s="205"/>
      <c r="Q59" s="205"/>
      <c r="R59" s="205"/>
    </row>
    <row r="60" spans="1:18" hidden="1">
      <c r="A60" s="203"/>
      <c r="B60" s="204"/>
      <c r="C60" s="204"/>
      <c r="D60" s="203"/>
      <c r="E60" s="203"/>
      <c r="H60" s="203"/>
      <c r="I60" s="205"/>
      <c r="J60" s="205"/>
      <c r="K60" s="205"/>
      <c r="L60" s="205">
        <f>IFERROR(IF(G60="X",0,IF(H60="X",0,VLOOKUP(H60,'7'!$K$3:$L$16,2,FALSE))),0)</f>
        <v>0</v>
      </c>
      <c r="M60" s="205">
        <f t="shared" si="0"/>
        <v>0</v>
      </c>
      <c r="N60" s="205">
        <f>IFERROR(VLOOKUP(H60,'7'!$K$3:$M$16,3,FALSE),0)</f>
        <v>0</v>
      </c>
      <c r="O60" s="205">
        <f t="shared" si="1"/>
        <v>0</v>
      </c>
      <c r="P60" s="205"/>
      <c r="Q60" s="205"/>
      <c r="R60" s="205"/>
    </row>
    <row r="61" spans="1:18" hidden="1">
      <c r="A61" s="203"/>
      <c r="B61" s="204"/>
      <c r="C61" s="204"/>
      <c r="D61" s="203"/>
      <c r="E61" s="203"/>
      <c r="H61" s="203"/>
      <c r="I61" s="205"/>
      <c r="J61" s="205"/>
      <c r="K61" s="205"/>
      <c r="L61" s="205">
        <f>IFERROR(IF(G61="X",0,IF(H61="X",0,VLOOKUP(H61,'7'!$K$3:$L$16,2,FALSE))),0)</f>
        <v>0</v>
      </c>
      <c r="M61" s="205">
        <f t="shared" si="0"/>
        <v>0</v>
      </c>
      <c r="N61" s="205">
        <f>IFERROR(VLOOKUP(H61,'7'!$K$3:$M$16,3,FALSE),0)</f>
        <v>0</v>
      </c>
      <c r="O61" s="205">
        <f t="shared" si="1"/>
        <v>0</v>
      </c>
      <c r="P61" s="205"/>
      <c r="Q61" s="205"/>
      <c r="R61" s="205"/>
    </row>
    <row r="62" spans="1:18" hidden="1">
      <c r="A62" s="203"/>
      <c r="B62" s="204"/>
      <c r="C62" s="204"/>
      <c r="D62" s="203"/>
      <c r="E62" s="203"/>
      <c r="H62" s="203"/>
      <c r="I62" s="205"/>
      <c r="J62" s="205"/>
      <c r="K62" s="205"/>
      <c r="L62" s="205">
        <f>IFERROR(IF(G62="X",0,IF(H62="X",0,VLOOKUP(H62,'7'!$K$3:$L$16,2,FALSE))),0)</f>
        <v>0</v>
      </c>
      <c r="M62" s="205">
        <f t="shared" si="0"/>
        <v>0</v>
      </c>
      <c r="N62" s="205">
        <f>IFERROR(VLOOKUP(H62,'7'!$K$3:$M$16,3,FALSE),0)</f>
        <v>0</v>
      </c>
      <c r="O62" s="205">
        <f t="shared" si="1"/>
        <v>0</v>
      </c>
      <c r="P62" s="205"/>
      <c r="Q62" s="205"/>
      <c r="R62" s="205"/>
    </row>
    <row r="63" spans="1:18" hidden="1">
      <c r="A63" s="203"/>
      <c r="B63" s="204"/>
      <c r="C63" s="204"/>
      <c r="D63" s="203"/>
      <c r="E63" s="203"/>
      <c r="H63" s="203"/>
      <c r="I63" s="205"/>
      <c r="J63" s="205"/>
      <c r="K63" s="205"/>
      <c r="L63" s="205">
        <f>IFERROR(IF(G63="X",0,IF(H63="X",0,VLOOKUP(H63,'7'!$K$3:$L$16,2,FALSE))),0)</f>
        <v>0</v>
      </c>
      <c r="M63" s="205">
        <f t="shared" si="0"/>
        <v>0</v>
      </c>
      <c r="N63" s="205">
        <f>IFERROR(VLOOKUP(H63,'7'!$K$3:$M$16,3,FALSE),0)</f>
        <v>0</v>
      </c>
      <c r="O63" s="205">
        <f t="shared" si="1"/>
        <v>0</v>
      </c>
      <c r="P63" s="205"/>
      <c r="Q63" s="205"/>
      <c r="R63" s="205"/>
    </row>
    <row r="64" spans="1:18" hidden="1">
      <c r="A64" s="203"/>
      <c r="B64" s="204"/>
      <c r="C64" s="204"/>
      <c r="D64" s="203"/>
      <c r="E64" s="203"/>
      <c r="H64" s="203"/>
      <c r="I64" s="205"/>
      <c r="J64" s="205"/>
      <c r="K64" s="205"/>
      <c r="L64" s="205">
        <f>IFERROR(IF(G64="X",0,IF(H64="X",0,VLOOKUP(H64,'7'!$K$3:$L$16,2,FALSE))),0)</f>
        <v>0</v>
      </c>
      <c r="M64" s="205">
        <f t="shared" si="0"/>
        <v>0</v>
      </c>
      <c r="N64" s="205">
        <f>IFERROR(VLOOKUP(H64,'7'!$K$3:$M$16,3,FALSE),0)</f>
        <v>0</v>
      </c>
      <c r="O64" s="205">
        <f t="shared" si="1"/>
        <v>0</v>
      </c>
      <c r="P64" s="205"/>
      <c r="Q64" s="205"/>
      <c r="R64" s="205"/>
    </row>
    <row r="65" spans="1:18" hidden="1">
      <c r="A65" s="203"/>
      <c r="B65" s="204"/>
      <c r="C65" s="204"/>
      <c r="D65" s="203"/>
      <c r="E65" s="203"/>
      <c r="H65" s="203"/>
      <c r="I65" s="205"/>
      <c r="J65" s="205"/>
      <c r="K65" s="205"/>
      <c r="L65" s="205">
        <f>IFERROR(IF(G65="X",0,IF(H65="X",0,VLOOKUP(H65,'7'!$K$3:$L$16,2,FALSE))),0)</f>
        <v>0</v>
      </c>
      <c r="M65" s="205">
        <f t="shared" si="0"/>
        <v>0</v>
      </c>
      <c r="N65" s="205">
        <f>IFERROR(VLOOKUP(H65,'7'!$K$3:$M$16,3,FALSE),0)</f>
        <v>0</v>
      </c>
      <c r="O65" s="205">
        <f t="shared" si="1"/>
        <v>0</v>
      </c>
      <c r="P65" s="205"/>
      <c r="Q65" s="205"/>
      <c r="R65" s="205"/>
    </row>
    <row r="66" spans="1:18" hidden="1">
      <c r="A66" s="203"/>
      <c r="B66" s="204"/>
      <c r="C66" s="204"/>
      <c r="D66" s="203"/>
      <c r="E66" s="203"/>
      <c r="H66" s="203"/>
      <c r="I66" s="205"/>
      <c r="J66" s="205"/>
      <c r="K66" s="205"/>
      <c r="L66" s="205">
        <f>IFERROR(IF(G66="X",0,IF(H66="X",0,VLOOKUP(H66,'7'!$K$3:$L$16,2,FALSE))),0)</f>
        <v>0</v>
      </c>
      <c r="M66" s="205">
        <f t="shared" si="0"/>
        <v>0</v>
      </c>
      <c r="N66" s="205">
        <f>IFERROR(VLOOKUP(H66,'7'!$K$3:$M$16,3,FALSE),0)</f>
        <v>0</v>
      </c>
      <c r="O66" s="205">
        <f t="shared" si="1"/>
        <v>0</v>
      </c>
      <c r="P66" s="205"/>
      <c r="Q66" s="205"/>
      <c r="R66" s="205"/>
    </row>
    <row r="67" spans="1:18" hidden="1">
      <c r="A67" s="203"/>
      <c r="B67" s="204"/>
      <c r="C67" s="204"/>
      <c r="D67" s="203"/>
      <c r="E67" s="203"/>
      <c r="H67" s="203"/>
      <c r="I67" s="205"/>
      <c r="J67" s="205"/>
      <c r="K67" s="205"/>
      <c r="L67" s="205">
        <f>IFERROR(IF(G67="X",0,IF(H67="X",0,VLOOKUP(H67,'7'!$K$3:$L$16,2,FALSE))),0)</f>
        <v>0</v>
      </c>
      <c r="M67" s="205">
        <f t="shared" si="0"/>
        <v>0</v>
      </c>
      <c r="N67" s="205">
        <f>IFERROR(VLOOKUP(H67,'7'!$K$3:$M$16,3,FALSE),0)</f>
        <v>0</v>
      </c>
      <c r="O67" s="205">
        <f t="shared" si="1"/>
        <v>0</v>
      </c>
      <c r="P67" s="205"/>
      <c r="Q67" s="205"/>
      <c r="R67" s="205"/>
    </row>
    <row r="68" spans="1:18" hidden="1">
      <c r="A68" s="203"/>
      <c r="B68" s="204"/>
      <c r="C68" s="204"/>
      <c r="D68" s="203"/>
      <c r="E68" s="203"/>
      <c r="H68" s="203"/>
      <c r="I68" s="205"/>
      <c r="J68" s="205"/>
      <c r="K68" s="205"/>
      <c r="L68" s="205">
        <f>IFERROR(IF(G68="X",0,IF(H68="X",0,VLOOKUP(H68,'7'!$K$3:$L$16,2,FALSE))),0)</f>
        <v>0</v>
      </c>
      <c r="M68" s="205">
        <f t="shared" ref="M68:M131" si="2">K68*L68</f>
        <v>0</v>
      </c>
      <c r="N68" s="205">
        <f>IFERROR(VLOOKUP(H68,'7'!$K$3:$M$16,3,FALSE),0)</f>
        <v>0</v>
      </c>
      <c r="O68" s="205">
        <f t="shared" ref="O68:O131" si="3">IF(N68=0,0,M68/N68)</f>
        <v>0</v>
      </c>
      <c r="P68" s="205"/>
      <c r="Q68" s="205"/>
      <c r="R68" s="205"/>
    </row>
    <row r="69" spans="1:18" hidden="1">
      <c r="A69" s="203"/>
      <c r="B69" s="204"/>
      <c r="C69" s="204"/>
      <c r="D69" s="203"/>
      <c r="E69" s="203"/>
      <c r="H69" s="203"/>
      <c r="I69" s="205"/>
      <c r="J69" s="205"/>
      <c r="K69" s="205"/>
      <c r="L69" s="205">
        <f>IFERROR(IF(G69="X",0,IF(H69="X",0,VLOOKUP(H69,'7'!$K$3:$L$16,2,FALSE))),0)</f>
        <v>0</v>
      </c>
      <c r="M69" s="205">
        <f t="shared" si="2"/>
        <v>0</v>
      </c>
      <c r="N69" s="205">
        <f>IFERROR(VLOOKUP(H69,'7'!$K$3:$M$16,3,FALSE),0)</f>
        <v>0</v>
      </c>
      <c r="O69" s="205">
        <f t="shared" si="3"/>
        <v>0</v>
      </c>
      <c r="P69" s="205"/>
      <c r="Q69" s="205"/>
      <c r="R69" s="205"/>
    </row>
    <row r="70" spans="1:18" hidden="1">
      <c r="A70" s="203"/>
      <c r="B70" s="204"/>
      <c r="C70" s="204"/>
      <c r="D70" s="203"/>
      <c r="E70" s="203"/>
      <c r="H70" s="203"/>
      <c r="I70" s="205"/>
      <c r="J70" s="205"/>
      <c r="K70" s="205"/>
      <c r="L70" s="205">
        <f>IFERROR(IF(G70="X",0,IF(H70="X",0,VLOOKUP(H70,'7'!$K$3:$L$16,2,FALSE))),0)</f>
        <v>0</v>
      </c>
      <c r="M70" s="205">
        <f t="shared" si="2"/>
        <v>0</v>
      </c>
      <c r="N70" s="205">
        <f>IFERROR(VLOOKUP(H70,'7'!$K$3:$M$16,3,FALSE),0)</f>
        <v>0</v>
      </c>
      <c r="O70" s="205">
        <f t="shared" si="3"/>
        <v>0</v>
      </c>
      <c r="P70" s="205"/>
      <c r="Q70" s="205"/>
      <c r="R70" s="205"/>
    </row>
    <row r="71" spans="1:18" hidden="1">
      <c r="A71" s="203"/>
      <c r="B71" s="204"/>
      <c r="C71" s="204"/>
      <c r="D71" s="203"/>
      <c r="E71" s="203"/>
      <c r="H71" s="203"/>
      <c r="I71" s="205"/>
      <c r="J71" s="205"/>
      <c r="K71" s="205"/>
      <c r="L71" s="205">
        <f>IFERROR(IF(G71="X",0,IF(H71="X",0,VLOOKUP(H71,'7'!$K$3:$L$16,2,FALSE))),0)</f>
        <v>0</v>
      </c>
      <c r="M71" s="205">
        <f t="shared" si="2"/>
        <v>0</v>
      </c>
      <c r="N71" s="205">
        <f>IFERROR(VLOOKUP(H71,'7'!$K$3:$M$16,3,FALSE),0)</f>
        <v>0</v>
      </c>
      <c r="O71" s="205">
        <f t="shared" si="3"/>
        <v>0</v>
      </c>
      <c r="P71" s="205"/>
      <c r="Q71" s="205"/>
      <c r="R71" s="205"/>
    </row>
    <row r="72" spans="1:18" hidden="1">
      <c r="A72" s="203"/>
      <c r="B72" s="204"/>
      <c r="C72" s="204"/>
      <c r="D72" s="203"/>
      <c r="E72" s="203"/>
      <c r="H72" s="203"/>
      <c r="I72" s="205"/>
      <c r="J72" s="205"/>
      <c r="K72" s="205"/>
      <c r="L72" s="205">
        <f>IFERROR(IF(G72="X",0,IF(H72="X",0,VLOOKUP(H72,'7'!$K$3:$L$16,2,FALSE))),0)</f>
        <v>0</v>
      </c>
      <c r="M72" s="205">
        <f t="shared" si="2"/>
        <v>0</v>
      </c>
      <c r="N72" s="205">
        <f>IFERROR(VLOOKUP(H72,'7'!$K$3:$M$16,3,FALSE),0)</f>
        <v>0</v>
      </c>
      <c r="O72" s="205">
        <f t="shared" si="3"/>
        <v>0</v>
      </c>
      <c r="P72" s="205"/>
      <c r="Q72" s="205"/>
      <c r="R72" s="205"/>
    </row>
    <row r="73" spans="1:18" hidden="1">
      <c r="A73" s="203"/>
      <c r="B73" s="204"/>
      <c r="C73" s="204"/>
      <c r="D73" s="203"/>
      <c r="E73" s="203"/>
      <c r="H73" s="203"/>
      <c r="I73" s="205"/>
      <c r="J73" s="205"/>
      <c r="K73" s="205"/>
      <c r="L73" s="205">
        <f>IFERROR(IF(G73="X",0,IF(H73="X",0,VLOOKUP(H73,'7'!$K$3:$L$16,2,FALSE))),0)</f>
        <v>0</v>
      </c>
      <c r="M73" s="205">
        <f t="shared" si="2"/>
        <v>0</v>
      </c>
      <c r="N73" s="205">
        <f>IFERROR(VLOOKUP(H73,'7'!$K$3:$M$16,3,FALSE),0)</f>
        <v>0</v>
      </c>
      <c r="O73" s="205">
        <f t="shared" si="3"/>
        <v>0</v>
      </c>
      <c r="P73" s="205"/>
      <c r="Q73" s="205"/>
      <c r="R73" s="205"/>
    </row>
    <row r="74" spans="1:18" hidden="1">
      <c r="A74" s="203"/>
      <c r="B74" s="204"/>
      <c r="C74" s="204"/>
      <c r="D74" s="203"/>
      <c r="E74" s="203"/>
      <c r="H74" s="203"/>
      <c r="I74" s="205"/>
      <c r="J74" s="205"/>
      <c r="K74" s="205"/>
      <c r="L74" s="205">
        <f>IFERROR(IF(G74="X",0,IF(H74="X",0,VLOOKUP(H74,'7'!$K$3:$L$16,2,FALSE))),0)</f>
        <v>0</v>
      </c>
      <c r="M74" s="205">
        <f t="shared" si="2"/>
        <v>0</v>
      </c>
      <c r="N74" s="205">
        <f>IFERROR(VLOOKUP(H74,'7'!$K$3:$M$16,3,FALSE),0)</f>
        <v>0</v>
      </c>
      <c r="O74" s="205">
        <f t="shared" si="3"/>
        <v>0</v>
      </c>
      <c r="P74" s="205"/>
      <c r="Q74" s="205"/>
      <c r="R74" s="205"/>
    </row>
    <row r="75" spans="1:18" hidden="1">
      <c r="A75" s="203"/>
      <c r="B75" s="204"/>
      <c r="C75" s="204"/>
      <c r="D75" s="203"/>
      <c r="E75" s="203"/>
      <c r="H75" s="203"/>
      <c r="I75" s="205"/>
      <c r="J75" s="205"/>
      <c r="K75" s="205"/>
      <c r="L75" s="205">
        <f>IFERROR(IF(G75="X",0,IF(H75="X",0,VLOOKUP(H75,'7'!$K$3:$L$16,2,FALSE))),0)</f>
        <v>0</v>
      </c>
      <c r="M75" s="205">
        <f t="shared" si="2"/>
        <v>0</v>
      </c>
      <c r="N75" s="205">
        <f>IFERROR(VLOOKUP(H75,'7'!$K$3:$M$16,3,FALSE),0)</f>
        <v>0</v>
      </c>
      <c r="O75" s="205">
        <f t="shared" si="3"/>
        <v>0</v>
      </c>
      <c r="P75" s="205"/>
      <c r="Q75" s="205"/>
      <c r="R75" s="205"/>
    </row>
    <row r="76" spans="1:18" hidden="1">
      <c r="A76" s="203"/>
      <c r="B76" s="204"/>
      <c r="C76" s="204"/>
      <c r="D76" s="203"/>
      <c r="E76" s="203"/>
      <c r="H76" s="203"/>
      <c r="I76" s="205"/>
      <c r="J76" s="205"/>
      <c r="K76" s="205"/>
      <c r="L76" s="205">
        <f>IFERROR(IF(G76="X",0,IF(H76="X",0,VLOOKUP(H76,'7'!$K$3:$L$16,2,FALSE))),0)</f>
        <v>0</v>
      </c>
      <c r="M76" s="205">
        <f t="shared" si="2"/>
        <v>0</v>
      </c>
      <c r="N76" s="205">
        <f>IFERROR(VLOOKUP(H76,'7'!$K$3:$M$16,3,FALSE),0)</f>
        <v>0</v>
      </c>
      <c r="O76" s="205">
        <f t="shared" si="3"/>
        <v>0</v>
      </c>
      <c r="P76" s="205"/>
      <c r="Q76" s="205"/>
      <c r="R76" s="205"/>
    </row>
    <row r="77" spans="1:18" hidden="1">
      <c r="A77" s="203"/>
      <c r="B77" s="204"/>
      <c r="C77" s="204"/>
      <c r="D77" s="203"/>
      <c r="E77" s="203"/>
      <c r="H77" s="203"/>
      <c r="I77" s="205"/>
      <c r="J77" s="205"/>
      <c r="K77" s="205"/>
      <c r="L77" s="205">
        <f>IFERROR(IF(G77="X",0,IF(H77="X",0,VLOOKUP(H77,'7'!$K$3:$L$16,2,FALSE))),0)</f>
        <v>0</v>
      </c>
      <c r="M77" s="205">
        <f t="shared" si="2"/>
        <v>0</v>
      </c>
      <c r="N77" s="205">
        <f>IFERROR(VLOOKUP(H77,'7'!$K$3:$M$16,3,FALSE),0)</f>
        <v>0</v>
      </c>
      <c r="O77" s="205">
        <f t="shared" si="3"/>
        <v>0</v>
      </c>
      <c r="P77" s="205"/>
      <c r="Q77" s="205"/>
      <c r="R77" s="205"/>
    </row>
    <row r="78" spans="1:18" hidden="1">
      <c r="A78" s="203"/>
      <c r="B78" s="204"/>
      <c r="C78" s="204"/>
      <c r="D78" s="203"/>
      <c r="E78" s="203"/>
      <c r="H78" s="203"/>
      <c r="I78" s="205"/>
      <c r="J78" s="205"/>
      <c r="K78" s="205"/>
      <c r="L78" s="205">
        <f>IFERROR(IF(G78="X",0,IF(H78="X",0,VLOOKUP(H78,'7'!$K$3:$L$16,2,FALSE))),0)</f>
        <v>0</v>
      </c>
      <c r="M78" s="205">
        <f t="shared" si="2"/>
        <v>0</v>
      </c>
      <c r="N78" s="205">
        <f>IFERROR(VLOOKUP(H78,'7'!$K$3:$M$16,3,FALSE),0)</f>
        <v>0</v>
      </c>
      <c r="O78" s="205">
        <f t="shared" si="3"/>
        <v>0</v>
      </c>
      <c r="P78" s="205"/>
      <c r="Q78" s="205"/>
      <c r="R78" s="205"/>
    </row>
    <row r="79" spans="1:18" hidden="1">
      <c r="A79" s="203"/>
      <c r="B79" s="204"/>
      <c r="C79" s="204"/>
      <c r="D79" s="203"/>
      <c r="E79" s="203"/>
      <c r="H79" s="203"/>
      <c r="I79" s="205"/>
      <c r="J79" s="205"/>
      <c r="K79" s="205"/>
      <c r="L79" s="205">
        <f>IFERROR(IF(G79="X",0,IF(H79="X",0,VLOOKUP(H79,'7'!$K$3:$L$16,2,FALSE))),0)</f>
        <v>0</v>
      </c>
      <c r="M79" s="205">
        <f t="shared" si="2"/>
        <v>0</v>
      </c>
      <c r="N79" s="205">
        <f>IFERROR(VLOOKUP(H79,'7'!$K$3:$M$16,3,FALSE),0)</f>
        <v>0</v>
      </c>
      <c r="O79" s="205">
        <f t="shared" si="3"/>
        <v>0</v>
      </c>
      <c r="P79" s="205"/>
      <c r="Q79" s="205"/>
      <c r="R79" s="205"/>
    </row>
    <row r="80" spans="1:18" hidden="1">
      <c r="A80" s="203"/>
      <c r="B80" s="204"/>
      <c r="C80" s="204"/>
      <c r="D80" s="203"/>
      <c r="E80" s="203"/>
      <c r="H80" s="203"/>
      <c r="I80" s="205"/>
      <c r="J80" s="205"/>
      <c r="K80" s="205"/>
      <c r="L80" s="205">
        <f>IFERROR(IF(G80="X",0,IF(H80="X",0,VLOOKUP(H80,'7'!$K$3:$L$16,2,FALSE))),0)</f>
        <v>0</v>
      </c>
      <c r="M80" s="205">
        <f t="shared" si="2"/>
        <v>0</v>
      </c>
      <c r="N80" s="205">
        <f>IFERROR(VLOOKUP(H80,'7'!$K$3:$M$16,3,FALSE),0)</f>
        <v>0</v>
      </c>
      <c r="O80" s="205">
        <f t="shared" si="3"/>
        <v>0</v>
      </c>
      <c r="P80" s="205"/>
      <c r="Q80" s="205"/>
      <c r="R80" s="205"/>
    </row>
    <row r="81" spans="1:18" hidden="1">
      <c r="A81" s="203"/>
      <c r="B81" s="204"/>
      <c r="C81" s="204"/>
      <c r="D81" s="203"/>
      <c r="E81" s="203"/>
      <c r="H81" s="203"/>
      <c r="I81" s="205"/>
      <c r="J81" s="205"/>
      <c r="K81" s="205"/>
      <c r="L81" s="205">
        <f>IFERROR(IF(G81="X",0,IF(H81="X",0,VLOOKUP(H81,'7'!$K$3:$L$16,2,FALSE))),0)</f>
        <v>0</v>
      </c>
      <c r="M81" s="205">
        <f t="shared" si="2"/>
        <v>0</v>
      </c>
      <c r="N81" s="205">
        <f>IFERROR(VLOOKUP(H81,'7'!$K$3:$M$16,3,FALSE),0)</f>
        <v>0</v>
      </c>
      <c r="O81" s="205">
        <f t="shared" si="3"/>
        <v>0</v>
      </c>
      <c r="P81" s="205"/>
      <c r="Q81" s="205"/>
      <c r="R81" s="205"/>
    </row>
    <row r="82" spans="1:18" hidden="1">
      <c r="A82" s="203"/>
      <c r="B82" s="204"/>
      <c r="C82" s="204"/>
      <c r="D82" s="203"/>
      <c r="E82" s="203"/>
      <c r="H82" s="203"/>
      <c r="I82" s="205"/>
      <c r="J82" s="205"/>
      <c r="K82" s="205"/>
      <c r="L82" s="205">
        <f>IFERROR(IF(G82="X",0,IF(H82="X",0,VLOOKUP(H82,'7'!$K$3:$L$16,2,FALSE))),0)</f>
        <v>0</v>
      </c>
      <c r="M82" s="205">
        <f t="shared" si="2"/>
        <v>0</v>
      </c>
      <c r="N82" s="205">
        <f>IFERROR(VLOOKUP(H82,'7'!$K$3:$M$16,3,FALSE),0)</f>
        <v>0</v>
      </c>
      <c r="O82" s="205">
        <f t="shared" si="3"/>
        <v>0</v>
      </c>
      <c r="P82" s="205"/>
      <c r="Q82" s="205"/>
      <c r="R82" s="205"/>
    </row>
    <row r="83" spans="1:18" hidden="1">
      <c r="A83" s="203"/>
      <c r="B83" s="204"/>
      <c r="C83" s="204"/>
      <c r="D83" s="203"/>
      <c r="E83" s="203"/>
      <c r="H83" s="203"/>
      <c r="I83" s="205"/>
      <c r="J83" s="205"/>
      <c r="K83" s="205"/>
      <c r="L83" s="205">
        <f>IFERROR(IF(G83="X",0,IF(H83="X",0,VLOOKUP(H83,'7'!$K$3:$L$16,2,FALSE))),0)</f>
        <v>0</v>
      </c>
      <c r="M83" s="205">
        <f t="shared" si="2"/>
        <v>0</v>
      </c>
      <c r="N83" s="205">
        <f>IFERROR(VLOOKUP(H83,'7'!$K$3:$M$16,3,FALSE),0)</f>
        <v>0</v>
      </c>
      <c r="O83" s="205">
        <f t="shared" si="3"/>
        <v>0</v>
      </c>
      <c r="P83" s="205"/>
      <c r="Q83" s="205"/>
      <c r="R83" s="205"/>
    </row>
    <row r="84" spans="1:18" hidden="1">
      <c r="A84" s="203"/>
      <c r="B84" s="204"/>
      <c r="C84" s="204"/>
      <c r="D84" s="203"/>
      <c r="E84" s="203"/>
      <c r="H84" s="203"/>
      <c r="I84" s="205"/>
      <c r="J84" s="205"/>
      <c r="K84" s="205"/>
      <c r="L84" s="205">
        <f>IFERROR(IF(G84="X",0,IF(H84="X",0,VLOOKUP(H84,'7'!$K$3:$L$16,2,FALSE))),0)</f>
        <v>0</v>
      </c>
      <c r="M84" s="205">
        <f t="shared" si="2"/>
        <v>0</v>
      </c>
      <c r="N84" s="205">
        <f>IFERROR(VLOOKUP(H84,'7'!$K$3:$M$16,3,FALSE),0)</f>
        <v>0</v>
      </c>
      <c r="O84" s="205">
        <f t="shared" si="3"/>
        <v>0</v>
      </c>
      <c r="P84" s="205"/>
      <c r="Q84" s="205"/>
      <c r="R84" s="205"/>
    </row>
    <row r="85" spans="1:18" hidden="1">
      <c r="A85" s="203"/>
      <c r="B85" s="204"/>
      <c r="C85" s="204"/>
      <c r="D85" s="203"/>
      <c r="E85" s="203"/>
      <c r="H85" s="203"/>
      <c r="I85" s="205"/>
      <c r="J85" s="205"/>
      <c r="K85" s="205"/>
      <c r="L85" s="205">
        <f>IFERROR(IF(G85="X",0,IF(H85="X",0,VLOOKUP(H85,'7'!$K$3:$L$16,2,FALSE))),0)</f>
        <v>0</v>
      </c>
      <c r="M85" s="205">
        <f t="shared" si="2"/>
        <v>0</v>
      </c>
      <c r="N85" s="205">
        <f>IFERROR(VLOOKUP(H85,'7'!$K$3:$M$16,3,FALSE),0)</f>
        <v>0</v>
      </c>
      <c r="O85" s="205">
        <f t="shared" si="3"/>
        <v>0</v>
      </c>
      <c r="P85" s="205"/>
      <c r="Q85" s="205"/>
      <c r="R85" s="205"/>
    </row>
    <row r="86" spans="1:18" hidden="1">
      <c r="A86" s="203"/>
      <c r="B86" s="204"/>
      <c r="C86" s="204"/>
      <c r="D86" s="203"/>
      <c r="E86" s="203"/>
      <c r="H86" s="203"/>
      <c r="I86" s="205"/>
      <c r="J86" s="205"/>
      <c r="K86" s="205"/>
      <c r="L86" s="205">
        <f>IFERROR(IF(G86="X",0,IF(H86="X",0,VLOOKUP(H86,'7'!$K$3:$L$16,2,FALSE))),0)</f>
        <v>0</v>
      </c>
      <c r="M86" s="205">
        <f t="shared" si="2"/>
        <v>0</v>
      </c>
      <c r="N86" s="205">
        <f>IFERROR(VLOOKUP(H86,'7'!$K$3:$M$16,3,FALSE),0)</f>
        <v>0</v>
      </c>
      <c r="O86" s="205">
        <f t="shared" si="3"/>
        <v>0</v>
      </c>
      <c r="P86" s="205"/>
      <c r="Q86" s="205"/>
      <c r="R86" s="205"/>
    </row>
    <row r="87" spans="1:18" hidden="1">
      <c r="A87" s="203"/>
      <c r="B87" s="204"/>
      <c r="C87" s="204"/>
      <c r="D87" s="203"/>
      <c r="E87" s="203"/>
      <c r="H87" s="203"/>
      <c r="I87" s="205"/>
      <c r="J87" s="205"/>
      <c r="K87" s="205"/>
      <c r="L87" s="205">
        <f>IFERROR(IF(G87="X",0,IF(H87="X",0,VLOOKUP(H87,'7'!$K$3:$L$16,2,FALSE))),0)</f>
        <v>0</v>
      </c>
      <c r="M87" s="205">
        <f t="shared" si="2"/>
        <v>0</v>
      </c>
      <c r="N87" s="205">
        <f>IFERROR(VLOOKUP(H87,'7'!$K$3:$M$16,3,FALSE),0)</f>
        <v>0</v>
      </c>
      <c r="O87" s="205">
        <f t="shared" si="3"/>
        <v>0</v>
      </c>
      <c r="P87" s="205"/>
      <c r="Q87" s="205"/>
      <c r="R87" s="205"/>
    </row>
    <row r="88" spans="1:18" hidden="1">
      <c r="A88" s="203"/>
      <c r="B88" s="204"/>
      <c r="C88" s="204"/>
      <c r="D88" s="203"/>
      <c r="E88" s="203"/>
      <c r="H88" s="203"/>
      <c r="I88" s="205"/>
      <c r="J88" s="205"/>
      <c r="K88" s="205"/>
      <c r="L88" s="205">
        <f>IFERROR(IF(G88="X",0,IF(H88="X",0,VLOOKUP(H88,'7'!$K$3:$L$16,2,FALSE))),0)</f>
        <v>0</v>
      </c>
      <c r="M88" s="205">
        <f t="shared" si="2"/>
        <v>0</v>
      </c>
      <c r="N88" s="205">
        <f>IFERROR(VLOOKUP(H88,'7'!$K$3:$M$16,3,FALSE),0)</f>
        <v>0</v>
      </c>
      <c r="O88" s="205">
        <f t="shared" si="3"/>
        <v>0</v>
      </c>
      <c r="P88" s="205"/>
      <c r="Q88" s="205"/>
      <c r="R88" s="205"/>
    </row>
    <row r="89" spans="1:18" hidden="1">
      <c r="A89" s="203"/>
      <c r="B89" s="204"/>
      <c r="C89" s="204"/>
      <c r="D89" s="203"/>
      <c r="E89" s="203"/>
      <c r="H89" s="203"/>
      <c r="I89" s="205"/>
      <c r="J89" s="205"/>
      <c r="K89" s="205"/>
      <c r="L89" s="205">
        <f>IFERROR(IF(G89="X",0,IF(H89="X",0,VLOOKUP(H89,'7'!$K$3:$L$16,2,FALSE))),0)</f>
        <v>0</v>
      </c>
      <c r="M89" s="205">
        <f t="shared" si="2"/>
        <v>0</v>
      </c>
      <c r="N89" s="205">
        <f>IFERROR(VLOOKUP(H89,'7'!$K$3:$M$16,3,FALSE),0)</f>
        <v>0</v>
      </c>
      <c r="O89" s="205">
        <f t="shared" si="3"/>
        <v>0</v>
      </c>
      <c r="P89" s="205"/>
      <c r="Q89" s="205"/>
      <c r="R89" s="205"/>
    </row>
    <row r="90" spans="1:18" hidden="1">
      <c r="A90" s="203"/>
      <c r="B90" s="204"/>
      <c r="C90" s="204"/>
      <c r="D90" s="203"/>
      <c r="E90" s="203"/>
      <c r="H90" s="203"/>
      <c r="I90" s="205"/>
      <c r="J90" s="205"/>
      <c r="K90" s="205"/>
      <c r="L90" s="205">
        <f>IFERROR(IF(G90="X",0,IF(H90="X",0,VLOOKUP(H90,'7'!$K$3:$L$16,2,FALSE))),0)</f>
        <v>0</v>
      </c>
      <c r="M90" s="205">
        <f t="shared" si="2"/>
        <v>0</v>
      </c>
      <c r="N90" s="205">
        <f>IFERROR(VLOOKUP(H90,'7'!$K$3:$M$16,3,FALSE),0)</f>
        <v>0</v>
      </c>
      <c r="O90" s="205">
        <f t="shared" si="3"/>
        <v>0</v>
      </c>
      <c r="P90" s="205"/>
      <c r="Q90" s="205"/>
      <c r="R90" s="205"/>
    </row>
    <row r="91" spans="1:18" hidden="1">
      <c r="A91" s="203"/>
      <c r="B91" s="204"/>
      <c r="C91" s="204"/>
      <c r="D91" s="203"/>
      <c r="E91" s="203"/>
      <c r="H91" s="203"/>
      <c r="I91" s="205"/>
      <c r="J91" s="205"/>
      <c r="K91" s="205"/>
      <c r="L91" s="205">
        <f>IFERROR(IF(G91="X",0,IF(H91="X",0,VLOOKUP(H91,'7'!$K$3:$L$16,2,FALSE))),0)</f>
        <v>0</v>
      </c>
      <c r="M91" s="205">
        <f t="shared" si="2"/>
        <v>0</v>
      </c>
      <c r="N91" s="205">
        <f>IFERROR(VLOOKUP(H91,'7'!$K$3:$M$16,3,FALSE),0)</f>
        <v>0</v>
      </c>
      <c r="O91" s="205">
        <f t="shared" si="3"/>
        <v>0</v>
      </c>
      <c r="P91" s="205"/>
      <c r="Q91" s="205"/>
      <c r="R91" s="205"/>
    </row>
    <row r="92" spans="1:18" hidden="1">
      <c r="A92" s="203"/>
      <c r="B92" s="204"/>
      <c r="C92" s="204"/>
      <c r="D92" s="203"/>
      <c r="E92" s="203"/>
      <c r="H92" s="203"/>
      <c r="I92" s="205"/>
      <c r="J92" s="205"/>
      <c r="K92" s="205"/>
      <c r="L92" s="205">
        <f>IFERROR(IF(G92="X",0,IF(H92="X",0,VLOOKUP(H92,'7'!$K$3:$L$16,2,FALSE))),0)</f>
        <v>0</v>
      </c>
      <c r="M92" s="205">
        <f t="shared" si="2"/>
        <v>0</v>
      </c>
      <c r="N92" s="205">
        <f>IFERROR(VLOOKUP(H92,'7'!$K$3:$M$16,3,FALSE),0)</f>
        <v>0</v>
      </c>
      <c r="O92" s="205">
        <f t="shared" si="3"/>
        <v>0</v>
      </c>
      <c r="P92" s="205"/>
      <c r="Q92" s="205"/>
      <c r="R92" s="205"/>
    </row>
    <row r="93" spans="1:18" hidden="1">
      <c r="A93" s="203"/>
      <c r="B93" s="204"/>
      <c r="C93" s="204"/>
      <c r="D93" s="203"/>
      <c r="E93" s="203"/>
      <c r="H93" s="203"/>
      <c r="I93" s="205"/>
      <c r="J93" s="205"/>
      <c r="K93" s="205"/>
      <c r="L93" s="205">
        <f>IFERROR(IF(G93="X",0,IF(H93="X",0,VLOOKUP(H93,'7'!$K$3:$L$16,2,FALSE))),0)</f>
        <v>0</v>
      </c>
      <c r="M93" s="205">
        <f t="shared" si="2"/>
        <v>0</v>
      </c>
      <c r="N93" s="205">
        <f>IFERROR(VLOOKUP(H93,'7'!$K$3:$M$16,3,FALSE),0)</f>
        <v>0</v>
      </c>
      <c r="O93" s="205">
        <f t="shared" si="3"/>
        <v>0</v>
      </c>
      <c r="P93" s="205"/>
      <c r="Q93" s="205"/>
      <c r="R93" s="205"/>
    </row>
    <row r="94" spans="1:18" hidden="1">
      <c r="A94" s="203"/>
      <c r="B94" s="204"/>
      <c r="C94" s="204"/>
      <c r="D94" s="203"/>
      <c r="E94" s="203"/>
      <c r="H94" s="203"/>
      <c r="I94" s="205"/>
      <c r="J94" s="205"/>
      <c r="K94" s="205"/>
      <c r="L94" s="205">
        <f>IFERROR(IF(G94="X",0,IF(H94="X",0,VLOOKUP(H94,'7'!$K$3:$L$16,2,FALSE))),0)</f>
        <v>0</v>
      </c>
      <c r="M94" s="205">
        <f t="shared" si="2"/>
        <v>0</v>
      </c>
      <c r="N94" s="205">
        <f>IFERROR(VLOOKUP(H94,'7'!$K$3:$M$16,3,FALSE),0)</f>
        <v>0</v>
      </c>
      <c r="O94" s="205">
        <f t="shared" si="3"/>
        <v>0</v>
      </c>
      <c r="P94" s="205"/>
      <c r="Q94" s="205"/>
      <c r="R94" s="205"/>
    </row>
    <row r="95" spans="1:18" hidden="1">
      <c r="A95" s="203"/>
      <c r="B95" s="204"/>
      <c r="C95" s="204"/>
      <c r="D95" s="203"/>
      <c r="E95" s="203"/>
      <c r="H95" s="203"/>
      <c r="I95" s="205"/>
      <c r="J95" s="205"/>
      <c r="K95" s="205"/>
      <c r="L95" s="205">
        <f>IFERROR(IF(G95="X",0,IF(H95="X",0,VLOOKUP(H95,'7'!$K$3:$L$16,2,FALSE))),0)</f>
        <v>0</v>
      </c>
      <c r="M95" s="205">
        <f t="shared" si="2"/>
        <v>0</v>
      </c>
      <c r="N95" s="205">
        <f>IFERROR(VLOOKUP(H95,'7'!$K$3:$M$16,3,FALSE),0)</f>
        <v>0</v>
      </c>
      <c r="O95" s="205">
        <f t="shared" si="3"/>
        <v>0</v>
      </c>
      <c r="P95" s="205"/>
      <c r="Q95" s="205"/>
      <c r="R95" s="205"/>
    </row>
    <row r="96" spans="1:18" hidden="1">
      <c r="A96" s="203"/>
      <c r="B96" s="204"/>
      <c r="C96" s="204"/>
      <c r="D96" s="203"/>
      <c r="E96" s="203"/>
      <c r="H96" s="203"/>
      <c r="I96" s="205"/>
      <c r="J96" s="205"/>
      <c r="K96" s="205"/>
      <c r="L96" s="205">
        <f>IFERROR(IF(G96="X",0,IF(H96="X",0,VLOOKUP(H96,'7'!$K$3:$L$16,2,FALSE))),0)</f>
        <v>0</v>
      </c>
      <c r="M96" s="205">
        <f t="shared" si="2"/>
        <v>0</v>
      </c>
      <c r="N96" s="205">
        <f>IFERROR(VLOOKUP(H96,'7'!$K$3:$M$16,3,FALSE),0)</f>
        <v>0</v>
      </c>
      <c r="O96" s="205">
        <f t="shared" si="3"/>
        <v>0</v>
      </c>
      <c r="P96" s="205"/>
      <c r="Q96" s="205"/>
      <c r="R96" s="205"/>
    </row>
    <row r="97" spans="1:18" hidden="1">
      <c r="A97" s="203"/>
      <c r="B97" s="204"/>
      <c r="C97" s="204"/>
      <c r="D97" s="203"/>
      <c r="E97" s="203"/>
      <c r="H97" s="203"/>
      <c r="I97" s="205"/>
      <c r="J97" s="205"/>
      <c r="K97" s="205"/>
      <c r="L97" s="205">
        <f>IFERROR(IF(G97="X",0,IF(H97="X",0,VLOOKUP(H97,'7'!$K$3:$L$16,2,FALSE))),0)</f>
        <v>0</v>
      </c>
      <c r="M97" s="205">
        <f t="shared" si="2"/>
        <v>0</v>
      </c>
      <c r="N97" s="205">
        <f>IFERROR(VLOOKUP(H97,'7'!$K$3:$M$16,3,FALSE),0)</f>
        <v>0</v>
      </c>
      <c r="O97" s="205">
        <f t="shared" si="3"/>
        <v>0</v>
      </c>
      <c r="P97" s="205"/>
      <c r="Q97" s="205"/>
      <c r="R97" s="205"/>
    </row>
    <row r="98" spans="1:18" hidden="1">
      <c r="A98" s="203"/>
      <c r="B98" s="204"/>
      <c r="C98" s="204"/>
      <c r="D98" s="203"/>
      <c r="E98" s="203"/>
      <c r="H98" s="203"/>
      <c r="I98" s="205"/>
      <c r="J98" s="205"/>
      <c r="K98" s="205"/>
      <c r="L98" s="205">
        <f>IFERROR(IF(G98="X",0,IF(H98="X",0,VLOOKUP(H98,'7'!$K$3:$L$16,2,FALSE))),0)</f>
        <v>0</v>
      </c>
      <c r="M98" s="205">
        <f t="shared" si="2"/>
        <v>0</v>
      </c>
      <c r="N98" s="205">
        <f>IFERROR(VLOOKUP(H98,'7'!$K$3:$M$16,3,FALSE),0)</f>
        <v>0</v>
      </c>
      <c r="O98" s="205">
        <f t="shared" si="3"/>
        <v>0</v>
      </c>
      <c r="P98" s="205"/>
      <c r="Q98" s="205"/>
      <c r="R98" s="205"/>
    </row>
    <row r="99" spans="1:18" hidden="1">
      <c r="A99" s="203"/>
      <c r="B99" s="204"/>
      <c r="C99" s="204"/>
      <c r="D99" s="203"/>
      <c r="E99" s="203"/>
      <c r="H99" s="203"/>
      <c r="I99" s="205"/>
      <c r="J99" s="205"/>
      <c r="K99" s="205"/>
      <c r="L99" s="205">
        <f>IFERROR(IF(G99="X",0,IF(H99="X",0,VLOOKUP(H99,'7'!$K$3:$L$16,2,FALSE))),0)</f>
        <v>0</v>
      </c>
      <c r="M99" s="205">
        <f t="shared" si="2"/>
        <v>0</v>
      </c>
      <c r="N99" s="205">
        <f>IFERROR(VLOOKUP(H99,'7'!$K$3:$M$16,3,FALSE),0)</f>
        <v>0</v>
      </c>
      <c r="O99" s="205">
        <f t="shared" si="3"/>
        <v>0</v>
      </c>
      <c r="P99" s="205"/>
      <c r="Q99" s="205"/>
      <c r="R99" s="205"/>
    </row>
    <row r="100" spans="1:18" hidden="1">
      <c r="A100" s="203"/>
      <c r="B100" s="204"/>
      <c r="C100" s="204"/>
      <c r="D100" s="203"/>
      <c r="E100" s="203"/>
      <c r="H100" s="203"/>
      <c r="I100" s="205"/>
      <c r="J100" s="205"/>
      <c r="K100" s="205"/>
      <c r="L100" s="205">
        <f>IFERROR(IF(G100="X",0,IF(H100="X",0,VLOOKUP(H100,'7'!$K$3:$L$16,2,FALSE))),0)</f>
        <v>0</v>
      </c>
      <c r="M100" s="205">
        <f t="shared" si="2"/>
        <v>0</v>
      </c>
      <c r="N100" s="205">
        <f>IFERROR(VLOOKUP(H100,'7'!$K$3:$M$16,3,FALSE),0)</f>
        <v>0</v>
      </c>
      <c r="O100" s="205">
        <f t="shared" si="3"/>
        <v>0</v>
      </c>
      <c r="P100" s="205"/>
      <c r="Q100" s="205"/>
      <c r="R100" s="205"/>
    </row>
    <row r="101" spans="1:18" hidden="1">
      <c r="A101" s="203"/>
      <c r="B101" s="204"/>
      <c r="C101" s="204"/>
      <c r="D101" s="203"/>
      <c r="E101" s="203"/>
      <c r="H101" s="203"/>
      <c r="I101" s="205"/>
      <c r="J101" s="205"/>
      <c r="K101" s="205"/>
      <c r="L101" s="205">
        <f>IFERROR(IF(G101="X",0,IF(H101="X",0,VLOOKUP(H101,'7'!$K$3:$L$16,2,FALSE))),0)</f>
        <v>0</v>
      </c>
      <c r="M101" s="205">
        <f t="shared" si="2"/>
        <v>0</v>
      </c>
      <c r="N101" s="205">
        <f>IFERROR(VLOOKUP(H101,'7'!$K$3:$M$16,3,FALSE),0)</f>
        <v>0</v>
      </c>
      <c r="O101" s="205">
        <f t="shared" si="3"/>
        <v>0</v>
      </c>
      <c r="P101" s="205"/>
      <c r="Q101" s="205"/>
      <c r="R101" s="205"/>
    </row>
    <row r="102" spans="1:18" hidden="1">
      <c r="A102" s="203"/>
      <c r="B102" s="204"/>
      <c r="C102" s="204"/>
      <c r="D102" s="203"/>
      <c r="E102" s="203"/>
      <c r="H102" s="203"/>
      <c r="I102" s="205"/>
      <c r="J102" s="205"/>
      <c r="K102" s="205"/>
      <c r="L102" s="205">
        <f>IFERROR(IF(G102="X",0,IF(H102="X",0,VLOOKUP(H102,'7'!$K$3:$L$16,2,FALSE))),0)</f>
        <v>0</v>
      </c>
      <c r="M102" s="205">
        <f t="shared" si="2"/>
        <v>0</v>
      </c>
      <c r="N102" s="205">
        <f>IFERROR(VLOOKUP(H102,'7'!$K$3:$M$16,3,FALSE),0)</f>
        <v>0</v>
      </c>
      <c r="O102" s="205">
        <f t="shared" si="3"/>
        <v>0</v>
      </c>
      <c r="P102" s="205"/>
      <c r="Q102" s="205"/>
      <c r="R102" s="205"/>
    </row>
    <row r="103" spans="1:18" hidden="1">
      <c r="A103" s="203"/>
      <c r="B103" s="204"/>
      <c r="C103" s="204"/>
      <c r="D103" s="203"/>
      <c r="E103" s="203"/>
      <c r="H103" s="203"/>
      <c r="I103" s="205"/>
      <c r="J103" s="205"/>
      <c r="K103" s="205"/>
      <c r="L103" s="205">
        <f>IFERROR(IF(G103="X",0,IF(H103="X",0,VLOOKUP(H103,'7'!$K$3:$L$16,2,FALSE))),0)</f>
        <v>0</v>
      </c>
      <c r="M103" s="205">
        <f t="shared" si="2"/>
        <v>0</v>
      </c>
      <c r="N103" s="205">
        <f>IFERROR(VLOOKUP(H103,'7'!$K$3:$M$16,3,FALSE),0)</f>
        <v>0</v>
      </c>
      <c r="O103" s="205">
        <f t="shared" si="3"/>
        <v>0</v>
      </c>
      <c r="P103" s="205"/>
      <c r="Q103" s="205"/>
      <c r="R103" s="205"/>
    </row>
    <row r="104" spans="1:18" hidden="1">
      <c r="A104" s="203"/>
      <c r="B104" s="204"/>
      <c r="C104" s="204"/>
      <c r="D104" s="203"/>
      <c r="E104" s="203"/>
      <c r="H104" s="203"/>
      <c r="I104" s="205"/>
      <c r="J104" s="205"/>
      <c r="K104" s="205"/>
      <c r="L104" s="205">
        <f>IFERROR(IF(G104="X",0,IF(H104="X",0,VLOOKUP(H104,'7'!$K$3:$L$16,2,FALSE))),0)</f>
        <v>0</v>
      </c>
      <c r="M104" s="205">
        <f t="shared" si="2"/>
        <v>0</v>
      </c>
      <c r="N104" s="205">
        <f>IFERROR(VLOOKUP(H104,'7'!$K$3:$M$16,3,FALSE),0)</f>
        <v>0</v>
      </c>
      <c r="O104" s="205">
        <f t="shared" si="3"/>
        <v>0</v>
      </c>
      <c r="P104" s="205"/>
      <c r="Q104" s="205"/>
      <c r="R104" s="205"/>
    </row>
    <row r="105" spans="1:18" hidden="1">
      <c r="A105" s="203"/>
      <c r="B105" s="204"/>
      <c r="C105" s="204"/>
      <c r="D105" s="203"/>
      <c r="E105" s="203"/>
      <c r="H105" s="203"/>
      <c r="I105" s="205"/>
      <c r="J105" s="205"/>
      <c r="K105" s="205"/>
      <c r="L105" s="205">
        <f>IFERROR(IF(G105="X",0,IF(H105="X",0,VLOOKUP(H105,'7'!$K$3:$L$16,2,FALSE))),0)</f>
        <v>0</v>
      </c>
      <c r="M105" s="205">
        <f t="shared" si="2"/>
        <v>0</v>
      </c>
      <c r="N105" s="205">
        <f>IFERROR(VLOOKUP(H105,'7'!$K$3:$M$16,3,FALSE),0)</f>
        <v>0</v>
      </c>
      <c r="O105" s="205">
        <f t="shared" si="3"/>
        <v>0</v>
      </c>
      <c r="P105" s="205"/>
      <c r="Q105" s="205"/>
      <c r="R105" s="205"/>
    </row>
    <row r="106" spans="1:18" hidden="1">
      <c r="A106" s="203"/>
      <c r="B106" s="204"/>
      <c r="C106" s="204"/>
      <c r="D106" s="203"/>
      <c r="E106" s="203"/>
      <c r="H106" s="203"/>
      <c r="I106" s="205"/>
      <c r="J106" s="205"/>
      <c r="K106" s="205"/>
      <c r="L106" s="205">
        <f>IFERROR(IF(G106="X",0,IF(H106="X",0,VLOOKUP(H106,'7'!$K$3:$L$16,2,FALSE))),0)</f>
        <v>0</v>
      </c>
      <c r="M106" s="205">
        <f t="shared" si="2"/>
        <v>0</v>
      </c>
      <c r="N106" s="205">
        <f>IFERROR(VLOOKUP(H106,'7'!$K$3:$M$16,3,FALSE),0)</f>
        <v>0</v>
      </c>
      <c r="O106" s="205">
        <f t="shared" si="3"/>
        <v>0</v>
      </c>
      <c r="P106" s="205"/>
      <c r="Q106" s="205"/>
      <c r="R106" s="205"/>
    </row>
    <row r="107" spans="1:18" hidden="1">
      <c r="A107" s="203"/>
      <c r="B107" s="204"/>
      <c r="C107" s="204"/>
      <c r="D107" s="203"/>
      <c r="E107" s="203"/>
      <c r="H107" s="203"/>
      <c r="I107" s="205"/>
      <c r="J107" s="205"/>
      <c r="K107" s="205"/>
      <c r="L107" s="205">
        <f>IFERROR(IF(G107="X",0,IF(H107="X",0,VLOOKUP(H107,'7'!$K$3:$L$16,2,FALSE))),0)</f>
        <v>0</v>
      </c>
      <c r="M107" s="205">
        <f t="shared" si="2"/>
        <v>0</v>
      </c>
      <c r="N107" s="205">
        <f>IFERROR(VLOOKUP(H107,'7'!$K$3:$M$16,3,FALSE),0)</f>
        <v>0</v>
      </c>
      <c r="O107" s="205">
        <f t="shared" si="3"/>
        <v>0</v>
      </c>
      <c r="P107" s="205"/>
      <c r="Q107" s="205"/>
      <c r="R107" s="205"/>
    </row>
    <row r="108" spans="1:18" hidden="1">
      <c r="A108" s="203"/>
      <c r="B108" s="204"/>
      <c r="C108" s="204"/>
      <c r="D108" s="203"/>
      <c r="E108" s="203"/>
      <c r="H108" s="203"/>
      <c r="I108" s="205"/>
      <c r="J108" s="205"/>
      <c r="K108" s="205"/>
      <c r="L108" s="205">
        <f>IFERROR(IF(G108="X",0,IF(H108="X",0,VLOOKUP(H108,'7'!$K$3:$L$16,2,FALSE))),0)</f>
        <v>0</v>
      </c>
      <c r="M108" s="205">
        <f t="shared" si="2"/>
        <v>0</v>
      </c>
      <c r="N108" s="205">
        <f>IFERROR(VLOOKUP(H108,'7'!$K$3:$M$16,3,FALSE),0)</f>
        <v>0</v>
      </c>
      <c r="O108" s="205">
        <f t="shared" si="3"/>
        <v>0</v>
      </c>
      <c r="P108" s="205"/>
      <c r="Q108" s="205"/>
      <c r="R108" s="205"/>
    </row>
    <row r="109" spans="1:18" hidden="1">
      <c r="A109" s="203"/>
      <c r="B109" s="204"/>
      <c r="C109" s="204"/>
      <c r="D109" s="203"/>
      <c r="E109" s="203"/>
      <c r="H109" s="203"/>
      <c r="I109" s="205"/>
      <c r="J109" s="205"/>
      <c r="K109" s="205"/>
      <c r="L109" s="205">
        <f>IFERROR(IF(G109="X",0,IF(H109="X",0,VLOOKUP(H109,'7'!$K$3:$L$16,2,FALSE))),0)</f>
        <v>0</v>
      </c>
      <c r="M109" s="205">
        <f t="shared" si="2"/>
        <v>0</v>
      </c>
      <c r="N109" s="205">
        <f>IFERROR(VLOOKUP(H109,'7'!$K$3:$M$16,3,FALSE),0)</f>
        <v>0</v>
      </c>
      <c r="O109" s="205">
        <f t="shared" si="3"/>
        <v>0</v>
      </c>
      <c r="P109" s="205"/>
      <c r="Q109" s="205"/>
      <c r="R109" s="205"/>
    </row>
    <row r="110" spans="1:18" hidden="1">
      <c r="A110" s="203"/>
      <c r="B110" s="204"/>
      <c r="C110" s="204"/>
      <c r="D110" s="203"/>
      <c r="E110" s="203"/>
      <c r="H110" s="203"/>
      <c r="I110" s="205"/>
      <c r="J110" s="205"/>
      <c r="K110" s="205"/>
      <c r="L110" s="205">
        <f>IFERROR(IF(G110="X",0,IF(H110="X",0,VLOOKUP(H110,'7'!$K$3:$L$16,2,FALSE))),0)</f>
        <v>0</v>
      </c>
      <c r="M110" s="205">
        <f t="shared" si="2"/>
        <v>0</v>
      </c>
      <c r="N110" s="205">
        <f>IFERROR(VLOOKUP(H110,'7'!$K$3:$M$16,3,FALSE),0)</f>
        <v>0</v>
      </c>
      <c r="O110" s="205">
        <f t="shared" si="3"/>
        <v>0</v>
      </c>
      <c r="P110" s="205"/>
      <c r="Q110" s="205"/>
      <c r="R110" s="205"/>
    </row>
    <row r="111" spans="1:18" hidden="1">
      <c r="A111" s="203"/>
      <c r="B111" s="204"/>
      <c r="C111" s="204"/>
      <c r="D111" s="203"/>
      <c r="E111" s="203"/>
      <c r="H111" s="203"/>
      <c r="I111" s="205"/>
      <c r="J111" s="205"/>
      <c r="K111" s="205"/>
      <c r="L111" s="205">
        <f>IFERROR(IF(G111="X",0,IF(H111="X",0,VLOOKUP(H111,'7'!$K$3:$L$16,2,FALSE))),0)</f>
        <v>0</v>
      </c>
      <c r="M111" s="205">
        <f t="shared" si="2"/>
        <v>0</v>
      </c>
      <c r="N111" s="205">
        <f>IFERROR(VLOOKUP(H111,'7'!$K$3:$M$16,3,FALSE),0)</f>
        <v>0</v>
      </c>
      <c r="O111" s="205">
        <f t="shared" si="3"/>
        <v>0</v>
      </c>
      <c r="P111" s="205"/>
      <c r="Q111" s="205"/>
      <c r="R111" s="205"/>
    </row>
    <row r="112" spans="1:18" hidden="1">
      <c r="A112" s="203"/>
      <c r="B112" s="204"/>
      <c r="C112" s="204"/>
      <c r="D112" s="203"/>
      <c r="E112" s="203"/>
      <c r="H112" s="203"/>
      <c r="I112" s="205"/>
      <c r="J112" s="205"/>
      <c r="K112" s="205"/>
      <c r="L112" s="205">
        <f>IFERROR(IF(G112="X",0,IF(H112="X",0,VLOOKUP(H112,'7'!$K$3:$L$16,2,FALSE))),0)</f>
        <v>0</v>
      </c>
      <c r="M112" s="205">
        <f t="shared" si="2"/>
        <v>0</v>
      </c>
      <c r="N112" s="205">
        <f>IFERROR(VLOOKUP(H112,'7'!$K$3:$M$16,3,FALSE),0)</f>
        <v>0</v>
      </c>
      <c r="O112" s="205">
        <f t="shared" si="3"/>
        <v>0</v>
      </c>
      <c r="P112" s="205"/>
      <c r="Q112" s="205"/>
      <c r="R112" s="205"/>
    </row>
    <row r="113" spans="1:18" hidden="1">
      <c r="A113" s="203"/>
      <c r="B113" s="204"/>
      <c r="C113" s="204"/>
      <c r="D113" s="203"/>
      <c r="E113" s="203"/>
      <c r="H113" s="203"/>
      <c r="I113" s="205"/>
      <c r="J113" s="205"/>
      <c r="K113" s="205"/>
      <c r="L113" s="205">
        <f>IFERROR(IF(G113="X",0,IF(H113="X",0,VLOOKUP(H113,'7'!$K$3:$L$16,2,FALSE))),0)</f>
        <v>0</v>
      </c>
      <c r="M113" s="205">
        <f t="shared" si="2"/>
        <v>0</v>
      </c>
      <c r="N113" s="205">
        <f>IFERROR(VLOOKUP(H113,'7'!$K$3:$M$16,3,FALSE),0)</f>
        <v>0</v>
      </c>
      <c r="O113" s="205">
        <f t="shared" si="3"/>
        <v>0</v>
      </c>
      <c r="P113" s="205"/>
      <c r="Q113" s="205"/>
      <c r="R113" s="205"/>
    </row>
    <row r="114" spans="1:18" hidden="1">
      <c r="A114" s="203"/>
      <c r="B114" s="204"/>
      <c r="C114" s="204"/>
      <c r="D114" s="203"/>
      <c r="E114" s="203"/>
      <c r="H114" s="203"/>
      <c r="I114" s="205"/>
      <c r="J114" s="205"/>
      <c r="K114" s="205"/>
      <c r="L114" s="205">
        <f>IFERROR(IF(G114="X",0,IF(H114="X",0,VLOOKUP(H114,'7'!$K$3:$L$16,2,FALSE))),0)</f>
        <v>0</v>
      </c>
      <c r="M114" s="205">
        <f t="shared" si="2"/>
        <v>0</v>
      </c>
      <c r="N114" s="205">
        <f>IFERROR(VLOOKUP(H114,'7'!$K$3:$M$16,3,FALSE),0)</f>
        <v>0</v>
      </c>
      <c r="O114" s="205">
        <f t="shared" si="3"/>
        <v>0</v>
      </c>
      <c r="P114" s="205"/>
      <c r="Q114" s="205"/>
      <c r="R114" s="205"/>
    </row>
    <row r="115" spans="1:18" hidden="1">
      <c r="A115" s="203"/>
      <c r="B115" s="204"/>
      <c r="C115" s="204"/>
      <c r="D115" s="203"/>
      <c r="E115" s="203"/>
      <c r="H115" s="203"/>
      <c r="I115" s="205"/>
      <c r="J115" s="205"/>
      <c r="K115" s="205"/>
      <c r="L115" s="205">
        <f>IFERROR(IF(G115="X",0,IF(H115="X",0,VLOOKUP(H115,'7'!$K$3:$L$16,2,FALSE))),0)</f>
        <v>0</v>
      </c>
      <c r="M115" s="205">
        <f t="shared" si="2"/>
        <v>0</v>
      </c>
      <c r="N115" s="205">
        <f>IFERROR(VLOOKUP(H115,'7'!$K$3:$M$16,3,FALSE),0)</f>
        <v>0</v>
      </c>
      <c r="O115" s="205">
        <f t="shared" si="3"/>
        <v>0</v>
      </c>
      <c r="P115" s="205"/>
      <c r="Q115" s="205"/>
      <c r="R115" s="205"/>
    </row>
    <row r="116" spans="1:18" hidden="1">
      <c r="A116" s="203"/>
      <c r="B116" s="204"/>
      <c r="C116" s="204"/>
      <c r="D116" s="203"/>
      <c r="E116" s="203"/>
      <c r="H116" s="203"/>
      <c r="I116" s="205"/>
      <c r="J116" s="205"/>
      <c r="K116" s="205"/>
      <c r="L116" s="205">
        <f>IFERROR(IF(G116="X",0,IF(H116="X",0,VLOOKUP(H116,'7'!$K$3:$L$16,2,FALSE))),0)</f>
        <v>0</v>
      </c>
      <c r="M116" s="205">
        <f t="shared" si="2"/>
        <v>0</v>
      </c>
      <c r="N116" s="205">
        <f>IFERROR(VLOOKUP(H116,'7'!$K$3:$M$16,3,FALSE),0)</f>
        <v>0</v>
      </c>
      <c r="O116" s="205">
        <f t="shared" si="3"/>
        <v>0</v>
      </c>
      <c r="P116" s="205"/>
      <c r="Q116" s="205"/>
      <c r="R116" s="205"/>
    </row>
    <row r="117" spans="1:18" hidden="1">
      <c r="A117" s="203"/>
      <c r="B117" s="204"/>
      <c r="C117" s="204"/>
      <c r="D117" s="203"/>
      <c r="E117" s="203"/>
      <c r="H117" s="203"/>
      <c r="I117" s="205"/>
      <c r="J117" s="205"/>
      <c r="K117" s="205"/>
      <c r="L117" s="205">
        <f>IFERROR(IF(G117="X",0,IF(H117="X",0,VLOOKUP(H117,'7'!$K$3:$L$16,2,FALSE))),0)</f>
        <v>0</v>
      </c>
      <c r="M117" s="205">
        <f t="shared" si="2"/>
        <v>0</v>
      </c>
      <c r="N117" s="205">
        <f>IFERROR(VLOOKUP(H117,'7'!$K$3:$M$16,3,FALSE),0)</f>
        <v>0</v>
      </c>
      <c r="O117" s="205">
        <f t="shared" si="3"/>
        <v>0</v>
      </c>
      <c r="P117" s="205"/>
      <c r="Q117" s="205"/>
      <c r="R117" s="205"/>
    </row>
    <row r="118" spans="1:18" hidden="1">
      <c r="A118" s="203"/>
      <c r="B118" s="204"/>
      <c r="C118" s="204"/>
      <c r="D118" s="203"/>
      <c r="E118" s="203"/>
      <c r="H118" s="203"/>
      <c r="I118" s="205"/>
      <c r="J118" s="205"/>
      <c r="K118" s="205"/>
      <c r="L118" s="205">
        <f>IFERROR(IF(G118="X",0,IF(H118="X",0,VLOOKUP(H118,'7'!$K$3:$L$16,2,FALSE))),0)</f>
        <v>0</v>
      </c>
      <c r="M118" s="205">
        <f t="shared" si="2"/>
        <v>0</v>
      </c>
      <c r="N118" s="205">
        <f>IFERROR(VLOOKUP(H118,'7'!$K$3:$M$16,3,FALSE),0)</f>
        <v>0</v>
      </c>
      <c r="O118" s="205">
        <f t="shared" si="3"/>
        <v>0</v>
      </c>
      <c r="P118" s="205"/>
      <c r="Q118" s="205"/>
      <c r="R118" s="205"/>
    </row>
    <row r="119" spans="1:18" hidden="1">
      <c r="A119" s="203"/>
      <c r="B119" s="204"/>
      <c r="C119" s="204"/>
      <c r="D119" s="203"/>
      <c r="E119" s="203"/>
      <c r="H119" s="203"/>
      <c r="I119" s="205"/>
      <c r="J119" s="205"/>
      <c r="K119" s="205"/>
      <c r="L119" s="205">
        <f>IFERROR(IF(G119="X",0,IF(H119="X",0,VLOOKUP(H119,'7'!$K$3:$L$16,2,FALSE))),0)</f>
        <v>0</v>
      </c>
      <c r="M119" s="205">
        <f t="shared" si="2"/>
        <v>0</v>
      </c>
      <c r="N119" s="205">
        <f>IFERROR(VLOOKUP(H119,'7'!$K$3:$M$16,3,FALSE),0)</f>
        <v>0</v>
      </c>
      <c r="O119" s="205">
        <f t="shared" si="3"/>
        <v>0</v>
      </c>
      <c r="P119" s="205"/>
      <c r="Q119" s="205"/>
      <c r="R119" s="205"/>
    </row>
    <row r="120" spans="1:18" hidden="1">
      <c r="A120" s="203"/>
      <c r="B120" s="204"/>
      <c r="C120" s="204"/>
      <c r="D120" s="203"/>
      <c r="E120" s="203"/>
      <c r="H120" s="203"/>
      <c r="I120" s="205"/>
      <c r="J120" s="205"/>
      <c r="K120" s="205"/>
      <c r="L120" s="205">
        <f>IFERROR(IF(G120="X",0,IF(H120="X",0,VLOOKUP(H120,'7'!$K$3:$L$16,2,FALSE))),0)</f>
        <v>0</v>
      </c>
      <c r="M120" s="205">
        <f t="shared" si="2"/>
        <v>0</v>
      </c>
      <c r="N120" s="205">
        <f>IFERROR(VLOOKUP(H120,'7'!$K$3:$M$16,3,FALSE),0)</f>
        <v>0</v>
      </c>
      <c r="O120" s="205">
        <f t="shared" si="3"/>
        <v>0</v>
      </c>
      <c r="P120" s="205"/>
      <c r="Q120" s="205"/>
      <c r="R120" s="205"/>
    </row>
    <row r="121" spans="1:18" hidden="1">
      <c r="A121" s="203"/>
      <c r="B121" s="204"/>
      <c r="C121" s="204"/>
      <c r="D121" s="203"/>
      <c r="E121" s="203"/>
      <c r="H121" s="203"/>
      <c r="I121" s="205"/>
      <c r="J121" s="205"/>
      <c r="K121" s="205"/>
      <c r="L121" s="205">
        <f>IFERROR(IF(G121="X",0,IF(H121="X",0,VLOOKUP(H121,'7'!$K$3:$L$16,2,FALSE))),0)</f>
        <v>0</v>
      </c>
      <c r="M121" s="205">
        <f t="shared" si="2"/>
        <v>0</v>
      </c>
      <c r="N121" s="205">
        <f>IFERROR(VLOOKUP(H121,'7'!$K$3:$M$16,3,FALSE),0)</f>
        <v>0</v>
      </c>
      <c r="O121" s="205">
        <f t="shared" si="3"/>
        <v>0</v>
      </c>
      <c r="P121" s="205"/>
      <c r="Q121" s="205"/>
      <c r="R121" s="205"/>
    </row>
    <row r="122" spans="1:18" hidden="1">
      <c r="A122" s="203"/>
      <c r="B122" s="204"/>
      <c r="C122" s="204"/>
      <c r="D122" s="203"/>
      <c r="E122" s="203"/>
      <c r="H122" s="203"/>
      <c r="I122" s="205"/>
      <c r="J122" s="205"/>
      <c r="K122" s="205"/>
      <c r="L122" s="205">
        <f>IFERROR(IF(G122="X",0,IF(H122="X",0,VLOOKUP(H122,'7'!$K$3:$L$16,2,FALSE))),0)</f>
        <v>0</v>
      </c>
      <c r="M122" s="205">
        <f t="shared" si="2"/>
        <v>0</v>
      </c>
      <c r="N122" s="205">
        <f>IFERROR(VLOOKUP(H122,'7'!$K$3:$M$16,3,FALSE),0)</f>
        <v>0</v>
      </c>
      <c r="O122" s="205">
        <f t="shared" si="3"/>
        <v>0</v>
      </c>
      <c r="P122" s="205"/>
      <c r="Q122" s="205"/>
      <c r="R122" s="205"/>
    </row>
    <row r="123" spans="1:18" hidden="1">
      <c r="A123" s="203"/>
      <c r="B123" s="204"/>
      <c r="C123" s="204"/>
      <c r="D123" s="203"/>
      <c r="E123" s="203"/>
      <c r="H123" s="203"/>
      <c r="I123" s="205"/>
      <c r="J123" s="205"/>
      <c r="K123" s="205"/>
      <c r="L123" s="205">
        <f>IFERROR(IF(G123="X",0,IF(H123="X",0,VLOOKUP(H123,'7'!$K$3:$L$16,2,FALSE))),0)</f>
        <v>0</v>
      </c>
      <c r="M123" s="205">
        <f t="shared" si="2"/>
        <v>0</v>
      </c>
      <c r="N123" s="205">
        <f>IFERROR(VLOOKUP(H123,'7'!$K$3:$M$16,3,FALSE),0)</f>
        <v>0</v>
      </c>
      <c r="O123" s="205">
        <f t="shared" si="3"/>
        <v>0</v>
      </c>
      <c r="P123" s="205"/>
      <c r="Q123" s="205"/>
      <c r="R123" s="205"/>
    </row>
    <row r="124" spans="1:18" hidden="1">
      <c r="A124" s="203"/>
      <c r="B124" s="204"/>
      <c r="C124" s="204"/>
      <c r="D124" s="203"/>
      <c r="E124" s="203"/>
      <c r="H124" s="203"/>
      <c r="I124" s="205"/>
      <c r="J124" s="205"/>
      <c r="K124" s="205"/>
      <c r="L124" s="205">
        <f>IFERROR(IF(G124="X",0,IF(H124="X",0,VLOOKUP(H124,'7'!$K$3:$L$16,2,FALSE))),0)</f>
        <v>0</v>
      </c>
      <c r="M124" s="205">
        <f t="shared" si="2"/>
        <v>0</v>
      </c>
      <c r="N124" s="205">
        <f>IFERROR(VLOOKUP(H124,'7'!$K$3:$M$16,3,FALSE),0)</f>
        <v>0</v>
      </c>
      <c r="O124" s="205">
        <f t="shared" si="3"/>
        <v>0</v>
      </c>
      <c r="P124" s="205"/>
      <c r="Q124" s="205"/>
      <c r="R124" s="205"/>
    </row>
    <row r="125" spans="1:18" hidden="1">
      <c r="A125" s="203"/>
      <c r="B125" s="204"/>
      <c r="C125" s="204"/>
      <c r="D125" s="203"/>
      <c r="E125" s="203"/>
      <c r="H125" s="203"/>
      <c r="I125" s="205"/>
      <c r="J125" s="205"/>
      <c r="K125" s="205"/>
      <c r="L125" s="205">
        <f>IFERROR(IF(G125="X",0,IF(H125="X",0,VLOOKUP(H125,'7'!$K$3:$L$16,2,FALSE))),0)</f>
        <v>0</v>
      </c>
      <c r="M125" s="205">
        <f t="shared" si="2"/>
        <v>0</v>
      </c>
      <c r="N125" s="205">
        <f>IFERROR(VLOOKUP(H125,'7'!$K$3:$M$16,3,FALSE),0)</f>
        <v>0</v>
      </c>
      <c r="O125" s="205">
        <f t="shared" si="3"/>
        <v>0</v>
      </c>
      <c r="P125" s="205"/>
      <c r="Q125" s="205"/>
      <c r="R125" s="205"/>
    </row>
    <row r="126" spans="1:18" hidden="1">
      <c r="A126" s="203"/>
      <c r="B126" s="204"/>
      <c r="C126" s="204"/>
      <c r="D126" s="203"/>
      <c r="E126" s="203"/>
      <c r="H126" s="203"/>
      <c r="I126" s="205"/>
      <c r="J126" s="205"/>
      <c r="K126" s="205"/>
      <c r="L126" s="205">
        <f>IFERROR(IF(G126="X",0,IF(H126="X",0,VLOOKUP(H126,'7'!$K$3:$L$16,2,FALSE))),0)</f>
        <v>0</v>
      </c>
      <c r="M126" s="205">
        <f t="shared" si="2"/>
        <v>0</v>
      </c>
      <c r="N126" s="205">
        <f>IFERROR(VLOOKUP(H126,'7'!$K$3:$M$16,3,FALSE),0)</f>
        <v>0</v>
      </c>
      <c r="O126" s="205">
        <f t="shared" si="3"/>
        <v>0</v>
      </c>
      <c r="P126" s="205"/>
      <c r="Q126" s="205"/>
      <c r="R126" s="205"/>
    </row>
    <row r="127" spans="1:18" hidden="1">
      <c r="A127" s="203"/>
      <c r="B127" s="204"/>
      <c r="C127" s="204"/>
      <c r="D127" s="203"/>
      <c r="E127" s="203"/>
      <c r="H127" s="203"/>
      <c r="I127" s="205"/>
      <c r="J127" s="205"/>
      <c r="K127" s="205"/>
      <c r="L127" s="205">
        <f>IFERROR(IF(G127="X",0,IF(H127="X",0,VLOOKUP(H127,'7'!$K$3:$L$16,2,FALSE))),0)</f>
        <v>0</v>
      </c>
      <c r="M127" s="205">
        <f t="shared" si="2"/>
        <v>0</v>
      </c>
      <c r="N127" s="205">
        <f>IFERROR(VLOOKUP(H127,'7'!$K$3:$M$16,3,FALSE),0)</f>
        <v>0</v>
      </c>
      <c r="O127" s="205">
        <f t="shared" si="3"/>
        <v>0</v>
      </c>
      <c r="P127" s="205"/>
      <c r="Q127" s="205"/>
      <c r="R127" s="205"/>
    </row>
    <row r="128" spans="1:18" hidden="1">
      <c r="A128" s="203"/>
      <c r="B128" s="204"/>
      <c r="C128" s="204"/>
      <c r="D128" s="203"/>
      <c r="E128" s="203"/>
      <c r="H128" s="203"/>
      <c r="I128" s="205"/>
      <c r="J128" s="205"/>
      <c r="K128" s="205"/>
      <c r="L128" s="205">
        <f>IFERROR(IF(G128="X",0,IF(H128="X",0,VLOOKUP(H128,'7'!$K$3:$L$16,2,FALSE))),0)</f>
        <v>0</v>
      </c>
      <c r="M128" s="205">
        <f t="shared" si="2"/>
        <v>0</v>
      </c>
      <c r="N128" s="205">
        <f>IFERROR(VLOOKUP(H128,'7'!$K$3:$M$16,3,FALSE),0)</f>
        <v>0</v>
      </c>
      <c r="O128" s="205">
        <f t="shared" si="3"/>
        <v>0</v>
      </c>
      <c r="P128" s="205"/>
      <c r="Q128" s="205"/>
      <c r="R128" s="205"/>
    </row>
    <row r="129" spans="1:18" hidden="1">
      <c r="A129" s="203"/>
      <c r="B129" s="204"/>
      <c r="C129" s="204"/>
      <c r="D129" s="203"/>
      <c r="E129" s="203"/>
      <c r="H129" s="203"/>
      <c r="I129" s="205"/>
      <c r="J129" s="205"/>
      <c r="K129" s="205"/>
      <c r="L129" s="205">
        <f>IFERROR(IF(G129="X",0,IF(H129="X",0,VLOOKUP(H129,'7'!$K$3:$L$16,2,FALSE))),0)</f>
        <v>0</v>
      </c>
      <c r="M129" s="205">
        <f t="shared" si="2"/>
        <v>0</v>
      </c>
      <c r="N129" s="205">
        <f>IFERROR(VLOOKUP(H129,'7'!$K$3:$M$16,3,FALSE),0)</f>
        <v>0</v>
      </c>
      <c r="O129" s="205">
        <f t="shared" si="3"/>
        <v>0</v>
      </c>
      <c r="P129" s="205"/>
      <c r="Q129" s="205"/>
      <c r="R129" s="205"/>
    </row>
    <row r="130" spans="1:18" hidden="1">
      <c r="A130" s="203"/>
      <c r="B130" s="204"/>
      <c r="C130" s="204"/>
      <c r="D130" s="203"/>
      <c r="E130" s="203"/>
      <c r="H130" s="203"/>
      <c r="I130" s="205"/>
      <c r="J130" s="205"/>
      <c r="K130" s="205"/>
      <c r="L130" s="205">
        <f>IFERROR(IF(G130="X",0,IF(H130="X",0,VLOOKUP(H130,'7'!$K$3:$L$16,2,FALSE))),0)</f>
        <v>0</v>
      </c>
      <c r="M130" s="205">
        <f t="shared" si="2"/>
        <v>0</v>
      </c>
      <c r="N130" s="205">
        <f>IFERROR(VLOOKUP(H130,'7'!$K$3:$M$16,3,FALSE),0)</f>
        <v>0</v>
      </c>
      <c r="O130" s="205">
        <f t="shared" si="3"/>
        <v>0</v>
      </c>
      <c r="P130" s="205"/>
      <c r="Q130" s="205"/>
      <c r="R130" s="205"/>
    </row>
    <row r="131" spans="1:18" hidden="1">
      <c r="A131" s="203"/>
      <c r="B131" s="204"/>
      <c r="C131" s="204"/>
      <c r="D131" s="203"/>
      <c r="E131" s="203"/>
      <c r="H131" s="203"/>
      <c r="I131" s="205"/>
      <c r="J131" s="205"/>
      <c r="K131" s="205"/>
      <c r="L131" s="205">
        <f>IFERROR(IF(G131="X",0,IF(H131="X",0,VLOOKUP(H131,'7'!$K$3:$L$16,2,FALSE))),0)</f>
        <v>0</v>
      </c>
      <c r="M131" s="205">
        <f t="shared" si="2"/>
        <v>0</v>
      </c>
      <c r="N131" s="205">
        <f>IFERROR(VLOOKUP(H131,'7'!$K$3:$M$16,3,FALSE),0)</f>
        <v>0</v>
      </c>
      <c r="O131" s="205">
        <f t="shared" si="3"/>
        <v>0</v>
      </c>
      <c r="P131" s="205"/>
      <c r="Q131" s="205"/>
      <c r="R131" s="205"/>
    </row>
    <row r="132" spans="1:18" hidden="1">
      <c r="A132" s="203"/>
      <c r="B132" s="204"/>
      <c r="C132" s="204"/>
      <c r="D132" s="203"/>
      <c r="E132" s="203"/>
      <c r="H132" s="203"/>
      <c r="I132" s="205"/>
      <c r="J132" s="205"/>
      <c r="K132" s="205"/>
      <c r="L132" s="205">
        <f>IFERROR(IF(G132="X",0,IF(H132="X",0,VLOOKUP(H132,'7'!$K$3:$L$16,2,FALSE))),0)</f>
        <v>0</v>
      </c>
      <c r="M132" s="205">
        <f t="shared" ref="M132:M195" si="4">K132*L132</f>
        <v>0</v>
      </c>
      <c r="N132" s="205">
        <f>IFERROR(VLOOKUP(H132,'7'!$K$3:$M$16,3,FALSE),0)</f>
        <v>0</v>
      </c>
      <c r="O132" s="205">
        <f t="shared" ref="O132:O195" si="5">IF(N132=0,0,M132/N132)</f>
        <v>0</v>
      </c>
      <c r="P132" s="205"/>
      <c r="Q132" s="205"/>
      <c r="R132" s="205"/>
    </row>
    <row r="133" spans="1:18" hidden="1">
      <c r="A133" s="203"/>
      <c r="B133" s="204"/>
      <c r="C133" s="204"/>
      <c r="D133" s="203"/>
      <c r="E133" s="203"/>
      <c r="H133" s="203"/>
      <c r="I133" s="205"/>
      <c r="J133" s="205"/>
      <c r="K133" s="205"/>
      <c r="L133" s="205">
        <f>IFERROR(IF(G133="X",0,IF(H133="X",0,VLOOKUP(H133,'7'!$K$3:$L$16,2,FALSE))),0)</f>
        <v>0</v>
      </c>
      <c r="M133" s="205">
        <f t="shared" si="4"/>
        <v>0</v>
      </c>
      <c r="N133" s="205">
        <f>IFERROR(VLOOKUP(H133,'7'!$K$3:$M$16,3,FALSE),0)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IFERROR(IF(G134="X",0,IF(H134="X",0,VLOOKUP(H134,'7'!$K$3:$L$16,2,FALSE))),0)</f>
        <v>0</v>
      </c>
      <c r="M134" s="205">
        <f t="shared" si="4"/>
        <v>0</v>
      </c>
      <c r="N134" s="205">
        <f>IFERROR(VLOOKUP(H134,'7'!$K$3:$M$16,3,FALSE),0)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IFERROR(IF(G135="X",0,IF(H135="X",0,VLOOKUP(H135,'7'!$K$3:$L$16,2,FALSE))),0)</f>
        <v>0</v>
      </c>
      <c r="M135" s="205">
        <f t="shared" si="4"/>
        <v>0</v>
      </c>
      <c r="N135" s="205">
        <f>IFERROR(VLOOKUP(H135,'7'!$K$3:$M$16,3,FALSE),0)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IFERROR(IF(G136="X",0,IF(H136="X",0,VLOOKUP(H136,'7'!$K$3:$L$16,2,FALSE))),0)</f>
        <v>0</v>
      </c>
      <c r="M136" s="205">
        <f t="shared" si="4"/>
        <v>0</v>
      </c>
      <c r="N136" s="205">
        <f>IFERROR(VLOOKUP(H136,'7'!$K$3:$M$16,3,FALSE),0)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IFERROR(IF(G137="X",0,IF(H137="X",0,VLOOKUP(H137,'7'!$K$3:$L$16,2,FALSE))),0)</f>
        <v>0</v>
      </c>
      <c r="M137" s="205">
        <f t="shared" si="4"/>
        <v>0</v>
      </c>
      <c r="N137" s="205">
        <f>IFERROR(VLOOKUP(H137,'7'!$K$3:$M$16,3,FALSE),0)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IFERROR(IF(G138="X",0,IF(H138="X",0,VLOOKUP(H138,'7'!$K$3:$L$16,2,FALSE))),0)</f>
        <v>0</v>
      </c>
      <c r="M138" s="205">
        <f t="shared" si="4"/>
        <v>0</v>
      </c>
      <c r="N138" s="205">
        <f>IFERROR(VLOOKUP(H138,'7'!$K$3:$M$16,3,FALSE),0)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IFERROR(IF(G139="X",0,IF(H139="X",0,VLOOKUP(H139,'7'!$K$3:$L$16,2,FALSE))),0)</f>
        <v>0</v>
      </c>
      <c r="M139" s="205">
        <f t="shared" si="4"/>
        <v>0</v>
      </c>
      <c r="N139" s="205">
        <f>IFERROR(VLOOKUP(H139,'7'!$K$3:$M$16,3,FALSE),0)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IFERROR(IF(G140="X",0,IF(H140="X",0,VLOOKUP(H140,'7'!$K$3:$L$16,2,FALSE))),0)</f>
        <v>0</v>
      </c>
      <c r="M140" s="205">
        <f t="shared" si="4"/>
        <v>0</v>
      </c>
      <c r="N140" s="205">
        <f>IFERROR(VLOOKUP(H140,'7'!$K$3:$M$16,3,FALSE),0)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IFERROR(IF(G141="X",0,IF(H141="X",0,VLOOKUP(H141,'7'!$K$3:$L$16,2,FALSE))),0)</f>
        <v>0</v>
      </c>
      <c r="M141" s="205">
        <f t="shared" si="4"/>
        <v>0</v>
      </c>
      <c r="N141" s="205">
        <f>IFERROR(VLOOKUP(H141,'7'!$K$3:$M$16,3,FALSE),0)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IFERROR(IF(G142="X",0,IF(H142="X",0,VLOOKUP(H142,'7'!$K$3:$L$16,2,FALSE))),0)</f>
        <v>0</v>
      </c>
      <c r="M142" s="205">
        <f t="shared" si="4"/>
        <v>0</v>
      </c>
      <c r="N142" s="205">
        <f>IFERROR(VLOOKUP(H142,'7'!$K$3:$M$16,3,FALSE),0)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IFERROR(IF(G143="X",0,IF(H143="X",0,VLOOKUP(H143,'7'!$K$3:$L$16,2,FALSE))),0)</f>
        <v>0</v>
      </c>
      <c r="M143" s="205">
        <f t="shared" si="4"/>
        <v>0</v>
      </c>
      <c r="N143" s="205">
        <f>IFERROR(VLOOKUP(H143,'7'!$K$3:$M$16,3,FALSE),0)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IFERROR(IF(G144="X",0,IF(H144="X",0,VLOOKUP(H144,'7'!$K$3:$L$16,2,FALSE))),0)</f>
        <v>0</v>
      </c>
      <c r="M144" s="205">
        <f t="shared" si="4"/>
        <v>0</v>
      </c>
      <c r="N144" s="205">
        <f>IFERROR(VLOOKUP(H144,'7'!$K$3:$M$16,3,FALSE),0)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IFERROR(IF(G145="X",0,IF(H145="X",0,VLOOKUP(H145,'7'!$K$3:$L$16,2,FALSE))),0)</f>
        <v>0</v>
      </c>
      <c r="M145" s="205">
        <f t="shared" si="4"/>
        <v>0</v>
      </c>
      <c r="N145" s="205">
        <f>IFERROR(VLOOKUP(H145,'7'!$K$3:$M$16,3,FALSE),0)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IFERROR(IF(G146="X",0,IF(H146="X",0,VLOOKUP(H146,'7'!$K$3:$L$16,2,FALSE))),0)</f>
        <v>0</v>
      </c>
      <c r="M146" s="205">
        <f t="shared" si="4"/>
        <v>0</v>
      </c>
      <c r="N146" s="205">
        <f>IFERROR(VLOOKUP(H146,'7'!$K$3:$M$16,3,FALSE),0)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IFERROR(IF(G147="X",0,IF(H147="X",0,VLOOKUP(H147,'7'!$K$3:$L$16,2,FALSE))),0)</f>
        <v>0</v>
      </c>
      <c r="M147" s="205">
        <f t="shared" si="4"/>
        <v>0</v>
      </c>
      <c r="N147" s="205">
        <f>IFERROR(VLOOKUP(H147,'7'!$K$3:$M$16,3,FALSE),0)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IFERROR(IF(G148="X",0,IF(H148="X",0,VLOOKUP(H148,'7'!$K$3:$L$16,2,FALSE))),0)</f>
        <v>0</v>
      </c>
      <c r="M148" s="205">
        <f t="shared" si="4"/>
        <v>0</v>
      </c>
      <c r="N148" s="205">
        <f>IFERROR(VLOOKUP(H148,'7'!$K$3:$M$16,3,FALSE),0)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IFERROR(IF(G149="X",0,IF(H149="X",0,VLOOKUP(H149,'7'!$K$3:$L$16,2,FALSE))),0)</f>
        <v>0</v>
      </c>
      <c r="M149" s="205">
        <f t="shared" si="4"/>
        <v>0</v>
      </c>
      <c r="N149" s="205">
        <f>IFERROR(VLOOKUP(H149,'7'!$K$3:$M$16,3,FALSE),0)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IFERROR(IF(G150="X",0,IF(H150="X",0,VLOOKUP(H150,'7'!$K$3:$L$16,2,FALSE))),0)</f>
        <v>0</v>
      </c>
      <c r="M150" s="205">
        <f t="shared" si="4"/>
        <v>0</v>
      </c>
      <c r="N150" s="205">
        <f>IFERROR(VLOOKUP(H150,'7'!$K$3:$M$16,3,FALSE),0)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IFERROR(IF(G151="X",0,IF(H151="X",0,VLOOKUP(H151,'7'!$K$3:$L$16,2,FALSE))),0)</f>
        <v>0</v>
      </c>
      <c r="M151" s="205">
        <f t="shared" si="4"/>
        <v>0</v>
      </c>
      <c r="N151" s="205">
        <f>IFERROR(VLOOKUP(H151,'7'!$K$3:$M$16,3,FALSE),0)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IFERROR(IF(G152="X",0,IF(H152="X",0,VLOOKUP(H152,'7'!$K$3:$L$16,2,FALSE))),0)</f>
        <v>0</v>
      </c>
      <c r="M152" s="205">
        <f t="shared" si="4"/>
        <v>0</v>
      </c>
      <c r="N152" s="205">
        <f>IFERROR(VLOOKUP(H152,'7'!$K$3:$M$16,3,FALSE),0)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IFERROR(IF(G153="X",0,IF(H153="X",0,VLOOKUP(H153,'7'!$K$3:$L$16,2,FALSE))),0)</f>
        <v>0</v>
      </c>
      <c r="M153" s="205">
        <f t="shared" si="4"/>
        <v>0</v>
      </c>
      <c r="N153" s="205">
        <f>IFERROR(VLOOKUP(H153,'7'!$K$3:$M$16,3,FALSE),0)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IFERROR(IF(G154="X",0,IF(H154="X",0,VLOOKUP(H154,'7'!$K$3:$L$16,2,FALSE))),0)</f>
        <v>0</v>
      </c>
      <c r="M154" s="205">
        <f t="shared" si="4"/>
        <v>0</v>
      </c>
      <c r="N154" s="205">
        <f>IFERROR(VLOOKUP(H154,'7'!$K$3:$M$16,3,FALSE),0)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IFERROR(IF(G155="X",0,IF(H155="X",0,VLOOKUP(H155,'7'!$K$3:$L$16,2,FALSE))),0)</f>
        <v>0</v>
      </c>
      <c r="M155" s="205">
        <f t="shared" si="4"/>
        <v>0</v>
      </c>
      <c r="N155" s="205">
        <f>IFERROR(VLOOKUP(H155,'7'!$K$3:$M$16,3,FALSE),0)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IFERROR(IF(G156="X",0,IF(H156="X",0,VLOOKUP(H156,'7'!$K$3:$L$16,2,FALSE))),0)</f>
        <v>0</v>
      </c>
      <c r="M156" s="205">
        <f t="shared" si="4"/>
        <v>0</v>
      </c>
      <c r="N156" s="205">
        <f>IFERROR(VLOOKUP(H156,'7'!$K$3:$M$16,3,FALSE),0)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IFERROR(IF(G157="X",0,IF(H157="X",0,VLOOKUP(H157,'7'!$K$3:$L$16,2,FALSE))),0)</f>
        <v>0</v>
      </c>
      <c r="M157" s="205">
        <f t="shared" si="4"/>
        <v>0</v>
      </c>
      <c r="N157" s="205">
        <f>IFERROR(VLOOKUP(H157,'7'!$K$3:$M$16,3,FALSE),0)</f>
        <v>0</v>
      </c>
      <c r="O157" s="205">
        <f t="shared" si="5"/>
        <v>0</v>
      </c>
      <c r="P157" s="205"/>
      <c r="Q157" s="205"/>
      <c r="R157" s="205"/>
    </row>
    <row r="158" spans="1:18" hidden="1">
      <c r="A158" s="203"/>
      <c r="B158" s="204"/>
      <c r="C158" s="204"/>
      <c r="D158" s="203"/>
      <c r="E158" s="203"/>
      <c r="H158" s="203"/>
      <c r="I158" s="205"/>
      <c r="J158" s="205"/>
      <c r="K158" s="205"/>
      <c r="L158" s="205">
        <f>IFERROR(IF(G158="X",0,IF(H158="X",0,VLOOKUP(H158,'7'!$K$3:$L$16,2,FALSE))),0)</f>
        <v>0</v>
      </c>
      <c r="M158" s="205">
        <f t="shared" si="4"/>
        <v>0</v>
      </c>
      <c r="N158" s="205">
        <f>IFERROR(VLOOKUP(H158,'7'!$K$3:$M$16,3,FALSE),0)</f>
        <v>0</v>
      </c>
      <c r="O158" s="205">
        <f t="shared" si="5"/>
        <v>0</v>
      </c>
      <c r="P158" s="205"/>
      <c r="Q158" s="205"/>
      <c r="R158" s="205"/>
    </row>
    <row r="159" spans="1:18" hidden="1">
      <c r="A159" s="203"/>
      <c r="B159" s="204"/>
      <c r="C159" s="204"/>
      <c r="D159" s="203"/>
      <c r="E159" s="203"/>
      <c r="H159" s="203"/>
      <c r="I159" s="205"/>
      <c r="J159" s="205"/>
      <c r="K159" s="205"/>
      <c r="L159" s="205">
        <f>IFERROR(IF(G159="X",0,IF(H159="X",0,VLOOKUP(H159,'7'!$K$3:$L$16,2,FALSE))),0)</f>
        <v>0</v>
      </c>
      <c r="M159" s="205">
        <f t="shared" si="4"/>
        <v>0</v>
      </c>
      <c r="N159" s="205">
        <f>IFERROR(VLOOKUP(H159,'7'!$K$3:$M$16,3,FALSE),0)</f>
        <v>0</v>
      </c>
      <c r="O159" s="205">
        <f t="shared" si="5"/>
        <v>0</v>
      </c>
      <c r="P159" s="205"/>
      <c r="Q159" s="205"/>
      <c r="R159" s="205"/>
    </row>
    <row r="160" spans="1:18" hidden="1">
      <c r="A160" s="203"/>
      <c r="B160" s="204"/>
      <c r="C160" s="204"/>
      <c r="D160" s="203"/>
      <c r="E160" s="203"/>
      <c r="H160" s="203"/>
      <c r="I160" s="205"/>
      <c r="J160" s="205"/>
      <c r="K160" s="205"/>
      <c r="L160" s="205">
        <f>IFERROR(IF(G160="X",0,IF(H160="X",0,VLOOKUP(H160,'7'!$K$3:$L$16,2,FALSE))),0)</f>
        <v>0</v>
      </c>
      <c r="M160" s="205">
        <f t="shared" si="4"/>
        <v>0</v>
      </c>
      <c r="N160" s="205">
        <f>IFERROR(VLOOKUP(H160,'7'!$K$3:$M$16,3,FALSE),0)</f>
        <v>0</v>
      </c>
      <c r="O160" s="205">
        <f t="shared" si="5"/>
        <v>0</v>
      </c>
      <c r="P160" s="205"/>
      <c r="Q160" s="205"/>
      <c r="R160" s="205"/>
    </row>
    <row r="161" spans="1:18" hidden="1">
      <c r="A161" s="203"/>
      <c r="B161" s="204"/>
      <c r="C161" s="204"/>
      <c r="D161" s="203"/>
      <c r="E161" s="203"/>
      <c r="H161" s="203"/>
      <c r="I161" s="205"/>
      <c r="J161" s="205"/>
      <c r="K161" s="205"/>
      <c r="L161" s="205">
        <f>IFERROR(IF(G161="X",0,IF(H161="X",0,VLOOKUP(H161,'7'!$K$3:$L$16,2,FALSE))),0)</f>
        <v>0</v>
      </c>
      <c r="M161" s="205">
        <f t="shared" si="4"/>
        <v>0</v>
      </c>
      <c r="N161" s="205">
        <f>IFERROR(VLOOKUP(H161,'7'!$K$3:$M$16,3,FALSE),0)</f>
        <v>0</v>
      </c>
      <c r="O161" s="205">
        <f t="shared" si="5"/>
        <v>0</v>
      </c>
      <c r="P161" s="205"/>
      <c r="Q161" s="205"/>
      <c r="R161" s="205"/>
    </row>
    <row r="162" spans="1:18" hidden="1">
      <c r="A162" s="203"/>
      <c r="B162" s="204"/>
      <c r="C162" s="204"/>
      <c r="D162" s="203"/>
      <c r="E162" s="203"/>
      <c r="H162" s="203"/>
      <c r="I162" s="205"/>
      <c r="J162" s="205"/>
      <c r="K162" s="205"/>
      <c r="L162" s="205">
        <f>IFERROR(IF(G162="X",0,IF(H162="X",0,VLOOKUP(H162,'7'!$K$3:$L$16,2,FALSE))),0)</f>
        <v>0</v>
      </c>
      <c r="M162" s="205">
        <f t="shared" si="4"/>
        <v>0</v>
      </c>
      <c r="N162" s="205">
        <f>IFERROR(VLOOKUP(H162,'7'!$K$3:$M$16,3,FALSE),0)</f>
        <v>0</v>
      </c>
      <c r="O162" s="205">
        <f t="shared" si="5"/>
        <v>0</v>
      </c>
      <c r="P162" s="205"/>
      <c r="Q162" s="205"/>
      <c r="R162" s="205"/>
    </row>
    <row r="163" spans="1:18" hidden="1">
      <c r="A163" s="203"/>
      <c r="B163" s="204"/>
      <c r="C163" s="204"/>
      <c r="D163" s="203"/>
      <c r="E163" s="203"/>
      <c r="H163" s="203"/>
      <c r="I163" s="205"/>
      <c r="J163" s="205"/>
      <c r="K163" s="205"/>
      <c r="L163" s="205">
        <f>IFERROR(IF(G163="X",0,IF(H163="X",0,VLOOKUP(H163,'7'!$K$3:$L$16,2,FALSE))),0)</f>
        <v>0</v>
      </c>
      <c r="M163" s="205">
        <f t="shared" si="4"/>
        <v>0</v>
      </c>
      <c r="N163" s="205">
        <f>IFERROR(VLOOKUP(H163,'7'!$K$3:$M$16,3,FALSE),0)</f>
        <v>0</v>
      </c>
      <c r="O163" s="205">
        <f t="shared" si="5"/>
        <v>0</v>
      </c>
      <c r="P163" s="205"/>
      <c r="Q163" s="205"/>
      <c r="R163" s="205"/>
    </row>
    <row r="164" spans="1:18" hidden="1">
      <c r="A164" s="203"/>
      <c r="B164" s="204"/>
      <c r="C164" s="204"/>
      <c r="D164" s="203"/>
      <c r="E164" s="203"/>
      <c r="H164" s="203"/>
      <c r="I164" s="205"/>
      <c r="J164" s="205"/>
      <c r="K164" s="205"/>
      <c r="L164" s="205">
        <f>IFERROR(IF(G164="X",0,IF(H164="X",0,VLOOKUP(H164,'7'!$K$3:$L$16,2,FALSE))),0)</f>
        <v>0</v>
      </c>
      <c r="M164" s="205">
        <f t="shared" si="4"/>
        <v>0</v>
      </c>
      <c r="N164" s="205">
        <f>IFERROR(VLOOKUP(H164,'7'!$K$3:$M$16,3,FALSE),0)</f>
        <v>0</v>
      </c>
      <c r="O164" s="205">
        <f t="shared" si="5"/>
        <v>0</v>
      </c>
      <c r="P164" s="205"/>
      <c r="Q164" s="205"/>
      <c r="R164" s="205"/>
    </row>
    <row r="165" spans="1:18" hidden="1">
      <c r="A165" s="203"/>
      <c r="B165" s="204"/>
      <c r="C165" s="204"/>
      <c r="D165" s="203"/>
      <c r="E165" s="203"/>
      <c r="H165" s="203"/>
      <c r="I165" s="205"/>
      <c r="J165" s="205"/>
      <c r="K165" s="205"/>
      <c r="L165" s="205">
        <f>IFERROR(IF(G165="X",0,IF(H165="X",0,VLOOKUP(H165,'7'!$K$3:$L$16,2,FALSE))),0)</f>
        <v>0</v>
      </c>
      <c r="M165" s="205">
        <f t="shared" si="4"/>
        <v>0</v>
      </c>
      <c r="N165" s="205">
        <f>IFERROR(VLOOKUP(H165,'7'!$K$3:$M$16,3,FALSE),0)</f>
        <v>0</v>
      </c>
      <c r="O165" s="205">
        <f t="shared" si="5"/>
        <v>0</v>
      </c>
      <c r="P165" s="205"/>
      <c r="Q165" s="205"/>
      <c r="R165" s="205"/>
    </row>
    <row r="166" spans="1:18" hidden="1">
      <c r="A166" s="203"/>
      <c r="B166" s="204"/>
      <c r="C166" s="204"/>
      <c r="D166" s="203"/>
      <c r="E166" s="203"/>
      <c r="H166" s="203"/>
      <c r="I166" s="205"/>
      <c r="J166" s="205"/>
      <c r="K166" s="205"/>
      <c r="L166" s="205">
        <f>IFERROR(IF(G166="X",0,IF(H166="X",0,VLOOKUP(H166,'7'!$K$3:$L$16,2,FALSE))),0)</f>
        <v>0</v>
      </c>
      <c r="M166" s="205">
        <f t="shared" si="4"/>
        <v>0</v>
      </c>
      <c r="N166" s="205">
        <f>IFERROR(VLOOKUP(H166,'7'!$K$3:$M$16,3,FALSE),0)</f>
        <v>0</v>
      </c>
      <c r="O166" s="205">
        <f t="shared" si="5"/>
        <v>0</v>
      </c>
      <c r="P166" s="205"/>
      <c r="Q166" s="205"/>
      <c r="R166" s="205"/>
    </row>
    <row r="167" spans="1:18" hidden="1">
      <c r="A167" s="203"/>
      <c r="B167" s="204"/>
      <c r="C167" s="204"/>
      <c r="D167" s="203"/>
      <c r="E167" s="203"/>
      <c r="H167" s="203"/>
      <c r="I167" s="205"/>
      <c r="J167" s="205"/>
      <c r="K167" s="205"/>
      <c r="L167" s="205">
        <f>IFERROR(IF(G167="X",0,IF(H167="X",0,VLOOKUP(H167,'7'!$K$3:$L$16,2,FALSE))),0)</f>
        <v>0</v>
      </c>
      <c r="M167" s="205">
        <f t="shared" si="4"/>
        <v>0</v>
      </c>
      <c r="N167" s="205">
        <f>IFERROR(VLOOKUP(H167,'7'!$K$3:$M$16,3,FALSE),0)</f>
        <v>0</v>
      </c>
      <c r="O167" s="205">
        <f t="shared" si="5"/>
        <v>0</v>
      </c>
      <c r="P167" s="205"/>
      <c r="Q167" s="205"/>
      <c r="R167" s="205"/>
    </row>
    <row r="168" spans="1:18" hidden="1">
      <c r="A168" s="203"/>
      <c r="B168" s="204"/>
      <c r="C168" s="204"/>
      <c r="D168" s="203"/>
      <c r="E168" s="203"/>
      <c r="H168" s="203"/>
      <c r="I168" s="205"/>
      <c r="J168" s="205"/>
      <c r="K168" s="205"/>
      <c r="L168" s="205">
        <f>IFERROR(IF(G168="X",0,IF(H168="X",0,VLOOKUP(H168,'7'!$K$3:$L$16,2,FALSE))),0)</f>
        <v>0</v>
      </c>
      <c r="M168" s="205">
        <f t="shared" si="4"/>
        <v>0</v>
      </c>
      <c r="N168" s="205">
        <f>IFERROR(VLOOKUP(H168,'7'!$K$3:$M$16,3,FALSE),0)</f>
        <v>0</v>
      </c>
      <c r="O168" s="205">
        <f t="shared" si="5"/>
        <v>0</v>
      </c>
      <c r="P168" s="205"/>
      <c r="Q168" s="205"/>
      <c r="R168" s="205"/>
    </row>
    <row r="169" spans="1:18" hidden="1">
      <c r="A169" s="203"/>
      <c r="B169" s="204"/>
      <c r="C169" s="204"/>
      <c r="D169" s="203"/>
      <c r="E169" s="203"/>
      <c r="H169" s="203"/>
      <c r="I169" s="205"/>
      <c r="J169" s="205"/>
      <c r="K169" s="205"/>
      <c r="L169" s="205">
        <f>IFERROR(IF(G169="X",0,IF(H169="X",0,VLOOKUP(H169,'7'!$K$3:$L$16,2,FALSE))),0)</f>
        <v>0</v>
      </c>
      <c r="M169" s="205">
        <f t="shared" si="4"/>
        <v>0</v>
      </c>
      <c r="N169" s="205">
        <f>IFERROR(VLOOKUP(H169,'7'!$K$3:$M$16,3,FALSE),0)</f>
        <v>0</v>
      </c>
      <c r="O169" s="205">
        <f t="shared" si="5"/>
        <v>0</v>
      </c>
      <c r="P169" s="205"/>
      <c r="Q169" s="205"/>
      <c r="R169" s="205"/>
    </row>
    <row r="170" spans="1:18" hidden="1">
      <c r="A170" s="203"/>
      <c r="B170" s="204"/>
      <c r="C170" s="204"/>
      <c r="D170" s="203"/>
      <c r="E170" s="203"/>
      <c r="H170" s="203"/>
      <c r="I170" s="205"/>
      <c r="J170" s="205"/>
      <c r="K170" s="205"/>
      <c r="L170" s="205">
        <f>IFERROR(IF(G170="X",0,IF(H170="X",0,VLOOKUP(H170,'7'!$K$3:$L$16,2,FALSE))),0)</f>
        <v>0</v>
      </c>
      <c r="M170" s="205">
        <f t="shared" si="4"/>
        <v>0</v>
      </c>
      <c r="N170" s="205">
        <f>IFERROR(VLOOKUP(H170,'7'!$K$3:$M$16,3,FALSE),0)</f>
        <v>0</v>
      </c>
      <c r="O170" s="205">
        <f t="shared" si="5"/>
        <v>0</v>
      </c>
      <c r="P170" s="205"/>
      <c r="Q170" s="205"/>
      <c r="R170" s="205"/>
    </row>
    <row r="171" spans="1:18" hidden="1">
      <c r="A171" s="203"/>
      <c r="B171" s="204"/>
      <c r="C171" s="204"/>
      <c r="D171" s="203"/>
      <c r="E171" s="203"/>
      <c r="H171" s="203"/>
      <c r="I171" s="205"/>
      <c r="J171" s="205"/>
      <c r="K171" s="205"/>
      <c r="L171" s="205">
        <f>IFERROR(IF(G171="X",0,IF(H171="X",0,VLOOKUP(H171,'7'!$K$3:$L$16,2,FALSE))),0)</f>
        <v>0</v>
      </c>
      <c r="M171" s="205">
        <f t="shared" si="4"/>
        <v>0</v>
      </c>
      <c r="N171" s="205">
        <f>IFERROR(VLOOKUP(H171,'7'!$K$3:$M$16,3,FALSE),0)</f>
        <v>0</v>
      </c>
      <c r="O171" s="205">
        <f t="shared" si="5"/>
        <v>0</v>
      </c>
      <c r="P171" s="205"/>
      <c r="Q171" s="205"/>
      <c r="R171" s="205"/>
    </row>
    <row r="172" spans="1:18" hidden="1">
      <c r="A172" s="203"/>
      <c r="B172" s="204"/>
      <c r="C172" s="204"/>
      <c r="D172" s="203"/>
      <c r="E172" s="203"/>
      <c r="H172" s="203"/>
      <c r="I172" s="205"/>
      <c r="J172" s="205"/>
      <c r="K172" s="205"/>
      <c r="L172" s="205">
        <f>IFERROR(IF(G172="X",0,IF(H172="X",0,VLOOKUP(H172,'7'!$K$3:$L$16,2,FALSE))),0)</f>
        <v>0</v>
      </c>
      <c r="M172" s="205">
        <f t="shared" si="4"/>
        <v>0</v>
      </c>
      <c r="N172" s="205">
        <f>IFERROR(VLOOKUP(H172,'7'!$K$3:$M$16,3,FALSE),0)</f>
        <v>0</v>
      </c>
      <c r="O172" s="205">
        <f t="shared" si="5"/>
        <v>0</v>
      </c>
      <c r="P172" s="205"/>
      <c r="Q172" s="205"/>
      <c r="R172" s="205"/>
    </row>
    <row r="173" spans="1:18" hidden="1">
      <c r="A173" s="203"/>
      <c r="B173" s="204"/>
      <c r="C173" s="204"/>
      <c r="D173" s="203"/>
      <c r="E173" s="203"/>
      <c r="H173" s="203"/>
      <c r="I173" s="205"/>
      <c r="J173" s="205"/>
      <c r="K173" s="205"/>
      <c r="L173" s="205">
        <f>IFERROR(IF(G173="X",0,IF(H173="X",0,VLOOKUP(H173,'7'!$K$3:$L$16,2,FALSE))),0)</f>
        <v>0</v>
      </c>
      <c r="M173" s="205">
        <f t="shared" si="4"/>
        <v>0</v>
      </c>
      <c r="N173" s="205">
        <f>IFERROR(VLOOKUP(H173,'7'!$K$3:$M$16,3,FALSE),0)</f>
        <v>0</v>
      </c>
      <c r="O173" s="205">
        <f t="shared" si="5"/>
        <v>0</v>
      </c>
      <c r="P173" s="205"/>
      <c r="Q173" s="205"/>
      <c r="R173" s="205"/>
    </row>
    <row r="174" spans="1:18" hidden="1">
      <c r="A174" s="203"/>
      <c r="B174" s="204"/>
      <c r="C174" s="204"/>
      <c r="D174" s="203"/>
      <c r="E174" s="203"/>
      <c r="H174" s="203"/>
      <c r="I174" s="205"/>
      <c r="J174" s="205"/>
      <c r="K174" s="205"/>
      <c r="L174" s="205">
        <f>IFERROR(IF(G174="X",0,IF(H174="X",0,VLOOKUP(H174,'7'!$K$3:$L$16,2,FALSE))),0)</f>
        <v>0</v>
      </c>
      <c r="M174" s="205">
        <f t="shared" si="4"/>
        <v>0</v>
      </c>
      <c r="N174" s="205">
        <f>IFERROR(VLOOKUP(H174,'7'!$K$3:$M$16,3,FALSE),0)</f>
        <v>0</v>
      </c>
      <c r="O174" s="205">
        <f t="shared" si="5"/>
        <v>0</v>
      </c>
      <c r="P174" s="205"/>
      <c r="Q174" s="205"/>
      <c r="R174" s="205"/>
    </row>
    <row r="175" spans="1:18" hidden="1">
      <c r="A175" s="203"/>
      <c r="B175" s="204"/>
      <c r="C175" s="204"/>
      <c r="D175" s="203"/>
      <c r="E175" s="203"/>
      <c r="H175" s="203"/>
      <c r="I175" s="205"/>
      <c r="J175" s="205"/>
      <c r="K175" s="205"/>
      <c r="L175" s="205">
        <f>IFERROR(IF(G175="X",0,IF(H175="X",0,VLOOKUP(H175,'7'!$K$3:$L$16,2,FALSE))),0)</f>
        <v>0</v>
      </c>
      <c r="M175" s="205">
        <f t="shared" si="4"/>
        <v>0</v>
      </c>
      <c r="N175" s="205">
        <f>IFERROR(VLOOKUP(H175,'7'!$K$3:$M$16,3,FALSE),0)</f>
        <v>0</v>
      </c>
      <c r="O175" s="205">
        <f t="shared" si="5"/>
        <v>0</v>
      </c>
      <c r="P175" s="205"/>
      <c r="Q175" s="205"/>
      <c r="R175" s="205"/>
    </row>
    <row r="176" spans="1:18" hidden="1">
      <c r="A176" s="203"/>
      <c r="B176" s="204"/>
      <c r="C176" s="204"/>
      <c r="D176" s="203"/>
      <c r="E176" s="203"/>
      <c r="H176" s="203"/>
      <c r="I176" s="205"/>
      <c r="J176" s="205"/>
      <c r="K176" s="205"/>
      <c r="L176" s="205">
        <f>IFERROR(IF(G176="X",0,IF(H176="X",0,VLOOKUP(H176,'7'!$K$3:$L$16,2,FALSE))),0)</f>
        <v>0</v>
      </c>
      <c r="M176" s="205">
        <f t="shared" si="4"/>
        <v>0</v>
      </c>
      <c r="N176" s="205">
        <f>IFERROR(VLOOKUP(H176,'7'!$K$3:$M$16,3,FALSE),0)</f>
        <v>0</v>
      </c>
      <c r="O176" s="205">
        <f t="shared" si="5"/>
        <v>0</v>
      </c>
      <c r="P176" s="205"/>
      <c r="Q176" s="205"/>
      <c r="R176" s="205"/>
    </row>
    <row r="177" spans="1:18" hidden="1">
      <c r="A177" s="203"/>
      <c r="B177" s="204"/>
      <c r="C177" s="204"/>
      <c r="D177" s="203"/>
      <c r="E177" s="203"/>
      <c r="H177" s="203"/>
      <c r="I177" s="205"/>
      <c r="J177" s="205"/>
      <c r="K177" s="205"/>
      <c r="L177" s="205">
        <f>IFERROR(IF(G177="X",0,IF(H177="X",0,VLOOKUP(H177,'7'!$K$3:$L$16,2,FALSE))),0)</f>
        <v>0</v>
      </c>
      <c r="M177" s="205">
        <f t="shared" si="4"/>
        <v>0</v>
      </c>
      <c r="N177" s="205">
        <f>IFERROR(VLOOKUP(H177,'7'!$K$3:$M$16,3,FALSE),0)</f>
        <v>0</v>
      </c>
      <c r="O177" s="205">
        <f t="shared" si="5"/>
        <v>0</v>
      </c>
      <c r="P177" s="205"/>
      <c r="Q177" s="205"/>
      <c r="R177" s="205"/>
    </row>
    <row r="178" spans="1:18" hidden="1">
      <c r="A178" s="203"/>
      <c r="B178" s="204"/>
      <c r="C178" s="204"/>
      <c r="D178" s="203"/>
      <c r="E178" s="203"/>
      <c r="H178" s="203"/>
      <c r="I178" s="205"/>
      <c r="J178" s="205"/>
      <c r="K178" s="205"/>
      <c r="L178" s="205">
        <f>IFERROR(IF(G178="X",0,IF(H178="X",0,VLOOKUP(H178,'7'!$K$3:$L$16,2,FALSE))),0)</f>
        <v>0</v>
      </c>
      <c r="M178" s="205">
        <f t="shared" si="4"/>
        <v>0</v>
      </c>
      <c r="N178" s="205">
        <f>IFERROR(VLOOKUP(H178,'7'!$K$3:$M$16,3,FALSE),0)</f>
        <v>0</v>
      </c>
      <c r="O178" s="205">
        <f t="shared" si="5"/>
        <v>0</v>
      </c>
      <c r="P178" s="205"/>
      <c r="Q178" s="205"/>
      <c r="R178" s="205"/>
    </row>
    <row r="179" spans="1:18" hidden="1">
      <c r="A179" s="203"/>
      <c r="B179" s="204"/>
      <c r="C179" s="204"/>
      <c r="D179" s="203"/>
      <c r="E179" s="203"/>
      <c r="H179" s="203"/>
      <c r="I179" s="205"/>
      <c r="J179" s="205"/>
      <c r="K179" s="205"/>
      <c r="L179" s="205">
        <f>IFERROR(IF(G179="X",0,IF(H179="X",0,VLOOKUP(H179,'7'!$K$3:$L$16,2,FALSE))),0)</f>
        <v>0</v>
      </c>
      <c r="M179" s="205">
        <f t="shared" si="4"/>
        <v>0</v>
      </c>
      <c r="N179" s="205">
        <f>IFERROR(VLOOKUP(H179,'7'!$K$3:$M$16,3,FALSE),0)</f>
        <v>0</v>
      </c>
      <c r="O179" s="205">
        <f t="shared" si="5"/>
        <v>0</v>
      </c>
      <c r="P179" s="205"/>
      <c r="Q179" s="205"/>
      <c r="R179" s="205"/>
    </row>
    <row r="180" spans="1:18" hidden="1">
      <c r="A180" s="203"/>
      <c r="B180" s="204"/>
      <c r="C180" s="204"/>
      <c r="D180" s="203"/>
      <c r="E180" s="203"/>
      <c r="H180" s="203"/>
      <c r="I180" s="205"/>
      <c r="J180" s="205"/>
      <c r="K180" s="205"/>
      <c r="L180" s="205">
        <f>IFERROR(IF(G180="X",0,IF(H180="X",0,VLOOKUP(H180,'7'!$K$3:$L$16,2,FALSE))),0)</f>
        <v>0</v>
      </c>
      <c r="M180" s="205">
        <f t="shared" si="4"/>
        <v>0</v>
      </c>
      <c r="N180" s="205">
        <f>IFERROR(VLOOKUP(H180,'7'!$K$3:$M$16,3,FALSE),0)</f>
        <v>0</v>
      </c>
      <c r="O180" s="205">
        <f t="shared" si="5"/>
        <v>0</v>
      </c>
      <c r="P180" s="205"/>
      <c r="Q180" s="205"/>
      <c r="R180" s="205"/>
    </row>
    <row r="181" spans="1:18" hidden="1">
      <c r="A181" s="203"/>
      <c r="B181" s="204"/>
      <c r="C181" s="204"/>
      <c r="D181" s="203"/>
      <c r="E181" s="203"/>
      <c r="H181" s="203"/>
      <c r="I181" s="205"/>
      <c r="J181" s="205"/>
      <c r="K181" s="205"/>
      <c r="L181" s="205">
        <f>IFERROR(IF(G181="X",0,IF(H181="X",0,VLOOKUP(H181,'7'!$K$3:$L$16,2,FALSE))),0)</f>
        <v>0</v>
      </c>
      <c r="M181" s="205">
        <f t="shared" si="4"/>
        <v>0</v>
      </c>
      <c r="N181" s="205">
        <f>IFERROR(VLOOKUP(H181,'7'!$K$3:$M$16,3,FALSE),0)</f>
        <v>0</v>
      </c>
      <c r="O181" s="205">
        <f t="shared" si="5"/>
        <v>0</v>
      </c>
      <c r="P181" s="205"/>
      <c r="Q181" s="205"/>
      <c r="R181" s="205"/>
    </row>
    <row r="182" spans="1:18" hidden="1">
      <c r="A182" s="203"/>
      <c r="B182" s="204"/>
      <c r="C182" s="204"/>
      <c r="D182" s="203"/>
      <c r="E182" s="203"/>
      <c r="H182" s="203"/>
      <c r="I182" s="205"/>
      <c r="J182" s="205"/>
      <c r="K182" s="205"/>
      <c r="L182" s="205">
        <f>IFERROR(IF(G182="X",0,IF(H182="X",0,VLOOKUP(H182,'7'!$K$3:$L$16,2,FALSE))),0)</f>
        <v>0</v>
      </c>
      <c r="M182" s="205">
        <f t="shared" si="4"/>
        <v>0</v>
      </c>
      <c r="N182" s="205">
        <f>IFERROR(VLOOKUP(H182,'7'!$K$3:$M$16,3,FALSE),0)</f>
        <v>0</v>
      </c>
      <c r="O182" s="205">
        <f t="shared" si="5"/>
        <v>0</v>
      </c>
      <c r="P182" s="205"/>
      <c r="Q182" s="205"/>
      <c r="R182" s="205"/>
    </row>
    <row r="183" spans="1:18" hidden="1">
      <c r="A183" s="203"/>
      <c r="B183" s="204"/>
      <c r="C183" s="204"/>
      <c r="D183" s="203"/>
      <c r="E183" s="203"/>
      <c r="H183" s="203"/>
      <c r="I183" s="205"/>
      <c r="J183" s="205"/>
      <c r="K183" s="205"/>
      <c r="L183" s="205">
        <f>IFERROR(IF(G183="X",0,IF(H183="X",0,VLOOKUP(H183,'7'!$K$3:$L$16,2,FALSE))),0)</f>
        <v>0</v>
      </c>
      <c r="M183" s="205">
        <f t="shared" si="4"/>
        <v>0</v>
      </c>
      <c r="N183" s="205">
        <f>IFERROR(VLOOKUP(H183,'7'!$K$3:$M$16,3,FALSE),0)</f>
        <v>0</v>
      </c>
      <c r="O183" s="205">
        <f t="shared" si="5"/>
        <v>0</v>
      </c>
      <c r="P183" s="205"/>
      <c r="Q183" s="205"/>
      <c r="R183" s="205"/>
    </row>
    <row r="184" spans="1:18" hidden="1">
      <c r="A184" s="203"/>
      <c r="B184" s="204"/>
      <c r="C184" s="204"/>
      <c r="D184" s="203"/>
      <c r="E184" s="203"/>
      <c r="H184" s="203"/>
      <c r="I184" s="205"/>
      <c r="J184" s="205"/>
      <c r="K184" s="205"/>
      <c r="L184" s="205">
        <f>IFERROR(IF(G184="X",0,IF(H184="X",0,VLOOKUP(H184,'7'!$K$3:$L$16,2,FALSE))),0)</f>
        <v>0</v>
      </c>
      <c r="M184" s="205">
        <f t="shared" si="4"/>
        <v>0</v>
      </c>
      <c r="N184" s="205">
        <f>IFERROR(VLOOKUP(H184,'7'!$K$3:$M$16,3,FALSE),0)</f>
        <v>0</v>
      </c>
      <c r="O184" s="205">
        <f t="shared" si="5"/>
        <v>0</v>
      </c>
      <c r="P184" s="205"/>
      <c r="Q184" s="205"/>
      <c r="R184" s="205"/>
    </row>
    <row r="185" spans="1:18" hidden="1">
      <c r="A185" s="203"/>
      <c r="B185" s="204"/>
      <c r="C185" s="204"/>
      <c r="D185" s="203"/>
      <c r="E185" s="203"/>
      <c r="H185" s="203"/>
      <c r="I185" s="205"/>
      <c r="J185" s="205"/>
      <c r="K185" s="205"/>
      <c r="L185" s="205">
        <f>IFERROR(IF(G185="X",0,IF(H185="X",0,VLOOKUP(H185,'7'!$K$3:$L$16,2,FALSE))),0)</f>
        <v>0</v>
      </c>
      <c r="M185" s="205">
        <f t="shared" si="4"/>
        <v>0</v>
      </c>
      <c r="N185" s="205">
        <f>IFERROR(VLOOKUP(H185,'7'!$K$3:$M$16,3,FALSE),0)</f>
        <v>0</v>
      </c>
      <c r="O185" s="205">
        <f t="shared" si="5"/>
        <v>0</v>
      </c>
      <c r="P185" s="205"/>
      <c r="Q185" s="205"/>
      <c r="R185" s="205"/>
    </row>
    <row r="186" spans="1:18" hidden="1">
      <c r="A186" s="203"/>
      <c r="B186" s="204"/>
      <c r="C186" s="204"/>
      <c r="D186" s="203"/>
      <c r="E186" s="203"/>
      <c r="H186" s="203"/>
      <c r="I186" s="205"/>
      <c r="J186" s="205"/>
      <c r="K186" s="205"/>
      <c r="L186" s="205">
        <f>IFERROR(IF(G186="X",0,IF(H186="X",0,VLOOKUP(H186,'7'!$K$3:$L$16,2,FALSE))),0)</f>
        <v>0</v>
      </c>
      <c r="M186" s="205">
        <f t="shared" si="4"/>
        <v>0</v>
      </c>
      <c r="N186" s="205">
        <f>IFERROR(VLOOKUP(H186,'7'!$K$3:$M$16,3,FALSE),0)</f>
        <v>0</v>
      </c>
      <c r="O186" s="205">
        <f t="shared" si="5"/>
        <v>0</v>
      </c>
      <c r="P186" s="205"/>
      <c r="Q186" s="205"/>
      <c r="R186" s="205"/>
    </row>
    <row r="187" spans="1:18" hidden="1">
      <c r="A187" s="203"/>
      <c r="B187" s="204"/>
      <c r="C187" s="204"/>
      <c r="D187" s="203"/>
      <c r="E187" s="203"/>
      <c r="H187" s="203"/>
      <c r="I187" s="205"/>
      <c r="J187" s="205"/>
      <c r="K187" s="205"/>
      <c r="L187" s="205">
        <f>IFERROR(IF(G187="X",0,IF(H187="X",0,VLOOKUP(H187,'7'!$K$3:$L$16,2,FALSE))),0)</f>
        <v>0</v>
      </c>
      <c r="M187" s="205">
        <f t="shared" si="4"/>
        <v>0</v>
      </c>
      <c r="N187" s="205">
        <f>IFERROR(VLOOKUP(H187,'7'!$K$3:$M$16,3,FALSE),0)</f>
        <v>0</v>
      </c>
      <c r="O187" s="205">
        <f t="shared" si="5"/>
        <v>0</v>
      </c>
      <c r="P187" s="205"/>
      <c r="Q187" s="205"/>
      <c r="R187" s="205"/>
    </row>
    <row r="188" spans="1:18" hidden="1">
      <c r="A188" s="203"/>
      <c r="B188" s="204"/>
      <c r="C188" s="204"/>
      <c r="D188" s="203"/>
      <c r="E188" s="203"/>
      <c r="H188" s="203"/>
      <c r="I188" s="205"/>
      <c r="J188" s="205"/>
      <c r="K188" s="205"/>
      <c r="L188" s="205">
        <f>IFERROR(IF(G188="X",0,IF(H188="X",0,VLOOKUP(H188,'7'!$K$3:$L$16,2,FALSE))),0)</f>
        <v>0</v>
      </c>
      <c r="M188" s="205">
        <f t="shared" si="4"/>
        <v>0</v>
      </c>
      <c r="N188" s="205">
        <f>IFERROR(VLOOKUP(H188,'7'!$K$3:$M$16,3,FALSE),0)</f>
        <v>0</v>
      </c>
      <c r="O188" s="205">
        <f t="shared" si="5"/>
        <v>0</v>
      </c>
      <c r="P188" s="205"/>
      <c r="Q188" s="205"/>
      <c r="R188" s="205"/>
    </row>
    <row r="189" spans="1:18" hidden="1">
      <c r="A189" s="203"/>
      <c r="B189" s="204"/>
      <c r="C189" s="204"/>
      <c r="D189" s="203"/>
      <c r="E189" s="203"/>
      <c r="H189" s="203"/>
      <c r="I189" s="205"/>
      <c r="J189" s="205"/>
      <c r="K189" s="205"/>
      <c r="L189" s="205">
        <f>IFERROR(IF(G189="X",0,IF(H189="X",0,VLOOKUP(H189,'7'!$K$3:$L$16,2,FALSE))),0)</f>
        <v>0</v>
      </c>
      <c r="M189" s="205">
        <f t="shared" si="4"/>
        <v>0</v>
      </c>
      <c r="N189" s="205">
        <f>IFERROR(VLOOKUP(H189,'7'!$K$3:$M$16,3,FALSE),0)</f>
        <v>0</v>
      </c>
      <c r="O189" s="205">
        <f t="shared" si="5"/>
        <v>0</v>
      </c>
      <c r="P189" s="205"/>
      <c r="Q189" s="205"/>
      <c r="R189" s="205"/>
    </row>
    <row r="190" spans="1:18" hidden="1">
      <c r="A190" s="203"/>
      <c r="B190" s="204"/>
      <c r="C190" s="204"/>
      <c r="D190" s="203"/>
      <c r="E190" s="203"/>
      <c r="H190" s="203"/>
      <c r="I190" s="205"/>
      <c r="J190" s="205"/>
      <c r="K190" s="205"/>
      <c r="L190" s="205">
        <f>IFERROR(IF(G190="X",0,IF(H190="X",0,VLOOKUP(H190,'7'!$K$3:$L$16,2,FALSE))),0)</f>
        <v>0</v>
      </c>
      <c r="M190" s="205">
        <f t="shared" si="4"/>
        <v>0</v>
      </c>
      <c r="N190" s="205">
        <f>IFERROR(VLOOKUP(H190,'7'!$K$3:$M$16,3,FALSE),0)</f>
        <v>0</v>
      </c>
      <c r="O190" s="205">
        <f t="shared" si="5"/>
        <v>0</v>
      </c>
      <c r="P190" s="205"/>
      <c r="Q190" s="205"/>
      <c r="R190" s="205"/>
    </row>
    <row r="191" spans="1:18" hidden="1">
      <c r="A191" s="203"/>
      <c r="B191" s="204"/>
      <c r="C191" s="204"/>
      <c r="D191" s="203"/>
      <c r="E191" s="203"/>
      <c r="H191" s="203"/>
      <c r="I191" s="205"/>
      <c r="J191" s="205"/>
      <c r="K191" s="205"/>
      <c r="L191" s="205">
        <f>IFERROR(IF(G191="X",0,IF(H191="X",0,VLOOKUP(H191,'7'!$K$3:$L$16,2,FALSE))),0)</f>
        <v>0</v>
      </c>
      <c r="M191" s="205">
        <f t="shared" si="4"/>
        <v>0</v>
      </c>
      <c r="N191" s="205">
        <f>IFERROR(VLOOKUP(H191,'7'!$K$3:$M$16,3,FALSE),0)</f>
        <v>0</v>
      </c>
      <c r="O191" s="205">
        <f t="shared" si="5"/>
        <v>0</v>
      </c>
      <c r="P191" s="205"/>
      <c r="Q191" s="205"/>
      <c r="R191" s="205"/>
    </row>
    <row r="192" spans="1:18" hidden="1">
      <c r="A192" s="203"/>
      <c r="B192" s="204"/>
      <c r="C192" s="204"/>
      <c r="D192" s="203"/>
      <c r="E192" s="203"/>
      <c r="H192" s="203"/>
      <c r="I192" s="205"/>
      <c r="J192" s="205"/>
      <c r="K192" s="205"/>
      <c r="L192" s="205">
        <f>IFERROR(IF(G192="X",0,IF(H192="X",0,VLOOKUP(H192,'7'!$K$3:$L$16,2,FALSE))),0)</f>
        <v>0</v>
      </c>
      <c r="M192" s="205">
        <f t="shared" si="4"/>
        <v>0</v>
      </c>
      <c r="N192" s="205">
        <f>IFERROR(VLOOKUP(H192,'7'!$K$3:$M$16,3,FALSE),0)</f>
        <v>0</v>
      </c>
      <c r="O192" s="205">
        <f t="shared" si="5"/>
        <v>0</v>
      </c>
      <c r="P192" s="205"/>
      <c r="Q192" s="205"/>
      <c r="R192" s="205"/>
    </row>
    <row r="193" spans="1:18" hidden="1">
      <c r="A193" s="203"/>
      <c r="B193" s="204"/>
      <c r="C193" s="204"/>
      <c r="D193" s="203"/>
      <c r="E193" s="203"/>
      <c r="H193" s="203"/>
      <c r="I193" s="205"/>
      <c r="J193" s="205"/>
      <c r="K193" s="205"/>
      <c r="L193" s="205">
        <f>IFERROR(IF(G193="X",0,IF(H193="X",0,VLOOKUP(H193,'7'!$K$3:$L$16,2,FALSE))),0)</f>
        <v>0</v>
      </c>
      <c r="M193" s="205">
        <f t="shared" si="4"/>
        <v>0</v>
      </c>
      <c r="N193" s="205">
        <f>IFERROR(VLOOKUP(H193,'7'!$K$3:$M$16,3,FALSE),0)</f>
        <v>0</v>
      </c>
      <c r="O193" s="205">
        <f t="shared" si="5"/>
        <v>0</v>
      </c>
      <c r="P193" s="205"/>
      <c r="Q193" s="205"/>
      <c r="R193" s="205"/>
    </row>
    <row r="194" spans="1:18" hidden="1">
      <c r="A194" s="203"/>
      <c r="B194" s="204"/>
      <c r="C194" s="204"/>
      <c r="D194" s="203"/>
      <c r="E194" s="203"/>
      <c r="H194" s="203"/>
      <c r="I194" s="205"/>
      <c r="J194" s="205"/>
      <c r="K194" s="205"/>
      <c r="L194" s="205">
        <f>IFERROR(IF(G194="X",0,IF(H194="X",0,VLOOKUP(H194,'7'!$K$3:$L$16,2,FALSE))),0)</f>
        <v>0</v>
      </c>
      <c r="M194" s="205">
        <f t="shared" si="4"/>
        <v>0</v>
      </c>
      <c r="N194" s="205">
        <f>IFERROR(VLOOKUP(H194,'7'!$K$3:$M$16,3,FALSE),0)</f>
        <v>0</v>
      </c>
      <c r="O194" s="205">
        <f t="shared" si="5"/>
        <v>0</v>
      </c>
      <c r="P194" s="205"/>
      <c r="Q194" s="205"/>
      <c r="R194" s="205"/>
    </row>
    <row r="195" spans="1:18" hidden="1">
      <c r="A195" s="203"/>
      <c r="B195" s="204"/>
      <c r="C195" s="204"/>
      <c r="D195" s="203"/>
      <c r="E195" s="203"/>
      <c r="H195" s="203"/>
      <c r="I195" s="205"/>
      <c r="J195" s="205"/>
      <c r="K195" s="205"/>
      <c r="L195" s="205">
        <f>IFERROR(IF(G195="X",0,IF(H195="X",0,VLOOKUP(H195,'7'!$K$3:$L$16,2,FALSE))),0)</f>
        <v>0</v>
      </c>
      <c r="M195" s="205">
        <f t="shared" si="4"/>
        <v>0</v>
      </c>
      <c r="N195" s="205">
        <f>IFERROR(VLOOKUP(H195,'7'!$K$3:$M$16,3,FALSE),0)</f>
        <v>0</v>
      </c>
      <c r="O195" s="205">
        <f t="shared" si="5"/>
        <v>0</v>
      </c>
      <c r="P195" s="205"/>
      <c r="Q195" s="205"/>
      <c r="R195" s="205"/>
    </row>
    <row r="196" spans="1:18" hidden="1">
      <c r="A196" s="203"/>
      <c r="B196" s="204"/>
      <c r="C196" s="204"/>
      <c r="D196" s="203"/>
      <c r="E196" s="203"/>
      <c r="H196" s="203"/>
      <c r="I196" s="205"/>
      <c r="J196" s="205"/>
      <c r="K196" s="205"/>
      <c r="L196" s="205">
        <f>IFERROR(IF(G196="X",0,IF(H196="X",0,VLOOKUP(H196,'7'!$K$3:$L$16,2,FALSE))),0)</f>
        <v>0</v>
      </c>
      <c r="M196" s="205">
        <f t="shared" ref="M196:M259" si="6">K196*L196</f>
        <v>0</v>
      </c>
      <c r="N196" s="205">
        <f>IFERROR(VLOOKUP(H196,'7'!$K$3:$M$16,3,FALSE),0)</f>
        <v>0</v>
      </c>
      <c r="O196" s="205">
        <f t="shared" ref="O196:O259" si="7">IF(N196=0,0,M196/N196)</f>
        <v>0</v>
      </c>
      <c r="P196" s="205"/>
      <c r="Q196" s="205"/>
      <c r="R196" s="205"/>
    </row>
    <row r="197" spans="1:18" hidden="1">
      <c r="A197" s="203"/>
      <c r="B197" s="204"/>
      <c r="C197" s="204"/>
      <c r="D197" s="203"/>
      <c r="E197" s="203"/>
      <c r="H197" s="203"/>
      <c r="I197" s="205"/>
      <c r="J197" s="205"/>
      <c r="K197" s="205"/>
      <c r="L197" s="205">
        <f>IFERROR(IF(G197="X",0,IF(H197="X",0,VLOOKUP(H197,'7'!$K$3:$L$16,2,FALSE))),0)</f>
        <v>0</v>
      </c>
      <c r="M197" s="205">
        <f t="shared" si="6"/>
        <v>0</v>
      </c>
      <c r="N197" s="205">
        <f>IFERROR(VLOOKUP(H197,'7'!$K$3:$M$16,3,FALSE),0)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IFERROR(IF(G198="X",0,IF(H198="X",0,VLOOKUP(H198,'7'!$K$3:$L$16,2,FALSE))),0)</f>
        <v>0</v>
      </c>
      <c r="M198" s="205">
        <f t="shared" si="6"/>
        <v>0</v>
      </c>
      <c r="N198" s="205">
        <f>IFERROR(VLOOKUP(H198,'7'!$K$3:$M$16,3,FALSE),0)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IFERROR(IF(G199="X",0,IF(H199="X",0,VLOOKUP(H199,'7'!$K$3:$L$16,2,FALSE))),0)</f>
        <v>0</v>
      </c>
      <c r="M199" s="205">
        <f t="shared" si="6"/>
        <v>0</v>
      </c>
      <c r="N199" s="205">
        <f>IFERROR(VLOOKUP(H199,'7'!$K$3:$M$16,3,FALSE),0)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IFERROR(IF(G200="X",0,IF(H200="X",0,VLOOKUP(H200,'7'!$K$3:$L$16,2,FALSE))),0)</f>
        <v>0</v>
      </c>
      <c r="M200" s="205">
        <f t="shared" si="6"/>
        <v>0</v>
      </c>
      <c r="N200" s="205">
        <f>IFERROR(VLOOKUP(H200,'7'!$K$3:$M$16,3,FALSE),0)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IFERROR(IF(G201="X",0,IF(H201="X",0,VLOOKUP(H201,'7'!$K$3:$L$16,2,FALSE))),0)</f>
        <v>0</v>
      </c>
      <c r="M201" s="205">
        <f t="shared" si="6"/>
        <v>0</v>
      </c>
      <c r="N201" s="205">
        <f>IFERROR(VLOOKUP(H201,'7'!$K$3:$M$16,3,FALSE),0)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IFERROR(IF(G202="X",0,IF(H202="X",0,VLOOKUP(H202,'7'!$K$3:$L$16,2,FALSE))),0)</f>
        <v>0</v>
      </c>
      <c r="M202" s="205">
        <f t="shared" si="6"/>
        <v>0</v>
      </c>
      <c r="N202" s="205">
        <f>IFERROR(VLOOKUP(H202,'7'!$K$3:$M$16,3,FALSE),0)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IFERROR(IF(G203="X",0,IF(H203="X",0,VLOOKUP(H203,'7'!$K$3:$L$16,2,FALSE))),0)</f>
        <v>0</v>
      </c>
      <c r="M203" s="205">
        <f t="shared" si="6"/>
        <v>0</v>
      </c>
      <c r="N203" s="205">
        <f>IFERROR(VLOOKUP(H203,'7'!$K$3:$M$16,3,FALSE),0)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IFERROR(IF(G204="X",0,IF(H204="X",0,VLOOKUP(H204,'7'!$K$3:$L$16,2,FALSE))),0)</f>
        <v>0</v>
      </c>
      <c r="M204" s="205">
        <f t="shared" si="6"/>
        <v>0</v>
      </c>
      <c r="N204" s="205">
        <f>IFERROR(VLOOKUP(H204,'7'!$K$3:$M$16,3,FALSE),0)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IFERROR(IF(G205="X",0,IF(H205="X",0,VLOOKUP(H205,'7'!$K$3:$L$16,2,FALSE))),0)</f>
        <v>0</v>
      </c>
      <c r="M205" s="205">
        <f t="shared" si="6"/>
        <v>0</v>
      </c>
      <c r="N205" s="205">
        <f>IFERROR(VLOOKUP(H205,'7'!$K$3:$M$16,3,FALSE),0)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IFERROR(IF(G206="X",0,IF(H206="X",0,VLOOKUP(H206,'7'!$K$3:$L$16,2,FALSE))),0)</f>
        <v>0</v>
      </c>
      <c r="M206" s="205">
        <f t="shared" si="6"/>
        <v>0</v>
      </c>
      <c r="N206" s="205">
        <f>IFERROR(VLOOKUP(H206,'7'!$K$3:$M$16,3,FALSE),0)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IFERROR(IF(G207="X",0,IF(H207="X",0,VLOOKUP(H207,'7'!$K$3:$L$16,2,FALSE))),0)</f>
        <v>0</v>
      </c>
      <c r="M207" s="205">
        <f t="shared" si="6"/>
        <v>0</v>
      </c>
      <c r="N207" s="205">
        <f>IFERROR(VLOOKUP(H207,'7'!$K$3:$M$16,3,FALSE),0)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IFERROR(IF(G208="X",0,IF(H208="X",0,VLOOKUP(H208,'7'!$K$3:$L$16,2,FALSE))),0)</f>
        <v>0</v>
      </c>
      <c r="M208" s="205">
        <f t="shared" si="6"/>
        <v>0</v>
      </c>
      <c r="N208" s="205">
        <f>IFERROR(VLOOKUP(H208,'7'!$K$3:$M$16,3,FALSE),0)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IFERROR(IF(G209="X",0,IF(H209="X",0,VLOOKUP(H209,'7'!$K$3:$L$16,2,FALSE))),0)</f>
        <v>0</v>
      </c>
      <c r="M209" s="205">
        <f t="shared" si="6"/>
        <v>0</v>
      </c>
      <c r="N209" s="205">
        <f>IFERROR(VLOOKUP(H209,'7'!$K$3:$M$16,3,FALSE),0)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IFERROR(IF(G210="X",0,IF(H210="X",0,VLOOKUP(H210,'7'!$K$3:$L$16,2,FALSE))),0)</f>
        <v>0</v>
      </c>
      <c r="M210" s="205">
        <f t="shared" si="6"/>
        <v>0</v>
      </c>
      <c r="N210" s="205">
        <f>IFERROR(VLOOKUP(H210,'7'!$K$3:$M$16,3,FALSE),0)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IFERROR(IF(G211="X",0,IF(H211="X",0,VLOOKUP(H211,'7'!$K$3:$L$16,2,FALSE))),0)</f>
        <v>0</v>
      </c>
      <c r="M211" s="205">
        <f t="shared" si="6"/>
        <v>0</v>
      </c>
      <c r="N211" s="205">
        <f>IFERROR(VLOOKUP(H211,'7'!$K$3:$M$16,3,FALSE),0)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IFERROR(IF(G212="X",0,IF(H212="X",0,VLOOKUP(H212,'7'!$K$3:$L$16,2,FALSE))),0)</f>
        <v>0</v>
      </c>
      <c r="M212" s="205">
        <f t="shared" si="6"/>
        <v>0</v>
      </c>
      <c r="N212" s="205">
        <f>IFERROR(VLOOKUP(H212,'7'!$K$3:$M$16,3,FALSE),0)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IFERROR(IF(G213="X",0,IF(H213="X",0,VLOOKUP(H213,'7'!$K$3:$L$16,2,FALSE))),0)</f>
        <v>0</v>
      </c>
      <c r="M213" s="205">
        <f t="shared" si="6"/>
        <v>0</v>
      </c>
      <c r="N213" s="205">
        <f>IFERROR(VLOOKUP(H213,'7'!$K$3:$M$16,3,FALSE),0)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IFERROR(IF(G214="X",0,IF(H214="X",0,VLOOKUP(H214,'7'!$K$3:$L$16,2,FALSE))),0)</f>
        <v>0</v>
      </c>
      <c r="M214" s="205">
        <f t="shared" si="6"/>
        <v>0</v>
      </c>
      <c r="N214" s="205">
        <f>IFERROR(VLOOKUP(H214,'7'!$K$3:$M$16,3,FALSE),0)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IFERROR(IF(G215="X",0,IF(H215="X",0,VLOOKUP(H215,'7'!$K$3:$L$16,2,FALSE))),0)</f>
        <v>0</v>
      </c>
      <c r="M215" s="205">
        <f t="shared" si="6"/>
        <v>0</v>
      </c>
      <c r="N215" s="205">
        <f>IFERROR(VLOOKUP(H215,'7'!$K$3:$M$16,3,FALSE),0)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IFERROR(IF(G216="X",0,IF(H216="X",0,VLOOKUP(H216,'7'!$K$3:$L$16,2,FALSE))),0)</f>
        <v>0</v>
      </c>
      <c r="M216" s="205">
        <f t="shared" si="6"/>
        <v>0</v>
      </c>
      <c r="N216" s="205">
        <f>IFERROR(VLOOKUP(H216,'7'!$K$3:$M$16,3,FALSE),0)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IFERROR(IF(G217="X",0,IF(H217="X",0,VLOOKUP(H217,'7'!$K$3:$L$16,2,FALSE))),0)</f>
        <v>0</v>
      </c>
      <c r="M217" s="205">
        <f t="shared" si="6"/>
        <v>0</v>
      </c>
      <c r="N217" s="205">
        <f>IFERROR(VLOOKUP(H217,'7'!$K$3:$M$16,3,FALSE),0)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IFERROR(IF(G218="X",0,IF(H218="X",0,VLOOKUP(H218,'7'!$K$3:$L$16,2,FALSE))),0)</f>
        <v>0</v>
      </c>
      <c r="M218" s="205">
        <f t="shared" si="6"/>
        <v>0</v>
      </c>
      <c r="N218" s="205">
        <f>IFERROR(VLOOKUP(H218,'7'!$K$3:$M$16,3,FALSE),0)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IFERROR(IF(G219="X",0,IF(H219="X",0,VLOOKUP(H219,'7'!$K$3:$L$16,2,FALSE))),0)</f>
        <v>0</v>
      </c>
      <c r="M219" s="205">
        <f t="shared" si="6"/>
        <v>0</v>
      </c>
      <c r="N219" s="205">
        <f>IFERROR(VLOOKUP(H219,'7'!$K$3:$M$16,3,FALSE),0)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IFERROR(IF(G220="X",0,IF(H220="X",0,VLOOKUP(H220,'7'!$K$3:$L$16,2,FALSE))),0)</f>
        <v>0</v>
      </c>
      <c r="M220" s="205">
        <f t="shared" si="6"/>
        <v>0</v>
      </c>
      <c r="N220" s="205">
        <f>IFERROR(VLOOKUP(H220,'7'!$K$3:$M$16,3,FALSE),0)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IFERROR(IF(G221="X",0,IF(H221="X",0,VLOOKUP(H221,'7'!$K$3:$L$16,2,FALSE))),0)</f>
        <v>0</v>
      </c>
      <c r="M221" s="205">
        <f t="shared" si="6"/>
        <v>0</v>
      </c>
      <c r="N221" s="205">
        <f>IFERROR(VLOOKUP(H221,'7'!$K$3:$M$16,3,FALSE),0)</f>
        <v>0</v>
      </c>
      <c r="O221" s="205">
        <f t="shared" si="7"/>
        <v>0</v>
      </c>
      <c r="P221" s="205"/>
      <c r="Q221" s="205"/>
      <c r="R221" s="205"/>
    </row>
    <row r="222" spans="1:18" hidden="1">
      <c r="A222" s="203"/>
      <c r="B222" s="204"/>
      <c r="C222" s="204"/>
      <c r="D222" s="203"/>
      <c r="E222" s="203"/>
      <c r="H222" s="203"/>
      <c r="I222" s="205"/>
      <c r="J222" s="205"/>
      <c r="K222" s="205"/>
      <c r="L222" s="205">
        <f>IFERROR(IF(G222="X",0,IF(H222="X",0,VLOOKUP(H222,'7'!$K$3:$L$16,2,FALSE))),0)</f>
        <v>0</v>
      </c>
      <c r="M222" s="205">
        <f t="shared" si="6"/>
        <v>0</v>
      </c>
      <c r="N222" s="205">
        <f>IFERROR(VLOOKUP(H222,'7'!$K$3:$M$16,3,FALSE),0)</f>
        <v>0</v>
      </c>
      <c r="O222" s="205">
        <f t="shared" si="7"/>
        <v>0</v>
      </c>
      <c r="P222" s="205"/>
      <c r="Q222" s="205"/>
      <c r="R222" s="205"/>
    </row>
    <row r="223" spans="1:18" hidden="1">
      <c r="A223" s="203"/>
      <c r="B223" s="204"/>
      <c r="C223" s="204"/>
      <c r="D223" s="203"/>
      <c r="E223" s="203"/>
      <c r="H223" s="203"/>
      <c r="I223" s="205"/>
      <c r="J223" s="205"/>
      <c r="K223" s="205"/>
      <c r="L223" s="205">
        <f>IFERROR(IF(G223="X",0,IF(H223="X",0,VLOOKUP(H223,'7'!$K$3:$L$16,2,FALSE))),0)</f>
        <v>0</v>
      </c>
      <c r="M223" s="205">
        <f t="shared" si="6"/>
        <v>0</v>
      </c>
      <c r="N223" s="205">
        <f>IFERROR(VLOOKUP(H223,'7'!$K$3:$M$16,3,FALSE),0)</f>
        <v>0</v>
      </c>
      <c r="O223" s="205">
        <f t="shared" si="7"/>
        <v>0</v>
      </c>
      <c r="P223" s="205"/>
      <c r="Q223" s="205"/>
      <c r="R223" s="205"/>
    </row>
    <row r="224" spans="1:18" hidden="1">
      <c r="A224" s="203"/>
      <c r="B224" s="204"/>
      <c r="C224" s="204"/>
      <c r="D224" s="203"/>
      <c r="E224" s="203"/>
      <c r="H224" s="203"/>
      <c r="I224" s="205"/>
      <c r="J224" s="205"/>
      <c r="K224" s="205"/>
      <c r="L224" s="205">
        <f>IFERROR(IF(G224="X",0,IF(H224="X",0,VLOOKUP(H224,'7'!$K$3:$L$16,2,FALSE))),0)</f>
        <v>0</v>
      </c>
      <c r="M224" s="205">
        <f t="shared" si="6"/>
        <v>0</v>
      </c>
      <c r="N224" s="205">
        <f>IFERROR(VLOOKUP(H224,'7'!$K$3:$M$16,3,FALSE),0)</f>
        <v>0</v>
      </c>
      <c r="O224" s="205">
        <f t="shared" si="7"/>
        <v>0</v>
      </c>
      <c r="P224" s="205"/>
      <c r="Q224" s="205"/>
      <c r="R224" s="205"/>
    </row>
    <row r="225" spans="1:18" hidden="1">
      <c r="A225" s="203"/>
      <c r="B225" s="204"/>
      <c r="C225" s="204"/>
      <c r="D225" s="203"/>
      <c r="E225" s="203"/>
      <c r="H225" s="203"/>
      <c r="I225" s="205"/>
      <c r="J225" s="205"/>
      <c r="K225" s="205"/>
      <c r="L225" s="205">
        <f>IFERROR(IF(G225="X",0,IF(H225="X",0,VLOOKUP(H225,'7'!$K$3:$L$16,2,FALSE))),0)</f>
        <v>0</v>
      </c>
      <c r="M225" s="205">
        <f t="shared" si="6"/>
        <v>0</v>
      </c>
      <c r="N225" s="205">
        <f>IFERROR(VLOOKUP(H225,'7'!$K$3:$M$16,3,FALSE),0)</f>
        <v>0</v>
      </c>
      <c r="O225" s="205">
        <f t="shared" si="7"/>
        <v>0</v>
      </c>
      <c r="P225" s="205"/>
      <c r="Q225" s="205"/>
      <c r="R225" s="205"/>
    </row>
    <row r="226" spans="1:18" hidden="1">
      <c r="A226" s="203"/>
      <c r="B226" s="204"/>
      <c r="C226" s="204"/>
      <c r="D226" s="203"/>
      <c r="E226" s="203"/>
      <c r="H226" s="203"/>
      <c r="I226" s="205"/>
      <c r="J226" s="205"/>
      <c r="K226" s="205"/>
      <c r="L226" s="205">
        <f>IFERROR(IF(G226="X",0,IF(H226="X",0,VLOOKUP(H226,'7'!$K$3:$L$16,2,FALSE))),0)</f>
        <v>0</v>
      </c>
      <c r="M226" s="205">
        <f t="shared" si="6"/>
        <v>0</v>
      </c>
      <c r="N226" s="205">
        <f>IFERROR(VLOOKUP(H226,'7'!$K$3:$M$16,3,FALSE),0)</f>
        <v>0</v>
      </c>
      <c r="O226" s="205">
        <f t="shared" si="7"/>
        <v>0</v>
      </c>
      <c r="P226" s="205"/>
      <c r="Q226" s="205"/>
      <c r="R226" s="205"/>
    </row>
    <row r="227" spans="1:18" hidden="1">
      <c r="A227" s="203"/>
      <c r="B227" s="204"/>
      <c r="C227" s="204"/>
      <c r="D227" s="203"/>
      <c r="E227" s="203"/>
      <c r="H227" s="203"/>
      <c r="I227" s="205"/>
      <c r="J227" s="205"/>
      <c r="K227" s="205"/>
      <c r="L227" s="205">
        <f>IFERROR(IF(G227="X",0,IF(H227="X",0,VLOOKUP(H227,'7'!$K$3:$L$16,2,FALSE))),0)</f>
        <v>0</v>
      </c>
      <c r="M227" s="205">
        <f t="shared" si="6"/>
        <v>0</v>
      </c>
      <c r="N227" s="205">
        <f>IFERROR(VLOOKUP(H227,'7'!$K$3:$M$16,3,FALSE),0)</f>
        <v>0</v>
      </c>
      <c r="O227" s="205">
        <f t="shared" si="7"/>
        <v>0</v>
      </c>
      <c r="P227" s="205"/>
      <c r="Q227" s="205"/>
      <c r="R227" s="205"/>
    </row>
    <row r="228" spans="1:18" hidden="1">
      <c r="A228" s="203"/>
      <c r="B228" s="204"/>
      <c r="C228" s="204"/>
      <c r="D228" s="203"/>
      <c r="E228" s="203"/>
      <c r="H228" s="203"/>
      <c r="I228" s="205"/>
      <c r="J228" s="205"/>
      <c r="K228" s="205"/>
      <c r="L228" s="205">
        <f>IFERROR(IF(G228="X",0,IF(H228="X",0,VLOOKUP(H228,'7'!$K$3:$L$16,2,FALSE))),0)</f>
        <v>0</v>
      </c>
      <c r="M228" s="205">
        <f t="shared" si="6"/>
        <v>0</v>
      </c>
      <c r="N228" s="205">
        <f>IFERROR(VLOOKUP(H228,'7'!$K$3:$M$16,3,FALSE),0)</f>
        <v>0</v>
      </c>
      <c r="O228" s="205">
        <f t="shared" si="7"/>
        <v>0</v>
      </c>
      <c r="P228" s="205"/>
      <c r="Q228" s="205"/>
      <c r="R228" s="205"/>
    </row>
    <row r="229" spans="1:18" hidden="1">
      <c r="A229" s="203"/>
      <c r="B229" s="204"/>
      <c r="C229" s="204"/>
      <c r="D229" s="203"/>
      <c r="E229" s="203"/>
      <c r="H229" s="203"/>
      <c r="I229" s="205"/>
      <c r="J229" s="205"/>
      <c r="K229" s="205"/>
      <c r="L229" s="205">
        <f>IFERROR(IF(G229="X",0,IF(H229="X",0,VLOOKUP(H229,'7'!$K$3:$L$16,2,FALSE))),0)</f>
        <v>0</v>
      </c>
      <c r="M229" s="205">
        <f t="shared" si="6"/>
        <v>0</v>
      </c>
      <c r="N229" s="205">
        <f>IFERROR(VLOOKUP(H229,'7'!$K$3:$M$16,3,FALSE),0)</f>
        <v>0</v>
      </c>
      <c r="O229" s="205">
        <f t="shared" si="7"/>
        <v>0</v>
      </c>
      <c r="P229" s="205"/>
      <c r="Q229" s="205"/>
      <c r="R229" s="205"/>
    </row>
    <row r="230" spans="1:18" hidden="1">
      <c r="A230" s="203"/>
      <c r="B230" s="204"/>
      <c r="C230" s="204"/>
      <c r="D230" s="203"/>
      <c r="E230" s="203"/>
      <c r="H230" s="203"/>
      <c r="I230" s="205"/>
      <c r="J230" s="205"/>
      <c r="K230" s="205"/>
      <c r="L230" s="205">
        <f>IFERROR(IF(G230="X",0,IF(H230="X",0,VLOOKUP(H230,'7'!$K$3:$L$16,2,FALSE))),0)</f>
        <v>0</v>
      </c>
      <c r="M230" s="205">
        <f t="shared" si="6"/>
        <v>0</v>
      </c>
      <c r="N230" s="205">
        <f>IFERROR(VLOOKUP(H230,'7'!$K$3:$M$16,3,FALSE),0)</f>
        <v>0</v>
      </c>
      <c r="O230" s="205">
        <f t="shared" si="7"/>
        <v>0</v>
      </c>
      <c r="P230" s="205"/>
      <c r="Q230" s="205"/>
      <c r="R230" s="205"/>
    </row>
    <row r="231" spans="1:18" hidden="1">
      <c r="A231" s="203"/>
      <c r="B231" s="204"/>
      <c r="C231" s="204"/>
      <c r="D231" s="203"/>
      <c r="E231" s="203"/>
      <c r="H231" s="203"/>
      <c r="I231" s="205"/>
      <c r="J231" s="205"/>
      <c r="K231" s="205"/>
      <c r="L231" s="205">
        <f>IFERROR(IF(G231="X",0,IF(H231="X",0,VLOOKUP(H231,'7'!$K$3:$L$16,2,FALSE))),0)</f>
        <v>0</v>
      </c>
      <c r="M231" s="205">
        <f t="shared" si="6"/>
        <v>0</v>
      </c>
      <c r="N231" s="205">
        <f>IFERROR(VLOOKUP(H231,'7'!$K$3:$M$16,3,FALSE),0)</f>
        <v>0</v>
      </c>
      <c r="O231" s="205">
        <f t="shared" si="7"/>
        <v>0</v>
      </c>
      <c r="P231" s="205"/>
      <c r="Q231" s="205"/>
      <c r="R231" s="205"/>
    </row>
    <row r="232" spans="1:18" hidden="1">
      <c r="A232" s="203"/>
      <c r="B232" s="204"/>
      <c r="C232" s="204"/>
      <c r="D232" s="203"/>
      <c r="E232" s="203"/>
      <c r="H232" s="203"/>
      <c r="I232" s="205"/>
      <c r="J232" s="205"/>
      <c r="K232" s="205"/>
      <c r="L232" s="205">
        <f>IFERROR(IF(G232="X",0,IF(H232="X",0,VLOOKUP(H232,'7'!$K$3:$L$16,2,FALSE))),0)</f>
        <v>0</v>
      </c>
      <c r="M232" s="205">
        <f t="shared" si="6"/>
        <v>0</v>
      </c>
      <c r="N232" s="205">
        <f>IFERROR(VLOOKUP(H232,'7'!$K$3:$M$16,3,FALSE),0)</f>
        <v>0</v>
      </c>
      <c r="O232" s="205">
        <f t="shared" si="7"/>
        <v>0</v>
      </c>
      <c r="P232" s="205"/>
      <c r="Q232" s="205"/>
      <c r="R232" s="205"/>
    </row>
    <row r="233" spans="1:18" hidden="1">
      <c r="A233" s="203"/>
      <c r="B233" s="204"/>
      <c r="C233" s="204"/>
      <c r="D233" s="203"/>
      <c r="E233" s="203"/>
      <c r="H233" s="203"/>
      <c r="I233" s="205"/>
      <c r="J233" s="205"/>
      <c r="K233" s="205"/>
      <c r="L233" s="205">
        <f>IFERROR(IF(G233="X",0,IF(H233="X",0,VLOOKUP(H233,'7'!$K$3:$L$16,2,FALSE))),0)</f>
        <v>0</v>
      </c>
      <c r="M233" s="205">
        <f t="shared" si="6"/>
        <v>0</v>
      </c>
      <c r="N233" s="205">
        <f>IFERROR(VLOOKUP(H233,'7'!$K$3:$M$16,3,FALSE),0)</f>
        <v>0</v>
      </c>
      <c r="O233" s="205">
        <f t="shared" si="7"/>
        <v>0</v>
      </c>
      <c r="P233" s="205"/>
      <c r="Q233" s="205"/>
      <c r="R233" s="205"/>
    </row>
    <row r="234" spans="1:18" hidden="1">
      <c r="A234" s="203"/>
      <c r="B234" s="204"/>
      <c r="C234" s="204"/>
      <c r="D234" s="203"/>
      <c r="E234" s="203"/>
      <c r="H234" s="203"/>
      <c r="I234" s="205"/>
      <c r="J234" s="205"/>
      <c r="K234" s="205"/>
      <c r="L234" s="205">
        <f>IFERROR(IF(G234="X",0,IF(H234="X",0,VLOOKUP(H234,'7'!$K$3:$L$16,2,FALSE))),0)</f>
        <v>0</v>
      </c>
      <c r="M234" s="205">
        <f t="shared" si="6"/>
        <v>0</v>
      </c>
      <c r="N234" s="205">
        <f>IFERROR(VLOOKUP(H234,'7'!$K$3:$M$16,3,FALSE),0)</f>
        <v>0</v>
      </c>
      <c r="O234" s="205">
        <f t="shared" si="7"/>
        <v>0</v>
      </c>
      <c r="P234" s="205"/>
      <c r="Q234" s="205"/>
      <c r="R234" s="205"/>
    </row>
    <row r="235" spans="1:18" hidden="1">
      <c r="A235" s="203"/>
      <c r="B235" s="204"/>
      <c r="C235" s="204"/>
      <c r="D235" s="203"/>
      <c r="E235" s="203"/>
      <c r="H235" s="203"/>
      <c r="I235" s="205"/>
      <c r="J235" s="205"/>
      <c r="K235" s="205"/>
      <c r="L235" s="205">
        <f>IFERROR(IF(G235="X",0,IF(H235="X",0,VLOOKUP(H235,'7'!$K$3:$L$16,2,FALSE))),0)</f>
        <v>0</v>
      </c>
      <c r="M235" s="205">
        <f t="shared" si="6"/>
        <v>0</v>
      </c>
      <c r="N235" s="205">
        <f>IFERROR(VLOOKUP(H235,'7'!$K$3:$M$16,3,FALSE),0)</f>
        <v>0</v>
      </c>
      <c r="O235" s="205">
        <f t="shared" si="7"/>
        <v>0</v>
      </c>
      <c r="P235" s="205"/>
      <c r="Q235" s="205"/>
      <c r="R235" s="205"/>
    </row>
    <row r="236" spans="1:18" hidden="1">
      <c r="A236" s="203"/>
      <c r="B236" s="204"/>
      <c r="C236" s="204"/>
      <c r="D236" s="203"/>
      <c r="E236" s="203"/>
      <c r="H236" s="203"/>
      <c r="I236" s="205"/>
      <c r="J236" s="205"/>
      <c r="K236" s="205"/>
      <c r="L236" s="205">
        <f>IFERROR(IF(G236="X",0,IF(H236="X",0,VLOOKUP(H236,'7'!$K$3:$L$16,2,FALSE))),0)</f>
        <v>0</v>
      </c>
      <c r="M236" s="205">
        <f t="shared" si="6"/>
        <v>0</v>
      </c>
      <c r="N236" s="205">
        <f>IFERROR(VLOOKUP(H236,'7'!$K$3:$M$16,3,FALSE),0)</f>
        <v>0</v>
      </c>
      <c r="O236" s="205">
        <f t="shared" si="7"/>
        <v>0</v>
      </c>
      <c r="P236" s="205"/>
      <c r="Q236" s="205"/>
      <c r="R236" s="205"/>
    </row>
    <row r="237" spans="1:18" hidden="1">
      <c r="A237" s="203"/>
      <c r="B237" s="204"/>
      <c r="C237" s="204"/>
      <c r="D237" s="203"/>
      <c r="E237" s="203"/>
      <c r="H237" s="203"/>
      <c r="I237" s="205"/>
      <c r="J237" s="205"/>
      <c r="K237" s="205"/>
      <c r="L237" s="205">
        <f>IFERROR(IF(G237="X",0,IF(H237="X",0,VLOOKUP(H237,'7'!$K$3:$L$16,2,FALSE))),0)</f>
        <v>0</v>
      </c>
      <c r="M237" s="205">
        <f t="shared" si="6"/>
        <v>0</v>
      </c>
      <c r="N237" s="205">
        <f>IFERROR(VLOOKUP(H237,'7'!$K$3:$M$16,3,FALSE),0)</f>
        <v>0</v>
      </c>
      <c r="O237" s="205">
        <f t="shared" si="7"/>
        <v>0</v>
      </c>
      <c r="P237" s="205"/>
      <c r="Q237" s="205"/>
      <c r="R237" s="205"/>
    </row>
    <row r="238" spans="1:18" hidden="1">
      <c r="A238" s="203"/>
      <c r="B238" s="204"/>
      <c r="C238" s="204"/>
      <c r="D238" s="203"/>
      <c r="E238" s="203"/>
      <c r="H238" s="203"/>
      <c r="I238" s="205"/>
      <c r="J238" s="205"/>
      <c r="K238" s="205"/>
      <c r="L238" s="205">
        <f>IFERROR(IF(G238="X",0,IF(H238="X",0,VLOOKUP(H238,'7'!$K$3:$L$16,2,FALSE))),0)</f>
        <v>0</v>
      </c>
      <c r="M238" s="205">
        <f t="shared" si="6"/>
        <v>0</v>
      </c>
      <c r="N238" s="205">
        <f>IFERROR(VLOOKUP(H238,'7'!$K$3:$M$16,3,FALSE),0)</f>
        <v>0</v>
      </c>
      <c r="O238" s="205">
        <f t="shared" si="7"/>
        <v>0</v>
      </c>
      <c r="P238" s="205"/>
      <c r="Q238" s="205"/>
      <c r="R238" s="205"/>
    </row>
    <row r="239" spans="1:18" hidden="1">
      <c r="A239" s="203"/>
      <c r="B239" s="204"/>
      <c r="C239" s="204"/>
      <c r="D239" s="203"/>
      <c r="E239" s="203"/>
      <c r="H239" s="203"/>
      <c r="I239" s="205"/>
      <c r="J239" s="205"/>
      <c r="K239" s="205"/>
      <c r="L239" s="205">
        <f>IFERROR(IF(G239="X",0,IF(H239="X",0,VLOOKUP(H239,'7'!$K$3:$L$16,2,FALSE))),0)</f>
        <v>0</v>
      </c>
      <c r="M239" s="205">
        <f t="shared" si="6"/>
        <v>0</v>
      </c>
      <c r="N239" s="205">
        <f>IFERROR(VLOOKUP(H239,'7'!$K$3:$M$16,3,FALSE),0)</f>
        <v>0</v>
      </c>
      <c r="O239" s="205">
        <f t="shared" si="7"/>
        <v>0</v>
      </c>
      <c r="P239" s="205"/>
      <c r="Q239" s="205"/>
      <c r="R239" s="205"/>
    </row>
    <row r="240" spans="1:18" hidden="1">
      <c r="A240" s="203"/>
      <c r="B240" s="204"/>
      <c r="C240" s="204"/>
      <c r="D240" s="203"/>
      <c r="E240" s="203"/>
      <c r="H240" s="203"/>
      <c r="I240" s="205"/>
      <c r="J240" s="205"/>
      <c r="K240" s="205"/>
      <c r="L240" s="205">
        <f>IFERROR(IF(G240="X",0,IF(H240="X",0,VLOOKUP(H240,'7'!$K$3:$L$16,2,FALSE))),0)</f>
        <v>0</v>
      </c>
      <c r="M240" s="205">
        <f t="shared" si="6"/>
        <v>0</v>
      </c>
      <c r="N240" s="205">
        <f>IFERROR(VLOOKUP(H240,'7'!$K$3:$M$16,3,FALSE),0)</f>
        <v>0</v>
      </c>
      <c r="O240" s="205">
        <f t="shared" si="7"/>
        <v>0</v>
      </c>
      <c r="P240" s="205"/>
      <c r="Q240" s="205"/>
      <c r="R240" s="205"/>
    </row>
    <row r="241" spans="1:18" hidden="1">
      <c r="A241" s="203"/>
      <c r="B241" s="204"/>
      <c r="C241" s="204"/>
      <c r="D241" s="203"/>
      <c r="E241" s="203"/>
      <c r="H241" s="203"/>
      <c r="I241" s="205"/>
      <c r="J241" s="205"/>
      <c r="K241" s="205"/>
      <c r="L241" s="205">
        <f>IFERROR(IF(G241="X",0,IF(H241="X",0,VLOOKUP(H241,'7'!$K$3:$L$16,2,FALSE))),0)</f>
        <v>0</v>
      </c>
      <c r="M241" s="205">
        <f t="shared" si="6"/>
        <v>0</v>
      </c>
      <c r="N241" s="205">
        <f>IFERROR(VLOOKUP(H241,'7'!$K$3:$M$16,3,FALSE),0)</f>
        <v>0</v>
      </c>
      <c r="O241" s="205">
        <f t="shared" si="7"/>
        <v>0</v>
      </c>
      <c r="P241" s="205"/>
      <c r="Q241" s="205"/>
      <c r="R241" s="205"/>
    </row>
    <row r="242" spans="1:18" hidden="1">
      <c r="A242" s="203"/>
      <c r="B242" s="204"/>
      <c r="C242" s="204"/>
      <c r="D242" s="203"/>
      <c r="E242" s="203"/>
      <c r="H242" s="203"/>
      <c r="I242" s="205"/>
      <c r="J242" s="205"/>
      <c r="K242" s="205"/>
      <c r="L242" s="205">
        <f>IFERROR(IF(G242="X",0,IF(H242="X",0,VLOOKUP(H242,'7'!$K$3:$L$16,2,FALSE))),0)</f>
        <v>0</v>
      </c>
      <c r="M242" s="205">
        <f t="shared" si="6"/>
        <v>0</v>
      </c>
      <c r="N242" s="205">
        <f>IFERROR(VLOOKUP(H242,'7'!$K$3:$M$16,3,FALSE),0)</f>
        <v>0</v>
      </c>
      <c r="O242" s="205">
        <f t="shared" si="7"/>
        <v>0</v>
      </c>
      <c r="P242" s="205"/>
      <c r="Q242" s="205"/>
      <c r="R242" s="205"/>
    </row>
    <row r="243" spans="1:18" hidden="1">
      <c r="A243" s="203"/>
      <c r="B243" s="204"/>
      <c r="C243" s="204"/>
      <c r="D243" s="203"/>
      <c r="E243" s="203"/>
      <c r="H243" s="203"/>
      <c r="I243" s="205"/>
      <c r="J243" s="205"/>
      <c r="K243" s="205"/>
      <c r="L243" s="205">
        <f>IFERROR(IF(G243="X",0,IF(H243="X",0,VLOOKUP(H243,'7'!$K$3:$L$16,2,FALSE))),0)</f>
        <v>0</v>
      </c>
      <c r="M243" s="205">
        <f t="shared" si="6"/>
        <v>0</v>
      </c>
      <c r="N243" s="205">
        <f>IFERROR(VLOOKUP(H243,'7'!$K$3:$M$16,3,FALSE),0)</f>
        <v>0</v>
      </c>
      <c r="O243" s="205">
        <f t="shared" si="7"/>
        <v>0</v>
      </c>
      <c r="P243" s="205"/>
      <c r="Q243" s="205"/>
      <c r="R243" s="205"/>
    </row>
    <row r="244" spans="1:18" hidden="1">
      <c r="A244" s="203"/>
      <c r="B244" s="204"/>
      <c r="C244" s="204"/>
      <c r="D244" s="203"/>
      <c r="E244" s="203"/>
      <c r="H244" s="203"/>
      <c r="I244" s="205"/>
      <c r="J244" s="205"/>
      <c r="K244" s="205"/>
      <c r="L244" s="205">
        <f>IFERROR(IF(G244="X",0,IF(H244="X",0,VLOOKUP(H244,'7'!$K$3:$L$16,2,FALSE))),0)</f>
        <v>0</v>
      </c>
      <c r="M244" s="205">
        <f t="shared" si="6"/>
        <v>0</v>
      </c>
      <c r="N244" s="205">
        <f>IFERROR(VLOOKUP(H244,'7'!$K$3:$M$16,3,FALSE),0)</f>
        <v>0</v>
      </c>
      <c r="O244" s="205">
        <f t="shared" si="7"/>
        <v>0</v>
      </c>
      <c r="P244" s="205"/>
      <c r="Q244" s="205"/>
      <c r="R244" s="205"/>
    </row>
    <row r="245" spans="1:18" hidden="1">
      <c r="A245" s="203"/>
      <c r="B245" s="204"/>
      <c r="C245" s="204"/>
      <c r="D245" s="203"/>
      <c r="E245" s="203"/>
      <c r="H245" s="203"/>
      <c r="I245" s="205"/>
      <c r="J245" s="205"/>
      <c r="K245" s="205"/>
      <c r="L245" s="205">
        <f>IFERROR(IF(G245="X",0,IF(H245="X",0,VLOOKUP(H245,'7'!$K$3:$L$16,2,FALSE))),0)</f>
        <v>0</v>
      </c>
      <c r="M245" s="205">
        <f t="shared" si="6"/>
        <v>0</v>
      </c>
      <c r="N245" s="205">
        <f>IFERROR(VLOOKUP(H245,'7'!$K$3:$M$16,3,FALSE),0)</f>
        <v>0</v>
      </c>
      <c r="O245" s="205">
        <f t="shared" si="7"/>
        <v>0</v>
      </c>
      <c r="P245" s="205"/>
      <c r="Q245" s="205"/>
      <c r="R245" s="205"/>
    </row>
    <row r="246" spans="1:18" hidden="1">
      <c r="A246" s="203"/>
      <c r="B246" s="204"/>
      <c r="C246" s="204"/>
      <c r="D246" s="203"/>
      <c r="E246" s="203"/>
      <c r="H246" s="203"/>
      <c r="I246" s="205"/>
      <c r="J246" s="205"/>
      <c r="K246" s="205"/>
      <c r="L246" s="205">
        <f>IFERROR(IF(G246="X",0,IF(H246="X",0,VLOOKUP(H246,'7'!$K$3:$L$16,2,FALSE))),0)</f>
        <v>0</v>
      </c>
      <c r="M246" s="205">
        <f t="shared" si="6"/>
        <v>0</v>
      </c>
      <c r="N246" s="205">
        <f>IFERROR(VLOOKUP(H246,'7'!$K$3:$M$16,3,FALSE),0)</f>
        <v>0</v>
      </c>
      <c r="O246" s="205">
        <f t="shared" si="7"/>
        <v>0</v>
      </c>
      <c r="P246" s="205"/>
      <c r="Q246" s="205"/>
      <c r="R246" s="205"/>
    </row>
    <row r="247" spans="1:18" hidden="1">
      <c r="A247" s="203"/>
      <c r="B247" s="204"/>
      <c r="C247" s="204"/>
      <c r="D247" s="203"/>
      <c r="E247" s="203"/>
      <c r="H247" s="203"/>
      <c r="I247" s="205"/>
      <c r="J247" s="205"/>
      <c r="K247" s="205"/>
      <c r="L247" s="205">
        <f>IFERROR(IF(G247="X",0,IF(H247="X",0,VLOOKUP(H247,'7'!$K$3:$L$16,2,FALSE))),0)</f>
        <v>0</v>
      </c>
      <c r="M247" s="205">
        <f t="shared" si="6"/>
        <v>0</v>
      </c>
      <c r="N247" s="205">
        <f>IFERROR(VLOOKUP(H247,'7'!$K$3:$M$16,3,FALSE),0)</f>
        <v>0</v>
      </c>
      <c r="O247" s="205">
        <f t="shared" si="7"/>
        <v>0</v>
      </c>
      <c r="P247" s="205"/>
      <c r="Q247" s="205"/>
      <c r="R247" s="205"/>
    </row>
    <row r="248" spans="1:18" hidden="1">
      <c r="A248" s="203"/>
      <c r="B248" s="204"/>
      <c r="C248" s="204"/>
      <c r="D248" s="203"/>
      <c r="E248" s="203"/>
      <c r="H248" s="203"/>
      <c r="I248" s="205"/>
      <c r="J248" s="205"/>
      <c r="K248" s="205"/>
      <c r="L248" s="205">
        <f>IFERROR(IF(G248="X",0,IF(H248="X",0,VLOOKUP(H248,'7'!$K$3:$L$16,2,FALSE))),0)</f>
        <v>0</v>
      </c>
      <c r="M248" s="205">
        <f t="shared" si="6"/>
        <v>0</v>
      </c>
      <c r="N248" s="205">
        <f>IFERROR(VLOOKUP(H248,'7'!$K$3:$M$16,3,FALSE),0)</f>
        <v>0</v>
      </c>
      <c r="O248" s="205">
        <f t="shared" si="7"/>
        <v>0</v>
      </c>
      <c r="P248" s="205"/>
      <c r="Q248" s="205"/>
      <c r="R248" s="205"/>
    </row>
    <row r="249" spans="1:18" hidden="1">
      <c r="A249" s="203"/>
      <c r="B249" s="204"/>
      <c r="C249" s="204"/>
      <c r="D249" s="203"/>
      <c r="E249" s="203"/>
      <c r="H249" s="203"/>
      <c r="I249" s="205"/>
      <c r="J249" s="205"/>
      <c r="K249" s="205"/>
      <c r="L249" s="205">
        <f>IFERROR(IF(G249="X",0,IF(H249="X",0,VLOOKUP(H249,'7'!$K$3:$L$16,2,FALSE))),0)</f>
        <v>0</v>
      </c>
      <c r="M249" s="205">
        <f t="shared" si="6"/>
        <v>0</v>
      </c>
      <c r="N249" s="205">
        <f>IFERROR(VLOOKUP(H249,'7'!$K$3:$M$16,3,FALSE),0)</f>
        <v>0</v>
      </c>
      <c r="O249" s="205">
        <f t="shared" si="7"/>
        <v>0</v>
      </c>
      <c r="P249" s="205"/>
      <c r="Q249" s="205"/>
      <c r="R249" s="205"/>
    </row>
    <row r="250" spans="1:18" hidden="1">
      <c r="A250" s="203"/>
      <c r="B250" s="204"/>
      <c r="C250" s="204"/>
      <c r="D250" s="203"/>
      <c r="E250" s="203"/>
      <c r="H250" s="203"/>
      <c r="I250" s="205"/>
      <c r="J250" s="205"/>
      <c r="K250" s="205"/>
      <c r="L250" s="205">
        <f>IFERROR(IF(G250="X",0,IF(H250="X",0,VLOOKUP(H250,'7'!$K$3:$L$16,2,FALSE))),0)</f>
        <v>0</v>
      </c>
      <c r="M250" s="205">
        <f t="shared" si="6"/>
        <v>0</v>
      </c>
      <c r="N250" s="205">
        <f>IFERROR(VLOOKUP(H250,'7'!$K$3:$M$16,3,FALSE),0)</f>
        <v>0</v>
      </c>
      <c r="O250" s="205">
        <f t="shared" si="7"/>
        <v>0</v>
      </c>
      <c r="P250" s="205"/>
      <c r="Q250" s="205"/>
      <c r="R250" s="205"/>
    </row>
    <row r="251" spans="1:18" hidden="1">
      <c r="A251" s="203"/>
      <c r="B251" s="204"/>
      <c r="C251" s="204"/>
      <c r="D251" s="203"/>
      <c r="E251" s="203"/>
      <c r="H251" s="203"/>
      <c r="I251" s="205"/>
      <c r="J251" s="205"/>
      <c r="K251" s="205"/>
      <c r="L251" s="205">
        <f>IFERROR(IF(G251="X",0,IF(H251="X",0,VLOOKUP(H251,'7'!$K$3:$L$16,2,FALSE))),0)</f>
        <v>0</v>
      </c>
      <c r="M251" s="205">
        <f t="shared" si="6"/>
        <v>0</v>
      </c>
      <c r="N251" s="205">
        <f>IFERROR(VLOOKUP(H251,'7'!$K$3:$M$16,3,FALSE),0)</f>
        <v>0</v>
      </c>
      <c r="O251" s="205">
        <f t="shared" si="7"/>
        <v>0</v>
      </c>
      <c r="P251" s="205"/>
      <c r="Q251" s="205"/>
      <c r="R251" s="205"/>
    </row>
    <row r="252" spans="1:18" hidden="1">
      <c r="A252" s="203"/>
      <c r="B252" s="204"/>
      <c r="C252" s="204"/>
      <c r="D252" s="203"/>
      <c r="E252" s="203"/>
      <c r="H252" s="203"/>
      <c r="I252" s="205"/>
      <c r="J252" s="205"/>
      <c r="K252" s="205"/>
      <c r="L252" s="205">
        <f>IFERROR(IF(G252="X",0,IF(H252="X",0,VLOOKUP(H252,'7'!$K$3:$L$16,2,FALSE))),0)</f>
        <v>0</v>
      </c>
      <c r="M252" s="205">
        <f t="shared" si="6"/>
        <v>0</v>
      </c>
      <c r="N252" s="205">
        <f>IFERROR(VLOOKUP(H252,'7'!$K$3:$M$16,3,FALSE),0)</f>
        <v>0</v>
      </c>
      <c r="O252" s="205">
        <f t="shared" si="7"/>
        <v>0</v>
      </c>
      <c r="P252" s="205"/>
      <c r="Q252" s="205"/>
      <c r="R252" s="205"/>
    </row>
    <row r="253" spans="1:18" hidden="1">
      <c r="A253" s="203"/>
      <c r="B253" s="204"/>
      <c r="C253" s="204"/>
      <c r="D253" s="203"/>
      <c r="E253" s="203"/>
      <c r="H253" s="203"/>
      <c r="I253" s="205"/>
      <c r="J253" s="205"/>
      <c r="K253" s="205"/>
      <c r="L253" s="205">
        <f>IFERROR(IF(G253="X",0,IF(H253="X",0,VLOOKUP(H253,'7'!$K$3:$L$16,2,FALSE))),0)</f>
        <v>0</v>
      </c>
      <c r="M253" s="205">
        <f t="shared" si="6"/>
        <v>0</v>
      </c>
      <c r="N253" s="205">
        <f>IFERROR(VLOOKUP(H253,'7'!$K$3:$M$16,3,FALSE),0)</f>
        <v>0</v>
      </c>
      <c r="O253" s="205">
        <f t="shared" si="7"/>
        <v>0</v>
      </c>
      <c r="P253" s="205"/>
      <c r="Q253" s="205"/>
      <c r="R253" s="205"/>
    </row>
    <row r="254" spans="1:18" hidden="1">
      <c r="A254" s="203"/>
      <c r="B254" s="204"/>
      <c r="C254" s="204"/>
      <c r="D254" s="203"/>
      <c r="E254" s="203"/>
      <c r="H254" s="203"/>
      <c r="I254" s="205"/>
      <c r="J254" s="205"/>
      <c r="K254" s="205"/>
      <c r="L254" s="205">
        <f>IFERROR(IF(G254="X",0,IF(H254="X",0,VLOOKUP(H254,'7'!$K$3:$L$16,2,FALSE))),0)</f>
        <v>0</v>
      </c>
      <c r="M254" s="205">
        <f t="shared" si="6"/>
        <v>0</v>
      </c>
      <c r="N254" s="205">
        <f>IFERROR(VLOOKUP(H254,'7'!$K$3:$M$16,3,FALSE),0)</f>
        <v>0</v>
      </c>
      <c r="O254" s="205">
        <f t="shared" si="7"/>
        <v>0</v>
      </c>
      <c r="P254" s="205"/>
      <c r="Q254" s="205"/>
      <c r="R254" s="205"/>
    </row>
    <row r="255" spans="1:18" hidden="1">
      <c r="A255" s="203"/>
      <c r="B255" s="204"/>
      <c r="C255" s="204"/>
      <c r="D255" s="203"/>
      <c r="E255" s="203"/>
      <c r="H255" s="203"/>
      <c r="I255" s="205"/>
      <c r="J255" s="205"/>
      <c r="K255" s="205"/>
      <c r="L255" s="205">
        <f>IFERROR(IF(G255="X",0,IF(H255="X",0,VLOOKUP(H255,'7'!$K$3:$L$16,2,FALSE))),0)</f>
        <v>0</v>
      </c>
      <c r="M255" s="205">
        <f t="shared" si="6"/>
        <v>0</v>
      </c>
      <c r="N255" s="205">
        <f>IFERROR(VLOOKUP(H255,'7'!$K$3:$M$16,3,FALSE),0)</f>
        <v>0</v>
      </c>
      <c r="O255" s="205">
        <f t="shared" si="7"/>
        <v>0</v>
      </c>
      <c r="P255" s="205"/>
      <c r="Q255" s="205"/>
      <c r="R255" s="205"/>
    </row>
    <row r="256" spans="1:18" hidden="1">
      <c r="A256" s="203"/>
      <c r="B256" s="204"/>
      <c r="C256" s="204"/>
      <c r="D256" s="203"/>
      <c r="E256" s="203"/>
      <c r="H256" s="203"/>
      <c r="I256" s="205"/>
      <c r="J256" s="205"/>
      <c r="K256" s="205"/>
      <c r="L256" s="205">
        <f>IFERROR(IF(G256="X",0,IF(H256="X",0,VLOOKUP(H256,'7'!$K$3:$L$16,2,FALSE))),0)</f>
        <v>0</v>
      </c>
      <c r="M256" s="205">
        <f t="shared" si="6"/>
        <v>0</v>
      </c>
      <c r="N256" s="205">
        <f>IFERROR(VLOOKUP(H256,'7'!$K$3:$M$16,3,FALSE),0)</f>
        <v>0</v>
      </c>
      <c r="O256" s="205">
        <f t="shared" si="7"/>
        <v>0</v>
      </c>
      <c r="P256" s="205"/>
      <c r="Q256" s="205"/>
      <c r="R256" s="205"/>
    </row>
    <row r="257" spans="1:18" hidden="1">
      <c r="A257" s="203"/>
      <c r="B257" s="204"/>
      <c r="C257" s="204"/>
      <c r="D257" s="203"/>
      <c r="E257" s="203"/>
      <c r="H257" s="203"/>
      <c r="I257" s="205"/>
      <c r="J257" s="205"/>
      <c r="K257" s="205"/>
      <c r="L257" s="205">
        <f>IFERROR(IF(G257="X",0,IF(H257="X",0,VLOOKUP(H257,'7'!$K$3:$L$16,2,FALSE))),0)</f>
        <v>0</v>
      </c>
      <c r="M257" s="205">
        <f t="shared" si="6"/>
        <v>0</v>
      </c>
      <c r="N257" s="205">
        <f>IFERROR(VLOOKUP(H257,'7'!$K$3:$M$16,3,FALSE),0)</f>
        <v>0</v>
      </c>
      <c r="O257" s="205">
        <f t="shared" si="7"/>
        <v>0</v>
      </c>
      <c r="P257" s="205"/>
      <c r="Q257" s="205"/>
      <c r="R257" s="205"/>
    </row>
    <row r="258" spans="1:18" hidden="1">
      <c r="A258" s="203"/>
      <c r="B258" s="204"/>
      <c r="C258" s="204"/>
      <c r="D258" s="203"/>
      <c r="E258" s="203"/>
      <c r="H258" s="203"/>
      <c r="I258" s="205"/>
      <c r="J258" s="205"/>
      <c r="K258" s="205"/>
      <c r="L258" s="205">
        <f>IFERROR(IF(G258="X",0,IF(H258="X",0,VLOOKUP(H258,'7'!$K$3:$L$16,2,FALSE))),0)</f>
        <v>0</v>
      </c>
      <c r="M258" s="205">
        <f t="shared" si="6"/>
        <v>0</v>
      </c>
      <c r="N258" s="205">
        <f>IFERROR(VLOOKUP(H258,'7'!$K$3:$M$16,3,FALSE),0)</f>
        <v>0</v>
      </c>
      <c r="O258" s="205">
        <f t="shared" si="7"/>
        <v>0</v>
      </c>
      <c r="P258" s="205"/>
      <c r="Q258" s="205"/>
      <c r="R258" s="205"/>
    </row>
    <row r="259" spans="1:18" hidden="1">
      <c r="A259" s="203"/>
      <c r="B259" s="204"/>
      <c r="C259" s="204"/>
      <c r="D259" s="203"/>
      <c r="E259" s="203"/>
      <c r="H259" s="203"/>
      <c r="I259" s="205"/>
      <c r="J259" s="205"/>
      <c r="K259" s="205"/>
      <c r="L259" s="205">
        <f>IFERROR(IF(G259="X",0,IF(H259="X",0,VLOOKUP(H259,'7'!$K$3:$L$16,2,FALSE))),0)</f>
        <v>0</v>
      </c>
      <c r="M259" s="205">
        <f t="shared" si="6"/>
        <v>0</v>
      </c>
      <c r="N259" s="205">
        <f>IFERROR(VLOOKUP(H259,'7'!$K$3:$M$16,3,FALSE),0)</f>
        <v>0</v>
      </c>
      <c r="O259" s="205">
        <f t="shared" si="7"/>
        <v>0</v>
      </c>
      <c r="P259" s="205"/>
      <c r="Q259" s="205"/>
      <c r="R259" s="205"/>
    </row>
    <row r="260" spans="1:18" hidden="1">
      <c r="A260" s="203"/>
      <c r="B260" s="204"/>
      <c r="C260" s="204"/>
      <c r="D260" s="203"/>
      <c r="E260" s="203"/>
      <c r="H260" s="203"/>
      <c r="I260" s="205"/>
      <c r="J260" s="205"/>
      <c r="K260" s="205"/>
      <c r="L260" s="205">
        <f>IFERROR(IF(G260="X",0,IF(H260="X",0,VLOOKUP(H260,'7'!$K$3:$L$16,2,FALSE))),0)</f>
        <v>0</v>
      </c>
      <c r="M260" s="205">
        <f t="shared" ref="M260:M323" si="8">K260*L260</f>
        <v>0</v>
      </c>
      <c r="N260" s="205">
        <f>IFERROR(VLOOKUP(H260,'7'!$K$3:$M$16,3,FALSE),0)</f>
        <v>0</v>
      </c>
      <c r="O260" s="205">
        <f t="shared" ref="O260:O323" si="9">IF(N260=0,0,M260/N260)</f>
        <v>0</v>
      </c>
      <c r="P260" s="205"/>
      <c r="Q260" s="205"/>
      <c r="R260" s="205"/>
    </row>
    <row r="261" spans="1:18" hidden="1">
      <c r="A261" s="203"/>
      <c r="B261" s="204"/>
      <c r="C261" s="204"/>
      <c r="D261" s="203"/>
      <c r="E261" s="203"/>
      <c r="H261" s="203"/>
      <c r="I261" s="205"/>
      <c r="J261" s="205"/>
      <c r="K261" s="205"/>
      <c r="L261" s="205">
        <f>IFERROR(IF(G261="X",0,IF(H261="X",0,VLOOKUP(H261,'7'!$K$3:$L$16,2,FALSE))),0)</f>
        <v>0</v>
      </c>
      <c r="M261" s="205">
        <f t="shared" si="8"/>
        <v>0</v>
      </c>
      <c r="N261" s="205">
        <f>IFERROR(VLOOKUP(H261,'7'!$K$3:$M$16,3,FALSE),0)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IFERROR(IF(G262="X",0,IF(H262="X",0,VLOOKUP(H262,'7'!$K$3:$L$16,2,FALSE))),0)</f>
        <v>0</v>
      </c>
      <c r="M262" s="205">
        <f t="shared" si="8"/>
        <v>0</v>
      </c>
      <c r="N262" s="205">
        <f>IFERROR(VLOOKUP(H262,'7'!$K$3:$M$16,3,FALSE),0)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IFERROR(IF(G263="X",0,IF(H263="X",0,VLOOKUP(H263,'7'!$K$3:$L$16,2,FALSE))),0)</f>
        <v>0</v>
      </c>
      <c r="M263" s="205">
        <f t="shared" si="8"/>
        <v>0</v>
      </c>
      <c r="N263" s="205">
        <f>IFERROR(VLOOKUP(H263,'7'!$K$3:$M$16,3,FALSE),0)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IFERROR(IF(G264="X",0,IF(H264="X",0,VLOOKUP(H264,'7'!$K$3:$L$16,2,FALSE))),0)</f>
        <v>0</v>
      </c>
      <c r="M264" s="205">
        <f t="shared" si="8"/>
        <v>0</v>
      </c>
      <c r="N264" s="205">
        <f>IFERROR(VLOOKUP(H264,'7'!$K$3:$M$16,3,FALSE),0)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IFERROR(IF(G265="X",0,IF(H265="X",0,VLOOKUP(H265,'7'!$K$3:$L$16,2,FALSE))),0)</f>
        <v>0</v>
      </c>
      <c r="M265" s="205">
        <f t="shared" si="8"/>
        <v>0</v>
      </c>
      <c r="N265" s="205">
        <f>IFERROR(VLOOKUP(H265,'7'!$K$3:$M$16,3,FALSE),0)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IFERROR(IF(G266="X",0,IF(H266="X",0,VLOOKUP(H266,'7'!$K$3:$L$16,2,FALSE))),0)</f>
        <v>0</v>
      </c>
      <c r="M266" s="205">
        <f t="shared" si="8"/>
        <v>0</v>
      </c>
      <c r="N266" s="205">
        <f>IFERROR(VLOOKUP(H266,'7'!$K$3:$M$16,3,FALSE),0)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IFERROR(IF(G267="X",0,IF(H267="X",0,VLOOKUP(H267,'7'!$K$3:$L$16,2,FALSE))),0)</f>
        <v>0</v>
      </c>
      <c r="M267" s="205">
        <f t="shared" si="8"/>
        <v>0</v>
      </c>
      <c r="N267" s="205">
        <f>IFERROR(VLOOKUP(H267,'7'!$K$3:$M$16,3,FALSE),0)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IFERROR(IF(G268="X",0,IF(H268="X",0,VLOOKUP(H268,'7'!$K$3:$L$16,2,FALSE))),0)</f>
        <v>0</v>
      </c>
      <c r="M268" s="205">
        <f t="shared" si="8"/>
        <v>0</v>
      </c>
      <c r="N268" s="205">
        <f>IFERROR(VLOOKUP(H268,'7'!$K$3:$M$16,3,FALSE),0)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IFERROR(IF(G269="X",0,IF(H269="X",0,VLOOKUP(H269,'7'!$K$3:$L$16,2,FALSE))),0)</f>
        <v>0</v>
      </c>
      <c r="M269" s="205">
        <f t="shared" si="8"/>
        <v>0</v>
      </c>
      <c r="N269" s="205">
        <f>IFERROR(VLOOKUP(H269,'7'!$K$3:$M$16,3,FALSE),0)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IFERROR(IF(G270="X",0,IF(H270="X",0,VLOOKUP(H270,'7'!$K$3:$L$16,2,FALSE))),0)</f>
        <v>0</v>
      </c>
      <c r="M270" s="205">
        <f t="shared" si="8"/>
        <v>0</v>
      </c>
      <c r="N270" s="205">
        <f>IFERROR(VLOOKUP(H270,'7'!$K$3:$M$16,3,FALSE),0)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IFERROR(IF(G271="X",0,IF(H271="X",0,VLOOKUP(H271,'7'!$K$3:$L$16,2,FALSE))),0)</f>
        <v>0</v>
      </c>
      <c r="M271" s="205">
        <f t="shared" si="8"/>
        <v>0</v>
      </c>
      <c r="N271" s="205">
        <f>IFERROR(VLOOKUP(H271,'7'!$K$3:$M$16,3,FALSE),0)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IFERROR(IF(G272="X",0,IF(H272="X",0,VLOOKUP(H272,'7'!$K$3:$L$16,2,FALSE))),0)</f>
        <v>0</v>
      </c>
      <c r="M272" s="205">
        <f t="shared" si="8"/>
        <v>0</v>
      </c>
      <c r="N272" s="205">
        <f>IFERROR(VLOOKUP(H272,'7'!$K$3:$M$16,3,FALSE),0)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IFERROR(IF(G273="X",0,IF(H273="X",0,VLOOKUP(H273,'7'!$K$3:$L$16,2,FALSE))),0)</f>
        <v>0</v>
      </c>
      <c r="M273" s="205">
        <f t="shared" si="8"/>
        <v>0</v>
      </c>
      <c r="N273" s="205">
        <f>IFERROR(VLOOKUP(H273,'7'!$K$3:$M$16,3,FALSE),0)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IFERROR(IF(G274="X",0,IF(H274="X",0,VLOOKUP(H274,'7'!$K$3:$L$16,2,FALSE))),0)</f>
        <v>0</v>
      </c>
      <c r="M274" s="205">
        <f t="shared" si="8"/>
        <v>0</v>
      </c>
      <c r="N274" s="205">
        <f>IFERROR(VLOOKUP(H274,'7'!$K$3:$M$16,3,FALSE),0)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IFERROR(IF(G275="X",0,IF(H275="X",0,VLOOKUP(H275,'7'!$K$3:$L$16,2,FALSE))),0)</f>
        <v>0</v>
      </c>
      <c r="M275" s="205">
        <f t="shared" si="8"/>
        <v>0</v>
      </c>
      <c r="N275" s="205">
        <f>IFERROR(VLOOKUP(H275,'7'!$K$3:$M$16,3,FALSE),0)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IFERROR(IF(G276="X",0,IF(H276="X",0,VLOOKUP(H276,'7'!$K$3:$L$16,2,FALSE))),0)</f>
        <v>0</v>
      </c>
      <c r="M276" s="205">
        <f t="shared" si="8"/>
        <v>0</v>
      </c>
      <c r="N276" s="205">
        <f>IFERROR(VLOOKUP(H276,'7'!$K$3:$M$16,3,FALSE),0)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IFERROR(IF(G277="X",0,IF(H277="X",0,VLOOKUP(H277,'7'!$K$3:$L$16,2,FALSE))),0)</f>
        <v>0</v>
      </c>
      <c r="M277" s="205">
        <f t="shared" si="8"/>
        <v>0</v>
      </c>
      <c r="N277" s="205">
        <f>IFERROR(VLOOKUP(H277,'7'!$K$3:$M$16,3,FALSE),0)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IFERROR(IF(G278="X",0,IF(H278="X",0,VLOOKUP(H278,'7'!$K$3:$L$16,2,FALSE))),0)</f>
        <v>0</v>
      </c>
      <c r="M278" s="205">
        <f t="shared" si="8"/>
        <v>0</v>
      </c>
      <c r="N278" s="205">
        <f>IFERROR(VLOOKUP(H278,'7'!$K$3:$M$16,3,FALSE),0)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IFERROR(IF(G279="X",0,IF(H279="X",0,VLOOKUP(H279,'7'!$K$3:$L$16,2,FALSE))),0)</f>
        <v>0</v>
      </c>
      <c r="M279" s="205">
        <f t="shared" si="8"/>
        <v>0</v>
      </c>
      <c r="N279" s="205">
        <f>IFERROR(VLOOKUP(H279,'7'!$K$3:$M$16,3,FALSE),0)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IFERROR(IF(G280="X",0,IF(H280="X",0,VLOOKUP(H280,'7'!$K$3:$L$16,2,FALSE))),0)</f>
        <v>0</v>
      </c>
      <c r="M280" s="205">
        <f t="shared" si="8"/>
        <v>0</v>
      </c>
      <c r="N280" s="205">
        <f>IFERROR(VLOOKUP(H280,'7'!$K$3:$M$16,3,FALSE),0)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IFERROR(IF(G281="X",0,IF(H281="X",0,VLOOKUP(H281,'7'!$K$3:$L$16,2,FALSE))),0)</f>
        <v>0</v>
      </c>
      <c r="M281" s="205">
        <f t="shared" si="8"/>
        <v>0</v>
      </c>
      <c r="N281" s="205">
        <f>IFERROR(VLOOKUP(H281,'7'!$K$3:$M$16,3,FALSE),0)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IFERROR(IF(G282="X",0,IF(H282="X",0,VLOOKUP(H282,'7'!$K$3:$L$16,2,FALSE))),0)</f>
        <v>0</v>
      </c>
      <c r="M282" s="205">
        <f t="shared" si="8"/>
        <v>0</v>
      </c>
      <c r="N282" s="205">
        <f>IFERROR(VLOOKUP(H282,'7'!$K$3:$M$16,3,FALSE),0)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IFERROR(IF(G283="X",0,IF(H283="X",0,VLOOKUP(H283,'7'!$K$3:$L$16,2,FALSE))),0)</f>
        <v>0</v>
      </c>
      <c r="M283" s="205">
        <f t="shared" si="8"/>
        <v>0</v>
      </c>
      <c r="N283" s="205">
        <f>IFERROR(VLOOKUP(H283,'7'!$K$3:$M$16,3,FALSE),0)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IFERROR(IF(G284="X",0,IF(H284="X",0,VLOOKUP(H284,'7'!$K$3:$L$16,2,FALSE))),0)</f>
        <v>0</v>
      </c>
      <c r="M284" s="205">
        <f t="shared" si="8"/>
        <v>0</v>
      </c>
      <c r="N284" s="205">
        <f>IFERROR(VLOOKUP(H284,'7'!$K$3:$M$16,3,FALSE),0)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IFERROR(IF(G285="X",0,IF(H285="X",0,VLOOKUP(H285,'7'!$K$3:$L$16,2,FALSE))),0)</f>
        <v>0</v>
      </c>
      <c r="M285" s="205">
        <f t="shared" si="8"/>
        <v>0</v>
      </c>
      <c r="N285" s="205">
        <f>IFERROR(VLOOKUP(H285,'7'!$K$3:$M$16,3,FALSE),0)</f>
        <v>0</v>
      </c>
      <c r="O285" s="205">
        <f t="shared" si="9"/>
        <v>0</v>
      </c>
      <c r="P285" s="205"/>
      <c r="Q285" s="205"/>
      <c r="R285" s="205"/>
    </row>
    <row r="286" spans="1:18" hidden="1">
      <c r="A286" s="203"/>
      <c r="B286" s="204"/>
      <c r="C286" s="204"/>
      <c r="D286" s="203"/>
      <c r="E286" s="203"/>
      <c r="H286" s="203"/>
      <c r="I286" s="205"/>
      <c r="J286" s="205"/>
      <c r="K286" s="205"/>
      <c r="L286" s="205">
        <f>IFERROR(IF(G286="X",0,IF(H286="X",0,VLOOKUP(H286,'7'!$K$3:$L$16,2,FALSE))),0)</f>
        <v>0</v>
      </c>
      <c r="M286" s="205">
        <f t="shared" si="8"/>
        <v>0</v>
      </c>
      <c r="N286" s="205">
        <f>IFERROR(VLOOKUP(H286,'7'!$K$3:$M$16,3,FALSE),0)</f>
        <v>0</v>
      </c>
      <c r="O286" s="205">
        <f t="shared" si="9"/>
        <v>0</v>
      </c>
      <c r="P286" s="205"/>
      <c r="Q286" s="205"/>
      <c r="R286" s="205"/>
    </row>
    <row r="287" spans="1:18" hidden="1">
      <c r="A287" s="203"/>
      <c r="B287" s="204"/>
      <c r="C287" s="204"/>
      <c r="D287" s="203"/>
      <c r="E287" s="203"/>
      <c r="H287" s="203"/>
      <c r="I287" s="205"/>
      <c r="J287" s="205"/>
      <c r="K287" s="205"/>
      <c r="L287" s="205">
        <f>IFERROR(IF(G287="X",0,IF(H287="X",0,VLOOKUP(H287,'7'!$K$3:$L$16,2,FALSE))),0)</f>
        <v>0</v>
      </c>
      <c r="M287" s="205">
        <f t="shared" si="8"/>
        <v>0</v>
      </c>
      <c r="N287" s="205">
        <f>IFERROR(VLOOKUP(H287,'7'!$K$3:$M$16,3,FALSE),0)</f>
        <v>0</v>
      </c>
      <c r="O287" s="205">
        <f t="shared" si="9"/>
        <v>0</v>
      </c>
      <c r="P287" s="205"/>
      <c r="Q287" s="205"/>
      <c r="R287" s="205"/>
    </row>
    <row r="288" spans="1:18" hidden="1">
      <c r="A288" s="203"/>
      <c r="B288" s="204"/>
      <c r="C288" s="204"/>
      <c r="D288" s="203"/>
      <c r="E288" s="203"/>
      <c r="H288" s="203"/>
      <c r="I288" s="205"/>
      <c r="J288" s="205"/>
      <c r="K288" s="205"/>
      <c r="L288" s="205">
        <f>IFERROR(IF(G288="X",0,IF(H288="X",0,VLOOKUP(H288,'7'!$K$3:$L$16,2,FALSE))),0)</f>
        <v>0</v>
      </c>
      <c r="M288" s="205">
        <f t="shared" si="8"/>
        <v>0</v>
      </c>
      <c r="N288" s="205">
        <f>IFERROR(VLOOKUP(H288,'7'!$K$3:$M$16,3,FALSE),0)</f>
        <v>0</v>
      </c>
      <c r="O288" s="205">
        <f t="shared" si="9"/>
        <v>0</v>
      </c>
      <c r="P288" s="205"/>
      <c r="Q288" s="205"/>
      <c r="R288" s="205"/>
    </row>
    <row r="289" spans="1:18" hidden="1">
      <c r="A289" s="203"/>
      <c r="B289" s="204"/>
      <c r="C289" s="204"/>
      <c r="D289" s="203"/>
      <c r="E289" s="203"/>
      <c r="H289" s="203"/>
      <c r="I289" s="205"/>
      <c r="J289" s="205"/>
      <c r="K289" s="205"/>
      <c r="L289" s="205">
        <f>IFERROR(IF(G289="X",0,IF(H289="X",0,VLOOKUP(H289,'7'!$K$3:$L$16,2,FALSE))),0)</f>
        <v>0</v>
      </c>
      <c r="M289" s="205">
        <f t="shared" si="8"/>
        <v>0</v>
      </c>
      <c r="N289" s="205">
        <f>IFERROR(VLOOKUP(H289,'7'!$K$3:$M$16,3,FALSE),0)</f>
        <v>0</v>
      </c>
      <c r="O289" s="205">
        <f t="shared" si="9"/>
        <v>0</v>
      </c>
      <c r="P289" s="205"/>
      <c r="Q289" s="205"/>
      <c r="R289" s="205"/>
    </row>
    <row r="290" spans="1:18" hidden="1">
      <c r="A290" s="203"/>
      <c r="B290" s="204"/>
      <c r="C290" s="204"/>
      <c r="D290" s="203"/>
      <c r="E290" s="203"/>
      <c r="H290" s="203"/>
      <c r="I290" s="205"/>
      <c r="J290" s="205"/>
      <c r="K290" s="205"/>
      <c r="L290" s="205">
        <f>IFERROR(IF(G290="X",0,IF(H290="X",0,VLOOKUP(H290,'7'!$K$3:$L$16,2,FALSE))),0)</f>
        <v>0</v>
      </c>
      <c r="M290" s="205">
        <f t="shared" si="8"/>
        <v>0</v>
      </c>
      <c r="N290" s="205">
        <f>IFERROR(VLOOKUP(H290,'7'!$K$3:$M$16,3,FALSE),0)</f>
        <v>0</v>
      </c>
      <c r="O290" s="205">
        <f t="shared" si="9"/>
        <v>0</v>
      </c>
      <c r="P290" s="205"/>
      <c r="Q290" s="205"/>
      <c r="R290" s="205"/>
    </row>
    <row r="291" spans="1:18" hidden="1">
      <c r="A291" s="203"/>
      <c r="B291" s="204"/>
      <c r="C291" s="204"/>
      <c r="D291" s="203"/>
      <c r="E291" s="203"/>
      <c r="H291" s="203"/>
      <c r="I291" s="205"/>
      <c r="J291" s="205"/>
      <c r="K291" s="205"/>
      <c r="L291" s="205">
        <f>IFERROR(IF(G291="X",0,IF(H291="X",0,VLOOKUP(H291,'7'!$K$3:$L$16,2,FALSE))),0)</f>
        <v>0</v>
      </c>
      <c r="M291" s="205">
        <f t="shared" si="8"/>
        <v>0</v>
      </c>
      <c r="N291" s="205">
        <f>IFERROR(VLOOKUP(H291,'7'!$K$3:$M$16,3,FALSE),0)</f>
        <v>0</v>
      </c>
      <c r="O291" s="205">
        <f t="shared" si="9"/>
        <v>0</v>
      </c>
      <c r="P291" s="205"/>
      <c r="Q291" s="205"/>
      <c r="R291" s="205"/>
    </row>
    <row r="292" spans="1:18" hidden="1">
      <c r="A292" s="203"/>
      <c r="B292" s="204"/>
      <c r="C292" s="204"/>
      <c r="D292" s="203"/>
      <c r="E292" s="203"/>
      <c r="H292" s="203"/>
      <c r="I292" s="205"/>
      <c r="J292" s="205"/>
      <c r="K292" s="205"/>
      <c r="L292" s="205">
        <f>IFERROR(IF(G292="X",0,IF(H292="X",0,VLOOKUP(H292,'7'!$K$3:$L$16,2,FALSE))),0)</f>
        <v>0</v>
      </c>
      <c r="M292" s="205">
        <f t="shared" si="8"/>
        <v>0</v>
      </c>
      <c r="N292" s="205">
        <f>IFERROR(VLOOKUP(H292,'7'!$K$3:$M$16,3,FALSE),0)</f>
        <v>0</v>
      </c>
      <c r="O292" s="205">
        <f t="shared" si="9"/>
        <v>0</v>
      </c>
      <c r="P292" s="205"/>
      <c r="Q292" s="205"/>
      <c r="R292" s="205"/>
    </row>
    <row r="293" spans="1:18" hidden="1">
      <c r="A293" s="203"/>
      <c r="B293" s="204"/>
      <c r="C293" s="204"/>
      <c r="D293" s="203"/>
      <c r="E293" s="203"/>
      <c r="H293" s="203"/>
      <c r="I293" s="205"/>
      <c r="J293" s="205"/>
      <c r="K293" s="205"/>
      <c r="L293" s="205">
        <f>IFERROR(IF(G293="X",0,IF(H293="X",0,VLOOKUP(H293,'7'!$K$3:$L$16,2,FALSE))),0)</f>
        <v>0</v>
      </c>
      <c r="M293" s="205">
        <f t="shared" si="8"/>
        <v>0</v>
      </c>
      <c r="N293" s="205">
        <f>IFERROR(VLOOKUP(H293,'7'!$K$3:$M$16,3,FALSE),0)</f>
        <v>0</v>
      </c>
      <c r="O293" s="205">
        <f t="shared" si="9"/>
        <v>0</v>
      </c>
      <c r="P293" s="205"/>
      <c r="Q293" s="205"/>
      <c r="R293" s="205"/>
    </row>
    <row r="294" spans="1:18" hidden="1">
      <c r="A294" s="203"/>
      <c r="B294" s="204"/>
      <c r="C294" s="204"/>
      <c r="D294" s="203"/>
      <c r="E294" s="203"/>
      <c r="H294" s="203"/>
      <c r="I294" s="205"/>
      <c r="J294" s="205"/>
      <c r="K294" s="205"/>
      <c r="L294" s="205">
        <f>IFERROR(IF(G294="X",0,IF(H294="X",0,VLOOKUP(H294,'7'!$K$3:$L$16,2,FALSE))),0)</f>
        <v>0</v>
      </c>
      <c r="M294" s="205">
        <f t="shared" si="8"/>
        <v>0</v>
      </c>
      <c r="N294" s="205">
        <f>IFERROR(VLOOKUP(H294,'7'!$K$3:$M$16,3,FALSE),0)</f>
        <v>0</v>
      </c>
      <c r="O294" s="205">
        <f t="shared" si="9"/>
        <v>0</v>
      </c>
      <c r="P294" s="205"/>
      <c r="Q294" s="205"/>
      <c r="R294" s="205"/>
    </row>
    <row r="295" spans="1:18" hidden="1">
      <c r="A295" s="203"/>
      <c r="B295" s="204"/>
      <c r="C295" s="204"/>
      <c r="D295" s="203"/>
      <c r="E295" s="203"/>
      <c r="H295" s="203"/>
      <c r="I295" s="205"/>
      <c r="J295" s="205"/>
      <c r="K295" s="205"/>
      <c r="L295" s="205">
        <f>IFERROR(IF(G295="X",0,IF(H295="X",0,VLOOKUP(H295,'7'!$K$3:$L$16,2,FALSE))),0)</f>
        <v>0</v>
      </c>
      <c r="M295" s="205">
        <f t="shared" si="8"/>
        <v>0</v>
      </c>
      <c r="N295" s="205">
        <f>IFERROR(VLOOKUP(H295,'7'!$K$3:$M$16,3,FALSE),0)</f>
        <v>0</v>
      </c>
      <c r="O295" s="205">
        <f t="shared" si="9"/>
        <v>0</v>
      </c>
      <c r="P295" s="205"/>
      <c r="Q295" s="205"/>
      <c r="R295" s="205"/>
    </row>
    <row r="296" spans="1:18" hidden="1">
      <c r="A296" s="203"/>
      <c r="B296" s="204"/>
      <c r="C296" s="204"/>
      <c r="D296" s="203"/>
      <c r="E296" s="203"/>
      <c r="H296" s="203"/>
      <c r="I296" s="205"/>
      <c r="J296" s="205"/>
      <c r="K296" s="205"/>
      <c r="L296" s="205">
        <f>IFERROR(IF(G296="X",0,IF(H296="X",0,VLOOKUP(H296,'7'!$K$3:$L$16,2,FALSE))),0)</f>
        <v>0</v>
      </c>
      <c r="M296" s="205">
        <f t="shared" si="8"/>
        <v>0</v>
      </c>
      <c r="N296" s="205">
        <f>IFERROR(VLOOKUP(H296,'7'!$K$3:$M$16,3,FALSE),0)</f>
        <v>0</v>
      </c>
      <c r="O296" s="205">
        <f t="shared" si="9"/>
        <v>0</v>
      </c>
      <c r="P296" s="205"/>
      <c r="Q296" s="205"/>
      <c r="R296" s="205"/>
    </row>
    <row r="297" spans="1:18" hidden="1">
      <c r="A297" s="203"/>
      <c r="B297" s="204"/>
      <c r="C297" s="204"/>
      <c r="D297" s="203"/>
      <c r="E297" s="203"/>
      <c r="H297" s="203"/>
      <c r="I297" s="205"/>
      <c r="J297" s="205"/>
      <c r="K297" s="205"/>
      <c r="L297" s="205">
        <f>IFERROR(IF(G297="X",0,IF(H297="X",0,VLOOKUP(H297,'7'!$K$3:$L$16,2,FALSE))),0)</f>
        <v>0</v>
      </c>
      <c r="M297" s="205">
        <f t="shared" si="8"/>
        <v>0</v>
      </c>
      <c r="N297" s="205">
        <f>IFERROR(VLOOKUP(H297,'7'!$K$3:$M$16,3,FALSE),0)</f>
        <v>0</v>
      </c>
      <c r="O297" s="205">
        <f t="shared" si="9"/>
        <v>0</v>
      </c>
      <c r="P297" s="205"/>
      <c r="Q297" s="205"/>
      <c r="R297" s="205"/>
    </row>
    <row r="298" spans="1:18" hidden="1">
      <c r="A298" s="203"/>
      <c r="B298" s="204"/>
      <c r="C298" s="204"/>
      <c r="D298" s="203"/>
      <c r="E298" s="203"/>
      <c r="H298" s="203"/>
      <c r="I298" s="205"/>
      <c r="J298" s="205"/>
      <c r="K298" s="205"/>
      <c r="L298" s="205">
        <f>IFERROR(IF(G298="X",0,IF(H298="X",0,VLOOKUP(H298,'7'!$K$3:$L$16,2,FALSE))),0)</f>
        <v>0</v>
      </c>
      <c r="M298" s="205">
        <f t="shared" si="8"/>
        <v>0</v>
      </c>
      <c r="N298" s="205">
        <f>IFERROR(VLOOKUP(H298,'7'!$K$3:$M$16,3,FALSE),0)</f>
        <v>0</v>
      </c>
      <c r="O298" s="205">
        <f t="shared" si="9"/>
        <v>0</v>
      </c>
      <c r="P298" s="205"/>
      <c r="Q298" s="205"/>
      <c r="R298" s="205"/>
    </row>
    <row r="299" spans="1:18" hidden="1">
      <c r="A299" s="203"/>
      <c r="B299" s="204"/>
      <c r="C299" s="204"/>
      <c r="D299" s="203"/>
      <c r="E299" s="203"/>
      <c r="H299" s="203"/>
      <c r="I299" s="205"/>
      <c r="J299" s="205"/>
      <c r="K299" s="205"/>
      <c r="L299" s="205">
        <f>IFERROR(IF(G299="X",0,IF(H299="X",0,VLOOKUP(H299,'7'!$K$3:$L$16,2,FALSE))),0)</f>
        <v>0</v>
      </c>
      <c r="M299" s="205">
        <f t="shared" si="8"/>
        <v>0</v>
      </c>
      <c r="N299" s="205">
        <f>IFERROR(VLOOKUP(H299,'7'!$K$3:$M$16,3,FALSE),0)</f>
        <v>0</v>
      </c>
      <c r="O299" s="205">
        <f t="shared" si="9"/>
        <v>0</v>
      </c>
      <c r="P299" s="205"/>
      <c r="Q299" s="205"/>
      <c r="R299" s="205"/>
    </row>
    <row r="300" spans="1:18" hidden="1">
      <c r="A300" s="203"/>
      <c r="B300" s="204"/>
      <c r="C300" s="204"/>
      <c r="D300" s="203"/>
      <c r="E300" s="203"/>
      <c r="H300" s="203"/>
      <c r="I300" s="205"/>
      <c r="J300" s="205"/>
      <c r="K300" s="205"/>
      <c r="L300" s="205">
        <f>IFERROR(IF(G300="X",0,IF(H300="X",0,VLOOKUP(H300,'7'!$K$3:$L$16,2,FALSE))),0)</f>
        <v>0</v>
      </c>
      <c r="M300" s="205">
        <f t="shared" si="8"/>
        <v>0</v>
      </c>
      <c r="N300" s="205">
        <f>IFERROR(VLOOKUP(H300,'7'!$K$3:$M$16,3,FALSE),0)</f>
        <v>0</v>
      </c>
      <c r="O300" s="205">
        <f t="shared" si="9"/>
        <v>0</v>
      </c>
      <c r="P300" s="205"/>
      <c r="Q300" s="205"/>
      <c r="R300" s="205"/>
    </row>
    <row r="301" spans="1:18" hidden="1">
      <c r="A301" s="203"/>
      <c r="B301" s="204"/>
      <c r="C301" s="204"/>
      <c r="D301" s="203"/>
      <c r="E301" s="203"/>
      <c r="H301" s="203"/>
      <c r="I301" s="205"/>
      <c r="J301" s="205"/>
      <c r="K301" s="205"/>
      <c r="L301" s="205">
        <f>IFERROR(IF(G301="X",0,IF(H301="X",0,VLOOKUP(H301,'7'!$K$3:$L$16,2,FALSE))),0)</f>
        <v>0</v>
      </c>
      <c r="M301" s="205">
        <f t="shared" si="8"/>
        <v>0</v>
      </c>
      <c r="N301" s="205">
        <f>IFERROR(VLOOKUP(H301,'7'!$K$3:$M$16,3,FALSE),0)</f>
        <v>0</v>
      </c>
      <c r="O301" s="205">
        <f t="shared" si="9"/>
        <v>0</v>
      </c>
      <c r="P301" s="205"/>
      <c r="Q301" s="205"/>
      <c r="R301" s="205"/>
    </row>
    <row r="302" spans="1:18" hidden="1">
      <c r="A302" s="203"/>
      <c r="B302" s="204"/>
      <c r="C302" s="204"/>
      <c r="D302" s="203"/>
      <c r="E302" s="203"/>
      <c r="H302" s="203"/>
      <c r="I302" s="205"/>
      <c r="J302" s="205"/>
      <c r="K302" s="205"/>
      <c r="L302" s="205">
        <f>IFERROR(IF(G302="X",0,IF(H302="X",0,VLOOKUP(H302,'7'!$K$3:$L$16,2,FALSE))),0)</f>
        <v>0</v>
      </c>
      <c r="M302" s="205">
        <f t="shared" si="8"/>
        <v>0</v>
      </c>
      <c r="N302" s="205">
        <f>IFERROR(VLOOKUP(H302,'7'!$K$3:$M$16,3,FALSE),0)</f>
        <v>0</v>
      </c>
      <c r="O302" s="205">
        <f t="shared" si="9"/>
        <v>0</v>
      </c>
      <c r="P302" s="205"/>
      <c r="Q302" s="205"/>
      <c r="R302" s="205"/>
    </row>
    <row r="303" spans="1:18" hidden="1">
      <c r="A303" s="203"/>
      <c r="B303" s="204"/>
      <c r="C303" s="204"/>
      <c r="D303" s="203"/>
      <c r="E303" s="203"/>
      <c r="H303" s="203"/>
      <c r="I303" s="205"/>
      <c r="J303" s="205"/>
      <c r="K303" s="205"/>
      <c r="L303" s="205">
        <f>IFERROR(IF(G303="X",0,IF(H303="X",0,VLOOKUP(H303,'7'!$K$3:$L$16,2,FALSE))),0)</f>
        <v>0</v>
      </c>
      <c r="M303" s="205">
        <f t="shared" si="8"/>
        <v>0</v>
      </c>
      <c r="N303" s="205">
        <f>IFERROR(VLOOKUP(H303,'7'!$K$3:$M$16,3,FALSE),0)</f>
        <v>0</v>
      </c>
      <c r="O303" s="205">
        <f t="shared" si="9"/>
        <v>0</v>
      </c>
      <c r="P303" s="205"/>
      <c r="Q303" s="205"/>
      <c r="R303" s="205"/>
    </row>
    <row r="304" spans="1:18" hidden="1">
      <c r="A304" s="203"/>
      <c r="B304" s="204"/>
      <c r="C304" s="204"/>
      <c r="D304" s="203"/>
      <c r="E304" s="203"/>
      <c r="H304" s="203"/>
      <c r="I304" s="205"/>
      <c r="J304" s="205"/>
      <c r="K304" s="205"/>
      <c r="L304" s="205">
        <f>IFERROR(IF(G304="X",0,IF(H304="X",0,VLOOKUP(H304,'7'!$K$3:$L$16,2,FALSE))),0)</f>
        <v>0</v>
      </c>
      <c r="M304" s="205">
        <f t="shared" si="8"/>
        <v>0</v>
      </c>
      <c r="N304" s="205">
        <f>IFERROR(VLOOKUP(H304,'7'!$K$3:$M$16,3,FALSE),0)</f>
        <v>0</v>
      </c>
      <c r="O304" s="205">
        <f t="shared" si="9"/>
        <v>0</v>
      </c>
      <c r="P304" s="205"/>
      <c r="Q304" s="205"/>
      <c r="R304" s="205"/>
    </row>
    <row r="305" spans="1:18" hidden="1">
      <c r="A305" s="203"/>
      <c r="B305" s="204"/>
      <c r="C305" s="204"/>
      <c r="D305" s="203"/>
      <c r="E305" s="203"/>
      <c r="H305" s="203"/>
      <c r="I305" s="205"/>
      <c r="J305" s="205"/>
      <c r="K305" s="205"/>
      <c r="L305" s="205">
        <f>IFERROR(IF(G305="X",0,IF(H305="X",0,VLOOKUP(H305,'7'!$K$3:$L$16,2,FALSE))),0)</f>
        <v>0</v>
      </c>
      <c r="M305" s="205">
        <f t="shared" si="8"/>
        <v>0</v>
      </c>
      <c r="N305" s="205">
        <f>IFERROR(VLOOKUP(H305,'7'!$K$3:$M$16,3,FALSE),0)</f>
        <v>0</v>
      </c>
      <c r="O305" s="205">
        <f t="shared" si="9"/>
        <v>0</v>
      </c>
      <c r="P305" s="205"/>
      <c r="Q305" s="205"/>
      <c r="R305" s="205"/>
    </row>
    <row r="306" spans="1:18" hidden="1">
      <c r="A306" s="203"/>
      <c r="B306" s="204"/>
      <c r="C306" s="204"/>
      <c r="D306" s="203"/>
      <c r="E306" s="203"/>
      <c r="H306" s="203"/>
      <c r="I306" s="205"/>
      <c r="J306" s="205"/>
      <c r="K306" s="205"/>
      <c r="L306" s="205">
        <f>IFERROR(IF(G306="X",0,IF(H306="X",0,VLOOKUP(H306,'7'!$K$3:$L$16,2,FALSE))),0)</f>
        <v>0</v>
      </c>
      <c r="M306" s="205">
        <f t="shared" si="8"/>
        <v>0</v>
      </c>
      <c r="N306" s="205">
        <f>IFERROR(VLOOKUP(H306,'7'!$K$3:$M$16,3,FALSE),0)</f>
        <v>0</v>
      </c>
      <c r="O306" s="205">
        <f t="shared" si="9"/>
        <v>0</v>
      </c>
      <c r="P306" s="205"/>
      <c r="Q306" s="205"/>
      <c r="R306" s="205"/>
    </row>
    <row r="307" spans="1:18" hidden="1">
      <c r="A307" s="203"/>
      <c r="B307" s="204"/>
      <c r="C307" s="204"/>
      <c r="D307" s="203"/>
      <c r="E307" s="203"/>
      <c r="H307" s="203"/>
      <c r="I307" s="205"/>
      <c r="J307" s="205"/>
      <c r="K307" s="205"/>
      <c r="L307" s="205">
        <f>IFERROR(IF(G307="X",0,IF(H307="X",0,VLOOKUP(H307,'7'!$K$3:$L$16,2,FALSE))),0)</f>
        <v>0</v>
      </c>
      <c r="M307" s="205">
        <f t="shared" si="8"/>
        <v>0</v>
      </c>
      <c r="N307" s="205">
        <f>IFERROR(VLOOKUP(H307,'7'!$K$3:$M$16,3,FALSE),0)</f>
        <v>0</v>
      </c>
      <c r="O307" s="205">
        <f t="shared" si="9"/>
        <v>0</v>
      </c>
      <c r="P307" s="205"/>
      <c r="Q307" s="205"/>
      <c r="R307" s="205"/>
    </row>
    <row r="308" spans="1:18" hidden="1">
      <c r="A308" s="203"/>
      <c r="B308" s="204"/>
      <c r="C308" s="204"/>
      <c r="D308" s="203"/>
      <c r="E308" s="203"/>
      <c r="H308" s="203"/>
      <c r="I308" s="205"/>
      <c r="J308" s="205"/>
      <c r="K308" s="205"/>
      <c r="L308" s="205">
        <f>IFERROR(IF(G308="X",0,IF(H308="X",0,VLOOKUP(H308,'7'!$K$3:$L$16,2,FALSE))),0)</f>
        <v>0</v>
      </c>
      <c r="M308" s="205">
        <f t="shared" si="8"/>
        <v>0</v>
      </c>
      <c r="N308" s="205">
        <f>IFERROR(VLOOKUP(H308,'7'!$K$3:$M$16,3,FALSE),0)</f>
        <v>0</v>
      </c>
      <c r="O308" s="205">
        <f t="shared" si="9"/>
        <v>0</v>
      </c>
      <c r="P308" s="205"/>
      <c r="Q308" s="205"/>
      <c r="R308" s="205"/>
    </row>
    <row r="309" spans="1:18" hidden="1">
      <c r="A309" s="203"/>
      <c r="B309" s="204"/>
      <c r="C309" s="204"/>
      <c r="D309" s="203"/>
      <c r="E309" s="203"/>
      <c r="H309" s="203"/>
      <c r="I309" s="205"/>
      <c r="J309" s="205"/>
      <c r="K309" s="205"/>
      <c r="L309" s="205">
        <f>IFERROR(IF(G309="X",0,IF(H309="X",0,VLOOKUP(H309,'7'!$K$3:$L$16,2,FALSE))),0)</f>
        <v>0</v>
      </c>
      <c r="M309" s="205">
        <f t="shared" si="8"/>
        <v>0</v>
      </c>
      <c r="N309" s="205">
        <f>IFERROR(VLOOKUP(H309,'7'!$K$3:$M$16,3,FALSE),0)</f>
        <v>0</v>
      </c>
      <c r="O309" s="205">
        <f t="shared" si="9"/>
        <v>0</v>
      </c>
      <c r="P309" s="205"/>
      <c r="Q309" s="205"/>
      <c r="R309" s="205"/>
    </row>
    <row r="310" spans="1:18" hidden="1">
      <c r="A310" s="203"/>
      <c r="B310" s="204"/>
      <c r="C310" s="204"/>
      <c r="D310" s="203"/>
      <c r="E310" s="203"/>
      <c r="H310" s="203"/>
      <c r="I310" s="205"/>
      <c r="J310" s="205"/>
      <c r="K310" s="205"/>
      <c r="L310" s="205">
        <f>IFERROR(IF(G310="X",0,IF(H310="X",0,VLOOKUP(H310,'7'!$K$3:$L$16,2,FALSE))),0)</f>
        <v>0</v>
      </c>
      <c r="M310" s="205">
        <f t="shared" si="8"/>
        <v>0</v>
      </c>
      <c r="N310" s="205">
        <f>IFERROR(VLOOKUP(H310,'7'!$K$3:$M$16,3,FALSE),0)</f>
        <v>0</v>
      </c>
      <c r="O310" s="205">
        <f t="shared" si="9"/>
        <v>0</v>
      </c>
      <c r="P310" s="205"/>
      <c r="Q310" s="205"/>
      <c r="R310" s="205"/>
    </row>
    <row r="311" spans="1:18" hidden="1">
      <c r="A311" s="203"/>
      <c r="B311" s="204"/>
      <c r="C311" s="204"/>
      <c r="D311" s="203"/>
      <c r="E311" s="203"/>
      <c r="H311" s="203"/>
      <c r="I311" s="205"/>
      <c r="J311" s="205"/>
      <c r="K311" s="205"/>
      <c r="L311" s="205">
        <f>IFERROR(IF(G311="X",0,IF(H311="X",0,VLOOKUP(H311,'7'!$K$3:$L$16,2,FALSE))),0)</f>
        <v>0</v>
      </c>
      <c r="M311" s="205">
        <f t="shared" si="8"/>
        <v>0</v>
      </c>
      <c r="N311" s="205">
        <f>IFERROR(VLOOKUP(H311,'7'!$K$3:$M$16,3,FALSE),0)</f>
        <v>0</v>
      </c>
      <c r="O311" s="205">
        <f t="shared" si="9"/>
        <v>0</v>
      </c>
      <c r="P311" s="205"/>
      <c r="Q311" s="205"/>
      <c r="R311" s="205"/>
    </row>
    <row r="312" spans="1:18" hidden="1">
      <c r="A312" s="203"/>
      <c r="B312" s="204"/>
      <c r="C312" s="204"/>
      <c r="D312" s="203"/>
      <c r="E312" s="203"/>
      <c r="H312" s="203"/>
      <c r="I312" s="205"/>
      <c r="J312" s="205"/>
      <c r="K312" s="205"/>
      <c r="L312" s="205">
        <f>IFERROR(IF(G312="X",0,IF(H312="X",0,VLOOKUP(H312,'7'!$K$3:$L$16,2,FALSE))),0)</f>
        <v>0</v>
      </c>
      <c r="M312" s="205">
        <f t="shared" si="8"/>
        <v>0</v>
      </c>
      <c r="N312" s="205">
        <f>IFERROR(VLOOKUP(H312,'7'!$K$3:$M$16,3,FALSE),0)</f>
        <v>0</v>
      </c>
      <c r="O312" s="205">
        <f t="shared" si="9"/>
        <v>0</v>
      </c>
      <c r="P312" s="205"/>
      <c r="Q312" s="205"/>
      <c r="R312" s="205"/>
    </row>
    <row r="313" spans="1:18" hidden="1">
      <c r="A313" s="203"/>
      <c r="B313" s="204"/>
      <c r="C313" s="204"/>
      <c r="D313" s="203"/>
      <c r="E313" s="203"/>
      <c r="H313" s="203"/>
      <c r="I313" s="205"/>
      <c r="J313" s="205"/>
      <c r="K313" s="205"/>
      <c r="L313" s="205">
        <f>IFERROR(IF(G313="X",0,IF(H313="X",0,VLOOKUP(H313,'7'!$K$3:$L$16,2,FALSE))),0)</f>
        <v>0</v>
      </c>
      <c r="M313" s="205">
        <f t="shared" si="8"/>
        <v>0</v>
      </c>
      <c r="N313" s="205">
        <f>IFERROR(VLOOKUP(H313,'7'!$K$3:$M$16,3,FALSE),0)</f>
        <v>0</v>
      </c>
      <c r="O313" s="205">
        <f t="shared" si="9"/>
        <v>0</v>
      </c>
      <c r="P313" s="205"/>
      <c r="Q313" s="205"/>
      <c r="R313" s="205"/>
    </row>
    <row r="314" spans="1:18" hidden="1">
      <c r="A314" s="203"/>
      <c r="B314" s="204"/>
      <c r="C314" s="204"/>
      <c r="D314" s="203"/>
      <c r="E314" s="203"/>
      <c r="H314" s="203"/>
      <c r="I314" s="205"/>
      <c r="J314" s="205"/>
      <c r="K314" s="205"/>
      <c r="L314" s="205">
        <f>IFERROR(IF(G314="X",0,IF(H314="X",0,VLOOKUP(H314,'7'!$K$3:$L$16,2,FALSE))),0)</f>
        <v>0</v>
      </c>
      <c r="M314" s="205">
        <f t="shared" si="8"/>
        <v>0</v>
      </c>
      <c r="N314" s="205">
        <f>IFERROR(VLOOKUP(H314,'7'!$K$3:$M$16,3,FALSE),0)</f>
        <v>0</v>
      </c>
      <c r="O314" s="205">
        <f t="shared" si="9"/>
        <v>0</v>
      </c>
      <c r="P314" s="205"/>
      <c r="Q314" s="205"/>
      <c r="R314" s="205"/>
    </row>
    <row r="315" spans="1:18" hidden="1">
      <c r="A315" s="203"/>
      <c r="B315" s="204"/>
      <c r="C315" s="204"/>
      <c r="D315" s="203"/>
      <c r="E315" s="203"/>
      <c r="H315" s="203"/>
      <c r="I315" s="205"/>
      <c r="J315" s="205"/>
      <c r="K315" s="205"/>
      <c r="L315" s="205">
        <f>IFERROR(IF(G315="X",0,IF(H315="X",0,VLOOKUP(H315,'7'!$K$3:$L$16,2,FALSE))),0)</f>
        <v>0</v>
      </c>
      <c r="M315" s="205">
        <f t="shared" si="8"/>
        <v>0</v>
      </c>
      <c r="N315" s="205">
        <f>IFERROR(VLOOKUP(H315,'7'!$K$3:$M$16,3,FALSE),0)</f>
        <v>0</v>
      </c>
      <c r="O315" s="205">
        <f t="shared" si="9"/>
        <v>0</v>
      </c>
      <c r="P315" s="205"/>
      <c r="Q315" s="205"/>
      <c r="R315" s="205"/>
    </row>
    <row r="316" spans="1:18" hidden="1">
      <c r="A316" s="203"/>
      <c r="B316" s="204"/>
      <c r="C316" s="204"/>
      <c r="D316" s="203"/>
      <c r="E316" s="203"/>
      <c r="H316" s="203"/>
      <c r="I316" s="205"/>
      <c r="J316" s="205"/>
      <c r="K316" s="205"/>
      <c r="L316" s="205">
        <f>IFERROR(IF(G316="X",0,IF(H316="X",0,VLOOKUP(H316,'7'!$K$3:$L$16,2,FALSE))),0)</f>
        <v>0</v>
      </c>
      <c r="M316" s="205">
        <f t="shared" si="8"/>
        <v>0</v>
      </c>
      <c r="N316" s="205">
        <f>IFERROR(VLOOKUP(H316,'7'!$K$3:$M$16,3,FALSE),0)</f>
        <v>0</v>
      </c>
      <c r="O316" s="205">
        <f t="shared" si="9"/>
        <v>0</v>
      </c>
      <c r="P316" s="205"/>
      <c r="Q316" s="205"/>
      <c r="R316" s="205"/>
    </row>
    <row r="317" spans="1:18" hidden="1">
      <c r="A317" s="203"/>
      <c r="B317" s="204"/>
      <c r="C317" s="204"/>
      <c r="D317" s="203"/>
      <c r="E317" s="203"/>
      <c r="H317" s="203"/>
      <c r="I317" s="205"/>
      <c r="J317" s="205"/>
      <c r="K317" s="205"/>
      <c r="L317" s="205">
        <f>IFERROR(IF(G317="X",0,IF(H317="X",0,VLOOKUP(H317,'7'!$K$3:$L$16,2,FALSE))),0)</f>
        <v>0</v>
      </c>
      <c r="M317" s="205">
        <f t="shared" si="8"/>
        <v>0</v>
      </c>
      <c r="N317" s="205">
        <f>IFERROR(VLOOKUP(H317,'7'!$K$3:$M$16,3,FALSE),0)</f>
        <v>0</v>
      </c>
      <c r="O317" s="205">
        <f t="shared" si="9"/>
        <v>0</v>
      </c>
      <c r="P317" s="205"/>
      <c r="Q317" s="205"/>
      <c r="R317" s="205"/>
    </row>
    <row r="318" spans="1:18" hidden="1">
      <c r="A318" s="203"/>
      <c r="B318" s="204"/>
      <c r="C318" s="204"/>
      <c r="D318" s="203"/>
      <c r="E318" s="203"/>
      <c r="H318" s="203"/>
      <c r="I318" s="205"/>
      <c r="J318" s="205"/>
      <c r="K318" s="205"/>
      <c r="L318" s="205">
        <f>IFERROR(IF(G318="X",0,IF(H318="X",0,VLOOKUP(H318,'7'!$K$3:$L$16,2,FALSE))),0)</f>
        <v>0</v>
      </c>
      <c r="M318" s="205">
        <f t="shared" si="8"/>
        <v>0</v>
      </c>
      <c r="N318" s="205">
        <f>IFERROR(VLOOKUP(H318,'7'!$K$3:$M$16,3,FALSE),0)</f>
        <v>0</v>
      </c>
      <c r="O318" s="205">
        <f t="shared" si="9"/>
        <v>0</v>
      </c>
      <c r="P318" s="205"/>
      <c r="Q318" s="205"/>
      <c r="R318" s="205"/>
    </row>
    <row r="319" spans="1:18" hidden="1">
      <c r="A319" s="203"/>
      <c r="B319" s="204"/>
      <c r="C319" s="204"/>
      <c r="D319" s="203"/>
      <c r="E319" s="203"/>
      <c r="H319" s="203"/>
      <c r="I319" s="205"/>
      <c r="J319" s="205"/>
      <c r="K319" s="205"/>
      <c r="L319" s="205">
        <f>IFERROR(IF(G319="X",0,IF(H319="X",0,VLOOKUP(H319,'7'!$K$3:$L$16,2,FALSE))),0)</f>
        <v>0</v>
      </c>
      <c r="M319" s="205">
        <f t="shared" si="8"/>
        <v>0</v>
      </c>
      <c r="N319" s="205">
        <f>IFERROR(VLOOKUP(H319,'7'!$K$3:$M$16,3,FALSE),0)</f>
        <v>0</v>
      </c>
      <c r="O319" s="205">
        <f t="shared" si="9"/>
        <v>0</v>
      </c>
      <c r="P319" s="205"/>
      <c r="Q319" s="205"/>
      <c r="R319" s="205"/>
    </row>
    <row r="320" spans="1:18" hidden="1">
      <c r="A320" s="203"/>
      <c r="B320" s="204"/>
      <c r="C320" s="204"/>
      <c r="D320" s="203"/>
      <c r="E320" s="203"/>
      <c r="H320" s="203"/>
      <c r="I320" s="205"/>
      <c r="J320" s="205"/>
      <c r="K320" s="205"/>
      <c r="L320" s="205">
        <f>IFERROR(IF(G320="X",0,IF(H320="X",0,VLOOKUP(H320,'7'!$K$3:$L$16,2,FALSE))),0)</f>
        <v>0</v>
      </c>
      <c r="M320" s="205">
        <f t="shared" si="8"/>
        <v>0</v>
      </c>
      <c r="N320" s="205">
        <f>IFERROR(VLOOKUP(H320,'7'!$K$3:$M$16,3,FALSE),0)</f>
        <v>0</v>
      </c>
      <c r="O320" s="205">
        <f t="shared" si="9"/>
        <v>0</v>
      </c>
      <c r="P320" s="205"/>
      <c r="Q320" s="205"/>
      <c r="R320" s="205"/>
    </row>
    <row r="321" spans="1:18" hidden="1">
      <c r="A321" s="203"/>
      <c r="B321" s="204"/>
      <c r="C321" s="204"/>
      <c r="D321" s="203"/>
      <c r="E321" s="203"/>
      <c r="H321" s="203"/>
      <c r="I321" s="205"/>
      <c r="J321" s="205"/>
      <c r="K321" s="205"/>
      <c r="L321" s="205">
        <f>IFERROR(IF(G321="X",0,IF(H321="X",0,VLOOKUP(H321,'7'!$K$3:$L$16,2,FALSE))),0)</f>
        <v>0</v>
      </c>
      <c r="M321" s="205">
        <f t="shared" si="8"/>
        <v>0</v>
      </c>
      <c r="N321" s="205">
        <f>IFERROR(VLOOKUP(H321,'7'!$K$3:$M$16,3,FALSE),0)</f>
        <v>0</v>
      </c>
      <c r="O321" s="205">
        <f t="shared" si="9"/>
        <v>0</v>
      </c>
      <c r="P321" s="205"/>
      <c r="Q321" s="205"/>
      <c r="R321" s="205"/>
    </row>
    <row r="322" spans="1:18" hidden="1">
      <c r="A322" s="203"/>
      <c r="B322" s="204"/>
      <c r="C322" s="204"/>
      <c r="D322" s="203"/>
      <c r="E322" s="203"/>
      <c r="H322" s="203"/>
      <c r="I322" s="205"/>
      <c r="J322" s="205"/>
      <c r="K322" s="205"/>
      <c r="L322" s="205">
        <f>IFERROR(IF(G322="X",0,IF(H322="X",0,VLOOKUP(H322,'7'!$K$3:$L$16,2,FALSE))),0)</f>
        <v>0</v>
      </c>
      <c r="M322" s="205">
        <f t="shared" si="8"/>
        <v>0</v>
      </c>
      <c r="N322" s="205">
        <f>IFERROR(VLOOKUP(H322,'7'!$K$3:$M$16,3,FALSE),0)</f>
        <v>0</v>
      </c>
      <c r="O322" s="205">
        <f t="shared" si="9"/>
        <v>0</v>
      </c>
      <c r="P322" s="205"/>
      <c r="Q322" s="205"/>
      <c r="R322" s="205"/>
    </row>
    <row r="323" spans="1:18" hidden="1">
      <c r="A323" s="203"/>
      <c r="B323" s="204"/>
      <c r="C323" s="204"/>
      <c r="D323" s="203"/>
      <c r="E323" s="203"/>
      <c r="H323" s="203"/>
      <c r="I323" s="205"/>
      <c r="J323" s="205"/>
      <c r="K323" s="205"/>
      <c r="L323" s="205">
        <f>IFERROR(IF(G323="X",0,IF(H323="X",0,VLOOKUP(H323,'7'!$K$3:$L$16,2,FALSE))),0)</f>
        <v>0</v>
      </c>
      <c r="M323" s="205">
        <f t="shared" si="8"/>
        <v>0</v>
      </c>
      <c r="N323" s="205">
        <f>IFERROR(VLOOKUP(H323,'7'!$K$3:$M$16,3,FALSE),0)</f>
        <v>0</v>
      </c>
      <c r="O323" s="205">
        <f t="shared" si="9"/>
        <v>0</v>
      </c>
      <c r="P323" s="205"/>
      <c r="Q323" s="205"/>
      <c r="R323" s="205"/>
    </row>
    <row r="324" spans="1:18" hidden="1">
      <c r="A324" s="203"/>
      <c r="B324" s="204"/>
      <c r="C324" s="204"/>
      <c r="D324" s="203"/>
      <c r="E324" s="203"/>
      <c r="H324" s="203"/>
      <c r="I324" s="205"/>
      <c r="J324" s="205"/>
      <c r="K324" s="205"/>
      <c r="L324" s="205">
        <f>IFERROR(IF(G324="X",0,IF(H324="X",0,VLOOKUP(H324,'7'!$K$3:$L$16,2,FALSE))),0)</f>
        <v>0</v>
      </c>
      <c r="M324" s="205">
        <f t="shared" ref="M324:M387" si="10">K324*L324</f>
        <v>0</v>
      </c>
      <c r="N324" s="205">
        <f>IFERROR(VLOOKUP(H324,'7'!$K$3:$M$16,3,FALSE),0)</f>
        <v>0</v>
      </c>
      <c r="O324" s="205">
        <f t="shared" ref="O324:O387" si="11">IF(N324=0,0,M324/N324)</f>
        <v>0</v>
      </c>
      <c r="P324" s="205"/>
      <c r="Q324" s="205"/>
      <c r="R324" s="205"/>
    </row>
    <row r="325" spans="1:18" hidden="1">
      <c r="A325" s="203"/>
      <c r="B325" s="204"/>
      <c r="C325" s="204"/>
      <c r="D325" s="203"/>
      <c r="E325" s="203"/>
      <c r="H325" s="203"/>
      <c r="I325" s="205"/>
      <c r="J325" s="205"/>
      <c r="K325" s="205"/>
      <c r="L325" s="205">
        <f>IFERROR(IF(G325="X",0,IF(H325="X",0,VLOOKUP(H325,'7'!$K$3:$L$16,2,FALSE))),0)</f>
        <v>0</v>
      </c>
      <c r="M325" s="205">
        <f t="shared" si="10"/>
        <v>0</v>
      </c>
      <c r="N325" s="205">
        <f>IFERROR(VLOOKUP(H325,'7'!$K$3:$M$16,3,FALSE),0)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IFERROR(IF(G326="X",0,IF(H326="X",0,VLOOKUP(H326,'7'!$K$3:$L$16,2,FALSE))),0)</f>
        <v>0</v>
      </c>
      <c r="M326" s="205">
        <f t="shared" si="10"/>
        <v>0</v>
      </c>
      <c r="N326" s="205">
        <f>IFERROR(VLOOKUP(H326,'7'!$K$3:$M$16,3,FALSE),0)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IFERROR(IF(G327="X",0,IF(H327="X",0,VLOOKUP(H327,'7'!$K$3:$L$16,2,FALSE))),0)</f>
        <v>0</v>
      </c>
      <c r="M327" s="205">
        <f t="shared" si="10"/>
        <v>0</v>
      </c>
      <c r="N327" s="205">
        <f>IFERROR(VLOOKUP(H327,'7'!$K$3:$M$16,3,FALSE),0)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IFERROR(IF(G328="X",0,IF(H328="X",0,VLOOKUP(H328,'7'!$K$3:$L$16,2,FALSE))),0)</f>
        <v>0</v>
      </c>
      <c r="M328" s="205">
        <f t="shared" si="10"/>
        <v>0</v>
      </c>
      <c r="N328" s="205">
        <f>IFERROR(VLOOKUP(H328,'7'!$K$3:$M$16,3,FALSE),0)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IFERROR(IF(G329="X",0,IF(H329="X",0,VLOOKUP(H329,'7'!$K$3:$L$16,2,FALSE))),0)</f>
        <v>0</v>
      </c>
      <c r="M329" s="205">
        <f t="shared" si="10"/>
        <v>0</v>
      </c>
      <c r="N329" s="205">
        <f>IFERROR(VLOOKUP(H329,'7'!$K$3:$M$16,3,FALSE),0)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IFERROR(IF(G330="X",0,IF(H330="X",0,VLOOKUP(H330,'7'!$K$3:$L$16,2,FALSE))),0)</f>
        <v>0</v>
      </c>
      <c r="M330" s="205">
        <f t="shared" si="10"/>
        <v>0</v>
      </c>
      <c r="N330" s="205">
        <f>IFERROR(VLOOKUP(H330,'7'!$K$3:$M$16,3,FALSE),0)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IFERROR(IF(G331="X",0,IF(H331="X",0,VLOOKUP(H331,'7'!$K$3:$L$16,2,FALSE))),0)</f>
        <v>0</v>
      </c>
      <c r="M331" s="205">
        <f t="shared" si="10"/>
        <v>0</v>
      </c>
      <c r="N331" s="205">
        <f>IFERROR(VLOOKUP(H331,'7'!$K$3:$M$16,3,FALSE),0)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IFERROR(IF(G332="X",0,IF(H332="X",0,VLOOKUP(H332,'7'!$K$3:$L$16,2,FALSE))),0)</f>
        <v>0</v>
      </c>
      <c r="M332" s="205">
        <f t="shared" si="10"/>
        <v>0</v>
      </c>
      <c r="N332" s="205">
        <f>IFERROR(VLOOKUP(H332,'7'!$K$3:$M$16,3,FALSE),0)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IFERROR(IF(G333="X",0,IF(H333="X",0,VLOOKUP(H333,'7'!$K$3:$L$16,2,FALSE))),0)</f>
        <v>0</v>
      </c>
      <c r="M333" s="205">
        <f t="shared" si="10"/>
        <v>0</v>
      </c>
      <c r="N333" s="205">
        <f>IFERROR(VLOOKUP(H333,'7'!$K$3:$M$16,3,FALSE),0)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IFERROR(IF(G334="X",0,IF(H334="X",0,VLOOKUP(H334,'7'!$K$3:$L$16,2,FALSE))),0)</f>
        <v>0</v>
      </c>
      <c r="M334" s="205">
        <f t="shared" si="10"/>
        <v>0</v>
      </c>
      <c r="N334" s="205">
        <f>IFERROR(VLOOKUP(H334,'7'!$K$3:$M$16,3,FALSE),0)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IFERROR(IF(G335="X",0,IF(H335="X",0,VLOOKUP(H335,'7'!$K$3:$L$16,2,FALSE))),0)</f>
        <v>0</v>
      </c>
      <c r="M335" s="205">
        <f t="shared" si="10"/>
        <v>0</v>
      </c>
      <c r="N335" s="205">
        <f>IFERROR(VLOOKUP(H335,'7'!$K$3:$M$16,3,FALSE),0)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IFERROR(IF(G336="X",0,IF(H336="X",0,VLOOKUP(H336,'7'!$K$3:$L$16,2,FALSE))),0)</f>
        <v>0</v>
      </c>
      <c r="M336" s="205">
        <f t="shared" si="10"/>
        <v>0</v>
      </c>
      <c r="N336" s="205">
        <f>IFERROR(VLOOKUP(H336,'7'!$K$3:$M$16,3,FALSE),0)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IFERROR(IF(G337="X",0,IF(H337="X",0,VLOOKUP(H337,'7'!$K$3:$L$16,2,FALSE))),0)</f>
        <v>0</v>
      </c>
      <c r="M337" s="205">
        <f t="shared" si="10"/>
        <v>0</v>
      </c>
      <c r="N337" s="205">
        <f>IFERROR(VLOOKUP(H337,'7'!$K$3:$M$16,3,FALSE),0)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IFERROR(IF(G338="X",0,IF(H338="X",0,VLOOKUP(H338,'7'!$K$3:$L$16,2,FALSE))),0)</f>
        <v>0</v>
      </c>
      <c r="M338" s="205">
        <f t="shared" si="10"/>
        <v>0</v>
      </c>
      <c r="N338" s="205">
        <f>IFERROR(VLOOKUP(H338,'7'!$K$3:$M$16,3,FALSE),0)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IFERROR(IF(G339="X",0,IF(H339="X",0,VLOOKUP(H339,'7'!$K$3:$L$16,2,FALSE))),0)</f>
        <v>0</v>
      </c>
      <c r="M339" s="205">
        <f t="shared" si="10"/>
        <v>0</v>
      </c>
      <c r="N339" s="205">
        <f>IFERROR(VLOOKUP(H339,'7'!$K$3:$M$16,3,FALSE),0)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IFERROR(IF(G340="X",0,IF(H340="X",0,VLOOKUP(H340,'7'!$K$3:$L$16,2,FALSE))),0)</f>
        <v>0</v>
      </c>
      <c r="M340" s="205">
        <f t="shared" si="10"/>
        <v>0</v>
      </c>
      <c r="N340" s="205">
        <f>IFERROR(VLOOKUP(H340,'7'!$K$3:$M$16,3,FALSE),0)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IFERROR(IF(G341="X",0,IF(H341="X",0,VLOOKUP(H341,'7'!$K$3:$L$16,2,FALSE))),0)</f>
        <v>0</v>
      </c>
      <c r="M341" s="205">
        <f t="shared" si="10"/>
        <v>0</v>
      </c>
      <c r="N341" s="205">
        <f>IFERROR(VLOOKUP(H341,'7'!$K$3:$M$16,3,FALSE),0)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IFERROR(IF(G342="X",0,IF(H342="X",0,VLOOKUP(H342,'7'!$K$3:$L$16,2,FALSE))),0)</f>
        <v>0</v>
      </c>
      <c r="M342" s="205">
        <f t="shared" si="10"/>
        <v>0</v>
      </c>
      <c r="N342" s="205">
        <f>IFERROR(VLOOKUP(H342,'7'!$K$3:$M$16,3,FALSE),0)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IFERROR(IF(G343="X",0,IF(H343="X",0,VLOOKUP(H343,'7'!$K$3:$L$16,2,FALSE))),0)</f>
        <v>0</v>
      </c>
      <c r="M343" s="205">
        <f t="shared" si="10"/>
        <v>0</v>
      </c>
      <c r="N343" s="205">
        <f>IFERROR(VLOOKUP(H343,'7'!$K$3:$M$16,3,FALSE),0)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IFERROR(IF(G344="X",0,IF(H344="X",0,VLOOKUP(H344,'7'!$K$3:$L$16,2,FALSE))),0)</f>
        <v>0</v>
      </c>
      <c r="M344" s="205">
        <f t="shared" si="10"/>
        <v>0</v>
      </c>
      <c r="N344" s="205">
        <f>IFERROR(VLOOKUP(H344,'7'!$K$3:$M$16,3,FALSE),0)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IFERROR(IF(G345="X",0,IF(H345="X",0,VLOOKUP(H345,'7'!$K$3:$L$16,2,FALSE))),0)</f>
        <v>0</v>
      </c>
      <c r="M345" s="205">
        <f t="shared" si="10"/>
        <v>0</v>
      </c>
      <c r="N345" s="205">
        <f>IFERROR(VLOOKUP(H345,'7'!$K$3:$M$16,3,FALSE),0)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IFERROR(IF(G346="X",0,IF(H346="X",0,VLOOKUP(H346,'7'!$K$3:$L$16,2,FALSE))),0)</f>
        <v>0</v>
      </c>
      <c r="M346" s="205">
        <f t="shared" si="10"/>
        <v>0</v>
      </c>
      <c r="N346" s="205">
        <f>IFERROR(VLOOKUP(H346,'7'!$K$3:$M$16,3,FALSE),0)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IFERROR(IF(G347="X",0,IF(H347="X",0,VLOOKUP(H347,'7'!$K$3:$L$16,2,FALSE))),0)</f>
        <v>0</v>
      </c>
      <c r="M347" s="205">
        <f t="shared" si="10"/>
        <v>0</v>
      </c>
      <c r="N347" s="205">
        <f>IFERROR(VLOOKUP(H347,'7'!$K$3:$M$16,3,FALSE),0)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IFERROR(IF(G348="X",0,IF(H348="X",0,VLOOKUP(H348,'7'!$K$3:$L$16,2,FALSE))),0)</f>
        <v>0</v>
      </c>
      <c r="M348" s="205">
        <f t="shared" si="10"/>
        <v>0</v>
      </c>
      <c r="N348" s="205">
        <f>IFERROR(VLOOKUP(H348,'7'!$K$3:$M$16,3,FALSE),0)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IFERROR(IF(G349="X",0,IF(H349="X",0,VLOOKUP(H349,'7'!$K$3:$L$16,2,FALSE))),0)</f>
        <v>0</v>
      </c>
      <c r="M349" s="205">
        <f t="shared" si="10"/>
        <v>0</v>
      </c>
      <c r="N349" s="205">
        <f>IFERROR(VLOOKUP(H349,'7'!$K$3:$M$16,3,FALSE),0)</f>
        <v>0</v>
      </c>
      <c r="O349" s="205">
        <f t="shared" si="11"/>
        <v>0</v>
      </c>
      <c r="P349" s="205"/>
      <c r="Q349" s="205"/>
      <c r="R349" s="205"/>
    </row>
    <row r="350" spans="1:18" hidden="1">
      <c r="A350" s="203"/>
      <c r="B350" s="204"/>
      <c r="C350" s="204"/>
      <c r="D350" s="203"/>
      <c r="E350" s="203"/>
      <c r="H350" s="203"/>
      <c r="I350" s="205"/>
      <c r="J350" s="205"/>
      <c r="K350" s="205"/>
      <c r="L350" s="205">
        <f>IFERROR(IF(G350="X",0,IF(H350="X",0,VLOOKUP(H350,'7'!$K$3:$L$16,2,FALSE))),0)</f>
        <v>0</v>
      </c>
      <c r="M350" s="205">
        <f t="shared" si="10"/>
        <v>0</v>
      </c>
      <c r="N350" s="205">
        <f>IFERROR(VLOOKUP(H350,'7'!$K$3:$M$16,3,FALSE),0)</f>
        <v>0</v>
      </c>
      <c r="O350" s="205">
        <f t="shared" si="11"/>
        <v>0</v>
      </c>
      <c r="P350" s="205"/>
      <c r="Q350" s="205"/>
      <c r="R350" s="205"/>
    </row>
    <row r="351" spans="1:18" hidden="1">
      <c r="A351" s="203"/>
      <c r="B351" s="204"/>
      <c r="C351" s="204"/>
      <c r="D351" s="203"/>
      <c r="E351" s="203"/>
      <c r="H351" s="203"/>
      <c r="I351" s="205"/>
      <c r="J351" s="205"/>
      <c r="K351" s="205"/>
      <c r="L351" s="205">
        <f>IFERROR(IF(G351="X",0,IF(H351="X",0,VLOOKUP(H351,'7'!$K$3:$L$16,2,FALSE))),0)</f>
        <v>0</v>
      </c>
      <c r="M351" s="205">
        <f t="shared" si="10"/>
        <v>0</v>
      </c>
      <c r="N351" s="205">
        <f>IFERROR(VLOOKUP(H351,'7'!$K$3:$M$16,3,FALSE),0)</f>
        <v>0</v>
      </c>
      <c r="O351" s="205">
        <f t="shared" si="11"/>
        <v>0</v>
      </c>
      <c r="P351" s="205"/>
      <c r="Q351" s="205"/>
      <c r="R351" s="205"/>
    </row>
    <row r="352" spans="1:18" hidden="1">
      <c r="A352" s="203"/>
      <c r="B352" s="204"/>
      <c r="C352" s="204"/>
      <c r="D352" s="203"/>
      <c r="E352" s="203"/>
      <c r="H352" s="203"/>
      <c r="I352" s="205"/>
      <c r="J352" s="205"/>
      <c r="K352" s="205"/>
      <c r="L352" s="205">
        <f>IFERROR(IF(G352="X",0,IF(H352="X",0,VLOOKUP(H352,'7'!$K$3:$L$16,2,FALSE))),0)</f>
        <v>0</v>
      </c>
      <c r="M352" s="205">
        <f t="shared" si="10"/>
        <v>0</v>
      </c>
      <c r="N352" s="205">
        <f>IFERROR(VLOOKUP(H352,'7'!$K$3:$M$16,3,FALSE),0)</f>
        <v>0</v>
      </c>
      <c r="O352" s="205">
        <f t="shared" si="11"/>
        <v>0</v>
      </c>
      <c r="P352" s="205"/>
      <c r="Q352" s="205"/>
      <c r="R352" s="205"/>
    </row>
    <row r="353" spans="1:18" hidden="1">
      <c r="A353" s="203"/>
      <c r="B353" s="204"/>
      <c r="C353" s="204"/>
      <c r="D353" s="203"/>
      <c r="E353" s="203"/>
      <c r="H353" s="203"/>
      <c r="I353" s="205"/>
      <c r="J353" s="205"/>
      <c r="K353" s="205"/>
      <c r="L353" s="205">
        <f>IFERROR(IF(G353="X",0,IF(H353="X",0,VLOOKUP(H353,'7'!$K$3:$L$16,2,FALSE))),0)</f>
        <v>0</v>
      </c>
      <c r="M353" s="205">
        <f t="shared" si="10"/>
        <v>0</v>
      </c>
      <c r="N353" s="205">
        <f>IFERROR(VLOOKUP(H353,'7'!$K$3:$M$16,3,FALSE),0)</f>
        <v>0</v>
      </c>
      <c r="O353" s="205">
        <f t="shared" si="11"/>
        <v>0</v>
      </c>
      <c r="P353" s="205"/>
      <c r="Q353" s="205"/>
      <c r="R353" s="205"/>
    </row>
    <row r="354" spans="1:18" hidden="1">
      <c r="A354" s="203"/>
      <c r="B354" s="204"/>
      <c r="C354" s="204"/>
      <c r="D354" s="203"/>
      <c r="E354" s="203"/>
      <c r="H354" s="203"/>
      <c r="I354" s="205"/>
      <c r="J354" s="205"/>
      <c r="K354" s="205"/>
      <c r="L354" s="205">
        <f>IFERROR(IF(G354="X",0,IF(H354="X",0,VLOOKUP(H354,'7'!$K$3:$L$16,2,FALSE))),0)</f>
        <v>0</v>
      </c>
      <c r="M354" s="205">
        <f t="shared" si="10"/>
        <v>0</v>
      </c>
      <c r="N354" s="205">
        <f>IFERROR(VLOOKUP(H354,'7'!$K$3:$M$16,3,FALSE),0)</f>
        <v>0</v>
      </c>
      <c r="O354" s="205">
        <f t="shared" si="11"/>
        <v>0</v>
      </c>
      <c r="P354" s="205"/>
      <c r="Q354" s="205"/>
      <c r="R354" s="205"/>
    </row>
    <row r="355" spans="1:18" hidden="1">
      <c r="A355" s="203"/>
      <c r="B355" s="204"/>
      <c r="C355" s="204"/>
      <c r="D355" s="203"/>
      <c r="E355" s="203"/>
      <c r="H355" s="203"/>
      <c r="I355" s="205"/>
      <c r="J355" s="205"/>
      <c r="K355" s="205"/>
      <c r="L355" s="205">
        <f>IFERROR(IF(G355="X",0,IF(H355="X",0,VLOOKUP(H355,'7'!$K$3:$L$16,2,FALSE))),0)</f>
        <v>0</v>
      </c>
      <c r="M355" s="205">
        <f t="shared" si="10"/>
        <v>0</v>
      </c>
      <c r="N355" s="205">
        <f>IFERROR(VLOOKUP(H355,'7'!$K$3:$M$16,3,FALSE),0)</f>
        <v>0</v>
      </c>
      <c r="O355" s="205">
        <f t="shared" si="11"/>
        <v>0</v>
      </c>
      <c r="P355" s="205"/>
      <c r="Q355" s="205"/>
      <c r="R355" s="205"/>
    </row>
    <row r="356" spans="1:18" hidden="1">
      <c r="A356" s="203"/>
      <c r="B356" s="204"/>
      <c r="C356" s="204"/>
      <c r="D356" s="203"/>
      <c r="E356" s="203"/>
      <c r="H356" s="203"/>
      <c r="I356" s="205"/>
      <c r="J356" s="205"/>
      <c r="K356" s="205"/>
      <c r="L356" s="205">
        <f>IFERROR(IF(G356="X",0,IF(H356="X",0,VLOOKUP(H356,'7'!$K$3:$L$16,2,FALSE))),0)</f>
        <v>0</v>
      </c>
      <c r="M356" s="205">
        <f t="shared" si="10"/>
        <v>0</v>
      </c>
      <c r="N356" s="205">
        <f>IFERROR(VLOOKUP(H356,'7'!$K$3:$M$16,3,FALSE),0)</f>
        <v>0</v>
      </c>
      <c r="O356" s="205">
        <f t="shared" si="11"/>
        <v>0</v>
      </c>
      <c r="P356" s="205"/>
      <c r="Q356" s="205"/>
      <c r="R356" s="205"/>
    </row>
    <row r="357" spans="1:18" hidden="1">
      <c r="A357" s="203"/>
      <c r="B357" s="204"/>
      <c r="C357" s="204"/>
      <c r="D357" s="203"/>
      <c r="E357" s="203"/>
      <c r="H357" s="203"/>
      <c r="I357" s="205"/>
      <c r="J357" s="205"/>
      <c r="K357" s="205"/>
      <c r="L357" s="205">
        <f>IFERROR(IF(G357="X",0,IF(H357="X",0,VLOOKUP(H357,'7'!$K$3:$L$16,2,FALSE))),0)</f>
        <v>0</v>
      </c>
      <c r="M357" s="205">
        <f t="shared" si="10"/>
        <v>0</v>
      </c>
      <c r="N357" s="205">
        <f>IFERROR(VLOOKUP(H357,'7'!$K$3:$M$16,3,FALSE),0)</f>
        <v>0</v>
      </c>
      <c r="O357" s="205">
        <f t="shared" si="11"/>
        <v>0</v>
      </c>
      <c r="P357" s="205"/>
      <c r="Q357" s="205"/>
      <c r="R357" s="205"/>
    </row>
    <row r="358" spans="1:18" hidden="1">
      <c r="A358" s="203"/>
      <c r="B358" s="204"/>
      <c r="C358" s="204"/>
      <c r="D358" s="203"/>
      <c r="E358" s="203"/>
      <c r="H358" s="203"/>
      <c r="I358" s="205"/>
      <c r="J358" s="205"/>
      <c r="K358" s="205"/>
      <c r="L358" s="205">
        <f>IFERROR(IF(G358="X",0,IF(H358="X",0,VLOOKUP(H358,'7'!$K$3:$L$16,2,FALSE))),0)</f>
        <v>0</v>
      </c>
      <c r="M358" s="205">
        <f t="shared" si="10"/>
        <v>0</v>
      </c>
      <c r="N358" s="205">
        <f>IFERROR(VLOOKUP(H358,'7'!$K$3:$M$16,3,FALSE),0)</f>
        <v>0</v>
      </c>
      <c r="O358" s="205">
        <f t="shared" si="11"/>
        <v>0</v>
      </c>
      <c r="P358" s="205"/>
      <c r="Q358" s="205"/>
      <c r="R358" s="205"/>
    </row>
    <row r="359" spans="1:18" hidden="1">
      <c r="A359" s="203"/>
      <c r="B359" s="204"/>
      <c r="C359" s="204"/>
      <c r="D359" s="203"/>
      <c r="E359" s="203"/>
      <c r="H359" s="203"/>
      <c r="I359" s="205"/>
      <c r="J359" s="205"/>
      <c r="K359" s="205"/>
      <c r="L359" s="205">
        <f>IFERROR(IF(G359="X",0,IF(H359="X",0,VLOOKUP(H359,'7'!$K$3:$L$16,2,FALSE))),0)</f>
        <v>0</v>
      </c>
      <c r="M359" s="205">
        <f t="shared" si="10"/>
        <v>0</v>
      </c>
      <c r="N359" s="205">
        <f>IFERROR(VLOOKUP(H359,'7'!$K$3:$M$16,3,FALSE),0)</f>
        <v>0</v>
      </c>
      <c r="O359" s="205">
        <f t="shared" si="11"/>
        <v>0</v>
      </c>
      <c r="P359" s="205"/>
      <c r="Q359" s="205"/>
      <c r="R359" s="205"/>
    </row>
    <row r="360" spans="1:18" hidden="1">
      <c r="A360" s="203"/>
      <c r="B360" s="204"/>
      <c r="C360" s="204"/>
      <c r="D360" s="203"/>
      <c r="E360" s="203"/>
      <c r="H360" s="203"/>
      <c r="I360" s="205"/>
      <c r="J360" s="205"/>
      <c r="K360" s="205"/>
      <c r="L360" s="205">
        <f>IFERROR(IF(G360="X",0,IF(H360="X",0,VLOOKUP(H360,'7'!$K$3:$L$16,2,FALSE))),0)</f>
        <v>0</v>
      </c>
      <c r="M360" s="205">
        <f t="shared" si="10"/>
        <v>0</v>
      </c>
      <c r="N360" s="205">
        <f>IFERROR(VLOOKUP(H360,'7'!$K$3:$M$16,3,FALSE),0)</f>
        <v>0</v>
      </c>
      <c r="O360" s="205">
        <f t="shared" si="11"/>
        <v>0</v>
      </c>
      <c r="P360" s="205"/>
      <c r="Q360" s="205"/>
      <c r="R360" s="205"/>
    </row>
    <row r="361" spans="1:18" hidden="1">
      <c r="A361" s="203"/>
      <c r="B361" s="204"/>
      <c r="C361" s="204"/>
      <c r="D361" s="203"/>
      <c r="E361" s="203"/>
      <c r="H361" s="203"/>
      <c r="I361" s="205"/>
      <c r="J361" s="205"/>
      <c r="K361" s="205"/>
      <c r="L361" s="205">
        <f>IFERROR(IF(G361="X",0,IF(H361="X",0,VLOOKUP(H361,'7'!$K$3:$L$16,2,FALSE))),0)</f>
        <v>0</v>
      </c>
      <c r="M361" s="205">
        <f t="shared" si="10"/>
        <v>0</v>
      </c>
      <c r="N361" s="205">
        <f>IFERROR(VLOOKUP(H361,'7'!$K$3:$M$16,3,FALSE),0)</f>
        <v>0</v>
      </c>
      <c r="O361" s="205">
        <f t="shared" si="11"/>
        <v>0</v>
      </c>
      <c r="P361" s="205"/>
      <c r="Q361" s="205"/>
      <c r="R361" s="205"/>
    </row>
    <row r="362" spans="1:18" hidden="1">
      <c r="A362" s="203"/>
      <c r="B362" s="204"/>
      <c r="C362" s="204"/>
      <c r="D362" s="203"/>
      <c r="E362" s="203"/>
      <c r="H362" s="203"/>
      <c r="I362" s="205"/>
      <c r="J362" s="205"/>
      <c r="K362" s="205"/>
      <c r="L362" s="205">
        <f>IFERROR(IF(G362="X",0,IF(H362="X",0,VLOOKUP(H362,'7'!$K$3:$L$16,2,FALSE))),0)</f>
        <v>0</v>
      </c>
      <c r="M362" s="205">
        <f t="shared" si="10"/>
        <v>0</v>
      </c>
      <c r="N362" s="205">
        <f>IFERROR(VLOOKUP(H362,'7'!$K$3:$M$16,3,FALSE),0)</f>
        <v>0</v>
      </c>
      <c r="O362" s="205">
        <f t="shared" si="11"/>
        <v>0</v>
      </c>
      <c r="P362" s="205"/>
      <c r="Q362" s="205"/>
      <c r="R362" s="205"/>
    </row>
    <row r="363" spans="1:18" hidden="1">
      <c r="A363" s="203"/>
      <c r="B363" s="204"/>
      <c r="C363" s="204"/>
      <c r="D363" s="203"/>
      <c r="E363" s="203"/>
      <c r="H363" s="203"/>
      <c r="I363" s="205"/>
      <c r="J363" s="205"/>
      <c r="K363" s="205"/>
      <c r="L363" s="205">
        <f>IFERROR(IF(G363="X",0,IF(H363="X",0,VLOOKUP(H363,'7'!$K$3:$L$16,2,FALSE))),0)</f>
        <v>0</v>
      </c>
      <c r="M363" s="205">
        <f t="shared" si="10"/>
        <v>0</v>
      </c>
      <c r="N363" s="205">
        <f>IFERROR(VLOOKUP(H363,'7'!$K$3:$M$16,3,FALSE),0)</f>
        <v>0</v>
      </c>
      <c r="O363" s="205">
        <f t="shared" si="11"/>
        <v>0</v>
      </c>
      <c r="P363" s="205"/>
      <c r="Q363" s="205"/>
      <c r="R363" s="205"/>
    </row>
    <row r="364" spans="1:18" hidden="1">
      <c r="A364" s="203"/>
      <c r="B364" s="204"/>
      <c r="C364" s="204"/>
      <c r="D364" s="203"/>
      <c r="E364" s="203"/>
      <c r="H364" s="203"/>
      <c r="I364" s="205"/>
      <c r="J364" s="205"/>
      <c r="K364" s="205"/>
      <c r="L364" s="205">
        <f>IFERROR(IF(G364="X",0,IF(H364="X",0,VLOOKUP(H364,'7'!$K$3:$L$16,2,FALSE))),0)</f>
        <v>0</v>
      </c>
      <c r="M364" s="205">
        <f t="shared" si="10"/>
        <v>0</v>
      </c>
      <c r="N364" s="205">
        <f>IFERROR(VLOOKUP(H364,'7'!$K$3:$M$16,3,FALSE),0)</f>
        <v>0</v>
      </c>
      <c r="O364" s="205">
        <f t="shared" si="11"/>
        <v>0</v>
      </c>
      <c r="P364" s="205"/>
      <c r="Q364" s="205"/>
      <c r="R364" s="205"/>
    </row>
    <row r="365" spans="1:18" hidden="1">
      <c r="A365" s="203"/>
      <c r="B365" s="204"/>
      <c r="C365" s="204"/>
      <c r="D365" s="203"/>
      <c r="E365" s="203"/>
      <c r="H365" s="203"/>
      <c r="I365" s="205"/>
      <c r="J365" s="205"/>
      <c r="K365" s="205"/>
      <c r="L365" s="205">
        <f>IFERROR(IF(G365="X",0,IF(H365="X",0,VLOOKUP(H365,'7'!$K$3:$L$16,2,FALSE))),0)</f>
        <v>0</v>
      </c>
      <c r="M365" s="205">
        <f t="shared" si="10"/>
        <v>0</v>
      </c>
      <c r="N365" s="205">
        <f>IFERROR(VLOOKUP(H365,'7'!$K$3:$M$16,3,FALSE),0)</f>
        <v>0</v>
      </c>
      <c r="O365" s="205">
        <f t="shared" si="11"/>
        <v>0</v>
      </c>
      <c r="P365" s="205"/>
      <c r="Q365" s="205"/>
      <c r="R365" s="205"/>
    </row>
    <row r="366" spans="1:18" hidden="1">
      <c r="A366" s="203"/>
      <c r="B366" s="204"/>
      <c r="C366" s="204"/>
      <c r="D366" s="203"/>
      <c r="E366" s="203"/>
      <c r="H366" s="203"/>
      <c r="I366" s="205"/>
      <c r="J366" s="205"/>
      <c r="K366" s="205"/>
      <c r="L366" s="205">
        <f>IFERROR(IF(G366="X",0,IF(H366="X",0,VLOOKUP(H366,'7'!$K$3:$L$16,2,FALSE))),0)</f>
        <v>0</v>
      </c>
      <c r="M366" s="205">
        <f t="shared" si="10"/>
        <v>0</v>
      </c>
      <c r="N366" s="205">
        <f>IFERROR(VLOOKUP(H366,'7'!$K$3:$M$16,3,FALSE),0)</f>
        <v>0</v>
      </c>
      <c r="O366" s="205">
        <f t="shared" si="11"/>
        <v>0</v>
      </c>
      <c r="P366" s="205"/>
      <c r="Q366" s="205"/>
      <c r="R366" s="205"/>
    </row>
    <row r="367" spans="1:18" hidden="1">
      <c r="A367" s="203"/>
      <c r="B367" s="204"/>
      <c r="C367" s="204"/>
      <c r="D367" s="203"/>
      <c r="E367" s="203"/>
      <c r="H367" s="203"/>
      <c r="I367" s="205"/>
      <c r="J367" s="205"/>
      <c r="K367" s="205"/>
      <c r="L367" s="205">
        <f>IFERROR(IF(G367="X",0,IF(H367="X",0,VLOOKUP(H367,'7'!$K$3:$L$16,2,FALSE))),0)</f>
        <v>0</v>
      </c>
      <c r="M367" s="205">
        <f t="shared" si="10"/>
        <v>0</v>
      </c>
      <c r="N367" s="205">
        <f>IFERROR(VLOOKUP(H367,'7'!$K$3:$M$16,3,FALSE),0)</f>
        <v>0</v>
      </c>
      <c r="O367" s="205">
        <f t="shared" si="11"/>
        <v>0</v>
      </c>
      <c r="P367" s="205"/>
      <c r="Q367" s="205"/>
      <c r="R367" s="205"/>
    </row>
    <row r="368" spans="1:18" hidden="1">
      <c r="A368" s="203"/>
      <c r="B368" s="204"/>
      <c r="C368" s="204"/>
      <c r="D368" s="203"/>
      <c r="E368" s="203"/>
      <c r="H368" s="203"/>
      <c r="I368" s="205"/>
      <c r="J368" s="205"/>
      <c r="K368" s="205"/>
      <c r="L368" s="205">
        <f>IFERROR(IF(G368="X",0,IF(H368="X",0,VLOOKUP(H368,'7'!$K$3:$L$16,2,FALSE))),0)</f>
        <v>0</v>
      </c>
      <c r="M368" s="205">
        <f t="shared" si="10"/>
        <v>0</v>
      </c>
      <c r="N368" s="205">
        <f>IFERROR(VLOOKUP(H368,'7'!$K$3:$M$16,3,FALSE),0)</f>
        <v>0</v>
      </c>
      <c r="O368" s="205">
        <f t="shared" si="11"/>
        <v>0</v>
      </c>
      <c r="P368" s="205"/>
      <c r="Q368" s="205"/>
      <c r="R368" s="205"/>
    </row>
    <row r="369" spans="1:18" hidden="1">
      <c r="A369" s="203"/>
      <c r="B369" s="204"/>
      <c r="C369" s="204"/>
      <c r="D369" s="203"/>
      <c r="E369" s="203"/>
      <c r="H369" s="203"/>
      <c r="I369" s="205"/>
      <c r="J369" s="205"/>
      <c r="K369" s="205"/>
      <c r="L369" s="205">
        <f>IFERROR(IF(G369="X",0,IF(H369="X",0,VLOOKUP(H369,'7'!$K$3:$L$16,2,FALSE))),0)</f>
        <v>0</v>
      </c>
      <c r="M369" s="205">
        <f t="shared" si="10"/>
        <v>0</v>
      </c>
      <c r="N369" s="205">
        <f>IFERROR(VLOOKUP(H369,'7'!$K$3:$M$16,3,FALSE),0)</f>
        <v>0</v>
      </c>
      <c r="O369" s="205">
        <f t="shared" si="11"/>
        <v>0</v>
      </c>
      <c r="P369" s="205"/>
      <c r="Q369" s="205"/>
      <c r="R369" s="205"/>
    </row>
    <row r="370" spans="1:18" hidden="1">
      <c r="A370" s="203"/>
      <c r="B370" s="204"/>
      <c r="C370" s="204"/>
      <c r="D370" s="203"/>
      <c r="E370" s="203"/>
      <c r="H370" s="203"/>
      <c r="I370" s="205"/>
      <c r="J370" s="205"/>
      <c r="K370" s="205"/>
      <c r="L370" s="205">
        <f>IFERROR(IF(G370="X",0,IF(H370="X",0,VLOOKUP(H370,'7'!$K$3:$L$16,2,FALSE))),0)</f>
        <v>0</v>
      </c>
      <c r="M370" s="205">
        <f t="shared" si="10"/>
        <v>0</v>
      </c>
      <c r="N370" s="205">
        <f>IFERROR(VLOOKUP(H370,'7'!$K$3:$M$16,3,FALSE),0)</f>
        <v>0</v>
      </c>
      <c r="O370" s="205">
        <f t="shared" si="11"/>
        <v>0</v>
      </c>
      <c r="P370" s="205"/>
      <c r="Q370" s="205"/>
      <c r="R370" s="205"/>
    </row>
    <row r="371" spans="1:18" hidden="1">
      <c r="A371" s="203"/>
      <c r="B371" s="204"/>
      <c r="C371" s="204"/>
      <c r="D371" s="203"/>
      <c r="E371" s="203"/>
      <c r="H371" s="203"/>
      <c r="I371" s="205"/>
      <c r="J371" s="205"/>
      <c r="K371" s="205"/>
      <c r="L371" s="205">
        <f>IFERROR(IF(G371="X",0,IF(H371="X",0,VLOOKUP(H371,'7'!$K$3:$L$16,2,FALSE))),0)</f>
        <v>0</v>
      </c>
      <c r="M371" s="205">
        <f t="shared" si="10"/>
        <v>0</v>
      </c>
      <c r="N371" s="205">
        <f>IFERROR(VLOOKUP(H371,'7'!$K$3:$M$16,3,FALSE),0)</f>
        <v>0</v>
      </c>
      <c r="O371" s="205">
        <f t="shared" si="11"/>
        <v>0</v>
      </c>
      <c r="P371" s="205"/>
      <c r="Q371" s="205"/>
      <c r="R371" s="205"/>
    </row>
    <row r="372" spans="1:18" hidden="1">
      <c r="A372" s="203"/>
      <c r="B372" s="204"/>
      <c r="C372" s="204"/>
      <c r="D372" s="203"/>
      <c r="E372" s="203"/>
      <c r="H372" s="203"/>
      <c r="I372" s="205"/>
      <c r="J372" s="205"/>
      <c r="K372" s="205"/>
      <c r="L372" s="205">
        <f>IFERROR(IF(G372="X",0,IF(H372="X",0,VLOOKUP(H372,'7'!$K$3:$L$16,2,FALSE))),0)</f>
        <v>0</v>
      </c>
      <c r="M372" s="205">
        <f t="shared" si="10"/>
        <v>0</v>
      </c>
      <c r="N372" s="205">
        <f>IFERROR(VLOOKUP(H372,'7'!$K$3:$M$16,3,FALSE),0)</f>
        <v>0</v>
      </c>
      <c r="O372" s="205">
        <f t="shared" si="11"/>
        <v>0</v>
      </c>
      <c r="P372" s="205"/>
      <c r="Q372" s="205"/>
      <c r="R372" s="205"/>
    </row>
    <row r="373" spans="1:18" hidden="1">
      <c r="A373" s="203"/>
      <c r="B373" s="204"/>
      <c r="C373" s="204"/>
      <c r="D373" s="203"/>
      <c r="E373" s="203"/>
      <c r="H373" s="203"/>
      <c r="I373" s="205"/>
      <c r="J373" s="205"/>
      <c r="K373" s="205"/>
      <c r="L373" s="205">
        <f>IFERROR(IF(G373="X",0,IF(H373="X",0,VLOOKUP(H373,'7'!$K$3:$L$16,2,FALSE))),0)</f>
        <v>0</v>
      </c>
      <c r="M373" s="205">
        <f t="shared" si="10"/>
        <v>0</v>
      </c>
      <c r="N373" s="205">
        <f>IFERROR(VLOOKUP(H373,'7'!$K$3:$M$16,3,FALSE),0)</f>
        <v>0</v>
      </c>
      <c r="O373" s="205">
        <f t="shared" si="11"/>
        <v>0</v>
      </c>
      <c r="P373" s="205"/>
      <c r="Q373" s="205"/>
      <c r="R373" s="205"/>
    </row>
    <row r="374" spans="1:18" hidden="1">
      <c r="A374" s="203"/>
      <c r="B374" s="204"/>
      <c r="C374" s="204"/>
      <c r="D374" s="203"/>
      <c r="E374" s="203"/>
      <c r="H374" s="203"/>
      <c r="I374" s="205"/>
      <c r="J374" s="205"/>
      <c r="K374" s="205"/>
      <c r="L374" s="205">
        <f>IFERROR(IF(G374="X",0,IF(H374="X",0,VLOOKUP(H374,'7'!$K$3:$L$16,2,FALSE))),0)</f>
        <v>0</v>
      </c>
      <c r="M374" s="205">
        <f t="shared" si="10"/>
        <v>0</v>
      </c>
      <c r="N374" s="205">
        <f>IFERROR(VLOOKUP(H374,'7'!$K$3:$M$16,3,FALSE),0)</f>
        <v>0</v>
      </c>
      <c r="O374" s="205">
        <f t="shared" si="11"/>
        <v>0</v>
      </c>
      <c r="P374" s="205"/>
      <c r="Q374" s="205"/>
      <c r="R374" s="205"/>
    </row>
    <row r="375" spans="1:18" hidden="1">
      <c r="A375" s="203"/>
      <c r="B375" s="204"/>
      <c r="C375" s="204"/>
      <c r="D375" s="203"/>
      <c r="E375" s="203"/>
      <c r="H375" s="203"/>
      <c r="I375" s="205"/>
      <c r="J375" s="205"/>
      <c r="K375" s="205"/>
      <c r="L375" s="205">
        <f>IFERROR(IF(G375="X",0,IF(H375="X",0,VLOOKUP(H375,'7'!$K$3:$L$16,2,FALSE))),0)</f>
        <v>0</v>
      </c>
      <c r="M375" s="205">
        <f t="shared" si="10"/>
        <v>0</v>
      </c>
      <c r="N375" s="205">
        <f>IFERROR(VLOOKUP(H375,'7'!$K$3:$M$16,3,FALSE),0)</f>
        <v>0</v>
      </c>
      <c r="O375" s="205">
        <f t="shared" si="11"/>
        <v>0</v>
      </c>
      <c r="P375" s="205"/>
      <c r="Q375" s="205"/>
      <c r="R375" s="205"/>
    </row>
    <row r="376" spans="1:18" hidden="1">
      <c r="A376" s="203"/>
      <c r="B376" s="204"/>
      <c r="C376" s="204"/>
      <c r="D376" s="203"/>
      <c r="E376" s="203"/>
      <c r="H376" s="203"/>
      <c r="I376" s="205"/>
      <c r="J376" s="205"/>
      <c r="K376" s="205"/>
      <c r="L376" s="205">
        <f>IFERROR(IF(G376="X",0,IF(H376="X",0,VLOOKUP(H376,'7'!$K$3:$L$16,2,FALSE))),0)</f>
        <v>0</v>
      </c>
      <c r="M376" s="205">
        <f t="shared" si="10"/>
        <v>0</v>
      </c>
      <c r="N376" s="205">
        <f>IFERROR(VLOOKUP(H376,'7'!$K$3:$M$16,3,FALSE),0)</f>
        <v>0</v>
      </c>
      <c r="O376" s="205">
        <f t="shared" si="11"/>
        <v>0</v>
      </c>
      <c r="P376" s="205"/>
      <c r="Q376" s="205"/>
      <c r="R376" s="205"/>
    </row>
    <row r="377" spans="1:18" hidden="1">
      <c r="A377" s="203"/>
      <c r="B377" s="204"/>
      <c r="C377" s="204"/>
      <c r="D377" s="203"/>
      <c r="E377" s="203"/>
      <c r="H377" s="203"/>
      <c r="I377" s="205"/>
      <c r="J377" s="205"/>
      <c r="K377" s="205"/>
      <c r="L377" s="205">
        <f>IFERROR(IF(G377="X",0,IF(H377="X",0,VLOOKUP(H377,'7'!$K$3:$L$16,2,FALSE))),0)</f>
        <v>0</v>
      </c>
      <c r="M377" s="205">
        <f t="shared" si="10"/>
        <v>0</v>
      </c>
      <c r="N377" s="205">
        <f>IFERROR(VLOOKUP(H377,'7'!$K$3:$M$16,3,FALSE),0)</f>
        <v>0</v>
      </c>
      <c r="O377" s="205">
        <f t="shared" si="11"/>
        <v>0</v>
      </c>
      <c r="P377" s="205"/>
      <c r="Q377" s="205"/>
      <c r="R377" s="205"/>
    </row>
    <row r="378" spans="1:18" hidden="1">
      <c r="A378" s="203"/>
      <c r="B378" s="204"/>
      <c r="C378" s="204"/>
      <c r="D378" s="203"/>
      <c r="E378" s="203"/>
      <c r="H378" s="203"/>
      <c r="I378" s="205"/>
      <c r="J378" s="205"/>
      <c r="K378" s="205"/>
      <c r="L378" s="205">
        <f>IFERROR(IF(G378="X",0,IF(H378="X",0,VLOOKUP(H378,'7'!$K$3:$L$16,2,FALSE))),0)</f>
        <v>0</v>
      </c>
      <c r="M378" s="205">
        <f t="shared" si="10"/>
        <v>0</v>
      </c>
      <c r="N378" s="205">
        <f>IFERROR(VLOOKUP(H378,'7'!$K$3:$M$16,3,FALSE),0)</f>
        <v>0</v>
      </c>
      <c r="O378" s="205">
        <f t="shared" si="11"/>
        <v>0</v>
      </c>
      <c r="P378" s="205"/>
      <c r="Q378" s="205"/>
      <c r="R378" s="205"/>
    </row>
    <row r="379" spans="1:18" hidden="1">
      <c r="A379" s="203"/>
      <c r="B379" s="204"/>
      <c r="C379" s="204"/>
      <c r="D379" s="203"/>
      <c r="E379" s="203"/>
      <c r="H379" s="203"/>
      <c r="I379" s="205"/>
      <c r="J379" s="205"/>
      <c r="K379" s="205"/>
      <c r="L379" s="205">
        <f>IFERROR(IF(G379="X",0,IF(H379="X",0,VLOOKUP(H379,'7'!$K$3:$L$16,2,FALSE))),0)</f>
        <v>0</v>
      </c>
      <c r="M379" s="205">
        <f t="shared" si="10"/>
        <v>0</v>
      </c>
      <c r="N379" s="205">
        <f>IFERROR(VLOOKUP(H379,'7'!$K$3:$M$16,3,FALSE),0)</f>
        <v>0</v>
      </c>
      <c r="O379" s="205">
        <f t="shared" si="11"/>
        <v>0</v>
      </c>
      <c r="P379" s="205"/>
      <c r="Q379" s="205"/>
      <c r="R379" s="205"/>
    </row>
    <row r="380" spans="1:18" hidden="1">
      <c r="A380" s="203"/>
      <c r="B380" s="204"/>
      <c r="C380" s="204"/>
      <c r="D380" s="203"/>
      <c r="E380" s="203"/>
      <c r="H380" s="203"/>
      <c r="I380" s="205"/>
      <c r="J380" s="205"/>
      <c r="K380" s="205"/>
      <c r="L380" s="205">
        <f>IFERROR(IF(G380="X",0,IF(H380="X",0,VLOOKUP(H380,'7'!$K$3:$L$16,2,FALSE))),0)</f>
        <v>0</v>
      </c>
      <c r="M380" s="205">
        <f t="shared" si="10"/>
        <v>0</v>
      </c>
      <c r="N380" s="205">
        <f>IFERROR(VLOOKUP(H380,'7'!$K$3:$M$16,3,FALSE),0)</f>
        <v>0</v>
      </c>
      <c r="O380" s="205">
        <f t="shared" si="11"/>
        <v>0</v>
      </c>
      <c r="P380" s="205"/>
      <c r="Q380" s="205"/>
      <c r="R380" s="205"/>
    </row>
    <row r="381" spans="1:18" hidden="1">
      <c r="A381" s="203"/>
      <c r="B381" s="204"/>
      <c r="C381" s="204"/>
      <c r="D381" s="203"/>
      <c r="E381" s="203"/>
      <c r="H381" s="203"/>
      <c r="I381" s="205"/>
      <c r="J381" s="205"/>
      <c r="K381" s="205"/>
      <c r="L381" s="205">
        <f>IFERROR(IF(G381="X",0,IF(H381="X",0,VLOOKUP(H381,'7'!$K$3:$L$16,2,FALSE))),0)</f>
        <v>0</v>
      </c>
      <c r="M381" s="205">
        <f t="shared" si="10"/>
        <v>0</v>
      </c>
      <c r="N381" s="205">
        <f>IFERROR(VLOOKUP(H381,'7'!$K$3:$M$16,3,FALSE),0)</f>
        <v>0</v>
      </c>
      <c r="O381" s="205">
        <f t="shared" si="11"/>
        <v>0</v>
      </c>
      <c r="P381" s="205"/>
      <c r="Q381" s="205"/>
      <c r="R381" s="205"/>
    </row>
    <row r="382" spans="1:18" hidden="1">
      <c r="A382" s="203"/>
      <c r="B382" s="204"/>
      <c r="C382" s="204"/>
      <c r="D382" s="203"/>
      <c r="E382" s="203"/>
      <c r="H382" s="203"/>
      <c r="I382" s="205"/>
      <c r="J382" s="205"/>
      <c r="K382" s="205"/>
      <c r="L382" s="205">
        <f>IFERROR(IF(G382="X",0,IF(H382="X",0,VLOOKUP(H382,'7'!$K$3:$L$16,2,FALSE))),0)</f>
        <v>0</v>
      </c>
      <c r="M382" s="205">
        <f t="shared" si="10"/>
        <v>0</v>
      </c>
      <c r="N382" s="205">
        <f>IFERROR(VLOOKUP(H382,'7'!$K$3:$M$16,3,FALSE),0)</f>
        <v>0</v>
      </c>
      <c r="O382" s="205">
        <f t="shared" si="11"/>
        <v>0</v>
      </c>
      <c r="P382" s="205"/>
      <c r="Q382" s="205"/>
      <c r="R382" s="205"/>
    </row>
    <row r="383" spans="1:18" hidden="1">
      <c r="A383" s="203"/>
      <c r="B383" s="204"/>
      <c r="C383" s="204"/>
      <c r="D383" s="203"/>
      <c r="E383" s="203"/>
      <c r="H383" s="203"/>
      <c r="I383" s="205"/>
      <c r="J383" s="205"/>
      <c r="K383" s="205"/>
      <c r="L383" s="205">
        <f>IFERROR(IF(G383="X",0,IF(H383="X",0,VLOOKUP(H383,'7'!$K$3:$L$16,2,FALSE))),0)</f>
        <v>0</v>
      </c>
      <c r="M383" s="205">
        <f t="shared" si="10"/>
        <v>0</v>
      </c>
      <c r="N383" s="205">
        <f>IFERROR(VLOOKUP(H383,'7'!$K$3:$M$16,3,FALSE),0)</f>
        <v>0</v>
      </c>
      <c r="O383" s="205">
        <f t="shared" si="11"/>
        <v>0</v>
      </c>
      <c r="P383" s="205"/>
      <c r="Q383" s="205"/>
      <c r="R383" s="205"/>
    </row>
    <row r="384" spans="1:18" hidden="1">
      <c r="A384" s="203"/>
      <c r="B384" s="204"/>
      <c r="C384" s="204"/>
      <c r="D384" s="203"/>
      <c r="E384" s="203"/>
      <c r="H384" s="203"/>
      <c r="I384" s="205"/>
      <c r="J384" s="205"/>
      <c r="K384" s="205"/>
      <c r="L384" s="205">
        <f>IFERROR(IF(G384="X",0,IF(H384="X",0,VLOOKUP(H384,'7'!$K$3:$L$16,2,FALSE))),0)</f>
        <v>0</v>
      </c>
      <c r="M384" s="205">
        <f t="shared" si="10"/>
        <v>0</v>
      </c>
      <c r="N384" s="205">
        <f>IFERROR(VLOOKUP(H384,'7'!$K$3:$M$16,3,FALSE),0)</f>
        <v>0</v>
      </c>
      <c r="O384" s="205">
        <f t="shared" si="11"/>
        <v>0</v>
      </c>
      <c r="P384" s="205"/>
      <c r="Q384" s="205"/>
      <c r="R384" s="205"/>
    </row>
    <row r="385" spans="1:18" hidden="1">
      <c r="A385" s="203"/>
      <c r="B385" s="204"/>
      <c r="C385" s="204"/>
      <c r="D385" s="203"/>
      <c r="E385" s="203"/>
      <c r="H385" s="203"/>
      <c r="I385" s="205"/>
      <c r="J385" s="205"/>
      <c r="K385" s="205"/>
      <c r="L385" s="205">
        <f>IFERROR(IF(G385="X",0,IF(H385="X",0,VLOOKUP(H385,'7'!$K$3:$L$16,2,FALSE))),0)</f>
        <v>0</v>
      </c>
      <c r="M385" s="205">
        <f t="shared" si="10"/>
        <v>0</v>
      </c>
      <c r="N385" s="205">
        <f>IFERROR(VLOOKUP(H385,'7'!$K$3:$M$16,3,FALSE),0)</f>
        <v>0</v>
      </c>
      <c r="O385" s="205">
        <f t="shared" si="11"/>
        <v>0</v>
      </c>
      <c r="P385" s="205"/>
      <c r="Q385" s="205"/>
      <c r="R385" s="205"/>
    </row>
    <row r="386" spans="1:18" hidden="1">
      <c r="A386" s="203"/>
      <c r="B386" s="204"/>
      <c r="C386" s="204"/>
      <c r="D386" s="203"/>
      <c r="E386" s="203"/>
      <c r="H386" s="203"/>
      <c r="I386" s="205"/>
      <c r="J386" s="205"/>
      <c r="K386" s="205"/>
      <c r="L386" s="205">
        <f>IFERROR(IF(G386="X",0,IF(H386="X",0,VLOOKUP(H386,'7'!$K$3:$L$16,2,FALSE))),0)</f>
        <v>0</v>
      </c>
      <c r="M386" s="205">
        <f t="shared" si="10"/>
        <v>0</v>
      </c>
      <c r="N386" s="205">
        <f>IFERROR(VLOOKUP(H386,'7'!$K$3:$M$16,3,FALSE),0)</f>
        <v>0</v>
      </c>
      <c r="O386" s="205">
        <f t="shared" si="11"/>
        <v>0</v>
      </c>
      <c r="P386" s="205"/>
      <c r="Q386" s="205"/>
      <c r="R386" s="205"/>
    </row>
    <row r="387" spans="1:18" hidden="1">
      <c r="A387" s="203"/>
      <c r="B387" s="204"/>
      <c r="C387" s="204"/>
      <c r="D387" s="203"/>
      <c r="E387" s="203"/>
      <c r="H387" s="203"/>
      <c r="I387" s="205"/>
      <c r="J387" s="205"/>
      <c r="K387" s="205"/>
      <c r="L387" s="205">
        <f>IFERROR(IF(G387="X",0,IF(H387="X",0,VLOOKUP(H387,'7'!$K$3:$L$16,2,FALSE))),0)</f>
        <v>0</v>
      </c>
      <c r="M387" s="205">
        <f t="shared" si="10"/>
        <v>0</v>
      </c>
      <c r="N387" s="205">
        <f>IFERROR(VLOOKUP(H387,'7'!$K$3:$M$16,3,FALSE),0)</f>
        <v>0</v>
      </c>
      <c r="O387" s="205">
        <f t="shared" si="11"/>
        <v>0</v>
      </c>
      <c r="P387" s="205"/>
      <c r="Q387" s="205"/>
      <c r="R387" s="205"/>
    </row>
    <row r="388" spans="1:18" hidden="1">
      <c r="A388" s="203"/>
      <c r="B388" s="204"/>
      <c r="C388" s="204"/>
      <c r="D388" s="203"/>
      <c r="E388" s="203"/>
      <c r="H388" s="203"/>
      <c r="I388" s="205"/>
      <c r="J388" s="205"/>
      <c r="K388" s="205"/>
      <c r="L388" s="205">
        <f>IFERROR(IF(G388="X",0,IF(H388="X",0,VLOOKUP(H388,'7'!$K$3:$L$16,2,FALSE))),0)</f>
        <v>0</v>
      </c>
      <c r="M388" s="205">
        <f t="shared" ref="M388:M451" si="12">K388*L388</f>
        <v>0</v>
      </c>
      <c r="N388" s="205">
        <f>IFERROR(VLOOKUP(H388,'7'!$K$3:$M$16,3,FALSE),0)</f>
        <v>0</v>
      </c>
      <c r="O388" s="205">
        <f t="shared" ref="O388:O451" si="13">IF(N388=0,0,M388/N388)</f>
        <v>0</v>
      </c>
      <c r="P388" s="205"/>
      <c r="Q388" s="205"/>
      <c r="R388" s="205"/>
    </row>
    <row r="389" spans="1:18" hidden="1">
      <c r="A389" s="203"/>
      <c r="B389" s="204"/>
      <c r="C389" s="204"/>
      <c r="D389" s="203"/>
      <c r="E389" s="203"/>
      <c r="H389" s="203"/>
      <c r="I389" s="205"/>
      <c r="J389" s="205"/>
      <c r="K389" s="205"/>
      <c r="L389" s="205">
        <f>IFERROR(IF(G389="X",0,IF(H389="X",0,VLOOKUP(H389,'7'!$K$3:$L$16,2,FALSE))),0)</f>
        <v>0</v>
      </c>
      <c r="M389" s="205">
        <f t="shared" si="12"/>
        <v>0</v>
      </c>
      <c r="N389" s="205">
        <f>IFERROR(VLOOKUP(H389,'7'!$K$3:$M$16,3,FALSE),0)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IFERROR(IF(G390="X",0,IF(H390="X",0,VLOOKUP(H390,'7'!$K$3:$L$16,2,FALSE))),0)</f>
        <v>0</v>
      </c>
      <c r="M390" s="205">
        <f t="shared" si="12"/>
        <v>0</v>
      </c>
      <c r="N390" s="205">
        <f>IFERROR(VLOOKUP(H390,'7'!$K$3:$M$16,3,FALSE),0)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IFERROR(IF(G391="X",0,IF(H391="X",0,VLOOKUP(H391,'7'!$K$3:$L$16,2,FALSE))),0)</f>
        <v>0</v>
      </c>
      <c r="M391" s="205">
        <f t="shared" si="12"/>
        <v>0</v>
      </c>
      <c r="N391" s="205">
        <f>IFERROR(VLOOKUP(H391,'7'!$K$3:$M$16,3,FALSE),0)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IFERROR(IF(G392="X",0,IF(H392="X",0,VLOOKUP(H392,'7'!$K$3:$L$16,2,FALSE))),0)</f>
        <v>0</v>
      </c>
      <c r="M392" s="205">
        <f t="shared" si="12"/>
        <v>0</v>
      </c>
      <c r="N392" s="205">
        <f>IFERROR(VLOOKUP(H392,'7'!$K$3:$M$16,3,FALSE),0)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IFERROR(IF(G393="X",0,IF(H393="X",0,VLOOKUP(H393,'7'!$K$3:$L$16,2,FALSE))),0)</f>
        <v>0</v>
      </c>
      <c r="M393" s="205">
        <f t="shared" si="12"/>
        <v>0</v>
      </c>
      <c r="N393" s="205">
        <f>IFERROR(VLOOKUP(H393,'7'!$K$3:$M$16,3,FALSE),0)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IFERROR(IF(G394="X",0,IF(H394="X",0,VLOOKUP(H394,'7'!$K$3:$L$16,2,FALSE))),0)</f>
        <v>0</v>
      </c>
      <c r="M394" s="205">
        <f t="shared" si="12"/>
        <v>0</v>
      </c>
      <c r="N394" s="205">
        <f>IFERROR(VLOOKUP(H394,'7'!$K$3:$M$16,3,FALSE),0)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IFERROR(IF(G395="X",0,IF(H395="X",0,VLOOKUP(H395,'7'!$K$3:$L$16,2,FALSE))),0)</f>
        <v>0</v>
      </c>
      <c r="M395" s="205">
        <f t="shared" si="12"/>
        <v>0</v>
      </c>
      <c r="N395" s="205">
        <f>IFERROR(VLOOKUP(H395,'7'!$K$3:$M$16,3,FALSE),0)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IFERROR(IF(G396="X",0,IF(H396="X",0,VLOOKUP(H396,'7'!$K$3:$L$16,2,FALSE))),0)</f>
        <v>0</v>
      </c>
      <c r="M396" s="205">
        <f t="shared" si="12"/>
        <v>0</v>
      </c>
      <c r="N396" s="205">
        <f>IFERROR(VLOOKUP(H396,'7'!$K$3:$M$16,3,FALSE),0)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IFERROR(IF(G397="X",0,IF(H397="X",0,VLOOKUP(H397,'7'!$K$3:$L$16,2,FALSE))),0)</f>
        <v>0</v>
      </c>
      <c r="M397" s="205">
        <f t="shared" si="12"/>
        <v>0</v>
      </c>
      <c r="N397" s="205">
        <f>IFERROR(VLOOKUP(H397,'7'!$K$3:$M$16,3,FALSE),0)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IFERROR(IF(G398="X",0,IF(H398="X",0,VLOOKUP(H398,'7'!$K$3:$L$16,2,FALSE))),0)</f>
        <v>0</v>
      </c>
      <c r="M398" s="205">
        <f t="shared" si="12"/>
        <v>0</v>
      </c>
      <c r="N398" s="205">
        <f>IFERROR(VLOOKUP(H398,'7'!$K$3:$M$16,3,FALSE),0)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IFERROR(IF(G399="X",0,IF(H399="X",0,VLOOKUP(H399,'7'!$K$3:$L$16,2,FALSE))),0)</f>
        <v>0</v>
      </c>
      <c r="M399" s="205">
        <f t="shared" si="12"/>
        <v>0</v>
      </c>
      <c r="N399" s="205">
        <f>IFERROR(VLOOKUP(H399,'7'!$K$3:$M$16,3,FALSE),0)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IFERROR(IF(G400="X",0,IF(H400="X",0,VLOOKUP(H400,'7'!$K$3:$L$16,2,FALSE))),0)</f>
        <v>0</v>
      </c>
      <c r="M400" s="205">
        <f t="shared" si="12"/>
        <v>0</v>
      </c>
      <c r="N400" s="205">
        <f>IFERROR(VLOOKUP(H400,'7'!$K$3:$M$16,3,FALSE),0)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IFERROR(IF(G401="X",0,IF(H401="X",0,VLOOKUP(H401,'7'!$K$3:$L$16,2,FALSE))),0)</f>
        <v>0</v>
      </c>
      <c r="M401" s="205">
        <f t="shared" si="12"/>
        <v>0</v>
      </c>
      <c r="N401" s="205">
        <f>IFERROR(VLOOKUP(H401,'7'!$K$3:$M$16,3,FALSE),0)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IFERROR(IF(G402="X",0,IF(H402="X",0,VLOOKUP(H402,'7'!$K$3:$L$16,2,FALSE))),0)</f>
        <v>0</v>
      </c>
      <c r="M402" s="205">
        <f t="shared" si="12"/>
        <v>0</v>
      </c>
      <c r="N402" s="205">
        <f>IFERROR(VLOOKUP(H402,'7'!$K$3:$M$16,3,FALSE),0)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IFERROR(IF(G403="X",0,IF(H403="X",0,VLOOKUP(H403,'7'!$K$3:$L$16,2,FALSE))),0)</f>
        <v>0</v>
      </c>
      <c r="M403" s="205">
        <f t="shared" si="12"/>
        <v>0</v>
      </c>
      <c r="N403" s="205">
        <f>IFERROR(VLOOKUP(H403,'7'!$K$3:$M$16,3,FALSE),0)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IFERROR(IF(G404="X",0,IF(H404="X",0,VLOOKUP(H404,'7'!$K$3:$L$16,2,FALSE))),0)</f>
        <v>0</v>
      </c>
      <c r="M404" s="205">
        <f t="shared" si="12"/>
        <v>0</v>
      </c>
      <c r="N404" s="205">
        <f>IFERROR(VLOOKUP(H404,'7'!$K$3:$M$16,3,FALSE),0)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IFERROR(IF(G405="X",0,IF(H405="X",0,VLOOKUP(H405,'7'!$K$3:$L$16,2,FALSE))),0)</f>
        <v>0</v>
      </c>
      <c r="M405" s="205">
        <f t="shared" si="12"/>
        <v>0</v>
      </c>
      <c r="N405" s="205">
        <f>IFERROR(VLOOKUP(H405,'7'!$K$3:$M$16,3,FALSE),0)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IFERROR(IF(G406="X",0,IF(H406="X",0,VLOOKUP(H406,'7'!$K$3:$L$16,2,FALSE))),0)</f>
        <v>0</v>
      </c>
      <c r="M406" s="205">
        <f t="shared" si="12"/>
        <v>0</v>
      </c>
      <c r="N406" s="205">
        <f>IFERROR(VLOOKUP(H406,'7'!$K$3:$M$16,3,FALSE),0)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IFERROR(IF(G407="X",0,IF(H407="X",0,VLOOKUP(H407,'7'!$K$3:$L$16,2,FALSE))),0)</f>
        <v>0</v>
      </c>
      <c r="M407" s="205">
        <f t="shared" si="12"/>
        <v>0</v>
      </c>
      <c r="N407" s="205">
        <f>IFERROR(VLOOKUP(H407,'7'!$K$3:$M$16,3,FALSE),0)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IFERROR(IF(G408="X",0,IF(H408="X",0,VLOOKUP(H408,'7'!$K$3:$L$16,2,FALSE))),0)</f>
        <v>0</v>
      </c>
      <c r="M408" s="205">
        <f t="shared" si="12"/>
        <v>0</v>
      </c>
      <c r="N408" s="205">
        <f>IFERROR(VLOOKUP(H408,'7'!$K$3:$M$16,3,FALSE),0)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IFERROR(IF(G409="X",0,IF(H409="X",0,VLOOKUP(H409,'7'!$K$3:$L$16,2,FALSE))),0)</f>
        <v>0</v>
      </c>
      <c r="M409" s="205">
        <f t="shared" si="12"/>
        <v>0</v>
      </c>
      <c r="N409" s="205">
        <f>IFERROR(VLOOKUP(H409,'7'!$K$3:$M$16,3,FALSE),0)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IFERROR(IF(G410="X",0,IF(H410="X",0,VLOOKUP(H410,'7'!$K$3:$L$16,2,FALSE))),0)</f>
        <v>0</v>
      </c>
      <c r="M410" s="205">
        <f t="shared" si="12"/>
        <v>0</v>
      </c>
      <c r="N410" s="205">
        <f>IFERROR(VLOOKUP(H410,'7'!$K$3:$M$16,3,FALSE),0)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IFERROR(IF(G411="X",0,IF(H411="X",0,VLOOKUP(H411,'7'!$K$3:$L$16,2,FALSE))),0)</f>
        <v>0</v>
      </c>
      <c r="M411" s="205">
        <f t="shared" si="12"/>
        <v>0</v>
      </c>
      <c r="N411" s="205">
        <f>IFERROR(VLOOKUP(H411,'7'!$K$3:$M$16,3,FALSE),0)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IFERROR(IF(G412="X",0,IF(H412="X",0,VLOOKUP(H412,'7'!$K$3:$L$16,2,FALSE))),0)</f>
        <v>0</v>
      </c>
      <c r="M412" s="205">
        <f t="shared" si="12"/>
        <v>0</v>
      </c>
      <c r="N412" s="205">
        <f>IFERROR(VLOOKUP(H412,'7'!$K$3:$M$16,3,FALSE),0)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IFERROR(IF(G413="X",0,IF(H413="X",0,VLOOKUP(H413,'7'!$K$3:$L$16,2,FALSE))),0)</f>
        <v>0</v>
      </c>
      <c r="M413" s="205">
        <f t="shared" si="12"/>
        <v>0</v>
      </c>
      <c r="N413" s="205">
        <f>IFERROR(VLOOKUP(H413,'7'!$K$3:$M$16,3,FALSE),0)</f>
        <v>0</v>
      </c>
      <c r="O413" s="205">
        <f t="shared" si="13"/>
        <v>0</v>
      </c>
      <c r="P413" s="205"/>
      <c r="Q413" s="205"/>
      <c r="R413" s="205"/>
    </row>
    <row r="414" spans="1:18" hidden="1">
      <c r="A414" s="203"/>
      <c r="B414" s="204"/>
      <c r="C414" s="204"/>
      <c r="D414" s="203"/>
      <c r="E414" s="203"/>
      <c r="H414" s="203"/>
      <c r="I414" s="205"/>
      <c r="J414" s="205"/>
      <c r="K414" s="205"/>
      <c r="L414" s="205">
        <f>IFERROR(IF(G414="X",0,IF(H414="X",0,VLOOKUP(H414,'7'!$K$3:$L$16,2,FALSE))),0)</f>
        <v>0</v>
      </c>
      <c r="M414" s="205">
        <f t="shared" si="12"/>
        <v>0</v>
      </c>
      <c r="N414" s="205">
        <f>IFERROR(VLOOKUP(H414,'7'!$K$3:$M$16,3,FALSE),0)</f>
        <v>0</v>
      </c>
      <c r="O414" s="205">
        <f t="shared" si="13"/>
        <v>0</v>
      </c>
      <c r="P414" s="205"/>
      <c r="Q414" s="205"/>
      <c r="R414" s="205"/>
    </row>
    <row r="415" spans="1:18" hidden="1">
      <c r="A415" s="203"/>
      <c r="B415" s="204"/>
      <c r="C415" s="204"/>
      <c r="D415" s="203"/>
      <c r="E415" s="203"/>
      <c r="H415" s="203"/>
      <c r="I415" s="205"/>
      <c r="J415" s="205"/>
      <c r="K415" s="205"/>
      <c r="L415" s="205">
        <f>IFERROR(IF(G415="X",0,IF(H415="X",0,VLOOKUP(H415,'7'!$K$3:$L$16,2,FALSE))),0)</f>
        <v>0</v>
      </c>
      <c r="M415" s="205">
        <f t="shared" si="12"/>
        <v>0</v>
      </c>
      <c r="N415" s="205">
        <f>IFERROR(VLOOKUP(H415,'7'!$K$3:$M$16,3,FALSE),0)</f>
        <v>0</v>
      </c>
      <c r="O415" s="205">
        <f t="shared" si="13"/>
        <v>0</v>
      </c>
      <c r="P415" s="205"/>
      <c r="Q415" s="205"/>
      <c r="R415" s="205"/>
    </row>
    <row r="416" spans="1:18" hidden="1">
      <c r="A416" s="203"/>
      <c r="B416" s="204"/>
      <c r="C416" s="204"/>
      <c r="D416" s="203"/>
      <c r="E416" s="203"/>
      <c r="H416" s="203"/>
      <c r="I416" s="205"/>
      <c r="J416" s="205"/>
      <c r="K416" s="205"/>
      <c r="L416" s="205">
        <f>IFERROR(IF(G416="X",0,IF(H416="X",0,VLOOKUP(H416,'7'!$K$3:$L$16,2,FALSE))),0)</f>
        <v>0</v>
      </c>
      <c r="M416" s="205">
        <f t="shared" si="12"/>
        <v>0</v>
      </c>
      <c r="N416" s="205">
        <f>IFERROR(VLOOKUP(H416,'7'!$K$3:$M$16,3,FALSE),0)</f>
        <v>0</v>
      </c>
      <c r="O416" s="205">
        <f t="shared" si="13"/>
        <v>0</v>
      </c>
      <c r="P416" s="205"/>
      <c r="Q416" s="205"/>
      <c r="R416" s="205"/>
    </row>
    <row r="417" spans="1:18" hidden="1">
      <c r="A417" s="203"/>
      <c r="B417" s="204"/>
      <c r="C417" s="204"/>
      <c r="D417" s="203"/>
      <c r="E417" s="203"/>
      <c r="H417" s="203"/>
      <c r="I417" s="205"/>
      <c r="J417" s="205"/>
      <c r="K417" s="205"/>
      <c r="L417" s="205">
        <f>IFERROR(IF(G417="X",0,IF(H417="X",0,VLOOKUP(H417,'7'!$K$3:$L$16,2,FALSE))),0)</f>
        <v>0</v>
      </c>
      <c r="M417" s="205">
        <f t="shared" si="12"/>
        <v>0</v>
      </c>
      <c r="N417" s="205">
        <f>IFERROR(VLOOKUP(H417,'7'!$K$3:$M$16,3,FALSE),0)</f>
        <v>0</v>
      </c>
      <c r="O417" s="205">
        <f t="shared" si="13"/>
        <v>0</v>
      </c>
      <c r="P417" s="205"/>
      <c r="Q417" s="205"/>
      <c r="R417" s="205"/>
    </row>
    <row r="418" spans="1:18" hidden="1">
      <c r="A418" s="203"/>
      <c r="B418" s="204"/>
      <c r="C418" s="204"/>
      <c r="D418" s="203"/>
      <c r="E418" s="203"/>
      <c r="H418" s="203"/>
      <c r="I418" s="205"/>
      <c r="J418" s="205"/>
      <c r="K418" s="205"/>
      <c r="L418" s="205">
        <f>IFERROR(IF(G418="X",0,IF(H418="X",0,VLOOKUP(H418,'7'!$K$3:$L$16,2,FALSE))),0)</f>
        <v>0</v>
      </c>
      <c r="M418" s="205">
        <f t="shared" si="12"/>
        <v>0</v>
      </c>
      <c r="N418" s="205">
        <f>IFERROR(VLOOKUP(H418,'7'!$K$3:$M$16,3,FALSE),0)</f>
        <v>0</v>
      </c>
      <c r="O418" s="205">
        <f t="shared" si="13"/>
        <v>0</v>
      </c>
      <c r="P418" s="205"/>
      <c r="Q418" s="205"/>
      <c r="R418" s="205"/>
    </row>
    <row r="419" spans="1:18" hidden="1">
      <c r="A419" s="203"/>
      <c r="B419" s="204"/>
      <c r="C419" s="204"/>
      <c r="D419" s="203"/>
      <c r="E419" s="203"/>
      <c r="H419" s="203"/>
      <c r="I419" s="205"/>
      <c r="J419" s="205"/>
      <c r="K419" s="205"/>
      <c r="L419" s="205">
        <f>IFERROR(IF(G419="X",0,IF(H419="X",0,VLOOKUP(H419,'7'!$K$3:$L$16,2,FALSE))),0)</f>
        <v>0</v>
      </c>
      <c r="M419" s="205">
        <f t="shared" si="12"/>
        <v>0</v>
      </c>
      <c r="N419" s="205">
        <f>IFERROR(VLOOKUP(H419,'7'!$K$3:$M$16,3,FALSE),0)</f>
        <v>0</v>
      </c>
      <c r="O419" s="205">
        <f t="shared" si="13"/>
        <v>0</v>
      </c>
      <c r="P419" s="205"/>
      <c r="Q419" s="205"/>
      <c r="R419" s="205"/>
    </row>
    <row r="420" spans="1:18" hidden="1">
      <c r="A420" s="203"/>
      <c r="B420" s="204"/>
      <c r="C420" s="204"/>
      <c r="D420" s="203"/>
      <c r="E420" s="203"/>
      <c r="H420" s="203"/>
      <c r="I420" s="205"/>
      <c r="J420" s="205"/>
      <c r="K420" s="205"/>
      <c r="L420" s="205">
        <f>IFERROR(IF(G420="X",0,IF(H420="X",0,VLOOKUP(H420,'7'!$K$3:$L$16,2,FALSE))),0)</f>
        <v>0</v>
      </c>
      <c r="M420" s="205">
        <f t="shared" si="12"/>
        <v>0</v>
      </c>
      <c r="N420" s="205">
        <f>IFERROR(VLOOKUP(H420,'7'!$K$3:$M$16,3,FALSE),0)</f>
        <v>0</v>
      </c>
      <c r="O420" s="205">
        <f t="shared" si="13"/>
        <v>0</v>
      </c>
      <c r="P420" s="205"/>
      <c r="Q420" s="205"/>
      <c r="R420" s="205"/>
    </row>
    <row r="421" spans="1:18" hidden="1">
      <c r="A421" s="203"/>
      <c r="B421" s="204"/>
      <c r="C421" s="204"/>
      <c r="D421" s="203"/>
      <c r="E421" s="203"/>
      <c r="H421" s="203"/>
      <c r="I421" s="205"/>
      <c r="J421" s="205"/>
      <c r="K421" s="205"/>
      <c r="L421" s="205">
        <f>IFERROR(IF(G421="X",0,IF(H421="X",0,VLOOKUP(H421,'7'!$K$3:$L$16,2,FALSE))),0)</f>
        <v>0</v>
      </c>
      <c r="M421" s="205">
        <f t="shared" si="12"/>
        <v>0</v>
      </c>
      <c r="N421" s="205">
        <f>IFERROR(VLOOKUP(H421,'7'!$K$3:$M$16,3,FALSE),0)</f>
        <v>0</v>
      </c>
      <c r="O421" s="205">
        <f t="shared" si="13"/>
        <v>0</v>
      </c>
      <c r="P421" s="205"/>
      <c r="Q421" s="205"/>
      <c r="R421" s="205"/>
    </row>
    <row r="422" spans="1:18" hidden="1">
      <c r="A422" s="203"/>
      <c r="B422" s="204"/>
      <c r="C422" s="204"/>
      <c r="D422" s="203"/>
      <c r="E422" s="203"/>
      <c r="H422" s="203"/>
      <c r="I422" s="205"/>
      <c r="J422" s="205"/>
      <c r="K422" s="205"/>
      <c r="L422" s="205">
        <f>IFERROR(IF(G422="X",0,IF(H422="X",0,VLOOKUP(H422,'7'!$K$3:$L$16,2,FALSE))),0)</f>
        <v>0</v>
      </c>
      <c r="M422" s="205">
        <f t="shared" si="12"/>
        <v>0</v>
      </c>
      <c r="N422" s="205">
        <f>IFERROR(VLOOKUP(H422,'7'!$K$3:$M$16,3,FALSE),0)</f>
        <v>0</v>
      </c>
      <c r="O422" s="205">
        <f t="shared" si="13"/>
        <v>0</v>
      </c>
      <c r="P422" s="205"/>
      <c r="Q422" s="205"/>
      <c r="R422" s="205"/>
    </row>
    <row r="423" spans="1:18" hidden="1">
      <c r="A423" s="203"/>
      <c r="B423" s="204"/>
      <c r="C423" s="204"/>
      <c r="D423" s="203"/>
      <c r="E423" s="203"/>
      <c r="H423" s="203"/>
      <c r="I423" s="205"/>
      <c r="J423" s="205"/>
      <c r="K423" s="205"/>
      <c r="L423" s="205">
        <f>IFERROR(IF(G423="X",0,IF(H423="X",0,VLOOKUP(H423,'7'!$K$3:$L$16,2,FALSE))),0)</f>
        <v>0</v>
      </c>
      <c r="M423" s="205">
        <f t="shared" si="12"/>
        <v>0</v>
      </c>
      <c r="N423" s="205">
        <f>IFERROR(VLOOKUP(H423,'7'!$K$3:$M$16,3,FALSE),0)</f>
        <v>0</v>
      </c>
      <c r="O423" s="205">
        <f t="shared" si="13"/>
        <v>0</v>
      </c>
      <c r="P423" s="205"/>
      <c r="Q423" s="205"/>
      <c r="R423" s="205"/>
    </row>
    <row r="424" spans="1:18" hidden="1">
      <c r="A424" s="203"/>
      <c r="B424" s="204"/>
      <c r="C424" s="204"/>
      <c r="D424" s="203"/>
      <c r="E424" s="203"/>
      <c r="H424" s="203"/>
      <c r="I424" s="205"/>
      <c r="J424" s="205"/>
      <c r="K424" s="205"/>
      <c r="L424" s="205">
        <f>IFERROR(IF(G424="X",0,IF(H424="X",0,VLOOKUP(H424,'7'!$K$3:$L$16,2,FALSE))),0)</f>
        <v>0</v>
      </c>
      <c r="M424" s="205">
        <f t="shared" si="12"/>
        <v>0</v>
      </c>
      <c r="N424" s="205">
        <f>IFERROR(VLOOKUP(H424,'7'!$K$3:$M$16,3,FALSE),0)</f>
        <v>0</v>
      </c>
      <c r="O424" s="205">
        <f t="shared" si="13"/>
        <v>0</v>
      </c>
      <c r="P424" s="205"/>
      <c r="Q424" s="205"/>
      <c r="R424" s="205"/>
    </row>
    <row r="425" spans="1:18" hidden="1">
      <c r="A425" s="203"/>
      <c r="B425" s="204"/>
      <c r="C425" s="204"/>
      <c r="D425" s="203"/>
      <c r="E425" s="203"/>
      <c r="H425" s="203"/>
      <c r="I425" s="205"/>
      <c r="J425" s="205"/>
      <c r="K425" s="205"/>
      <c r="L425" s="205">
        <f>IFERROR(IF(G425="X",0,IF(H425="X",0,VLOOKUP(H425,'7'!$K$3:$L$16,2,FALSE))),0)</f>
        <v>0</v>
      </c>
      <c r="M425" s="205">
        <f t="shared" si="12"/>
        <v>0</v>
      </c>
      <c r="N425" s="205">
        <f>IFERROR(VLOOKUP(H425,'7'!$K$3:$M$16,3,FALSE),0)</f>
        <v>0</v>
      </c>
      <c r="O425" s="205">
        <f t="shared" si="13"/>
        <v>0</v>
      </c>
      <c r="P425" s="205"/>
      <c r="Q425" s="205"/>
      <c r="R425" s="205"/>
    </row>
    <row r="426" spans="1:18" hidden="1">
      <c r="A426" s="203"/>
      <c r="B426" s="204"/>
      <c r="C426" s="204"/>
      <c r="D426" s="203"/>
      <c r="E426" s="203"/>
      <c r="H426" s="203"/>
      <c r="I426" s="205"/>
      <c r="J426" s="205"/>
      <c r="K426" s="205"/>
      <c r="L426" s="205">
        <f>IFERROR(IF(G426="X",0,IF(H426="X",0,VLOOKUP(H426,'7'!$K$3:$L$16,2,FALSE))),0)</f>
        <v>0</v>
      </c>
      <c r="M426" s="205">
        <f t="shared" si="12"/>
        <v>0</v>
      </c>
      <c r="N426" s="205">
        <f>IFERROR(VLOOKUP(H426,'7'!$K$3:$M$16,3,FALSE),0)</f>
        <v>0</v>
      </c>
      <c r="O426" s="205">
        <f t="shared" si="13"/>
        <v>0</v>
      </c>
      <c r="P426" s="205"/>
      <c r="Q426" s="205"/>
      <c r="R426" s="205"/>
    </row>
    <row r="427" spans="1:18" hidden="1">
      <c r="A427" s="203"/>
      <c r="B427" s="204"/>
      <c r="C427" s="204"/>
      <c r="D427" s="203"/>
      <c r="E427" s="203"/>
      <c r="H427" s="203"/>
      <c r="I427" s="205"/>
      <c r="J427" s="205"/>
      <c r="K427" s="205"/>
      <c r="L427" s="205">
        <f>IFERROR(IF(G427="X",0,IF(H427="X",0,VLOOKUP(H427,'7'!$K$3:$L$16,2,FALSE))),0)</f>
        <v>0</v>
      </c>
      <c r="M427" s="205">
        <f t="shared" si="12"/>
        <v>0</v>
      </c>
      <c r="N427" s="205">
        <f>IFERROR(VLOOKUP(H427,'7'!$K$3:$M$16,3,FALSE),0)</f>
        <v>0</v>
      </c>
      <c r="O427" s="205">
        <f t="shared" si="13"/>
        <v>0</v>
      </c>
      <c r="P427" s="205"/>
      <c r="Q427" s="205"/>
      <c r="R427" s="205"/>
    </row>
    <row r="428" spans="1:18" hidden="1">
      <c r="A428" s="203"/>
      <c r="B428" s="204"/>
      <c r="C428" s="204"/>
      <c r="D428" s="203"/>
      <c r="E428" s="203"/>
      <c r="H428" s="203"/>
      <c r="I428" s="205"/>
      <c r="J428" s="205"/>
      <c r="K428" s="205"/>
      <c r="L428" s="205">
        <f>IFERROR(IF(G428="X",0,IF(H428="X",0,VLOOKUP(H428,'7'!$K$3:$L$16,2,FALSE))),0)</f>
        <v>0</v>
      </c>
      <c r="M428" s="205">
        <f t="shared" si="12"/>
        <v>0</v>
      </c>
      <c r="N428" s="205">
        <f>IFERROR(VLOOKUP(H428,'7'!$K$3:$M$16,3,FALSE),0)</f>
        <v>0</v>
      </c>
      <c r="O428" s="205">
        <f t="shared" si="13"/>
        <v>0</v>
      </c>
      <c r="P428" s="205"/>
      <c r="Q428" s="205"/>
      <c r="R428" s="205"/>
    </row>
    <row r="429" spans="1:18" hidden="1">
      <c r="A429" s="203"/>
      <c r="B429" s="204"/>
      <c r="C429" s="204"/>
      <c r="D429" s="203"/>
      <c r="E429" s="203"/>
      <c r="H429" s="203"/>
      <c r="I429" s="205"/>
      <c r="J429" s="205"/>
      <c r="K429" s="205"/>
      <c r="L429" s="205">
        <f>IFERROR(IF(G429="X",0,IF(H429="X",0,VLOOKUP(H429,'7'!$K$3:$L$16,2,FALSE))),0)</f>
        <v>0</v>
      </c>
      <c r="M429" s="205">
        <f t="shared" si="12"/>
        <v>0</v>
      </c>
      <c r="N429" s="205">
        <f>IFERROR(VLOOKUP(H429,'7'!$K$3:$M$16,3,FALSE),0)</f>
        <v>0</v>
      </c>
      <c r="O429" s="205">
        <f t="shared" si="13"/>
        <v>0</v>
      </c>
      <c r="P429" s="205"/>
      <c r="Q429" s="205"/>
      <c r="R429" s="205"/>
    </row>
    <row r="430" spans="1:18" hidden="1">
      <c r="A430" s="203"/>
      <c r="B430" s="204"/>
      <c r="C430" s="204"/>
      <c r="D430" s="203"/>
      <c r="E430" s="203"/>
      <c r="H430" s="203"/>
      <c r="I430" s="205"/>
      <c r="J430" s="205"/>
      <c r="K430" s="205"/>
      <c r="L430" s="205">
        <f>IFERROR(IF(G430="X",0,IF(H430="X",0,VLOOKUP(H430,'7'!$K$3:$L$16,2,FALSE))),0)</f>
        <v>0</v>
      </c>
      <c r="M430" s="205">
        <f t="shared" si="12"/>
        <v>0</v>
      </c>
      <c r="N430" s="205">
        <f>IFERROR(VLOOKUP(H430,'7'!$K$3:$M$16,3,FALSE),0)</f>
        <v>0</v>
      </c>
      <c r="O430" s="205">
        <f t="shared" si="13"/>
        <v>0</v>
      </c>
      <c r="P430" s="205"/>
      <c r="Q430" s="205"/>
      <c r="R430" s="205"/>
    </row>
    <row r="431" spans="1:18" hidden="1">
      <c r="A431" s="203"/>
      <c r="B431" s="204"/>
      <c r="C431" s="204"/>
      <c r="D431" s="203"/>
      <c r="E431" s="203"/>
      <c r="H431" s="203"/>
      <c r="I431" s="205"/>
      <c r="J431" s="205"/>
      <c r="K431" s="205"/>
      <c r="L431" s="205">
        <f>IFERROR(IF(G431="X",0,IF(H431="X",0,VLOOKUP(H431,'7'!$K$3:$L$16,2,FALSE))),0)</f>
        <v>0</v>
      </c>
      <c r="M431" s="205">
        <f t="shared" si="12"/>
        <v>0</v>
      </c>
      <c r="N431" s="205">
        <f>IFERROR(VLOOKUP(H431,'7'!$K$3:$M$16,3,FALSE),0)</f>
        <v>0</v>
      </c>
      <c r="O431" s="205">
        <f t="shared" si="13"/>
        <v>0</v>
      </c>
      <c r="P431" s="205"/>
      <c r="Q431" s="205"/>
      <c r="R431" s="205"/>
    </row>
    <row r="432" spans="1:18" hidden="1">
      <c r="A432" s="203"/>
      <c r="B432" s="204"/>
      <c r="C432" s="204"/>
      <c r="D432" s="203"/>
      <c r="E432" s="203"/>
      <c r="H432" s="203"/>
      <c r="I432" s="205"/>
      <c r="J432" s="205"/>
      <c r="K432" s="205"/>
      <c r="L432" s="205">
        <f>IFERROR(IF(G432="X",0,IF(H432="X",0,VLOOKUP(H432,'7'!$K$3:$L$16,2,FALSE))),0)</f>
        <v>0</v>
      </c>
      <c r="M432" s="205">
        <f t="shared" si="12"/>
        <v>0</v>
      </c>
      <c r="N432" s="205">
        <f>IFERROR(VLOOKUP(H432,'7'!$K$3:$M$16,3,FALSE),0)</f>
        <v>0</v>
      </c>
      <c r="O432" s="205">
        <f t="shared" si="13"/>
        <v>0</v>
      </c>
      <c r="P432" s="205"/>
      <c r="Q432" s="205"/>
      <c r="R432" s="205"/>
    </row>
    <row r="433" spans="1:18" hidden="1">
      <c r="A433" s="203"/>
      <c r="B433" s="204"/>
      <c r="C433" s="204"/>
      <c r="D433" s="203"/>
      <c r="E433" s="203"/>
      <c r="H433" s="203"/>
      <c r="I433" s="205"/>
      <c r="J433" s="205"/>
      <c r="K433" s="205"/>
      <c r="L433" s="205">
        <f>IFERROR(IF(G433="X",0,IF(H433="X",0,VLOOKUP(H433,'7'!$K$3:$L$16,2,FALSE))),0)</f>
        <v>0</v>
      </c>
      <c r="M433" s="205">
        <f t="shared" si="12"/>
        <v>0</v>
      </c>
      <c r="N433" s="205">
        <f>IFERROR(VLOOKUP(H433,'7'!$K$3:$M$16,3,FALSE),0)</f>
        <v>0</v>
      </c>
      <c r="O433" s="205">
        <f t="shared" si="13"/>
        <v>0</v>
      </c>
      <c r="P433" s="205"/>
      <c r="Q433" s="205"/>
      <c r="R433" s="205"/>
    </row>
    <row r="434" spans="1:18" hidden="1">
      <c r="A434" s="203"/>
      <c r="B434" s="204"/>
      <c r="C434" s="204"/>
      <c r="D434" s="203"/>
      <c r="E434" s="203"/>
      <c r="H434" s="203"/>
      <c r="I434" s="205"/>
      <c r="J434" s="205"/>
      <c r="K434" s="205"/>
      <c r="L434" s="205">
        <f>IFERROR(IF(G434="X",0,IF(H434="X",0,VLOOKUP(H434,'7'!$K$3:$L$16,2,FALSE))),0)</f>
        <v>0</v>
      </c>
      <c r="M434" s="205">
        <f t="shared" si="12"/>
        <v>0</v>
      </c>
      <c r="N434" s="205">
        <f>IFERROR(VLOOKUP(H434,'7'!$K$3:$M$16,3,FALSE),0)</f>
        <v>0</v>
      </c>
      <c r="O434" s="205">
        <f t="shared" si="13"/>
        <v>0</v>
      </c>
      <c r="P434" s="205"/>
      <c r="Q434" s="205"/>
      <c r="R434" s="205"/>
    </row>
    <row r="435" spans="1:18" hidden="1">
      <c r="A435" s="203"/>
      <c r="B435" s="204"/>
      <c r="C435" s="204"/>
      <c r="D435" s="203"/>
      <c r="E435" s="203"/>
      <c r="H435" s="203"/>
      <c r="I435" s="205"/>
      <c r="J435" s="205"/>
      <c r="K435" s="205"/>
      <c r="L435" s="205">
        <f>IFERROR(IF(G435="X",0,IF(H435="X",0,VLOOKUP(H435,'7'!$K$3:$L$16,2,FALSE))),0)</f>
        <v>0</v>
      </c>
      <c r="M435" s="205">
        <f t="shared" si="12"/>
        <v>0</v>
      </c>
      <c r="N435" s="205">
        <f>IFERROR(VLOOKUP(H435,'7'!$K$3:$M$16,3,FALSE),0)</f>
        <v>0</v>
      </c>
      <c r="O435" s="205">
        <f t="shared" si="13"/>
        <v>0</v>
      </c>
      <c r="P435" s="205"/>
      <c r="Q435" s="205"/>
      <c r="R435" s="205"/>
    </row>
    <row r="436" spans="1:18" hidden="1">
      <c r="A436" s="203"/>
      <c r="B436" s="204"/>
      <c r="C436" s="204"/>
      <c r="D436" s="203"/>
      <c r="E436" s="203"/>
      <c r="H436" s="203"/>
      <c r="I436" s="205"/>
      <c r="J436" s="205"/>
      <c r="K436" s="205"/>
      <c r="L436" s="205">
        <f>IFERROR(IF(G436="X",0,IF(H436="X",0,VLOOKUP(H436,'7'!$K$3:$L$16,2,FALSE))),0)</f>
        <v>0</v>
      </c>
      <c r="M436" s="205">
        <f t="shared" si="12"/>
        <v>0</v>
      </c>
      <c r="N436" s="205">
        <f>IFERROR(VLOOKUP(H436,'7'!$K$3:$M$16,3,FALSE),0)</f>
        <v>0</v>
      </c>
      <c r="O436" s="205">
        <f t="shared" si="13"/>
        <v>0</v>
      </c>
      <c r="P436" s="205"/>
      <c r="Q436" s="205"/>
      <c r="R436" s="205"/>
    </row>
    <row r="437" spans="1:18" hidden="1">
      <c r="A437" s="203"/>
      <c r="B437" s="204"/>
      <c r="C437" s="204"/>
      <c r="D437" s="203"/>
      <c r="E437" s="203"/>
      <c r="H437" s="203"/>
      <c r="I437" s="205"/>
      <c r="J437" s="205"/>
      <c r="K437" s="205"/>
      <c r="L437" s="205">
        <f>IFERROR(IF(G437="X",0,IF(H437="X",0,VLOOKUP(H437,'7'!$K$3:$L$16,2,FALSE))),0)</f>
        <v>0</v>
      </c>
      <c r="M437" s="205">
        <f t="shared" si="12"/>
        <v>0</v>
      </c>
      <c r="N437" s="205">
        <f>IFERROR(VLOOKUP(H437,'7'!$K$3:$M$16,3,FALSE),0)</f>
        <v>0</v>
      </c>
      <c r="O437" s="205">
        <f t="shared" si="13"/>
        <v>0</v>
      </c>
      <c r="P437" s="205"/>
      <c r="Q437" s="205"/>
      <c r="R437" s="205"/>
    </row>
    <row r="438" spans="1:18" hidden="1">
      <c r="A438" s="203"/>
      <c r="B438" s="204"/>
      <c r="C438" s="204"/>
      <c r="D438" s="203"/>
      <c r="E438" s="203"/>
      <c r="H438" s="203"/>
      <c r="I438" s="205"/>
      <c r="J438" s="205"/>
      <c r="K438" s="205"/>
      <c r="L438" s="205">
        <f>IFERROR(IF(G438="X",0,IF(H438="X",0,VLOOKUP(H438,'7'!$K$3:$L$16,2,FALSE))),0)</f>
        <v>0</v>
      </c>
      <c r="M438" s="205">
        <f t="shared" si="12"/>
        <v>0</v>
      </c>
      <c r="N438" s="205">
        <f>IFERROR(VLOOKUP(H438,'7'!$K$3:$M$16,3,FALSE),0)</f>
        <v>0</v>
      </c>
      <c r="O438" s="205">
        <f t="shared" si="13"/>
        <v>0</v>
      </c>
      <c r="P438" s="205"/>
      <c r="Q438" s="205"/>
      <c r="R438" s="205"/>
    </row>
    <row r="439" spans="1:18" hidden="1">
      <c r="A439" s="203"/>
      <c r="B439" s="204"/>
      <c r="C439" s="204"/>
      <c r="D439" s="203"/>
      <c r="E439" s="203"/>
      <c r="H439" s="203"/>
      <c r="I439" s="205"/>
      <c r="J439" s="205"/>
      <c r="K439" s="205"/>
      <c r="L439" s="205">
        <f>IFERROR(IF(G439="X",0,IF(H439="X",0,VLOOKUP(H439,'7'!$K$3:$L$16,2,FALSE))),0)</f>
        <v>0</v>
      </c>
      <c r="M439" s="205">
        <f t="shared" si="12"/>
        <v>0</v>
      </c>
      <c r="N439" s="205">
        <f>IFERROR(VLOOKUP(H439,'7'!$K$3:$M$16,3,FALSE),0)</f>
        <v>0</v>
      </c>
      <c r="O439" s="205">
        <f t="shared" si="13"/>
        <v>0</v>
      </c>
      <c r="P439" s="205"/>
      <c r="Q439" s="205"/>
      <c r="R439" s="205"/>
    </row>
    <row r="440" spans="1:18" hidden="1">
      <c r="A440" s="203"/>
      <c r="B440" s="204"/>
      <c r="C440" s="204"/>
      <c r="D440" s="203"/>
      <c r="E440" s="203"/>
      <c r="H440" s="203"/>
      <c r="I440" s="205"/>
      <c r="J440" s="205"/>
      <c r="K440" s="205"/>
      <c r="L440" s="205">
        <f>IFERROR(IF(G440="X",0,IF(H440="X",0,VLOOKUP(H440,'7'!$K$3:$L$16,2,FALSE))),0)</f>
        <v>0</v>
      </c>
      <c r="M440" s="205">
        <f t="shared" si="12"/>
        <v>0</v>
      </c>
      <c r="N440" s="205">
        <f>IFERROR(VLOOKUP(H440,'7'!$K$3:$M$16,3,FALSE),0)</f>
        <v>0</v>
      </c>
      <c r="O440" s="205">
        <f t="shared" si="13"/>
        <v>0</v>
      </c>
      <c r="P440" s="205"/>
      <c r="Q440" s="205"/>
      <c r="R440" s="205"/>
    </row>
    <row r="441" spans="1:18" hidden="1">
      <c r="A441" s="203"/>
      <c r="B441" s="204"/>
      <c r="C441" s="204"/>
      <c r="D441" s="203"/>
      <c r="E441" s="203"/>
      <c r="H441" s="203"/>
      <c r="I441" s="205"/>
      <c r="J441" s="205"/>
      <c r="K441" s="205"/>
      <c r="L441" s="205">
        <f>IFERROR(IF(G441="X",0,IF(H441="X",0,VLOOKUP(H441,'7'!$K$3:$L$16,2,FALSE))),0)</f>
        <v>0</v>
      </c>
      <c r="M441" s="205">
        <f t="shared" si="12"/>
        <v>0</v>
      </c>
      <c r="N441" s="205">
        <f>IFERROR(VLOOKUP(H441,'7'!$K$3:$M$16,3,FALSE),0)</f>
        <v>0</v>
      </c>
      <c r="O441" s="205">
        <f t="shared" si="13"/>
        <v>0</v>
      </c>
      <c r="P441" s="205"/>
      <c r="Q441" s="205"/>
      <c r="R441" s="205"/>
    </row>
    <row r="442" spans="1:18" hidden="1">
      <c r="A442" s="203"/>
      <c r="B442" s="204"/>
      <c r="C442" s="204"/>
      <c r="D442" s="203"/>
      <c r="E442" s="203"/>
      <c r="H442" s="203"/>
      <c r="I442" s="205"/>
      <c r="J442" s="205"/>
      <c r="K442" s="205"/>
      <c r="L442" s="205">
        <f>IFERROR(IF(G442="X",0,IF(H442="X",0,VLOOKUP(H442,'7'!$K$3:$L$16,2,FALSE))),0)</f>
        <v>0</v>
      </c>
      <c r="M442" s="205">
        <f t="shared" si="12"/>
        <v>0</v>
      </c>
      <c r="N442" s="205">
        <f>IFERROR(VLOOKUP(H442,'7'!$K$3:$M$16,3,FALSE),0)</f>
        <v>0</v>
      </c>
      <c r="O442" s="205">
        <f t="shared" si="13"/>
        <v>0</v>
      </c>
      <c r="P442" s="205"/>
      <c r="Q442" s="205"/>
      <c r="R442" s="205"/>
    </row>
    <row r="443" spans="1:18" hidden="1">
      <c r="A443" s="203"/>
      <c r="B443" s="204"/>
      <c r="C443" s="204"/>
      <c r="D443" s="203"/>
      <c r="E443" s="203"/>
      <c r="H443" s="203"/>
      <c r="I443" s="205"/>
      <c r="J443" s="205"/>
      <c r="K443" s="205"/>
      <c r="L443" s="205">
        <f>IFERROR(IF(G443="X",0,IF(H443="X",0,VLOOKUP(H443,'7'!$K$3:$L$16,2,FALSE))),0)</f>
        <v>0</v>
      </c>
      <c r="M443" s="205">
        <f t="shared" si="12"/>
        <v>0</v>
      </c>
      <c r="N443" s="205">
        <f>IFERROR(VLOOKUP(H443,'7'!$K$3:$M$16,3,FALSE),0)</f>
        <v>0</v>
      </c>
      <c r="O443" s="205">
        <f t="shared" si="13"/>
        <v>0</v>
      </c>
      <c r="P443" s="205"/>
      <c r="Q443" s="205"/>
      <c r="R443" s="205"/>
    </row>
    <row r="444" spans="1:18" hidden="1">
      <c r="A444" s="203"/>
      <c r="B444" s="204"/>
      <c r="C444" s="204"/>
      <c r="D444" s="203"/>
      <c r="E444" s="203"/>
      <c r="H444" s="203"/>
      <c r="I444" s="205"/>
      <c r="J444" s="205"/>
      <c r="K444" s="205"/>
      <c r="L444" s="205">
        <f>IFERROR(IF(G444="X",0,IF(H444="X",0,VLOOKUP(H444,'7'!$K$3:$L$16,2,FALSE))),0)</f>
        <v>0</v>
      </c>
      <c r="M444" s="205">
        <f t="shared" si="12"/>
        <v>0</v>
      </c>
      <c r="N444" s="205">
        <f>IFERROR(VLOOKUP(H444,'7'!$K$3:$M$16,3,FALSE),0)</f>
        <v>0</v>
      </c>
      <c r="O444" s="205">
        <f t="shared" si="13"/>
        <v>0</v>
      </c>
      <c r="P444" s="205"/>
      <c r="Q444" s="205"/>
      <c r="R444" s="205"/>
    </row>
    <row r="445" spans="1:18" hidden="1">
      <c r="A445" s="203"/>
      <c r="B445" s="204"/>
      <c r="C445" s="204"/>
      <c r="D445" s="203"/>
      <c r="E445" s="203"/>
      <c r="H445" s="203"/>
      <c r="I445" s="205"/>
      <c r="J445" s="205"/>
      <c r="K445" s="205"/>
      <c r="L445" s="205">
        <f>IFERROR(IF(G445="X",0,IF(H445="X",0,VLOOKUP(H445,'7'!$K$3:$L$16,2,FALSE))),0)</f>
        <v>0</v>
      </c>
      <c r="M445" s="205">
        <f t="shared" si="12"/>
        <v>0</v>
      </c>
      <c r="N445" s="205">
        <f>IFERROR(VLOOKUP(H445,'7'!$K$3:$M$16,3,FALSE),0)</f>
        <v>0</v>
      </c>
      <c r="O445" s="205">
        <f t="shared" si="13"/>
        <v>0</v>
      </c>
      <c r="P445" s="205"/>
      <c r="Q445" s="205"/>
      <c r="R445" s="205"/>
    </row>
    <row r="446" spans="1:18" hidden="1">
      <c r="A446" s="203"/>
      <c r="B446" s="204"/>
      <c r="C446" s="204"/>
      <c r="D446" s="203"/>
      <c r="E446" s="203"/>
      <c r="H446" s="203"/>
      <c r="I446" s="205"/>
      <c r="J446" s="205"/>
      <c r="K446" s="205"/>
      <c r="L446" s="205">
        <f>IFERROR(IF(G446="X",0,IF(H446="X",0,VLOOKUP(H446,'7'!$K$3:$L$16,2,FALSE))),0)</f>
        <v>0</v>
      </c>
      <c r="M446" s="205">
        <f t="shared" si="12"/>
        <v>0</v>
      </c>
      <c r="N446" s="205">
        <f>IFERROR(VLOOKUP(H446,'7'!$K$3:$M$16,3,FALSE),0)</f>
        <v>0</v>
      </c>
      <c r="O446" s="205">
        <f t="shared" si="13"/>
        <v>0</v>
      </c>
      <c r="P446" s="205"/>
      <c r="Q446" s="205"/>
      <c r="R446" s="205"/>
    </row>
    <row r="447" spans="1:18" hidden="1">
      <c r="A447" s="203"/>
      <c r="B447" s="204"/>
      <c r="C447" s="204"/>
      <c r="D447" s="203"/>
      <c r="E447" s="203"/>
      <c r="H447" s="203"/>
      <c r="I447" s="205"/>
      <c r="J447" s="205"/>
      <c r="K447" s="205"/>
      <c r="L447" s="205">
        <f>IFERROR(IF(G447="X",0,IF(H447="X",0,VLOOKUP(H447,'7'!$K$3:$L$16,2,FALSE))),0)</f>
        <v>0</v>
      </c>
      <c r="M447" s="205">
        <f t="shared" si="12"/>
        <v>0</v>
      </c>
      <c r="N447" s="205">
        <f>IFERROR(VLOOKUP(H447,'7'!$K$3:$M$16,3,FALSE),0)</f>
        <v>0</v>
      </c>
      <c r="O447" s="205">
        <f t="shared" si="13"/>
        <v>0</v>
      </c>
      <c r="P447" s="205"/>
      <c r="Q447" s="205"/>
      <c r="R447" s="205"/>
    </row>
    <row r="448" spans="1:18" hidden="1">
      <c r="A448" s="203"/>
      <c r="B448" s="204"/>
      <c r="C448" s="204"/>
      <c r="D448" s="203"/>
      <c r="E448" s="203"/>
      <c r="H448" s="203"/>
      <c r="I448" s="205"/>
      <c r="J448" s="205"/>
      <c r="K448" s="205"/>
      <c r="L448" s="205">
        <f>IFERROR(IF(G448="X",0,IF(H448="X",0,VLOOKUP(H448,'7'!$K$3:$L$16,2,FALSE))),0)</f>
        <v>0</v>
      </c>
      <c r="M448" s="205">
        <f t="shared" si="12"/>
        <v>0</v>
      </c>
      <c r="N448" s="205">
        <f>IFERROR(VLOOKUP(H448,'7'!$K$3:$M$16,3,FALSE),0)</f>
        <v>0</v>
      </c>
      <c r="O448" s="205">
        <f t="shared" si="13"/>
        <v>0</v>
      </c>
      <c r="P448" s="205"/>
      <c r="Q448" s="205"/>
      <c r="R448" s="205"/>
    </row>
    <row r="449" spans="1:18" hidden="1">
      <c r="A449" s="203"/>
      <c r="B449" s="204"/>
      <c r="C449" s="204"/>
      <c r="D449" s="203"/>
      <c r="E449" s="203"/>
      <c r="H449" s="203"/>
      <c r="I449" s="205"/>
      <c r="J449" s="205"/>
      <c r="K449" s="205"/>
      <c r="L449" s="205">
        <f>IFERROR(IF(G449="X",0,IF(H449="X",0,VLOOKUP(H449,'7'!$K$3:$L$16,2,FALSE))),0)</f>
        <v>0</v>
      </c>
      <c r="M449" s="205">
        <f t="shared" si="12"/>
        <v>0</v>
      </c>
      <c r="N449" s="205">
        <f>IFERROR(VLOOKUP(H449,'7'!$K$3:$M$16,3,FALSE),0)</f>
        <v>0</v>
      </c>
      <c r="O449" s="205">
        <f t="shared" si="13"/>
        <v>0</v>
      </c>
      <c r="P449" s="205"/>
      <c r="Q449" s="205"/>
      <c r="R449" s="205"/>
    </row>
    <row r="450" spans="1:18" hidden="1">
      <c r="A450" s="203"/>
      <c r="B450" s="204"/>
      <c r="C450" s="204"/>
      <c r="D450" s="203"/>
      <c r="E450" s="203"/>
      <c r="H450" s="203"/>
      <c r="I450" s="205"/>
      <c r="J450" s="205"/>
      <c r="K450" s="205"/>
      <c r="L450" s="205">
        <f>IFERROR(IF(G450="X",0,IF(H450="X",0,VLOOKUP(H450,'7'!$K$3:$L$16,2,FALSE))),0)</f>
        <v>0</v>
      </c>
      <c r="M450" s="205">
        <f t="shared" si="12"/>
        <v>0</v>
      </c>
      <c r="N450" s="205">
        <f>IFERROR(VLOOKUP(H450,'7'!$K$3:$M$16,3,FALSE),0)</f>
        <v>0</v>
      </c>
      <c r="O450" s="205">
        <f t="shared" si="13"/>
        <v>0</v>
      </c>
      <c r="P450" s="205"/>
      <c r="Q450" s="205"/>
      <c r="R450" s="205"/>
    </row>
    <row r="451" spans="1:18" hidden="1">
      <c r="A451" s="203"/>
      <c r="B451" s="204"/>
      <c r="C451" s="204"/>
      <c r="D451" s="203"/>
      <c r="E451" s="203"/>
      <c r="H451" s="203"/>
      <c r="I451" s="205"/>
      <c r="J451" s="205"/>
      <c r="K451" s="205"/>
      <c r="L451" s="205">
        <f>IFERROR(IF(G451="X",0,IF(H451="X",0,VLOOKUP(H451,'7'!$K$3:$L$16,2,FALSE))),0)</f>
        <v>0</v>
      </c>
      <c r="M451" s="205">
        <f t="shared" si="12"/>
        <v>0</v>
      </c>
      <c r="N451" s="205">
        <f>IFERROR(VLOOKUP(H451,'7'!$K$3:$M$16,3,FALSE),0)</f>
        <v>0</v>
      </c>
      <c r="O451" s="205">
        <f t="shared" si="13"/>
        <v>0</v>
      </c>
      <c r="P451" s="205"/>
      <c r="Q451" s="205"/>
      <c r="R451" s="205"/>
    </row>
    <row r="452" spans="1:18" hidden="1">
      <c r="A452" s="203"/>
      <c r="B452" s="204"/>
      <c r="C452" s="204"/>
      <c r="D452" s="203"/>
      <c r="E452" s="203"/>
      <c r="H452" s="203"/>
      <c r="I452" s="205"/>
      <c r="J452" s="205"/>
      <c r="K452" s="205"/>
      <c r="L452" s="205">
        <f>IFERROR(IF(G452="X",0,IF(H452="X",0,VLOOKUP(H452,'7'!$K$3:$L$16,2,FALSE))),0)</f>
        <v>0</v>
      </c>
      <c r="M452" s="205">
        <f t="shared" ref="M452:M499" si="14">K452*L452</f>
        <v>0</v>
      </c>
      <c r="N452" s="205">
        <f>IFERROR(VLOOKUP(H452,'7'!$K$3:$M$16,3,FALSE),0)</f>
        <v>0</v>
      </c>
      <c r="O452" s="205">
        <f t="shared" ref="O452:O499" si="15">IF(N452=0,0,M452/N452)</f>
        <v>0</v>
      </c>
      <c r="P452" s="205"/>
      <c r="Q452" s="205"/>
      <c r="R452" s="205"/>
    </row>
    <row r="453" spans="1:18" hidden="1">
      <c r="A453" s="203"/>
      <c r="B453" s="204"/>
      <c r="C453" s="204"/>
      <c r="D453" s="203"/>
      <c r="E453" s="203"/>
      <c r="H453" s="203"/>
      <c r="I453" s="205"/>
      <c r="J453" s="205"/>
      <c r="K453" s="205"/>
      <c r="L453" s="205">
        <f>IFERROR(IF(G453="X",0,IF(H453="X",0,VLOOKUP(H453,'7'!$K$3:$L$16,2,FALSE))),0)</f>
        <v>0</v>
      </c>
      <c r="M453" s="205">
        <f t="shared" si="14"/>
        <v>0</v>
      </c>
      <c r="N453" s="205">
        <f>IFERROR(VLOOKUP(H453,'7'!$K$3:$M$16,3,FALSE),0)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IFERROR(IF(G454="X",0,IF(H454="X",0,VLOOKUP(H454,'7'!$K$3:$L$16,2,FALSE))),0)</f>
        <v>0</v>
      </c>
      <c r="M454" s="205">
        <f t="shared" si="14"/>
        <v>0</v>
      </c>
      <c r="N454" s="205">
        <f>IFERROR(VLOOKUP(H454,'7'!$K$3:$M$16,3,FALSE),0)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IFERROR(IF(G455="X",0,IF(H455="X",0,VLOOKUP(H455,'7'!$K$3:$L$16,2,FALSE))),0)</f>
        <v>0</v>
      </c>
      <c r="M455" s="205">
        <f t="shared" si="14"/>
        <v>0</v>
      </c>
      <c r="N455" s="205">
        <f>IFERROR(VLOOKUP(H455,'7'!$K$3:$M$16,3,FALSE),0)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IFERROR(IF(G456="X",0,IF(H456="X",0,VLOOKUP(H456,'7'!$K$3:$L$16,2,FALSE))),0)</f>
        <v>0</v>
      </c>
      <c r="M456" s="205">
        <f t="shared" si="14"/>
        <v>0</v>
      </c>
      <c r="N456" s="205">
        <f>IFERROR(VLOOKUP(H456,'7'!$K$3:$M$16,3,FALSE),0)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IFERROR(IF(G457="X",0,IF(H457="X",0,VLOOKUP(H457,'7'!$K$3:$L$16,2,FALSE))),0)</f>
        <v>0</v>
      </c>
      <c r="M457" s="205">
        <f t="shared" si="14"/>
        <v>0</v>
      </c>
      <c r="N457" s="205">
        <f>IFERROR(VLOOKUP(H457,'7'!$K$3:$M$16,3,FALSE),0)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IFERROR(IF(G458="X",0,IF(H458="X",0,VLOOKUP(H458,'7'!$K$3:$L$16,2,FALSE))),0)</f>
        <v>0</v>
      </c>
      <c r="M458" s="205">
        <f t="shared" si="14"/>
        <v>0</v>
      </c>
      <c r="N458" s="205">
        <f>IFERROR(VLOOKUP(H458,'7'!$K$3:$M$16,3,FALSE),0)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IFERROR(IF(G459="X",0,IF(H459="X",0,VLOOKUP(H459,'7'!$K$3:$L$16,2,FALSE))),0)</f>
        <v>0</v>
      </c>
      <c r="M459" s="205">
        <f t="shared" si="14"/>
        <v>0</v>
      </c>
      <c r="N459" s="205">
        <f>IFERROR(VLOOKUP(H459,'7'!$K$3:$M$16,3,FALSE),0)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IFERROR(IF(G460="X",0,IF(H460="X",0,VLOOKUP(H460,'7'!$K$3:$L$16,2,FALSE))),0)</f>
        <v>0</v>
      </c>
      <c r="M460" s="205">
        <f t="shared" si="14"/>
        <v>0</v>
      </c>
      <c r="N460" s="205">
        <f>IFERROR(VLOOKUP(H460,'7'!$K$3:$M$16,3,FALSE),0)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IFERROR(IF(G461="X",0,IF(H461="X",0,VLOOKUP(H461,'7'!$K$3:$L$16,2,FALSE))),0)</f>
        <v>0</v>
      </c>
      <c r="M461" s="205">
        <f t="shared" si="14"/>
        <v>0</v>
      </c>
      <c r="N461" s="205">
        <f>IFERROR(VLOOKUP(H461,'7'!$K$3:$M$16,3,FALSE),0)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IFERROR(IF(G462="X",0,IF(H462="X",0,VLOOKUP(H462,'7'!$K$3:$L$16,2,FALSE))),0)</f>
        <v>0</v>
      </c>
      <c r="M462" s="205">
        <f t="shared" si="14"/>
        <v>0</v>
      </c>
      <c r="N462" s="205">
        <f>IFERROR(VLOOKUP(H462,'7'!$K$3:$M$16,3,FALSE),0)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IFERROR(IF(G463="X",0,IF(H463="X",0,VLOOKUP(H463,'7'!$K$3:$L$16,2,FALSE))),0)</f>
        <v>0</v>
      </c>
      <c r="M463" s="205">
        <f t="shared" si="14"/>
        <v>0</v>
      </c>
      <c r="N463" s="205">
        <f>IFERROR(VLOOKUP(H463,'7'!$K$3:$M$16,3,FALSE),0)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IFERROR(IF(G464="X",0,IF(H464="X",0,VLOOKUP(H464,'7'!$K$3:$L$16,2,FALSE))),0)</f>
        <v>0</v>
      </c>
      <c r="M464" s="205">
        <f t="shared" si="14"/>
        <v>0</v>
      </c>
      <c r="N464" s="205">
        <f>IFERROR(VLOOKUP(H464,'7'!$K$3:$M$16,3,FALSE),0)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IFERROR(IF(G465="X",0,IF(H465="X",0,VLOOKUP(H465,'7'!$K$3:$L$16,2,FALSE))),0)</f>
        <v>0</v>
      </c>
      <c r="M465" s="205">
        <f t="shared" si="14"/>
        <v>0</v>
      </c>
      <c r="N465" s="205">
        <f>IFERROR(VLOOKUP(H465,'7'!$K$3:$M$16,3,FALSE),0)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IFERROR(IF(G466="X",0,IF(H466="X",0,VLOOKUP(H466,'7'!$K$3:$L$16,2,FALSE))),0)</f>
        <v>0</v>
      </c>
      <c r="M466" s="205">
        <f t="shared" si="14"/>
        <v>0</v>
      </c>
      <c r="N466" s="205">
        <f>IFERROR(VLOOKUP(H466,'7'!$K$3:$M$16,3,FALSE),0)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IFERROR(IF(G467="X",0,IF(H467="X",0,VLOOKUP(H467,'7'!$K$3:$L$16,2,FALSE))),0)</f>
        <v>0</v>
      </c>
      <c r="M467" s="205">
        <f t="shared" si="14"/>
        <v>0</v>
      </c>
      <c r="N467" s="205">
        <f>IFERROR(VLOOKUP(H467,'7'!$K$3:$M$16,3,FALSE),0)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IFERROR(IF(G468="X",0,IF(H468="X",0,VLOOKUP(H468,'7'!$K$3:$L$16,2,FALSE))),0)</f>
        <v>0</v>
      </c>
      <c r="M468" s="205">
        <f t="shared" si="14"/>
        <v>0</v>
      </c>
      <c r="N468" s="205">
        <f>IFERROR(VLOOKUP(H468,'7'!$K$3:$M$16,3,FALSE),0)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IFERROR(IF(G469="X",0,IF(H469="X",0,VLOOKUP(H469,'7'!$K$3:$L$16,2,FALSE))),0)</f>
        <v>0</v>
      </c>
      <c r="M469" s="205">
        <f t="shared" si="14"/>
        <v>0</v>
      </c>
      <c r="N469" s="205">
        <f>IFERROR(VLOOKUP(H469,'7'!$K$3:$M$16,3,FALSE),0)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IFERROR(IF(G470="X",0,IF(H470="X",0,VLOOKUP(H470,'7'!$K$3:$L$16,2,FALSE))),0)</f>
        <v>0</v>
      </c>
      <c r="M470" s="205">
        <f t="shared" si="14"/>
        <v>0</v>
      </c>
      <c r="N470" s="205">
        <f>IFERROR(VLOOKUP(H470,'7'!$K$3:$M$16,3,FALSE),0)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IFERROR(IF(G471="X",0,IF(H471="X",0,VLOOKUP(H471,'7'!$K$3:$L$16,2,FALSE))),0)</f>
        <v>0</v>
      </c>
      <c r="M471" s="205">
        <f t="shared" si="14"/>
        <v>0</v>
      </c>
      <c r="N471" s="205">
        <f>IFERROR(VLOOKUP(H471,'7'!$K$3:$M$16,3,FALSE),0)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IFERROR(IF(G472="X",0,IF(H472="X",0,VLOOKUP(H472,'7'!$K$3:$L$16,2,FALSE))),0)</f>
        <v>0</v>
      </c>
      <c r="M472" s="205">
        <f t="shared" si="14"/>
        <v>0</v>
      </c>
      <c r="N472" s="205">
        <f>IFERROR(VLOOKUP(H472,'7'!$K$3:$M$16,3,FALSE),0)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IFERROR(IF(G473="X",0,IF(H473="X",0,VLOOKUP(H473,'7'!$K$3:$L$16,2,FALSE))),0)</f>
        <v>0</v>
      </c>
      <c r="M473" s="205">
        <f t="shared" si="14"/>
        <v>0</v>
      </c>
      <c r="N473" s="205">
        <f>IFERROR(VLOOKUP(H473,'7'!$K$3:$M$16,3,FALSE),0)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IFERROR(IF(G474="X",0,IF(H474="X",0,VLOOKUP(H474,'7'!$K$3:$L$16,2,FALSE))),0)</f>
        <v>0</v>
      </c>
      <c r="M474" s="205">
        <f t="shared" si="14"/>
        <v>0</v>
      </c>
      <c r="N474" s="205">
        <f>IFERROR(VLOOKUP(H474,'7'!$K$3:$M$16,3,FALSE),0)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IFERROR(IF(G475="X",0,IF(H475="X",0,VLOOKUP(H475,'7'!$K$3:$L$16,2,FALSE))),0)</f>
        <v>0</v>
      </c>
      <c r="M475" s="205">
        <f t="shared" si="14"/>
        <v>0</v>
      </c>
      <c r="N475" s="205">
        <f>IFERROR(VLOOKUP(H475,'7'!$K$3:$M$16,3,FALSE),0)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IFERROR(IF(G476="X",0,IF(H476="X",0,VLOOKUP(H476,'7'!$K$3:$L$16,2,FALSE))),0)</f>
        <v>0</v>
      </c>
      <c r="M476" s="205">
        <f t="shared" si="14"/>
        <v>0</v>
      </c>
      <c r="N476" s="205">
        <f>IFERROR(VLOOKUP(H476,'7'!$K$3:$M$16,3,FALSE),0)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IFERROR(IF(G477="X",0,IF(H477="X",0,VLOOKUP(H477,'7'!$K$3:$L$16,2,FALSE))),0)</f>
        <v>0</v>
      </c>
      <c r="M477" s="205">
        <f t="shared" si="14"/>
        <v>0</v>
      </c>
      <c r="N477" s="205">
        <f>IFERROR(VLOOKUP(H477,'7'!$K$3:$M$16,3,FALSE),0)</f>
        <v>0</v>
      </c>
      <c r="O477" s="205">
        <f t="shared" si="15"/>
        <v>0</v>
      </c>
      <c r="P477" s="205"/>
      <c r="Q477" s="205"/>
      <c r="R477" s="205"/>
    </row>
    <row r="478" spans="1:18" hidden="1">
      <c r="A478" s="203"/>
      <c r="B478" s="204"/>
      <c r="C478" s="204"/>
      <c r="D478" s="203"/>
      <c r="E478" s="203"/>
      <c r="H478" s="203"/>
      <c r="I478" s="205"/>
      <c r="J478" s="205"/>
      <c r="K478" s="205"/>
      <c r="L478" s="205">
        <f>IFERROR(IF(G478="X",0,IF(H478="X",0,VLOOKUP(H478,'7'!$K$3:$L$16,2,FALSE))),0)</f>
        <v>0</v>
      </c>
      <c r="M478" s="205">
        <f t="shared" si="14"/>
        <v>0</v>
      </c>
      <c r="N478" s="205">
        <f>IFERROR(VLOOKUP(H478,'7'!$K$3:$M$16,3,FALSE),0)</f>
        <v>0</v>
      </c>
      <c r="O478" s="205">
        <f t="shared" si="15"/>
        <v>0</v>
      </c>
      <c r="P478" s="205"/>
      <c r="Q478" s="205"/>
      <c r="R478" s="205"/>
    </row>
    <row r="479" spans="1:18" hidden="1">
      <c r="A479" s="203"/>
      <c r="B479" s="204"/>
      <c r="C479" s="204"/>
      <c r="D479" s="203"/>
      <c r="E479" s="203"/>
      <c r="H479" s="203"/>
      <c r="I479" s="205"/>
      <c r="J479" s="205"/>
      <c r="K479" s="205"/>
      <c r="L479" s="205">
        <f>IFERROR(IF(G479="X",0,IF(H479="X",0,VLOOKUP(H479,'7'!$K$3:$L$16,2,FALSE))),0)</f>
        <v>0</v>
      </c>
      <c r="M479" s="205">
        <f t="shared" si="14"/>
        <v>0</v>
      </c>
      <c r="N479" s="205">
        <f>IFERROR(VLOOKUP(H479,'7'!$K$3:$M$16,3,FALSE),0)</f>
        <v>0</v>
      </c>
      <c r="O479" s="205">
        <f t="shared" si="15"/>
        <v>0</v>
      </c>
      <c r="P479" s="205"/>
      <c r="Q479" s="205"/>
      <c r="R479" s="205"/>
    </row>
    <row r="480" spans="1:18" hidden="1">
      <c r="A480" s="203"/>
      <c r="B480" s="204"/>
      <c r="C480" s="204"/>
      <c r="D480" s="203"/>
      <c r="E480" s="203"/>
      <c r="H480" s="203"/>
      <c r="I480" s="205"/>
      <c r="J480" s="205"/>
      <c r="K480" s="205"/>
      <c r="L480" s="205">
        <f>IFERROR(IF(G480="X",0,IF(H480="X",0,VLOOKUP(H480,'7'!$K$3:$L$16,2,FALSE))),0)</f>
        <v>0</v>
      </c>
      <c r="M480" s="205">
        <f t="shared" si="14"/>
        <v>0</v>
      </c>
      <c r="N480" s="205">
        <f>IFERROR(VLOOKUP(H480,'7'!$K$3:$M$16,3,FALSE),0)</f>
        <v>0</v>
      </c>
      <c r="O480" s="205">
        <f t="shared" si="15"/>
        <v>0</v>
      </c>
      <c r="P480" s="205"/>
      <c r="Q480" s="205"/>
      <c r="R480" s="205"/>
    </row>
    <row r="481" spans="1:18" hidden="1">
      <c r="A481" s="203"/>
      <c r="B481" s="204"/>
      <c r="C481" s="204"/>
      <c r="D481" s="203"/>
      <c r="E481" s="203"/>
      <c r="H481" s="203"/>
      <c r="I481" s="205"/>
      <c r="J481" s="205"/>
      <c r="K481" s="205"/>
      <c r="L481" s="205">
        <f>IFERROR(IF(G481="X",0,IF(H481="X",0,VLOOKUP(H481,'7'!$K$3:$L$16,2,FALSE))),0)</f>
        <v>0</v>
      </c>
      <c r="M481" s="205">
        <f t="shared" si="14"/>
        <v>0</v>
      </c>
      <c r="N481" s="205">
        <f>IFERROR(VLOOKUP(H481,'7'!$K$3:$M$16,3,FALSE),0)</f>
        <v>0</v>
      </c>
      <c r="O481" s="205">
        <f t="shared" si="15"/>
        <v>0</v>
      </c>
      <c r="P481" s="205"/>
      <c r="Q481" s="205"/>
      <c r="R481" s="205"/>
    </row>
    <row r="482" spans="1:18" hidden="1">
      <c r="A482" s="203"/>
      <c r="B482" s="204"/>
      <c r="C482" s="204"/>
      <c r="D482" s="203"/>
      <c r="E482" s="203"/>
      <c r="H482" s="203"/>
      <c r="I482" s="205"/>
      <c r="J482" s="205"/>
      <c r="K482" s="205"/>
      <c r="L482" s="205">
        <f>IFERROR(IF(G482="X",0,IF(H482="X",0,VLOOKUP(H482,'7'!$K$3:$L$16,2,FALSE))),0)</f>
        <v>0</v>
      </c>
      <c r="M482" s="205">
        <f t="shared" si="14"/>
        <v>0</v>
      </c>
      <c r="N482" s="205">
        <f>IFERROR(VLOOKUP(H482,'7'!$K$3:$M$16,3,FALSE),0)</f>
        <v>0</v>
      </c>
      <c r="O482" s="205">
        <f t="shared" si="15"/>
        <v>0</v>
      </c>
      <c r="P482" s="205"/>
      <c r="Q482" s="205"/>
      <c r="R482" s="205"/>
    </row>
    <row r="483" spans="1:18" hidden="1">
      <c r="A483" s="203"/>
      <c r="B483" s="204"/>
      <c r="C483" s="204"/>
      <c r="D483" s="203"/>
      <c r="E483" s="203"/>
      <c r="H483" s="203"/>
      <c r="I483" s="205"/>
      <c r="J483" s="205"/>
      <c r="K483" s="205"/>
      <c r="L483" s="205">
        <f>IFERROR(IF(G483="X",0,IF(H483="X",0,VLOOKUP(H483,'7'!$K$3:$L$16,2,FALSE))),0)</f>
        <v>0</v>
      </c>
      <c r="M483" s="205">
        <f t="shared" si="14"/>
        <v>0</v>
      </c>
      <c r="N483" s="205">
        <f>IFERROR(VLOOKUP(H483,'7'!$K$3:$M$16,3,FALSE),0)</f>
        <v>0</v>
      </c>
      <c r="O483" s="205">
        <f t="shared" si="15"/>
        <v>0</v>
      </c>
      <c r="P483" s="205"/>
      <c r="Q483" s="205"/>
      <c r="R483" s="205"/>
    </row>
    <row r="484" spans="1:18" hidden="1">
      <c r="A484" s="203"/>
      <c r="B484" s="204"/>
      <c r="C484" s="204"/>
      <c r="D484" s="203"/>
      <c r="E484" s="203"/>
      <c r="H484" s="203"/>
      <c r="I484" s="205"/>
      <c r="J484" s="205"/>
      <c r="K484" s="205"/>
      <c r="L484" s="205">
        <f>IFERROR(IF(G484="X",0,IF(H484="X",0,VLOOKUP(H484,'7'!$K$3:$L$16,2,FALSE))),0)</f>
        <v>0</v>
      </c>
      <c r="M484" s="205">
        <f t="shared" si="14"/>
        <v>0</v>
      </c>
      <c r="N484" s="205">
        <f>IFERROR(VLOOKUP(H484,'7'!$K$3:$M$16,3,FALSE),0)</f>
        <v>0</v>
      </c>
      <c r="O484" s="205">
        <f t="shared" si="15"/>
        <v>0</v>
      </c>
      <c r="P484" s="205"/>
      <c r="Q484" s="205"/>
      <c r="R484" s="205"/>
    </row>
    <row r="485" spans="1:18" hidden="1">
      <c r="A485" s="203"/>
      <c r="B485" s="204"/>
      <c r="C485" s="204"/>
      <c r="D485" s="203"/>
      <c r="E485" s="203"/>
      <c r="H485" s="203"/>
      <c r="I485" s="205"/>
      <c r="J485" s="205"/>
      <c r="K485" s="205"/>
      <c r="L485" s="205">
        <f>IFERROR(IF(G485="X",0,IF(H485="X",0,VLOOKUP(H485,'7'!$K$3:$L$16,2,FALSE))),0)</f>
        <v>0</v>
      </c>
      <c r="M485" s="205">
        <f t="shared" si="14"/>
        <v>0</v>
      </c>
      <c r="N485" s="205">
        <f>IFERROR(VLOOKUP(H485,'7'!$K$3:$M$16,3,FALSE),0)</f>
        <v>0</v>
      </c>
      <c r="O485" s="205">
        <f t="shared" si="15"/>
        <v>0</v>
      </c>
      <c r="P485" s="205"/>
      <c r="Q485" s="205"/>
      <c r="R485" s="205"/>
    </row>
    <row r="486" spans="1:18" hidden="1">
      <c r="A486" s="203"/>
      <c r="B486" s="204"/>
      <c r="C486" s="204"/>
      <c r="D486" s="203"/>
      <c r="E486" s="203"/>
      <c r="H486" s="203"/>
      <c r="I486" s="205"/>
      <c r="J486" s="205"/>
      <c r="K486" s="205"/>
      <c r="L486" s="205">
        <f>IFERROR(IF(G486="X",0,IF(H486="X",0,VLOOKUP(H486,'7'!$K$3:$L$16,2,FALSE))),0)</f>
        <v>0</v>
      </c>
      <c r="M486" s="205">
        <f t="shared" si="14"/>
        <v>0</v>
      </c>
      <c r="N486" s="205">
        <f>IFERROR(VLOOKUP(H486,'7'!$K$3:$M$16,3,FALSE),0)</f>
        <v>0</v>
      </c>
      <c r="O486" s="205">
        <f t="shared" si="15"/>
        <v>0</v>
      </c>
      <c r="P486" s="205"/>
      <c r="Q486" s="205"/>
      <c r="R486" s="205"/>
    </row>
    <row r="487" spans="1:18" hidden="1">
      <c r="A487" s="203"/>
      <c r="B487" s="204"/>
      <c r="C487" s="204"/>
      <c r="D487" s="203"/>
      <c r="E487" s="203"/>
      <c r="H487" s="203"/>
      <c r="I487" s="205"/>
      <c r="J487" s="205"/>
      <c r="K487" s="205"/>
      <c r="L487" s="205">
        <f>IFERROR(IF(G487="X",0,IF(H487="X",0,VLOOKUP(H487,'7'!$K$3:$L$16,2,FALSE))),0)</f>
        <v>0</v>
      </c>
      <c r="M487" s="205">
        <f t="shared" si="14"/>
        <v>0</v>
      </c>
      <c r="N487" s="205">
        <f>IFERROR(VLOOKUP(H487,'7'!$K$3:$M$16,3,FALSE),0)</f>
        <v>0</v>
      </c>
      <c r="O487" s="205">
        <f t="shared" si="15"/>
        <v>0</v>
      </c>
      <c r="P487" s="205"/>
      <c r="Q487" s="205"/>
      <c r="R487" s="205"/>
    </row>
    <row r="488" spans="1:18" hidden="1">
      <c r="A488" s="203"/>
      <c r="B488" s="204"/>
      <c r="C488" s="204"/>
      <c r="D488" s="203"/>
      <c r="E488" s="203"/>
      <c r="H488" s="203"/>
      <c r="I488" s="205"/>
      <c r="J488" s="205"/>
      <c r="K488" s="205"/>
      <c r="L488" s="205">
        <f>IFERROR(IF(G488="X",0,IF(H488="X",0,VLOOKUP(H488,'7'!$K$3:$L$16,2,FALSE))),0)</f>
        <v>0</v>
      </c>
      <c r="M488" s="205">
        <f t="shared" si="14"/>
        <v>0</v>
      </c>
      <c r="N488" s="205">
        <f>IFERROR(VLOOKUP(H488,'7'!$K$3:$M$16,3,FALSE),0)</f>
        <v>0</v>
      </c>
      <c r="O488" s="205">
        <f t="shared" si="15"/>
        <v>0</v>
      </c>
      <c r="P488" s="205"/>
      <c r="Q488" s="205"/>
      <c r="R488" s="205"/>
    </row>
    <row r="489" spans="1:18" hidden="1">
      <c r="A489" s="203"/>
      <c r="B489" s="204"/>
      <c r="C489" s="204"/>
      <c r="D489" s="203"/>
      <c r="E489" s="203"/>
      <c r="H489" s="203"/>
      <c r="I489" s="205"/>
      <c r="J489" s="205"/>
      <c r="K489" s="205"/>
      <c r="L489" s="205">
        <f>IFERROR(IF(G489="X",0,IF(H489="X",0,VLOOKUP(H489,'7'!$K$3:$L$16,2,FALSE))),0)</f>
        <v>0</v>
      </c>
      <c r="M489" s="205">
        <f t="shared" si="14"/>
        <v>0</v>
      </c>
      <c r="N489" s="205">
        <f>IFERROR(VLOOKUP(H489,'7'!$K$3:$M$16,3,FALSE),0)</f>
        <v>0</v>
      </c>
      <c r="O489" s="205">
        <f t="shared" si="15"/>
        <v>0</v>
      </c>
      <c r="P489" s="205"/>
      <c r="Q489" s="205"/>
      <c r="R489" s="205"/>
    </row>
    <row r="490" spans="1:18" hidden="1">
      <c r="A490" s="203"/>
      <c r="B490" s="204"/>
      <c r="C490" s="204"/>
      <c r="D490" s="203"/>
      <c r="E490" s="203"/>
      <c r="H490" s="203"/>
      <c r="I490" s="205"/>
      <c r="J490" s="205"/>
      <c r="K490" s="205"/>
      <c r="L490" s="205">
        <f>IFERROR(IF(G490="X",0,IF(H490="X",0,VLOOKUP(H490,'7'!$K$3:$L$16,2,FALSE))),0)</f>
        <v>0</v>
      </c>
      <c r="M490" s="205">
        <f t="shared" si="14"/>
        <v>0</v>
      </c>
      <c r="N490" s="205">
        <f>IFERROR(VLOOKUP(H490,'7'!$K$3:$M$16,3,FALSE),0)</f>
        <v>0</v>
      </c>
      <c r="O490" s="205">
        <f t="shared" si="15"/>
        <v>0</v>
      </c>
      <c r="P490" s="205"/>
      <c r="Q490" s="205"/>
      <c r="R490" s="205"/>
    </row>
    <row r="491" spans="1:18" hidden="1">
      <c r="A491" s="203"/>
      <c r="B491" s="204"/>
      <c r="C491" s="204"/>
      <c r="D491" s="203"/>
      <c r="E491" s="203"/>
      <c r="H491" s="203"/>
      <c r="I491" s="205"/>
      <c r="J491" s="205"/>
      <c r="K491" s="205"/>
      <c r="L491" s="205">
        <f>IFERROR(IF(G491="X",0,IF(H491="X",0,VLOOKUP(H491,'7'!$K$3:$L$16,2,FALSE))),0)</f>
        <v>0</v>
      </c>
      <c r="M491" s="205">
        <f t="shared" si="14"/>
        <v>0</v>
      </c>
      <c r="N491" s="205">
        <f>IFERROR(VLOOKUP(H491,'7'!$K$3:$M$16,3,FALSE),0)</f>
        <v>0</v>
      </c>
      <c r="O491" s="205">
        <f t="shared" si="15"/>
        <v>0</v>
      </c>
      <c r="P491" s="205"/>
      <c r="Q491" s="205"/>
      <c r="R491" s="205"/>
    </row>
    <row r="492" spans="1:18" hidden="1">
      <c r="A492" s="203"/>
      <c r="B492" s="204"/>
      <c r="C492" s="204"/>
      <c r="D492" s="203"/>
      <c r="E492" s="203"/>
      <c r="H492" s="203"/>
      <c r="I492" s="205"/>
      <c r="J492" s="205"/>
      <c r="K492" s="205"/>
      <c r="L492" s="205">
        <f>IFERROR(IF(G492="X",0,IF(H492="X",0,VLOOKUP(H492,'7'!$K$3:$L$16,2,FALSE))),0)</f>
        <v>0</v>
      </c>
      <c r="M492" s="205">
        <f t="shared" si="14"/>
        <v>0</v>
      </c>
      <c r="N492" s="205">
        <f>IFERROR(VLOOKUP(H492,'7'!$K$3:$M$16,3,FALSE),0)</f>
        <v>0</v>
      </c>
      <c r="O492" s="205">
        <f t="shared" si="15"/>
        <v>0</v>
      </c>
      <c r="P492" s="205"/>
      <c r="Q492" s="205"/>
      <c r="R492" s="205"/>
    </row>
    <row r="493" spans="1:18" hidden="1">
      <c r="A493" s="203"/>
      <c r="B493" s="204"/>
      <c r="C493" s="204"/>
      <c r="D493" s="203"/>
      <c r="E493" s="203"/>
      <c r="H493" s="203"/>
      <c r="I493" s="205"/>
      <c r="J493" s="205"/>
      <c r="K493" s="205"/>
      <c r="L493" s="205">
        <f>IFERROR(IF(G493="X",0,IF(H493="X",0,VLOOKUP(H493,'7'!$K$3:$L$16,2,FALSE))),0)</f>
        <v>0</v>
      </c>
      <c r="M493" s="205">
        <f t="shared" si="14"/>
        <v>0</v>
      </c>
      <c r="N493" s="205">
        <f>IFERROR(VLOOKUP(H493,'7'!$K$3:$M$16,3,FALSE),0)</f>
        <v>0</v>
      </c>
      <c r="O493" s="205">
        <f t="shared" si="15"/>
        <v>0</v>
      </c>
      <c r="P493" s="205"/>
      <c r="Q493" s="205"/>
      <c r="R493" s="205"/>
    </row>
    <row r="494" spans="1:18" hidden="1">
      <c r="A494" s="203"/>
      <c r="B494" s="204"/>
      <c r="C494" s="204"/>
      <c r="D494" s="203"/>
      <c r="E494" s="203"/>
      <c r="H494" s="203"/>
      <c r="I494" s="205"/>
      <c r="J494" s="205"/>
      <c r="K494" s="205"/>
      <c r="L494" s="205">
        <f>IFERROR(IF(G494="X",0,IF(H494="X",0,VLOOKUP(H494,'7'!$K$3:$L$16,2,FALSE))),0)</f>
        <v>0</v>
      </c>
      <c r="M494" s="205">
        <f t="shared" si="14"/>
        <v>0</v>
      </c>
      <c r="N494" s="205">
        <f>IFERROR(VLOOKUP(H494,'7'!$K$3:$M$16,3,FALSE),0)</f>
        <v>0</v>
      </c>
      <c r="O494" s="205">
        <f t="shared" si="15"/>
        <v>0</v>
      </c>
      <c r="P494" s="205"/>
      <c r="Q494" s="205"/>
      <c r="R494" s="205"/>
    </row>
    <row r="495" spans="1:18" hidden="1">
      <c r="A495" s="203"/>
      <c r="B495" s="204"/>
      <c r="C495" s="204"/>
      <c r="D495" s="203"/>
      <c r="E495" s="203"/>
      <c r="H495" s="203"/>
      <c r="I495" s="205"/>
      <c r="J495" s="205"/>
      <c r="K495" s="205"/>
      <c r="L495" s="205">
        <f>IFERROR(IF(G495="X",0,IF(H495="X",0,VLOOKUP(H495,'7'!$K$3:$L$16,2,FALSE))),0)</f>
        <v>0</v>
      </c>
      <c r="M495" s="205">
        <f t="shared" si="14"/>
        <v>0</v>
      </c>
      <c r="N495" s="205">
        <f>IFERROR(VLOOKUP(H495,'7'!$K$3:$M$16,3,FALSE),0)</f>
        <v>0</v>
      </c>
      <c r="O495" s="205">
        <f t="shared" si="15"/>
        <v>0</v>
      </c>
      <c r="P495" s="205"/>
      <c r="Q495" s="205"/>
      <c r="R495" s="205"/>
    </row>
    <row r="496" spans="1:18" hidden="1">
      <c r="A496" s="203"/>
      <c r="B496" s="204"/>
      <c r="C496" s="204"/>
      <c r="D496" s="203"/>
      <c r="E496" s="203"/>
      <c r="H496" s="203"/>
      <c r="I496" s="205"/>
      <c r="J496" s="205"/>
      <c r="K496" s="205"/>
      <c r="L496" s="205">
        <f>IFERROR(IF(G496="X",0,IF(H496="X",0,VLOOKUP(H496,'7'!$K$3:$L$16,2,FALSE))),0)</f>
        <v>0</v>
      </c>
      <c r="M496" s="205">
        <f t="shared" si="14"/>
        <v>0</v>
      </c>
      <c r="N496" s="205">
        <f>IFERROR(VLOOKUP(H496,'7'!$K$3:$M$16,3,FALSE),0)</f>
        <v>0</v>
      </c>
      <c r="O496" s="205">
        <f t="shared" si="15"/>
        <v>0</v>
      </c>
      <c r="P496" s="205"/>
      <c r="Q496" s="205"/>
      <c r="R496" s="205"/>
    </row>
    <row r="497" spans="1:25" hidden="1">
      <c r="A497" s="203"/>
      <c r="B497" s="204"/>
      <c r="C497" s="204"/>
      <c r="D497" s="203"/>
      <c r="E497" s="203"/>
      <c r="H497" s="203"/>
      <c r="I497" s="205"/>
      <c r="J497" s="205"/>
      <c r="K497" s="205"/>
      <c r="L497" s="205">
        <f>IFERROR(IF(G497="X",0,IF(H497="X",0,VLOOKUP(H497,'7'!$K$3:$L$16,2,FALSE))),0)</f>
        <v>0</v>
      </c>
      <c r="M497" s="205">
        <f t="shared" si="14"/>
        <v>0</v>
      </c>
      <c r="N497" s="205">
        <f>IFERROR(VLOOKUP(H497,'7'!$K$3:$M$16,3,FALSE),0)</f>
        <v>0</v>
      </c>
      <c r="O497" s="205">
        <f t="shared" si="15"/>
        <v>0</v>
      </c>
      <c r="P497" s="205"/>
      <c r="Q497" s="205"/>
      <c r="R497" s="205"/>
    </row>
    <row r="498" spans="1:25" hidden="1">
      <c r="A498" s="203"/>
      <c r="B498" s="204"/>
      <c r="C498" s="204"/>
      <c r="D498" s="203"/>
      <c r="E498" s="203"/>
      <c r="H498" s="203"/>
      <c r="I498" s="205"/>
      <c r="J498" s="205"/>
      <c r="K498" s="205"/>
      <c r="L498" s="205">
        <f>IFERROR(IF(G498="X",0,IF(H498="X",0,VLOOKUP(H498,'7'!$K$3:$L$16,2,FALSE))),0)</f>
        <v>0</v>
      </c>
      <c r="M498" s="205">
        <f t="shared" si="14"/>
        <v>0</v>
      </c>
      <c r="N498" s="205">
        <f>IFERROR(VLOOKUP(H498,'7'!$K$3:$M$16,3,FALSE),0)</f>
        <v>0</v>
      </c>
      <c r="O498" s="205">
        <f t="shared" si="15"/>
        <v>0</v>
      </c>
      <c r="P498" s="205"/>
      <c r="Q498" s="205"/>
      <c r="R498" s="205"/>
    </row>
    <row r="499" spans="1:25" hidden="1">
      <c r="A499" s="203"/>
      <c r="B499" s="204"/>
      <c r="C499" s="204"/>
      <c r="D499" s="203"/>
      <c r="E499" s="203"/>
      <c r="H499" s="203"/>
      <c r="I499" s="205"/>
      <c r="J499" s="205"/>
      <c r="K499" s="205"/>
      <c r="L499" s="205">
        <f>IFERROR(IF(G499="X",0,IF(H499="X",0,VLOOKUP(H499,'7'!$K$3:$L$16,2,FALSE))),0)</f>
        <v>0</v>
      </c>
      <c r="M499" s="205">
        <f t="shared" si="14"/>
        <v>0</v>
      </c>
      <c r="N499" s="205">
        <f>IFERROR(VLOOKUP(H499,'7'!$K$3:$M$16,3,FALSE),0)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712.59999999999991</v>
      </c>
      <c r="L500" s="210"/>
      <c r="M500" s="210">
        <f>SUM(M4:M499)</f>
        <v>130187.20000000001</v>
      </c>
      <c r="N500" s="210"/>
      <c r="O500" s="210">
        <f t="shared" ref="O500" si="17">SUM(O4:O499)</f>
        <v>0</v>
      </c>
      <c r="P500" s="210">
        <f>SUM(P4:P499)</f>
        <v>147</v>
      </c>
      <c r="Q500" s="210">
        <f>SUM(Q4:Q499)</f>
        <v>155</v>
      </c>
      <c r="R500" s="210">
        <f>SUM(R4:R499)</f>
        <v>104</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fORyoNLfH41VT9zTQ90h3Z2KJnTnviLVbDhg/kZ06HcuX8NsVa0SfN1+JdE+xTNyTfX7yxyik5Tm2ESop/fZOQ==" saltValue="s6cAS2WBLtyGn6N7W49mW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6">
    <dataValidation type="list" allowBlank="1" showInputMessage="1" showErrorMessage="1" sqref="I36:I499" xr:uid="{B18FFD08-D758-4F91-A0B0-F7E6EC5F0D9B}">
      <formula1>$X$539:$X$542</formula1>
    </dataValidation>
    <dataValidation type="list" allowBlank="1" showInputMessage="1" showErrorMessage="1" sqref="A36:A499" xr:uid="{5A9F4299-E004-4679-B3C8-844612E4B1BB}">
      <formula1>$X$544:$X$549</formula1>
    </dataValidation>
    <dataValidation type="list" allowBlank="1" showInputMessage="1" showErrorMessage="1" sqref="E36:E499" xr:uid="{649D133C-093C-4643-8996-0910A8DCB82A}">
      <formula1>$X$500:$X$534</formula1>
    </dataValidation>
    <dataValidation type="list" allowBlank="1" showInputMessage="1" showErrorMessage="1" sqref="I4:I35" xr:uid="{E713DDBB-F0C9-4652-AAB3-56522A120E56}">
      <formula1>$X$522:$X$525</formula1>
    </dataValidation>
    <dataValidation type="list" allowBlank="1" showInputMessage="1" showErrorMessage="1" sqref="A4:A35" xr:uid="{09692167-3F71-4173-85D6-5CD997E2AEE8}">
      <formula1>$X$527:$X$532</formula1>
    </dataValidation>
    <dataValidation type="list" allowBlank="1" showInputMessage="1" showErrorMessage="1" sqref="E4:E35" xr:uid="{4B2CA209-04CC-4899-BA01-F62E75BD01DA}">
      <formula1>$X$483:$X$517</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codeName="Blad19">
    <tabColor rgb="FFC2E76B"/>
  </sheetPr>
  <dimension ref="A2:N65"/>
  <sheetViews>
    <sheetView showGridLines="0" topLeftCell="A2" zoomScaleNormal="100" workbookViewId="0">
      <selection activeCell="A58" sqref="A58:I65"/>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6420060 - OBS 't Holtpad</v>
      </c>
      <c r="B2" s="278"/>
      <c r="C2" s="278"/>
      <c r="D2" s="278"/>
      <c r="E2" s="278"/>
      <c r="F2" s="278"/>
      <c r="G2" s="278"/>
      <c r="H2" s="278"/>
      <c r="K2" t="s">
        <v>122</v>
      </c>
      <c r="L2" t="s">
        <v>123</v>
      </c>
      <c r="M2" s="40" t="s">
        <v>124</v>
      </c>
      <c r="N2" t="s">
        <v>125</v>
      </c>
    </row>
    <row r="3" spans="1:14">
      <c r="K3" s="33" t="s">
        <v>446</v>
      </c>
      <c r="L3" s="46">
        <v>200</v>
      </c>
      <c r="M3" s="190"/>
      <c r="N3" s="83">
        <f>SUMIF('8a'!$H$4:$H$499,"A",'8a'!$O$4:$O$499)</f>
        <v>0</v>
      </c>
    </row>
    <row r="4" spans="1:14">
      <c r="A4" s="17" t="s">
        <v>127</v>
      </c>
      <c r="B4" s="285" t="str">
        <f>VLOOKUP(H5,'Kosten NEN2075'!A3:E52,3)</f>
        <v>6420060 - OBS 't Holtpad</v>
      </c>
      <c r="C4" s="285"/>
      <c r="D4" s="285"/>
      <c r="E4" s="285"/>
      <c r="F4" s="20"/>
      <c r="G4" s="20"/>
      <c r="H4" s="13"/>
      <c r="K4" s="35" t="s">
        <v>126</v>
      </c>
      <c r="L4" s="47">
        <v>200</v>
      </c>
      <c r="M4" s="191"/>
      <c r="N4" s="84">
        <f>SUMIF('8a'!$H$4:$H$499,"B",'8a'!$O$4:$O$499)</f>
        <v>0</v>
      </c>
    </row>
    <row r="5" spans="1:14">
      <c r="A5" s="18" t="s">
        <v>129</v>
      </c>
      <c r="B5" s="286" t="str">
        <f>VLOOKUP(H5,'Kosten NEN2075'!A3:E52,4)</f>
        <v>Kerkweg 9</v>
      </c>
      <c r="C5" s="286"/>
      <c r="D5" s="286"/>
      <c r="E5" s="286"/>
      <c r="F5" s="282" t="s">
        <v>130</v>
      </c>
      <c r="G5" s="282"/>
      <c r="H5" s="14">
        <v>8</v>
      </c>
      <c r="K5" s="35" t="s">
        <v>134</v>
      </c>
      <c r="L5" s="47">
        <v>200</v>
      </c>
      <c r="M5" s="191"/>
      <c r="N5" s="84">
        <f>SUMIF('8a'!$H$4:$H$499,"E",'8a'!$O$4:$O$499)</f>
        <v>0</v>
      </c>
    </row>
    <row r="6" spans="1:14">
      <c r="A6" s="19" t="s">
        <v>132</v>
      </c>
      <c r="B6" s="287" t="str">
        <f>VLOOKUP(H5,'Kosten NEN2075'!A3:E52,5)</f>
        <v>Nijeholtpade</v>
      </c>
      <c r="C6" s="287"/>
      <c r="D6" s="287"/>
      <c r="E6" s="287"/>
      <c r="F6" s="283" t="s">
        <v>133</v>
      </c>
      <c r="G6" s="283"/>
      <c r="H6" s="15" t="str">
        <f>CONCATENATE(H5,"a")</f>
        <v>8a</v>
      </c>
      <c r="K6" s="35" t="s">
        <v>138</v>
      </c>
      <c r="L6" s="47">
        <v>12</v>
      </c>
      <c r="M6" s="191"/>
      <c r="N6" s="84">
        <f>SUMIF('8a'!$H$4:$H$499,"F",'8a'!$O$4:$O$499)</f>
        <v>0</v>
      </c>
    </row>
    <row r="7" spans="1:14">
      <c r="K7" s="35" t="s">
        <v>140</v>
      </c>
      <c r="L7" s="47">
        <v>200</v>
      </c>
      <c r="M7" s="191"/>
      <c r="N7" s="84">
        <f>SUMIF('8a'!$H$4:$H$499,"G",'8a'!$O$4:$O$499)</f>
        <v>0</v>
      </c>
    </row>
    <row r="8" spans="1:14">
      <c r="A8" s="4" t="s">
        <v>136</v>
      </c>
      <c r="B8" s="5"/>
      <c r="C8" s="5"/>
      <c r="D8" s="5"/>
      <c r="E8" s="16">
        <f>MAX(L3:L16)</f>
        <v>200</v>
      </c>
      <c r="K8" s="37" t="s">
        <v>586</v>
      </c>
      <c r="L8" s="48">
        <v>200</v>
      </c>
      <c r="M8" s="192"/>
      <c r="N8" s="85">
        <f>SUMIF('8a'!$H$4:$H$499,"H",'8a'!$O$4:$O$499)</f>
        <v>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c r="K12" s="8"/>
      <c r="L12" s="8"/>
      <c r="M12" s="166"/>
      <c r="N12" s="114"/>
    </row>
    <row r="13" spans="1:14">
      <c r="A13" s="5" t="s">
        <v>145</v>
      </c>
      <c r="B13" s="5"/>
      <c r="C13" s="5"/>
      <c r="D13" s="5"/>
      <c r="E13" s="167">
        <v>3</v>
      </c>
      <c r="F13" s="44">
        <f>SUMIF('8a'!H4:H499,"&lt;&gt;X",'8a'!K4:K499)</f>
        <v>569</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'8a'!M500</f>
        <v>110792</v>
      </c>
      <c r="E17" s="279" t="s">
        <v>149</v>
      </c>
      <c r="F17" s="279"/>
      <c r="G17" s="45">
        <f>D17/E8</f>
        <v>553.96</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SUMIFS('8a'!K4:K499,'8a'!I4:I499,"Linoleum",'8a'!H4:H499,"&lt;&gt;X")</f>
        <v>219</v>
      </c>
      <c r="F22" s="193"/>
      <c r="G22" s="172">
        <f t="shared" ref="G22:G34" si="0">E22*F22</f>
        <v>0</v>
      </c>
      <c r="H22" s="95">
        <v>0.16</v>
      </c>
      <c r="I22" s="173">
        <f t="shared" ref="I22:I36" si="1">G22*H22</f>
        <v>0</v>
      </c>
    </row>
    <row r="23" spans="1:9">
      <c r="A23" s="258" t="s">
        <v>154</v>
      </c>
      <c r="B23" s="257"/>
      <c r="C23" s="257"/>
      <c r="D23" s="259"/>
      <c r="E23" s="26">
        <f>E22</f>
        <v>219</v>
      </c>
      <c r="F23" s="194"/>
      <c r="G23" s="174">
        <f t="shared" si="0"/>
        <v>0</v>
      </c>
      <c r="H23" s="36">
        <v>0.32</v>
      </c>
      <c r="I23" s="175">
        <f t="shared" si="1"/>
        <v>0</v>
      </c>
    </row>
    <row r="24" spans="1:9">
      <c r="A24" s="258" t="s">
        <v>155</v>
      </c>
      <c r="B24" s="257"/>
      <c r="C24" s="257"/>
      <c r="D24" s="259"/>
      <c r="E24" s="26">
        <f>E22</f>
        <v>219</v>
      </c>
      <c r="F24" s="194"/>
      <c r="G24" s="174">
        <f t="shared" si="0"/>
        <v>0</v>
      </c>
      <c r="H24" s="36">
        <v>0.32</v>
      </c>
      <c r="I24" s="175">
        <f t="shared" si="1"/>
        <v>0</v>
      </c>
    </row>
    <row r="25" spans="1:9">
      <c r="A25" s="258" t="s">
        <v>156</v>
      </c>
      <c r="B25" s="257"/>
      <c r="C25" s="257"/>
      <c r="D25" s="259"/>
      <c r="E25" s="26">
        <f>E22</f>
        <v>219</v>
      </c>
      <c r="F25" s="194"/>
      <c r="G25" s="174">
        <f t="shared" si="0"/>
        <v>0</v>
      </c>
      <c r="H25" s="36">
        <v>0.2</v>
      </c>
      <c r="I25" s="175">
        <f t="shared" si="1"/>
        <v>0</v>
      </c>
    </row>
    <row r="26" spans="1:9">
      <c r="A26" s="258" t="s">
        <v>157</v>
      </c>
      <c r="B26" s="257"/>
      <c r="C26" s="257"/>
      <c r="D26" s="259"/>
      <c r="E26" s="26">
        <f>SUMIFS('8a'!K4:K499,'8a'!I4:I499,"Tapijt",'8a'!H4:H499,"&lt;&gt;X")</f>
        <v>210</v>
      </c>
      <c r="F26" s="194"/>
      <c r="G26" s="174">
        <f t="shared" si="0"/>
        <v>0</v>
      </c>
      <c r="H26" s="36">
        <v>1</v>
      </c>
      <c r="I26" s="175">
        <f t="shared" si="1"/>
        <v>0</v>
      </c>
    </row>
    <row r="27" spans="1:9">
      <c r="A27" s="258" t="s">
        <v>158</v>
      </c>
      <c r="B27" s="257"/>
      <c r="C27" s="257"/>
      <c r="D27" s="264"/>
      <c r="E27" s="97">
        <f>SUMIFS('8a'!K4:K499,'8a'!I4:I499,"Steen/glad",'8a'!H4:H499,"&lt;&gt;X",'8a'!H4:H499,"&lt;&gt;G")</f>
        <v>114</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'8a'!P500</f>
        <v>71</v>
      </c>
      <c r="F29" s="193"/>
      <c r="G29" s="172">
        <f t="shared" si="0"/>
        <v>0</v>
      </c>
      <c r="H29" s="95">
        <v>3</v>
      </c>
      <c r="I29" s="173">
        <f t="shared" si="1"/>
        <v>0</v>
      </c>
    </row>
    <row r="30" spans="1:9">
      <c r="A30" s="258" t="s">
        <v>160</v>
      </c>
      <c r="B30" s="257"/>
      <c r="C30" s="257"/>
      <c r="D30" s="259"/>
      <c r="E30" s="26">
        <f>'8a'!Q500</f>
        <v>71</v>
      </c>
      <c r="F30" s="194"/>
      <c r="G30" s="174">
        <f t="shared" si="0"/>
        <v>0</v>
      </c>
      <c r="H30" s="36">
        <v>2</v>
      </c>
      <c r="I30" s="175">
        <f t="shared" si="1"/>
        <v>0</v>
      </c>
    </row>
    <row r="31" spans="1:9">
      <c r="A31" s="258" t="s">
        <v>161</v>
      </c>
      <c r="B31" s="257"/>
      <c r="C31" s="257"/>
      <c r="D31" s="259"/>
      <c r="E31" s="26">
        <f>'8a'!R500</f>
        <v>90</v>
      </c>
      <c r="F31" s="194"/>
      <c r="G31" s="174">
        <f t="shared" si="0"/>
        <v>0</v>
      </c>
      <c r="H31" s="36">
        <v>2</v>
      </c>
      <c r="I31" s="175">
        <f t="shared" si="1"/>
        <v>0</v>
      </c>
    </row>
    <row r="32" spans="1:9" hidden="1">
      <c r="A32" s="258" t="s">
        <v>162</v>
      </c>
      <c r="B32" s="257"/>
      <c r="C32" s="257"/>
      <c r="D32" s="259"/>
      <c r="E32" s="26">
        <f>'8a'!S500</f>
        <v>0</v>
      </c>
      <c r="F32" s="194"/>
      <c r="G32" s="174">
        <f t="shared" si="0"/>
        <v>0</v>
      </c>
      <c r="H32" s="36"/>
      <c r="I32" s="175">
        <f t="shared" si="1"/>
        <v>0</v>
      </c>
    </row>
    <row r="33" spans="1:9" hidden="1">
      <c r="A33" s="258" t="s">
        <v>163</v>
      </c>
      <c r="B33" s="257"/>
      <c r="C33" s="257"/>
      <c r="D33" s="259"/>
      <c r="E33" s="26">
        <f>'8a'!T500</f>
        <v>0</v>
      </c>
      <c r="F33" s="194"/>
      <c r="G33" s="174">
        <f t="shared" si="0"/>
        <v>0</v>
      </c>
      <c r="H33" s="36"/>
      <c r="I33" s="175">
        <f t="shared" si="1"/>
        <v>0</v>
      </c>
    </row>
    <row r="34" spans="1:9" hidden="1">
      <c r="A34" s="258" t="s">
        <v>164</v>
      </c>
      <c r="B34" s="257"/>
      <c r="C34" s="257"/>
      <c r="D34" s="259"/>
      <c r="E34" s="26">
        <f>'8a'!U500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SUMIF('8a'!H4:H499,"G",'8a'!K4:K499)</f>
        <v>20</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269" t="s">
        <v>703</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2"/>
      <c r="B62" s="273"/>
      <c r="C62" s="273"/>
      <c r="D62" s="273"/>
      <c r="E62" s="273"/>
      <c r="F62" s="273"/>
      <c r="G62" s="273"/>
      <c r="H62" s="273"/>
      <c r="I62" s="274"/>
    </row>
    <row r="63" spans="1:9">
      <c r="A63" s="272"/>
      <c r="B63" s="273"/>
      <c r="C63" s="273"/>
      <c r="D63" s="273"/>
      <c r="E63" s="273"/>
      <c r="F63" s="273"/>
      <c r="G63" s="273"/>
      <c r="H63" s="273"/>
      <c r="I63" s="274"/>
    </row>
    <row r="64" spans="1:9">
      <c r="A64" s="272"/>
      <c r="B64" s="273"/>
      <c r="C64" s="273"/>
      <c r="D64" s="273"/>
      <c r="E64" s="273"/>
      <c r="F64" s="273"/>
      <c r="G64" s="273"/>
      <c r="H64" s="273"/>
      <c r="I64" s="274"/>
    </row>
    <row r="65" spans="1:9">
      <c r="A65" s="275"/>
      <c r="B65" s="276"/>
      <c r="C65" s="276"/>
      <c r="D65" s="276"/>
      <c r="E65" s="276"/>
      <c r="F65" s="276"/>
      <c r="G65" s="276"/>
      <c r="H65" s="276"/>
      <c r="I65" s="277"/>
    </row>
  </sheetData>
  <sheetProtection algorithmName="SHA-512" hashValue="jPKsdFyU/uhuZLXV2Av8d7Ej3hhcY8zr7cLo/9tAv+J4MBCktOBdoOTwnzUlxbmEgcsL+CST3QxhpMd39xkd6g==" saltValue="lhR7UsDRIjT56l0vjjs9pQ==" spinCount="100000" sheet="1" objects="1" scenarios="1"/>
  <mergeCells count="36">
    <mergeCell ref="A2:H2"/>
    <mergeCell ref="A48:C48"/>
    <mergeCell ref="A49:C49"/>
    <mergeCell ref="A50:C50"/>
    <mergeCell ref="A32:D32"/>
    <mergeCell ref="E21:H21"/>
    <mergeCell ref="A22:D22"/>
    <mergeCell ref="A23:D23"/>
    <mergeCell ref="A24:D24"/>
    <mergeCell ref="A25:D25"/>
    <mergeCell ref="A26:D26"/>
    <mergeCell ref="A27:D27"/>
    <mergeCell ref="E28:H28"/>
    <mergeCell ref="A29:D29"/>
    <mergeCell ref="A42:C42"/>
    <mergeCell ref="A43:C43"/>
    <mergeCell ref="A44:C44"/>
    <mergeCell ref="A45:C45"/>
    <mergeCell ref="A46:C46"/>
    <mergeCell ref="A47:C47"/>
    <mergeCell ref="A58:I65"/>
    <mergeCell ref="A31:D31"/>
    <mergeCell ref="A17:C17"/>
    <mergeCell ref="E17:F17"/>
    <mergeCell ref="B4:E4"/>
    <mergeCell ref="B5:E5"/>
    <mergeCell ref="F5:G5"/>
    <mergeCell ref="B6:E6"/>
    <mergeCell ref="F6:G6"/>
    <mergeCell ref="A30:D30"/>
    <mergeCell ref="A33:D33"/>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pageSetUpPr fitToPage="1"/>
  </sheetPr>
  <dimension ref="A2:L52"/>
  <sheetViews>
    <sheetView zoomScaleNormal="100" workbookViewId="0">
      <selection activeCell="E64" sqref="E64"/>
    </sheetView>
  </sheetViews>
  <sheetFormatPr defaultRowHeight="15"/>
  <cols>
    <col min="3" max="3" width="38.5703125" bestFit="1" customWidth="1"/>
    <col min="4" max="4" width="21.42578125" bestFit="1" customWidth="1"/>
    <col min="5" max="5" width="14.85546875" bestFit="1" customWidth="1"/>
    <col min="6" max="6" width="27.42578125" bestFit="1" customWidth="1"/>
    <col min="7" max="7" width="13.140625" bestFit="1" customWidth="1"/>
    <col min="8" max="8" width="16.28515625" bestFit="1" customWidth="1"/>
    <col min="9" max="9" width="24" bestFit="1" customWidth="1"/>
    <col min="11" max="11" width="12.7109375" bestFit="1" customWidth="1"/>
    <col min="12" max="12" width="14.28515625" bestFit="1" customWidth="1"/>
  </cols>
  <sheetData>
    <row r="2" spans="1:12">
      <c r="A2" s="2"/>
      <c r="B2" s="2" t="s">
        <v>21</v>
      </c>
      <c r="C2" s="2" t="s">
        <v>22</v>
      </c>
      <c r="D2" s="2" t="s">
        <v>23</v>
      </c>
      <c r="E2" s="2" t="s">
        <v>24</v>
      </c>
      <c r="F2" s="3" t="s">
        <v>25</v>
      </c>
      <c r="G2" s="2" t="s">
        <v>26</v>
      </c>
      <c r="H2" s="3" t="s">
        <v>27</v>
      </c>
      <c r="I2" s="2" t="s">
        <v>28</v>
      </c>
      <c r="K2" s="32" t="s">
        <v>29</v>
      </c>
      <c r="L2" s="32" t="s">
        <v>30</v>
      </c>
    </row>
    <row r="3" spans="1:12">
      <c r="A3" s="12">
        <v>1</v>
      </c>
      <c r="B3" s="12" t="str">
        <f>CONCATENATE(A3,"a")</f>
        <v>1a</v>
      </c>
      <c r="C3" s="12" t="s">
        <v>31</v>
      </c>
      <c r="D3" s="12" t="s">
        <v>32</v>
      </c>
      <c r="E3" s="12" t="s">
        <v>33</v>
      </c>
      <c r="F3" s="123" cm="1">
        <f t="array" aca="1" ref="F3" ca="1">IFERROR(INDIRECT("'" &amp; A3 &amp; "'!F13"), 0)</f>
        <v>6090</v>
      </c>
      <c r="G3" s="39" cm="1">
        <f t="array" aca="1" ref="G3" ca="1">_xlfn.IFS(F3=0,0,F3&lt;750,$L$3,F3&lt;1000,$L$4,F3&lt;1500,$L$5,F3&lt;2000,$L$6,F3&lt;3000,$L$7,F3&lt;5000,$L$8,F3&lt;10000,$L$9,F3&gt;=10000,$L$10)</f>
        <v>435</v>
      </c>
      <c r="H3" s="12">
        <v>4</v>
      </c>
      <c r="I3" s="39">
        <f ca="1">G3*H3</f>
        <v>1740</v>
      </c>
      <c r="K3" s="12" t="s">
        <v>34</v>
      </c>
      <c r="L3" s="39">
        <v>105</v>
      </c>
    </row>
    <row r="4" spans="1:12">
      <c r="A4" s="12">
        <f>A3+1</f>
        <v>2</v>
      </c>
      <c r="B4" s="12" t="str">
        <f t="shared" ref="B4:B52" si="0">CONCATENATE(A4,"a")</f>
        <v>2a</v>
      </c>
      <c r="C4" s="12" t="s">
        <v>35</v>
      </c>
      <c r="D4" s="12" t="s">
        <v>36</v>
      </c>
      <c r="E4" s="12" t="s">
        <v>33</v>
      </c>
      <c r="F4" s="123" cm="1">
        <f t="array" aca="1" ref="F4" ca="1">IFERROR(INDIRECT("'" &amp; A4 &amp; "'!F13"), 0)</f>
        <v>795.5</v>
      </c>
      <c r="G4" s="39" cm="1">
        <f t="array" aca="1" ref="G4" ca="1">_xlfn.IFS(F4=0,0,F4&lt;750,$L$3,F4&lt;1000,$L$4,F4&lt;1500,$L$5,F4&lt;2000,$L$6,F4&lt;3000,$L$7,F4&lt;5000,$L$8,F4&lt;10000,$L$9,F4&gt;=10000,$L$10)</f>
        <v>130</v>
      </c>
      <c r="H4" s="12">
        <v>4</v>
      </c>
      <c r="I4" s="39">
        <f t="shared" ref="I4:I15" ca="1" si="1">G4*H4</f>
        <v>520</v>
      </c>
      <c r="K4" s="12" t="s">
        <v>37</v>
      </c>
      <c r="L4" s="39">
        <v>130</v>
      </c>
    </row>
    <row r="5" spans="1:12">
      <c r="A5" s="12">
        <f t="shared" ref="A5:A52" si="2">A4+1</f>
        <v>3</v>
      </c>
      <c r="B5" s="12" t="str">
        <f t="shared" si="0"/>
        <v>3a</v>
      </c>
      <c r="C5" s="221" t="s">
        <v>38</v>
      </c>
      <c r="D5" s="12" t="s">
        <v>39</v>
      </c>
      <c r="E5" s="12" t="s">
        <v>40</v>
      </c>
      <c r="F5" s="123" cm="1">
        <f t="array" aca="1" ref="F5" ca="1">IFERROR(INDIRECT("'" &amp; A5 &amp; "'!F13"), 0)</f>
        <v>1102.5999999999999</v>
      </c>
      <c r="G5" s="39" cm="1">
        <f t="array" aca="1" ref="G5" ca="1">_xlfn.IFS(F5=0,0,F5&lt;750,$L$3,F5&lt;1000,$L$4,F5&lt;1500,$L$5,F5&lt;2000,$L$6,F5&lt;3000,$L$7,F5&lt;5000,$L$8,F5&lt;10000,$L$9,F5&gt;=10000,$L$10)</f>
        <v>155</v>
      </c>
      <c r="H5" s="12">
        <v>4</v>
      </c>
      <c r="I5" s="39">
        <f t="shared" ca="1" si="1"/>
        <v>620</v>
      </c>
      <c r="K5" s="12" t="s">
        <v>41</v>
      </c>
      <c r="L5" s="39">
        <v>155</v>
      </c>
    </row>
    <row r="6" spans="1:12">
      <c r="A6" s="12">
        <f t="shared" si="2"/>
        <v>4</v>
      </c>
      <c r="B6" s="12" t="str">
        <f t="shared" si="0"/>
        <v>4a</v>
      </c>
      <c r="C6" s="12" t="s">
        <v>42</v>
      </c>
      <c r="D6" s="12" t="s">
        <v>43</v>
      </c>
      <c r="E6" s="12" t="s">
        <v>40</v>
      </c>
      <c r="F6" s="123" cm="1">
        <f t="array" aca="1" ref="F6" ca="1">IFERROR(INDIRECT("'" &amp; A6 &amp; "'!F13"), 0)</f>
        <v>409.79999999999995</v>
      </c>
      <c r="G6" s="39" cm="1">
        <f t="array" aca="1" ref="G6" ca="1">_xlfn.IFS(F6=0,0,F6&lt;750,$L$3,F6&lt;1000,$L$4,F6&lt;1500,$L$5,F6&lt;2000,$L$6,F6&lt;3000,$L$7,F6&lt;5000,$L$8,F6&lt;10000,$L$9,F6&gt;=10000,$L$10)</f>
        <v>105</v>
      </c>
      <c r="H6" s="12">
        <v>4</v>
      </c>
      <c r="I6" s="39">
        <f t="shared" ca="1" si="1"/>
        <v>420</v>
      </c>
      <c r="K6" s="12" t="s">
        <v>44</v>
      </c>
      <c r="L6" s="39">
        <v>210</v>
      </c>
    </row>
    <row r="7" spans="1:12">
      <c r="A7" s="12">
        <f t="shared" si="2"/>
        <v>5</v>
      </c>
      <c r="B7" s="12" t="str">
        <f t="shared" si="0"/>
        <v>5a</v>
      </c>
      <c r="C7" s="12" t="s">
        <v>45</v>
      </c>
      <c r="D7" s="12" t="s">
        <v>46</v>
      </c>
      <c r="E7" s="12" t="s">
        <v>33</v>
      </c>
      <c r="F7" s="123" cm="1">
        <f t="array" aca="1" ref="F7" ca="1">IFERROR(INDIRECT("'" &amp; A7 &amp; "'!F13"), 0)</f>
        <v>1056.1000000000001</v>
      </c>
      <c r="G7" s="39" cm="1">
        <f t="array" aca="1" ref="G7" ca="1">_xlfn.IFS(F7=0,0,F7&lt;750,$L$3,F7&lt;1000,$L$4,F7&lt;1500,$L$5,F7&lt;2000,$L$6,F7&lt;3000,$L$7,F7&lt;5000,$L$8,F7&lt;10000,$L$9,F7&gt;=10000,$L$10)</f>
        <v>155</v>
      </c>
      <c r="H7" s="12">
        <v>4</v>
      </c>
      <c r="I7" s="39">
        <f t="shared" ca="1" si="1"/>
        <v>620</v>
      </c>
      <c r="K7" s="12" t="s">
        <v>47</v>
      </c>
      <c r="L7" s="39">
        <v>255</v>
      </c>
    </row>
    <row r="8" spans="1:12">
      <c r="A8" s="12">
        <f t="shared" si="2"/>
        <v>6</v>
      </c>
      <c r="B8" s="12" t="str">
        <f t="shared" si="0"/>
        <v>6a</v>
      </c>
      <c r="C8" t="s">
        <v>48</v>
      </c>
      <c r="D8" s="12" t="s">
        <v>46</v>
      </c>
      <c r="E8" s="12" t="s">
        <v>33</v>
      </c>
      <c r="F8" s="123" cm="1">
        <f t="array" aca="1" ref="F8" ca="1">IFERROR(INDIRECT("'" &amp; A8 &amp; "'!F13"), 0)</f>
        <v>670.4</v>
      </c>
      <c r="G8" s="39" cm="1">
        <f t="array" aca="1" ref="G8" ca="1">_xlfn.IFS(F8=0,0,F8&lt;750,$L$3,F8&lt;1000,$L$4,F8&lt;1500,$L$5,F8&lt;2000,$L$6,F8&lt;3000,$L$7,F8&lt;5000,$L$8,F8&lt;10000,$L$9,F8&gt;=10000,$L$10)</f>
        <v>105</v>
      </c>
      <c r="H8" s="12">
        <v>4</v>
      </c>
      <c r="I8" s="39">
        <f t="shared" ca="1" si="1"/>
        <v>420</v>
      </c>
      <c r="K8" s="12" t="s">
        <v>49</v>
      </c>
      <c r="L8" s="39">
        <v>360</v>
      </c>
    </row>
    <row r="9" spans="1:12">
      <c r="A9" s="12">
        <f t="shared" si="2"/>
        <v>7</v>
      </c>
      <c r="B9" s="12" t="str">
        <f t="shared" si="0"/>
        <v>7a</v>
      </c>
      <c r="C9" s="12" t="s">
        <v>50</v>
      </c>
      <c r="D9" s="12" t="s">
        <v>51</v>
      </c>
      <c r="E9" s="12" t="s">
        <v>52</v>
      </c>
      <c r="F9" s="123" cm="1">
        <f t="array" aca="1" ref="F9" ca="1">IFERROR(INDIRECT("'" &amp; A9 &amp; "'!F13"), 0)</f>
        <v>712.59999999999991</v>
      </c>
      <c r="G9" s="39" cm="1">
        <f t="array" aca="1" ref="G9" ca="1">_xlfn.IFS(F9=0,0,F9&lt;750,$L$3,F9&lt;1000,$L$4,F9&lt;1500,$L$5,F9&lt;2000,$L$6,F9&lt;3000,$L$7,F9&lt;5000,$L$8,F9&lt;10000,$L$9,F9&gt;=10000,$L$10)</f>
        <v>105</v>
      </c>
      <c r="H9" s="12">
        <v>4</v>
      </c>
      <c r="I9" s="39">
        <f t="shared" ca="1" si="1"/>
        <v>420</v>
      </c>
      <c r="K9" s="12" t="s">
        <v>53</v>
      </c>
      <c r="L9" s="39">
        <v>435</v>
      </c>
    </row>
    <row r="10" spans="1:12">
      <c r="A10" s="12">
        <f t="shared" si="2"/>
        <v>8</v>
      </c>
      <c r="B10" s="12" t="str">
        <f t="shared" si="0"/>
        <v>8a</v>
      </c>
      <c r="C10" s="12" t="s">
        <v>54</v>
      </c>
      <c r="D10" s="12" t="s">
        <v>55</v>
      </c>
      <c r="E10" s="12" t="s">
        <v>56</v>
      </c>
      <c r="F10" s="123" cm="1">
        <f t="array" aca="1" ref="F10" ca="1">IFERROR(INDIRECT("'" &amp; A10 &amp; "'!F13"), 0)</f>
        <v>569</v>
      </c>
      <c r="G10" s="39" cm="1">
        <f t="array" aca="1" ref="G10" ca="1">_xlfn.IFS(F10=0,0,F10&lt;750,$L$3,F10&lt;1000,$L$4,F10&lt;1500,$L$5,F10&lt;2000,$L$6,F10&lt;3000,$L$7,F10&lt;5000,$L$8,F10&lt;10000,$L$9,F10&gt;=10000,$L$10)</f>
        <v>105</v>
      </c>
      <c r="H10" s="12">
        <v>4</v>
      </c>
      <c r="I10" s="39">
        <f t="shared" ca="1" si="1"/>
        <v>420</v>
      </c>
      <c r="K10" s="12" t="s">
        <v>57</v>
      </c>
      <c r="L10" s="39">
        <v>500</v>
      </c>
    </row>
    <row r="11" spans="1:12">
      <c r="A11" s="12">
        <f t="shared" si="2"/>
        <v>9</v>
      </c>
      <c r="B11" s="12" t="str">
        <f t="shared" si="0"/>
        <v>9a</v>
      </c>
      <c r="C11" s="12" t="s">
        <v>58</v>
      </c>
      <c r="D11" s="12" t="s">
        <v>59</v>
      </c>
      <c r="E11" s="12" t="s">
        <v>33</v>
      </c>
      <c r="F11" s="123" cm="1">
        <f t="array" aca="1" ref="F11" ca="1">IFERROR(INDIRECT("'" &amp; A11 &amp; "'!F13"), 0)</f>
        <v>1176</v>
      </c>
      <c r="G11" s="39" cm="1">
        <f t="array" aca="1" ref="G11" ca="1">_xlfn.IFS(F11=0,0,F11&lt;750,$L$3,F11&lt;1000,$L$4,F11&lt;1500,$L$5,F11&lt;2000,$L$6,F11&lt;3000,$L$7,F11&lt;5000,$L$8,F11&lt;10000,$L$9,F11&gt;=10000,$L$10)</f>
        <v>155</v>
      </c>
      <c r="H11" s="12">
        <v>4</v>
      </c>
      <c r="I11" s="39">
        <f t="shared" ca="1" si="1"/>
        <v>620</v>
      </c>
    </row>
    <row r="12" spans="1:12">
      <c r="A12" s="12">
        <f t="shared" si="2"/>
        <v>10</v>
      </c>
      <c r="B12" s="12" t="str">
        <f t="shared" si="0"/>
        <v>10a</v>
      </c>
      <c r="C12" s="12" t="s">
        <v>60</v>
      </c>
      <c r="D12" s="12" t="s">
        <v>61</v>
      </c>
      <c r="E12" s="12" t="s">
        <v>62</v>
      </c>
      <c r="F12" s="123" cm="1">
        <f t="array" aca="1" ref="F12" ca="1">IFERROR(INDIRECT("'" &amp; A12 &amp; "'!F13"), 0)</f>
        <v>934.62999999999977</v>
      </c>
      <c r="G12" s="39" cm="1">
        <f t="array" aca="1" ref="G12" ca="1">_xlfn.IFS(F12=0,0,F12&lt;750,$L$3,F12&lt;1000,$L$4,F12&lt;1500,$L$5,F12&lt;2000,$L$6,F12&lt;3000,$L$7,F12&lt;5000,$L$8,F12&lt;10000,$L$9,F12&gt;=10000,$L$10)</f>
        <v>130</v>
      </c>
      <c r="H12" s="12">
        <v>4</v>
      </c>
      <c r="I12" s="39">
        <f t="shared" ca="1" si="1"/>
        <v>520</v>
      </c>
    </row>
    <row r="13" spans="1:12">
      <c r="A13" s="12">
        <f t="shared" si="2"/>
        <v>11</v>
      </c>
      <c r="B13" s="12" t="str">
        <f t="shared" si="0"/>
        <v>11a</v>
      </c>
      <c r="C13" s="12" t="s">
        <v>63</v>
      </c>
      <c r="D13" s="12" t="s">
        <v>64</v>
      </c>
      <c r="E13" s="12" t="s">
        <v>33</v>
      </c>
      <c r="F13" s="123" cm="1">
        <f t="array" aca="1" ref="F13" ca="1">IFERROR(INDIRECT("'" &amp; A13 &amp; "'!F13"), 0)</f>
        <v>389</v>
      </c>
      <c r="G13" s="39" cm="1">
        <f t="array" aca="1" ref="G13" ca="1">_xlfn.IFS(F13=0,0,F13&lt;750,$L$3,F13&lt;1000,$L$4,F13&lt;1500,$L$5,F13&lt;2000,$L$6,F13&lt;3000,$L$7,F13&lt;5000,$L$8,F13&lt;10000,$L$9,F13&gt;=10000,$L$10)</f>
        <v>105</v>
      </c>
      <c r="H13" s="12">
        <v>4</v>
      </c>
      <c r="I13" s="39">
        <f t="shared" ca="1" si="1"/>
        <v>420</v>
      </c>
    </row>
    <row r="14" spans="1:12">
      <c r="A14" s="12">
        <f t="shared" si="2"/>
        <v>12</v>
      </c>
      <c r="B14" s="12" t="str">
        <f t="shared" si="0"/>
        <v>12a</v>
      </c>
      <c r="C14" s="12" t="s">
        <v>65</v>
      </c>
      <c r="D14" s="12" t="s">
        <v>66</v>
      </c>
      <c r="E14" s="12" t="s">
        <v>67</v>
      </c>
      <c r="F14" s="123" cm="1">
        <f t="array" aca="1" ref="F14" ca="1">IFERROR(INDIRECT("'" &amp; A14 &amp; "'!F13"), 0)</f>
        <v>222</v>
      </c>
      <c r="G14" s="39" cm="1">
        <f t="array" aca="1" ref="G14" ca="1">_xlfn.IFS(F14=0,0,F14&lt;750,$L$3,F14&lt;1000,$L$4,F14&lt;1500,$L$5,F14&lt;2000,$L$6,F14&lt;3000,$L$7,F14&lt;5000,$L$8,F14&lt;10000,$L$9,F14&gt;=10000,$L$10)</f>
        <v>105</v>
      </c>
      <c r="H14" s="12">
        <v>4</v>
      </c>
      <c r="I14" s="39">
        <f t="shared" ca="1" si="1"/>
        <v>420</v>
      </c>
    </row>
    <row r="15" spans="1:12">
      <c r="A15" s="12">
        <f t="shared" si="2"/>
        <v>13</v>
      </c>
      <c r="B15" s="12" t="str">
        <f t="shared" si="0"/>
        <v>13a</v>
      </c>
      <c r="C15" s="12" t="s">
        <v>68</v>
      </c>
      <c r="D15" s="12" t="s">
        <v>69</v>
      </c>
      <c r="E15" s="12" t="s">
        <v>70</v>
      </c>
      <c r="F15" s="123" cm="1">
        <f t="array" aca="1" ref="F15" ca="1">IFERROR(INDIRECT("'" &amp; A15 &amp; "'!F13"), 0)</f>
        <v>389</v>
      </c>
      <c r="G15" s="39" cm="1">
        <f t="array" aca="1" ref="G15" ca="1">_xlfn.IFS(F15=0,0,F15&lt;750,$L$3,F15&lt;1000,$L$4,F15&lt;1500,$L$5,F15&lt;2000,$L$6,F15&lt;3000,$L$7,F15&lt;5000,$L$8,F15&lt;10000,$L$9,F15&gt;=10000,$L$10)</f>
        <v>105</v>
      </c>
      <c r="H15" s="12">
        <v>4</v>
      </c>
      <c r="I15" s="39">
        <f t="shared" ca="1" si="1"/>
        <v>420</v>
      </c>
    </row>
    <row r="16" spans="1:12">
      <c r="A16" s="12">
        <f t="shared" si="2"/>
        <v>14</v>
      </c>
      <c r="B16" s="12" t="str">
        <f t="shared" si="0"/>
        <v>14a</v>
      </c>
      <c r="C16" s="12" t="s">
        <v>71</v>
      </c>
      <c r="D16" s="12" t="s">
        <v>72</v>
      </c>
      <c r="E16" s="12" t="s">
        <v>33</v>
      </c>
      <c r="F16" s="123" cm="1">
        <f t="array" aca="1" ref="F16" ca="1">IFERROR(INDIRECT("'" &amp; A16 &amp; "'!F13"), 0)</f>
        <v>0</v>
      </c>
      <c r="G16" s="39" t="s">
        <v>73</v>
      </c>
      <c r="H16" s="12"/>
      <c r="I16" s="39"/>
    </row>
    <row r="17" spans="1:9">
      <c r="A17" s="12">
        <f t="shared" si="2"/>
        <v>15</v>
      </c>
      <c r="B17" s="12" t="str">
        <f t="shared" si="0"/>
        <v>15a</v>
      </c>
      <c r="C17" s="12" t="s">
        <v>74</v>
      </c>
      <c r="D17" s="12" t="s">
        <v>75</v>
      </c>
      <c r="E17" s="12" t="s">
        <v>76</v>
      </c>
      <c r="F17" s="123" cm="1">
        <f t="array" aca="1" ref="F17" ca="1">IFERROR(INDIRECT("'" &amp; A17 &amp; "'!F13"), 0)</f>
        <v>0</v>
      </c>
      <c r="G17" s="39" t="s">
        <v>73</v>
      </c>
      <c r="H17" s="12"/>
      <c r="I17" s="39"/>
    </row>
    <row r="18" spans="1:9">
      <c r="A18" s="12">
        <f t="shared" si="2"/>
        <v>16</v>
      </c>
      <c r="B18" s="12" t="str">
        <f t="shared" si="0"/>
        <v>16a</v>
      </c>
      <c r="C18" s="12" t="s">
        <v>77</v>
      </c>
      <c r="D18" s="12" t="s">
        <v>78</v>
      </c>
      <c r="E18" s="12" t="s">
        <v>79</v>
      </c>
      <c r="F18" s="123" cm="1">
        <f t="array" aca="1" ref="F18" ca="1">IFERROR(INDIRECT("'" &amp; A18 &amp; "'!F13"), 0)</f>
        <v>0</v>
      </c>
      <c r="G18" s="39" t="s">
        <v>73</v>
      </c>
      <c r="H18" s="12"/>
      <c r="I18" s="39"/>
    </row>
    <row r="19" spans="1:9">
      <c r="A19" s="12">
        <f t="shared" si="2"/>
        <v>17</v>
      </c>
      <c r="B19" s="12" t="str">
        <f t="shared" si="0"/>
        <v>17a</v>
      </c>
      <c r="C19" s="12" t="s">
        <v>80</v>
      </c>
      <c r="D19" s="12" t="s">
        <v>81</v>
      </c>
      <c r="E19" s="12" t="s">
        <v>40</v>
      </c>
      <c r="F19" s="123" cm="1">
        <f t="array" aca="1" ref="F19" ca="1">IFERROR(INDIRECT("'" &amp; A19 &amp; "'!F13"), 0)</f>
        <v>0</v>
      </c>
      <c r="G19" s="39" t="s">
        <v>73</v>
      </c>
      <c r="H19" s="12"/>
      <c r="I19" s="39"/>
    </row>
    <row r="20" spans="1:9">
      <c r="A20" s="12">
        <f t="shared" si="2"/>
        <v>18</v>
      </c>
      <c r="B20" s="12" t="str">
        <f t="shared" si="0"/>
        <v>18a</v>
      </c>
      <c r="C20" s="12" t="s">
        <v>82</v>
      </c>
      <c r="D20" s="12" t="s">
        <v>83</v>
      </c>
      <c r="E20" s="12" t="s">
        <v>33</v>
      </c>
      <c r="F20" s="123" cm="1">
        <f t="array" aca="1" ref="F20" ca="1">IFERROR(INDIRECT("'" &amp; A20 &amp; "'!F13"), 0)</f>
        <v>0</v>
      </c>
      <c r="G20" s="39" t="s">
        <v>73</v>
      </c>
      <c r="H20" s="12"/>
      <c r="I20" s="39"/>
    </row>
    <row r="21" spans="1:9">
      <c r="A21" s="12">
        <f t="shared" si="2"/>
        <v>19</v>
      </c>
      <c r="B21" s="12" t="str">
        <f t="shared" si="0"/>
        <v>19a</v>
      </c>
      <c r="C21" s="221" t="s">
        <v>84</v>
      </c>
      <c r="D21" s="12" t="s">
        <v>85</v>
      </c>
      <c r="E21" s="12" t="s">
        <v>40</v>
      </c>
      <c r="F21" s="123" cm="1">
        <f t="array" aca="1" ref="F21" ca="1">IFERROR(INDIRECT("'" &amp; A21 &amp; "'!F13"), 0)</f>
        <v>0</v>
      </c>
      <c r="G21" s="39" t="s">
        <v>73</v>
      </c>
      <c r="H21" s="12"/>
      <c r="I21" s="39"/>
    </row>
    <row r="22" spans="1:9" hidden="1">
      <c r="A22" s="12">
        <f t="shared" si="2"/>
        <v>20</v>
      </c>
      <c r="B22" s="12" t="str">
        <f t="shared" si="0"/>
        <v>20a</v>
      </c>
      <c r="C22" s="12"/>
      <c r="D22" s="12"/>
      <c r="E22" s="12"/>
      <c r="F22" s="123" cm="1">
        <f t="array" aca="1" ref="F22" ca="1">IFERROR(INDIRECT("'" &amp; A22 &amp; "'!F13"), 0)</f>
        <v>0</v>
      </c>
      <c r="G22" s="39" cm="1">
        <f t="array" aca="1" ref="G22" ca="1">_xlfn.IFS(F22=0,0,F22&lt;750,$L$3,F22&lt;1000,$L$4,F22&lt;1500,$L$5,F22&lt;2000,$L$6,F22&lt;3000,$L$7,F22&lt;5000,$L$8,F22&lt;10000,$L$9,F22&gt;=10000,$L$10)</f>
        <v>0</v>
      </c>
      <c r="H22" s="12"/>
      <c r="I22" s="39"/>
    </row>
    <row r="23" spans="1:9" hidden="1">
      <c r="A23" s="12">
        <f t="shared" si="2"/>
        <v>21</v>
      </c>
      <c r="B23" s="12" t="str">
        <f t="shared" si="0"/>
        <v>21a</v>
      </c>
      <c r="C23" s="12"/>
      <c r="D23" s="12"/>
      <c r="E23" s="12"/>
      <c r="F23" s="123" cm="1">
        <f t="array" aca="1" ref="F23" ca="1">IFERROR(INDIRECT("'" &amp; A23 &amp; "'!F13"), 0)</f>
        <v>0</v>
      </c>
      <c r="G23" s="39" cm="1">
        <f t="array" aca="1" ref="G23" ca="1">_xlfn.IFS(F23=0,0,F23&lt;750,$L$3,F23&lt;1000,$L$4,F23&lt;1500,$L$5,F23&lt;2000,$L$6,F23&lt;3000,$L$7,F23&lt;5000,$L$8,F23&lt;10000,$L$9,F23&gt;=10000,$L$10)</f>
        <v>0</v>
      </c>
      <c r="H23" s="12"/>
      <c r="I23" s="39"/>
    </row>
    <row r="24" spans="1:9" hidden="1">
      <c r="A24" s="12">
        <f t="shared" si="2"/>
        <v>22</v>
      </c>
      <c r="B24" s="12" t="str">
        <f t="shared" si="0"/>
        <v>22a</v>
      </c>
      <c r="C24" s="12"/>
      <c r="D24" s="12"/>
      <c r="E24" s="12"/>
      <c r="F24" s="123" cm="1">
        <f t="array" aca="1" ref="F24" ca="1">IFERROR(INDIRECT("'" &amp; A24 &amp; "'!F13"), 0)</f>
        <v>0</v>
      </c>
      <c r="G24" s="39" cm="1">
        <f t="array" aca="1" ref="G24" ca="1">_xlfn.IFS(F24=0,0,F24&lt;750,$L$3,F24&lt;1000,$L$4,F24&lt;1500,$L$5,F24&lt;2000,$L$6,F24&lt;3000,$L$7,F24&lt;5000,$L$8,F24&lt;10000,$L$9,F24&gt;=10000,$L$10)</f>
        <v>0</v>
      </c>
      <c r="H24" s="12"/>
      <c r="I24" s="39"/>
    </row>
    <row r="25" spans="1:9" hidden="1">
      <c r="A25" s="12">
        <f t="shared" si="2"/>
        <v>23</v>
      </c>
      <c r="B25" s="12" t="str">
        <f t="shared" si="0"/>
        <v>23a</v>
      </c>
      <c r="C25" s="12"/>
      <c r="D25" s="12"/>
      <c r="E25" s="12"/>
      <c r="F25" s="123" cm="1">
        <f t="array" aca="1" ref="F25" ca="1">IFERROR(INDIRECT("'" &amp; A25 &amp; "'!F13"), 0)</f>
        <v>0</v>
      </c>
      <c r="G25" s="39" cm="1">
        <f t="array" aca="1" ref="G25" ca="1">_xlfn.IFS(F25=0,0,F25&lt;750,$L$3,F25&lt;1000,$L$4,F25&lt;1500,$L$5,F25&lt;2000,$L$6,F25&lt;3000,$L$7,F25&lt;5000,$L$8,F25&lt;10000,$L$9,F25&gt;=10000,$L$10)</f>
        <v>0</v>
      </c>
      <c r="H25" s="12"/>
      <c r="I25" s="39"/>
    </row>
    <row r="26" spans="1:9" hidden="1">
      <c r="A26" s="12">
        <f t="shared" si="2"/>
        <v>24</v>
      </c>
      <c r="B26" s="12" t="str">
        <f t="shared" si="0"/>
        <v>24a</v>
      </c>
      <c r="C26" s="12"/>
      <c r="D26" s="12"/>
      <c r="E26" s="12"/>
      <c r="F26" s="123" cm="1">
        <f t="array" aca="1" ref="F26" ca="1">IFERROR(INDIRECT("'" &amp; A26 &amp; "'!F13"), 0)</f>
        <v>0</v>
      </c>
      <c r="G26" s="39" cm="1">
        <f t="array" aca="1" ref="G26" ca="1">_xlfn.IFS(F26=0,0,F26&lt;750,$L$3,F26&lt;1000,$L$4,F26&lt;1500,$L$5,F26&lt;2000,$L$6,F26&lt;3000,$L$7,F26&lt;5000,$L$8,F26&lt;10000,$L$9,F26&gt;=10000,$L$10)</f>
        <v>0</v>
      </c>
      <c r="H26" s="12"/>
      <c r="I26" s="39"/>
    </row>
    <row r="27" spans="1:9" hidden="1">
      <c r="A27" s="12">
        <f t="shared" si="2"/>
        <v>25</v>
      </c>
      <c r="B27" s="12" t="str">
        <f t="shared" si="0"/>
        <v>25a</v>
      </c>
      <c r="C27" s="12"/>
      <c r="D27" s="12"/>
      <c r="E27" s="12"/>
      <c r="F27" s="123" cm="1">
        <f t="array" aca="1" ref="F27" ca="1">IFERROR(INDIRECT("'" &amp; A27 &amp; "'!F13"), 0)</f>
        <v>0</v>
      </c>
      <c r="G27" s="39" cm="1">
        <f t="array" aca="1" ref="G27" ca="1">_xlfn.IFS(F27=0,0,F27&lt;750,$L$3,F27&lt;1000,$L$4,F27&lt;1500,$L$5,F27&lt;2000,$L$6,F27&lt;3000,$L$7,F27&lt;5000,$L$8,F27&lt;10000,$L$9,F27&gt;=10000,$L$10)</f>
        <v>0</v>
      </c>
      <c r="H27" s="12"/>
      <c r="I27" s="39"/>
    </row>
    <row r="28" spans="1:9" hidden="1">
      <c r="A28" s="12">
        <f t="shared" si="2"/>
        <v>26</v>
      </c>
      <c r="B28" s="12" t="str">
        <f t="shared" si="0"/>
        <v>26a</v>
      </c>
      <c r="C28" s="12"/>
      <c r="D28" s="12"/>
      <c r="E28" s="12"/>
      <c r="F28" s="123" cm="1">
        <f t="array" aca="1" ref="F28" ca="1">IFERROR(INDIRECT("'" &amp; A28 &amp; "'!F13"), 0)</f>
        <v>0</v>
      </c>
      <c r="G28" s="39" cm="1">
        <f t="array" aca="1" ref="G28" ca="1">_xlfn.IFS(F28=0,0,F28&lt;750,$L$3,F28&lt;1000,$L$4,F28&lt;1500,$L$5,F28&lt;2000,$L$6,F28&lt;3000,$L$7,F28&lt;5000,$L$8,F28&lt;10000,$L$9,F28&gt;=10000,$L$10)</f>
        <v>0</v>
      </c>
      <c r="H28" s="12"/>
      <c r="I28" s="39"/>
    </row>
    <row r="29" spans="1:9" hidden="1">
      <c r="A29" s="12">
        <f t="shared" si="2"/>
        <v>27</v>
      </c>
      <c r="B29" s="12" t="str">
        <f t="shared" si="0"/>
        <v>27a</v>
      </c>
      <c r="C29" s="12"/>
      <c r="D29" s="12"/>
      <c r="E29" s="12"/>
      <c r="F29" s="123" cm="1">
        <f t="array" aca="1" ref="F29" ca="1">IFERROR(INDIRECT("'" &amp; A29 &amp; "'!F13"), 0)</f>
        <v>0</v>
      </c>
      <c r="G29" s="39" cm="1">
        <f t="array" aca="1" ref="G29" ca="1">_xlfn.IFS(F29=0,0,F29&lt;750,$L$3,F29&lt;1000,$L$4,F29&lt;1500,$L$5,F29&lt;2000,$L$6,F29&lt;3000,$L$7,F29&lt;5000,$L$8,F29&lt;10000,$L$9,F29&gt;=10000,$L$10)</f>
        <v>0</v>
      </c>
      <c r="H29" s="12"/>
      <c r="I29" s="39"/>
    </row>
    <row r="30" spans="1:9" hidden="1">
      <c r="A30" s="12">
        <f t="shared" si="2"/>
        <v>28</v>
      </c>
      <c r="B30" s="12" t="str">
        <f t="shared" si="0"/>
        <v>28a</v>
      </c>
      <c r="C30" s="12"/>
      <c r="D30" s="12"/>
      <c r="E30" s="12"/>
      <c r="F30" s="123" cm="1">
        <f t="array" aca="1" ref="F30" ca="1">IFERROR(INDIRECT("'" &amp; A30 &amp; "'!F13"), 0)</f>
        <v>0</v>
      </c>
      <c r="G30" s="39" cm="1">
        <f t="array" aca="1" ref="G30" ca="1">_xlfn.IFS(F30=0,0,F30&lt;750,$L$3,F30&lt;1000,$L$4,F30&lt;1500,$L$5,F30&lt;2000,$L$6,F30&lt;3000,$L$7,F30&lt;5000,$L$8,F30&lt;10000,$L$9,F30&gt;=10000,$L$10)</f>
        <v>0</v>
      </c>
      <c r="H30" s="12"/>
      <c r="I30" s="39"/>
    </row>
    <row r="31" spans="1:9" hidden="1">
      <c r="A31" s="12">
        <f t="shared" si="2"/>
        <v>29</v>
      </c>
      <c r="B31" s="12" t="str">
        <f t="shared" si="0"/>
        <v>29a</v>
      </c>
      <c r="C31" s="12"/>
      <c r="D31" s="12"/>
      <c r="E31" s="12"/>
      <c r="F31" s="123" cm="1">
        <f t="array" aca="1" ref="F31" ca="1">IFERROR(INDIRECT("'" &amp; A31 &amp; "'!F13"), 0)</f>
        <v>0</v>
      </c>
      <c r="G31" s="39" cm="1">
        <f t="array" aca="1" ref="G31" ca="1">_xlfn.IFS(F31=0,0,F31&lt;750,$L$3,F31&lt;1000,$L$4,F31&lt;1500,$L$5,F31&lt;2000,$L$6,F31&lt;3000,$L$7,F31&lt;5000,$L$8,F31&lt;10000,$L$9,F31&gt;=10000,$L$10)</f>
        <v>0</v>
      </c>
      <c r="H31" s="12"/>
      <c r="I31" s="39"/>
    </row>
    <row r="32" spans="1:9" hidden="1">
      <c r="A32" s="12">
        <f t="shared" si="2"/>
        <v>30</v>
      </c>
      <c r="B32" s="12" t="str">
        <f t="shared" si="0"/>
        <v>30a</v>
      </c>
      <c r="C32" s="12"/>
      <c r="D32" s="12"/>
      <c r="E32" s="12"/>
      <c r="F32" s="123" cm="1">
        <f t="array" aca="1" ref="F32" ca="1">IFERROR(INDIRECT("'" &amp; A32 &amp; "'!F13"), 0)</f>
        <v>0</v>
      </c>
      <c r="G32" s="39" cm="1">
        <f t="array" aca="1" ref="G32" ca="1">_xlfn.IFS(F32=0,0,F32&lt;750,$L$3,F32&lt;1000,$L$4,F32&lt;1500,$L$5,F32&lt;2000,$L$6,F32&lt;3000,$L$7,F32&lt;5000,$L$8,F32&lt;10000,$L$9,F32&gt;=10000,$L$10)</f>
        <v>0</v>
      </c>
      <c r="H32" s="12"/>
      <c r="I32" s="39"/>
    </row>
    <row r="33" spans="1:9" hidden="1">
      <c r="A33" s="12">
        <f t="shared" si="2"/>
        <v>31</v>
      </c>
      <c r="B33" s="12" t="str">
        <f t="shared" si="0"/>
        <v>31a</v>
      </c>
      <c r="C33" s="12"/>
      <c r="D33" s="12"/>
      <c r="E33" s="12"/>
      <c r="F33" s="123" cm="1">
        <f t="array" aca="1" ref="F33" ca="1">IFERROR(INDIRECT("'" &amp; A33 &amp; "'!F13"), 0)</f>
        <v>0</v>
      </c>
      <c r="G33" s="39" cm="1">
        <f t="array" aca="1" ref="G33" ca="1">_xlfn.IFS(F33=0,0,F33&lt;750,$L$3,F33&lt;1000,$L$4,F33&lt;1500,$L$5,F33&lt;2000,$L$6,F33&lt;3000,$L$7,F33&lt;5000,$L$8,F33&lt;10000,$L$9,F33&gt;=10000,$L$10)</f>
        <v>0</v>
      </c>
      <c r="H33" s="12"/>
      <c r="I33" s="39"/>
    </row>
    <row r="34" spans="1:9" hidden="1">
      <c r="A34" s="12">
        <f t="shared" si="2"/>
        <v>32</v>
      </c>
      <c r="B34" s="12" t="str">
        <f t="shared" si="0"/>
        <v>32a</v>
      </c>
      <c r="C34" s="12"/>
      <c r="D34" s="12"/>
      <c r="E34" s="12"/>
      <c r="F34" s="123" cm="1">
        <f t="array" aca="1" ref="F34" ca="1">IFERROR(INDIRECT("'" &amp; A34 &amp; "'!F13"), 0)</f>
        <v>0</v>
      </c>
      <c r="G34" s="39" cm="1">
        <f t="array" aca="1" ref="G34" ca="1">_xlfn.IFS(F34=0,0,F34&lt;750,$L$3,F34&lt;1000,$L$4,F34&lt;1500,$L$5,F34&lt;2000,$L$6,F34&lt;3000,$L$7,F34&lt;5000,$L$8,F34&lt;10000,$L$9,F34&gt;=10000,$L$10)</f>
        <v>0</v>
      </c>
      <c r="H34" s="12"/>
      <c r="I34" s="39"/>
    </row>
    <row r="35" spans="1:9" hidden="1">
      <c r="A35" s="12">
        <f t="shared" si="2"/>
        <v>33</v>
      </c>
      <c r="B35" s="12" t="str">
        <f t="shared" si="0"/>
        <v>33a</v>
      </c>
      <c r="C35" s="12"/>
      <c r="D35" s="12"/>
      <c r="E35" s="12"/>
      <c r="F35" s="123" cm="1">
        <f t="array" aca="1" ref="F35" ca="1">IFERROR(INDIRECT("'" &amp; A35 &amp; "'!F13"), 0)</f>
        <v>0</v>
      </c>
      <c r="G35" s="39" cm="1">
        <f t="array" aca="1" ref="G35" ca="1">_xlfn.IFS(F35=0,0,F35&lt;750,$L$3,F35&lt;1000,$L$4,F35&lt;1500,$L$5,F35&lt;2000,$L$6,F35&lt;3000,$L$7,F35&lt;5000,$L$8,F35&lt;10000,$L$9,F35&gt;=10000,$L$10)</f>
        <v>0</v>
      </c>
      <c r="H35" s="12"/>
      <c r="I35" s="39"/>
    </row>
    <row r="36" spans="1:9" hidden="1">
      <c r="A36" s="12">
        <f t="shared" si="2"/>
        <v>34</v>
      </c>
      <c r="B36" s="12" t="str">
        <f t="shared" si="0"/>
        <v>34a</v>
      </c>
      <c r="C36" s="12"/>
      <c r="D36" s="12"/>
      <c r="E36" s="12"/>
      <c r="F36" s="123" cm="1">
        <f t="array" aca="1" ref="F36" ca="1">IFERROR(INDIRECT("'" &amp; A36 &amp; "'!F13"), 0)</f>
        <v>0</v>
      </c>
      <c r="G36" s="39" cm="1">
        <f t="array" aca="1" ref="G36" ca="1">_xlfn.IFS(F36=0,0,F36&lt;750,$L$3,F36&lt;1000,$L$4,F36&lt;1500,$L$5,F36&lt;2000,$L$6,F36&lt;3000,$L$7,F36&lt;5000,$L$8,F36&lt;10000,$L$9,F36&gt;=10000,$L$10)</f>
        <v>0</v>
      </c>
      <c r="H36" s="12"/>
      <c r="I36" s="39"/>
    </row>
    <row r="37" spans="1:9" hidden="1">
      <c r="A37" s="12">
        <f t="shared" si="2"/>
        <v>35</v>
      </c>
      <c r="B37" s="12" t="str">
        <f t="shared" si="0"/>
        <v>35a</v>
      </c>
      <c r="C37" s="12"/>
      <c r="D37" s="12"/>
      <c r="E37" s="12"/>
      <c r="F37" s="123" cm="1">
        <f t="array" aca="1" ref="F37" ca="1">IFERROR(INDIRECT("'" &amp; A37 &amp; "'!F13"), 0)</f>
        <v>0</v>
      </c>
      <c r="G37" s="39" cm="1">
        <f t="array" aca="1" ref="G37" ca="1">_xlfn.IFS(F37=0,0,F37&lt;750,$L$3,F37&lt;1000,$L$4,F37&lt;1500,$L$5,F37&lt;2000,$L$6,F37&lt;3000,$L$7,F37&lt;5000,$L$8,F37&lt;10000,$L$9,F37&gt;=10000,$L$10)</f>
        <v>0</v>
      </c>
      <c r="H37" s="12"/>
      <c r="I37" s="39"/>
    </row>
    <row r="38" spans="1:9" hidden="1">
      <c r="A38" s="12">
        <f t="shared" si="2"/>
        <v>36</v>
      </c>
      <c r="B38" s="12" t="str">
        <f t="shared" si="0"/>
        <v>36a</v>
      </c>
      <c r="C38" s="12"/>
      <c r="D38" s="12"/>
      <c r="E38" s="12"/>
      <c r="F38" s="123" cm="1">
        <f t="array" aca="1" ref="F38" ca="1">IFERROR(INDIRECT("'" &amp; A38 &amp; "'!F13"), 0)</f>
        <v>0</v>
      </c>
      <c r="G38" s="39" cm="1">
        <f t="array" aca="1" ref="G38" ca="1">_xlfn.IFS(F38=0,0,F38&lt;750,$L$3,F38&lt;1000,$L$4,F38&lt;1500,$L$5,F38&lt;2000,$L$6,F38&lt;3000,$L$7,F38&lt;5000,$L$8,F38&lt;10000,$L$9,F38&gt;=10000,$L$10)</f>
        <v>0</v>
      </c>
      <c r="H38" s="12"/>
      <c r="I38" s="39"/>
    </row>
    <row r="39" spans="1:9" hidden="1">
      <c r="A39" s="12">
        <f t="shared" si="2"/>
        <v>37</v>
      </c>
      <c r="B39" s="12" t="str">
        <f t="shared" si="0"/>
        <v>37a</v>
      </c>
      <c r="C39" s="12"/>
      <c r="D39" s="12"/>
      <c r="E39" s="12"/>
      <c r="F39" s="123" cm="1">
        <f t="array" aca="1" ref="F39" ca="1">IFERROR(INDIRECT("'" &amp; A39 &amp; "'!F13"), 0)</f>
        <v>0</v>
      </c>
      <c r="G39" s="39" cm="1">
        <f t="array" aca="1" ref="G39" ca="1">_xlfn.IFS(F39=0,0,F39&lt;750,$L$3,F39&lt;1000,$L$4,F39&lt;1500,$L$5,F39&lt;2000,$L$6,F39&lt;3000,$L$7,F39&lt;5000,$L$8,F39&lt;10000,$L$9,F39&gt;=10000,$L$10)</f>
        <v>0</v>
      </c>
      <c r="H39" s="12"/>
      <c r="I39" s="39"/>
    </row>
    <row r="40" spans="1:9" hidden="1">
      <c r="A40" s="12">
        <f t="shared" si="2"/>
        <v>38</v>
      </c>
      <c r="B40" s="12" t="str">
        <f t="shared" si="0"/>
        <v>38a</v>
      </c>
      <c r="C40" s="12"/>
      <c r="D40" s="12"/>
      <c r="E40" s="12"/>
      <c r="F40" s="123" cm="1">
        <f t="array" aca="1" ref="F40" ca="1">IFERROR(INDIRECT("'" &amp; A40 &amp; "'!F13"), 0)</f>
        <v>0</v>
      </c>
      <c r="G40" s="39" cm="1">
        <f t="array" aca="1" ref="G40" ca="1">_xlfn.IFS(F40=0,0,F40&lt;750,$L$3,F40&lt;1000,$L$4,F40&lt;1500,$L$5,F40&lt;2000,$L$6,F40&lt;3000,$L$7,F40&lt;5000,$L$8,F40&lt;10000,$L$9,F40&gt;=10000,$L$10)</f>
        <v>0</v>
      </c>
      <c r="H40" s="12"/>
      <c r="I40" s="39"/>
    </row>
    <row r="41" spans="1:9" hidden="1">
      <c r="A41" s="12">
        <f t="shared" si="2"/>
        <v>39</v>
      </c>
      <c r="B41" s="12" t="str">
        <f t="shared" si="0"/>
        <v>39a</v>
      </c>
      <c r="C41" s="12"/>
      <c r="D41" s="12"/>
      <c r="E41" s="12"/>
      <c r="F41" s="123" cm="1">
        <f t="array" aca="1" ref="F41" ca="1">IFERROR(INDIRECT("'" &amp; A41 &amp; "'!F13"), 0)</f>
        <v>0</v>
      </c>
      <c r="G41" s="39" cm="1">
        <f t="array" aca="1" ref="G41" ca="1">_xlfn.IFS(F41=0,0,F41&lt;750,$L$3,F41&lt;1000,$L$4,F41&lt;1500,$L$5,F41&lt;2000,$L$6,F41&lt;3000,$L$7,F41&lt;5000,$L$8,F41&lt;10000,$L$9,F41&gt;=10000,$L$10)</f>
        <v>0</v>
      </c>
      <c r="H41" s="12"/>
      <c r="I41" s="39"/>
    </row>
    <row r="42" spans="1:9" hidden="1">
      <c r="A42" s="12">
        <f t="shared" si="2"/>
        <v>40</v>
      </c>
      <c r="B42" s="12" t="str">
        <f t="shared" si="0"/>
        <v>40a</v>
      </c>
      <c r="C42" s="12"/>
      <c r="D42" s="12"/>
      <c r="E42" s="12"/>
      <c r="F42" s="123" cm="1">
        <f t="array" aca="1" ref="F42" ca="1">IFERROR(INDIRECT("'" &amp; A42 &amp; "'!F13"), 0)</f>
        <v>0</v>
      </c>
      <c r="G42" s="39" cm="1">
        <f t="array" aca="1" ref="G42" ca="1">_xlfn.IFS(F42=0,0,F42&lt;750,$L$3,F42&lt;1000,$L$4,F42&lt;1500,$L$5,F42&lt;2000,$L$6,F42&lt;3000,$L$7,F42&lt;5000,$L$8,F42&lt;10000,$L$9,F42&gt;=10000,$L$10)</f>
        <v>0</v>
      </c>
      <c r="H42" s="12"/>
      <c r="I42" s="39"/>
    </row>
    <row r="43" spans="1:9" hidden="1">
      <c r="A43" s="12">
        <f t="shared" si="2"/>
        <v>41</v>
      </c>
      <c r="B43" s="12" t="str">
        <f t="shared" si="0"/>
        <v>41a</v>
      </c>
      <c r="C43" s="12"/>
      <c r="D43" s="12"/>
      <c r="E43" s="12"/>
      <c r="F43" s="123" cm="1">
        <f t="array" aca="1" ref="F43" ca="1">IFERROR(INDIRECT("'" &amp; A43 &amp; "'!F13"), 0)</f>
        <v>0</v>
      </c>
      <c r="G43" s="39" cm="1">
        <f t="array" aca="1" ref="G43" ca="1">_xlfn.IFS(F43=0,0,F43&lt;750,$L$3,F43&lt;1000,$L$4,F43&lt;1500,$L$5,F43&lt;2000,$L$6,F43&lt;3000,$L$7,F43&lt;5000,$L$8,F43&lt;10000,$L$9,F43&gt;=10000,$L$10)</f>
        <v>0</v>
      </c>
      <c r="H43" s="12"/>
      <c r="I43" s="39"/>
    </row>
    <row r="44" spans="1:9" hidden="1">
      <c r="A44" s="12">
        <f t="shared" si="2"/>
        <v>42</v>
      </c>
      <c r="B44" s="12" t="str">
        <f t="shared" si="0"/>
        <v>42a</v>
      </c>
      <c r="C44" s="12"/>
      <c r="D44" s="12"/>
      <c r="E44" s="12"/>
      <c r="F44" s="123" cm="1">
        <f t="array" aca="1" ref="F44" ca="1">IFERROR(INDIRECT("'" &amp; A44 &amp; "'!F13"), 0)</f>
        <v>0</v>
      </c>
      <c r="G44" s="39" cm="1">
        <f t="array" aca="1" ref="G44" ca="1">_xlfn.IFS(F44=0,0,F44&lt;750,$L$3,F44&lt;1000,$L$4,F44&lt;1500,$L$5,F44&lt;2000,$L$6,F44&lt;3000,$L$7,F44&lt;5000,$L$8,F44&lt;10000,$L$9,F44&gt;=10000,$L$10)</f>
        <v>0</v>
      </c>
      <c r="H44" s="12"/>
      <c r="I44" s="39"/>
    </row>
    <row r="45" spans="1:9" hidden="1">
      <c r="A45" s="12">
        <f t="shared" si="2"/>
        <v>43</v>
      </c>
      <c r="B45" s="12" t="str">
        <f t="shared" si="0"/>
        <v>43a</v>
      </c>
      <c r="C45" s="12"/>
      <c r="D45" s="12"/>
      <c r="E45" s="12"/>
      <c r="F45" s="123" cm="1">
        <f t="array" aca="1" ref="F45" ca="1">IFERROR(INDIRECT("'" &amp; A45 &amp; "'!F13"), 0)</f>
        <v>0</v>
      </c>
      <c r="G45" s="39" cm="1">
        <f t="array" aca="1" ref="G45" ca="1">_xlfn.IFS(F45=0,0,F45&lt;750,$L$3,F45&lt;1000,$L$4,F45&lt;1500,$L$5,F45&lt;2000,$L$6,F45&lt;3000,$L$7,F45&lt;5000,$L$8,F45&lt;10000,$L$9,F45&gt;=10000,$L$10)</f>
        <v>0</v>
      </c>
      <c r="H45" s="12"/>
      <c r="I45" s="39"/>
    </row>
    <row r="46" spans="1:9" hidden="1">
      <c r="A46" s="12">
        <f t="shared" si="2"/>
        <v>44</v>
      </c>
      <c r="B46" s="12" t="str">
        <f t="shared" si="0"/>
        <v>44a</v>
      </c>
      <c r="C46" s="12"/>
      <c r="D46" s="12"/>
      <c r="E46" s="12"/>
      <c r="F46" s="123" cm="1">
        <f t="array" aca="1" ref="F46" ca="1">IFERROR(INDIRECT("'" &amp; A46 &amp; "'!F13"), 0)</f>
        <v>0</v>
      </c>
      <c r="G46" s="39" cm="1">
        <f t="array" aca="1" ref="G46" ca="1">_xlfn.IFS(F46=0,0,F46&lt;750,$L$3,F46&lt;1000,$L$4,F46&lt;1500,$L$5,F46&lt;2000,$L$6,F46&lt;3000,$L$7,F46&lt;5000,$L$8,F46&lt;10000,$L$9,F46&gt;=10000,$L$10)</f>
        <v>0</v>
      </c>
      <c r="H46" s="12"/>
      <c r="I46" s="39"/>
    </row>
    <row r="47" spans="1:9" hidden="1">
      <c r="A47" s="12">
        <f t="shared" si="2"/>
        <v>45</v>
      </c>
      <c r="B47" s="12" t="str">
        <f t="shared" si="0"/>
        <v>45a</v>
      </c>
      <c r="C47" s="12"/>
      <c r="D47" s="12"/>
      <c r="E47" s="12"/>
      <c r="F47" s="123" cm="1">
        <f t="array" aca="1" ref="F47" ca="1">IFERROR(INDIRECT("'" &amp; A47 &amp; "'!F13"), 0)</f>
        <v>0</v>
      </c>
      <c r="G47" s="39" cm="1">
        <f t="array" aca="1" ref="G47" ca="1">_xlfn.IFS(F47=0,0,F47&lt;750,$L$3,F47&lt;1000,$L$4,F47&lt;1500,$L$5,F47&lt;2000,$L$6,F47&lt;3000,$L$7,F47&lt;5000,$L$8,F47&lt;10000,$L$9,F47&gt;=10000,$L$10)</f>
        <v>0</v>
      </c>
      <c r="H47" s="12"/>
      <c r="I47" s="39"/>
    </row>
    <row r="48" spans="1:9" hidden="1">
      <c r="A48" s="12">
        <f t="shared" si="2"/>
        <v>46</v>
      </c>
      <c r="B48" s="12" t="str">
        <f t="shared" si="0"/>
        <v>46a</v>
      </c>
      <c r="C48" s="12"/>
      <c r="D48" s="12"/>
      <c r="E48" s="12"/>
      <c r="F48" s="123" cm="1">
        <f t="array" aca="1" ref="F48" ca="1">IFERROR(INDIRECT("'" &amp; A48 &amp; "'!F13"), 0)</f>
        <v>0</v>
      </c>
      <c r="G48" s="39" cm="1">
        <f t="array" aca="1" ref="G48" ca="1">_xlfn.IFS(F48=0,0,F48&lt;750,$L$3,F48&lt;1000,$L$4,F48&lt;1500,$L$5,F48&lt;2000,$L$6,F48&lt;3000,$L$7,F48&lt;5000,$L$8,F48&lt;10000,$L$9,F48&gt;=10000,$L$10)</f>
        <v>0</v>
      </c>
      <c r="H48" s="12"/>
      <c r="I48" s="39"/>
    </row>
    <row r="49" spans="1:9" hidden="1">
      <c r="A49" s="12">
        <f t="shared" si="2"/>
        <v>47</v>
      </c>
      <c r="B49" s="12" t="str">
        <f t="shared" si="0"/>
        <v>47a</v>
      </c>
      <c r="C49" s="12"/>
      <c r="D49" s="12"/>
      <c r="E49" s="12"/>
      <c r="F49" s="123" cm="1">
        <f t="array" aca="1" ref="F49" ca="1">IFERROR(INDIRECT("'" &amp; A49 &amp; "'!F13"), 0)</f>
        <v>0</v>
      </c>
      <c r="G49" s="39" cm="1">
        <f t="array" aca="1" ref="G49" ca="1">_xlfn.IFS(F49=0,0,F49&lt;750,$L$3,F49&lt;1000,$L$4,F49&lt;1500,$L$5,F49&lt;2000,$L$6,F49&lt;3000,$L$7,F49&lt;5000,$L$8,F49&lt;10000,$L$9,F49&gt;=10000,$L$10)</f>
        <v>0</v>
      </c>
      <c r="H49" s="12"/>
      <c r="I49" s="39"/>
    </row>
    <row r="50" spans="1:9" hidden="1">
      <c r="A50" s="12">
        <f t="shared" si="2"/>
        <v>48</v>
      </c>
      <c r="B50" s="12" t="str">
        <f t="shared" si="0"/>
        <v>48a</v>
      </c>
      <c r="C50" s="12"/>
      <c r="D50" s="12"/>
      <c r="E50" s="12"/>
      <c r="F50" s="123" cm="1">
        <f t="array" aca="1" ref="F50" ca="1">IFERROR(INDIRECT("'" &amp; A50 &amp; "'!F13"), 0)</f>
        <v>0</v>
      </c>
      <c r="G50" s="39" cm="1">
        <f t="array" aca="1" ref="G50" ca="1">_xlfn.IFS(F50=0,0,F50&lt;750,$L$3,F50&lt;1000,$L$4,F50&lt;1500,$L$5,F50&lt;2000,$L$6,F50&lt;3000,$L$7,F50&lt;5000,$L$8,F50&lt;10000,$L$9,F50&gt;=10000,$L$10)</f>
        <v>0</v>
      </c>
      <c r="H50" s="12"/>
      <c r="I50" s="39"/>
    </row>
    <row r="51" spans="1:9" hidden="1">
      <c r="A51" s="12">
        <f t="shared" si="2"/>
        <v>49</v>
      </c>
      <c r="B51" s="12" t="str">
        <f t="shared" si="0"/>
        <v>49a</v>
      </c>
      <c r="C51" s="12"/>
      <c r="D51" s="12"/>
      <c r="E51" s="12"/>
      <c r="F51" s="123" cm="1">
        <f t="array" aca="1" ref="F51" ca="1">IFERROR(INDIRECT("'" &amp; A51 &amp; "'!F13"), 0)</f>
        <v>0</v>
      </c>
      <c r="G51" s="39" cm="1">
        <f t="array" aca="1" ref="G51" ca="1">_xlfn.IFS(F51=0,0,F51&lt;750,$L$3,F51&lt;1000,$L$4,F51&lt;1500,$L$5,F51&lt;2000,$L$6,F51&lt;3000,$L$7,F51&lt;5000,$L$8,F51&lt;10000,$L$9,F51&gt;=10000,$L$10)</f>
        <v>0</v>
      </c>
      <c r="H51" s="12"/>
      <c r="I51" s="39"/>
    </row>
    <row r="52" spans="1:9" hidden="1">
      <c r="A52" s="12">
        <f t="shared" si="2"/>
        <v>50</v>
      </c>
      <c r="B52" s="12" t="str">
        <f t="shared" si="0"/>
        <v>50a</v>
      </c>
      <c r="C52" s="12"/>
      <c r="D52" s="12"/>
      <c r="E52" s="12"/>
      <c r="F52" s="123" cm="1">
        <f t="array" aca="1" ref="F52" ca="1">IFERROR(INDIRECT("'" &amp; A52 &amp; "'!F13"), 0)</f>
        <v>0</v>
      </c>
      <c r="G52" s="39" cm="1">
        <f t="array" aca="1" ref="G52" ca="1">_xlfn.IFS(F52=0,0,F52&lt;750,$L$3,F52&lt;1000,$L$4,F52&lt;1500,$L$5,F52&lt;2000,$L$6,F52&lt;3000,$L$7,F52&lt;5000,$L$8,F52&lt;10000,$L$9,F52&gt;=10000,$L$10)</f>
        <v>0</v>
      </c>
      <c r="H52" s="12"/>
      <c r="I52" s="39"/>
    </row>
  </sheetData>
  <sheetProtection algorithmName="SHA-512" hashValue="bGaUv7Vy90RjoaNVQ674SK3GzsjK20ySMdzcoBkMbjrI/e7XfnDfihanTgltu88z47aLdOha8Ru7xfzsWEfwmA==" saltValue="W9qWzI5XZkCi1sv6UB6VlA==" spinCount="100000" sheet="1" objects="1" scenarios="1"/>
  <phoneticPr fontId="11" type="noConversion"/>
  <pageMargins left="0.70866141732283472" right="0.70866141732283472" top="0.74803149606299213" bottom="0.74803149606299213"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codeName="Blad20">
    <tabColor rgb="FF173583"/>
  </sheetPr>
  <dimension ref="A1:Y549"/>
  <sheetViews>
    <sheetView workbookViewId="0">
      <pane ySplit="3" topLeftCell="A4" activePane="bottomLeft" state="frozen"/>
      <selection activeCell="F25" sqref="F25"/>
      <selection pane="bottomLeft" activeCell="J14" sqref="J14"/>
    </sheetView>
  </sheetViews>
  <sheetFormatPr defaultRowHeight="15"/>
  <cols>
    <col min="1" max="1" width="6.28515625" style="206" bestFit="1" customWidth="1"/>
    <col min="2" max="3" width="5.42578125" style="207" hidden="1" customWidth="1"/>
    <col min="4" max="4" width="5.7109375" style="206" bestFit="1" customWidth="1"/>
    <col min="5" max="5" width="19.140625" style="206" bestFit="1" customWidth="1"/>
    <col min="6" max="6" width="20.7109375" style="206" bestFit="1" customWidth="1"/>
    <col min="7" max="7" width="4.140625" style="207" hidden="1"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8</v>
      </c>
      <c r="B1" s="292"/>
      <c r="C1" s="293"/>
      <c r="D1" s="294" t="s">
        <v>127</v>
      </c>
      <c r="E1" s="295"/>
      <c r="F1" s="299" t="str">
        <f>'Kosten NEN2075'!C10</f>
        <v>6420060 - OBS 't Holtpad</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Kerkweg 9, Nijeholtpade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211</v>
      </c>
      <c r="E4" s="203" t="s">
        <v>208</v>
      </c>
      <c r="F4" s="217" t="s">
        <v>208</v>
      </c>
      <c r="H4" s="219" t="s">
        <v>134</v>
      </c>
      <c r="I4" s="205" t="s">
        <v>210</v>
      </c>
      <c r="J4" s="217" t="s">
        <v>210</v>
      </c>
      <c r="K4" s="220">
        <v>5</v>
      </c>
      <c r="L4" s="205">
        <f>IFERROR(IF(G4="X",0,IF(H4="X",0,VLOOKUP(H4,'8'!$K$3:$L$16,2,FALSE))),0)</f>
        <v>200</v>
      </c>
      <c r="M4" s="205">
        <f t="shared" ref="M4:M67" si="0">K4*L4</f>
        <v>1000</v>
      </c>
      <c r="N4" s="205">
        <f>IFERROR(VLOOKUP(H4,'8'!$K$3:$M$16,3,FALSE),0)</f>
        <v>0</v>
      </c>
      <c r="O4" s="205">
        <f t="shared" ref="O4:O67" si="1">IF(N4=0,0,M4/N4)</f>
        <v>0</v>
      </c>
      <c r="P4" s="205">
        <v>71</v>
      </c>
      <c r="Q4" s="205">
        <v>71</v>
      </c>
      <c r="R4" s="205">
        <v>90</v>
      </c>
    </row>
    <row r="5" spans="1:21">
      <c r="A5" s="203" t="s">
        <v>206</v>
      </c>
      <c r="B5" s="204"/>
      <c r="C5" s="204"/>
      <c r="D5" s="218" t="s">
        <v>215</v>
      </c>
      <c r="E5" s="203" t="s">
        <v>192</v>
      </c>
      <c r="F5" s="217" t="s">
        <v>704</v>
      </c>
      <c r="H5" s="219" t="s">
        <v>134</v>
      </c>
      <c r="I5" s="205" t="s">
        <v>194</v>
      </c>
      <c r="J5" s="217" t="s">
        <v>515</v>
      </c>
      <c r="K5" s="220">
        <v>23</v>
      </c>
      <c r="L5" s="205">
        <f>IFERROR(IF(G5="X",0,IF(H5="X",0,VLOOKUP(H5,'8'!$K$3:$L$16,2,FALSE))),0)</f>
        <v>200</v>
      </c>
      <c r="M5" s="205">
        <f t="shared" si="0"/>
        <v>4600</v>
      </c>
      <c r="N5" s="205">
        <f>IFERROR(VLOOKUP(H5,'8'!$K$3:$M$16,3,FALSE),0)</f>
        <v>0</v>
      </c>
      <c r="O5" s="205">
        <f t="shared" si="1"/>
        <v>0</v>
      </c>
      <c r="P5" s="205"/>
      <c r="Q5" s="205"/>
      <c r="R5" s="205"/>
    </row>
    <row r="6" spans="1:21">
      <c r="A6" s="203" t="s">
        <v>206</v>
      </c>
      <c r="B6" s="204"/>
      <c r="C6" s="204"/>
      <c r="D6" s="218" t="s">
        <v>679</v>
      </c>
      <c r="E6" s="203" t="s">
        <v>417</v>
      </c>
      <c r="F6" s="217" t="s">
        <v>417</v>
      </c>
      <c r="H6" s="219" t="s">
        <v>446</v>
      </c>
      <c r="I6" s="205" t="s">
        <v>205</v>
      </c>
      <c r="J6" s="217" t="s">
        <v>205</v>
      </c>
      <c r="K6" s="220">
        <v>57</v>
      </c>
      <c r="L6" s="205">
        <f>IFERROR(IF(G6="X",0,IF(H6="X",0,VLOOKUP(H6,'8'!$K$3:$L$16,2,FALSE))),0)</f>
        <v>200</v>
      </c>
      <c r="M6" s="205">
        <f t="shared" si="0"/>
        <v>11400</v>
      </c>
      <c r="N6" s="205">
        <f>IFERROR(VLOOKUP(H6,'8'!$K$3:$M$16,3,FALSE),0)</f>
        <v>0</v>
      </c>
      <c r="O6" s="205">
        <f t="shared" si="1"/>
        <v>0</v>
      </c>
      <c r="P6" s="205"/>
      <c r="Q6" s="205"/>
      <c r="R6" s="205"/>
    </row>
    <row r="7" spans="1:21">
      <c r="A7" s="203" t="s">
        <v>206</v>
      </c>
      <c r="B7" s="204"/>
      <c r="C7" s="204"/>
      <c r="D7" s="218" t="s">
        <v>512</v>
      </c>
      <c r="E7" s="203" t="s">
        <v>272</v>
      </c>
      <c r="F7" s="217" t="s">
        <v>705</v>
      </c>
      <c r="H7" s="219" t="s">
        <v>140</v>
      </c>
      <c r="I7" s="205" t="s">
        <v>194</v>
      </c>
      <c r="J7" s="217" t="s">
        <v>195</v>
      </c>
      <c r="K7" s="220">
        <v>5</v>
      </c>
      <c r="L7" s="205">
        <f>IFERROR(IF(G7="X",0,IF(H7="X",0,VLOOKUP(H7,'8'!$K$3:$L$16,2,FALSE))),0)</f>
        <v>200</v>
      </c>
      <c r="M7" s="205">
        <f t="shared" si="0"/>
        <v>1000</v>
      </c>
      <c r="N7" s="205">
        <f>IFERROR(VLOOKUP(H7,'8'!$K$3:$M$16,3,FALSE),0)</f>
        <v>0</v>
      </c>
      <c r="O7" s="205">
        <f t="shared" si="1"/>
        <v>0</v>
      </c>
      <c r="P7" s="205"/>
      <c r="Q7" s="205"/>
      <c r="R7" s="205"/>
    </row>
    <row r="8" spans="1:21">
      <c r="A8" s="203" t="s">
        <v>206</v>
      </c>
      <c r="B8" s="204"/>
      <c r="C8" s="204"/>
      <c r="D8" s="218" t="s">
        <v>513</v>
      </c>
      <c r="E8" s="203" t="s">
        <v>272</v>
      </c>
      <c r="F8" s="217" t="s">
        <v>705</v>
      </c>
      <c r="H8" s="219" t="s">
        <v>140</v>
      </c>
      <c r="I8" s="205" t="s">
        <v>194</v>
      </c>
      <c r="J8" s="217" t="s">
        <v>195</v>
      </c>
      <c r="K8" s="220">
        <v>5</v>
      </c>
      <c r="L8" s="205">
        <f>IFERROR(IF(G8="X",0,IF(H8="X",0,VLOOKUP(H8,'8'!$K$3:$L$16,2,FALSE))),0)</f>
        <v>200</v>
      </c>
      <c r="M8" s="205">
        <f t="shared" si="0"/>
        <v>1000</v>
      </c>
      <c r="N8" s="205">
        <f>IFERROR(VLOOKUP(H8,'8'!$K$3:$M$16,3,FALSE),0)</f>
        <v>0</v>
      </c>
      <c r="O8" s="205">
        <f t="shared" si="1"/>
        <v>0</v>
      </c>
      <c r="P8" s="205"/>
      <c r="Q8" s="205"/>
      <c r="R8" s="205"/>
    </row>
    <row r="9" spans="1:21">
      <c r="A9" s="203" t="s">
        <v>206</v>
      </c>
      <c r="B9" s="204"/>
      <c r="C9" s="204"/>
      <c r="D9" s="218" t="s">
        <v>220</v>
      </c>
      <c r="E9" s="203" t="s">
        <v>218</v>
      </c>
      <c r="F9" s="217" t="s">
        <v>706</v>
      </c>
      <c r="H9" s="219" t="s">
        <v>126</v>
      </c>
      <c r="I9" s="205" t="s">
        <v>210</v>
      </c>
      <c r="J9" s="217" t="s">
        <v>210</v>
      </c>
      <c r="K9" s="220">
        <v>10</v>
      </c>
      <c r="L9" s="205">
        <f>IFERROR(IF(G9="X",0,IF(H9="X",0,VLOOKUP(H9,'8'!$K$3:$L$16,2,FALSE))),0)</f>
        <v>200</v>
      </c>
      <c r="M9" s="205">
        <f t="shared" si="0"/>
        <v>2000</v>
      </c>
      <c r="N9" s="205">
        <f>IFERROR(VLOOKUP(H9,'8'!$K$3:$M$16,3,FALSE),0)</f>
        <v>0</v>
      </c>
      <c r="O9" s="205">
        <f t="shared" si="1"/>
        <v>0</v>
      </c>
      <c r="P9" s="205"/>
      <c r="Q9" s="205"/>
      <c r="R9" s="205"/>
    </row>
    <row r="10" spans="1:21">
      <c r="A10" s="203" t="s">
        <v>206</v>
      </c>
      <c r="B10" s="204"/>
      <c r="C10" s="204"/>
      <c r="D10" s="218" t="s">
        <v>224</v>
      </c>
      <c r="E10" s="203" t="s">
        <v>260</v>
      </c>
      <c r="F10" s="217" t="s">
        <v>514</v>
      </c>
      <c r="H10" s="219" t="s">
        <v>134</v>
      </c>
      <c r="I10" s="205" t="s">
        <v>194</v>
      </c>
      <c r="J10" s="217" t="s">
        <v>195</v>
      </c>
      <c r="K10" s="220">
        <v>2</v>
      </c>
      <c r="L10" s="205">
        <f>IFERROR(IF(G10="X",0,IF(H10="X",0,VLOOKUP(H10,'8'!$K$3:$L$16,2,FALSE))),0)</f>
        <v>200</v>
      </c>
      <c r="M10" s="205">
        <f t="shared" si="0"/>
        <v>400</v>
      </c>
      <c r="N10" s="205">
        <f>IFERROR(VLOOKUP(H10,'8'!$K$3:$M$16,3,FALSE),0)</f>
        <v>0</v>
      </c>
      <c r="O10" s="205">
        <f t="shared" si="1"/>
        <v>0</v>
      </c>
      <c r="P10" s="205"/>
      <c r="Q10" s="205"/>
      <c r="R10" s="205"/>
    </row>
    <row r="11" spans="1:21">
      <c r="A11" s="203" t="s">
        <v>206</v>
      </c>
      <c r="B11" s="204"/>
      <c r="C11" s="204"/>
      <c r="D11" s="218" t="s">
        <v>517</v>
      </c>
      <c r="E11" s="203" t="s">
        <v>303</v>
      </c>
      <c r="F11" s="217" t="s">
        <v>303</v>
      </c>
      <c r="H11" s="219" t="s">
        <v>138</v>
      </c>
      <c r="I11" s="205" t="s">
        <v>210</v>
      </c>
      <c r="J11" s="217" t="s">
        <v>210</v>
      </c>
      <c r="K11" s="220">
        <v>4</v>
      </c>
      <c r="L11" s="205">
        <f>IFERROR(IF(G11="X",0,IF(H11="X",0,VLOOKUP(H11,'8'!$K$3:$L$16,2,FALSE))),0)</f>
        <v>12</v>
      </c>
      <c r="M11" s="205">
        <f t="shared" si="0"/>
        <v>48</v>
      </c>
      <c r="N11" s="205">
        <f>IFERROR(VLOOKUP(H11,'8'!$K$3:$M$16,3,FALSE),0)</f>
        <v>0</v>
      </c>
      <c r="O11" s="205">
        <f t="shared" si="1"/>
        <v>0</v>
      </c>
      <c r="P11" s="205"/>
      <c r="Q11" s="205"/>
      <c r="R11" s="205"/>
    </row>
    <row r="12" spans="1:21">
      <c r="A12" s="203" t="s">
        <v>206</v>
      </c>
      <c r="B12" s="204"/>
      <c r="C12" s="204"/>
      <c r="D12" s="218" t="s">
        <v>684</v>
      </c>
      <c r="E12" s="203" t="s">
        <v>218</v>
      </c>
      <c r="F12" s="217" t="s">
        <v>693</v>
      </c>
      <c r="H12" s="219" t="s">
        <v>126</v>
      </c>
      <c r="I12" s="205" t="s">
        <v>210</v>
      </c>
      <c r="J12" s="217" t="s">
        <v>210</v>
      </c>
      <c r="K12" s="220">
        <v>22</v>
      </c>
      <c r="L12" s="205">
        <f>IFERROR(IF(G12="X",0,IF(H12="X",0,VLOOKUP(H12,'8'!$K$3:$L$16,2,FALSE))),0)</f>
        <v>200</v>
      </c>
      <c r="M12" s="205">
        <f t="shared" si="0"/>
        <v>4400</v>
      </c>
      <c r="N12" s="205">
        <f>IFERROR(VLOOKUP(H12,'8'!$K$3:$M$16,3,FALSE),0)</f>
        <v>0</v>
      </c>
      <c r="O12" s="205">
        <f t="shared" si="1"/>
        <v>0</v>
      </c>
      <c r="P12" s="205"/>
      <c r="Q12" s="205"/>
      <c r="R12" s="205"/>
    </row>
    <row r="13" spans="1:21">
      <c r="A13" s="203" t="s">
        <v>206</v>
      </c>
      <c r="B13" s="204"/>
      <c r="C13" s="204"/>
      <c r="D13" s="218" t="s">
        <v>576</v>
      </c>
      <c r="E13" s="203" t="s">
        <v>192</v>
      </c>
      <c r="F13" s="217" t="s">
        <v>600</v>
      </c>
      <c r="H13" s="219" t="s">
        <v>446</v>
      </c>
      <c r="I13" s="205" t="s">
        <v>194</v>
      </c>
      <c r="J13" s="217" t="s">
        <v>515</v>
      </c>
      <c r="K13" s="220">
        <v>53</v>
      </c>
      <c r="L13" s="205">
        <f>IFERROR(IF(G13="X",0,IF(H13="X",0,VLOOKUP(H13,'8'!$K$3:$L$16,2,FALSE))),0)</f>
        <v>200</v>
      </c>
      <c r="M13" s="205">
        <f t="shared" si="0"/>
        <v>10600</v>
      </c>
      <c r="N13" s="205">
        <f>IFERROR(VLOOKUP(H13,'8'!$K$3:$M$16,3,FALSE),0)</f>
        <v>0</v>
      </c>
      <c r="O13" s="205">
        <f t="shared" si="1"/>
        <v>0</v>
      </c>
      <c r="P13" s="205"/>
      <c r="Q13" s="205"/>
      <c r="R13" s="205"/>
    </row>
    <row r="14" spans="1:21">
      <c r="A14" s="203" t="s">
        <v>206</v>
      </c>
      <c r="B14" s="204"/>
      <c r="C14" s="204"/>
      <c r="D14" s="218" t="s">
        <v>576</v>
      </c>
      <c r="E14" s="203" t="s">
        <v>197</v>
      </c>
      <c r="F14" s="217" t="s">
        <v>198</v>
      </c>
      <c r="H14" s="219" t="s">
        <v>134</v>
      </c>
      <c r="I14" s="205" t="s">
        <v>447</v>
      </c>
      <c r="J14" s="217" t="s">
        <v>457</v>
      </c>
      <c r="K14" s="220">
        <v>6</v>
      </c>
      <c r="L14" s="205">
        <f>IFERROR(IF(G14="X",0,IF(H14="X",0,VLOOKUP(H14,'8'!$K$3:$L$16,2,FALSE))),0)</f>
        <v>200</v>
      </c>
      <c r="M14" s="205">
        <f t="shared" si="0"/>
        <v>1200</v>
      </c>
      <c r="N14" s="205">
        <f>IFERROR(VLOOKUP(H14,'8'!$K$3:$M$16,3,FALSE),0)</f>
        <v>0</v>
      </c>
      <c r="O14" s="205">
        <f t="shared" si="1"/>
        <v>0</v>
      </c>
      <c r="P14" s="205"/>
      <c r="Q14" s="205"/>
      <c r="R14" s="205"/>
    </row>
    <row r="15" spans="1:21">
      <c r="A15" s="203" t="s">
        <v>206</v>
      </c>
      <c r="B15" s="204"/>
      <c r="C15" s="204"/>
      <c r="D15" s="218" t="s">
        <v>686</v>
      </c>
      <c r="E15" s="203" t="s">
        <v>417</v>
      </c>
      <c r="F15" s="217" t="s">
        <v>417</v>
      </c>
      <c r="H15" s="219" t="s">
        <v>446</v>
      </c>
      <c r="I15" s="205" t="s">
        <v>205</v>
      </c>
      <c r="J15" s="217" t="s">
        <v>205</v>
      </c>
      <c r="K15" s="220">
        <v>57</v>
      </c>
      <c r="L15" s="205">
        <f>IFERROR(IF(G15="X",0,IF(H15="X",0,VLOOKUP(H15,'8'!$K$3:$L$16,2,FALSE))),0)</f>
        <v>200</v>
      </c>
      <c r="M15" s="205">
        <f t="shared" si="0"/>
        <v>11400</v>
      </c>
      <c r="N15" s="205">
        <f>IFERROR(VLOOKUP(H15,'8'!$K$3:$M$16,3,FALSE),0)</f>
        <v>0</v>
      </c>
      <c r="O15" s="205">
        <f t="shared" si="1"/>
        <v>0</v>
      </c>
      <c r="P15" s="205"/>
      <c r="Q15" s="205"/>
      <c r="R15" s="205"/>
    </row>
    <row r="16" spans="1:21">
      <c r="A16" s="203" t="s">
        <v>206</v>
      </c>
      <c r="B16" s="204"/>
      <c r="C16" s="204"/>
      <c r="D16" s="218" t="s">
        <v>687</v>
      </c>
      <c r="E16" s="203" t="s">
        <v>417</v>
      </c>
      <c r="F16" s="217" t="s">
        <v>417</v>
      </c>
      <c r="H16" s="219" t="s">
        <v>446</v>
      </c>
      <c r="I16" s="205" t="s">
        <v>205</v>
      </c>
      <c r="J16" s="217" t="s">
        <v>205</v>
      </c>
      <c r="K16" s="220">
        <v>57</v>
      </c>
      <c r="L16" s="205">
        <f>IFERROR(IF(G16="X",0,IF(H16="X",0,VLOOKUP(H16,'8'!$K$3:$L$16,2,FALSE))),0)</f>
        <v>200</v>
      </c>
      <c r="M16" s="205">
        <f t="shared" si="0"/>
        <v>11400</v>
      </c>
      <c r="N16" s="205">
        <f>IFERROR(VLOOKUP(H16,'8'!$K$3:$M$16,3,FALSE),0)</f>
        <v>0</v>
      </c>
      <c r="O16" s="205">
        <f t="shared" si="1"/>
        <v>0</v>
      </c>
      <c r="P16" s="205"/>
      <c r="Q16" s="205"/>
      <c r="R16" s="205"/>
    </row>
    <row r="17" spans="1:18">
      <c r="A17" s="203" t="s">
        <v>206</v>
      </c>
      <c r="B17" s="204"/>
      <c r="C17" s="204"/>
      <c r="D17" s="218" t="s">
        <v>522</v>
      </c>
      <c r="E17" s="203" t="s">
        <v>208</v>
      </c>
      <c r="F17" s="217" t="s">
        <v>208</v>
      </c>
      <c r="H17" s="219" t="s">
        <v>134</v>
      </c>
      <c r="I17" s="205" t="s">
        <v>210</v>
      </c>
      <c r="J17" s="217" t="s">
        <v>210</v>
      </c>
      <c r="K17" s="220">
        <v>3</v>
      </c>
      <c r="L17" s="205">
        <f>IFERROR(IF(G17="X",0,IF(H17="X",0,VLOOKUP(H17,'8'!$K$3:$L$16,2,FALSE))),0)</f>
        <v>200</v>
      </c>
      <c r="M17" s="205">
        <f t="shared" si="0"/>
        <v>600</v>
      </c>
      <c r="N17" s="205">
        <f>IFERROR(VLOOKUP(H17,'8'!$K$3:$M$16,3,FALSE),0)</f>
        <v>0</v>
      </c>
      <c r="O17" s="205">
        <f t="shared" si="1"/>
        <v>0</v>
      </c>
      <c r="P17" s="205"/>
      <c r="Q17" s="205"/>
      <c r="R17" s="205"/>
    </row>
    <row r="18" spans="1:18">
      <c r="A18" s="203" t="s">
        <v>206</v>
      </c>
      <c r="B18" s="204"/>
      <c r="C18" s="204"/>
      <c r="D18" s="218" t="s">
        <v>523</v>
      </c>
      <c r="E18" s="203" t="s">
        <v>192</v>
      </c>
      <c r="F18" s="217" t="s">
        <v>567</v>
      </c>
      <c r="H18" s="219" t="s">
        <v>134</v>
      </c>
      <c r="I18" s="205" t="s">
        <v>194</v>
      </c>
      <c r="J18" s="217" t="s">
        <v>515</v>
      </c>
      <c r="K18" s="220">
        <v>30</v>
      </c>
      <c r="L18" s="205">
        <f>IFERROR(IF(G18="X",0,IF(H18="X",0,VLOOKUP(H18,'8'!$K$3:$L$16,2,FALSE))),0)</f>
        <v>200</v>
      </c>
      <c r="M18" s="205">
        <f t="shared" si="0"/>
        <v>6000</v>
      </c>
      <c r="N18" s="205">
        <f>IFERROR(VLOOKUP(H18,'8'!$K$3:$M$16,3,FALSE),0)</f>
        <v>0</v>
      </c>
      <c r="O18" s="205">
        <f t="shared" si="1"/>
        <v>0</v>
      </c>
      <c r="P18" s="205"/>
      <c r="Q18" s="205"/>
      <c r="R18" s="205"/>
    </row>
    <row r="19" spans="1:18">
      <c r="A19" s="203" t="s">
        <v>206</v>
      </c>
      <c r="B19" s="204"/>
      <c r="C19" s="204"/>
      <c r="D19" s="218" t="s">
        <v>236</v>
      </c>
      <c r="E19" s="203" t="s">
        <v>272</v>
      </c>
      <c r="F19" s="217" t="s">
        <v>705</v>
      </c>
      <c r="H19" s="219" t="s">
        <v>140</v>
      </c>
      <c r="I19" s="205" t="s">
        <v>194</v>
      </c>
      <c r="J19" s="217" t="s">
        <v>195</v>
      </c>
      <c r="K19" s="220">
        <v>4</v>
      </c>
      <c r="L19" s="205">
        <f>IFERROR(IF(G19="X",0,IF(H19="X",0,VLOOKUP(H19,'8'!$K$3:$L$16,2,FALSE))),0)</f>
        <v>200</v>
      </c>
      <c r="M19" s="205">
        <f t="shared" si="0"/>
        <v>800</v>
      </c>
      <c r="N19" s="205">
        <f>IFERROR(VLOOKUP(H19,'8'!$K$3:$M$16,3,FALSE),0)</f>
        <v>0</v>
      </c>
      <c r="O19" s="205">
        <f t="shared" si="1"/>
        <v>0</v>
      </c>
      <c r="P19" s="205"/>
      <c r="Q19" s="205"/>
      <c r="R19" s="205"/>
    </row>
    <row r="20" spans="1:18">
      <c r="A20" s="203" t="s">
        <v>206</v>
      </c>
      <c r="B20" s="204"/>
      <c r="C20" s="204"/>
      <c r="D20" s="218" t="s">
        <v>524</v>
      </c>
      <c r="E20" s="203" t="s">
        <v>272</v>
      </c>
      <c r="F20" s="217" t="s">
        <v>705</v>
      </c>
      <c r="H20" s="219" t="s">
        <v>140</v>
      </c>
      <c r="I20" s="205" t="s">
        <v>194</v>
      </c>
      <c r="J20" s="217" t="s">
        <v>195</v>
      </c>
      <c r="K20" s="220">
        <v>6</v>
      </c>
      <c r="L20" s="205">
        <f>IFERROR(IF(G20="X",0,IF(H20="X",0,VLOOKUP(H20,'8'!$K$3:$L$16,2,FALSE))),0)</f>
        <v>200</v>
      </c>
      <c r="M20" s="205">
        <f t="shared" si="0"/>
        <v>1200</v>
      </c>
      <c r="N20" s="205">
        <f>IFERROR(VLOOKUP(H20,'8'!$K$3:$M$16,3,FALSE),0)</f>
        <v>0</v>
      </c>
      <c r="O20" s="205">
        <f t="shared" si="1"/>
        <v>0</v>
      </c>
      <c r="P20" s="205"/>
      <c r="Q20" s="205"/>
      <c r="R20" s="205"/>
    </row>
    <row r="21" spans="1:18">
      <c r="A21" s="203" t="s">
        <v>206</v>
      </c>
      <c r="B21" s="204"/>
      <c r="C21" s="204"/>
      <c r="D21" s="218" t="s">
        <v>527</v>
      </c>
      <c r="E21" s="203" t="s">
        <v>303</v>
      </c>
      <c r="F21" s="217" t="s">
        <v>683</v>
      </c>
      <c r="H21" s="219" t="s">
        <v>138</v>
      </c>
      <c r="I21" s="205" t="s">
        <v>205</v>
      </c>
      <c r="J21" s="217" t="s">
        <v>205</v>
      </c>
      <c r="K21" s="220">
        <v>6</v>
      </c>
      <c r="L21" s="205">
        <f>IFERROR(IF(G21="X",0,IF(H21="X",0,VLOOKUP(H21,'8'!$K$3:$L$16,2,FALSE))),0)</f>
        <v>12</v>
      </c>
      <c r="M21" s="205">
        <f t="shared" si="0"/>
        <v>72</v>
      </c>
      <c r="N21" s="205">
        <f>IFERROR(VLOOKUP(H21,'8'!$K$3:$M$16,3,FALSE),0)</f>
        <v>0</v>
      </c>
      <c r="O21" s="205">
        <f t="shared" si="1"/>
        <v>0</v>
      </c>
      <c r="P21" s="205"/>
      <c r="Q21" s="205"/>
      <c r="R21" s="205"/>
    </row>
    <row r="22" spans="1:18">
      <c r="A22" s="203" t="s">
        <v>206</v>
      </c>
      <c r="B22" s="204"/>
      <c r="C22" s="204"/>
      <c r="D22" s="218" t="s">
        <v>528</v>
      </c>
      <c r="E22" s="203" t="s">
        <v>303</v>
      </c>
      <c r="F22" s="217" t="s">
        <v>707</v>
      </c>
      <c r="H22" s="219" t="s">
        <v>138</v>
      </c>
      <c r="I22" s="205" t="s">
        <v>194</v>
      </c>
      <c r="J22" s="217" t="s">
        <v>195</v>
      </c>
      <c r="K22" s="220">
        <v>6</v>
      </c>
      <c r="L22" s="205">
        <f>IFERROR(IF(G22="X",0,IF(H22="X",0,VLOOKUP(H22,'8'!$K$3:$L$16,2,FALSE))),0)</f>
        <v>12</v>
      </c>
      <c r="M22" s="205">
        <f t="shared" si="0"/>
        <v>72</v>
      </c>
      <c r="N22" s="205">
        <f>IFERROR(VLOOKUP(H22,'8'!$K$3:$M$16,3,FALSE),0)</f>
        <v>0</v>
      </c>
      <c r="O22" s="205">
        <f t="shared" si="1"/>
        <v>0</v>
      </c>
      <c r="P22" s="205"/>
      <c r="Q22" s="205"/>
      <c r="R22" s="205"/>
    </row>
    <row r="23" spans="1:18">
      <c r="A23" s="203" t="s">
        <v>206</v>
      </c>
      <c r="B23" s="204"/>
      <c r="C23" s="204"/>
      <c r="D23" s="218" t="s">
        <v>281</v>
      </c>
      <c r="E23" s="203" t="s">
        <v>192</v>
      </c>
      <c r="F23" s="217" t="s">
        <v>708</v>
      </c>
      <c r="H23" s="219" t="s">
        <v>134</v>
      </c>
      <c r="I23" s="205" t="s">
        <v>205</v>
      </c>
      <c r="J23" s="217" t="s">
        <v>205</v>
      </c>
      <c r="K23" s="220">
        <v>42</v>
      </c>
      <c r="L23" s="205">
        <f>IFERROR(IF(G23="X",0,IF(H23="X",0,VLOOKUP(H23,'8'!$K$3:$L$16,2,FALSE))),0)</f>
        <v>200</v>
      </c>
      <c r="M23" s="205">
        <f t="shared" si="0"/>
        <v>8400</v>
      </c>
      <c r="N23" s="205">
        <f>IFERROR(VLOOKUP(H23,'8'!$K$3:$M$16,3,FALSE),0)</f>
        <v>0</v>
      </c>
      <c r="O23" s="205">
        <f t="shared" si="1"/>
        <v>0</v>
      </c>
      <c r="P23" s="205"/>
      <c r="Q23" s="205"/>
      <c r="R23" s="205"/>
    </row>
    <row r="24" spans="1:18">
      <c r="A24" s="203" t="s">
        <v>206</v>
      </c>
      <c r="B24" s="204"/>
      <c r="C24" s="204"/>
      <c r="D24" s="218" t="s">
        <v>281</v>
      </c>
      <c r="E24" s="203" t="s">
        <v>192</v>
      </c>
      <c r="F24" s="217" t="s">
        <v>708</v>
      </c>
      <c r="H24" s="219" t="s">
        <v>134</v>
      </c>
      <c r="I24" s="205" t="s">
        <v>210</v>
      </c>
      <c r="J24" s="217" t="s">
        <v>210</v>
      </c>
      <c r="K24" s="220">
        <v>60</v>
      </c>
      <c r="L24" s="205">
        <f>IFERROR(IF(G24="X",0,IF(H24="X",0,VLOOKUP(H24,'8'!$K$3:$L$16,2,FALSE))),0)</f>
        <v>200</v>
      </c>
      <c r="M24" s="205">
        <f t="shared" si="0"/>
        <v>12000</v>
      </c>
      <c r="N24" s="205">
        <f>IFERROR(VLOOKUP(H24,'8'!$K$3:$M$16,3,FALSE),0)</f>
        <v>0</v>
      </c>
      <c r="O24" s="205">
        <f t="shared" si="1"/>
        <v>0</v>
      </c>
      <c r="P24" s="205"/>
      <c r="Q24" s="205"/>
      <c r="R24" s="205"/>
    </row>
    <row r="25" spans="1:18">
      <c r="A25" s="203" t="s">
        <v>206</v>
      </c>
      <c r="B25" s="204"/>
      <c r="C25" s="204"/>
      <c r="D25" s="218" t="s">
        <v>284</v>
      </c>
      <c r="E25" s="203" t="s">
        <v>218</v>
      </c>
      <c r="F25" s="217" t="s">
        <v>709</v>
      </c>
      <c r="H25" s="219" t="s">
        <v>126</v>
      </c>
      <c r="I25" s="205" t="s">
        <v>210</v>
      </c>
      <c r="J25" s="217" t="s">
        <v>210</v>
      </c>
      <c r="K25" s="220">
        <v>32</v>
      </c>
      <c r="L25" s="205">
        <f>IFERROR(IF(G25="X",0,IF(H25="X",0,VLOOKUP(H25,'8'!$K$3:$L$16,2,FALSE))),0)</f>
        <v>200</v>
      </c>
      <c r="M25" s="205">
        <f t="shared" si="0"/>
        <v>6400</v>
      </c>
      <c r="N25" s="205">
        <f>IFERROR(VLOOKUP(H25,'8'!$K$3:$M$16,3,FALSE),0)</f>
        <v>0</v>
      </c>
      <c r="O25" s="205">
        <f t="shared" si="1"/>
        <v>0</v>
      </c>
      <c r="P25" s="205"/>
      <c r="Q25" s="205"/>
      <c r="R25" s="205"/>
    </row>
    <row r="26" spans="1:18">
      <c r="A26" s="203" t="s">
        <v>206</v>
      </c>
      <c r="B26" s="204"/>
      <c r="C26" s="204"/>
      <c r="D26" s="218" t="s">
        <v>296</v>
      </c>
      <c r="E26" s="203" t="s">
        <v>192</v>
      </c>
      <c r="F26" s="217" t="s">
        <v>710</v>
      </c>
      <c r="H26" s="219" t="s">
        <v>586</v>
      </c>
      <c r="I26" s="205" t="s">
        <v>210</v>
      </c>
      <c r="J26" s="217" t="s">
        <v>210</v>
      </c>
      <c r="K26" s="220">
        <v>74</v>
      </c>
      <c r="L26" s="205">
        <f>IFERROR(IF(G26="X",0,IF(H26="X",0,VLOOKUP(H26,'8'!$K$3:$L$16,2,FALSE))),0)</f>
        <v>200</v>
      </c>
      <c r="M26" s="205">
        <f t="shared" si="0"/>
        <v>14800</v>
      </c>
      <c r="N26" s="205">
        <f>IFERROR(VLOOKUP(H26,'8'!$K$3:$M$16,3,FALSE),0)</f>
        <v>0</v>
      </c>
      <c r="O26" s="205">
        <f t="shared" si="1"/>
        <v>0</v>
      </c>
      <c r="P26" s="205"/>
      <c r="Q26" s="205"/>
      <c r="R26" s="205"/>
    </row>
    <row r="27" spans="1:18" hidden="1">
      <c r="A27" s="203"/>
      <c r="B27" s="204"/>
      <c r="C27" s="204"/>
      <c r="D27" s="218"/>
      <c r="E27" s="203"/>
      <c r="F27" s="217"/>
      <c r="H27" s="219"/>
      <c r="I27" s="205"/>
      <c r="J27" s="217"/>
      <c r="K27" s="220"/>
      <c r="L27" s="205">
        <f>IFERROR(IF(G27="X",0,IF(H27="X",0,VLOOKUP(H27,'8'!$K$3:$L$16,2,FALSE))),0)</f>
        <v>0</v>
      </c>
      <c r="M27" s="205">
        <f t="shared" si="0"/>
        <v>0</v>
      </c>
      <c r="N27" s="205">
        <f>IFERROR(VLOOKUP(H27,'8'!$K$3:$M$16,3,FALSE),0)</f>
        <v>0</v>
      </c>
      <c r="O27" s="205">
        <f t="shared" si="1"/>
        <v>0</v>
      </c>
      <c r="P27" s="205"/>
      <c r="Q27" s="205"/>
      <c r="R27" s="205"/>
    </row>
    <row r="28" spans="1:18" hidden="1">
      <c r="A28" s="203"/>
      <c r="B28" s="204"/>
      <c r="C28" s="204"/>
      <c r="D28" s="218"/>
      <c r="E28" s="203"/>
      <c r="F28" s="217"/>
      <c r="H28" s="219"/>
      <c r="I28" s="205"/>
      <c r="J28" s="217"/>
      <c r="K28" s="220"/>
      <c r="L28" s="205">
        <f>IFERROR(IF(G28="X",0,IF(H28="X",0,VLOOKUP(H28,'8'!$K$3:$L$16,2,FALSE))),0)</f>
        <v>0</v>
      </c>
      <c r="M28" s="205">
        <f t="shared" si="0"/>
        <v>0</v>
      </c>
      <c r="N28" s="205">
        <f>IFERROR(VLOOKUP(H28,'8'!$K$3:$M$16,3,FALSE),0)</f>
        <v>0</v>
      </c>
      <c r="O28" s="205">
        <f t="shared" si="1"/>
        <v>0</v>
      </c>
      <c r="P28" s="205"/>
      <c r="Q28" s="205"/>
      <c r="R28" s="205"/>
    </row>
    <row r="29" spans="1:18" hidden="1">
      <c r="A29" s="203"/>
      <c r="B29" s="204"/>
      <c r="C29" s="204"/>
      <c r="D29" s="218"/>
      <c r="E29" s="203"/>
      <c r="F29" s="217"/>
      <c r="H29" s="219"/>
      <c r="I29" s="205"/>
      <c r="J29" s="217"/>
      <c r="K29" s="220"/>
      <c r="L29" s="205">
        <f>IFERROR(IF(G29="X",0,IF(H29="X",0,VLOOKUP(H29,'8'!$K$3:$L$16,2,FALSE))),0)</f>
        <v>0</v>
      </c>
      <c r="M29" s="205">
        <f t="shared" si="0"/>
        <v>0</v>
      </c>
      <c r="N29" s="205">
        <f>IFERROR(VLOOKUP(H29,'8'!$K$3:$M$16,3,FALSE),0)</f>
        <v>0</v>
      </c>
      <c r="O29" s="205">
        <f t="shared" si="1"/>
        <v>0</v>
      </c>
      <c r="P29" s="205"/>
      <c r="Q29" s="205"/>
      <c r="R29" s="205"/>
    </row>
    <row r="30" spans="1:18" hidden="1">
      <c r="A30" s="203"/>
      <c r="B30" s="204"/>
      <c r="C30" s="204"/>
      <c r="D30" s="218"/>
      <c r="E30" s="203"/>
      <c r="F30" s="217"/>
      <c r="H30" s="219"/>
      <c r="I30" s="205"/>
      <c r="J30" s="217"/>
      <c r="K30" s="220"/>
      <c r="L30" s="205">
        <f>IFERROR(IF(G30="X",0,IF(H30="X",0,VLOOKUP(H30,'8'!$K$3:$L$16,2,FALSE))),0)</f>
        <v>0</v>
      </c>
      <c r="M30" s="205">
        <f t="shared" si="0"/>
        <v>0</v>
      </c>
      <c r="N30" s="205">
        <f>IFERROR(VLOOKUP(H30,'8'!$K$3:$M$16,3,FALSE),0)</f>
        <v>0</v>
      </c>
      <c r="O30" s="205">
        <f t="shared" si="1"/>
        <v>0</v>
      </c>
      <c r="P30" s="205"/>
      <c r="Q30" s="205"/>
      <c r="R30" s="205"/>
    </row>
    <row r="31" spans="1:18" hidden="1">
      <c r="A31" s="203"/>
      <c r="B31" s="204"/>
      <c r="C31" s="204"/>
      <c r="D31" s="218"/>
      <c r="E31" s="203"/>
      <c r="F31" s="217"/>
      <c r="H31" s="219"/>
      <c r="I31" s="205"/>
      <c r="J31" s="217"/>
      <c r="K31" s="220"/>
      <c r="L31" s="205">
        <f>IFERROR(IF(G31="X",0,IF(H31="X",0,VLOOKUP(H31,'8'!$K$3:$L$16,2,FALSE))),0)</f>
        <v>0</v>
      </c>
      <c r="M31" s="205">
        <f t="shared" si="0"/>
        <v>0</v>
      </c>
      <c r="N31" s="205">
        <f>IFERROR(VLOOKUP(H31,'8'!$K$3:$M$16,3,FALSE),0)</f>
        <v>0</v>
      </c>
      <c r="O31" s="205">
        <f t="shared" si="1"/>
        <v>0</v>
      </c>
      <c r="P31" s="205"/>
      <c r="Q31" s="205"/>
      <c r="R31" s="205"/>
    </row>
    <row r="32" spans="1:18" hidden="1">
      <c r="A32" s="203"/>
      <c r="B32" s="204"/>
      <c r="C32" s="204"/>
      <c r="D32" s="218"/>
      <c r="E32" s="203"/>
      <c r="F32" s="217"/>
      <c r="H32" s="219"/>
      <c r="I32" s="205"/>
      <c r="J32" s="217"/>
      <c r="K32" s="220"/>
      <c r="L32" s="205">
        <f>IFERROR(IF(G32="X",0,IF(H32="X",0,VLOOKUP(H32,'8'!$K$3:$L$16,2,FALSE))),0)</f>
        <v>0</v>
      </c>
      <c r="M32" s="205">
        <f t="shared" si="0"/>
        <v>0</v>
      </c>
      <c r="N32" s="205">
        <f>IFERROR(VLOOKUP(H32,'8'!$K$3:$M$16,3,FALSE),0)</f>
        <v>0</v>
      </c>
      <c r="O32" s="205">
        <f t="shared" si="1"/>
        <v>0</v>
      </c>
      <c r="P32" s="205"/>
      <c r="Q32" s="205"/>
      <c r="R32" s="205"/>
    </row>
    <row r="33" spans="1:18" hidden="1">
      <c r="A33" s="203"/>
      <c r="B33" s="204"/>
      <c r="C33" s="204"/>
      <c r="D33" s="218"/>
      <c r="E33" s="203"/>
      <c r="F33" s="217"/>
      <c r="H33" s="219"/>
      <c r="I33" s="205"/>
      <c r="J33" s="217"/>
      <c r="K33" s="220"/>
      <c r="L33" s="205">
        <f>IFERROR(IF(G33="X",0,IF(H33="X",0,VLOOKUP(H33,'8'!$K$3:$L$16,2,FALSE))),0)</f>
        <v>0</v>
      </c>
      <c r="M33" s="205">
        <f t="shared" si="0"/>
        <v>0</v>
      </c>
      <c r="N33" s="205">
        <f>IFERROR(VLOOKUP(H33,'8'!$K$3:$M$16,3,FALSE),0)</f>
        <v>0</v>
      </c>
      <c r="O33" s="205">
        <f t="shared" si="1"/>
        <v>0</v>
      </c>
      <c r="P33" s="205"/>
      <c r="Q33" s="205"/>
      <c r="R33" s="205"/>
    </row>
    <row r="34" spans="1:18" hidden="1">
      <c r="A34" s="203"/>
      <c r="B34" s="204"/>
      <c r="C34" s="204"/>
      <c r="D34" s="218"/>
      <c r="E34" s="203"/>
      <c r="F34" s="217"/>
      <c r="H34" s="219"/>
      <c r="I34" s="205"/>
      <c r="J34" s="217"/>
      <c r="K34" s="220"/>
      <c r="L34" s="205">
        <f>IFERROR(IF(G34="X",0,IF(H34="X",0,VLOOKUP(H34,'8'!$K$3:$L$16,2,FALSE))),0)</f>
        <v>0</v>
      </c>
      <c r="M34" s="205">
        <f t="shared" si="0"/>
        <v>0</v>
      </c>
      <c r="N34" s="205">
        <f>IFERROR(VLOOKUP(H34,'8'!$K$3:$M$16,3,FALSE),0)</f>
        <v>0</v>
      </c>
      <c r="O34" s="205">
        <f t="shared" si="1"/>
        <v>0</v>
      </c>
      <c r="P34" s="205"/>
      <c r="Q34" s="205"/>
      <c r="R34" s="205"/>
    </row>
    <row r="35" spans="1:18" hidden="1">
      <c r="A35" s="203"/>
      <c r="B35" s="204"/>
      <c r="C35" s="204"/>
      <c r="D35" s="218"/>
      <c r="E35" s="203"/>
      <c r="F35" s="217"/>
      <c r="H35" s="219"/>
      <c r="I35" s="205"/>
      <c r="J35" s="217"/>
      <c r="K35" s="220"/>
      <c r="L35" s="205">
        <f>IFERROR(IF(G35="X",0,IF(H35="X",0,VLOOKUP(H35,'8'!$K$3:$L$16,2,FALSE))),0)</f>
        <v>0</v>
      </c>
      <c r="M35" s="205">
        <f t="shared" si="0"/>
        <v>0</v>
      </c>
      <c r="N35" s="205">
        <f>IFERROR(VLOOKUP(H35,'8'!$K$3:$M$16,3,FALSE),0)</f>
        <v>0</v>
      </c>
      <c r="O35" s="205">
        <f t="shared" si="1"/>
        <v>0</v>
      </c>
      <c r="P35" s="205"/>
      <c r="Q35" s="205"/>
      <c r="R35" s="205"/>
    </row>
    <row r="36" spans="1:18" hidden="1">
      <c r="A36" s="203"/>
      <c r="B36" s="204"/>
      <c r="C36" s="204"/>
      <c r="D36" s="218"/>
      <c r="E36" s="203"/>
      <c r="F36" s="217"/>
      <c r="H36" s="219"/>
      <c r="I36" s="205"/>
      <c r="J36" s="217"/>
      <c r="K36" s="220"/>
      <c r="L36" s="205">
        <f>IFERROR(IF(G36="X",0,IF(H36="X",0,VLOOKUP(H36,'8'!$K$3:$L$16,2,FALSE))),0)</f>
        <v>0</v>
      </c>
      <c r="M36" s="205">
        <f t="shared" si="0"/>
        <v>0</v>
      </c>
      <c r="N36" s="205">
        <f>IFERROR(VLOOKUP(H36,'8'!$K$3:$M$16,3,FALSE),0)</f>
        <v>0</v>
      </c>
      <c r="O36" s="205">
        <f t="shared" si="1"/>
        <v>0</v>
      </c>
      <c r="P36" s="205"/>
      <c r="Q36" s="205"/>
      <c r="R36" s="205"/>
    </row>
    <row r="37" spans="1:18" hidden="1">
      <c r="A37" s="203"/>
      <c r="B37" s="204"/>
      <c r="C37" s="204"/>
      <c r="D37" s="218"/>
      <c r="E37" s="203"/>
      <c r="F37" s="217"/>
      <c r="H37" s="219"/>
      <c r="I37" s="205"/>
      <c r="J37" s="217"/>
      <c r="K37" s="220"/>
      <c r="L37" s="205">
        <f>IFERROR(IF(G37="X",0,IF(H37="X",0,VLOOKUP(H37,'8'!$K$3:$L$16,2,FALSE))),0)</f>
        <v>0</v>
      </c>
      <c r="M37" s="205">
        <f t="shared" si="0"/>
        <v>0</v>
      </c>
      <c r="N37" s="205">
        <f>IFERROR(VLOOKUP(H37,'8'!$K$3:$M$16,3,FALSE),0)</f>
        <v>0</v>
      </c>
      <c r="O37" s="205">
        <f t="shared" si="1"/>
        <v>0</v>
      </c>
      <c r="P37" s="205"/>
      <c r="Q37" s="205"/>
      <c r="R37" s="205"/>
    </row>
    <row r="38" spans="1:18" hidden="1">
      <c r="A38" s="203"/>
      <c r="B38" s="204"/>
      <c r="C38" s="204"/>
      <c r="D38" s="218"/>
      <c r="E38" s="203"/>
      <c r="F38" s="217"/>
      <c r="H38" s="219"/>
      <c r="I38" s="205"/>
      <c r="J38" s="217"/>
      <c r="K38" s="220"/>
      <c r="L38" s="205">
        <f>IFERROR(IF(G38="X",0,IF(H38="X",0,VLOOKUP(H38,'8'!$K$3:$L$16,2,FALSE))),0)</f>
        <v>0</v>
      </c>
      <c r="M38" s="205">
        <f t="shared" si="0"/>
        <v>0</v>
      </c>
      <c r="N38" s="205">
        <f>IFERROR(VLOOKUP(H38,'8'!$K$3:$M$16,3,FALSE),0)</f>
        <v>0</v>
      </c>
      <c r="O38" s="205">
        <f t="shared" si="1"/>
        <v>0</v>
      </c>
      <c r="P38" s="205"/>
      <c r="Q38" s="205"/>
      <c r="R38" s="205"/>
    </row>
    <row r="39" spans="1:18" hidden="1">
      <c r="A39" s="203"/>
      <c r="B39" s="204"/>
      <c r="C39" s="204"/>
      <c r="D39" s="218"/>
      <c r="E39" s="203"/>
      <c r="F39" s="217"/>
      <c r="H39" s="219"/>
      <c r="I39" s="205"/>
      <c r="J39" s="217"/>
      <c r="K39" s="220"/>
      <c r="L39" s="205">
        <f>IFERROR(IF(G39="X",0,IF(H39="X",0,VLOOKUP(H39,'8'!$K$3:$L$16,2,FALSE))),0)</f>
        <v>0</v>
      </c>
      <c r="M39" s="205">
        <f t="shared" si="0"/>
        <v>0</v>
      </c>
      <c r="N39" s="205">
        <f>IFERROR(VLOOKUP(H39,'8'!$K$3:$M$16,3,FALSE),0)</f>
        <v>0</v>
      </c>
      <c r="O39" s="205">
        <f t="shared" si="1"/>
        <v>0</v>
      </c>
      <c r="P39" s="205"/>
      <c r="Q39" s="205"/>
      <c r="R39" s="205"/>
    </row>
    <row r="40" spans="1:18" hidden="1">
      <c r="A40" s="203"/>
      <c r="B40" s="204"/>
      <c r="C40" s="204"/>
      <c r="D40" s="218"/>
      <c r="E40" s="203"/>
      <c r="F40" s="217"/>
      <c r="H40" s="219"/>
      <c r="I40" s="205"/>
      <c r="J40" s="217"/>
      <c r="K40" s="220"/>
      <c r="L40" s="205">
        <f>IFERROR(IF(G40="X",0,IF(H40="X",0,VLOOKUP(H40,'8'!$K$3:$L$16,2,FALSE))),0)</f>
        <v>0</v>
      </c>
      <c r="M40" s="205">
        <f t="shared" si="0"/>
        <v>0</v>
      </c>
      <c r="N40" s="205">
        <f>IFERROR(VLOOKUP(H40,'8'!$K$3:$M$16,3,FALSE),0)</f>
        <v>0</v>
      </c>
      <c r="O40" s="205">
        <f t="shared" si="1"/>
        <v>0</v>
      </c>
      <c r="P40" s="205"/>
      <c r="Q40" s="205"/>
      <c r="R40" s="205"/>
    </row>
    <row r="41" spans="1:18" hidden="1">
      <c r="A41" s="203"/>
      <c r="B41" s="204"/>
      <c r="C41" s="204"/>
      <c r="D41" s="218"/>
      <c r="E41" s="203"/>
      <c r="F41" s="217"/>
      <c r="H41" s="219"/>
      <c r="I41" s="205"/>
      <c r="J41" s="217"/>
      <c r="K41" s="220"/>
      <c r="L41" s="205">
        <f>IFERROR(IF(G41="X",0,IF(H41="X",0,VLOOKUP(H41,'8'!$K$3:$L$16,2,FALSE))),0)</f>
        <v>0</v>
      </c>
      <c r="M41" s="205">
        <f t="shared" si="0"/>
        <v>0</v>
      </c>
      <c r="N41" s="205">
        <f>IFERROR(VLOOKUP(H41,'8'!$K$3:$M$16,3,FALSE),0)</f>
        <v>0</v>
      </c>
      <c r="O41" s="205">
        <f t="shared" si="1"/>
        <v>0</v>
      </c>
      <c r="P41" s="205"/>
      <c r="Q41" s="205"/>
      <c r="R41" s="205"/>
    </row>
    <row r="42" spans="1:18" hidden="1">
      <c r="A42" s="203"/>
      <c r="B42" s="204"/>
      <c r="C42" s="204"/>
      <c r="D42" s="218"/>
      <c r="E42" s="203"/>
      <c r="F42" s="217"/>
      <c r="H42" s="219"/>
      <c r="I42" s="205"/>
      <c r="J42" s="217"/>
      <c r="K42" s="220"/>
      <c r="L42" s="205">
        <f>IFERROR(IF(G42="X",0,IF(H42="X",0,VLOOKUP(H42,'8'!$K$3:$L$16,2,FALSE))),0)</f>
        <v>0</v>
      </c>
      <c r="M42" s="205">
        <f t="shared" si="0"/>
        <v>0</v>
      </c>
      <c r="N42" s="205">
        <f>IFERROR(VLOOKUP(H42,'8'!$K$3:$M$16,3,FALSE),0)</f>
        <v>0</v>
      </c>
      <c r="O42" s="205">
        <f t="shared" si="1"/>
        <v>0</v>
      </c>
      <c r="P42" s="205"/>
      <c r="Q42" s="205"/>
      <c r="R42" s="205"/>
    </row>
    <row r="43" spans="1:18" hidden="1">
      <c r="A43" s="203"/>
      <c r="B43" s="204"/>
      <c r="C43" s="204"/>
      <c r="D43" s="218"/>
      <c r="E43" s="203"/>
      <c r="F43" s="217"/>
      <c r="H43" s="219"/>
      <c r="I43" s="205"/>
      <c r="J43" s="217"/>
      <c r="K43" s="220"/>
      <c r="L43" s="205">
        <f>IFERROR(IF(G43="X",0,IF(H43="X",0,VLOOKUP(H43,'8'!$K$3:$L$16,2,FALSE))),0)</f>
        <v>0</v>
      </c>
      <c r="M43" s="205">
        <f t="shared" si="0"/>
        <v>0</v>
      </c>
      <c r="N43" s="205">
        <f>IFERROR(VLOOKUP(H43,'8'!$K$3:$M$16,3,FALSE),0)</f>
        <v>0</v>
      </c>
      <c r="O43" s="205">
        <f t="shared" si="1"/>
        <v>0</v>
      </c>
      <c r="P43" s="205"/>
      <c r="Q43" s="205"/>
      <c r="R43" s="205"/>
    </row>
    <row r="44" spans="1:18" hidden="1">
      <c r="A44" s="203"/>
      <c r="B44" s="204"/>
      <c r="C44" s="204"/>
      <c r="D44" s="218"/>
      <c r="E44" s="203"/>
      <c r="F44" s="217"/>
      <c r="H44" s="219"/>
      <c r="I44" s="205"/>
      <c r="J44" s="217"/>
      <c r="K44" s="220"/>
      <c r="L44" s="205">
        <f>IFERROR(IF(G44="X",0,IF(H44="X",0,VLOOKUP(H44,'8'!$K$3:$L$16,2,FALSE))),0)</f>
        <v>0</v>
      </c>
      <c r="M44" s="205">
        <f t="shared" si="0"/>
        <v>0</v>
      </c>
      <c r="N44" s="205">
        <f>IFERROR(VLOOKUP(H44,'8'!$K$3:$M$16,3,FALSE),0)</f>
        <v>0</v>
      </c>
      <c r="O44" s="205">
        <f t="shared" si="1"/>
        <v>0</v>
      </c>
      <c r="P44" s="205"/>
      <c r="Q44" s="205"/>
      <c r="R44" s="205"/>
    </row>
    <row r="45" spans="1:18" hidden="1">
      <c r="A45" s="203"/>
      <c r="B45" s="204"/>
      <c r="C45" s="204"/>
      <c r="D45" s="218"/>
      <c r="E45" s="203"/>
      <c r="F45" s="217"/>
      <c r="H45" s="219"/>
      <c r="I45" s="205"/>
      <c r="J45" s="217"/>
      <c r="K45" s="220"/>
      <c r="L45" s="205">
        <f>IFERROR(IF(G45="X",0,IF(H45="X",0,VLOOKUP(H45,'8'!$K$3:$L$16,2,FALSE))),0)</f>
        <v>0</v>
      </c>
      <c r="M45" s="205">
        <f t="shared" si="0"/>
        <v>0</v>
      </c>
      <c r="N45" s="205">
        <f>IFERROR(VLOOKUP(H45,'8'!$K$3:$M$16,3,FALSE),0)</f>
        <v>0</v>
      </c>
      <c r="O45" s="205">
        <f t="shared" si="1"/>
        <v>0</v>
      </c>
      <c r="P45" s="205"/>
      <c r="Q45" s="205"/>
      <c r="R45" s="205"/>
    </row>
    <row r="46" spans="1:18" hidden="1">
      <c r="A46" s="203"/>
      <c r="B46" s="204"/>
      <c r="C46" s="204"/>
      <c r="D46" s="218"/>
      <c r="E46" s="203"/>
      <c r="F46" s="217"/>
      <c r="H46" s="219"/>
      <c r="I46" s="205"/>
      <c r="J46" s="217"/>
      <c r="K46" s="220"/>
      <c r="L46" s="205">
        <f>IFERROR(IF(G46="X",0,IF(H46="X",0,VLOOKUP(H46,'8'!$K$3:$L$16,2,FALSE))),0)</f>
        <v>0</v>
      </c>
      <c r="M46" s="205">
        <f t="shared" si="0"/>
        <v>0</v>
      </c>
      <c r="N46" s="205">
        <f>IFERROR(VLOOKUP(H46,'8'!$K$3:$M$16,3,FALSE),0)</f>
        <v>0</v>
      </c>
      <c r="O46" s="205">
        <f t="shared" si="1"/>
        <v>0</v>
      </c>
      <c r="P46" s="205"/>
      <c r="Q46" s="205"/>
      <c r="R46" s="205"/>
    </row>
    <row r="47" spans="1:18" hidden="1">
      <c r="A47" s="203"/>
      <c r="B47" s="204"/>
      <c r="C47" s="204"/>
      <c r="D47" s="218"/>
      <c r="E47" s="203"/>
      <c r="F47" s="217"/>
      <c r="H47" s="219"/>
      <c r="I47" s="205"/>
      <c r="J47" s="217"/>
      <c r="K47" s="220"/>
      <c r="L47" s="205">
        <f>IFERROR(IF(G47="X",0,IF(H47="X",0,VLOOKUP(H47,'8'!$K$3:$L$16,2,FALSE))),0)</f>
        <v>0</v>
      </c>
      <c r="M47" s="205">
        <f t="shared" si="0"/>
        <v>0</v>
      </c>
      <c r="N47" s="205">
        <f>IFERROR(VLOOKUP(H47,'8'!$K$3:$M$16,3,FALSE),0)</f>
        <v>0</v>
      </c>
      <c r="O47" s="205">
        <f t="shared" si="1"/>
        <v>0</v>
      </c>
      <c r="P47" s="205"/>
      <c r="Q47" s="205"/>
      <c r="R47" s="205"/>
    </row>
    <row r="48" spans="1:18" hidden="1">
      <c r="A48" s="203"/>
      <c r="B48" s="204"/>
      <c r="C48" s="204"/>
      <c r="D48" s="203"/>
      <c r="E48" s="203"/>
      <c r="H48" s="203"/>
      <c r="I48" s="205"/>
      <c r="J48" s="205"/>
      <c r="K48" s="205"/>
      <c r="L48" s="205">
        <f>IFERROR(IF(G48="X",0,IF(H48="X",0,VLOOKUP(H48,'8'!$K$3:$L$16,2,FALSE))),0)</f>
        <v>0</v>
      </c>
      <c r="M48" s="205">
        <f t="shared" si="0"/>
        <v>0</v>
      </c>
      <c r="N48" s="205">
        <f>IFERROR(VLOOKUP(H48,'8'!$K$3:$M$16,3,FALSE),0)</f>
        <v>0</v>
      </c>
      <c r="O48" s="205">
        <f t="shared" si="1"/>
        <v>0</v>
      </c>
      <c r="P48" s="205"/>
      <c r="Q48" s="205"/>
      <c r="R48" s="205"/>
    </row>
    <row r="49" spans="1:18" hidden="1">
      <c r="A49" s="203"/>
      <c r="B49" s="204"/>
      <c r="C49" s="204"/>
      <c r="D49" s="203"/>
      <c r="E49" s="203"/>
      <c r="H49" s="203"/>
      <c r="I49" s="205"/>
      <c r="J49" s="205"/>
      <c r="K49" s="205"/>
      <c r="L49" s="205">
        <f>IFERROR(IF(G49="X",0,IF(H49="X",0,VLOOKUP(H49,'8'!$K$3:$L$16,2,FALSE))),0)</f>
        <v>0</v>
      </c>
      <c r="M49" s="205">
        <f t="shared" si="0"/>
        <v>0</v>
      </c>
      <c r="N49" s="205">
        <f>IFERROR(VLOOKUP(H49,'8'!$K$3:$M$16,3,FALSE),0)</f>
        <v>0</v>
      </c>
      <c r="O49" s="205">
        <f t="shared" si="1"/>
        <v>0</v>
      </c>
      <c r="P49" s="205"/>
      <c r="Q49" s="205"/>
      <c r="R49" s="205"/>
    </row>
    <row r="50" spans="1:18" hidden="1">
      <c r="A50" s="203"/>
      <c r="B50" s="204"/>
      <c r="C50" s="204"/>
      <c r="D50" s="203"/>
      <c r="E50" s="203"/>
      <c r="H50" s="203"/>
      <c r="I50" s="205"/>
      <c r="J50" s="205"/>
      <c r="K50" s="205"/>
      <c r="L50" s="205">
        <f>IFERROR(IF(G50="X",0,IF(H50="X",0,VLOOKUP(H50,'8'!$K$3:$L$16,2,FALSE))),0)</f>
        <v>0</v>
      </c>
      <c r="M50" s="205">
        <f t="shared" si="0"/>
        <v>0</v>
      </c>
      <c r="N50" s="205">
        <f>IFERROR(VLOOKUP(H50,'8'!$K$3:$M$16,3,FALSE),0)</f>
        <v>0</v>
      </c>
      <c r="O50" s="205">
        <f t="shared" si="1"/>
        <v>0</v>
      </c>
      <c r="P50" s="205"/>
      <c r="Q50" s="205"/>
      <c r="R50" s="205"/>
    </row>
    <row r="51" spans="1:18" hidden="1">
      <c r="A51" s="203"/>
      <c r="B51" s="204"/>
      <c r="C51" s="204"/>
      <c r="D51" s="203"/>
      <c r="E51" s="203"/>
      <c r="H51" s="203"/>
      <c r="I51" s="205"/>
      <c r="J51" s="205"/>
      <c r="K51" s="205"/>
      <c r="L51" s="205">
        <f>IFERROR(IF(G51="X",0,IF(H51="X",0,VLOOKUP(H51,'8'!$K$3:$L$16,2,FALSE))),0)</f>
        <v>0</v>
      </c>
      <c r="M51" s="205">
        <f t="shared" si="0"/>
        <v>0</v>
      </c>
      <c r="N51" s="205">
        <f>IFERROR(VLOOKUP(H51,'8'!$K$3:$M$16,3,FALSE),0)</f>
        <v>0</v>
      </c>
      <c r="O51" s="205">
        <f t="shared" si="1"/>
        <v>0</v>
      </c>
      <c r="P51" s="205"/>
      <c r="Q51" s="205"/>
      <c r="R51" s="205"/>
    </row>
    <row r="52" spans="1:18" hidden="1">
      <c r="A52" s="203"/>
      <c r="B52" s="204"/>
      <c r="C52" s="204"/>
      <c r="D52" s="203"/>
      <c r="E52" s="203"/>
      <c r="H52" s="203"/>
      <c r="I52" s="205"/>
      <c r="J52" s="205"/>
      <c r="K52" s="205"/>
      <c r="L52" s="205">
        <f>IFERROR(IF(G52="X",0,IF(H52="X",0,VLOOKUP(H52,'8'!$K$3:$L$16,2,FALSE))),0)</f>
        <v>0</v>
      </c>
      <c r="M52" s="205">
        <f t="shared" si="0"/>
        <v>0</v>
      </c>
      <c r="N52" s="205">
        <f>IFERROR(VLOOKUP(H52,'8'!$K$3:$M$16,3,FALSE),0)</f>
        <v>0</v>
      </c>
      <c r="O52" s="205">
        <f t="shared" si="1"/>
        <v>0</v>
      </c>
      <c r="P52" s="205"/>
      <c r="Q52" s="205"/>
      <c r="R52" s="205"/>
    </row>
    <row r="53" spans="1:18" hidden="1">
      <c r="A53" s="203"/>
      <c r="B53" s="204"/>
      <c r="C53" s="204"/>
      <c r="D53" s="203"/>
      <c r="E53" s="203"/>
      <c r="H53" s="203"/>
      <c r="I53" s="205"/>
      <c r="J53" s="205"/>
      <c r="K53" s="205"/>
      <c r="L53" s="205">
        <f>IFERROR(IF(G53="X",0,IF(H53="X",0,VLOOKUP(H53,'8'!$K$3:$L$16,2,FALSE))),0)</f>
        <v>0</v>
      </c>
      <c r="M53" s="205">
        <f t="shared" si="0"/>
        <v>0</v>
      </c>
      <c r="N53" s="205">
        <f>IFERROR(VLOOKUP(H53,'8'!$K$3:$M$16,3,FALSE),0)</f>
        <v>0</v>
      </c>
      <c r="O53" s="205">
        <f t="shared" si="1"/>
        <v>0</v>
      </c>
      <c r="P53" s="205"/>
      <c r="Q53" s="205"/>
      <c r="R53" s="205"/>
    </row>
    <row r="54" spans="1:18" hidden="1">
      <c r="A54" s="203"/>
      <c r="B54" s="204"/>
      <c r="C54" s="204"/>
      <c r="D54" s="203"/>
      <c r="E54" s="203"/>
      <c r="H54" s="203"/>
      <c r="I54" s="205"/>
      <c r="J54" s="205"/>
      <c r="K54" s="205"/>
      <c r="L54" s="205">
        <f>IFERROR(IF(G54="X",0,IF(H54="X",0,VLOOKUP(H54,'8'!$K$3:$L$16,2,FALSE))),0)</f>
        <v>0</v>
      </c>
      <c r="M54" s="205">
        <f t="shared" si="0"/>
        <v>0</v>
      </c>
      <c r="N54" s="205">
        <f>IFERROR(VLOOKUP(H54,'8'!$K$3:$M$16,3,FALSE),0)</f>
        <v>0</v>
      </c>
      <c r="O54" s="205">
        <f t="shared" si="1"/>
        <v>0</v>
      </c>
      <c r="P54" s="205"/>
      <c r="Q54" s="205"/>
      <c r="R54" s="205"/>
    </row>
    <row r="55" spans="1:18" hidden="1">
      <c r="A55" s="203"/>
      <c r="B55" s="204"/>
      <c r="C55" s="204"/>
      <c r="D55" s="203"/>
      <c r="E55" s="203"/>
      <c r="H55" s="203"/>
      <c r="I55" s="205"/>
      <c r="J55" s="205"/>
      <c r="K55" s="205"/>
      <c r="L55" s="205">
        <f>IFERROR(IF(G55="X",0,IF(H55="X",0,VLOOKUP(H55,'8'!$K$3:$L$16,2,FALSE))),0)</f>
        <v>0</v>
      </c>
      <c r="M55" s="205">
        <f t="shared" si="0"/>
        <v>0</v>
      </c>
      <c r="N55" s="205">
        <f>IFERROR(VLOOKUP(H55,'8'!$K$3:$M$16,3,FALSE),0)</f>
        <v>0</v>
      </c>
      <c r="O55" s="205">
        <f t="shared" si="1"/>
        <v>0</v>
      </c>
      <c r="P55" s="205"/>
      <c r="Q55" s="205"/>
      <c r="R55" s="205"/>
    </row>
    <row r="56" spans="1:18" hidden="1">
      <c r="A56" s="203"/>
      <c r="B56" s="204"/>
      <c r="C56" s="204"/>
      <c r="D56" s="203"/>
      <c r="E56" s="203"/>
      <c r="H56" s="203"/>
      <c r="I56" s="205"/>
      <c r="J56" s="205"/>
      <c r="K56" s="205"/>
      <c r="L56" s="205">
        <f>IFERROR(IF(G56="X",0,IF(H56="X",0,VLOOKUP(H56,'8'!$K$3:$L$16,2,FALSE))),0)</f>
        <v>0</v>
      </c>
      <c r="M56" s="205">
        <f t="shared" si="0"/>
        <v>0</v>
      </c>
      <c r="N56" s="205">
        <f>IFERROR(VLOOKUP(H56,'8'!$K$3:$M$16,3,FALSE),0)</f>
        <v>0</v>
      </c>
      <c r="O56" s="205">
        <f t="shared" si="1"/>
        <v>0</v>
      </c>
      <c r="P56" s="205"/>
      <c r="Q56" s="205"/>
      <c r="R56" s="205"/>
    </row>
    <row r="57" spans="1:18" hidden="1">
      <c r="A57" s="203"/>
      <c r="B57" s="204"/>
      <c r="C57" s="204"/>
      <c r="D57" s="203"/>
      <c r="E57" s="203"/>
      <c r="H57" s="203"/>
      <c r="I57" s="205"/>
      <c r="J57" s="205"/>
      <c r="K57" s="205"/>
      <c r="L57" s="205">
        <f>IFERROR(IF(G57="X",0,IF(H57="X",0,VLOOKUP(H57,'8'!$K$3:$L$16,2,FALSE))),0)</f>
        <v>0</v>
      </c>
      <c r="M57" s="205">
        <f t="shared" si="0"/>
        <v>0</v>
      </c>
      <c r="N57" s="205">
        <f>IFERROR(VLOOKUP(H57,'8'!$K$3:$M$16,3,FALSE),0)</f>
        <v>0</v>
      </c>
      <c r="O57" s="205">
        <f t="shared" si="1"/>
        <v>0</v>
      </c>
      <c r="P57" s="205"/>
      <c r="Q57" s="205"/>
      <c r="R57" s="205"/>
    </row>
    <row r="58" spans="1:18" hidden="1">
      <c r="A58" s="203"/>
      <c r="B58" s="204"/>
      <c r="C58" s="204"/>
      <c r="D58" s="203"/>
      <c r="E58" s="203"/>
      <c r="H58" s="203"/>
      <c r="I58" s="205"/>
      <c r="J58" s="205"/>
      <c r="K58" s="205"/>
      <c r="L58" s="205">
        <f>IFERROR(IF(G58="X",0,IF(H58="X",0,VLOOKUP(H58,'8'!$K$3:$L$16,2,FALSE))),0)</f>
        <v>0</v>
      </c>
      <c r="M58" s="205">
        <f t="shared" si="0"/>
        <v>0</v>
      </c>
      <c r="N58" s="205">
        <f>IFERROR(VLOOKUP(H58,'8'!$K$3:$M$16,3,FALSE),0)</f>
        <v>0</v>
      </c>
      <c r="O58" s="205">
        <f t="shared" si="1"/>
        <v>0</v>
      </c>
      <c r="P58" s="205"/>
      <c r="Q58" s="205"/>
      <c r="R58" s="205"/>
    </row>
    <row r="59" spans="1:18" hidden="1">
      <c r="A59" s="203"/>
      <c r="B59" s="204"/>
      <c r="C59" s="204"/>
      <c r="D59" s="203"/>
      <c r="E59" s="203"/>
      <c r="H59" s="203"/>
      <c r="I59" s="205"/>
      <c r="J59" s="205"/>
      <c r="K59" s="205"/>
      <c r="L59" s="205">
        <f>IFERROR(IF(G59="X",0,IF(H59="X",0,VLOOKUP(H59,'8'!$K$3:$L$16,2,FALSE))),0)</f>
        <v>0</v>
      </c>
      <c r="M59" s="205">
        <f t="shared" si="0"/>
        <v>0</v>
      </c>
      <c r="N59" s="205">
        <f>IFERROR(VLOOKUP(H59,'8'!$K$3:$M$16,3,FALSE),0)</f>
        <v>0</v>
      </c>
      <c r="O59" s="205">
        <f t="shared" si="1"/>
        <v>0</v>
      </c>
      <c r="P59" s="205"/>
      <c r="Q59" s="205"/>
      <c r="R59" s="205"/>
    </row>
    <row r="60" spans="1:18" hidden="1">
      <c r="A60" s="203"/>
      <c r="B60" s="204"/>
      <c r="C60" s="204"/>
      <c r="D60" s="203"/>
      <c r="E60" s="203"/>
      <c r="H60" s="203"/>
      <c r="I60" s="205"/>
      <c r="J60" s="205"/>
      <c r="K60" s="205"/>
      <c r="L60" s="205">
        <f>IFERROR(IF(G60="X",0,IF(H60="X",0,VLOOKUP(H60,'8'!$K$3:$L$16,2,FALSE))),0)</f>
        <v>0</v>
      </c>
      <c r="M60" s="205">
        <f t="shared" si="0"/>
        <v>0</v>
      </c>
      <c r="N60" s="205">
        <f>IFERROR(VLOOKUP(H60,'8'!$K$3:$M$16,3,FALSE),0)</f>
        <v>0</v>
      </c>
      <c r="O60" s="205">
        <f t="shared" si="1"/>
        <v>0</v>
      </c>
      <c r="P60" s="205"/>
      <c r="Q60" s="205"/>
      <c r="R60" s="205"/>
    </row>
    <row r="61" spans="1:18" hidden="1">
      <c r="A61" s="203"/>
      <c r="B61" s="204"/>
      <c r="C61" s="204"/>
      <c r="D61" s="203"/>
      <c r="E61" s="203"/>
      <c r="H61" s="203"/>
      <c r="I61" s="205"/>
      <c r="J61" s="205"/>
      <c r="K61" s="205"/>
      <c r="L61" s="205">
        <f>IFERROR(IF(G61="X",0,IF(H61="X",0,VLOOKUP(H61,'8'!$K$3:$L$16,2,FALSE))),0)</f>
        <v>0</v>
      </c>
      <c r="M61" s="205">
        <f t="shared" si="0"/>
        <v>0</v>
      </c>
      <c r="N61" s="205">
        <f>IFERROR(VLOOKUP(H61,'8'!$K$3:$M$16,3,FALSE),0)</f>
        <v>0</v>
      </c>
      <c r="O61" s="205">
        <f t="shared" si="1"/>
        <v>0</v>
      </c>
      <c r="P61" s="205"/>
      <c r="Q61" s="205"/>
      <c r="R61" s="205"/>
    </row>
    <row r="62" spans="1:18" hidden="1">
      <c r="A62" s="203"/>
      <c r="B62" s="204"/>
      <c r="C62" s="204"/>
      <c r="D62" s="203"/>
      <c r="E62" s="203"/>
      <c r="H62" s="203"/>
      <c r="I62" s="205"/>
      <c r="J62" s="205"/>
      <c r="K62" s="205"/>
      <c r="L62" s="205">
        <f>IFERROR(IF(G62="X",0,IF(H62="X",0,VLOOKUP(H62,'8'!$K$3:$L$16,2,FALSE))),0)</f>
        <v>0</v>
      </c>
      <c r="M62" s="205">
        <f t="shared" si="0"/>
        <v>0</v>
      </c>
      <c r="N62" s="205">
        <f>IFERROR(VLOOKUP(H62,'8'!$K$3:$M$16,3,FALSE),0)</f>
        <v>0</v>
      </c>
      <c r="O62" s="205">
        <f t="shared" si="1"/>
        <v>0</v>
      </c>
      <c r="P62" s="205"/>
      <c r="Q62" s="205"/>
      <c r="R62" s="205"/>
    </row>
    <row r="63" spans="1:18" hidden="1">
      <c r="A63" s="203"/>
      <c r="B63" s="204"/>
      <c r="C63" s="204"/>
      <c r="D63" s="203"/>
      <c r="E63" s="203"/>
      <c r="H63" s="203"/>
      <c r="I63" s="205"/>
      <c r="J63" s="205"/>
      <c r="K63" s="205"/>
      <c r="L63" s="205">
        <f>IFERROR(IF(G63="X",0,IF(H63="X",0,VLOOKUP(H63,'8'!$K$3:$L$16,2,FALSE))),0)</f>
        <v>0</v>
      </c>
      <c r="M63" s="205">
        <f t="shared" si="0"/>
        <v>0</v>
      </c>
      <c r="N63" s="205">
        <f>IFERROR(VLOOKUP(H63,'8'!$K$3:$M$16,3,FALSE),0)</f>
        <v>0</v>
      </c>
      <c r="O63" s="205">
        <f t="shared" si="1"/>
        <v>0</v>
      </c>
      <c r="P63" s="205"/>
      <c r="Q63" s="205"/>
      <c r="R63" s="205"/>
    </row>
    <row r="64" spans="1:18" hidden="1">
      <c r="A64" s="203"/>
      <c r="B64" s="204"/>
      <c r="C64" s="204"/>
      <c r="D64" s="203"/>
      <c r="E64" s="203"/>
      <c r="H64" s="203"/>
      <c r="I64" s="205"/>
      <c r="J64" s="205"/>
      <c r="K64" s="205"/>
      <c r="L64" s="205">
        <f>IFERROR(IF(G64="X",0,IF(H64="X",0,VLOOKUP(H64,'8'!$K$3:$L$16,2,FALSE))),0)</f>
        <v>0</v>
      </c>
      <c r="M64" s="205">
        <f t="shared" si="0"/>
        <v>0</v>
      </c>
      <c r="N64" s="205">
        <f>IFERROR(VLOOKUP(H64,'8'!$K$3:$M$16,3,FALSE),0)</f>
        <v>0</v>
      </c>
      <c r="O64" s="205">
        <f t="shared" si="1"/>
        <v>0</v>
      </c>
      <c r="P64" s="205"/>
      <c r="Q64" s="205"/>
      <c r="R64" s="205"/>
    </row>
    <row r="65" spans="1:18" hidden="1">
      <c r="A65" s="203"/>
      <c r="B65" s="204"/>
      <c r="C65" s="204"/>
      <c r="D65" s="203"/>
      <c r="E65" s="203"/>
      <c r="H65" s="203"/>
      <c r="I65" s="205"/>
      <c r="J65" s="205"/>
      <c r="K65" s="205"/>
      <c r="L65" s="205">
        <f>IFERROR(IF(G65="X",0,IF(H65="X",0,VLOOKUP(H65,'8'!$K$3:$L$16,2,FALSE))),0)</f>
        <v>0</v>
      </c>
      <c r="M65" s="205">
        <f t="shared" si="0"/>
        <v>0</v>
      </c>
      <c r="N65" s="205">
        <f>IFERROR(VLOOKUP(H65,'8'!$K$3:$M$16,3,FALSE),0)</f>
        <v>0</v>
      </c>
      <c r="O65" s="205">
        <f t="shared" si="1"/>
        <v>0</v>
      </c>
      <c r="P65" s="205"/>
      <c r="Q65" s="205"/>
      <c r="R65" s="205"/>
    </row>
    <row r="66" spans="1:18" hidden="1">
      <c r="A66" s="203"/>
      <c r="B66" s="204"/>
      <c r="C66" s="204"/>
      <c r="D66" s="203"/>
      <c r="E66" s="203"/>
      <c r="H66" s="203"/>
      <c r="I66" s="205"/>
      <c r="J66" s="205"/>
      <c r="K66" s="205"/>
      <c r="L66" s="205">
        <f>IFERROR(IF(G66="X",0,IF(H66="X",0,VLOOKUP(H66,'8'!$K$3:$L$16,2,FALSE))),0)</f>
        <v>0</v>
      </c>
      <c r="M66" s="205">
        <f t="shared" si="0"/>
        <v>0</v>
      </c>
      <c r="N66" s="205">
        <f>IFERROR(VLOOKUP(H66,'8'!$K$3:$M$16,3,FALSE),0)</f>
        <v>0</v>
      </c>
      <c r="O66" s="205">
        <f t="shared" si="1"/>
        <v>0</v>
      </c>
      <c r="P66" s="205"/>
      <c r="Q66" s="205"/>
      <c r="R66" s="205"/>
    </row>
    <row r="67" spans="1:18" hidden="1">
      <c r="A67" s="203"/>
      <c r="B67" s="204"/>
      <c r="C67" s="204"/>
      <c r="D67" s="203"/>
      <c r="E67" s="203"/>
      <c r="H67" s="203"/>
      <c r="I67" s="205"/>
      <c r="J67" s="205"/>
      <c r="K67" s="205"/>
      <c r="L67" s="205">
        <f>IFERROR(IF(G67="X",0,IF(H67="X",0,VLOOKUP(H67,'8'!$K$3:$L$16,2,FALSE))),0)</f>
        <v>0</v>
      </c>
      <c r="M67" s="205">
        <f t="shared" si="0"/>
        <v>0</v>
      </c>
      <c r="N67" s="205">
        <f>IFERROR(VLOOKUP(H67,'8'!$K$3:$M$16,3,FALSE),0)</f>
        <v>0</v>
      </c>
      <c r="O67" s="205">
        <f t="shared" si="1"/>
        <v>0</v>
      </c>
      <c r="P67" s="205"/>
      <c r="Q67" s="205"/>
      <c r="R67" s="205"/>
    </row>
    <row r="68" spans="1:18" hidden="1">
      <c r="A68" s="203"/>
      <c r="B68" s="204"/>
      <c r="C68" s="204"/>
      <c r="D68" s="203"/>
      <c r="E68" s="203"/>
      <c r="H68" s="203"/>
      <c r="I68" s="205"/>
      <c r="J68" s="205"/>
      <c r="K68" s="205"/>
      <c r="L68" s="205">
        <f>IFERROR(IF(G68="X",0,IF(H68="X",0,VLOOKUP(H68,'8'!$K$3:$L$16,2,FALSE))),0)</f>
        <v>0</v>
      </c>
      <c r="M68" s="205">
        <f t="shared" ref="M68:M131" si="2">K68*L68</f>
        <v>0</v>
      </c>
      <c r="N68" s="205">
        <f>IFERROR(VLOOKUP(H68,'8'!$K$3:$M$16,3,FALSE),0)</f>
        <v>0</v>
      </c>
      <c r="O68" s="205">
        <f t="shared" ref="O68:O131" si="3">IF(N68=0,0,M68/N68)</f>
        <v>0</v>
      </c>
      <c r="P68" s="205"/>
      <c r="Q68" s="205"/>
      <c r="R68" s="205"/>
    </row>
    <row r="69" spans="1:18" hidden="1">
      <c r="A69" s="203"/>
      <c r="B69" s="204"/>
      <c r="C69" s="204"/>
      <c r="D69" s="203"/>
      <c r="E69" s="203"/>
      <c r="H69" s="203"/>
      <c r="I69" s="205"/>
      <c r="J69" s="205"/>
      <c r="K69" s="205"/>
      <c r="L69" s="205">
        <f>IFERROR(IF(G69="X",0,IF(H69="X",0,VLOOKUP(H69,'8'!$K$3:$L$16,2,FALSE))),0)</f>
        <v>0</v>
      </c>
      <c r="M69" s="205">
        <f t="shared" si="2"/>
        <v>0</v>
      </c>
      <c r="N69" s="205">
        <f>IFERROR(VLOOKUP(H69,'8'!$K$3:$M$16,3,FALSE),0)</f>
        <v>0</v>
      </c>
      <c r="O69" s="205">
        <f t="shared" si="3"/>
        <v>0</v>
      </c>
      <c r="P69" s="205"/>
      <c r="Q69" s="205"/>
      <c r="R69" s="205"/>
    </row>
    <row r="70" spans="1:18" hidden="1">
      <c r="A70" s="203"/>
      <c r="B70" s="204"/>
      <c r="C70" s="204"/>
      <c r="D70" s="203"/>
      <c r="E70" s="203"/>
      <c r="H70" s="203"/>
      <c r="I70" s="205"/>
      <c r="J70" s="205"/>
      <c r="K70" s="205"/>
      <c r="L70" s="205">
        <f>IFERROR(IF(G70="X",0,IF(H70="X",0,VLOOKUP(H70,'8'!$K$3:$L$16,2,FALSE))),0)</f>
        <v>0</v>
      </c>
      <c r="M70" s="205">
        <f t="shared" si="2"/>
        <v>0</v>
      </c>
      <c r="N70" s="205">
        <f>IFERROR(VLOOKUP(H70,'8'!$K$3:$M$16,3,FALSE),0)</f>
        <v>0</v>
      </c>
      <c r="O70" s="205">
        <f t="shared" si="3"/>
        <v>0</v>
      </c>
      <c r="P70" s="205"/>
      <c r="Q70" s="205"/>
      <c r="R70" s="205"/>
    </row>
    <row r="71" spans="1:18" hidden="1">
      <c r="A71" s="203"/>
      <c r="B71" s="204"/>
      <c r="C71" s="204"/>
      <c r="D71" s="203"/>
      <c r="E71" s="203"/>
      <c r="H71" s="203"/>
      <c r="I71" s="205"/>
      <c r="J71" s="205"/>
      <c r="K71" s="205"/>
      <c r="L71" s="205">
        <f>IFERROR(IF(G71="X",0,IF(H71="X",0,VLOOKUP(H71,'8'!$K$3:$L$16,2,FALSE))),0)</f>
        <v>0</v>
      </c>
      <c r="M71" s="205">
        <f t="shared" si="2"/>
        <v>0</v>
      </c>
      <c r="N71" s="205">
        <f>IFERROR(VLOOKUP(H71,'8'!$K$3:$M$16,3,FALSE),0)</f>
        <v>0</v>
      </c>
      <c r="O71" s="205">
        <f t="shared" si="3"/>
        <v>0</v>
      </c>
      <c r="P71" s="205"/>
      <c r="Q71" s="205"/>
      <c r="R71" s="205"/>
    </row>
    <row r="72" spans="1:18" hidden="1">
      <c r="A72" s="203"/>
      <c r="B72" s="204"/>
      <c r="C72" s="204"/>
      <c r="D72" s="203"/>
      <c r="E72" s="203"/>
      <c r="H72" s="203"/>
      <c r="I72" s="205"/>
      <c r="J72" s="205"/>
      <c r="K72" s="205"/>
      <c r="L72" s="205">
        <f>IFERROR(IF(G72="X",0,IF(H72="X",0,VLOOKUP(H72,'8'!$K$3:$L$16,2,FALSE))),0)</f>
        <v>0</v>
      </c>
      <c r="M72" s="205">
        <f t="shared" si="2"/>
        <v>0</v>
      </c>
      <c r="N72" s="205">
        <f>IFERROR(VLOOKUP(H72,'8'!$K$3:$M$16,3,FALSE),0)</f>
        <v>0</v>
      </c>
      <c r="O72" s="205">
        <f t="shared" si="3"/>
        <v>0</v>
      </c>
      <c r="P72" s="205"/>
      <c r="Q72" s="205"/>
      <c r="R72" s="205"/>
    </row>
    <row r="73" spans="1:18" hidden="1">
      <c r="A73" s="203"/>
      <c r="B73" s="204"/>
      <c r="C73" s="204"/>
      <c r="D73" s="203"/>
      <c r="E73" s="203"/>
      <c r="H73" s="203"/>
      <c r="I73" s="205"/>
      <c r="J73" s="205"/>
      <c r="K73" s="205"/>
      <c r="L73" s="205">
        <f>IFERROR(IF(G73="X",0,IF(H73="X",0,VLOOKUP(H73,'8'!$K$3:$L$16,2,FALSE))),0)</f>
        <v>0</v>
      </c>
      <c r="M73" s="205">
        <f t="shared" si="2"/>
        <v>0</v>
      </c>
      <c r="N73" s="205">
        <f>IFERROR(VLOOKUP(H73,'8'!$K$3:$M$16,3,FALSE),0)</f>
        <v>0</v>
      </c>
      <c r="O73" s="205">
        <f t="shared" si="3"/>
        <v>0</v>
      </c>
      <c r="P73" s="205"/>
      <c r="Q73" s="205"/>
      <c r="R73" s="205"/>
    </row>
    <row r="74" spans="1:18" hidden="1">
      <c r="A74" s="203"/>
      <c r="B74" s="204"/>
      <c r="C74" s="204"/>
      <c r="D74" s="203"/>
      <c r="E74" s="203"/>
      <c r="H74" s="203"/>
      <c r="I74" s="205"/>
      <c r="J74" s="205"/>
      <c r="K74" s="205"/>
      <c r="L74" s="205">
        <f>IFERROR(IF(G74="X",0,IF(H74="X",0,VLOOKUP(H74,'8'!$K$3:$L$16,2,FALSE))),0)</f>
        <v>0</v>
      </c>
      <c r="M74" s="205">
        <f t="shared" si="2"/>
        <v>0</v>
      </c>
      <c r="N74" s="205">
        <f>IFERROR(VLOOKUP(H74,'8'!$K$3:$M$16,3,FALSE),0)</f>
        <v>0</v>
      </c>
      <c r="O74" s="205">
        <f t="shared" si="3"/>
        <v>0</v>
      </c>
      <c r="P74" s="205"/>
      <c r="Q74" s="205"/>
      <c r="R74" s="205"/>
    </row>
    <row r="75" spans="1:18" hidden="1">
      <c r="A75" s="203"/>
      <c r="B75" s="204"/>
      <c r="C75" s="204"/>
      <c r="D75" s="203"/>
      <c r="E75" s="203"/>
      <c r="H75" s="203"/>
      <c r="I75" s="205"/>
      <c r="J75" s="205"/>
      <c r="K75" s="205"/>
      <c r="L75" s="205">
        <f>IFERROR(IF(G75="X",0,IF(H75="X",0,VLOOKUP(H75,'8'!$K$3:$L$16,2,FALSE))),0)</f>
        <v>0</v>
      </c>
      <c r="M75" s="205">
        <f t="shared" si="2"/>
        <v>0</v>
      </c>
      <c r="N75" s="205">
        <f>IFERROR(VLOOKUP(H75,'8'!$K$3:$M$16,3,FALSE),0)</f>
        <v>0</v>
      </c>
      <c r="O75" s="205">
        <f t="shared" si="3"/>
        <v>0</v>
      </c>
      <c r="P75" s="205"/>
      <c r="Q75" s="205"/>
      <c r="R75" s="205"/>
    </row>
    <row r="76" spans="1:18" hidden="1">
      <c r="A76" s="203"/>
      <c r="B76" s="204"/>
      <c r="C76" s="204"/>
      <c r="D76" s="203"/>
      <c r="E76" s="203"/>
      <c r="H76" s="203"/>
      <c r="I76" s="205"/>
      <c r="J76" s="205"/>
      <c r="K76" s="205"/>
      <c r="L76" s="205">
        <f>IFERROR(IF(G76="X",0,IF(H76="X",0,VLOOKUP(H76,'8'!$K$3:$L$16,2,FALSE))),0)</f>
        <v>0</v>
      </c>
      <c r="M76" s="205">
        <f t="shared" si="2"/>
        <v>0</v>
      </c>
      <c r="N76" s="205">
        <f>IFERROR(VLOOKUP(H76,'8'!$K$3:$M$16,3,FALSE),0)</f>
        <v>0</v>
      </c>
      <c r="O76" s="205">
        <f t="shared" si="3"/>
        <v>0</v>
      </c>
      <c r="P76" s="205"/>
      <c r="Q76" s="205"/>
      <c r="R76" s="205"/>
    </row>
    <row r="77" spans="1:18" hidden="1">
      <c r="A77" s="203"/>
      <c r="B77" s="204"/>
      <c r="C77" s="204"/>
      <c r="D77" s="203"/>
      <c r="E77" s="203"/>
      <c r="H77" s="203"/>
      <c r="I77" s="205"/>
      <c r="J77" s="205"/>
      <c r="K77" s="205"/>
      <c r="L77" s="205">
        <f>IFERROR(IF(G77="X",0,IF(H77="X",0,VLOOKUP(H77,'8'!$K$3:$L$16,2,FALSE))),0)</f>
        <v>0</v>
      </c>
      <c r="M77" s="205">
        <f t="shared" si="2"/>
        <v>0</v>
      </c>
      <c r="N77" s="205">
        <f>IFERROR(VLOOKUP(H77,'8'!$K$3:$M$16,3,FALSE),0)</f>
        <v>0</v>
      </c>
      <c r="O77" s="205">
        <f t="shared" si="3"/>
        <v>0</v>
      </c>
      <c r="P77" s="205"/>
      <c r="Q77" s="205"/>
      <c r="R77" s="205"/>
    </row>
    <row r="78" spans="1:18" hidden="1">
      <c r="A78" s="203"/>
      <c r="B78" s="204"/>
      <c r="C78" s="204"/>
      <c r="D78" s="203"/>
      <c r="E78" s="203"/>
      <c r="H78" s="203"/>
      <c r="I78" s="205"/>
      <c r="J78" s="205"/>
      <c r="K78" s="205"/>
      <c r="L78" s="205">
        <f>IFERROR(IF(G78="X",0,IF(H78="X",0,VLOOKUP(H78,'8'!$K$3:$L$16,2,FALSE))),0)</f>
        <v>0</v>
      </c>
      <c r="M78" s="205">
        <f t="shared" si="2"/>
        <v>0</v>
      </c>
      <c r="N78" s="205">
        <f>IFERROR(VLOOKUP(H78,'8'!$K$3:$M$16,3,FALSE),0)</f>
        <v>0</v>
      </c>
      <c r="O78" s="205">
        <f t="shared" si="3"/>
        <v>0</v>
      </c>
      <c r="P78" s="205"/>
      <c r="Q78" s="205"/>
      <c r="R78" s="205"/>
    </row>
    <row r="79" spans="1:18" hidden="1">
      <c r="A79" s="203"/>
      <c r="B79" s="204"/>
      <c r="C79" s="204"/>
      <c r="D79" s="203"/>
      <c r="E79" s="203"/>
      <c r="H79" s="203"/>
      <c r="I79" s="205"/>
      <c r="J79" s="205"/>
      <c r="K79" s="205"/>
      <c r="L79" s="205">
        <f>IFERROR(IF(G79="X",0,IF(H79="X",0,VLOOKUP(H79,'8'!$K$3:$L$16,2,FALSE))),0)</f>
        <v>0</v>
      </c>
      <c r="M79" s="205">
        <f t="shared" si="2"/>
        <v>0</v>
      </c>
      <c r="N79" s="205">
        <f>IFERROR(VLOOKUP(H79,'8'!$K$3:$M$16,3,FALSE),0)</f>
        <v>0</v>
      </c>
      <c r="O79" s="205">
        <f t="shared" si="3"/>
        <v>0</v>
      </c>
      <c r="P79" s="205"/>
      <c r="Q79" s="205"/>
      <c r="R79" s="205"/>
    </row>
    <row r="80" spans="1:18" hidden="1">
      <c r="A80" s="203"/>
      <c r="B80" s="204"/>
      <c r="C80" s="204"/>
      <c r="D80" s="203"/>
      <c r="E80" s="203"/>
      <c r="H80" s="203"/>
      <c r="I80" s="205"/>
      <c r="J80" s="205"/>
      <c r="K80" s="205"/>
      <c r="L80" s="205">
        <f>IFERROR(IF(G80="X",0,IF(H80="X",0,VLOOKUP(H80,'8'!$K$3:$L$16,2,FALSE))),0)</f>
        <v>0</v>
      </c>
      <c r="M80" s="205">
        <f t="shared" si="2"/>
        <v>0</v>
      </c>
      <c r="N80" s="205">
        <f>IFERROR(VLOOKUP(H80,'8'!$K$3:$M$16,3,FALSE),0)</f>
        <v>0</v>
      </c>
      <c r="O80" s="205">
        <f t="shared" si="3"/>
        <v>0</v>
      </c>
      <c r="P80" s="205"/>
      <c r="Q80" s="205"/>
      <c r="R80" s="205"/>
    </row>
    <row r="81" spans="1:18" hidden="1">
      <c r="A81" s="203"/>
      <c r="B81" s="204"/>
      <c r="C81" s="204"/>
      <c r="D81" s="203"/>
      <c r="E81" s="203"/>
      <c r="H81" s="203"/>
      <c r="I81" s="205"/>
      <c r="J81" s="205"/>
      <c r="K81" s="205"/>
      <c r="L81" s="205">
        <f>IFERROR(IF(G81="X",0,IF(H81="X",0,VLOOKUP(H81,'8'!$K$3:$L$16,2,FALSE))),0)</f>
        <v>0</v>
      </c>
      <c r="M81" s="205">
        <f t="shared" si="2"/>
        <v>0</v>
      </c>
      <c r="N81" s="205">
        <f>IFERROR(VLOOKUP(H81,'8'!$K$3:$M$16,3,FALSE),0)</f>
        <v>0</v>
      </c>
      <c r="O81" s="205">
        <f t="shared" si="3"/>
        <v>0</v>
      </c>
      <c r="P81" s="205"/>
      <c r="Q81" s="205"/>
      <c r="R81" s="205"/>
    </row>
    <row r="82" spans="1:18" hidden="1">
      <c r="A82" s="203"/>
      <c r="B82" s="204"/>
      <c r="C82" s="204"/>
      <c r="D82" s="203"/>
      <c r="E82" s="203"/>
      <c r="H82" s="203"/>
      <c r="I82" s="205"/>
      <c r="J82" s="205"/>
      <c r="K82" s="205"/>
      <c r="L82" s="205">
        <f>IFERROR(IF(G82="X",0,IF(H82="X",0,VLOOKUP(H82,'8'!$K$3:$L$16,2,FALSE))),0)</f>
        <v>0</v>
      </c>
      <c r="M82" s="205">
        <f t="shared" si="2"/>
        <v>0</v>
      </c>
      <c r="N82" s="205">
        <f>IFERROR(VLOOKUP(H82,'8'!$K$3:$M$16,3,FALSE),0)</f>
        <v>0</v>
      </c>
      <c r="O82" s="205">
        <f t="shared" si="3"/>
        <v>0</v>
      </c>
      <c r="P82" s="205"/>
      <c r="Q82" s="205"/>
      <c r="R82" s="205"/>
    </row>
    <row r="83" spans="1:18" hidden="1">
      <c r="A83" s="203"/>
      <c r="B83" s="204"/>
      <c r="C83" s="204"/>
      <c r="D83" s="203"/>
      <c r="E83" s="203"/>
      <c r="H83" s="203"/>
      <c r="I83" s="205"/>
      <c r="J83" s="205"/>
      <c r="K83" s="205"/>
      <c r="L83" s="205">
        <f>IFERROR(IF(G83="X",0,IF(H83="X",0,VLOOKUP(H83,'8'!$K$3:$L$16,2,FALSE))),0)</f>
        <v>0</v>
      </c>
      <c r="M83" s="205">
        <f t="shared" si="2"/>
        <v>0</v>
      </c>
      <c r="N83" s="205">
        <f>IFERROR(VLOOKUP(H83,'8'!$K$3:$M$16,3,FALSE),0)</f>
        <v>0</v>
      </c>
      <c r="O83" s="205">
        <f t="shared" si="3"/>
        <v>0</v>
      </c>
      <c r="P83" s="205"/>
      <c r="Q83" s="205"/>
      <c r="R83" s="205"/>
    </row>
    <row r="84" spans="1:18" hidden="1">
      <c r="A84" s="203"/>
      <c r="B84" s="204"/>
      <c r="C84" s="204"/>
      <c r="D84" s="203"/>
      <c r="E84" s="203"/>
      <c r="H84" s="203"/>
      <c r="I84" s="205"/>
      <c r="J84" s="205"/>
      <c r="K84" s="205"/>
      <c r="L84" s="205">
        <f>IFERROR(IF(G84="X",0,IF(H84="X",0,VLOOKUP(H84,'8'!$K$3:$L$16,2,FALSE))),0)</f>
        <v>0</v>
      </c>
      <c r="M84" s="205">
        <f t="shared" si="2"/>
        <v>0</v>
      </c>
      <c r="N84" s="205">
        <f>IFERROR(VLOOKUP(H84,'8'!$K$3:$M$16,3,FALSE),0)</f>
        <v>0</v>
      </c>
      <c r="O84" s="205">
        <f t="shared" si="3"/>
        <v>0</v>
      </c>
      <c r="P84" s="205"/>
      <c r="Q84" s="205"/>
      <c r="R84" s="205"/>
    </row>
    <row r="85" spans="1:18" hidden="1">
      <c r="A85" s="203"/>
      <c r="B85" s="204"/>
      <c r="C85" s="204"/>
      <c r="D85" s="203"/>
      <c r="E85" s="203"/>
      <c r="H85" s="203"/>
      <c r="I85" s="205"/>
      <c r="J85" s="205"/>
      <c r="K85" s="205"/>
      <c r="L85" s="205">
        <f>IFERROR(IF(G85="X",0,IF(H85="X",0,VLOOKUP(H85,'8'!$K$3:$L$16,2,FALSE))),0)</f>
        <v>0</v>
      </c>
      <c r="M85" s="205">
        <f t="shared" si="2"/>
        <v>0</v>
      </c>
      <c r="N85" s="205">
        <f>IFERROR(VLOOKUP(H85,'8'!$K$3:$M$16,3,FALSE),0)</f>
        <v>0</v>
      </c>
      <c r="O85" s="205">
        <f t="shared" si="3"/>
        <v>0</v>
      </c>
      <c r="P85" s="205"/>
      <c r="Q85" s="205"/>
      <c r="R85" s="205"/>
    </row>
    <row r="86" spans="1:18" hidden="1">
      <c r="A86" s="203"/>
      <c r="B86" s="204"/>
      <c r="C86" s="204"/>
      <c r="D86" s="203"/>
      <c r="E86" s="203"/>
      <c r="H86" s="203"/>
      <c r="I86" s="205"/>
      <c r="J86" s="205"/>
      <c r="K86" s="205"/>
      <c r="L86" s="205">
        <f>IFERROR(IF(G86="X",0,IF(H86="X",0,VLOOKUP(H86,'8'!$K$3:$L$16,2,FALSE))),0)</f>
        <v>0</v>
      </c>
      <c r="M86" s="205">
        <f t="shared" si="2"/>
        <v>0</v>
      </c>
      <c r="N86" s="205">
        <f>IFERROR(VLOOKUP(H86,'8'!$K$3:$M$16,3,FALSE),0)</f>
        <v>0</v>
      </c>
      <c r="O86" s="205">
        <f t="shared" si="3"/>
        <v>0</v>
      </c>
      <c r="P86" s="205"/>
      <c r="Q86" s="205"/>
      <c r="R86" s="205"/>
    </row>
    <row r="87" spans="1:18" hidden="1">
      <c r="A87" s="203"/>
      <c r="B87" s="204"/>
      <c r="C87" s="204"/>
      <c r="D87" s="203"/>
      <c r="E87" s="203"/>
      <c r="H87" s="203"/>
      <c r="I87" s="205"/>
      <c r="J87" s="205"/>
      <c r="K87" s="205"/>
      <c r="L87" s="205">
        <f>IFERROR(IF(G87="X",0,IF(H87="X",0,VLOOKUP(H87,'8'!$K$3:$L$16,2,FALSE))),0)</f>
        <v>0</v>
      </c>
      <c r="M87" s="205">
        <f t="shared" si="2"/>
        <v>0</v>
      </c>
      <c r="N87" s="205">
        <f>IFERROR(VLOOKUP(H87,'8'!$K$3:$M$16,3,FALSE),0)</f>
        <v>0</v>
      </c>
      <c r="O87" s="205">
        <f t="shared" si="3"/>
        <v>0</v>
      </c>
      <c r="P87" s="205"/>
      <c r="Q87" s="205"/>
      <c r="R87" s="205"/>
    </row>
    <row r="88" spans="1:18" hidden="1">
      <c r="A88" s="203"/>
      <c r="B88" s="204"/>
      <c r="C88" s="204"/>
      <c r="D88" s="203"/>
      <c r="E88" s="203"/>
      <c r="H88" s="203"/>
      <c r="I88" s="205"/>
      <c r="J88" s="205"/>
      <c r="K88" s="205"/>
      <c r="L88" s="205">
        <f>IFERROR(IF(G88="X",0,IF(H88="X",0,VLOOKUP(H88,'8'!$K$3:$L$16,2,FALSE))),0)</f>
        <v>0</v>
      </c>
      <c r="M88" s="205">
        <f t="shared" si="2"/>
        <v>0</v>
      </c>
      <c r="N88" s="205">
        <f>IFERROR(VLOOKUP(H88,'8'!$K$3:$M$16,3,FALSE),0)</f>
        <v>0</v>
      </c>
      <c r="O88" s="205">
        <f t="shared" si="3"/>
        <v>0</v>
      </c>
      <c r="P88" s="205"/>
      <c r="Q88" s="205"/>
      <c r="R88" s="205"/>
    </row>
    <row r="89" spans="1:18" hidden="1">
      <c r="A89" s="203"/>
      <c r="B89" s="204"/>
      <c r="C89" s="204"/>
      <c r="D89" s="203"/>
      <c r="E89" s="203"/>
      <c r="H89" s="203"/>
      <c r="I89" s="205"/>
      <c r="J89" s="205"/>
      <c r="K89" s="205"/>
      <c r="L89" s="205">
        <f>IFERROR(IF(G89="X",0,IF(H89="X",0,VLOOKUP(H89,'8'!$K$3:$L$16,2,FALSE))),0)</f>
        <v>0</v>
      </c>
      <c r="M89" s="205">
        <f t="shared" si="2"/>
        <v>0</v>
      </c>
      <c r="N89" s="205">
        <f>IFERROR(VLOOKUP(H89,'8'!$K$3:$M$16,3,FALSE),0)</f>
        <v>0</v>
      </c>
      <c r="O89" s="205">
        <f t="shared" si="3"/>
        <v>0</v>
      </c>
      <c r="P89" s="205"/>
      <c r="Q89" s="205"/>
      <c r="R89" s="205"/>
    </row>
    <row r="90" spans="1:18" hidden="1">
      <c r="A90" s="203"/>
      <c r="B90" s="204"/>
      <c r="C90" s="204"/>
      <c r="D90" s="203"/>
      <c r="E90" s="203"/>
      <c r="H90" s="203"/>
      <c r="I90" s="205"/>
      <c r="J90" s="205"/>
      <c r="K90" s="205"/>
      <c r="L90" s="205">
        <f>IFERROR(IF(G90="X",0,IF(H90="X",0,VLOOKUP(H90,'8'!$K$3:$L$16,2,FALSE))),0)</f>
        <v>0</v>
      </c>
      <c r="M90" s="205">
        <f t="shared" si="2"/>
        <v>0</v>
      </c>
      <c r="N90" s="205">
        <f>IFERROR(VLOOKUP(H90,'8'!$K$3:$M$16,3,FALSE),0)</f>
        <v>0</v>
      </c>
      <c r="O90" s="205">
        <f t="shared" si="3"/>
        <v>0</v>
      </c>
      <c r="P90" s="205"/>
      <c r="Q90" s="205"/>
      <c r="R90" s="205"/>
    </row>
    <row r="91" spans="1:18" hidden="1">
      <c r="A91" s="203"/>
      <c r="B91" s="204"/>
      <c r="C91" s="204"/>
      <c r="D91" s="203"/>
      <c r="E91" s="203"/>
      <c r="H91" s="203"/>
      <c r="I91" s="205"/>
      <c r="J91" s="205"/>
      <c r="K91" s="205"/>
      <c r="L91" s="205">
        <f>IFERROR(IF(G91="X",0,IF(H91="X",0,VLOOKUP(H91,'8'!$K$3:$L$16,2,FALSE))),0)</f>
        <v>0</v>
      </c>
      <c r="M91" s="205">
        <f t="shared" si="2"/>
        <v>0</v>
      </c>
      <c r="N91" s="205">
        <f>IFERROR(VLOOKUP(H91,'8'!$K$3:$M$16,3,FALSE),0)</f>
        <v>0</v>
      </c>
      <c r="O91" s="205">
        <f t="shared" si="3"/>
        <v>0</v>
      </c>
      <c r="P91" s="205"/>
      <c r="Q91" s="205"/>
      <c r="R91" s="205"/>
    </row>
    <row r="92" spans="1:18" hidden="1">
      <c r="A92" s="203"/>
      <c r="B92" s="204"/>
      <c r="C92" s="204"/>
      <c r="D92" s="203"/>
      <c r="E92" s="203"/>
      <c r="H92" s="203"/>
      <c r="I92" s="205"/>
      <c r="J92" s="205"/>
      <c r="K92" s="205"/>
      <c r="L92" s="205">
        <f>IFERROR(IF(G92="X",0,IF(H92="X",0,VLOOKUP(H92,'8'!$K$3:$L$16,2,FALSE))),0)</f>
        <v>0</v>
      </c>
      <c r="M92" s="205">
        <f t="shared" si="2"/>
        <v>0</v>
      </c>
      <c r="N92" s="205">
        <f>IFERROR(VLOOKUP(H92,'8'!$K$3:$M$16,3,FALSE),0)</f>
        <v>0</v>
      </c>
      <c r="O92" s="205">
        <f t="shared" si="3"/>
        <v>0</v>
      </c>
      <c r="P92" s="205"/>
      <c r="Q92" s="205"/>
      <c r="R92" s="205"/>
    </row>
    <row r="93" spans="1:18" hidden="1">
      <c r="A93" s="203"/>
      <c r="B93" s="204"/>
      <c r="C93" s="204"/>
      <c r="D93" s="203"/>
      <c r="E93" s="203"/>
      <c r="H93" s="203"/>
      <c r="I93" s="205"/>
      <c r="J93" s="205"/>
      <c r="K93" s="205"/>
      <c r="L93" s="205">
        <f>IFERROR(IF(G93="X",0,IF(H93="X",0,VLOOKUP(H93,'8'!$K$3:$L$16,2,FALSE))),0)</f>
        <v>0</v>
      </c>
      <c r="M93" s="205">
        <f t="shared" si="2"/>
        <v>0</v>
      </c>
      <c r="N93" s="205">
        <f>IFERROR(VLOOKUP(H93,'8'!$K$3:$M$16,3,FALSE),0)</f>
        <v>0</v>
      </c>
      <c r="O93" s="205">
        <f t="shared" si="3"/>
        <v>0</v>
      </c>
      <c r="P93" s="205"/>
      <c r="Q93" s="205"/>
      <c r="R93" s="205"/>
    </row>
    <row r="94" spans="1:18" hidden="1">
      <c r="A94" s="203"/>
      <c r="B94" s="204"/>
      <c r="C94" s="204"/>
      <c r="D94" s="203"/>
      <c r="E94" s="203"/>
      <c r="H94" s="203"/>
      <c r="I94" s="205"/>
      <c r="J94" s="205"/>
      <c r="K94" s="205"/>
      <c r="L94" s="205">
        <f>IFERROR(IF(G94="X",0,IF(H94="X",0,VLOOKUP(H94,'8'!$K$3:$L$16,2,FALSE))),0)</f>
        <v>0</v>
      </c>
      <c r="M94" s="205">
        <f t="shared" si="2"/>
        <v>0</v>
      </c>
      <c r="N94" s="205">
        <f>IFERROR(VLOOKUP(H94,'8'!$K$3:$M$16,3,FALSE),0)</f>
        <v>0</v>
      </c>
      <c r="O94" s="205">
        <f t="shared" si="3"/>
        <v>0</v>
      </c>
      <c r="P94" s="205"/>
      <c r="Q94" s="205"/>
      <c r="R94" s="205"/>
    </row>
    <row r="95" spans="1:18" hidden="1">
      <c r="A95" s="203"/>
      <c r="B95" s="204"/>
      <c r="C95" s="204"/>
      <c r="D95" s="203"/>
      <c r="E95" s="203"/>
      <c r="H95" s="203"/>
      <c r="I95" s="205"/>
      <c r="J95" s="205"/>
      <c r="K95" s="205"/>
      <c r="L95" s="205">
        <f>IFERROR(IF(G95="X",0,IF(H95="X",0,VLOOKUP(H95,'8'!$K$3:$L$16,2,FALSE))),0)</f>
        <v>0</v>
      </c>
      <c r="M95" s="205">
        <f t="shared" si="2"/>
        <v>0</v>
      </c>
      <c r="N95" s="205">
        <f>IFERROR(VLOOKUP(H95,'8'!$K$3:$M$16,3,FALSE),0)</f>
        <v>0</v>
      </c>
      <c r="O95" s="205">
        <f t="shared" si="3"/>
        <v>0</v>
      </c>
      <c r="P95" s="205"/>
      <c r="Q95" s="205"/>
      <c r="R95" s="205"/>
    </row>
    <row r="96" spans="1:18" hidden="1">
      <c r="A96" s="203"/>
      <c r="B96" s="204"/>
      <c r="C96" s="204"/>
      <c r="D96" s="203"/>
      <c r="E96" s="203"/>
      <c r="H96" s="203"/>
      <c r="I96" s="205"/>
      <c r="J96" s="205"/>
      <c r="K96" s="205"/>
      <c r="L96" s="205">
        <f>IFERROR(IF(G96="X",0,IF(H96="X",0,VLOOKUP(H96,'8'!$K$3:$L$16,2,FALSE))),0)</f>
        <v>0</v>
      </c>
      <c r="M96" s="205">
        <f t="shared" si="2"/>
        <v>0</v>
      </c>
      <c r="N96" s="205">
        <f>IFERROR(VLOOKUP(H96,'8'!$K$3:$M$16,3,FALSE),0)</f>
        <v>0</v>
      </c>
      <c r="O96" s="205">
        <f t="shared" si="3"/>
        <v>0</v>
      </c>
      <c r="P96" s="205"/>
      <c r="Q96" s="205"/>
      <c r="R96" s="205"/>
    </row>
    <row r="97" spans="1:18" hidden="1">
      <c r="A97" s="203"/>
      <c r="B97" s="204"/>
      <c r="C97" s="204"/>
      <c r="D97" s="203"/>
      <c r="E97" s="203"/>
      <c r="H97" s="203"/>
      <c r="I97" s="205"/>
      <c r="J97" s="205"/>
      <c r="K97" s="205"/>
      <c r="L97" s="205">
        <f>IFERROR(IF(G97="X",0,IF(H97="X",0,VLOOKUP(H97,'8'!$K$3:$L$16,2,FALSE))),0)</f>
        <v>0</v>
      </c>
      <c r="M97" s="205">
        <f t="shared" si="2"/>
        <v>0</v>
      </c>
      <c r="N97" s="205">
        <f>IFERROR(VLOOKUP(H97,'8'!$K$3:$M$16,3,FALSE),0)</f>
        <v>0</v>
      </c>
      <c r="O97" s="205">
        <f t="shared" si="3"/>
        <v>0</v>
      </c>
      <c r="P97" s="205"/>
      <c r="Q97" s="205"/>
      <c r="R97" s="205"/>
    </row>
    <row r="98" spans="1:18" hidden="1">
      <c r="A98" s="203"/>
      <c r="B98" s="204"/>
      <c r="C98" s="204"/>
      <c r="D98" s="203"/>
      <c r="E98" s="203"/>
      <c r="H98" s="203"/>
      <c r="I98" s="205"/>
      <c r="J98" s="205"/>
      <c r="K98" s="205"/>
      <c r="L98" s="205">
        <f>IFERROR(IF(G98="X",0,IF(H98="X",0,VLOOKUP(H98,'8'!$K$3:$L$16,2,FALSE))),0)</f>
        <v>0</v>
      </c>
      <c r="M98" s="205">
        <f t="shared" si="2"/>
        <v>0</v>
      </c>
      <c r="N98" s="205">
        <f>IFERROR(VLOOKUP(H98,'8'!$K$3:$M$16,3,FALSE),0)</f>
        <v>0</v>
      </c>
      <c r="O98" s="205">
        <f t="shared" si="3"/>
        <v>0</v>
      </c>
      <c r="P98" s="205"/>
      <c r="Q98" s="205"/>
      <c r="R98" s="205"/>
    </row>
    <row r="99" spans="1:18" hidden="1">
      <c r="A99" s="203"/>
      <c r="B99" s="204"/>
      <c r="C99" s="204"/>
      <c r="D99" s="203"/>
      <c r="E99" s="203"/>
      <c r="H99" s="203"/>
      <c r="I99" s="205"/>
      <c r="J99" s="205"/>
      <c r="K99" s="205"/>
      <c r="L99" s="205">
        <f>IFERROR(IF(G99="X",0,IF(H99="X",0,VLOOKUP(H99,'8'!$K$3:$L$16,2,FALSE))),0)</f>
        <v>0</v>
      </c>
      <c r="M99" s="205">
        <f t="shared" si="2"/>
        <v>0</v>
      </c>
      <c r="N99" s="205">
        <f>IFERROR(VLOOKUP(H99,'8'!$K$3:$M$16,3,FALSE),0)</f>
        <v>0</v>
      </c>
      <c r="O99" s="205">
        <f t="shared" si="3"/>
        <v>0</v>
      </c>
      <c r="P99" s="205"/>
      <c r="Q99" s="205"/>
      <c r="R99" s="205"/>
    </row>
    <row r="100" spans="1:18" hidden="1">
      <c r="A100" s="203"/>
      <c r="B100" s="204"/>
      <c r="C100" s="204"/>
      <c r="D100" s="203"/>
      <c r="E100" s="203"/>
      <c r="H100" s="203"/>
      <c r="I100" s="205"/>
      <c r="J100" s="205"/>
      <c r="K100" s="205"/>
      <c r="L100" s="205">
        <f>IFERROR(IF(G100="X",0,IF(H100="X",0,VLOOKUP(H100,'8'!$K$3:$L$16,2,FALSE))),0)</f>
        <v>0</v>
      </c>
      <c r="M100" s="205">
        <f t="shared" si="2"/>
        <v>0</v>
      </c>
      <c r="N100" s="205">
        <f>IFERROR(VLOOKUP(H100,'8'!$K$3:$M$16,3,FALSE),0)</f>
        <v>0</v>
      </c>
      <c r="O100" s="205">
        <f t="shared" si="3"/>
        <v>0</v>
      </c>
      <c r="P100" s="205"/>
      <c r="Q100" s="205"/>
      <c r="R100" s="205"/>
    </row>
    <row r="101" spans="1:18" hidden="1">
      <c r="A101" s="203"/>
      <c r="B101" s="204"/>
      <c r="C101" s="204"/>
      <c r="D101" s="203"/>
      <c r="E101" s="203"/>
      <c r="H101" s="203"/>
      <c r="I101" s="205"/>
      <c r="J101" s="205"/>
      <c r="K101" s="205"/>
      <c r="L101" s="205">
        <f>IFERROR(IF(G101="X",0,IF(H101="X",0,VLOOKUP(H101,'8'!$K$3:$L$16,2,FALSE))),0)</f>
        <v>0</v>
      </c>
      <c r="M101" s="205">
        <f t="shared" si="2"/>
        <v>0</v>
      </c>
      <c r="N101" s="205">
        <f>IFERROR(VLOOKUP(H101,'8'!$K$3:$M$16,3,FALSE),0)</f>
        <v>0</v>
      </c>
      <c r="O101" s="205">
        <f t="shared" si="3"/>
        <v>0</v>
      </c>
      <c r="P101" s="205"/>
      <c r="Q101" s="205"/>
      <c r="R101" s="205"/>
    </row>
    <row r="102" spans="1:18" hidden="1">
      <c r="A102" s="203"/>
      <c r="B102" s="204"/>
      <c r="C102" s="204"/>
      <c r="D102" s="203"/>
      <c r="E102" s="203"/>
      <c r="H102" s="203"/>
      <c r="I102" s="205"/>
      <c r="J102" s="205"/>
      <c r="K102" s="205"/>
      <c r="L102" s="205">
        <f>IFERROR(IF(G102="X",0,IF(H102="X",0,VLOOKUP(H102,'8'!$K$3:$L$16,2,FALSE))),0)</f>
        <v>0</v>
      </c>
      <c r="M102" s="205">
        <f t="shared" si="2"/>
        <v>0</v>
      </c>
      <c r="N102" s="205">
        <f>IFERROR(VLOOKUP(H102,'8'!$K$3:$M$16,3,FALSE),0)</f>
        <v>0</v>
      </c>
      <c r="O102" s="205">
        <f t="shared" si="3"/>
        <v>0</v>
      </c>
      <c r="P102" s="205"/>
      <c r="Q102" s="205"/>
      <c r="R102" s="205"/>
    </row>
    <row r="103" spans="1:18" hidden="1">
      <c r="A103" s="203"/>
      <c r="B103" s="204"/>
      <c r="C103" s="204"/>
      <c r="D103" s="203"/>
      <c r="E103" s="203"/>
      <c r="H103" s="203"/>
      <c r="I103" s="205"/>
      <c r="J103" s="205"/>
      <c r="K103" s="205"/>
      <c r="L103" s="205">
        <f>IFERROR(IF(G103="X",0,IF(H103="X",0,VLOOKUP(H103,'8'!$K$3:$L$16,2,FALSE))),0)</f>
        <v>0</v>
      </c>
      <c r="M103" s="205">
        <f t="shared" si="2"/>
        <v>0</v>
      </c>
      <c r="N103" s="205">
        <f>IFERROR(VLOOKUP(H103,'8'!$K$3:$M$16,3,FALSE),0)</f>
        <v>0</v>
      </c>
      <c r="O103" s="205">
        <f t="shared" si="3"/>
        <v>0</v>
      </c>
      <c r="P103" s="205"/>
      <c r="Q103" s="205"/>
      <c r="R103" s="205"/>
    </row>
    <row r="104" spans="1:18" hidden="1">
      <c r="A104" s="203"/>
      <c r="B104" s="204"/>
      <c r="C104" s="204"/>
      <c r="D104" s="203"/>
      <c r="E104" s="203"/>
      <c r="H104" s="203"/>
      <c r="I104" s="205"/>
      <c r="J104" s="205"/>
      <c r="K104" s="205"/>
      <c r="L104" s="205">
        <f>IFERROR(IF(G104="X",0,IF(H104="X",0,VLOOKUP(H104,'8'!$K$3:$L$16,2,FALSE))),0)</f>
        <v>0</v>
      </c>
      <c r="M104" s="205">
        <f t="shared" si="2"/>
        <v>0</v>
      </c>
      <c r="N104" s="205">
        <f>IFERROR(VLOOKUP(H104,'8'!$K$3:$M$16,3,FALSE),0)</f>
        <v>0</v>
      </c>
      <c r="O104" s="205">
        <f t="shared" si="3"/>
        <v>0</v>
      </c>
      <c r="P104" s="205"/>
      <c r="Q104" s="205"/>
      <c r="R104" s="205"/>
    </row>
    <row r="105" spans="1:18" hidden="1">
      <c r="A105" s="203"/>
      <c r="B105" s="204"/>
      <c r="C105" s="204"/>
      <c r="D105" s="203"/>
      <c r="E105" s="203"/>
      <c r="H105" s="203"/>
      <c r="I105" s="205"/>
      <c r="J105" s="205"/>
      <c r="K105" s="205"/>
      <c r="L105" s="205">
        <f>IFERROR(IF(G105="X",0,IF(H105="X",0,VLOOKUP(H105,'8'!$K$3:$L$16,2,FALSE))),0)</f>
        <v>0</v>
      </c>
      <c r="M105" s="205">
        <f t="shared" si="2"/>
        <v>0</v>
      </c>
      <c r="N105" s="205">
        <f>IFERROR(VLOOKUP(H105,'8'!$K$3:$M$16,3,FALSE),0)</f>
        <v>0</v>
      </c>
      <c r="O105" s="205">
        <f t="shared" si="3"/>
        <v>0</v>
      </c>
      <c r="P105" s="205"/>
      <c r="Q105" s="205"/>
      <c r="R105" s="205"/>
    </row>
    <row r="106" spans="1:18" hidden="1">
      <c r="A106" s="203"/>
      <c r="B106" s="204"/>
      <c r="C106" s="204"/>
      <c r="D106" s="203"/>
      <c r="E106" s="203"/>
      <c r="H106" s="203"/>
      <c r="I106" s="205"/>
      <c r="J106" s="205"/>
      <c r="K106" s="205"/>
      <c r="L106" s="205">
        <f>IFERROR(IF(G106="X",0,IF(H106="X",0,VLOOKUP(H106,'8'!$K$3:$L$16,2,FALSE))),0)</f>
        <v>0</v>
      </c>
      <c r="M106" s="205">
        <f t="shared" si="2"/>
        <v>0</v>
      </c>
      <c r="N106" s="205">
        <f>IFERROR(VLOOKUP(H106,'8'!$K$3:$M$16,3,FALSE),0)</f>
        <v>0</v>
      </c>
      <c r="O106" s="205">
        <f t="shared" si="3"/>
        <v>0</v>
      </c>
      <c r="P106" s="205"/>
      <c r="Q106" s="205"/>
      <c r="R106" s="205"/>
    </row>
    <row r="107" spans="1:18" hidden="1">
      <c r="A107" s="203"/>
      <c r="B107" s="204"/>
      <c r="C107" s="204"/>
      <c r="D107" s="203"/>
      <c r="E107" s="203"/>
      <c r="H107" s="203"/>
      <c r="I107" s="205"/>
      <c r="J107" s="205"/>
      <c r="K107" s="205"/>
      <c r="L107" s="205">
        <f>IFERROR(IF(G107="X",0,IF(H107="X",0,VLOOKUP(H107,'8'!$K$3:$L$16,2,FALSE))),0)</f>
        <v>0</v>
      </c>
      <c r="M107" s="205">
        <f t="shared" si="2"/>
        <v>0</v>
      </c>
      <c r="N107" s="205">
        <f>IFERROR(VLOOKUP(H107,'8'!$K$3:$M$16,3,FALSE),0)</f>
        <v>0</v>
      </c>
      <c r="O107" s="205">
        <f t="shared" si="3"/>
        <v>0</v>
      </c>
      <c r="P107" s="205"/>
      <c r="Q107" s="205"/>
      <c r="R107" s="205"/>
    </row>
    <row r="108" spans="1:18" hidden="1">
      <c r="A108" s="203"/>
      <c r="B108" s="204"/>
      <c r="C108" s="204"/>
      <c r="D108" s="203"/>
      <c r="E108" s="203"/>
      <c r="H108" s="203"/>
      <c r="I108" s="205"/>
      <c r="J108" s="205"/>
      <c r="K108" s="205"/>
      <c r="L108" s="205">
        <f>IFERROR(IF(G108="X",0,IF(H108="X",0,VLOOKUP(H108,'8'!$K$3:$L$16,2,FALSE))),0)</f>
        <v>0</v>
      </c>
      <c r="M108" s="205">
        <f t="shared" si="2"/>
        <v>0</v>
      </c>
      <c r="N108" s="205">
        <f>IFERROR(VLOOKUP(H108,'8'!$K$3:$M$16,3,FALSE),0)</f>
        <v>0</v>
      </c>
      <c r="O108" s="205">
        <f t="shared" si="3"/>
        <v>0</v>
      </c>
      <c r="P108" s="205"/>
      <c r="Q108" s="205"/>
      <c r="R108" s="205"/>
    </row>
    <row r="109" spans="1:18" hidden="1">
      <c r="A109" s="203"/>
      <c r="B109" s="204"/>
      <c r="C109" s="204"/>
      <c r="D109" s="203"/>
      <c r="E109" s="203"/>
      <c r="H109" s="203"/>
      <c r="I109" s="205"/>
      <c r="J109" s="205"/>
      <c r="K109" s="205"/>
      <c r="L109" s="205">
        <f>IFERROR(IF(G109="X",0,IF(H109="X",0,VLOOKUP(H109,'8'!$K$3:$L$16,2,FALSE))),0)</f>
        <v>0</v>
      </c>
      <c r="M109" s="205">
        <f t="shared" si="2"/>
        <v>0</v>
      </c>
      <c r="N109" s="205">
        <f>IFERROR(VLOOKUP(H109,'8'!$K$3:$M$16,3,FALSE),0)</f>
        <v>0</v>
      </c>
      <c r="O109" s="205">
        <f t="shared" si="3"/>
        <v>0</v>
      </c>
      <c r="P109" s="205"/>
      <c r="Q109" s="205"/>
      <c r="R109" s="205"/>
    </row>
    <row r="110" spans="1:18" hidden="1">
      <c r="A110" s="203"/>
      <c r="B110" s="204"/>
      <c r="C110" s="204"/>
      <c r="D110" s="203"/>
      <c r="E110" s="203"/>
      <c r="H110" s="203"/>
      <c r="I110" s="205"/>
      <c r="J110" s="205"/>
      <c r="K110" s="205"/>
      <c r="L110" s="205">
        <f>IFERROR(IF(G110="X",0,IF(H110="X",0,VLOOKUP(H110,'8'!$K$3:$L$16,2,FALSE))),0)</f>
        <v>0</v>
      </c>
      <c r="M110" s="205">
        <f t="shared" si="2"/>
        <v>0</v>
      </c>
      <c r="N110" s="205">
        <f>IFERROR(VLOOKUP(H110,'8'!$K$3:$M$16,3,FALSE),0)</f>
        <v>0</v>
      </c>
      <c r="O110" s="205">
        <f t="shared" si="3"/>
        <v>0</v>
      </c>
      <c r="P110" s="205"/>
      <c r="Q110" s="205"/>
      <c r="R110" s="205"/>
    </row>
    <row r="111" spans="1:18" hidden="1">
      <c r="A111" s="203"/>
      <c r="B111" s="204"/>
      <c r="C111" s="204"/>
      <c r="D111" s="203"/>
      <c r="E111" s="203"/>
      <c r="H111" s="203"/>
      <c r="I111" s="205"/>
      <c r="J111" s="205"/>
      <c r="K111" s="205"/>
      <c r="L111" s="205">
        <f>IFERROR(IF(G111="X",0,IF(H111="X",0,VLOOKUP(H111,'8'!$K$3:$L$16,2,FALSE))),0)</f>
        <v>0</v>
      </c>
      <c r="M111" s="205">
        <f t="shared" si="2"/>
        <v>0</v>
      </c>
      <c r="N111" s="205">
        <f>IFERROR(VLOOKUP(H111,'8'!$K$3:$M$16,3,FALSE),0)</f>
        <v>0</v>
      </c>
      <c r="O111" s="205">
        <f t="shared" si="3"/>
        <v>0</v>
      </c>
      <c r="P111" s="205"/>
      <c r="Q111" s="205"/>
      <c r="R111" s="205"/>
    </row>
    <row r="112" spans="1:18" hidden="1">
      <c r="A112" s="203"/>
      <c r="B112" s="204"/>
      <c r="C112" s="204"/>
      <c r="D112" s="203"/>
      <c r="E112" s="203"/>
      <c r="H112" s="203"/>
      <c r="I112" s="205"/>
      <c r="J112" s="205"/>
      <c r="K112" s="205"/>
      <c r="L112" s="205">
        <f>IFERROR(IF(G112="X",0,IF(H112="X",0,VLOOKUP(H112,'8'!$K$3:$L$16,2,FALSE))),0)</f>
        <v>0</v>
      </c>
      <c r="M112" s="205">
        <f t="shared" si="2"/>
        <v>0</v>
      </c>
      <c r="N112" s="205">
        <f>IFERROR(VLOOKUP(H112,'8'!$K$3:$M$16,3,FALSE),0)</f>
        <v>0</v>
      </c>
      <c r="O112" s="205">
        <f t="shared" si="3"/>
        <v>0</v>
      </c>
      <c r="P112" s="205"/>
      <c r="Q112" s="205"/>
      <c r="R112" s="205"/>
    </row>
    <row r="113" spans="1:18" hidden="1">
      <c r="A113" s="203"/>
      <c r="B113" s="204"/>
      <c r="C113" s="204"/>
      <c r="D113" s="203"/>
      <c r="E113" s="203"/>
      <c r="H113" s="203"/>
      <c r="I113" s="205"/>
      <c r="J113" s="205"/>
      <c r="K113" s="205"/>
      <c r="L113" s="205">
        <f>IFERROR(IF(G113="X",0,IF(H113="X",0,VLOOKUP(H113,'8'!$K$3:$L$16,2,FALSE))),0)</f>
        <v>0</v>
      </c>
      <c r="M113" s="205">
        <f t="shared" si="2"/>
        <v>0</v>
      </c>
      <c r="N113" s="205">
        <f>IFERROR(VLOOKUP(H113,'8'!$K$3:$M$16,3,FALSE),0)</f>
        <v>0</v>
      </c>
      <c r="O113" s="205">
        <f t="shared" si="3"/>
        <v>0</v>
      </c>
      <c r="P113" s="205"/>
      <c r="Q113" s="205"/>
      <c r="R113" s="205"/>
    </row>
    <row r="114" spans="1:18" hidden="1">
      <c r="A114" s="203"/>
      <c r="B114" s="204"/>
      <c r="C114" s="204"/>
      <c r="D114" s="203"/>
      <c r="E114" s="203"/>
      <c r="H114" s="203"/>
      <c r="I114" s="205"/>
      <c r="J114" s="205"/>
      <c r="K114" s="205"/>
      <c r="L114" s="205">
        <f>IFERROR(IF(G114="X",0,IF(H114="X",0,VLOOKUP(H114,'8'!$K$3:$L$16,2,FALSE))),0)</f>
        <v>0</v>
      </c>
      <c r="M114" s="205">
        <f t="shared" si="2"/>
        <v>0</v>
      </c>
      <c r="N114" s="205">
        <f>IFERROR(VLOOKUP(H114,'8'!$K$3:$M$16,3,FALSE),0)</f>
        <v>0</v>
      </c>
      <c r="O114" s="205">
        <f t="shared" si="3"/>
        <v>0</v>
      </c>
      <c r="P114" s="205"/>
      <c r="Q114" s="205"/>
      <c r="R114" s="205"/>
    </row>
    <row r="115" spans="1:18" hidden="1">
      <c r="A115" s="203"/>
      <c r="B115" s="204"/>
      <c r="C115" s="204"/>
      <c r="D115" s="203"/>
      <c r="E115" s="203"/>
      <c r="H115" s="203"/>
      <c r="I115" s="205"/>
      <c r="J115" s="205"/>
      <c r="K115" s="205"/>
      <c r="L115" s="205">
        <f>IFERROR(IF(G115="X",0,IF(H115="X",0,VLOOKUP(H115,'8'!$K$3:$L$16,2,FALSE))),0)</f>
        <v>0</v>
      </c>
      <c r="M115" s="205">
        <f t="shared" si="2"/>
        <v>0</v>
      </c>
      <c r="N115" s="205">
        <f>IFERROR(VLOOKUP(H115,'8'!$K$3:$M$16,3,FALSE),0)</f>
        <v>0</v>
      </c>
      <c r="O115" s="205">
        <f t="shared" si="3"/>
        <v>0</v>
      </c>
      <c r="P115" s="205"/>
      <c r="Q115" s="205"/>
      <c r="R115" s="205"/>
    </row>
    <row r="116" spans="1:18" hidden="1">
      <c r="A116" s="203"/>
      <c r="B116" s="204"/>
      <c r="C116" s="204"/>
      <c r="D116" s="203"/>
      <c r="E116" s="203"/>
      <c r="H116" s="203"/>
      <c r="I116" s="205"/>
      <c r="J116" s="205"/>
      <c r="K116" s="205"/>
      <c r="L116" s="205">
        <f>IFERROR(IF(G116="X",0,IF(H116="X",0,VLOOKUP(H116,'8'!$K$3:$L$16,2,FALSE))),0)</f>
        <v>0</v>
      </c>
      <c r="M116" s="205">
        <f t="shared" si="2"/>
        <v>0</v>
      </c>
      <c r="N116" s="205">
        <f>IFERROR(VLOOKUP(H116,'8'!$K$3:$M$16,3,FALSE),0)</f>
        <v>0</v>
      </c>
      <c r="O116" s="205">
        <f t="shared" si="3"/>
        <v>0</v>
      </c>
      <c r="P116" s="205"/>
      <c r="Q116" s="205"/>
      <c r="R116" s="205"/>
    </row>
    <row r="117" spans="1:18" hidden="1">
      <c r="A117" s="203"/>
      <c r="B117" s="204"/>
      <c r="C117" s="204"/>
      <c r="D117" s="203"/>
      <c r="E117" s="203"/>
      <c r="H117" s="203"/>
      <c r="I117" s="205"/>
      <c r="J117" s="205"/>
      <c r="K117" s="205"/>
      <c r="L117" s="205">
        <f>IFERROR(IF(G117="X",0,IF(H117="X",0,VLOOKUP(H117,'8'!$K$3:$L$16,2,FALSE))),0)</f>
        <v>0</v>
      </c>
      <c r="M117" s="205">
        <f t="shared" si="2"/>
        <v>0</v>
      </c>
      <c r="N117" s="205">
        <f>IFERROR(VLOOKUP(H117,'8'!$K$3:$M$16,3,FALSE),0)</f>
        <v>0</v>
      </c>
      <c r="O117" s="205">
        <f t="shared" si="3"/>
        <v>0</v>
      </c>
      <c r="P117" s="205"/>
      <c r="Q117" s="205"/>
      <c r="R117" s="205"/>
    </row>
    <row r="118" spans="1:18" hidden="1">
      <c r="A118" s="203"/>
      <c r="B118" s="204"/>
      <c r="C118" s="204"/>
      <c r="D118" s="203"/>
      <c r="E118" s="203"/>
      <c r="H118" s="203"/>
      <c r="I118" s="205"/>
      <c r="J118" s="205"/>
      <c r="K118" s="205"/>
      <c r="L118" s="205">
        <f>IFERROR(IF(G118="X",0,IF(H118="X",0,VLOOKUP(H118,'8'!$K$3:$L$16,2,FALSE))),0)</f>
        <v>0</v>
      </c>
      <c r="M118" s="205">
        <f t="shared" si="2"/>
        <v>0</v>
      </c>
      <c r="N118" s="205">
        <f>IFERROR(VLOOKUP(H118,'8'!$K$3:$M$16,3,FALSE),0)</f>
        <v>0</v>
      </c>
      <c r="O118" s="205">
        <f t="shared" si="3"/>
        <v>0</v>
      </c>
      <c r="P118" s="205"/>
      <c r="Q118" s="205"/>
      <c r="R118" s="205"/>
    </row>
    <row r="119" spans="1:18" hidden="1">
      <c r="A119" s="203"/>
      <c r="B119" s="204"/>
      <c r="C119" s="204"/>
      <c r="D119" s="203"/>
      <c r="E119" s="203"/>
      <c r="H119" s="203"/>
      <c r="I119" s="205"/>
      <c r="J119" s="205"/>
      <c r="K119" s="205"/>
      <c r="L119" s="205">
        <f>IFERROR(IF(G119="X",0,IF(H119="X",0,VLOOKUP(H119,'8'!$K$3:$L$16,2,FALSE))),0)</f>
        <v>0</v>
      </c>
      <c r="M119" s="205">
        <f t="shared" si="2"/>
        <v>0</v>
      </c>
      <c r="N119" s="205">
        <f>IFERROR(VLOOKUP(H119,'8'!$K$3:$M$16,3,FALSE),0)</f>
        <v>0</v>
      </c>
      <c r="O119" s="205">
        <f t="shared" si="3"/>
        <v>0</v>
      </c>
      <c r="P119" s="205"/>
      <c r="Q119" s="205"/>
      <c r="R119" s="205"/>
    </row>
    <row r="120" spans="1:18" hidden="1">
      <c r="A120" s="203"/>
      <c r="B120" s="204"/>
      <c r="C120" s="204"/>
      <c r="D120" s="203"/>
      <c r="E120" s="203"/>
      <c r="H120" s="203"/>
      <c r="I120" s="205"/>
      <c r="J120" s="205"/>
      <c r="K120" s="205"/>
      <c r="L120" s="205">
        <f>IFERROR(IF(G120="X",0,IF(H120="X",0,VLOOKUP(H120,'8'!$K$3:$L$16,2,FALSE))),0)</f>
        <v>0</v>
      </c>
      <c r="M120" s="205">
        <f t="shared" si="2"/>
        <v>0</v>
      </c>
      <c r="N120" s="205">
        <f>IFERROR(VLOOKUP(H120,'8'!$K$3:$M$16,3,FALSE),0)</f>
        <v>0</v>
      </c>
      <c r="O120" s="205">
        <f t="shared" si="3"/>
        <v>0</v>
      </c>
      <c r="P120" s="205"/>
      <c r="Q120" s="205"/>
      <c r="R120" s="205"/>
    </row>
    <row r="121" spans="1:18" hidden="1">
      <c r="A121" s="203"/>
      <c r="B121" s="204"/>
      <c r="C121" s="204"/>
      <c r="D121" s="203"/>
      <c r="E121" s="203"/>
      <c r="H121" s="203"/>
      <c r="I121" s="205"/>
      <c r="J121" s="205"/>
      <c r="K121" s="205"/>
      <c r="L121" s="205">
        <f>IFERROR(IF(G121="X",0,IF(H121="X",0,VLOOKUP(H121,'8'!$K$3:$L$16,2,FALSE))),0)</f>
        <v>0</v>
      </c>
      <c r="M121" s="205">
        <f t="shared" si="2"/>
        <v>0</v>
      </c>
      <c r="N121" s="205">
        <f>IFERROR(VLOOKUP(H121,'8'!$K$3:$M$16,3,FALSE),0)</f>
        <v>0</v>
      </c>
      <c r="O121" s="205">
        <f t="shared" si="3"/>
        <v>0</v>
      </c>
      <c r="P121" s="205"/>
      <c r="Q121" s="205"/>
      <c r="R121" s="205"/>
    </row>
    <row r="122" spans="1:18" hidden="1">
      <c r="A122" s="203"/>
      <c r="B122" s="204"/>
      <c r="C122" s="204"/>
      <c r="D122" s="203"/>
      <c r="E122" s="203"/>
      <c r="H122" s="203"/>
      <c r="I122" s="205"/>
      <c r="J122" s="205"/>
      <c r="K122" s="205"/>
      <c r="L122" s="205">
        <f>IFERROR(IF(G122="X",0,IF(H122="X",0,VLOOKUP(H122,'8'!$K$3:$L$16,2,FALSE))),0)</f>
        <v>0</v>
      </c>
      <c r="M122" s="205">
        <f t="shared" si="2"/>
        <v>0</v>
      </c>
      <c r="N122" s="205">
        <f>IFERROR(VLOOKUP(H122,'8'!$K$3:$M$16,3,FALSE),0)</f>
        <v>0</v>
      </c>
      <c r="O122" s="205">
        <f t="shared" si="3"/>
        <v>0</v>
      </c>
      <c r="P122" s="205"/>
      <c r="Q122" s="205"/>
      <c r="R122" s="205"/>
    </row>
    <row r="123" spans="1:18" hidden="1">
      <c r="A123" s="203"/>
      <c r="B123" s="204"/>
      <c r="C123" s="204"/>
      <c r="D123" s="203"/>
      <c r="E123" s="203"/>
      <c r="H123" s="203"/>
      <c r="I123" s="205"/>
      <c r="J123" s="205"/>
      <c r="K123" s="205"/>
      <c r="L123" s="205">
        <f>IFERROR(IF(G123="X",0,IF(H123="X",0,VLOOKUP(H123,'8'!$K$3:$L$16,2,FALSE))),0)</f>
        <v>0</v>
      </c>
      <c r="M123" s="205">
        <f t="shared" si="2"/>
        <v>0</v>
      </c>
      <c r="N123" s="205">
        <f>IFERROR(VLOOKUP(H123,'8'!$K$3:$M$16,3,FALSE),0)</f>
        <v>0</v>
      </c>
      <c r="O123" s="205">
        <f t="shared" si="3"/>
        <v>0</v>
      </c>
      <c r="P123" s="205"/>
      <c r="Q123" s="205"/>
      <c r="R123" s="205"/>
    </row>
    <row r="124" spans="1:18" hidden="1">
      <c r="A124" s="203"/>
      <c r="B124" s="204"/>
      <c r="C124" s="204"/>
      <c r="D124" s="203"/>
      <c r="E124" s="203"/>
      <c r="H124" s="203"/>
      <c r="I124" s="205"/>
      <c r="J124" s="205"/>
      <c r="K124" s="205"/>
      <c r="L124" s="205">
        <f>IFERROR(IF(G124="X",0,IF(H124="X",0,VLOOKUP(H124,'8'!$K$3:$L$16,2,FALSE))),0)</f>
        <v>0</v>
      </c>
      <c r="M124" s="205">
        <f t="shared" si="2"/>
        <v>0</v>
      </c>
      <c r="N124" s="205">
        <f>IFERROR(VLOOKUP(H124,'8'!$K$3:$M$16,3,FALSE),0)</f>
        <v>0</v>
      </c>
      <c r="O124" s="205">
        <f t="shared" si="3"/>
        <v>0</v>
      </c>
      <c r="P124" s="205"/>
      <c r="Q124" s="205"/>
      <c r="R124" s="205"/>
    </row>
    <row r="125" spans="1:18" hidden="1">
      <c r="A125" s="203"/>
      <c r="B125" s="204"/>
      <c r="C125" s="204"/>
      <c r="D125" s="203"/>
      <c r="E125" s="203"/>
      <c r="H125" s="203"/>
      <c r="I125" s="205"/>
      <c r="J125" s="205"/>
      <c r="K125" s="205"/>
      <c r="L125" s="205">
        <f>IFERROR(IF(G125="X",0,IF(H125="X",0,VLOOKUP(H125,'8'!$K$3:$L$16,2,FALSE))),0)</f>
        <v>0</v>
      </c>
      <c r="M125" s="205">
        <f t="shared" si="2"/>
        <v>0</v>
      </c>
      <c r="N125" s="205">
        <f>IFERROR(VLOOKUP(H125,'8'!$K$3:$M$16,3,FALSE),0)</f>
        <v>0</v>
      </c>
      <c r="O125" s="205">
        <f t="shared" si="3"/>
        <v>0</v>
      </c>
      <c r="P125" s="205"/>
      <c r="Q125" s="205"/>
      <c r="R125" s="205"/>
    </row>
    <row r="126" spans="1:18" hidden="1">
      <c r="A126" s="203"/>
      <c r="B126" s="204"/>
      <c r="C126" s="204"/>
      <c r="D126" s="203"/>
      <c r="E126" s="203"/>
      <c r="H126" s="203"/>
      <c r="I126" s="205"/>
      <c r="J126" s="205"/>
      <c r="K126" s="205"/>
      <c r="L126" s="205">
        <f>IFERROR(IF(G126="X",0,IF(H126="X",0,VLOOKUP(H126,'8'!$K$3:$L$16,2,FALSE))),0)</f>
        <v>0</v>
      </c>
      <c r="M126" s="205">
        <f t="shared" si="2"/>
        <v>0</v>
      </c>
      <c r="N126" s="205">
        <f>IFERROR(VLOOKUP(H126,'8'!$K$3:$M$16,3,FALSE),0)</f>
        <v>0</v>
      </c>
      <c r="O126" s="205">
        <f t="shared" si="3"/>
        <v>0</v>
      </c>
      <c r="P126" s="205"/>
      <c r="Q126" s="205"/>
      <c r="R126" s="205"/>
    </row>
    <row r="127" spans="1:18" hidden="1">
      <c r="A127" s="203"/>
      <c r="B127" s="204"/>
      <c r="C127" s="204"/>
      <c r="D127" s="203"/>
      <c r="E127" s="203"/>
      <c r="H127" s="203"/>
      <c r="I127" s="205"/>
      <c r="J127" s="205"/>
      <c r="K127" s="205"/>
      <c r="L127" s="205">
        <f>IFERROR(IF(G127="X",0,IF(H127="X",0,VLOOKUP(H127,'8'!$K$3:$L$16,2,FALSE))),0)</f>
        <v>0</v>
      </c>
      <c r="M127" s="205">
        <f t="shared" si="2"/>
        <v>0</v>
      </c>
      <c r="N127" s="205">
        <f>IFERROR(VLOOKUP(H127,'8'!$K$3:$M$16,3,FALSE),0)</f>
        <v>0</v>
      </c>
      <c r="O127" s="205">
        <f t="shared" si="3"/>
        <v>0</v>
      </c>
      <c r="P127" s="205"/>
      <c r="Q127" s="205"/>
      <c r="R127" s="205"/>
    </row>
    <row r="128" spans="1:18" hidden="1">
      <c r="A128" s="203"/>
      <c r="B128" s="204"/>
      <c r="C128" s="204"/>
      <c r="D128" s="203"/>
      <c r="E128" s="203"/>
      <c r="H128" s="203"/>
      <c r="I128" s="205"/>
      <c r="J128" s="205"/>
      <c r="K128" s="205"/>
      <c r="L128" s="205">
        <f>IFERROR(IF(G128="X",0,IF(H128="X",0,VLOOKUP(H128,'8'!$K$3:$L$16,2,FALSE))),0)</f>
        <v>0</v>
      </c>
      <c r="M128" s="205">
        <f t="shared" si="2"/>
        <v>0</v>
      </c>
      <c r="N128" s="205">
        <f>IFERROR(VLOOKUP(H128,'8'!$K$3:$M$16,3,FALSE),0)</f>
        <v>0</v>
      </c>
      <c r="O128" s="205">
        <f t="shared" si="3"/>
        <v>0</v>
      </c>
      <c r="P128" s="205"/>
      <c r="Q128" s="205"/>
      <c r="R128" s="205"/>
    </row>
    <row r="129" spans="1:18" hidden="1">
      <c r="A129" s="203"/>
      <c r="B129" s="204"/>
      <c r="C129" s="204"/>
      <c r="D129" s="203"/>
      <c r="E129" s="203"/>
      <c r="H129" s="203"/>
      <c r="I129" s="205"/>
      <c r="J129" s="205"/>
      <c r="K129" s="205"/>
      <c r="L129" s="205">
        <f>IFERROR(IF(G129="X",0,IF(H129="X",0,VLOOKUP(H129,'8'!$K$3:$L$16,2,FALSE))),0)</f>
        <v>0</v>
      </c>
      <c r="M129" s="205">
        <f t="shared" si="2"/>
        <v>0</v>
      </c>
      <c r="N129" s="205">
        <f>IFERROR(VLOOKUP(H129,'8'!$K$3:$M$16,3,FALSE),0)</f>
        <v>0</v>
      </c>
      <c r="O129" s="205">
        <f t="shared" si="3"/>
        <v>0</v>
      </c>
      <c r="P129" s="205"/>
      <c r="Q129" s="205"/>
      <c r="R129" s="205"/>
    </row>
    <row r="130" spans="1:18" hidden="1">
      <c r="A130" s="203"/>
      <c r="B130" s="204"/>
      <c r="C130" s="204"/>
      <c r="D130" s="203"/>
      <c r="E130" s="203"/>
      <c r="H130" s="203"/>
      <c r="I130" s="205"/>
      <c r="J130" s="205"/>
      <c r="K130" s="205"/>
      <c r="L130" s="205">
        <f>IFERROR(IF(G130="X",0,IF(H130="X",0,VLOOKUP(H130,'8'!$K$3:$L$16,2,FALSE))),0)</f>
        <v>0</v>
      </c>
      <c r="M130" s="205">
        <f t="shared" si="2"/>
        <v>0</v>
      </c>
      <c r="N130" s="205">
        <f>IFERROR(VLOOKUP(H130,'8'!$K$3:$M$16,3,FALSE),0)</f>
        <v>0</v>
      </c>
      <c r="O130" s="205">
        <f t="shared" si="3"/>
        <v>0</v>
      </c>
      <c r="P130" s="205"/>
      <c r="Q130" s="205"/>
      <c r="R130" s="205"/>
    </row>
    <row r="131" spans="1:18" hidden="1">
      <c r="A131" s="203"/>
      <c r="B131" s="204"/>
      <c r="C131" s="204"/>
      <c r="D131" s="203"/>
      <c r="E131" s="203"/>
      <c r="H131" s="203"/>
      <c r="I131" s="205"/>
      <c r="J131" s="205"/>
      <c r="K131" s="205"/>
      <c r="L131" s="205">
        <f>IFERROR(IF(G131="X",0,IF(H131="X",0,VLOOKUP(H131,'8'!$K$3:$L$16,2,FALSE))),0)</f>
        <v>0</v>
      </c>
      <c r="M131" s="205">
        <f t="shared" si="2"/>
        <v>0</v>
      </c>
      <c r="N131" s="205">
        <f>IFERROR(VLOOKUP(H131,'8'!$K$3:$M$16,3,FALSE),0)</f>
        <v>0</v>
      </c>
      <c r="O131" s="205">
        <f t="shared" si="3"/>
        <v>0</v>
      </c>
      <c r="P131" s="205"/>
      <c r="Q131" s="205"/>
      <c r="R131" s="205"/>
    </row>
    <row r="132" spans="1:18" hidden="1">
      <c r="A132" s="203"/>
      <c r="B132" s="204"/>
      <c r="C132" s="204"/>
      <c r="D132" s="203"/>
      <c r="E132" s="203"/>
      <c r="H132" s="203"/>
      <c r="I132" s="205"/>
      <c r="J132" s="205"/>
      <c r="K132" s="205"/>
      <c r="L132" s="205">
        <f>IFERROR(IF(G132="X",0,IF(H132="X",0,VLOOKUP(H132,'8'!$K$3:$L$16,2,FALSE))),0)</f>
        <v>0</v>
      </c>
      <c r="M132" s="205">
        <f t="shared" ref="M132:M195" si="4">K132*L132</f>
        <v>0</v>
      </c>
      <c r="N132" s="205">
        <f>IFERROR(VLOOKUP(H132,'8'!$K$3:$M$16,3,FALSE),0)</f>
        <v>0</v>
      </c>
      <c r="O132" s="205">
        <f t="shared" ref="O132:O195" si="5">IF(N132=0,0,M132/N132)</f>
        <v>0</v>
      </c>
      <c r="P132" s="205"/>
      <c r="Q132" s="205"/>
      <c r="R132" s="205"/>
    </row>
    <row r="133" spans="1:18" hidden="1">
      <c r="A133" s="203"/>
      <c r="B133" s="204"/>
      <c r="C133" s="204"/>
      <c r="D133" s="203"/>
      <c r="E133" s="203"/>
      <c r="H133" s="203"/>
      <c r="I133" s="205"/>
      <c r="J133" s="205"/>
      <c r="K133" s="205"/>
      <c r="L133" s="205">
        <f>IFERROR(IF(G133="X",0,IF(H133="X",0,VLOOKUP(H133,'8'!$K$3:$L$16,2,FALSE))),0)</f>
        <v>0</v>
      </c>
      <c r="M133" s="205">
        <f t="shared" si="4"/>
        <v>0</v>
      </c>
      <c r="N133" s="205">
        <f>IFERROR(VLOOKUP(H133,'8'!$K$3:$M$16,3,FALSE),0)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IFERROR(IF(G134="X",0,IF(H134="X",0,VLOOKUP(H134,'8'!$K$3:$L$16,2,FALSE))),0)</f>
        <v>0</v>
      </c>
      <c r="M134" s="205">
        <f t="shared" si="4"/>
        <v>0</v>
      </c>
      <c r="N134" s="205">
        <f>IFERROR(VLOOKUP(H134,'8'!$K$3:$M$16,3,FALSE),0)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IFERROR(IF(G135="X",0,IF(H135="X",0,VLOOKUP(H135,'8'!$K$3:$L$16,2,FALSE))),0)</f>
        <v>0</v>
      </c>
      <c r="M135" s="205">
        <f t="shared" si="4"/>
        <v>0</v>
      </c>
      <c r="N135" s="205">
        <f>IFERROR(VLOOKUP(H135,'8'!$K$3:$M$16,3,FALSE),0)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IFERROR(IF(G136="X",0,IF(H136="X",0,VLOOKUP(H136,'8'!$K$3:$L$16,2,FALSE))),0)</f>
        <v>0</v>
      </c>
      <c r="M136" s="205">
        <f t="shared" si="4"/>
        <v>0</v>
      </c>
      <c r="N136" s="205">
        <f>IFERROR(VLOOKUP(H136,'8'!$K$3:$M$16,3,FALSE),0)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IFERROR(IF(G137="X",0,IF(H137="X",0,VLOOKUP(H137,'8'!$K$3:$L$16,2,FALSE))),0)</f>
        <v>0</v>
      </c>
      <c r="M137" s="205">
        <f t="shared" si="4"/>
        <v>0</v>
      </c>
      <c r="N137" s="205">
        <f>IFERROR(VLOOKUP(H137,'8'!$K$3:$M$16,3,FALSE),0)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IFERROR(IF(G138="X",0,IF(H138="X",0,VLOOKUP(H138,'8'!$K$3:$L$16,2,FALSE))),0)</f>
        <v>0</v>
      </c>
      <c r="M138" s="205">
        <f t="shared" si="4"/>
        <v>0</v>
      </c>
      <c r="N138" s="205">
        <f>IFERROR(VLOOKUP(H138,'8'!$K$3:$M$16,3,FALSE),0)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IFERROR(IF(G139="X",0,IF(H139="X",0,VLOOKUP(H139,'8'!$K$3:$L$16,2,FALSE))),0)</f>
        <v>0</v>
      </c>
      <c r="M139" s="205">
        <f t="shared" si="4"/>
        <v>0</v>
      </c>
      <c r="N139" s="205">
        <f>IFERROR(VLOOKUP(H139,'8'!$K$3:$M$16,3,FALSE),0)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IFERROR(IF(G140="X",0,IF(H140="X",0,VLOOKUP(H140,'8'!$K$3:$L$16,2,FALSE))),0)</f>
        <v>0</v>
      </c>
      <c r="M140" s="205">
        <f t="shared" si="4"/>
        <v>0</v>
      </c>
      <c r="N140" s="205">
        <f>IFERROR(VLOOKUP(H140,'8'!$K$3:$M$16,3,FALSE),0)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IFERROR(IF(G141="X",0,IF(H141="X",0,VLOOKUP(H141,'8'!$K$3:$L$16,2,FALSE))),0)</f>
        <v>0</v>
      </c>
      <c r="M141" s="205">
        <f t="shared" si="4"/>
        <v>0</v>
      </c>
      <c r="N141" s="205">
        <f>IFERROR(VLOOKUP(H141,'8'!$K$3:$M$16,3,FALSE),0)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IFERROR(IF(G142="X",0,IF(H142="X",0,VLOOKUP(H142,'8'!$K$3:$L$16,2,FALSE))),0)</f>
        <v>0</v>
      </c>
      <c r="M142" s="205">
        <f t="shared" si="4"/>
        <v>0</v>
      </c>
      <c r="N142" s="205">
        <f>IFERROR(VLOOKUP(H142,'8'!$K$3:$M$16,3,FALSE),0)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IFERROR(IF(G143="X",0,IF(H143="X",0,VLOOKUP(H143,'8'!$K$3:$L$16,2,FALSE))),0)</f>
        <v>0</v>
      </c>
      <c r="M143" s="205">
        <f t="shared" si="4"/>
        <v>0</v>
      </c>
      <c r="N143" s="205">
        <f>IFERROR(VLOOKUP(H143,'8'!$K$3:$M$16,3,FALSE),0)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IFERROR(IF(G144="X",0,IF(H144="X",0,VLOOKUP(H144,'8'!$K$3:$L$16,2,FALSE))),0)</f>
        <v>0</v>
      </c>
      <c r="M144" s="205">
        <f t="shared" si="4"/>
        <v>0</v>
      </c>
      <c r="N144" s="205">
        <f>IFERROR(VLOOKUP(H144,'8'!$K$3:$M$16,3,FALSE),0)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IFERROR(IF(G145="X",0,IF(H145="X",0,VLOOKUP(H145,'8'!$K$3:$L$16,2,FALSE))),0)</f>
        <v>0</v>
      </c>
      <c r="M145" s="205">
        <f t="shared" si="4"/>
        <v>0</v>
      </c>
      <c r="N145" s="205">
        <f>IFERROR(VLOOKUP(H145,'8'!$K$3:$M$16,3,FALSE),0)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IFERROR(IF(G146="X",0,IF(H146="X",0,VLOOKUP(H146,'8'!$K$3:$L$16,2,FALSE))),0)</f>
        <v>0</v>
      </c>
      <c r="M146" s="205">
        <f t="shared" si="4"/>
        <v>0</v>
      </c>
      <c r="N146" s="205">
        <f>IFERROR(VLOOKUP(H146,'8'!$K$3:$M$16,3,FALSE),0)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IFERROR(IF(G147="X",0,IF(H147="X",0,VLOOKUP(H147,'8'!$K$3:$L$16,2,FALSE))),0)</f>
        <v>0</v>
      </c>
      <c r="M147" s="205">
        <f t="shared" si="4"/>
        <v>0</v>
      </c>
      <c r="N147" s="205">
        <f>IFERROR(VLOOKUP(H147,'8'!$K$3:$M$16,3,FALSE),0)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IFERROR(IF(G148="X",0,IF(H148="X",0,VLOOKUP(H148,'8'!$K$3:$L$16,2,FALSE))),0)</f>
        <v>0</v>
      </c>
      <c r="M148" s="205">
        <f t="shared" si="4"/>
        <v>0</v>
      </c>
      <c r="N148" s="205">
        <f>IFERROR(VLOOKUP(H148,'8'!$K$3:$M$16,3,FALSE),0)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IFERROR(IF(G149="X",0,IF(H149="X",0,VLOOKUP(H149,'8'!$K$3:$L$16,2,FALSE))),0)</f>
        <v>0</v>
      </c>
      <c r="M149" s="205">
        <f t="shared" si="4"/>
        <v>0</v>
      </c>
      <c r="N149" s="205">
        <f>IFERROR(VLOOKUP(H149,'8'!$K$3:$M$16,3,FALSE),0)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IFERROR(IF(G150="X",0,IF(H150="X",0,VLOOKUP(H150,'8'!$K$3:$L$16,2,FALSE))),0)</f>
        <v>0</v>
      </c>
      <c r="M150" s="205">
        <f t="shared" si="4"/>
        <v>0</v>
      </c>
      <c r="N150" s="205">
        <f>IFERROR(VLOOKUP(H150,'8'!$K$3:$M$16,3,FALSE),0)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IFERROR(IF(G151="X",0,IF(H151="X",0,VLOOKUP(H151,'8'!$K$3:$L$16,2,FALSE))),0)</f>
        <v>0</v>
      </c>
      <c r="M151" s="205">
        <f t="shared" si="4"/>
        <v>0</v>
      </c>
      <c r="N151" s="205">
        <f>IFERROR(VLOOKUP(H151,'8'!$K$3:$M$16,3,FALSE),0)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IFERROR(IF(G152="X",0,IF(H152="X",0,VLOOKUP(H152,'8'!$K$3:$L$16,2,FALSE))),0)</f>
        <v>0</v>
      </c>
      <c r="M152" s="205">
        <f t="shared" si="4"/>
        <v>0</v>
      </c>
      <c r="N152" s="205">
        <f>IFERROR(VLOOKUP(H152,'8'!$K$3:$M$16,3,FALSE),0)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IFERROR(IF(G153="X",0,IF(H153="X",0,VLOOKUP(H153,'8'!$K$3:$L$16,2,FALSE))),0)</f>
        <v>0</v>
      </c>
      <c r="M153" s="205">
        <f t="shared" si="4"/>
        <v>0</v>
      </c>
      <c r="N153" s="205">
        <f>IFERROR(VLOOKUP(H153,'8'!$K$3:$M$16,3,FALSE),0)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IFERROR(IF(G154="X",0,IF(H154="X",0,VLOOKUP(H154,'8'!$K$3:$L$16,2,FALSE))),0)</f>
        <v>0</v>
      </c>
      <c r="M154" s="205">
        <f t="shared" si="4"/>
        <v>0</v>
      </c>
      <c r="N154" s="205">
        <f>IFERROR(VLOOKUP(H154,'8'!$K$3:$M$16,3,FALSE),0)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IFERROR(IF(G155="X",0,IF(H155="X",0,VLOOKUP(H155,'8'!$K$3:$L$16,2,FALSE))),0)</f>
        <v>0</v>
      </c>
      <c r="M155" s="205">
        <f t="shared" si="4"/>
        <v>0</v>
      </c>
      <c r="N155" s="205">
        <f>IFERROR(VLOOKUP(H155,'8'!$K$3:$M$16,3,FALSE),0)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IFERROR(IF(G156="X",0,IF(H156="X",0,VLOOKUP(H156,'8'!$K$3:$L$16,2,FALSE))),0)</f>
        <v>0</v>
      </c>
      <c r="M156" s="205">
        <f t="shared" si="4"/>
        <v>0</v>
      </c>
      <c r="N156" s="205">
        <f>IFERROR(VLOOKUP(H156,'8'!$K$3:$M$16,3,FALSE),0)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IFERROR(IF(G157="X",0,IF(H157="X",0,VLOOKUP(H157,'8'!$K$3:$L$16,2,FALSE))),0)</f>
        <v>0</v>
      </c>
      <c r="M157" s="205">
        <f t="shared" si="4"/>
        <v>0</v>
      </c>
      <c r="N157" s="205">
        <f>IFERROR(VLOOKUP(H157,'8'!$K$3:$M$16,3,FALSE),0)</f>
        <v>0</v>
      </c>
      <c r="O157" s="205">
        <f t="shared" si="5"/>
        <v>0</v>
      </c>
      <c r="P157" s="205"/>
      <c r="Q157" s="205"/>
      <c r="R157" s="205"/>
    </row>
    <row r="158" spans="1:18" hidden="1">
      <c r="A158" s="203"/>
      <c r="B158" s="204"/>
      <c r="C158" s="204"/>
      <c r="D158" s="203"/>
      <c r="E158" s="203"/>
      <c r="H158" s="203"/>
      <c r="I158" s="205"/>
      <c r="J158" s="205"/>
      <c r="K158" s="205"/>
      <c r="L158" s="205">
        <f>IFERROR(IF(G158="X",0,IF(H158="X",0,VLOOKUP(H158,'8'!$K$3:$L$16,2,FALSE))),0)</f>
        <v>0</v>
      </c>
      <c r="M158" s="205">
        <f t="shared" si="4"/>
        <v>0</v>
      </c>
      <c r="N158" s="205">
        <f>IFERROR(VLOOKUP(H158,'8'!$K$3:$M$16,3,FALSE),0)</f>
        <v>0</v>
      </c>
      <c r="O158" s="205">
        <f t="shared" si="5"/>
        <v>0</v>
      </c>
      <c r="P158" s="205"/>
      <c r="Q158" s="205"/>
      <c r="R158" s="205"/>
    </row>
    <row r="159" spans="1:18" hidden="1">
      <c r="A159" s="203"/>
      <c r="B159" s="204"/>
      <c r="C159" s="204"/>
      <c r="D159" s="203"/>
      <c r="E159" s="203"/>
      <c r="H159" s="203"/>
      <c r="I159" s="205"/>
      <c r="J159" s="205"/>
      <c r="K159" s="205"/>
      <c r="L159" s="205">
        <f>IFERROR(IF(G159="X",0,IF(H159="X",0,VLOOKUP(H159,'8'!$K$3:$L$16,2,FALSE))),0)</f>
        <v>0</v>
      </c>
      <c r="M159" s="205">
        <f t="shared" si="4"/>
        <v>0</v>
      </c>
      <c r="N159" s="205">
        <f>IFERROR(VLOOKUP(H159,'8'!$K$3:$M$16,3,FALSE),0)</f>
        <v>0</v>
      </c>
      <c r="O159" s="205">
        <f t="shared" si="5"/>
        <v>0</v>
      </c>
      <c r="P159" s="205"/>
      <c r="Q159" s="205"/>
      <c r="R159" s="205"/>
    </row>
    <row r="160" spans="1:18" hidden="1">
      <c r="A160" s="203"/>
      <c r="B160" s="204"/>
      <c r="C160" s="204"/>
      <c r="D160" s="203"/>
      <c r="E160" s="203"/>
      <c r="H160" s="203"/>
      <c r="I160" s="205"/>
      <c r="J160" s="205"/>
      <c r="K160" s="205"/>
      <c r="L160" s="205">
        <f>IFERROR(IF(G160="X",0,IF(H160="X",0,VLOOKUP(H160,'8'!$K$3:$L$16,2,FALSE))),0)</f>
        <v>0</v>
      </c>
      <c r="M160" s="205">
        <f t="shared" si="4"/>
        <v>0</v>
      </c>
      <c r="N160" s="205">
        <f>IFERROR(VLOOKUP(H160,'8'!$K$3:$M$16,3,FALSE),0)</f>
        <v>0</v>
      </c>
      <c r="O160" s="205">
        <f t="shared" si="5"/>
        <v>0</v>
      </c>
      <c r="P160" s="205"/>
      <c r="Q160" s="205"/>
      <c r="R160" s="205"/>
    </row>
    <row r="161" spans="1:18" hidden="1">
      <c r="A161" s="203"/>
      <c r="B161" s="204"/>
      <c r="C161" s="204"/>
      <c r="D161" s="203"/>
      <c r="E161" s="203"/>
      <c r="H161" s="203"/>
      <c r="I161" s="205"/>
      <c r="J161" s="205"/>
      <c r="K161" s="205"/>
      <c r="L161" s="205">
        <f>IFERROR(IF(G161="X",0,IF(H161="X",0,VLOOKUP(H161,'8'!$K$3:$L$16,2,FALSE))),0)</f>
        <v>0</v>
      </c>
      <c r="M161" s="205">
        <f t="shared" si="4"/>
        <v>0</v>
      </c>
      <c r="N161" s="205">
        <f>IFERROR(VLOOKUP(H161,'8'!$K$3:$M$16,3,FALSE),0)</f>
        <v>0</v>
      </c>
      <c r="O161" s="205">
        <f t="shared" si="5"/>
        <v>0</v>
      </c>
      <c r="P161" s="205"/>
      <c r="Q161" s="205"/>
      <c r="R161" s="205"/>
    </row>
    <row r="162" spans="1:18" hidden="1">
      <c r="A162" s="203"/>
      <c r="B162" s="204"/>
      <c r="C162" s="204"/>
      <c r="D162" s="203"/>
      <c r="E162" s="203"/>
      <c r="H162" s="203"/>
      <c r="I162" s="205"/>
      <c r="J162" s="205"/>
      <c r="K162" s="205"/>
      <c r="L162" s="205">
        <f>IFERROR(IF(G162="X",0,IF(H162="X",0,VLOOKUP(H162,'8'!$K$3:$L$16,2,FALSE))),0)</f>
        <v>0</v>
      </c>
      <c r="M162" s="205">
        <f t="shared" si="4"/>
        <v>0</v>
      </c>
      <c r="N162" s="205">
        <f>IFERROR(VLOOKUP(H162,'8'!$K$3:$M$16,3,FALSE),0)</f>
        <v>0</v>
      </c>
      <c r="O162" s="205">
        <f t="shared" si="5"/>
        <v>0</v>
      </c>
      <c r="P162" s="205"/>
      <c r="Q162" s="205"/>
      <c r="R162" s="205"/>
    </row>
    <row r="163" spans="1:18" hidden="1">
      <c r="A163" s="203"/>
      <c r="B163" s="204"/>
      <c r="C163" s="204"/>
      <c r="D163" s="203"/>
      <c r="E163" s="203"/>
      <c r="H163" s="203"/>
      <c r="I163" s="205"/>
      <c r="J163" s="205"/>
      <c r="K163" s="205"/>
      <c r="L163" s="205">
        <f>IFERROR(IF(G163="X",0,IF(H163="X",0,VLOOKUP(H163,'8'!$K$3:$L$16,2,FALSE))),0)</f>
        <v>0</v>
      </c>
      <c r="M163" s="205">
        <f t="shared" si="4"/>
        <v>0</v>
      </c>
      <c r="N163" s="205">
        <f>IFERROR(VLOOKUP(H163,'8'!$K$3:$M$16,3,FALSE),0)</f>
        <v>0</v>
      </c>
      <c r="O163" s="205">
        <f t="shared" si="5"/>
        <v>0</v>
      </c>
      <c r="P163" s="205"/>
      <c r="Q163" s="205"/>
      <c r="R163" s="205"/>
    </row>
    <row r="164" spans="1:18" hidden="1">
      <c r="A164" s="203"/>
      <c r="B164" s="204"/>
      <c r="C164" s="204"/>
      <c r="D164" s="203"/>
      <c r="E164" s="203"/>
      <c r="H164" s="203"/>
      <c r="I164" s="205"/>
      <c r="J164" s="205"/>
      <c r="K164" s="205"/>
      <c r="L164" s="205">
        <f>IFERROR(IF(G164="X",0,IF(H164="X",0,VLOOKUP(H164,'8'!$K$3:$L$16,2,FALSE))),0)</f>
        <v>0</v>
      </c>
      <c r="M164" s="205">
        <f t="shared" si="4"/>
        <v>0</v>
      </c>
      <c r="N164" s="205">
        <f>IFERROR(VLOOKUP(H164,'8'!$K$3:$M$16,3,FALSE),0)</f>
        <v>0</v>
      </c>
      <c r="O164" s="205">
        <f t="shared" si="5"/>
        <v>0</v>
      </c>
      <c r="P164" s="205"/>
      <c r="Q164" s="205"/>
      <c r="R164" s="205"/>
    </row>
    <row r="165" spans="1:18" hidden="1">
      <c r="A165" s="203"/>
      <c r="B165" s="204"/>
      <c r="C165" s="204"/>
      <c r="D165" s="203"/>
      <c r="E165" s="203"/>
      <c r="H165" s="203"/>
      <c r="I165" s="205"/>
      <c r="J165" s="205"/>
      <c r="K165" s="205"/>
      <c r="L165" s="205">
        <f>IFERROR(IF(G165="X",0,IF(H165="X",0,VLOOKUP(H165,'8'!$K$3:$L$16,2,FALSE))),0)</f>
        <v>0</v>
      </c>
      <c r="M165" s="205">
        <f t="shared" si="4"/>
        <v>0</v>
      </c>
      <c r="N165" s="205">
        <f>IFERROR(VLOOKUP(H165,'8'!$K$3:$M$16,3,FALSE),0)</f>
        <v>0</v>
      </c>
      <c r="O165" s="205">
        <f t="shared" si="5"/>
        <v>0</v>
      </c>
      <c r="P165" s="205"/>
      <c r="Q165" s="205"/>
      <c r="R165" s="205"/>
    </row>
    <row r="166" spans="1:18" hidden="1">
      <c r="A166" s="203"/>
      <c r="B166" s="204"/>
      <c r="C166" s="204"/>
      <c r="D166" s="203"/>
      <c r="E166" s="203"/>
      <c r="H166" s="203"/>
      <c r="I166" s="205"/>
      <c r="J166" s="205"/>
      <c r="K166" s="205"/>
      <c r="L166" s="205">
        <f>IFERROR(IF(G166="X",0,IF(H166="X",0,VLOOKUP(H166,'8'!$K$3:$L$16,2,FALSE))),0)</f>
        <v>0</v>
      </c>
      <c r="M166" s="205">
        <f t="shared" si="4"/>
        <v>0</v>
      </c>
      <c r="N166" s="205">
        <f>IFERROR(VLOOKUP(H166,'8'!$K$3:$M$16,3,FALSE),0)</f>
        <v>0</v>
      </c>
      <c r="O166" s="205">
        <f t="shared" si="5"/>
        <v>0</v>
      </c>
      <c r="P166" s="205"/>
      <c r="Q166" s="205"/>
      <c r="R166" s="205"/>
    </row>
    <row r="167" spans="1:18" hidden="1">
      <c r="A167" s="203"/>
      <c r="B167" s="204"/>
      <c r="C167" s="204"/>
      <c r="D167" s="203"/>
      <c r="E167" s="203"/>
      <c r="H167" s="203"/>
      <c r="I167" s="205"/>
      <c r="J167" s="205"/>
      <c r="K167" s="205"/>
      <c r="L167" s="205">
        <f>IFERROR(IF(G167="X",0,IF(H167="X",0,VLOOKUP(H167,'8'!$K$3:$L$16,2,FALSE))),0)</f>
        <v>0</v>
      </c>
      <c r="M167" s="205">
        <f t="shared" si="4"/>
        <v>0</v>
      </c>
      <c r="N167" s="205">
        <f>IFERROR(VLOOKUP(H167,'8'!$K$3:$M$16,3,FALSE),0)</f>
        <v>0</v>
      </c>
      <c r="O167" s="205">
        <f t="shared" si="5"/>
        <v>0</v>
      </c>
      <c r="P167" s="205"/>
      <c r="Q167" s="205"/>
      <c r="R167" s="205"/>
    </row>
    <row r="168" spans="1:18" hidden="1">
      <c r="A168" s="203"/>
      <c r="B168" s="204"/>
      <c r="C168" s="204"/>
      <c r="D168" s="203"/>
      <c r="E168" s="203"/>
      <c r="H168" s="203"/>
      <c r="I168" s="205"/>
      <c r="J168" s="205"/>
      <c r="K168" s="205"/>
      <c r="L168" s="205">
        <f>IFERROR(IF(G168="X",0,IF(H168="X",0,VLOOKUP(H168,'8'!$K$3:$L$16,2,FALSE))),0)</f>
        <v>0</v>
      </c>
      <c r="M168" s="205">
        <f t="shared" si="4"/>
        <v>0</v>
      </c>
      <c r="N168" s="205">
        <f>IFERROR(VLOOKUP(H168,'8'!$K$3:$M$16,3,FALSE),0)</f>
        <v>0</v>
      </c>
      <c r="O168" s="205">
        <f t="shared" si="5"/>
        <v>0</v>
      </c>
      <c r="P168" s="205"/>
      <c r="Q168" s="205"/>
      <c r="R168" s="205"/>
    </row>
    <row r="169" spans="1:18" hidden="1">
      <c r="A169" s="203"/>
      <c r="B169" s="204"/>
      <c r="C169" s="204"/>
      <c r="D169" s="203"/>
      <c r="E169" s="203"/>
      <c r="H169" s="203"/>
      <c r="I169" s="205"/>
      <c r="J169" s="205"/>
      <c r="K169" s="205"/>
      <c r="L169" s="205">
        <f>IFERROR(IF(G169="X",0,IF(H169="X",0,VLOOKUP(H169,'8'!$K$3:$L$16,2,FALSE))),0)</f>
        <v>0</v>
      </c>
      <c r="M169" s="205">
        <f t="shared" si="4"/>
        <v>0</v>
      </c>
      <c r="N169" s="205">
        <f>IFERROR(VLOOKUP(H169,'8'!$K$3:$M$16,3,FALSE),0)</f>
        <v>0</v>
      </c>
      <c r="O169" s="205">
        <f t="shared" si="5"/>
        <v>0</v>
      </c>
      <c r="P169" s="205"/>
      <c r="Q169" s="205"/>
      <c r="R169" s="205"/>
    </row>
    <row r="170" spans="1:18" hidden="1">
      <c r="A170" s="203"/>
      <c r="B170" s="204"/>
      <c r="C170" s="204"/>
      <c r="D170" s="203"/>
      <c r="E170" s="203"/>
      <c r="H170" s="203"/>
      <c r="I170" s="205"/>
      <c r="J170" s="205"/>
      <c r="K170" s="205"/>
      <c r="L170" s="205">
        <f>IFERROR(IF(G170="X",0,IF(H170="X",0,VLOOKUP(H170,'8'!$K$3:$L$16,2,FALSE))),0)</f>
        <v>0</v>
      </c>
      <c r="M170" s="205">
        <f t="shared" si="4"/>
        <v>0</v>
      </c>
      <c r="N170" s="205">
        <f>IFERROR(VLOOKUP(H170,'8'!$K$3:$M$16,3,FALSE),0)</f>
        <v>0</v>
      </c>
      <c r="O170" s="205">
        <f t="shared" si="5"/>
        <v>0</v>
      </c>
      <c r="P170" s="205"/>
      <c r="Q170" s="205"/>
      <c r="R170" s="205"/>
    </row>
    <row r="171" spans="1:18" hidden="1">
      <c r="A171" s="203"/>
      <c r="B171" s="204"/>
      <c r="C171" s="204"/>
      <c r="D171" s="203"/>
      <c r="E171" s="203"/>
      <c r="H171" s="203"/>
      <c r="I171" s="205"/>
      <c r="J171" s="205"/>
      <c r="K171" s="205"/>
      <c r="L171" s="205">
        <f>IFERROR(IF(G171="X",0,IF(H171="X",0,VLOOKUP(H171,'8'!$K$3:$L$16,2,FALSE))),0)</f>
        <v>0</v>
      </c>
      <c r="M171" s="205">
        <f t="shared" si="4"/>
        <v>0</v>
      </c>
      <c r="N171" s="205">
        <f>IFERROR(VLOOKUP(H171,'8'!$K$3:$M$16,3,FALSE),0)</f>
        <v>0</v>
      </c>
      <c r="O171" s="205">
        <f t="shared" si="5"/>
        <v>0</v>
      </c>
      <c r="P171" s="205"/>
      <c r="Q171" s="205"/>
      <c r="R171" s="205"/>
    </row>
    <row r="172" spans="1:18" hidden="1">
      <c r="A172" s="203"/>
      <c r="B172" s="204"/>
      <c r="C172" s="204"/>
      <c r="D172" s="203"/>
      <c r="E172" s="203"/>
      <c r="H172" s="203"/>
      <c r="I172" s="205"/>
      <c r="J172" s="205"/>
      <c r="K172" s="205"/>
      <c r="L172" s="205">
        <f>IFERROR(IF(G172="X",0,IF(H172="X",0,VLOOKUP(H172,'8'!$K$3:$L$16,2,FALSE))),0)</f>
        <v>0</v>
      </c>
      <c r="M172" s="205">
        <f t="shared" si="4"/>
        <v>0</v>
      </c>
      <c r="N172" s="205">
        <f>IFERROR(VLOOKUP(H172,'8'!$K$3:$M$16,3,FALSE),0)</f>
        <v>0</v>
      </c>
      <c r="O172" s="205">
        <f t="shared" si="5"/>
        <v>0</v>
      </c>
      <c r="P172" s="205"/>
      <c r="Q172" s="205"/>
      <c r="R172" s="205"/>
    </row>
    <row r="173" spans="1:18" hidden="1">
      <c r="A173" s="203"/>
      <c r="B173" s="204"/>
      <c r="C173" s="204"/>
      <c r="D173" s="203"/>
      <c r="E173" s="203"/>
      <c r="H173" s="203"/>
      <c r="I173" s="205"/>
      <c r="J173" s="205"/>
      <c r="K173" s="205"/>
      <c r="L173" s="205">
        <f>IFERROR(IF(G173="X",0,IF(H173="X",0,VLOOKUP(H173,'8'!$K$3:$L$16,2,FALSE))),0)</f>
        <v>0</v>
      </c>
      <c r="M173" s="205">
        <f t="shared" si="4"/>
        <v>0</v>
      </c>
      <c r="N173" s="205">
        <f>IFERROR(VLOOKUP(H173,'8'!$K$3:$M$16,3,FALSE),0)</f>
        <v>0</v>
      </c>
      <c r="O173" s="205">
        <f t="shared" si="5"/>
        <v>0</v>
      </c>
      <c r="P173" s="205"/>
      <c r="Q173" s="205"/>
      <c r="R173" s="205"/>
    </row>
    <row r="174" spans="1:18" hidden="1">
      <c r="A174" s="203"/>
      <c r="B174" s="204"/>
      <c r="C174" s="204"/>
      <c r="D174" s="203"/>
      <c r="E174" s="203"/>
      <c r="H174" s="203"/>
      <c r="I174" s="205"/>
      <c r="J174" s="205"/>
      <c r="K174" s="205"/>
      <c r="L174" s="205">
        <f>IFERROR(IF(G174="X",0,IF(H174="X",0,VLOOKUP(H174,'8'!$K$3:$L$16,2,FALSE))),0)</f>
        <v>0</v>
      </c>
      <c r="M174" s="205">
        <f t="shared" si="4"/>
        <v>0</v>
      </c>
      <c r="N174" s="205">
        <f>IFERROR(VLOOKUP(H174,'8'!$K$3:$M$16,3,FALSE),0)</f>
        <v>0</v>
      </c>
      <c r="O174" s="205">
        <f t="shared" si="5"/>
        <v>0</v>
      </c>
      <c r="P174" s="205"/>
      <c r="Q174" s="205"/>
      <c r="R174" s="205"/>
    </row>
    <row r="175" spans="1:18" hidden="1">
      <c r="A175" s="203"/>
      <c r="B175" s="204"/>
      <c r="C175" s="204"/>
      <c r="D175" s="203"/>
      <c r="E175" s="203"/>
      <c r="H175" s="203"/>
      <c r="I175" s="205"/>
      <c r="J175" s="205"/>
      <c r="K175" s="205"/>
      <c r="L175" s="205">
        <f>IFERROR(IF(G175="X",0,IF(H175="X",0,VLOOKUP(H175,'8'!$K$3:$L$16,2,FALSE))),0)</f>
        <v>0</v>
      </c>
      <c r="M175" s="205">
        <f t="shared" si="4"/>
        <v>0</v>
      </c>
      <c r="N175" s="205">
        <f>IFERROR(VLOOKUP(H175,'8'!$K$3:$M$16,3,FALSE),0)</f>
        <v>0</v>
      </c>
      <c r="O175" s="205">
        <f t="shared" si="5"/>
        <v>0</v>
      </c>
      <c r="P175" s="205"/>
      <c r="Q175" s="205"/>
      <c r="R175" s="205"/>
    </row>
    <row r="176" spans="1:18" hidden="1">
      <c r="A176" s="203"/>
      <c r="B176" s="204"/>
      <c r="C176" s="204"/>
      <c r="D176" s="203"/>
      <c r="E176" s="203"/>
      <c r="H176" s="203"/>
      <c r="I176" s="205"/>
      <c r="J176" s="205"/>
      <c r="K176" s="205"/>
      <c r="L176" s="205">
        <f>IFERROR(IF(G176="X",0,IF(H176="X",0,VLOOKUP(H176,'8'!$K$3:$L$16,2,FALSE))),0)</f>
        <v>0</v>
      </c>
      <c r="M176" s="205">
        <f t="shared" si="4"/>
        <v>0</v>
      </c>
      <c r="N176" s="205">
        <f>IFERROR(VLOOKUP(H176,'8'!$K$3:$M$16,3,FALSE),0)</f>
        <v>0</v>
      </c>
      <c r="O176" s="205">
        <f t="shared" si="5"/>
        <v>0</v>
      </c>
      <c r="P176" s="205"/>
      <c r="Q176" s="205"/>
      <c r="R176" s="205"/>
    </row>
    <row r="177" spans="1:18" hidden="1">
      <c r="A177" s="203"/>
      <c r="B177" s="204"/>
      <c r="C177" s="204"/>
      <c r="D177" s="203"/>
      <c r="E177" s="203"/>
      <c r="H177" s="203"/>
      <c r="I177" s="205"/>
      <c r="J177" s="205"/>
      <c r="K177" s="205"/>
      <c r="L177" s="205">
        <f>IFERROR(IF(G177="X",0,IF(H177="X",0,VLOOKUP(H177,'8'!$K$3:$L$16,2,FALSE))),0)</f>
        <v>0</v>
      </c>
      <c r="M177" s="205">
        <f t="shared" si="4"/>
        <v>0</v>
      </c>
      <c r="N177" s="205">
        <f>IFERROR(VLOOKUP(H177,'8'!$K$3:$M$16,3,FALSE),0)</f>
        <v>0</v>
      </c>
      <c r="O177" s="205">
        <f t="shared" si="5"/>
        <v>0</v>
      </c>
      <c r="P177" s="205"/>
      <c r="Q177" s="205"/>
      <c r="R177" s="205"/>
    </row>
    <row r="178" spans="1:18" hidden="1">
      <c r="A178" s="203"/>
      <c r="B178" s="204"/>
      <c r="C178" s="204"/>
      <c r="D178" s="203"/>
      <c r="E178" s="203"/>
      <c r="H178" s="203"/>
      <c r="I178" s="205"/>
      <c r="J178" s="205"/>
      <c r="K178" s="205"/>
      <c r="L178" s="205">
        <f>IFERROR(IF(G178="X",0,IF(H178="X",0,VLOOKUP(H178,'8'!$K$3:$L$16,2,FALSE))),0)</f>
        <v>0</v>
      </c>
      <c r="M178" s="205">
        <f t="shared" si="4"/>
        <v>0</v>
      </c>
      <c r="N178" s="205">
        <f>IFERROR(VLOOKUP(H178,'8'!$K$3:$M$16,3,FALSE),0)</f>
        <v>0</v>
      </c>
      <c r="O178" s="205">
        <f t="shared" si="5"/>
        <v>0</v>
      </c>
      <c r="P178" s="205"/>
      <c r="Q178" s="205"/>
      <c r="R178" s="205"/>
    </row>
    <row r="179" spans="1:18" hidden="1">
      <c r="A179" s="203"/>
      <c r="B179" s="204"/>
      <c r="C179" s="204"/>
      <c r="D179" s="203"/>
      <c r="E179" s="203"/>
      <c r="H179" s="203"/>
      <c r="I179" s="205"/>
      <c r="J179" s="205"/>
      <c r="K179" s="205"/>
      <c r="L179" s="205">
        <f>IFERROR(IF(G179="X",0,IF(H179="X",0,VLOOKUP(H179,'8'!$K$3:$L$16,2,FALSE))),0)</f>
        <v>0</v>
      </c>
      <c r="M179" s="205">
        <f t="shared" si="4"/>
        <v>0</v>
      </c>
      <c r="N179" s="205">
        <f>IFERROR(VLOOKUP(H179,'8'!$K$3:$M$16,3,FALSE),0)</f>
        <v>0</v>
      </c>
      <c r="O179" s="205">
        <f t="shared" si="5"/>
        <v>0</v>
      </c>
      <c r="P179" s="205"/>
      <c r="Q179" s="205"/>
      <c r="R179" s="205"/>
    </row>
    <row r="180" spans="1:18" hidden="1">
      <c r="A180" s="203"/>
      <c r="B180" s="204"/>
      <c r="C180" s="204"/>
      <c r="D180" s="203"/>
      <c r="E180" s="203"/>
      <c r="H180" s="203"/>
      <c r="I180" s="205"/>
      <c r="J180" s="205"/>
      <c r="K180" s="205"/>
      <c r="L180" s="205">
        <f>IFERROR(IF(G180="X",0,IF(H180="X",0,VLOOKUP(H180,'8'!$K$3:$L$16,2,FALSE))),0)</f>
        <v>0</v>
      </c>
      <c r="M180" s="205">
        <f t="shared" si="4"/>
        <v>0</v>
      </c>
      <c r="N180" s="205">
        <f>IFERROR(VLOOKUP(H180,'8'!$K$3:$M$16,3,FALSE),0)</f>
        <v>0</v>
      </c>
      <c r="O180" s="205">
        <f t="shared" si="5"/>
        <v>0</v>
      </c>
      <c r="P180" s="205"/>
      <c r="Q180" s="205"/>
      <c r="R180" s="205"/>
    </row>
    <row r="181" spans="1:18" hidden="1">
      <c r="A181" s="203"/>
      <c r="B181" s="204"/>
      <c r="C181" s="204"/>
      <c r="D181" s="203"/>
      <c r="E181" s="203"/>
      <c r="H181" s="203"/>
      <c r="I181" s="205"/>
      <c r="J181" s="205"/>
      <c r="K181" s="205"/>
      <c r="L181" s="205">
        <f>IFERROR(IF(G181="X",0,IF(H181="X",0,VLOOKUP(H181,'8'!$K$3:$L$16,2,FALSE))),0)</f>
        <v>0</v>
      </c>
      <c r="M181" s="205">
        <f t="shared" si="4"/>
        <v>0</v>
      </c>
      <c r="N181" s="205">
        <f>IFERROR(VLOOKUP(H181,'8'!$K$3:$M$16,3,FALSE),0)</f>
        <v>0</v>
      </c>
      <c r="O181" s="205">
        <f t="shared" si="5"/>
        <v>0</v>
      </c>
      <c r="P181" s="205"/>
      <c r="Q181" s="205"/>
      <c r="R181" s="205"/>
    </row>
    <row r="182" spans="1:18" hidden="1">
      <c r="A182" s="203"/>
      <c r="B182" s="204"/>
      <c r="C182" s="204"/>
      <c r="D182" s="203"/>
      <c r="E182" s="203"/>
      <c r="H182" s="203"/>
      <c r="I182" s="205"/>
      <c r="J182" s="205"/>
      <c r="K182" s="205"/>
      <c r="L182" s="205">
        <f>IFERROR(IF(G182="X",0,IF(H182="X",0,VLOOKUP(H182,'8'!$K$3:$L$16,2,FALSE))),0)</f>
        <v>0</v>
      </c>
      <c r="M182" s="205">
        <f t="shared" si="4"/>
        <v>0</v>
      </c>
      <c r="N182" s="205">
        <f>IFERROR(VLOOKUP(H182,'8'!$K$3:$M$16,3,FALSE),0)</f>
        <v>0</v>
      </c>
      <c r="O182" s="205">
        <f t="shared" si="5"/>
        <v>0</v>
      </c>
      <c r="P182" s="205"/>
      <c r="Q182" s="205"/>
      <c r="R182" s="205"/>
    </row>
    <row r="183" spans="1:18" hidden="1">
      <c r="A183" s="203"/>
      <c r="B183" s="204"/>
      <c r="C183" s="204"/>
      <c r="D183" s="203"/>
      <c r="E183" s="203"/>
      <c r="H183" s="203"/>
      <c r="I183" s="205"/>
      <c r="J183" s="205"/>
      <c r="K183" s="205"/>
      <c r="L183" s="205">
        <f>IFERROR(IF(G183="X",0,IF(H183="X",0,VLOOKUP(H183,'8'!$K$3:$L$16,2,FALSE))),0)</f>
        <v>0</v>
      </c>
      <c r="M183" s="205">
        <f t="shared" si="4"/>
        <v>0</v>
      </c>
      <c r="N183" s="205">
        <f>IFERROR(VLOOKUP(H183,'8'!$K$3:$M$16,3,FALSE),0)</f>
        <v>0</v>
      </c>
      <c r="O183" s="205">
        <f t="shared" si="5"/>
        <v>0</v>
      </c>
      <c r="P183" s="205"/>
      <c r="Q183" s="205"/>
      <c r="R183" s="205"/>
    </row>
    <row r="184" spans="1:18" hidden="1">
      <c r="A184" s="203"/>
      <c r="B184" s="204"/>
      <c r="C184" s="204"/>
      <c r="D184" s="203"/>
      <c r="E184" s="203"/>
      <c r="H184" s="203"/>
      <c r="I184" s="205"/>
      <c r="J184" s="205"/>
      <c r="K184" s="205"/>
      <c r="L184" s="205">
        <f>IFERROR(IF(G184="X",0,IF(H184="X",0,VLOOKUP(H184,'8'!$K$3:$L$16,2,FALSE))),0)</f>
        <v>0</v>
      </c>
      <c r="M184" s="205">
        <f t="shared" si="4"/>
        <v>0</v>
      </c>
      <c r="N184" s="205">
        <f>IFERROR(VLOOKUP(H184,'8'!$K$3:$M$16,3,FALSE),0)</f>
        <v>0</v>
      </c>
      <c r="O184" s="205">
        <f t="shared" si="5"/>
        <v>0</v>
      </c>
      <c r="P184" s="205"/>
      <c r="Q184" s="205"/>
      <c r="R184" s="205"/>
    </row>
    <row r="185" spans="1:18" hidden="1">
      <c r="A185" s="203"/>
      <c r="B185" s="204"/>
      <c r="C185" s="204"/>
      <c r="D185" s="203"/>
      <c r="E185" s="203"/>
      <c r="H185" s="203"/>
      <c r="I185" s="205"/>
      <c r="J185" s="205"/>
      <c r="K185" s="205"/>
      <c r="L185" s="205">
        <f>IFERROR(IF(G185="X",0,IF(H185="X",0,VLOOKUP(H185,'8'!$K$3:$L$16,2,FALSE))),0)</f>
        <v>0</v>
      </c>
      <c r="M185" s="205">
        <f t="shared" si="4"/>
        <v>0</v>
      </c>
      <c r="N185" s="205">
        <f>IFERROR(VLOOKUP(H185,'8'!$K$3:$M$16,3,FALSE),0)</f>
        <v>0</v>
      </c>
      <c r="O185" s="205">
        <f t="shared" si="5"/>
        <v>0</v>
      </c>
      <c r="P185" s="205"/>
      <c r="Q185" s="205"/>
      <c r="R185" s="205"/>
    </row>
    <row r="186" spans="1:18" hidden="1">
      <c r="A186" s="203"/>
      <c r="B186" s="204"/>
      <c r="C186" s="204"/>
      <c r="D186" s="203"/>
      <c r="E186" s="203"/>
      <c r="H186" s="203"/>
      <c r="I186" s="205"/>
      <c r="J186" s="205"/>
      <c r="K186" s="205"/>
      <c r="L186" s="205">
        <f>IFERROR(IF(G186="X",0,IF(H186="X",0,VLOOKUP(H186,'8'!$K$3:$L$16,2,FALSE))),0)</f>
        <v>0</v>
      </c>
      <c r="M186" s="205">
        <f t="shared" si="4"/>
        <v>0</v>
      </c>
      <c r="N186" s="205">
        <f>IFERROR(VLOOKUP(H186,'8'!$K$3:$M$16,3,FALSE),0)</f>
        <v>0</v>
      </c>
      <c r="O186" s="205">
        <f t="shared" si="5"/>
        <v>0</v>
      </c>
      <c r="P186" s="205"/>
      <c r="Q186" s="205"/>
      <c r="R186" s="205"/>
    </row>
    <row r="187" spans="1:18" hidden="1">
      <c r="A187" s="203"/>
      <c r="B187" s="204"/>
      <c r="C187" s="204"/>
      <c r="D187" s="203"/>
      <c r="E187" s="203"/>
      <c r="H187" s="203"/>
      <c r="I187" s="205"/>
      <c r="J187" s="205"/>
      <c r="K187" s="205"/>
      <c r="L187" s="205">
        <f>IFERROR(IF(G187="X",0,IF(H187="X",0,VLOOKUP(H187,'8'!$K$3:$L$16,2,FALSE))),0)</f>
        <v>0</v>
      </c>
      <c r="M187" s="205">
        <f t="shared" si="4"/>
        <v>0</v>
      </c>
      <c r="N187" s="205">
        <f>IFERROR(VLOOKUP(H187,'8'!$K$3:$M$16,3,FALSE),0)</f>
        <v>0</v>
      </c>
      <c r="O187" s="205">
        <f t="shared" si="5"/>
        <v>0</v>
      </c>
      <c r="P187" s="205"/>
      <c r="Q187" s="205"/>
      <c r="R187" s="205"/>
    </row>
    <row r="188" spans="1:18" hidden="1">
      <c r="A188" s="203"/>
      <c r="B188" s="204"/>
      <c r="C188" s="204"/>
      <c r="D188" s="203"/>
      <c r="E188" s="203"/>
      <c r="H188" s="203"/>
      <c r="I188" s="205"/>
      <c r="J188" s="205"/>
      <c r="K188" s="205"/>
      <c r="L188" s="205">
        <f>IFERROR(IF(G188="X",0,IF(H188="X",0,VLOOKUP(H188,'8'!$K$3:$L$16,2,FALSE))),0)</f>
        <v>0</v>
      </c>
      <c r="M188" s="205">
        <f t="shared" si="4"/>
        <v>0</v>
      </c>
      <c r="N188" s="205">
        <f>IFERROR(VLOOKUP(H188,'8'!$K$3:$M$16,3,FALSE),0)</f>
        <v>0</v>
      </c>
      <c r="O188" s="205">
        <f t="shared" si="5"/>
        <v>0</v>
      </c>
      <c r="P188" s="205"/>
      <c r="Q188" s="205"/>
      <c r="R188" s="205"/>
    </row>
    <row r="189" spans="1:18" hidden="1">
      <c r="A189" s="203"/>
      <c r="B189" s="204"/>
      <c r="C189" s="204"/>
      <c r="D189" s="203"/>
      <c r="E189" s="203"/>
      <c r="H189" s="203"/>
      <c r="I189" s="205"/>
      <c r="J189" s="205"/>
      <c r="K189" s="205"/>
      <c r="L189" s="205">
        <f>IFERROR(IF(G189="X",0,IF(H189="X",0,VLOOKUP(H189,'8'!$K$3:$L$16,2,FALSE))),0)</f>
        <v>0</v>
      </c>
      <c r="M189" s="205">
        <f t="shared" si="4"/>
        <v>0</v>
      </c>
      <c r="N189" s="205">
        <f>IFERROR(VLOOKUP(H189,'8'!$K$3:$M$16,3,FALSE),0)</f>
        <v>0</v>
      </c>
      <c r="O189" s="205">
        <f t="shared" si="5"/>
        <v>0</v>
      </c>
      <c r="P189" s="205"/>
      <c r="Q189" s="205"/>
      <c r="R189" s="205"/>
    </row>
    <row r="190" spans="1:18" hidden="1">
      <c r="A190" s="203"/>
      <c r="B190" s="204"/>
      <c r="C190" s="204"/>
      <c r="D190" s="203"/>
      <c r="E190" s="203"/>
      <c r="H190" s="203"/>
      <c r="I190" s="205"/>
      <c r="J190" s="205"/>
      <c r="K190" s="205"/>
      <c r="L190" s="205">
        <f>IFERROR(IF(G190="X",0,IF(H190="X",0,VLOOKUP(H190,'8'!$K$3:$L$16,2,FALSE))),0)</f>
        <v>0</v>
      </c>
      <c r="M190" s="205">
        <f t="shared" si="4"/>
        <v>0</v>
      </c>
      <c r="N190" s="205">
        <f>IFERROR(VLOOKUP(H190,'8'!$K$3:$M$16,3,FALSE),0)</f>
        <v>0</v>
      </c>
      <c r="O190" s="205">
        <f t="shared" si="5"/>
        <v>0</v>
      </c>
      <c r="P190" s="205"/>
      <c r="Q190" s="205"/>
      <c r="R190" s="205"/>
    </row>
    <row r="191" spans="1:18" hidden="1">
      <c r="A191" s="203"/>
      <c r="B191" s="204"/>
      <c r="C191" s="204"/>
      <c r="D191" s="203"/>
      <c r="E191" s="203"/>
      <c r="H191" s="203"/>
      <c r="I191" s="205"/>
      <c r="J191" s="205"/>
      <c r="K191" s="205"/>
      <c r="L191" s="205">
        <f>IFERROR(IF(G191="X",0,IF(H191="X",0,VLOOKUP(H191,'8'!$K$3:$L$16,2,FALSE))),0)</f>
        <v>0</v>
      </c>
      <c r="M191" s="205">
        <f t="shared" si="4"/>
        <v>0</v>
      </c>
      <c r="N191" s="205">
        <f>IFERROR(VLOOKUP(H191,'8'!$K$3:$M$16,3,FALSE),0)</f>
        <v>0</v>
      </c>
      <c r="O191" s="205">
        <f t="shared" si="5"/>
        <v>0</v>
      </c>
      <c r="P191" s="205"/>
      <c r="Q191" s="205"/>
      <c r="R191" s="205"/>
    </row>
    <row r="192" spans="1:18" hidden="1">
      <c r="A192" s="203"/>
      <c r="B192" s="204"/>
      <c r="C192" s="204"/>
      <c r="D192" s="203"/>
      <c r="E192" s="203"/>
      <c r="H192" s="203"/>
      <c r="I192" s="205"/>
      <c r="J192" s="205"/>
      <c r="K192" s="205"/>
      <c r="L192" s="205">
        <f>IFERROR(IF(G192="X",0,IF(H192="X",0,VLOOKUP(H192,'8'!$K$3:$L$16,2,FALSE))),0)</f>
        <v>0</v>
      </c>
      <c r="M192" s="205">
        <f t="shared" si="4"/>
        <v>0</v>
      </c>
      <c r="N192" s="205">
        <f>IFERROR(VLOOKUP(H192,'8'!$K$3:$M$16,3,FALSE),0)</f>
        <v>0</v>
      </c>
      <c r="O192" s="205">
        <f t="shared" si="5"/>
        <v>0</v>
      </c>
      <c r="P192" s="205"/>
      <c r="Q192" s="205"/>
      <c r="R192" s="205"/>
    </row>
    <row r="193" spans="1:18" hidden="1">
      <c r="A193" s="203"/>
      <c r="B193" s="204"/>
      <c r="C193" s="204"/>
      <c r="D193" s="203"/>
      <c r="E193" s="203"/>
      <c r="H193" s="203"/>
      <c r="I193" s="205"/>
      <c r="J193" s="205"/>
      <c r="K193" s="205"/>
      <c r="L193" s="205">
        <f>IFERROR(IF(G193="X",0,IF(H193="X",0,VLOOKUP(H193,'8'!$K$3:$L$16,2,FALSE))),0)</f>
        <v>0</v>
      </c>
      <c r="M193" s="205">
        <f t="shared" si="4"/>
        <v>0</v>
      </c>
      <c r="N193" s="205">
        <f>IFERROR(VLOOKUP(H193,'8'!$K$3:$M$16,3,FALSE),0)</f>
        <v>0</v>
      </c>
      <c r="O193" s="205">
        <f t="shared" si="5"/>
        <v>0</v>
      </c>
      <c r="P193" s="205"/>
      <c r="Q193" s="205"/>
      <c r="R193" s="205"/>
    </row>
    <row r="194" spans="1:18" hidden="1">
      <c r="A194" s="203"/>
      <c r="B194" s="204"/>
      <c r="C194" s="204"/>
      <c r="D194" s="203"/>
      <c r="E194" s="203"/>
      <c r="H194" s="203"/>
      <c r="I194" s="205"/>
      <c r="J194" s="205"/>
      <c r="K194" s="205"/>
      <c r="L194" s="205">
        <f>IFERROR(IF(G194="X",0,IF(H194="X",0,VLOOKUP(H194,'8'!$K$3:$L$16,2,FALSE))),0)</f>
        <v>0</v>
      </c>
      <c r="M194" s="205">
        <f t="shared" si="4"/>
        <v>0</v>
      </c>
      <c r="N194" s="205">
        <f>IFERROR(VLOOKUP(H194,'8'!$K$3:$M$16,3,FALSE),0)</f>
        <v>0</v>
      </c>
      <c r="O194" s="205">
        <f t="shared" si="5"/>
        <v>0</v>
      </c>
      <c r="P194" s="205"/>
      <c r="Q194" s="205"/>
      <c r="R194" s="205"/>
    </row>
    <row r="195" spans="1:18" hidden="1">
      <c r="A195" s="203"/>
      <c r="B195" s="204"/>
      <c r="C195" s="204"/>
      <c r="D195" s="203"/>
      <c r="E195" s="203"/>
      <c r="H195" s="203"/>
      <c r="I195" s="205"/>
      <c r="J195" s="205"/>
      <c r="K195" s="205"/>
      <c r="L195" s="205">
        <f>IFERROR(IF(G195="X",0,IF(H195="X",0,VLOOKUP(H195,'8'!$K$3:$L$16,2,FALSE))),0)</f>
        <v>0</v>
      </c>
      <c r="M195" s="205">
        <f t="shared" si="4"/>
        <v>0</v>
      </c>
      <c r="N195" s="205">
        <f>IFERROR(VLOOKUP(H195,'8'!$K$3:$M$16,3,FALSE),0)</f>
        <v>0</v>
      </c>
      <c r="O195" s="205">
        <f t="shared" si="5"/>
        <v>0</v>
      </c>
      <c r="P195" s="205"/>
      <c r="Q195" s="205"/>
      <c r="R195" s="205"/>
    </row>
    <row r="196" spans="1:18" hidden="1">
      <c r="A196" s="203"/>
      <c r="B196" s="204"/>
      <c r="C196" s="204"/>
      <c r="D196" s="203"/>
      <c r="E196" s="203"/>
      <c r="H196" s="203"/>
      <c r="I196" s="205"/>
      <c r="J196" s="205"/>
      <c r="K196" s="205"/>
      <c r="L196" s="205">
        <f>IFERROR(IF(G196="X",0,IF(H196="X",0,VLOOKUP(H196,'8'!$K$3:$L$16,2,FALSE))),0)</f>
        <v>0</v>
      </c>
      <c r="M196" s="205">
        <f t="shared" ref="M196:M259" si="6">K196*L196</f>
        <v>0</v>
      </c>
      <c r="N196" s="205">
        <f>IFERROR(VLOOKUP(H196,'8'!$K$3:$M$16,3,FALSE),0)</f>
        <v>0</v>
      </c>
      <c r="O196" s="205">
        <f t="shared" ref="O196:O259" si="7">IF(N196=0,0,M196/N196)</f>
        <v>0</v>
      </c>
      <c r="P196" s="205"/>
      <c r="Q196" s="205"/>
      <c r="R196" s="205"/>
    </row>
    <row r="197" spans="1:18" hidden="1">
      <c r="A197" s="203"/>
      <c r="B197" s="204"/>
      <c r="C197" s="204"/>
      <c r="D197" s="203"/>
      <c r="E197" s="203"/>
      <c r="H197" s="203"/>
      <c r="I197" s="205"/>
      <c r="J197" s="205"/>
      <c r="K197" s="205"/>
      <c r="L197" s="205">
        <f>IFERROR(IF(G197="X",0,IF(H197="X",0,VLOOKUP(H197,'8'!$K$3:$L$16,2,FALSE))),0)</f>
        <v>0</v>
      </c>
      <c r="M197" s="205">
        <f t="shared" si="6"/>
        <v>0</v>
      </c>
      <c r="N197" s="205">
        <f>IFERROR(VLOOKUP(H197,'8'!$K$3:$M$16,3,FALSE),0)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IFERROR(IF(G198="X",0,IF(H198="X",0,VLOOKUP(H198,'8'!$K$3:$L$16,2,FALSE))),0)</f>
        <v>0</v>
      </c>
      <c r="M198" s="205">
        <f t="shared" si="6"/>
        <v>0</v>
      </c>
      <c r="N198" s="205">
        <f>IFERROR(VLOOKUP(H198,'8'!$K$3:$M$16,3,FALSE),0)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IFERROR(IF(G199="X",0,IF(H199="X",0,VLOOKUP(H199,'8'!$K$3:$L$16,2,FALSE))),0)</f>
        <v>0</v>
      </c>
      <c r="M199" s="205">
        <f t="shared" si="6"/>
        <v>0</v>
      </c>
      <c r="N199" s="205">
        <f>IFERROR(VLOOKUP(H199,'8'!$K$3:$M$16,3,FALSE),0)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IFERROR(IF(G200="X",0,IF(H200="X",0,VLOOKUP(H200,'8'!$K$3:$L$16,2,FALSE))),0)</f>
        <v>0</v>
      </c>
      <c r="M200" s="205">
        <f t="shared" si="6"/>
        <v>0</v>
      </c>
      <c r="N200" s="205">
        <f>IFERROR(VLOOKUP(H200,'8'!$K$3:$M$16,3,FALSE),0)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IFERROR(IF(G201="X",0,IF(H201="X",0,VLOOKUP(H201,'8'!$K$3:$L$16,2,FALSE))),0)</f>
        <v>0</v>
      </c>
      <c r="M201" s="205">
        <f t="shared" si="6"/>
        <v>0</v>
      </c>
      <c r="N201" s="205">
        <f>IFERROR(VLOOKUP(H201,'8'!$K$3:$M$16,3,FALSE),0)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IFERROR(IF(G202="X",0,IF(H202="X",0,VLOOKUP(H202,'8'!$K$3:$L$16,2,FALSE))),0)</f>
        <v>0</v>
      </c>
      <c r="M202" s="205">
        <f t="shared" si="6"/>
        <v>0</v>
      </c>
      <c r="N202" s="205">
        <f>IFERROR(VLOOKUP(H202,'8'!$K$3:$M$16,3,FALSE),0)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IFERROR(IF(G203="X",0,IF(H203="X",0,VLOOKUP(H203,'8'!$K$3:$L$16,2,FALSE))),0)</f>
        <v>0</v>
      </c>
      <c r="M203" s="205">
        <f t="shared" si="6"/>
        <v>0</v>
      </c>
      <c r="N203" s="205">
        <f>IFERROR(VLOOKUP(H203,'8'!$K$3:$M$16,3,FALSE),0)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IFERROR(IF(G204="X",0,IF(H204="X",0,VLOOKUP(H204,'8'!$K$3:$L$16,2,FALSE))),0)</f>
        <v>0</v>
      </c>
      <c r="M204" s="205">
        <f t="shared" si="6"/>
        <v>0</v>
      </c>
      <c r="N204" s="205">
        <f>IFERROR(VLOOKUP(H204,'8'!$K$3:$M$16,3,FALSE),0)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IFERROR(IF(G205="X",0,IF(H205="X",0,VLOOKUP(H205,'8'!$K$3:$L$16,2,FALSE))),0)</f>
        <v>0</v>
      </c>
      <c r="M205" s="205">
        <f t="shared" si="6"/>
        <v>0</v>
      </c>
      <c r="N205" s="205">
        <f>IFERROR(VLOOKUP(H205,'8'!$K$3:$M$16,3,FALSE),0)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IFERROR(IF(G206="X",0,IF(H206="X",0,VLOOKUP(H206,'8'!$K$3:$L$16,2,FALSE))),0)</f>
        <v>0</v>
      </c>
      <c r="M206" s="205">
        <f t="shared" si="6"/>
        <v>0</v>
      </c>
      <c r="N206" s="205">
        <f>IFERROR(VLOOKUP(H206,'8'!$K$3:$M$16,3,FALSE),0)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IFERROR(IF(G207="X",0,IF(H207="X",0,VLOOKUP(H207,'8'!$K$3:$L$16,2,FALSE))),0)</f>
        <v>0</v>
      </c>
      <c r="M207" s="205">
        <f t="shared" si="6"/>
        <v>0</v>
      </c>
      <c r="N207" s="205">
        <f>IFERROR(VLOOKUP(H207,'8'!$K$3:$M$16,3,FALSE),0)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IFERROR(IF(G208="X",0,IF(H208="X",0,VLOOKUP(H208,'8'!$K$3:$L$16,2,FALSE))),0)</f>
        <v>0</v>
      </c>
      <c r="M208" s="205">
        <f t="shared" si="6"/>
        <v>0</v>
      </c>
      <c r="N208" s="205">
        <f>IFERROR(VLOOKUP(H208,'8'!$K$3:$M$16,3,FALSE),0)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IFERROR(IF(G209="X",0,IF(H209="X",0,VLOOKUP(H209,'8'!$K$3:$L$16,2,FALSE))),0)</f>
        <v>0</v>
      </c>
      <c r="M209" s="205">
        <f t="shared" si="6"/>
        <v>0</v>
      </c>
      <c r="N209" s="205">
        <f>IFERROR(VLOOKUP(H209,'8'!$K$3:$M$16,3,FALSE),0)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IFERROR(IF(G210="X",0,IF(H210="X",0,VLOOKUP(H210,'8'!$K$3:$L$16,2,FALSE))),0)</f>
        <v>0</v>
      </c>
      <c r="M210" s="205">
        <f t="shared" si="6"/>
        <v>0</v>
      </c>
      <c r="N210" s="205">
        <f>IFERROR(VLOOKUP(H210,'8'!$K$3:$M$16,3,FALSE),0)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IFERROR(IF(G211="X",0,IF(H211="X",0,VLOOKUP(H211,'8'!$K$3:$L$16,2,FALSE))),0)</f>
        <v>0</v>
      </c>
      <c r="M211" s="205">
        <f t="shared" si="6"/>
        <v>0</v>
      </c>
      <c r="N211" s="205">
        <f>IFERROR(VLOOKUP(H211,'8'!$K$3:$M$16,3,FALSE),0)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IFERROR(IF(G212="X",0,IF(H212="X",0,VLOOKUP(H212,'8'!$K$3:$L$16,2,FALSE))),0)</f>
        <v>0</v>
      </c>
      <c r="M212" s="205">
        <f t="shared" si="6"/>
        <v>0</v>
      </c>
      <c r="N212" s="205">
        <f>IFERROR(VLOOKUP(H212,'8'!$K$3:$M$16,3,FALSE),0)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IFERROR(IF(G213="X",0,IF(H213="X",0,VLOOKUP(H213,'8'!$K$3:$L$16,2,FALSE))),0)</f>
        <v>0</v>
      </c>
      <c r="M213" s="205">
        <f t="shared" si="6"/>
        <v>0</v>
      </c>
      <c r="N213" s="205">
        <f>IFERROR(VLOOKUP(H213,'8'!$K$3:$M$16,3,FALSE),0)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IFERROR(IF(G214="X",0,IF(H214="X",0,VLOOKUP(H214,'8'!$K$3:$L$16,2,FALSE))),0)</f>
        <v>0</v>
      </c>
      <c r="M214" s="205">
        <f t="shared" si="6"/>
        <v>0</v>
      </c>
      <c r="N214" s="205">
        <f>IFERROR(VLOOKUP(H214,'8'!$K$3:$M$16,3,FALSE),0)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IFERROR(IF(G215="X",0,IF(H215="X",0,VLOOKUP(H215,'8'!$K$3:$L$16,2,FALSE))),0)</f>
        <v>0</v>
      </c>
      <c r="M215" s="205">
        <f t="shared" si="6"/>
        <v>0</v>
      </c>
      <c r="N215" s="205">
        <f>IFERROR(VLOOKUP(H215,'8'!$K$3:$M$16,3,FALSE),0)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IFERROR(IF(G216="X",0,IF(H216="X",0,VLOOKUP(H216,'8'!$K$3:$L$16,2,FALSE))),0)</f>
        <v>0</v>
      </c>
      <c r="M216" s="205">
        <f t="shared" si="6"/>
        <v>0</v>
      </c>
      <c r="N216" s="205">
        <f>IFERROR(VLOOKUP(H216,'8'!$K$3:$M$16,3,FALSE),0)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IFERROR(IF(G217="X",0,IF(H217="X",0,VLOOKUP(H217,'8'!$K$3:$L$16,2,FALSE))),0)</f>
        <v>0</v>
      </c>
      <c r="M217" s="205">
        <f t="shared" si="6"/>
        <v>0</v>
      </c>
      <c r="N217" s="205">
        <f>IFERROR(VLOOKUP(H217,'8'!$K$3:$M$16,3,FALSE),0)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IFERROR(IF(G218="X",0,IF(H218="X",0,VLOOKUP(H218,'8'!$K$3:$L$16,2,FALSE))),0)</f>
        <v>0</v>
      </c>
      <c r="M218" s="205">
        <f t="shared" si="6"/>
        <v>0</v>
      </c>
      <c r="N218" s="205">
        <f>IFERROR(VLOOKUP(H218,'8'!$K$3:$M$16,3,FALSE),0)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IFERROR(IF(G219="X",0,IF(H219="X",0,VLOOKUP(H219,'8'!$K$3:$L$16,2,FALSE))),0)</f>
        <v>0</v>
      </c>
      <c r="M219" s="205">
        <f t="shared" si="6"/>
        <v>0</v>
      </c>
      <c r="N219" s="205">
        <f>IFERROR(VLOOKUP(H219,'8'!$K$3:$M$16,3,FALSE),0)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IFERROR(IF(G220="X",0,IF(H220="X",0,VLOOKUP(H220,'8'!$K$3:$L$16,2,FALSE))),0)</f>
        <v>0</v>
      </c>
      <c r="M220" s="205">
        <f t="shared" si="6"/>
        <v>0</v>
      </c>
      <c r="N220" s="205">
        <f>IFERROR(VLOOKUP(H220,'8'!$K$3:$M$16,3,FALSE),0)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IFERROR(IF(G221="X",0,IF(H221="X",0,VLOOKUP(H221,'8'!$K$3:$L$16,2,FALSE))),0)</f>
        <v>0</v>
      </c>
      <c r="M221" s="205">
        <f t="shared" si="6"/>
        <v>0</v>
      </c>
      <c r="N221" s="205">
        <f>IFERROR(VLOOKUP(H221,'8'!$K$3:$M$16,3,FALSE),0)</f>
        <v>0</v>
      </c>
      <c r="O221" s="205">
        <f t="shared" si="7"/>
        <v>0</v>
      </c>
      <c r="P221" s="205"/>
      <c r="Q221" s="205"/>
      <c r="R221" s="205"/>
    </row>
    <row r="222" spans="1:18" hidden="1">
      <c r="A222" s="203"/>
      <c r="B222" s="204"/>
      <c r="C222" s="204"/>
      <c r="D222" s="203"/>
      <c r="E222" s="203"/>
      <c r="H222" s="203"/>
      <c r="I222" s="205"/>
      <c r="J222" s="205"/>
      <c r="K222" s="205"/>
      <c r="L222" s="205">
        <f>IFERROR(IF(G222="X",0,IF(H222="X",0,VLOOKUP(H222,'8'!$K$3:$L$16,2,FALSE))),0)</f>
        <v>0</v>
      </c>
      <c r="M222" s="205">
        <f t="shared" si="6"/>
        <v>0</v>
      </c>
      <c r="N222" s="205">
        <f>IFERROR(VLOOKUP(H222,'8'!$K$3:$M$16,3,FALSE),0)</f>
        <v>0</v>
      </c>
      <c r="O222" s="205">
        <f t="shared" si="7"/>
        <v>0</v>
      </c>
      <c r="P222" s="205"/>
      <c r="Q222" s="205"/>
      <c r="R222" s="205"/>
    </row>
    <row r="223" spans="1:18" hidden="1">
      <c r="A223" s="203"/>
      <c r="B223" s="204"/>
      <c r="C223" s="204"/>
      <c r="D223" s="203"/>
      <c r="E223" s="203"/>
      <c r="H223" s="203"/>
      <c r="I223" s="205"/>
      <c r="J223" s="205"/>
      <c r="K223" s="205"/>
      <c r="L223" s="205">
        <f>IFERROR(IF(G223="X",0,IF(H223="X",0,VLOOKUP(H223,'8'!$K$3:$L$16,2,FALSE))),0)</f>
        <v>0</v>
      </c>
      <c r="M223" s="205">
        <f t="shared" si="6"/>
        <v>0</v>
      </c>
      <c r="N223" s="205">
        <f>IFERROR(VLOOKUP(H223,'8'!$K$3:$M$16,3,FALSE),0)</f>
        <v>0</v>
      </c>
      <c r="O223" s="205">
        <f t="shared" si="7"/>
        <v>0</v>
      </c>
      <c r="P223" s="205"/>
      <c r="Q223" s="205"/>
      <c r="R223" s="205"/>
    </row>
    <row r="224" spans="1:18" hidden="1">
      <c r="A224" s="203"/>
      <c r="B224" s="204"/>
      <c r="C224" s="204"/>
      <c r="D224" s="203"/>
      <c r="E224" s="203"/>
      <c r="H224" s="203"/>
      <c r="I224" s="205"/>
      <c r="J224" s="205"/>
      <c r="K224" s="205"/>
      <c r="L224" s="205">
        <f>IFERROR(IF(G224="X",0,IF(H224="X",0,VLOOKUP(H224,'8'!$K$3:$L$16,2,FALSE))),0)</f>
        <v>0</v>
      </c>
      <c r="M224" s="205">
        <f t="shared" si="6"/>
        <v>0</v>
      </c>
      <c r="N224" s="205">
        <f>IFERROR(VLOOKUP(H224,'8'!$K$3:$M$16,3,FALSE),0)</f>
        <v>0</v>
      </c>
      <c r="O224" s="205">
        <f t="shared" si="7"/>
        <v>0</v>
      </c>
      <c r="P224" s="205"/>
      <c r="Q224" s="205"/>
      <c r="R224" s="205"/>
    </row>
    <row r="225" spans="1:18" hidden="1">
      <c r="A225" s="203"/>
      <c r="B225" s="204"/>
      <c r="C225" s="204"/>
      <c r="D225" s="203"/>
      <c r="E225" s="203"/>
      <c r="H225" s="203"/>
      <c r="I225" s="205"/>
      <c r="J225" s="205"/>
      <c r="K225" s="205"/>
      <c r="L225" s="205">
        <f>IFERROR(IF(G225="X",0,IF(H225="X",0,VLOOKUP(H225,'8'!$K$3:$L$16,2,FALSE))),0)</f>
        <v>0</v>
      </c>
      <c r="M225" s="205">
        <f t="shared" si="6"/>
        <v>0</v>
      </c>
      <c r="N225" s="205">
        <f>IFERROR(VLOOKUP(H225,'8'!$K$3:$M$16,3,FALSE),0)</f>
        <v>0</v>
      </c>
      <c r="O225" s="205">
        <f t="shared" si="7"/>
        <v>0</v>
      </c>
      <c r="P225" s="205"/>
      <c r="Q225" s="205"/>
      <c r="R225" s="205"/>
    </row>
    <row r="226" spans="1:18" hidden="1">
      <c r="A226" s="203"/>
      <c r="B226" s="204"/>
      <c r="C226" s="204"/>
      <c r="D226" s="203"/>
      <c r="E226" s="203"/>
      <c r="H226" s="203"/>
      <c r="I226" s="205"/>
      <c r="J226" s="205"/>
      <c r="K226" s="205"/>
      <c r="L226" s="205">
        <f>IFERROR(IF(G226="X",0,IF(H226="X",0,VLOOKUP(H226,'8'!$K$3:$L$16,2,FALSE))),0)</f>
        <v>0</v>
      </c>
      <c r="M226" s="205">
        <f t="shared" si="6"/>
        <v>0</v>
      </c>
      <c r="N226" s="205">
        <f>IFERROR(VLOOKUP(H226,'8'!$K$3:$M$16,3,FALSE),0)</f>
        <v>0</v>
      </c>
      <c r="O226" s="205">
        <f t="shared" si="7"/>
        <v>0</v>
      </c>
      <c r="P226" s="205"/>
      <c r="Q226" s="205"/>
      <c r="R226" s="205"/>
    </row>
    <row r="227" spans="1:18" hidden="1">
      <c r="A227" s="203"/>
      <c r="B227" s="204"/>
      <c r="C227" s="204"/>
      <c r="D227" s="203"/>
      <c r="E227" s="203"/>
      <c r="H227" s="203"/>
      <c r="I227" s="205"/>
      <c r="J227" s="205"/>
      <c r="K227" s="205"/>
      <c r="L227" s="205">
        <f>IFERROR(IF(G227="X",0,IF(H227="X",0,VLOOKUP(H227,'8'!$K$3:$L$16,2,FALSE))),0)</f>
        <v>0</v>
      </c>
      <c r="M227" s="205">
        <f t="shared" si="6"/>
        <v>0</v>
      </c>
      <c r="N227" s="205">
        <f>IFERROR(VLOOKUP(H227,'8'!$K$3:$M$16,3,FALSE),0)</f>
        <v>0</v>
      </c>
      <c r="O227" s="205">
        <f t="shared" si="7"/>
        <v>0</v>
      </c>
      <c r="P227" s="205"/>
      <c r="Q227" s="205"/>
      <c r="R227" s="205"/>
    </row>
    <row r="228" spans="1:18" hidden="1">
      <c r="A228" s="203"/>
      <c r="B228" s="204"/>
      <c r="C228" s="204"/>
      <c r="D228" s="203"/>
      <c r="E228" s="203"/>
      <c r="H228" s="203"/>
      <c r="I228" s="205"/>
      <c r="J228" s="205"/>
      <c r="K228" s="205"/>
      <c r="L228" s="205">
        <f>IFERROR(IF(G228="X",0,IF(H228="X",0,VLOOKUP(H228,'8'!$K$3:$L$16,2,FALSE))),0)</f>
        <v>0</v>
      </c>
      <c r="M228" s="205">
        <f t="shared" si="6"/>
        <v>0</v>
      </c>
      <c r="N228" s="205">
        <f>IFERROR(VLOOKUP(H228,'8'!$K$3:$M$16,3,FALSE),0)</f>
        <v>0</v>
      </c>
      <c r="O228" s="205">
        <f t="shared" si="7"/>
        <v>0</v>
      </c>
      <c r="P228" s="205"/>
      <c r="Q228" s="205"/>
      <c r="R228" s="205"/>
    </row>
    <row r="229" spans="1:18" hidden="1">
      <c r="A229" s="203"/>
      <c r="B229" s="204"/>
      <c r="C229" s="204"/>
      <c r="D229" s="203"/>
      <c r="E229" s="203"/>
      <c r="H229" s="203"/>
      <c r="I229" s="205"/>
      <c r="J229" s="205"/>
      <c r="K229" s="205"/>
      <c r="L229" s="205">
        <f>IFERROR(IF(G229="X",0,IF(H229="X",0,VLOOKUP(H229,'8'!$K$3:$L$16,2,FALSE))),0)</f>
        <v>0</v>
      </c>
      <c r="M229" s="205">
        <f t="shared" si="6"/>
        <v>0</v>
      </c>
      <c r="N229" s="205">
        <f>IFERROR(VLOOKUP(H229,'8'!$K$3:$M$16,3,FALSE),0)</f>
        <v>0</v>
      </c>
      <c r="O229" s="205">
        <f t="shared" si="7"/>
        <v>0</v>
      </c>
      <c r="P229" s="205"/>
      <c r="Q229" s="205"/>
      <c r="R229" s="205"/>
    </row>
    <row r="230" spans="1:18" hidden="1">
      <c r="A230" s="203"/>
      <c r="B230" s="204"/>
      <c r="C230" s="204"/>
      <c r="D230" s="203"/>
      <c r="E230" s="203"/>
      <c r="H230" s="203"/>
      <c r="I230" s="205"/>
      <c r="J230" s="205"/>
      <c r="K230" s="205"/>
      <c r="L230" s="205">
        <f>IFERROR(IF(G230="X",0,IF(H230="X",0,VLOOKUP(H230,'8'!$K$3:$L$16,2,FALSE))),0)</f>
        <v>0</v>
      </c>
      <c r="M230" s="205">
        <f t="shared" si="6"/>
        <v>0</v>
      </c>
      <c r="N230" s="205">
        <f>IFERROR(VLOOKUP(H230,'8'!$K$3:$M$16,3,FALSE),0)</f>
        <v>0</v>
      </c>
      <c r="O230" s="205">
        <f t="shared" si="7"/>
        <v>0</v>
      </c>
      <c r="P230" s="205"/>
      <c r="Q230" s="205"/>
      <c r="R230" s="205"/>
    </row>
    <row r="231" spans="1:18" hidden="1">
      <c r="A231" s="203"/>
      <c r="B231" s="204"/>
      <c r="C231" s="204"/>
      <c r="D231" s="203"/>
      <c r="E231" s="203"/>
      <c r="H231" s="203"/>
      <c r="I231" s="205"/>
      <c r="J231" s="205"/>
      <c r="K231" s="205"/>
      <c r="L231" s="205">
        <f>IFERROR(IF(G231="X",0,IF(H231="X",0,VLOOKUP(H231,'8'!$K$3:$L$16,2,FALSE))),0)</f>
        <v>0</v>
      </c>
      <c r="M231" s="205">
        <f t="shared" si="6"/>
        <v>0</v>
      </c>
      <c r="N231" s="205">
        <f>IFERROR(VLOOKUP(H231,'8'!$K$3:$M$16,3,FALSE),0)</f>
        <v>0</v>
      </c>
      <c r="O231" s="205">
        <f t="shared" si="7"/>
        <v>0</v>
      </c>
      <c r="P231" s="205"/>
      <c r="Q231" s="205"/>
      <c r="R231" s="205"/>
    </row>
    <row r="232" spans="1:18" hidden="1">
      <c r="A232" s="203"/>
      <c r="B232" s="204"/>
      <c r="C232" s="204"/>
      <c r="D232" s="203"/>
      <c r="E232" s="203"/>
      <c r="H232" s="203"/>
      <c r="I232" s="205"/>
      <c r="J232" s="205"/>
      <c r="K232" s="205"/>
      <c r="L232" s="205">
        <f>IFERROR(IF(G232="X",0,IF(H232="X",0,VLOOKUP(H232,'8'!$K$3:$L$16,2,FALSE))),0)</f>
        <v>0</v>
      </c>
      <c r="M232" s="205">
        <f t="shared" si="6"/>
        <v>0</v>
      </c>
      <c r="N232" s="205">
        <f>IFERROR(VLOOKUP(H232,'8'!$K$3:$M$16,3,FALSE),0)</f>
        <v>0</v>
      </c>
      <c r="O232" s="205">
        <f t="shared" si="7"/>
        <v>0</v>
      </c>
      <c r="P232" s="205"/>
      <c r="Q232" s="205"/>
      <c r="R232" s="205"/>
    </row>
    <row r="233" spans="1:18" hidden="1">
      <c r="A233" s="203"/>
      <c r="B233" s="204"/>
      <c r="C233" s="204"/>
      <c r="D233" s="203"/>
      <c r="E233" s="203"/>
      <c r="H233" s="203"/>
      <c r="I233" s="205"/>
      <c r="J233" s="205"/>
      <c r="K233" s="205"/>
      <c r="L233" s="205">
        <f>IFERROR(IF(G233="X",0,IF(H233="X",0,VLOOKUP(H233,'8'!$K$3:$L$16,2,FALSE))),0)</f>
        <v>0</v>
      </c>
      <c r="M233" s="205">
        <f t="shared" si="6"/>
        <v>0</v>
      </c>
      <c r="N233" s="205">
        <f>IFERROR(VLOOKUP(H233,'8'!$K$3:$M$16,3,FALSE),0)</f>
        <v>0</v>
      </c>
      <c r="O233" s="205">
        <f t="shared" si="7"/>
        <v>0</v>
      </c>
      <c r="P233" s="205"/>
      <c r="Q233" s="205"/>
      <c r="R233" s="205"/>
    </row>
    <row r="234" spans="1:18" hidden="1">
      <c r="A234" s="203"/>
      <c r="B234" s="204"/>
      <c r="C234" s="204"/>
      <c r="D234" s="203"/>
      <c r="E234" s="203"/>
      <c r="H234" s="203"/>
      <c r="I234" s="205"/>
      <c r="J234" s="205"/>
      <c r="K234" s="205"/>
      <c r="L234" s="205">
        <f>IFERROR(IF(G234="X",0,IF(H234="X",0,VLOOKUP(H234,'8'!$K$3:$L$16,2,FALSE))),0)</f>
        <v>0</v>
      </c>
      <c r="M234" s="205">
        <f t="shared" si="6"/>
        <v>0</v>
      </c>
      <c r="N234" s="205">
        <f>IFERROR(VLOOKUP(H234,'8'!$K$3:$M$16,3,FALSE),0)</f>
        <v>0</v>
      </c>
      <c r="O234" s="205">
        <f t="shared" si="7"/>
        <v>0</v>
      </c>
      <c r="P234" s="205"/>
      <c r="Q234" s="205"/>
      <c r="R234" s="205"/>
    </row>
    <row r="235" spans="1:18" hidden="1">
      <c r="A235" s="203"/>
      <c r="B235" s="204"/>
      <c r="C235" s="204"/>
      <c r="D235" s="203"/>
      <c r="E235" s="203"/>
      <c r="H235" s="203"/>
      <c r="I235" s="205"/>
      <c r="J235" s="205"/>
      <c r="K235" s="205"/>
      <c r="L235" s="205">
        <f>IFERROR(IF(G235="X",0,IF(H235="X",0,VLOOKUP(H235,'8'!$K$3:$L$16,2,FALSE))),0)</f>
        <v>0</v>
      </c>
      <c r="M235" s="205">
        <f t="shared" si="6"/>
        <v>0</v>
      </c>
      <c r="N235" s="205">
        <f>IFERROR(VLOOKUP(H235,'8'!$K$3:$M$16,3,FALSE),0)</f>
        <v>0</v>
      </c>
      <c r="O235" s="205">
        <f t="shared" si="7"/>
        <v>0</v>
      </c>
      <c r="P235" s="205"/>
      <c r="Q235" s="205"/>
      <c r="R235" s="205"/>
    </row>
    <row r="236" spans="1:18" hidden="1">
      <c r="A236" s="203"/>
      <c r="B236" s="204"/>
      <c r="C236" s="204"/>
      <c r="D236" s="203"/>
      <c r="E236" s="203"/>
      <c r="H236" s="203"/>
      <c r="I236" s="205"/>
      <c r="J236" s="205"/>
      <c r="K236" s="205"/>
      <c r="L236" s="205">
        <f>IFERROR(IF(G236="X",0,IF(H236="X",0,VLOOKUP(H236,'8'!$K$3:$L$16,2,FALSE))),0)</f>
        <v>0</v>
      </c>
      <c r="M236" s="205">
        <f t="shared" si="6"/>
        <v>0</v>
      </c>
      <c r="N236" s="205">
        <f>IFERROR(VLOOKUP(H236,'8'!$K$3:$M$16,3,FALSE),0)</f>
        <v>0</v>
      </c>
      <c r="O236" s="205">
        <f t="shared" si="7"/>
        <v>0</v>
      </c>
      <c r="P236" s="205"/>
      <c r="Q236" s="205"/>
      <c r="R236" s="205"/>
    </row>
    <row r="237" spans="1:18" hidden="1">
      <c r="A237" s="203"/>
      <c r="B237" s="204"/>
      <c r="C237" s="204"/>
      <c r="D237" s="203"/>
      <c r="E237" s="203"/>
      <c r="H237" s="203"/>
      <c r="I237" s="205"/>
      <c r="J237" s="205"/>
      <c r="K237" s="205"/>
      <c r="L237" s="205">
        <f>IFERROR(IF(G237="X",0,IF(H237="X",0,VLOOKUP(H237,'8'!$K$3:$L$16,2,FALSE))),0)</f>
        <v>0</v>
      </c>
      <c r="M237" s="205">
        <f t="shared" si="6"/>
        <v>0</v>
      </c>
      <c r="N237" s="205">
        <f>IFERROR(VLOOKUP(H237,'8'!$K$3:$M$16,3,FALSE),0)</f>
        <v>0</v>
      </c>
      <c r="O237" s="205">
        <f t="shared" si="7"/>
        <v>0</v>
      </c>
      <c r="P237" s="205"/>
      <c r="Q237" s="205"/>
      <c r="R237" s="205"/>
    </row>
    <row r="238" spans="1:18" hidden="1">
      <c r="A238" s="203"/>
      <c r="B238" s="204"/>
      <c r="C238" s="204"/>
      <c r="D238" s="203"/>
      <c r="E238" s="203"/>
      <c r="H238" s="203"/>
      <c r="I238" s="205"/>
      <c r="J238" s="205"/>
      <c r="K238" s="205"/>
      <c r="L238" s="205">
        <f>IFERROR(IF(G238="X",0,IF(H238="X",0,VLOOKUP(H238,'8'!$K$3:$L$16,2,FALSE))),0)</f>
        <v>0</v>
      </c>
      <c r="M238" s="205">
        <f t="shared" si="6"/>
        <v>0</v>
      </c>
      <c r="N238" s="205">
        <f>IFERROR(VLOOKUP(H238,'8'!$K$3:$M$16,3,FALSE),0)</f>
        <v>0</v>
      </c>
      <c r="O238" s="205">
        <f t="shared" si="7"/>
        <v>0</v>
      </c>
      <c r="P238" s="205"/>
      <c r="Q238" s="205"/>
      <c r="R238" s="205"/>
    </row>
    <row r="239" spans="1:18" hidden="1">
      <c r="A239" s="203"/>
      <c r="B239" s="204"/>
      <c r="C239" s="204"/>
      <c r="D239" s="203"/>
      <c r="E239" s="203"/>
      <c r="H239" s="203"/>
      <c r="I239" s="205"/>
      <c r="J239" s="205"/>
      <c r="K239" s="205"/>
      <c r="L239" s="205">
        <f>IFERROR(IF(G239="X",0,IF(H239="X",0,VLOOKUP(H239,'8'!$K$3:$L$16,2,FALSE))),0)</f>
        <v>0</v>
      </c>
      <c r="M239" s="205">
        <f t="shared" si="6"/>
        <v>0</v>
      </c>
      <c r="N239" s="205">
        <f>IFERROR(VLOOKUP(H239,'8'!$K$3:$M$16,3,FALSE),0)</f>
        <v>0</v>
      </c>
      <c r="O239" s="205">
        <f t="shared" si="7"/>
        <v>0</v>
      </c>
      <c r="P239" s="205"/>
      <c r="Q239" s="205"/>
      <c r="R239" s="205"/>
    </row>
    <row r="240" spans="1:18" hidden="1">
      <c r="A240" s="203"/>
      <c r="B240" s="204"/>
      <c r="C240" s="204"/>
      <c r="D240" s="203"/>
      <c r="E240" s="203"/>
      <c r="H240" s="203"/>
      <c r="I240" s="205"/>
      <c r="J240" s="205"/>
      <c r="K240" s="205"/>
      <c r="L240" s="205">
        <f>IFERROR(IF(G240="X",0,IF(H240="X",0,VLOOKUP(H240,'8'!$K$3:$L$16,2,FALSE))),0)</f>
        <v>0</v>
      </c>
      <c r="M240" s="205">
        <f t="shared" si="6"/>
        <v>0</v>
      </c>
      <c r="N240" s="205">
        <f>IFERROR(VLOOKUP(H240,'8'!$K$3:$M$16,3,FALSE),0)</f>
        <v>0</v>
      </c>
      <c r="O240" s="205">
        <f t="shared" si="7"/>
        <v>0</v>
      </c>
      <c r="P240" s="205"/>
      <c r="Q240" s="205"/>
      <c r="R240" s="205"/>
    </row>
    <row r="241" spans="1:18" hidden="1">
      <c r="A241" s="203"/>
      <c r="B241" s="204"/>
      <c r="C241" s="204"/>
      <c r="D241" s="203"/>
      <c r="E241" s="203"/>
      <c r="H241" s="203"/>
      <c r="I241" s="205"/>
      <c r="J241" s="205"/>
      <c r="K241" s="205"/>
      <c r="L241" s="205">
        <f>IFERROR(IF(G241="X",0,IF(H241="X",0,VLOOKUP(H241,'8'!$K$3:$L$16,2,FALSE))),0)</f>
        <v>0</v>
      </c>
      <c r="M241" s="205">
        <f t="shared" si="6"/>
        <v>0</v>
      </c>
      <c r="N241" s="205">
        <f>IFERROR(VLOOKUP(H241,'8'!$K$3:$M$16,3,FALSE),0)</f>
        <v>0</v>
      </c>
      <c r="O241" s="205">
        <f t="shared" si="7"/>
        <v>0</v>
      </c>
      <c r="P241" s="205"/>
      <c r="Q241" s="205"/>
      <c r="R241" s="205"/>
    </row>
    <row r="242" spans="1:18" hidden="1">
      <c r="A242" s="203"/>
      <c r="B242" s="204"/>
      <c r="C242" s="204"/>
      <c r="D242" s="203"/>
      <c r="E242" s="203"/>
      <c r="H242" s="203"/>
      <c r="I242" s="205"/>
      <c r="J242" s="205"/>
      <c r="K242" s="205"/>
      <c r="L242" s="205">
        <f>IFERROR(IF(G242="X",0,IF(H242="X",0,VLOOKUP(H242,'8'!$K$3:$L$16,2,FALSE))),0)</f>
        <v>0</v>
      </c>
      <c r="M242" s="205">
        <f t="shared" si="6"/>
        <v>0</v>
      </c>
      <c r="N242" s="205">
        <f>IFERROR(VLOOKUP(H242,'8'!$K$3:$M$16,3,FALSE),0)</f>
        <v>0</v>
      </c>
      <c r="O242" s="205">
        <f t="shared" si="7"/>
        <v>0</v>
      </c>
      <c r="P242" s="205"/>
      <c r="Q242" s="205"/>
      <c r="R242" s="205"/>
    </row>
    <row r="243" spans="1:18" hidden="1">
      <c r="A243" s="203"/>
      <c r="B243" s="204"/>
      <c r="C243" s="204"/>
      <c r="D243" s="203"/>
      <c r="E243" s="203"/>
      <c r="H243" s="203"/>
      <c r="I243" s="205"/>
      <c r="J243" s="205"/>
      <c r="K243" s="205"/>
      <c r="L243" s="205">
        <f>IFERROR(IF(G243="X",0,IF(H243="X",0,VLOOKUP(H243,'8'!$K$3:$L$16,2,FALSE))),0)</f>
        <v>0</v>
      </c>
      <c r="M243" s="205">
        <f t="shared" si="6"/>
        <v>0</v>
      </c>
      <c r="N243" s="205">
        <f>IFERROR(VLOOKUP(H243,'8'!$K$3:$M$16,3,FALSE),0)</f>
        <v>0</v>
      </c>
      <c r="O243" s="205">
        <f t="shared" si="7"/>
        <v>0</v>
      </c>
      <c r="P243" s="205"/>
      <c r="Q243" s="205"/>
      <c r="R243" s="205"/>
    </row>
    <row r="244" spans="1:18" hidden="1">
      <c r="A244" s="203"/>
      <c r="B244" s="204"/>
      <c r="C244" s="204"/>
      <c r="D244" s="203"/>
      <c r="E244" s="203"/>
      <c r="H244" s="203"/>
      <c r="I244" s="205"/>
      <c r="J244" s="205"/>
      <c r="K244" s="205"/>
      <c r="L244" s="205">
        <f>IFERROR(IF(G244="X",0,IF(H244="X",0,VLOOKUP(H244,'8'!$K$3:$L$16,2,FALSE))),0)</f>
        <v>0</v>
      </c>
      <c r="M244" s="205">
        <f t="shared" si="6"/>
        <v>0</v>
      </c>
      <c r="N244" s="205">
        <f>IFERROR(VLOOKUP(H244,'8'!$K$3:$M$16,3,FALSE),0)</f>
        <v>0</v>
      </c>
      <c r="O244" s="205">
        <f t="shared" si="7"/>
        <v>0</v>
      </c>
      <c r="P244" s="205"/>
      <c r="Q244" s="205"/>
      <c r="R244" s="205"/>
    </row>
    <row r="245" spans="1:18" hidden="1">
      <c r="A245" s="203"/>
      <c r="B245" s="204"/>
      <c r="C245" s="204"/>
      <c r="D245" s="203"/>
      <c r="E245" s="203"/>
      <c r="H245" s="203"/>
      <c r="I245" s="205"/>
      <c r="J245" s="205"/>
      <c r="K245" s="205"/>
      <c r="L245" s="205">
        <f>IFERROR(IF(G245="X",0,IF(H245="X",0,VLOOKUP(H245,'8'!$K$3:$L$16,2,FALSE))),0)</f>
        <v>0</v>
      </c>
      <c r="M245" s="205">
        <f t="shared" si="6"/>
        <v>0</v>
      </c>
      <c r="N245" s="205">
        <f>IFERROR(VLOOKUP(H245,'8'!$K$3:$M$16,3,FALSE),0)</f>
        <v>0</v>
      </c>
      <c r="O245" s="205">
        <f t="shared" si="7"/>
        <v>0</v>
      </c>
      <c r="P245" s="205"/>
      <c r="Q245" s="205"/>
      <c r="R245" s="205"/>
    </row>
    <row r="246" spans="1:18" hidden="1">
      <c r="A246" s="203"/>
      <c r="B246" s="204"/>
      <c r="C246" s="204"/>
      <c r="D246" s="203"/>
      <c r="E246" s="203"/>
      <c r="H246" s="203"/>
      <c r="I246" s="205"/>
      <c r="J246" s="205"/>
      <c r="K246" s="205"/>
      <c r="L246" s="205">
        <f>IFERROR(IF(G246="X",0,IF(H246="X",0,VLOOKUP(H246,'8'!$K$3:$L$16,2,FALSE))),0)</f>
        <v>0</v>
      </c>
      <c r="M246" s="205">
        <f t="shared" si="6"/>
        <v>0</v>
      </c>
      <c r="N246" s="205">
        <f>IFERROR(VLOOKUP(H246,'8'!$K$3:$M$16,3,FALSE),0)</f>
        <v>0</v>
      </c>
      <c r="O246" s="205">
        <f t="shared" si="7"/>
        <v>0</v>
      </c>
      <c r="P246" s="205"/>
      <c r="Q246" s="205"/>
      <c r="R246" s="205"/>
    </row>
    <row r="247" spans="1:18" hidden="1">
      <c r="A247" s="203"/>
      <c r="B247" s="204"/>
      <c r="C247" s="204"/>
      <c r="D247" s="203"/>
      <c r="E247" s="203"/>
      <c r="H247" s="203"/>
      <c r="I247" s="205"/>
      <c r="J247" s="205"/>
      <c r="K247" s="205"/>
      <c r="L247" s="205">
        <f>IFERROR(IF(G247="X",0,IF(H247="X",0,VLOOKUP(H247,'8'!$K$3:$L$16,2,FALSE))),0)</f>
        <v>0</v>
      </c>
      <c r="M247" s="205">
        <f t="shared" si="6"/>
        <v>0</v>
      </c>
      <c r="N247" s="205">
        <f>IFERROR(VLOOKUP(H247,'8'!$K$3:$M$16,3,FALSE),0)</f>
        <v>0</v>
      </c>
      <c r="O247" s="205">
        <f t="shared" si="7"/>
        <v>0</v>
      </c>
      <c r="P247" s="205"/>
      <c r="Q247" s="205"/>
      <c r="R247" s="205"/>
    </row>
    <row r="248" spans="1:18" hidden="1">
      <c r="A248" s="203"/>
      <c r="B248" s="204"/>
      <c r="C248" s="204"/>
      <c r="D248" s="203"/>
      <c r="E248" s="203"/>
      <c r="H248" s="203"/>
      <c r="I248" s="205"/>
      <c r="J248" s="205"/>
      <c r="K248" s="205"/>
      <c r="L248" s="205">
        <f>IFERROR(IF(G248="X",0,IF(H248="X",0,VLOOKUP(H248,'8'!$K$3:$L$16,2,FALSE))),0)</f>
        <v>0</v>
      </c>
      <c r="M248" s="205">
        <f t="shared" si="6"/>
        <v>0</v>
      </c>
      <c r="N248" s="205">
        <f>IFERROR(VLOOKUP(H248,'8'!$K$3:$M$16,3,FALSE),0)</f>
        <v>0</v>
      </c>
      <c r="O248" s="205">
        <f t="shared" si="7"/>
        <v>0</v>
      </c>
      <c r="P248" s="205"/>
      <c r="Q248" s="205"/>
      <c r="R248" s="205"/>
    </row>
    <row r="249" spans="1:18" hidden="1">
      <c r="A249" s="203"/>
      <c r="B249" s="204"/>
      <c r="C249" s="204"/>
      <c r="D249" s="203"/>
      <c r="E249" s="203"/>
      <c r="H249" s="203"/>
      <c r="I249" s="205"/>
      <c r="J249" s="205"/>
      <c r="K249" s="205"/>
      <c r="L249" s="205">
        <f>IFERROR(IF(G249="X",0,IF(H249="X",0,VLOOKUP(H249,'8'!$K$3:$L$16,2,FALSE))),0)</f>
        <v>0</v>
      </c>
      <c r="M249" s="205">
        <f t="shared" si="6"/>
        <v>0</v>
      </c>
      <c r="N249" s="205">
        <f>IFERROR(VLOOKUP(H249,'8'!$K$3:$M$16,3,FALSE),0)</f>
        <v>0</v>
      </c>
      <c r="O249" s="205">
        <f t="shared" si="7"/>
        <v>0</v>
      </c>
      <c r="P249" s="205"/>
      <c r="Q249" s="205"/>
      <c r="R249" s="205"/>
    </row>
    <row r="250" spans="1:18" hidden="1">
      <c r="A250" s="203"/>
      <c r="B250" s="204"/>
      <c r="C250" s="204"/>
      <c r="D250" s="203"/>
      <c r="E250" s="203"/>
      <c r="H250" s="203"/>
      <c r="I250" s="205"/>
      <c r="J250" s="205"/>
      <c r="K250" s="205"/>
      <c r="L250" s="205">
        <f>IFERROR(IF(G250="X",0,IF(H250="X",0,VLOOKUP(H250,'8'!$K$3:$L$16,2,FALSE))),0)</f>
        <v>0</v>
      </c>
      <c r="M250" s="205">
        <f t="shared" si="6"/>
        <v>0</v>
      </c>
      <c r="N250" s="205">
        <f>IFERROR(VLOOKUP(H250,'8'!$K$3:$M$16,3,FALSE),0)</f>
        <v>0</v>
      </c>
      <c r="O250" s="205">
        <f t="shared" si="7"/>
        <v>0</v>
      </c>
      <c r="P250" s="205"/>
      <c r="Q250" s="205"/>
      <c r="R250" s="205"/>
    </row>
    <row r="251" spans="1:18" hidden="1">
      <c r="A251" s="203"/>
      <c r="B251" s="204"/>
      <c r="C251" s="204"/>
      <c r="D251" s="203"/>
      <c r="E251" s="203"/>
      <c r="H251" s="203"/>
      <c r="I251" s="205"/>
      <c r="J251" s="205"/>
      <c r="K251" s="205"/>
      <c r="L251" s="205">
        <f>IFERROR(IF(G251="X",0,IF(H251="X",0,VLOOKUP(H251,'8'!$K$3:$L$16,2,FALSE))),0)</f>
        <v>0</v>
      </c>
      <c r="M251" s="205">
        <f t="shared" si="6"/>
        <v>0</v>
      </c>
      <c r="N251" s="205">
        <f>IFERROR(VLOOKUP(H251,'8'!$K$3:$M$16,3,FALSE),0)</f>
        <v>0</v>
      </c>
      <c r="O251" s="205">
        <f t="shared" si="7"/>
        <v>0</v>
      </c>
      <c r="P251" s="205"/>
      <c r="Q251" s="205"/>
      <c r="R251" s="205"/>
    </row>
    <row r="252" spans="1:18" hidden="1">
      <c r="A252" s="203"/>
      <c r="B252" s="204"/>
      <c r="C252" s="204"/>
      <c r="D252" s="203"/>
      <c r="E252" s="203"/>
      <c r="H252" s="203"/>
      <c r="I252" s="205"/>
      <c r="J252" s="205"/>
      <c r="K252" s="205"/>
      <c r="L252" s="205">
        <f>IFERROR(IF(G252="X",0,IF(H252="X",0,VLOOKUP(H252,'8'!$K$3:$L$16,2,FALSE))),0)</f>
        <v>0</v>
      </c>
      <c r="M252" s="205">
        <f t="shared" si="6"/>
        <v>0</v>
      </c>
      <c r="N252" s="205">
        <f>IFERROR(VLOOKUP(H252,'8'!$K$3:$M$16,3,FALSE),0)</f>
        <v>0</v>
      </c>
      <c r="O252" s="205">
        <f t="shared" si="7"/>
        <v>0</v>
      </c>
      <c r="P252" s="205"/>
      <c r="Q252" s="205"/>
      <c r="R252" s="205"/>
    </row>
    <row r="253" spans="1:18" hidden="1">
      <c r="A253" s="203"/>
      <c r="B253" s="204"/>
      <c r="C253" s="204"/>
      <c r="D253" s="203"/>
      <c r="E253" s="203"/>
      <c r="H253" s="203"/>
      <c r="I253" s="205"/>
      <c r="J253" s="205"/>
      <c r="K253" s="205"/>
      <c r="L253" s="205">
        <f>IFERROR(IF(G253="X",0,IF(H253="X",0,VLOOKUP(H253,'8'!$K$3:$L$16,2,FALSE))),0)</f>
        <v>0</v>
      </c>
      <c r="M253" s="205">
        <f t="shared" si="6"/>
        <v>0</v>
      </c>
      <c r="N253" s="205">
        <f>IFERROR(VLOOKUP(H253,'8'!$K$3:$M$16,3,FALSE),0)</f>
        <v>0</v>
      </c>
      <c r="O253" s="205">
        <f t="shared" si="7"/>
        <v>0</v>
      </c>
      <c r="P253" s="205"/>
      <c r="Q253" s="205"/>
      <c r="R253" s="205"/>
    </row>
    <row r="254" spans="1:18" hidden="1">
      <c r="A254" s="203"/>
      <c r="B254" s="204"/>
      <c r="C254" s="204"/>
      <c r="D254" s="203"/>
      <c r="E254" s="203"/>
      <c r="H254" s="203"/>
      <c r="I254" s="205"/>
      <c r="J254" s="205"/>
      <c r="K254" s="205"/>
      <c r="L254" s="205">
        <f>IFERROR(IF(G254="X",0,IF(H254="X",0,VLOOKUP(H254,'8'!$K$3:$L$16,2,FALSE))),0)</f>
        <v>0</v>
      </c>
      <c r="M254" s="205">
        <f t="shared" si="6"/>
        <v>0</v>
      </c>
      <c r="N254" s="205">
        <f>IFERROR(VLOOKUP(H254,'8'!$K$3:$M$16,3,FALSE),0)</f>
        <v>0</v>
      </c>
      <c r="O254" s="205">
        <f t="shared" si="7"/>
        <v>0</v>
      </c>
      <c r="P254" s="205"/>
      <c r="Q254" s="205"/>
      <c r="R254" s="205"/>
    </row>
    <row r="255" spans="1:18" hidden="1">
      <c r="A255" s="203"/>
      <c r="B255" s="204"/>
      <c r="C255" s="204"/>
      <c r="D255" s="203"/>
      <c r="E255" s="203"/>
      <c r="H255" s="203"/>
      <c r="I255" s="205"/>
      <c r="J255" s="205"/>
      <c r="K255" s="205"/>
      <c r="L255" s="205">
        <f>IFERROR(IF(G255="X",0,IF(H255="X",0,VLOOKUP(H255,'8'!$K$3:$L$16,2,FALSE))),0)</f>
        <v>0</v>
      </c>
      <c r="M255" s="205">
        <f t="shared" si="6"/>
        <v>0</v>
      </c>
      <c r="N255" s="205">
        <f>IFERROR(VLOOKUP(H255,'8'!$K$3:$M$16,3,FALSE),0)</f>
        <v>0</v>
      </c>
      <c r="O255" s="205">
        <f t="shared" si="7"/>
        <v>0</v>
      </c>
      <c r="P255" s="205"/>
      <c r="Q255" s="205"/>
      <c r="R255" s="205"/>
    </row>
    <row r="256" spans="1:18" hidden="1">
      <c r="A256" s="203"/>
      <c r="B256" s="204"/>
      <c r="C256" s="204"/>
      <c r="D256" s="203"/>
      <c r="E256" s="203"/>
      <c r="H256" s="203"/>
      <c r="I256" s="205"/>
      <c r="J256" s="205"/>
      <c r="K256" s="205"/>
      <c r="L256" s="205">
        <f>IFERROR(IF(G256="X",0,IF(H256="X",0,VLOOKUP(H256,'8'!$K$3:$L$16,2,FALSE))),0)</f>
        <v>0</v>
      </c>
      <c r="M256" s="205">
        <f t="shared" si="6"/>
        <v>0</v>
      </c>
      <c r="N256" s="205">
        <f>IFERROR(VLOOKUP(H256,'8'!$K$3:$M$16,3,FALSE),0)</f>
        <v>0</v>
      </c>
      <c r="O256" s="205">
        <f t="shared" si="7"/>
        <v>0</v>
      </c>
      <c r="P256" s="205"/>
      <c r="Q256" s="205"/>
      <c r="R256" s="205"/>
    </row>
    <row r="257" spans="1:18" hidden="1">
      <c r="A257" s="203"/>
      <c r="B257" s="204"/>
      <c r="C257" s="204"/>
      <c r="D257" s="203"/>
      <c r="E257" s="203"/>
      <c r="H257" s="203"/>
      <c r="I257" s="205"/>
      <c r="J257" s="205"/>
      <c r="K257" s="205"/>
      <c r="L257" s="205">
        <f>IFERROR(IF(G257="X",0,IF(H257="X",0,VLOOKUP(H257,'8'!$K$3:$L$16,2,FALSE))),0)</f>
        <v>0</v>
      </c>
      <c r="M257" s="205">
        <f t="shared" si="6"/>
        <v>0</v>
      </c>
      <c r="N257" s="205">
        <f>IFERROR(VLOOKUP(H257,'8'!$K$3:$M$16,3,FALSE),0)</f>
        <v>0</v>
      </c>
      <c r="O257" s="205">
        <f t="shared" si="7"/>
        <v>0</v>
      </c>
      <c r="P257" s="205"/>
      <c r="Q257" s="205"/>
      <c r="R257" s="205"/>
    </row>
    <row r="258" spans="1:18" hidden="1">
      <c r="A258" s="203"/>
      <c r="B258" s="204"/>
      <c r="C258" s="204"/>
      <c r="D258" s="203"/>
      <c r="E258" s="203"/>
      <c r="H258" s="203"/>
      <c r="I258" s="205"/>
      <c r="J258" s="205"/>
      <c r="K258" s="205"/>
      <c r="L258" s="205">
        <f>IFERROR(IF(G258="X",0,IF(H258="X",0,VLOOKUP(H258,'8'!$K$3:$L$16,2,FALSE))),0)</f>
        <v>0</v>
      </c>
      <c r="M258" s="205">
        <f t="shared" si="6"/>
        <v>0</v>
      </c>
      <c r="N258" s="205">
        <f>IFERROR(VLOOKUP(H258,'8'!$K$3:$M$16,3,FALSE),0)</f>
        <v>0</v>
      </c>
      <c r="O258" s="205">
        <f t="shared" si="7"/>
        <v>0</v>
      </c>
      <c r="P258" s="205"/>
      <c r="Q258" s="205"/>
      <c r="R258" s="205"/>
    </row>
    <row r="259" spans="1:18" hidden="1">
      <c r="A259" s="203"/>
      <c r="B259" s="204"/>
      <c r="C259" s="204"/>
      <c r="D259" s="203"/>
      <c r="E259" s="203"/>
      <c r="H259" s="203"/>
      <c r="I259" s="205"/>
      <c r="J259" s="205"/>
      <c r="K259" s="205"/>
      <c r="L259" s="205">
        <f>IFERROR(IF(G259="X",0,IF(H259="X",0,VLOOKUP(H259,'8'!$K$3:$L$16,2,FALSE))),0)</f>
        <v>0</v>
      </c>
      <c r="M259" s="205">
        <f t="shared" si="6"/>
        <v>0</v>
      </c>
      <c r="N259" s="205">
        <f>IFERROR(VLOOKUP(H259,'8'!$K$3:$M$16,3,FALSE),0)</f>
        <v>0</v>
      </c>
      <c r="O259" s="205">
        <f t="shared" si="7"/>
        <v>0</v>
      </c>
      <c r="P259" s="205"/>
      <c r="Q259" s="205"/>
      <c r="R259" s="205"/>
    </row>
    <row r="260" spans="1:18" hidden="1">
      <c r="A260" s="203"/>
      <c r="B260" s="204"/>
      <c r="C260" s="204"/>
      <c r="D260" s="203"/>
      <c r="E260" s="203"/>
      <c r="H260" s="203"/>
      <c r="I260" s="205"/>
      <c r="J260" s="205"/>
      <c r="K260" s="205"/>
      <c r="L260" s="205">
        <f>IFERROR(IF(G260="X",0,IF(H260="X",0,VLOOKUP(H260,'8'!$K$3:$L$16,2,FALSE))),0)</f>
        <v>0</v>
      </c>
      <c r="M260" s="205">
        <f t="shared" ref="M260:M323" si="8">K260*L260</f>
        <v>0</v>
      </c>
      <c r="N260" s="205">
        <f>IFERROR(VLOOKUP(H260,'8'!$K$3:$M$16,3,FALSE),0)</f>
        <v>0</v>
      </c>
      <c r="O260" s="205">
        <f t="shared" ref="O260:O323" si="9">IF(N260=0,0,M260/N260)</f>
        <v>0</v>
      </c>
      <c r="P260" s="205"/>
      <c r="Q260" s="205"/>
      <c r="R260" s="205"/>
    </row>
    <row r="261" spans="1:18" hidden="1">
      <c r="A261" s="203"/>
      <c r="B261" s="204"/>
      <c r="C261" s="204"/>
      <c r="D261" s="203"/>
      <c r="E261" s="203"/>
      <c r="H261" s="203"/>
      <c r="I261" s="205"/>
      <c r="J261" s="205"/>
      <c r="K261" s="205"/>
      <c r="L261" s="205">
        <f>IFERROR(IF(G261="X",0,IF(H261="X",0,VLOOKUP(H261,'8'!$K$3:$L$16,2,FALSE))),0)</f>
        <v>0</v>
      </c>
      <c r="M261" s="205">
        <f t="shared" si="8"/>
        <v>0</v>
      </c>
      <c r="N261" s="205">
        <f>IFERROR(VLOOKUP(H261,'8'!$K$3:$M$16,3,FALSE),0)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IFERROR(IF(G262="X",0,IF(H262="X",0,VLOOKUP(H262,'8'!$K$3:$L$16,2,FALSE))),0)</f>
        <v>0</v>
      </c>
      <c r="M262" s="205">
        <f t="shared" si="8"/>
        <v>0</v>
      </c>
      <c r="N262" s="205">
        <f>IFERROR(VLOOKUP(H262,'8'!$K$3:$M$16,3,FALSE),0)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IFERROR(IF(G263="X",0,IF(H263="X",0,VLOOKUP(H263,'8'!$K$3:$L$16,2,FALSE))),0)</f>
        <v>0</v>
      </c>
      <c r="M263" s="205">
        <f t="shared" si="8"/>
        <v>0</v>
      </c>
      <c r="N263" s="205">
        <f>IFERROR(VLOOKUP(H263,'8'!$K$3:$M$16,3,FALSE),0)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IFERROR(IF(G264="X",0,IF(H264="X",0,VLOOKUP(H264,'8'!$K$3:$L$16,2,FALSE))),0)</f>
        <v>0</v>
      </c>
      <c r="M264" s="205">
        <f t="shared" si="8"/>
        <v>0</v>
      </c>
      <c r="N264" s="205">
        <f>IFERROR(VLOOKUP(H264,'8'!$K$3:$M$16,3,FALSE),0)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IFERROR(IF(G265="X",0,IF(H265="X",0,VLOOKUP(H265,'8'!$K$3:$L$16,2,FALSE))),0)</f>
        <v>0</v>
      </c>
      <c r="M265" s="205">
        <f t="shared" si="8"/>
        <v>0</v>
      </c>
      <c r="N265" s="205">
        <f>IFERROR(VLOOKUP(H265,'8'!$K$3:$M$16,3,FALSE),0)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IFERROR(IF(G266="X",0,IF(H266="X",0,VLOOKUP(H266,'8'!$K$3:$L$16,2,FALSE))),0)</f>
        <v>0</v>
      </c>
      <c r="M266" s="205">
        <f t="shared" si="8"/>
        <v>0</v>
      </c>
      <c r="N266" s="205">
        <f>IFERROR(VLOOKUP(H266,'8'!$K$3:$M$16,3,FALSE),0)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IFERROR(IF(G267="X",0,IF(H267="X",0,VLOOKUP(H267,'8'!$K$3:$L$16,2,FALSE))),0)</f>
        <v>0</v>
      </c>
      <c r="M267" s="205">
        <f t="shared" si="8"/>
        <v>0</v>
      </c>
      <c r="N267" s="205">
        <f>IFERROR(VLOOKUP(H267,'8'!$K$3:$M$16,3,FALSE),0)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IFERROR(IF(G268="X",0,IF(H268="X",0,VLOOKUP(H268,'8'!$K$3:$L$16,2,FALSE))),0)</f>
        <v>0</v>
      </c>
      <c r="M268" s="205">
        <f t="shared" si="8"/>
        <v>0</v>
      </c>
      <c r="N268" s="205">
        <f>IFERROR(VLOOKUP(H268,'8'!$K$3:$M$16,3,FALSE),0)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IFERROR(IF(G269="X",0,IF(H269="X",0,VLOOKUP(H269,'8'!$K$3:$L$16,2,FALSE))),0)</f>
        <v>0</v>
      </c>
      <c r="M269" s="205">
        <f t="shared" si="8"/>
        <v>0</v>
      </c>
      <c r="N269" s="205">
        <f>IFERROR(VLOOKUP(H269,'8'!$K$3:$M$16,3,FALSE),0)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IFERROR(IF(G270="X",0,IF(H270="X",0,VLOOKUP(H270,'8'!$K$3:$L$16,2,FALSE))),0)</f>
        <v>0</v>
      </c>
      <c r="M270" s="205">
        <f t="shared" si="8"/>
        <v>0</v>
      </c>
      <c r="N270" s="205">
        <f>IFERROR(VLOOKUP(H270,'8'!$K$3:$M$16,3,FALSE),0)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IFERROR(IF(G271="X",0,IF(H271="X",0,VLOOKUP(H271,'8'!$K$3:$L$16,2,FALSE))),0)</f>
        <v>0</v>
      </c>
      <c r="M271" s="205">
        <f t="shared" si="8"/>
        <v>0</v>
      </c>
      <c r="N271" s="205">
        <f>IFERROR(VLOOKUP(H271,'8'!$K$3:$M$16,3,FALSE),0)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IFERROR(IF(G272="X",0,IF(H272="X",0,VLOOKUP(H272,'8'!$K$3:$L$16,2,FALSE))),0)</f>
        <v>0</v>
      </c>
      <c r="M272" s="205">
        <f t="shared" si="8"/>
        <v>0</v>
      </c>
      <c r="N272" s="205">
        <f>IFERROR(VLOOKUP(H272,'8'!$K$3:$M$16,3,FALSE),0)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IFERROR(IF(G273="X",0,IF(H273="X",0,VLOOKUP(H273,'8'!$K$3:$L$16,2,FALSE))),0)</f>
        <v>0</v>
      </c>
      <c r="M273" s="205">
        <f t="shared" si="8"/>
        <v>0</v>
      </c>
      <c r="N273" s="205">
        <f>IFERROR(VLOOKUP(H273,'8'!$K$3:$M$16,3,FALSE),0)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IFERROR(IF(G274="X",0,IF(H274="X",0,VLOOKUP(H274,'8'!$K$3:$L$16,2,FALSE))),0)</f>
        <v>0</v>
      </c>
      <c r="M274" s="205">
        <f t="shared" si="8"/>
        <v>0</v>
      </c>
      <c r="N274" s="205">
        <f>IFERROR(VLOOKUP(H274,'8'!$K$3:$M$16,3,FALSE),0)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IFERROR(IF(G275="X",0,IF(H275="X",0,VLOOKUP(H275,'8'!$K$3:$L$16,2,FALSE))),0)</f>
        <v>0</v>
      </c>
      <c r="M275" s="205">
        <f t="shared" si="8"/>
        <v>0</v>
      </c>
      <c r="N275" s="205">
        <f>IFERROR(VLOOKUP(H275,'8'!$K$3:$M$16,3,FALSE),0)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IFERROR(IF(G276="X",0,IF(H276="X",0,VLOOKUP(H276,'8'!$K$3:$L$16,2,FALSE))),0)</f>
        <v>0</v>
      </c>
      <c r="M276" s="205">
        <f t="shared" si="8"/>
        <v>0</v>
      </c>
      <c r="N276" s="205">
        <f>IFERROR(VLOOKUP(H276,'8'!$K$3:$M$16,3,FALSE),0)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IFERROR(IF(G277="X",0,IF(H277="X",0,VLOOKUP(H277,'8'!$K$3:$L$16,2,FALSE))),0)</f>
        <v>0</v>
      </c>
      <c r="M277" s="205">
        <f t="shared" si="8"/>
        <v>0</v>
      </c>
      <c r="N277" s="205">
        <f>IFERROR(VLOOKUP(H277,'8'!$K$3:$M$16,3,FALSE),0)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IFERROR(IF(G278="X",0,IF(H278="X",0,VLOOKUP(H278,'8'!$K$3:$L$16,2,FALSE))),0)</f>
        <v>0</v>
      </c>
      <c r="M278" s="205">
        <f t="shared" si="8"/>
        <v>0</v>
      </c>
      <c r="N278" s="205">
        <f>IFERROR(VLOOKUP(H278,'8'!$K$3:$M$16,3,FALSE),0)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IFERROR(IF(G279="X",0,IF(H279="X",0,VLOOKUP(H279,'8'!$K$3:$L$16,2,FALSE))),0)</f>
        <v>0</v>
      </c>
      <c r="M279" s="205">
        <f t="shared" si="8"/>
        <v>0</v>
      </c>
      <c r="N279" s="205">
        <f>IFERROR(VLOOKUP(H279,'8'!$K$3:$M$16,3,FALSE),0)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IFERROR(IF(G280="X",0,IF(H280="X",0,VLOOKUP(H280,'8'!$K$3:$L$16,2,FALSE))),0)</f>
        <v>0</v>
      </c>
      <c r="M280" s="205">
        <f t="shared" si="8"/>
        <v>0</v>
      </c>
      <c r="N280" s="205">
        <f>IFERROR(VLOOKUP(H280,'8'!$K$3:$M$16,3,FALSE),0)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IFERROR(IF(G281="X",0,IF(H281="X",0,VLOOKUP(H281,'8'!$K$3:$L$16,2,FALSE))),0)</f>
        <v>0</v>
      </c>
      <c r="M281" s="205">
        <f t="shared" si="8"/>
        <v>0</v>
      </c>
      <c r="N281" s="205">
        <f>IFERROR(VLOOKUP(H281,'8'!$K$3:$M$16,3,FALSE),0)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IFERROR(IF(G282="X",0,IF(H282="X",0,VLOOKUP(H282,'8'!$K$3:$L$16,2,FALSE))),0)</f>
        <v>0</v>
      </c>
      <c r="M282" s="205">
        <f t="shared" si="8"/>
        <v>0</v>
      </c>
      <c r="N282" s="205">
        <f>IFERROR(VLOOKUP(H282,'8'!$K$3:$M$16,3,FALSE),0)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IFERROR(IF(G283="X",0,IF(H283="X",0,VLOOKUP(H283,'8'!$K$3:$L$16,2,FALSE))),0)</f>
        <v>0</v>
      </c>
      <c r="M283" s="205">
        <f t="shared" si="8"/>
        <v>0</v>
      </c>
      <c r="N283" s="205">
        <f>IFERROR(VLOOKUP(H283,'8'!$K$3:$M$16,3,FALSE),0)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IFERROR(IF(G284="X",0,IF(H284="X",0,VLOOKUP(H284,'8'!$K$3:$L$16,2,FALSE))),0)</f>
        <v>0</v>
      </c>
      <c r="M284" s="205">
        <f t="shared" si="8"/>
        <v>0</v>
      </c>
      <c r="N284" s="205">
        <f>IFERROR(VLOOKUP(H284,'8'!$K$3:$M$16,3,FALSE),0)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IFERROR(IF(G285="X",0,IF(H285="X",0,VLOOKUP(H285,'8'!$K$3:$L$16,2,FALSE))),0)</f>
        <v>0</v>
      </c>
      <c r="M285" s="205">
        <f t="shared" si="8"/>
        <v>0</v>
      </c>
      <c r="N285" s="205">
        <f>IFERROR(VLOOKUP(H285,'8'!$K$3:$M$16,3,FALSE),0)</f>
        <v>0</v>
      </c>
      <c r="O285" s="205">
        <f t="shared" si="9"/>
        <v>0</v>
      </c>
      <c r="P285" s="205"/>
      <c r="Q285" s="205"/>
      <c r="R285" s="205"/>
    </row>
    <row r="286" spans="1:18" hidden="1">
      <c r="A286" s="203"/>
      <c r="B286" s="204"/>
      <c r="C286" s="204"/>
      <c r="D286" s="203"/>
      <c r="E286" s="203"/>
      <c r="H286" s="203"/>
      <c r="I286" s="205"/>
      <c r="J286" s="205"/>
      <c r="K286" s="205"/>
      <c r="L286" s="205">
        <f>IFERROR(IF(G286="X",0,IF(H286="X",0,VLOOKUP(H286,'8'!$K$3:$L$16,2,FALSE))),0)</f>
        <v>0</v>
      </c>
      <c r="M286" s="205">
        <f t="shared" si="8"/>
        <v>0</v>
      </c>
      <c r="N286" s="205">
        <f>IFERROR(VLOOKUP(H286,'8'!$K$3:$M$16,3,FALSE),0)</f>
        <v>0</v>
      </c>
      <c r="O286" s="205">
        <f t="shared" si="9"/>
        <v>0</v>
      </c>
      <c r="P286" s="205"/>
      <c r="Q286" s="205"/>
      <c r="R286" s="205"/>
    </row>
    <row r="287" spans="1:18" hidden="1">
      <c r="A287" s="203"/>
      <c r="B287" s="204"/>
      <c r="C287" s="204"/>
      <c r="D287" s="203"/>
      <c r="E287" s="203"/>
      <c r="H287" s="203"/>
      <c r="I287" s="205"/>
      <c r="J287" s="205"/>
      <c r="K287" s="205"/>
      <c r="L287" s="205">
        <f>IFERROR(IF(G287="X",0,IF(H287="X",0,VLOOKUP(H287,'8'!$K$3:$L$16,2,FALSE))),0)</f>
        <v>0</v>
      </c>
      <c r="M287" s="205">
        <f t="shared" si="8"/>
        <v>0</v>
      </c>
      <c r="N287" s="205">
        <f>IFERROR(VLOOKUP(H287,'8'!$K$3:$M$16,3,FALSE),0)</f>
        <v>0</v>
      </c>
      <c r="O287" s="205">
        <f t="shared" si="9"/>
        <v>0</v>
      </c>
      <c r="P287" s="205"/>
      <c r="Q287" s="205"/>
      <c r="R287" s="205"/>
    </row>
    <row r="288" spans="1:18" hidden="1">
      <c r="A288" s="203"/>
      <c r="B288" s="204"/>
      <c r="C288" s="204"/>
      <c r="D288" s="203"/>
      <c r="E288" s="203"/>
      <c r="H288" s="203"/>
      <c r="I288" s="205"/>
      <c r="J288" s="205"/>
      <c r="K288" s="205"/>
      <c r="L288" s="205">
        <f>IFERROR(IF(G288="X",0,IF(H288="X",0,VLOOKUP(H288,'8'!$K$3:$L$16,2,FALSE))),0)</f>
        <v>0</v>
      </c>
      <c r="M288" s="205">
        <f t="shared" si="8"/>
        <v>0</v>
      </c>
      <c r="N288" s="205">
        <f>IFERROR(VLOOKUP(H288,'8'!$K$3:$M$16,3,FALSE),0)</f>
        <v>0</v>
      </c>
      <c r="O288" s="205">
        <f t="shared" si="9"/>
        <v>0</v>
      </c>
      <c r="P288" s="205"/>
      <c r="Q288" s="205"/>
      <c r="R288" s="205"/>
    </row>
    <row r="289" spans="1:18" hidden="1">
      <c r="A289" s="203"/>
      <c r="B289" s="204"/>
      <c r="C289" s="204"/>
      <c r="D289" s="203"/>
      <c r="E289" s="203"/>
      <c r="H289" s="203"/>
      <c r="I289" s="205"/>
      <c r="J289" s="205"/>
      <c r="K289" s="205"/>
      <c r="L289" s="205">
        <f>IFERROR(IF(G289="X",0,IF(H289="X",0,VLOOKUP(H289,'8'!$K$3:$L$16,2,FALSE))),0)</f>
        <v>0</v>
      </c>
      <c r="M289" s="205">
        <f t="shared" si="8"/>
        <v>0</v>
      </c>
      <c r="N289" s="205">
        <f>IFERROR(VLOOKUP(H289,'8'!$K$3:$M$16,3,FALSE),0)</f>
        <v>0</v>
      </c>
      <c r="O289" s="205">
        <f t="shared" si="9"/>
        <v>0</v>
      </c>
      <c r="P289" s="205"/>
      <c r="Q289" s="205"/>
      <c r="R289" s="205"/>
    </row>
    <row r="290" spans="1:18" hidden="1">
      <c r="A290" s="203"/>
      <c r="B290" s="204"/>
      <c r="C290" s="204"/>
      <c r="D290" s="203"/>
      <c r="E290" s="203"/>
      <c r="H290" s="203"/>
      <c r="I290" s="205"/>
      <c r="J290" s="205"/>
      <c r="K290" s="205"/>
      <c r="L290" s="205">
        <f>IFERROR(IF(G290="X",0,IF(H290="X",0,VLOOKUP(H290,'8'!$K$3:$L$16,2,FALSE))),0)</f>
        <v>0</v>
      </c>
      <c r="M290" s="205">
        <f t="shared" si="8"/>
        <v>0</v>
      </c>
      <c r="N290" s="205">
        <f>IFERROR(VLOOKUP(H290,'8'!$K$3:$M$16,3,FALSE),0)</f>
        <v>0</v>
      </c>
      <c r="O290" s="205">
        <f t="shared" si="9"/>
        <v>0</v>
      </c>
      <c r="P290" s="205"/>
      <c r="Q290" s="205"/>
      <c r="R290" s="205"/>
    </row>
    <row r="291" spans="1:18" hidden="1">
      <c r="A291" s="203"/>
      <c r="B291" s="204"/>
      <c r="C291" s="204"/>
      <c r="D291" s="203"/>
      <c r="E291" s="203"/>
      <c r="H291" s="203"/>
      <c r="I291" s="205"/>
      <c r="J291" s="205"/>
      <c r="K291" s="205"/>
      <c r="L291" s="205">
        <f>IFERROR(IF(G291="X",0,IF(H291="X",0,VLOOKUP(H291,'8'!$K$3:$L$16,2,FALSE))),0)</f>
        <v>0</v>
      </c>
      <c r="M291" s="205">
        <f t="shared" si="8"/>
        <v>0</v>
      </c>
      <c r="N291" s="205">
        <f>IFERROR(VLOOKUP(H291,'8'!$K$3:$M$16,3,FALSE),0)</f>
        <v>0</v>
      </c>
      <c r="O291" s="205">
        <f t="shared" si="9"/>
        <v>0</v>
      </c>
      <c r="P291" s="205"/>
      <c r="Q291" s="205"/>
      <c r="R291" s="205"/>
    </row>
    <row r="292" spans="1:18" hidden="1">
      <c r="A292" s="203"/>
      <c r="B292" s="204"/>
      <c r="C292" s="204"/>
      <c r="D292" s="203"/>
      <c r="E292" s="203"/>
      <c r="H292" s="203"/>
      <c r="I292" s="205"/>
      <c r="J292" s="205"/>
      <c r="K292" s="205"/>
      <c r="L292" s="205">
        <f>IFERROR(IF(G292="X",0,IF(H292="X",0,VLOOKUP(H292,'8'!$K$3:$L$16,2,FALSE))),0)</f>
        <v>0</v>
      </c>
      <c r="M292" s="205">
        <f t="shared" si="8"/>
        <v>0</v>
      </c>
      <c r="N292" s="205">
        <f>IFERROR(VLOOKUP(H292,'8'!$K$3:$M$16,3,FALSE),0)</f>
        <v>0</v>
      </c>
      <c r="O292" s="205">
        <f t="shared" si="9"/>
        <v>0</v>
      </c>
      <c r="P292" s="205"/>
      <c r="Q292" s="205"/>
      <c r="R292" s="205"/>
    </row>
    <row r="293" spans="1:18" hidden="1">
      <c r="A293" s="203"/>
      <c r="B293" s="204"/>
      <c r="C293" s="204"/>
      <c r="D293" s="203"/>
      <c r="E293" s="203"/>
      <c r="H293" s="203"/>
      <c r="I293" s="205"/>
      <c r="J293" s="205"/>
      <c r="K293" s="205"/>
      <c r="L293" s="205">
        <f>IFERROR(IF(G293="X",0,IF(H293="X",0,VLOOKUP(H293,'8'!$K$3:$L$16,2,FALSE))),0)</f>
        <v>0</v>
      </c>
      <c r="M293" s="205">
        <f t="shared" si="8"/>
        <v>0</v>
      </c>
      <c r="N293" s="205">
        <f>IFERROR(VLOOKUP(H293,'8'!$K$3:$M$16,3,FALSE),0)</f>
        <v>0</v>
      </c>
      <c r="O293" s="205">
        <f t="shared" si="9"/>
        <v>0</v>
      </c>
      <c r="P293" s="205"/>
      <c r="Q293" s="205"/>
      <c r="R293" s="205"/>
    </row>
    <row r="294" spans="1:18" hidden="1">
      <c r="A294" s="203"/>
      <c r="B294" s="204"/>
      <c r="C294" s="204"/>
      <c r="D294" s="203"/>
      <c r="E294" s="203"/>
      <c r="H294" s="203"/>
      <c r="I294" s="205"/>
      <c r="J294" s="205"/>
      <c r="K294" s="205"/>
      <c r="L294" s="205">
        <f>IFERROR(IF(G294="X",0,IF(H294="X",0,VLOOKUP(H294,'8'!$K$3:$L$16,2,FALSE))),0)</f>
        <v>0</v>
      </c>
      <c r="M294" s="205">
        <f t="shared" si="8"/>
        <v>0</v>
      </c>
      <c r="N294" s="205">
        <f>IFERROR(VLOOKUP(H294,'8'!$K$3:$M$16,3,FALSE),0)</f>
        <v>0</v>
      </c>
      <c r="O294" s="205">
        <f t="shared" si="9"/>
        <v>0</v>
      </c>
      <c r="P294" s="205"/>
      <c r="Q294" s="205"/>
      <c r="R294" s="205"/>
    </row>
    <row r="295" spans="1:18" hidden="1">
      <c r="A295" s="203"/>
      <c r="B295" s="204"/>
      <c r="C295" s="204"/>
      <c r="D295" s="203"/>
      <c r="E295" s="203"/>
      <c r="H295" s="203"/>
      <c r="I295" s="205"/>
      <c r="J295" s="205"/>
      <c r="K295" s="205"/>
      <c r="L295" s="205">
        <f>IFERROR(IF(G295="X",0,IF(H295="X",0,VLOOKUP(H295,'8'!$K$3:$L$16,2,FALSE))),0)</f>
        <v>0</v>
      </c>
      <c r="M295" s="205">
        <f t="shared" si="8"/>
        <v>0</v>
      </c>
      <c r="N295" s="205">
        <f>IFERROR(VLOOKUP(H295,'8'!$K$3:$M$16,3,FALSE),0)</f>
        <v>0</v>
      </c>
      <c r="O295" s="205">
        <f t="shared" si="9"/>
        <v>0</v>
      </c>
      <c r="P295" s="205"/>
      <c r="Q295" s="205"/>
      <c r="R295" s="205"/>
    </row>
    <row r="296" spans="1:18" hidden="1">
      <c r="A296" s="203"/>
      <c r="B296" s="204"/>
      <c r="C296" s="204"/>
      <c r="D296" s="203"/>
      <c r="E296" s="203"/>
      <c r="H296" s="203"/>
      <c r="I296" s="205"/>
      <c r="J296" s="205"/>
      <c r="K296" s="205"/>
      <c r="L296" s="205">
        <f>IFERROR(IF(G296="X",0,IF(H296="X",0,VLOOKUP(H296,'8'!$K$3:$L$16,2,FALSE))),0)</f>
        <v>0</v>
      </c>
      <c r="M296" s="205">
        <f t="shared" si="8"/>
        <v>0</v>
      </c>
      <c r="N296" s="205">
        <f>IFERROR(VLOOKUP(H296,'8'!$K$3:$M$16,3,FALSE),0)</f>
        <v>0</v>
      </c>
      <c r="O296" s="205">
        <f t="shared" si="9"/>
        <v>0</v>
      </c>
      <c r="P296" s="205"/>
      <c r="Q296" s="205"/>
      <c r="R296" s="205"/>
    </row>
    <row r="297" spans="1:18" hidden="1">
      <c r="A297" s="203"/>
      <c r="B297" s="204"/>
      <c r="C297" s="204"/>
      <c r="D297" s="203"/>
      <c r="E297" s="203"/>
      <c r="H297" s="203"/>
      <c r="I297" s="205"/>
      <c r="J297" s="205"/>
      <c r="K297" s="205"/>
      <c r="L297" s="205">
        <f>IFERROR(IF(G297="X",0,IF(H297="X",0,VLOOKUP(H297,'8'!$K$3:$L$16,2,FALSE))),0)</f>
        <v>0</v>
      </c>
      <c r="M297" s="205">
        <f t="shared" si="8"/>
        <v>0</v>
      </c>
      <c r="N297" s="205">
        <f>IFERROR(VLOOKUP(H297,'8'!$K$3:$M$16,3,FALSE),0)</f>
        <v>0</v>
      </c>
      <c r="O297" s="205">
        <f t="shared" si="9"/>
        <v>0</v>
      </c>
      <c r="P297" s="205"/>
      <c r="Q297" s="205"/>
      <c r="R297" s="205"/>
    </row>
    <row r="298" spans="1:18" hidden="1">
      <c r="A298" s="203"/>
      <c r="B298" s="204"/>
      <c r="C298" s="204"/>
      <c r="D298" s="203"/>
      <c r="E298" s="203"/>
      <c r="H298" s="203"/>
      <c r="I298" s="205"/>
      <c r="J298" s="205"/>
      <c r="K298" s="205"/>
      <c r="L298" s="205">
        <f>IFERROR(IF(G298="X",0,IF(H298="X",0,VLOOKUP(H298,'8'!$K$3:$L$16,2,FALSE))),0)</f>
        <v>0</v>
      </c>
      <c r="M298" s="205">
        <f t="shared" si="8"/>
        <v>0</v>
      </c>
      <c r="N298" s="205">
        <f>IFERROR(VLOOKUP(H298,'8'!$K$3:$M$16,3,FALSE),0)</f>
        <v>0</v>
      </c>
      <c r="O298" s="205">
        <f t="shared" si="9"/>
        <v>0</v>
      </c>
      <c r="P298" s="205"/>
      <c r="Q298" s="205"/>
      <c r="R298" s="205"/>
    </row>
    <row r="299" spans="1:18" hidden="1">
      <c r="A299" s="203"/>
      <c r="B299" s="204"/>
      <c r="C299" s="204"/>
      <c r="D299" s="203"/>
      <c r="E299" s="203"/>
      <c r="H299" s="203"/>
      <c r="I299" s="205"/>
      <c r="J299" s="205"/>
      <c r="K299" s="205"/>
      <c r="L299" s="205">
        <f>IFERROR(IF(G299="X",0,IF(H299="X",0,VLOOKUP(H299,'8'!$K$3:$L$16,2,FALSE))),0)</f>
        <v>0</v>
      </c>
      <c r="M299" s="205">
        <f t="shared" si="8"/>
        <v>0</v>
      </c>
      <c r="N299" s="205">
        <f>IFERROR(VLOOKUP(H299,'8'!$K$3:$M$16,3,FALSE),0)</f>
        <v>0</v>
      </c>
      <c r="O299" s="205">
        <f t="shared" si="9"/>
        <v>0</v>
      </c>
      <c r="P299" s="205"/>
      <c r="Q299" s="205"/>
      <c r="R299" s="205"/>
    </row>
    <row r="300" spans="1:18" hidden="1">
      <c r="A300" s="203"/>
      <c r="B300" s="204"/>
      <c r="C300" s="204"/>
      <c r="D300" s="203"/>
      <c r="E300" s="203"/>
      <c r="H300" s="203"/>
      <c r="I300" s="205"/>
      <c r="J300" s="205"/>
      <c r="K300" s="205"/>
      <c r="L300" s="205">
        <f>IFERROR(IF(G300="X",0,IF(H300="X",0,VLOOKUP(H300,'8'!$K$3:$L$16,2,FALSE))),0)</f>
        <v>0</v>
      </c>
      <c r="M300" s="205">
        <f t="shared" si="8"/>
        <v>0</v>
      </c>
      <c r="N300" s="205">
        <f>IFERROR(VLOOKUP(H300,'8'!$K$3:$M$16,3,FALSE),0)</f>
        <v>0</v>
      </c>
      <c r="O300" s="205">
        <f t="shared" si="9"/>
        <v>0</v>
      </c>
      <c r="P300" s="205"/>
      <c r="Q300" s="205"/>
      <c r="R300" s="205"/>
    </row>
    <row r="301" spans="1:18" hidden="1">
      <c r="A301" s="203"/>
      <c r="B301" s="204"/>
      <c r="C301" s="204"/>
      <c r="D301" s="203"/>
      <c r="E301" s="203"/>
      <c r="H301" s="203"/>
      <c r="I301" s="205"/>
      <c r="J301" s="205"/>
      <c r="K301" s="205"/>
      <c r="L301" s="205">
        <f>IFERROR(IF(G301="X",0,IF(H301="X",0,VLOOKUP(H301,'8'!$K$3:$L$16,2,FALSE))),0)</f>
        <v>0</v>
      </c>
      <c r="M301" s="205">
        <f t="shared" si="8"/>
        <v>0</v>
      </c>
      <c r="N301" s="205">
        <f>IFERROR(VLOOKUP(H301,'8'!$K$3:$M$16,3,FALSE),0)</f>
        <v>0</v>
      </c>
      <c r="O301" s="205">
        <f t="shared" si="9"/>
        <v>0</v>
      </c>
      <c r="P301" s="205"/>
      <c r="Q301" s="205"/>
      <c r="R301" s="205"/>
    </row>
    <row r="302" spans="1:18" hidden="1">
      <c r="A302" s="203"/>
      <c r="B302" s="204"/>
      <c r="C302" s="204"/>
      <c r="D302" s="203"/>
      <c r="E302" s="203"/>
      <c r="H302" s="203"/>
      <c r="I302" s="205"/>
      <c r="J302" s="205"/>
      <c r="K302" s="205"/>
      <c r="L302" s="205">
        <f>IFERROR(IF(G302="X",0,IF(H302="X",0,VLOOKUP(H302,'8'!$K$3:$L$16,2,FALSE))),0)</f>
        <v>0</v>
      </c>
      <c r="M302" s="205">
        <f t="shared" si="8"/>
        <v>0</v>
      </c>
      <c r="N302" s="205">
        <f>IFERROR(VLOOKUP(H302,'8'!$K$3:$M$16,3,FALSE),0)</f>
        <v>0</v>
      </c>
      <c r="O302" s="205">
        <f t="shared" si="9"/>
        <v>0</v>
      </c>
      <c r="P302" s="205"/>
      <c r="Q302" s="205"/>
      <c r="R302" s="205"/>
    </row>
    <row r="303" spans="1:18" hidden="1">
      <c r="A303" s="203"/>
      <c r="B303" s="204"/>
      <c r="C303" s="204"/>
      <c r="D303" s="203"/>
      <c r="E303" s="203"/>
      <c r="H303" s="203"/>
      <c r="I303" s="205"/>
      <c r="J303" s="205"/>
      <c r="K303" s="205"/>
      <c r="L303" s="205">
        <f>IFERROR(IF(G303="X",0,IF(H303="X",0,VLOOKUP(H303,'8'!$K$3:$L$16,2,FALSE))),0)</f>
        <v>0</v>
      </c>
      <c r="M303" s="205">
        <f t="shared" si="8"/>
        <v>0</v>
      </c>
      <c r="N303" s="205">
        <f>IFERROR(VLOOKUP(H303,'8'!$K$3:$M$16,3,FALSE),0)</f>
        <v>0</v>
      </c>
      <c r="O303" s="205">
        <f t="shared" si="9"/>
        <v>0</v>
      </c>
      <c r="P303" s="205"/>
      <c r="Q303" s="205"/>
      <c r="R303" s="205"/>
    </row>
    <row r="304" spans="1:18" hidden="1">
      <c r="A304" s="203"/>
      <c r="B304" s="204"/>
      <c r="C304" s="204"/>
      <c r="D304" s="203"/>
      <c r="E304" s="203"/>
      <c r="H304" s="203"/>
      <c r="I304" s="205"/>
      <c r="J304" s="205"/>
      <c r="K304" s="205"/>
      <c r="L304" s="205">
        <f>IFERROR(IF(G304="X",0,IF(H304="X",0,VLOOKUP(H304,'8'!$K$3:$L$16,2,FALSE))),0)</f>
        <v>0</v>
      </c>
      <c r="M304" s="205">
        <f t="shared" si="8"/>
        <v>0</v>
      </c>
      <c r="N304" s="205">
        <f>IFERROR(VLOOKUP(H304,'8'!$K$3:$M$16,3,FALSE),0)</f>
        <v>0</v>
      </c>
      <c r="O304" s="205">
        <f t="shared" si="9"/>
        <v>0</v>
      </c>
      <c r="P304" s="205"/>
      <c r="Q304" s="205"/>
      <c r="R304" s="205"/>
    </row>
    <row r="305" spans="1:18" hidden="1">
      <c r="A305" s="203"/>
      <c r="B305" s="204"/>
      <c r="C305" s="204"/>
      <c r="D305" s="203"/>
      <c r="E305" s="203"/>
      <c r="H305" s="203"/>
      <c r="I305" s="205"/>
      <c r="J305" s="205"/>
      <c r="K305" s="205"/>
      <c r="L305" s="205">
        <f>IFERROR(IF(G305="X",0,IF(H305="X",0,VLOOKUP(H305,'8'!$K$3:$L$16,2,FALSE))),0)</f>
        <v>0</v>
      </c>
      <c r="M305" s="205">
        <f t="shared" si="8"/>
        <v>0</v>
      </c>
      <c r="N305" s="205">
        <f>IFERROR(VLOOKUP(H305,'8'!$K$3:$M$16,3,FALSE),0)</f>
        <v>0</v>
      </c>
      <c r="O305" s="205">
        <f t="shared" si="9"/>
        <v>0</v>
      </c>
      <c r="P305" s="205"/>
      <c r="Q305" s="205"/>
      <c r="R305" s="205"/>
    </row>
    <row r="306" spans="1:18" hidden="1">
      <c r="A306" s="203"/>
      <c r="B306" s="204"/>
      <c r="C306" s="204"/>
      <c r="D306" s="203"/>
      <c r="E306" s="203"/>
      <c r="H306" s="203"/>
      <c r="I306" s="205"/>
      <c r="J306" s="205"/>
      <c r="K306" s="205"/>
      <c r="L306" s="205">
        <f>IFERROR(IF(G306="X",0,IF(H306="X",0,VLOOKUP(H306,'8'!$K$3:$L$16,2,FALSE))),0)</f>
        <v>0</v>
      </c>
      <c r="M306" s="205">
        <f t="shared" si="8"/>
        <v>0</v>
      </c>
      <c r="N306" s="205">
        <f>IFERROR(VLOOKUP(H306,'8'!$K$3:$M$16,3,FALSE),0)</f>
        <v>0</v>
      </c>
      <c r="O306" s="205">
        <f t="shared" si="9"/>
        <v>0</v>
      </c>
      <c r="P306" s="205"/>
      <c r="Q306" s="205"/>
      <c r="R306" s="205"/>
    </row>
    <row r="307" spans="1:18" hidden="1">
      <c r="A307" s="203"/>
      <c r="B307" s="204"/>
      <c r="C307" s="204"/>
      <c r="D307" s="203"/>
      <c r="E307" s="203"/>
      <c r="H307" s="203"/>
      <c r="I307" s="205"/>
      <c r="J307" s="205"/>
      <c r="K307" s="205"/>
      <c r="L307" s="205">
        <f>IFERROR(IF(G307="X",0,IF(H307="X",0,VLOOKUP(H307,'8'!$K$3:$L$16,2,FALSE))),0)</f>
        <v>0</v>
      </c>
      <c r="M307" s="205">
        <f t="shared" si="8"/>
        <v>0</v>
      </c>
      <c r="N307" s="205">
        <f>IFERROR(VLOOKUP(H307,'8'!$K$3:$M$16,3,FALSE),0)</f>
        <v>0</v>
      </c>
      <c r="O307" s="205">
        <f t="shared" si="9"/>
        <v>0</v>
      </c>
      <c r="P307" s="205"/>
      <c r="Q307" s="205"/>
      <c r="R307" s="205"/>
    </row>
    <row r="308" spans="1:18" hidden="1">
      <c r="A308" s="203"/>
      <c r="B308" s="204"/>
      <c r="C308" s="204"/>
      <c r="D308" s="203"/>
      <c r="E308" s="203"/>
      <c r="H308" s="203"/>
      <c r="I308" s="205"/>
      <c r="J308" s="205"/>
      <c r="K308" s="205"/>
      <c r="L308" s="205">
        <f>IFERROR(IF(G308="X",0,IF(H308="X",0,VLOOKUP(H308,'8'!$K$3:$L$16,2,FALSE))),0)</f>
        <v>0</v>
      </c>
      <c r="M308" s="205">
        <f t="shared" si="8"/>
        <v>0</v>
      </c>
      <c r="N308" s="205">
        <f>IFERROR(VLOOKUP(H308,'8'!$K$3:$M$16,3,FALSE),0)</f>
        <v>0</v>
      </c>
      <c r="O308" s="205">
        <f t="shared" si="9"/>
        <v>0</v>
      </c>
      <c r="P308" s="205"/>
      <c r="Q308" s="205"/>
      <c r="R308" s="205"/>
    </row>
    <row r="309" spans="1:18" hidden="1">
      <c r="A309" s="203"/>
      <c r="B309" s="204"/>
      <c r="C309" s="204"/>
      <c r="D309" s="203"/>
      <c r="E309" s="203"/>
      <c r="H309" s="203"/>
      <c r="I309" s="205"/>
      <c r="J309" s="205"/>
      <c r="K309" s="205"/>
      <c r="L309" s="205">
        <f>IFERROR(IF(G309="X",0,IF(H309="X",0,VLOOKUP(H309,'8'!$K$3:$L$16,2,FALSE))),0)</f>
        <v>0</v>
      </c>
      <c r="M309" s="205">
        <f t="shared" si="8"/>
        <v>0</v>
      </c>
      <c r="N309" s="205">
        <f>IFERROR(VLOOKUP(H309,'8'!$K$3:$M$16,3,FALSE),0)</f>
        <v>0</v>
      </c>
      <c r="O309" s="205">
        <f t="shared" si="9"/>
        <v>0</v>
      </c>
      <c r="P309" s="205"/>
      <c r="Q309" s="205"/>
      <c r="R309" s="205"/>
    </row>
    <row r="310" spans="1:18" hidden="1">
      <c r="A310" s="203"/>
      <c r="B310" s="204"/>
      <c r="C310" s="204"/>
      <c r="D310" s="203"/>
      <c r="E310" s="203"/>
      <c r="H310" s="203"/>
      <c r="I310" s="205"/>
      <c r="J310" s="205"/>
      <c r="K310" s="205"/>
      <c r="L310" s="205">
        <f>IFERROR(IF(G310="X",0,IF(H310="X",0,VLOOKUP(H310,'8'!$K$3:$L$16,2,FALSE))),0)</f>
        <v>0</v>
      </c>
      <c r="M310" s="205">
        <f t="shared" si="8"/>
        <v>0</v>
      </c>
      <c r="N310" s="205">
        <f>IFERROR(VLOOKUP(H310,'8'!$K$3:$M$16,3,FALSE),0)</f>
        <v>0</v>
      </c>
      <c r="O310" s="205">
        <f t="shared" si="9"/>
        <v>0</v>
      </c>
      <c r="P310" s="205"/>
      <c r="Q310" s="205"/>
      <c r="R310" s="205"/>
    </row>
    <row r="311" spans="1:18" hidden="1">
      <c r="A311" s="203"/>
      <c r="B311" s="204"/>
      <c r="C311" s="204"/>
      <c r="D311" s="203"/>
      <c r="E311" s="203"/>
      <c r="H311" s="203"/>
      <c r="I311" s="205"/>
      <c r="J311" s="205"/>
      <c r="K311" s="205"/>
      <c r="L311" s="205">
        <f>IFERROR(IF(G311="X",0,IF(H311="X",0,VLOOKUP(H311,'8'!$K$3:$L$16,2,FALSE))),0)</f>
        <v>0</v>
      </c>
      <c r="M311" s="205">
        <f t="shared" si="8"/>
        <v>0</v>
      </c>
      <c r="N311" s="205">
        <f>IFERROR(VLOOKUP(H311,'8'!$K$3:$M$16,3,FALSE),0)</f>
        <v>0</v>
      </c>
      <c r="O311" s="205">
        <f t="shared" si="9"/>
        <v>0</v>
      </c>
      <c r="P311" s="205"/>
      <c r="Q311" s="205"/>
      <c r="R311" s="205"/>
    </row>
    <row r="312" spans="1:18" hidden="1">
      <c r="A312" s="203"/>
      <c r="B312" s="204"/>
      <c r="C312" s="204"/>
      <c r="D312" s="203"/>
      <c r="E312" s="203"/>
      <c r="H312" s="203"/>
      <c r="I312" s="205"/>
      <c r="J312" s="205"/>
      <c r="K312" s="205"/>
      <c r="L312" s="205">
        <f>IFERROR(IF(G312="X",0,IF(H312="X",0,VLOOKUP(H312,'8'!$K$3:$L$16,2,FALSE))),0)</f>
        <v>0</v>
      </c>
      <c r="M312" s="205">
        <f t="shared" si="8"/>
        <v>0</v>
      </c>
      <c r="N312" s="205">
        <f>IFERROR(VLOOKUP(H312,'8'!$K$3:$M$16,3,FALSE),0)</f>
        <v>0</v>
      </c>
      <c r="O312" s="205">
        <f t="shared" si="9"/>
        <v>0</v>
      </c>
      <c r="P312" s="205"/>
      <c r="Q312" s="205"/>
      <c r="R312" s="205"/>
    </row>
    <row r="313" spans="1:18" hidden="1">
      <c r="A313" s="203"/>
      <c r="B313" s="204"/>
      <c r="C313" s="204"/>
      <c r="D313" s="203"/>
      <c r="E313" s="203"/>
      <c r="H313" s="203"/>
      <c r="I313" s="205"/>
      <c r="J313" s="205"/>
      <c r="K313" s="205"/>
      <c r="L313" s="205">
        <f>IFERROR(IF(G313="X",0,IF(H313="X",0,VLOOKUP(H313,'8'!$K$3:$L$16,2,FALSE))),0)</f>
        <v>0</v>
      </c>
      <c r="M313" s="205">
        <f t="shared" si="8"/>
        <v>0</v>
      </c>
      <c r="N313" s="205">
        <f>IFERROR(VLOOKUP(H313,'8'!$K$3:$M$16,3,FALSE),0)</f>
        <v>0</v>
      </c>
      <c r="O313" s="205">
        <f t="shared" si="9"/>
        <v>0</v>
      </c>
      <c r="P313" s="205"/>
      <c r="Q313" s="205"/>
      <c r="R313" s="205"/>
    </row>
    <row r="314" spans="1:18" hidden="1">
      <c r="A314" s="203"/>
      <c r="B314" s="204"/>
      <c r="C314" s="204"/>
      <c r="D314" s="203"/>
      <c r="E314" s="203"/>
      <c r="H314" s="203"/>
      <c r="I314" s="205"/>
      <c r="J314" s="205"/>
      <c r="K314" s="205"/>
      <c r="L314" s="205">
        <f>IFERROR(IF(G314="X",0,IF(H314="X",0,VLOOKUP(H314,'8'!$K$3:$L$16,2,FALSE))),0)</f>
        <v>0</v>
      </c>
      <c r="M314" s="205">
        <f t="shared" si="8"/>
        <v>0</v>
      </c>
      <c r="N314" s="205">
        <f>IFERROR(VLOOKUP(H314,'8'!$K$3:$M$16,3,FALSE),0)</f>
        <v>0</v>
      </c>
      <c r="O314" s="205">
        <f t="shared" si="9"/>
        <v>0</v>
      </c>
      <c r="P314" s="205"/>
      <c r="Q314" s="205"/>
      <c r="R314" s="205"/>
    </row>
    <row r="315" spans="1:18" hidden="1">
      <c r="A315" s="203"/>
      <c r="B315" s="204"/>
      <c r="C315" s="204"/>
      <c r="D315" s="203"/>
      <c r="E315" s="203"/>
      <c r="H315" s="203"/>
      <c r="I315" s="205"/>
      <c r="J315" s="205"/>
      <c r="K315" s="205"/>
      <c r="L315" s="205">
        <f>IFERROR(IF(G315="X",0,IF(H315="X",0,VLOOKUP(H315,'8'!$K$3:$L$16,2,FALSE))),0)</f>
        <v>0</v>
      </c>
      <c r="M315" s="205">
        <f t="shared" si="8"/>
        <v>0</v>
      </c>
      <c r="N315" s="205">
        <f>IFERROR(VLOOKUP(H315,'8'!$K$3:$M$16,3,FALSE),0)</f>
        <v>0</v>
      </c>
      <c r="O315" s="205">
        <f t="shared" si="9"/>
        <v>0</v>
      </c>
      <c r="P315" s="205"/>
      <c r="Q315" s="205"/>
      <c r="R315" s="205"/>
    </row>
    <row r="316" spans="1:18" hidden="1">
      <c r="A316" s="203"/>
      <c r="B316" s="204"/>
      <c r="C316" s="204"/>
      <c r="D316" s="203"/>
      <c r="E316" s="203"/>
      <c r="H316" s="203"/>
      <c r="I316" s="205"/>
      <c r="J316" s="205"/>
      <c r="K316" s="205"/>
      <c r="L316" s="205">
        <f>IFERROR(IF(G316="X",0,IF(H316="X",0,VLOOKUP(H316,'8'!$K$3:$L$16,2,FALSE))),0)</f>
        <v>0</v>
      </c>
      <c r="M316" s="205">
        <f t="shared" si="8"/>
        <v>0</v>
      </c>
      <c r="N316" s="205">
        <f>IFERROR(VLOOKUP(H316,'8'!$K$3:$M$16,3,FALSE),0)</f>
        <v>0</v>
      </c>
      <c r="O316" s="205">
        <f t="shared" si="9"/>
        <v>0</v>
      </c>
      <c r="P316" s="205"/>
      <c r="Q316" s="205"/>
      <c r="R316" s="205"/>
    </row>
    <row r="317" spans="1:18" hidden="1">
      <c r="A317" s="203"/>
      <c r="B317" s="204"/>
      <c r="C317" s="204"/>
      <c r="D317" s="203"/>
      <c r="E317" s="203"/>
      <c r="H317" s="203"/>
      <c r="I317" s="205"/>
      <c r="J317" s="205"/>
      <c r="K317" s="205"/>
      <c r="L317" s="205">
        <f>IFERROR(IF(G317="X",0,IF(H317="X",0,VLOOKUP(H317,'8'!$K$3:$L$16,2,FALSE))),0)</f>
        <v>0</v>
      </c>
      <c r="M317" s="205">
        <f t="shared" si="8"/>
        <v>0</v>
      </c>
      <c r="N317" s="205">
        <f>IFERROR(VLOOKUP(H317,'8'!$K$3:$M$16,3,FALSE),0)</f>
        <v>0</v>
      </c>
      <c r="O317" s="205">
        <f t="shared" si="9"/>
        <v>0</v>
      </c>
      <c r="P317" s="205"/>
      <c r="Q317" s="205"/>
      <c r="R317" s="205"/>
    </row>
    <row r="318" spans="1:18" hidden="1">
      <c r="A318" s="203"/>
      <c r="B318" s="204"/>
      <c r="C318" s="204"/>
      <c r="D318" s="203"/>
      <c r="E318" s="203"/>
      <c r="H318" s="203"/>
      <c r="I318" s="205"/>
      <c r="J318" s="205"/>
      <c r="K318" s="205"/>
      <c r="L318" s="205">
        <f>IFERROR(IF(G318="X",0,IF(H318="X",0,VLOOKUP(H318,'8'!$K$3:$L$16,2,FALSE))),0)</f>
        <v>0</v>
      </c>
      <c r="M318" s="205">
        <f t="shared" si="8"/>
        <v>0</v>
      </c>
      <c r="N318" s="205">
        <f>IFERROR(VLOOKUP(H318,'8'!$K$3:$M$16,3,FALSE),0)</f>
        <v>0</v>
      </c>
      <c r="O318" s="205">
        <f t="shared" si="9"/>
        <v>0</v>
      </c>
      <c r="P318" s="205"/>
      <c r="Q318" s="205"/>
      <c r="R318" s="205"/>
    </row>
    <row r="319" spans="1:18" hidden="1">
      <c r="A319" s="203"/>
      <c r="B319" s="204"/>
      <c r="C319" s="204"/>
      <c r="D319" s="203"/>
      <c r="E319" s="203"/>
      <c r="H319" s="203"/>
      <c r="I319" s="205"/>
      <c r="J319" s="205"/>
      <c r="K319" s="205"/>
      <c r="L319" s="205">
        <f>IFERROR(IF(G319="X",0,IF(H319="X",0,VLOOKUP(H319,'8'!$K$3:$L$16,2,FALSE))),0)</f>
        <v>0</v>
      </c>
      <c r="M319" s="205">
        <f t="shared" si="8"/>
        <v>0</v>
      </c>
      <c r="N319" s="205">
        <f>IFERROR(VLOOKUP(H319,'8'!$K$3:$M$16,3,FALSE),0)</f>
        <v>0</v>
      </c>
      <c r="O319" s="205">
        <f t="shared" si="9"/>
        <v>0</v>
      </c>
      <c r="P319" s="205"/>
      <c r="Q319" s="205"/>
      <c r="R319" s="205"/>
    </row>
    <row r="320" spans="1:18" hidden="1">
      <c r="A320" s="203"/>
      <c r="B320" s="204"/>
      <c r="C320" s="204"/>
      <c r="D320" s="203"/>
      <c r="E320" s="203"/>
      <c r="H320" s="203"/>
      <c r="I320" s="205"/>
      <c r="J320" s="205"/>
      <c r="K320" s="205"/>
      <c r="L320" s="205">
        <f>IFERROR(IF(G320="X",0,IF(H320="X",0,VLOOKUP(H320,'8'!$K$3:$L$16,2,FALSE))),0)</f>
        <v>0</v>
      </c>
      <c r="M320" s="205">
        <f t="shared" si="8"/>
        <v>0</v>
      </c>
      <c r="N320" s="205">
        <f>IFERROR(VLOOKUP(H320,'8'!$K$3:$M$16,3,FALSE),0)</f>
        <v>0</v>
      </c>
      <c r="O320" s="205">
        <f t="shared" si="9"/>
        <v>0</v>
      </c>
      <c r="P320" s="205"/>
      <c r="Q320" s="205"/>
      <c r="R320" s="205"/>
    </row>
    <row r="321" spans="1:18" hidden="1">
      <c r="A321" s="203"/>
      <c r="B321" s="204"/>
      <c r="C321" s="204"/>
      <c r="D321" s="203"/>
      <c r="E321" s="203"/>
      <c r="H321" s="203"/>
      <c r="I321" s="205"/>
      <c r="J321" s="205"/>
      <c r="K321" s="205"/>
      <c r="L321" s="205">
        <f>IFERROR(IF(G321="X",0,IF(H321="X",0,VLOOKUP(H321,'8'!$K$3:$L$16,2,FALSE))),0)</f>
        <v>0</v>
      </c>
      <c r="M321" s="205">
        <f t="shared" si="8"/>
        <v>0</v>
      </c>
      <c r="N321" s="205">
        <f>IFERROR(VLOOKUP(H321,'8'!$K$3:$M$16,3,FALSE),0)</f>
        <v>0</v>
      </c>
      <c r="O321" s="205">
        <f t="shared" si="9"/>
        <v>0</v>
      </c>
      <c r="P321" s="205"/>
      <c r="Q321" s="205"/>
      <c r="R321" s="205"/>
    </row>
    <row r="322" spans="1:18" hidden="1">
      <c r="A322" s="203"/>
      <c r="B322" s="204"/>
      <c r="C322" s="204"/>
      <c r="D322" s="203"/>
      <c r="E322" s="203"/>
      <c r="H322" s="203"/>
      <c r="I322" s="205"/>
      <c r="J322" s="205"/>
      <c r="K322" s="205"/>
      <c r="L322" s="205">
        <f>IFERROR(IF(G322="X",0,IF(H322="X",0,VLOOKUP(H322,'8'!$K$3:$L$16,2,FALSE))),0)</f>
        <v>0</v>
      </c>
      <c r="M322" s="205">
        <f t="shared" si="8"/>
        <v>0</v>
      </c>
      <c r="N322" s="205">
        <f>IFERROR(VLOOKUP(H322,'8'!$K$3:$M$16,3,FALSE),0)</f>
        <v>0</v>
      </c>
      <c r="O322" s="205">
        <f t="shared" si="9"/>
        <v>0</v>
      </c>
      <c r="P322" s="205"/>
      <c r="Q322" s="205"/>
      <c r="R322" s="205"/>
    </row>
    <row r="323" spans="1:18" hidden="1">
      <c r="A323" s="203"/>
      <c r="B323" s="204"/>
      <c r="C323" s="204"/>
      <c r="D323" s="203"/>
      <c r="E323" s="203"/>
      <c r="H323" s="203"/>
      <c r="I323" s="205"/>
      <c r="J323" s="205"/>
      <c r="K323" s="205"/>
      <c r="L323" s="205">
        <f>IFERROR(IF(G323="X",0,IF(H323="X",0,VLOOKUP(H323,'8'!$K$3:$L$16,2,FALSE))),0)</f>
        <v>0</v>
      </c>
      <c r="M323" s="205">
        <f t="shared" si="8"/>
        <v>0</v>
      </c>
      <c r="N323" s="205">
        <f>IFERROR(VLOOKUP(H323,'8'!$K$3:$M$16,3,FALSE),0)</f>
        <v>0</v>
      </c>
      <c r="O323" s="205">
        <f t="shared" si="9"/>
        <v>0</v>
      </c>
      <c r="P323" s="205"/>
      <c r="Q323" s="205"/>
      <c r="R323" s="205"/>
    </row>
    <row r="324" spans="1:18" hidden="1">
      <c r="A324" s="203"/>
      <c r="B324" s="204"/>
      <c r="C324" s="204"/>
      <c r="D324" s="203"/>
      <c r="E324" s="203"/>
      <c r="H324" s="203"/>
      <c r="I324" s="205"/>
      <c r="J324" s="205"/>
      <c r="K324" s="205"/>
      <c r="L324" s="205">
        <f>IFERROR(IF(G324="X",0,IF(H324="X",0,VLOOKUP(H324,'8'!$K$3:$L$16,2,FALSE))),0)</f>
        <v>0</v>
      </c>
      <c r="M324" s="205">
        <f t="shared" ref="M324:M387" si="10">K324*L324</f>
        <v>0</v>
      </c>
      <c r="N324" s="205">
        <f>IFERROR(VLOOKUP(H324,'8'!$K$3:$M$16,3,FALSE),0)</f>
        <v>0</v>
      </c>
      <c r="O324" s="205">
        <f t="shared" ref="O324:O387" si="11">IF(N324=0,0,M324/N324)</f>
        <v>0</v>
      </c>
      <c r="P324" s="205"/>
      <c r="Q324" s="205"/>
      <c r="R324" s="205"/>
    </row>
    <row r="325" spans="1:18" hidden="1">
      <c r="A325" s="203"/>
      <c r="B325" s="204"/>
      <c r="C325" s="204"/>
      <c r="D325" s="203"/>
      <c r="E325" s="203"/>
      <c r="H325" s="203"/>
      <c r="I325" s="205"/>
      <c r="J325" s="205"/>
      <c r="K325" s="205"/>
      <c r="L325" s="205">
        <f>IFERROR(IF(G325="X",0,IF(H325="X",0,VLOOKUP(H325,'8'!$K$3:$L$16,2,FALSE))),0)</f>
        <v>0</v>
      </c>
      <c r="M325" s="205">
        <f t="shared" si="10"/>
        <v>0</v>
      </c>
      <c r="N325" s="205">
        <f>IFERROR(VLOOKUP(H325,'8'!$K$3:$M$16,3,FALSE),0)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IFERROR(IF(G326="X",0,IF(H326="X",0,VLOOKUP(H326,'8'!$K$3:$L$16,2,FALSE))),0)</f>
        <v>0</v>
      </c>
      <c r="M326" s="205">
        <f t="shared" si="10"/>
        <v>0</v>
      </c>
      <c r="N326" s="205">
        <f>IFERROR(VLOOKUP(H326,'8'!$K$3:$M$16,3,FALSE),0)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IFERROR(IF(G327="X",0,IF(H327="X",0,VLOOKUP(H327,'8'!$K$3:$L$16,2,FALSE))),0)</f>
        <v>0</v>
      </c>
      <c r="M327" s="205">
        <f t="shared" si="10"/>
        <v>0</v>
      </c>
      <c r="N327" s="205">
        <f>IFERROR(VLOOKUP(H327,'8'!$K$3:$M$16,3,FALSE),0)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IFERROR(IF(G328="X",0,IF(H328="X",0,VLOOKUP(H328,'8'!$K$3:$L$16,2,FALSE))),0)</f>
        <v>0</v>
      </c>
      <c r="M328" s="205">
        <f t="shared" si="10"/>
        <v>0</v>
      </c>
      <c r="N328" s="205">
        <f>IFERROR(VLOOKUP(H328,'8'!$K$3:$M$16,3,FALSE),0)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IFERROR(IF(G329="X",0,IF(H329="X",0,VLOOKUP(H329,'8'!$K$3:$L$16,2,FALSE))),0)</f>
        <v>0</v>
      </c>
      <c r="M329" s="205">
        <f t="shared" si="10"/>
        <v>0</v>
      </c>
      <c r="N329" s="205">
        <f>IFERROR(VLOOKUP(H329,'8'!$K$3:$M$16,3,FALSE),0)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IFERROR(IF(G330="X",0,IF(H330="X",0,VLOOKUP(H330,'8'!$K$3:$L$16,2,FALSE))),0)</f>
        <v>0</v>
      </c>
      <c r="M330" s="205">
        <f t="shared" si="10"/>
        <v>0</v>
      </c>
      <c r="N330" s="205">
        <f>IFERROR(VLOOKUP(H330,'8'!$K$3:$M$16,3,FALSE),0)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IFERROR(IF(G331="X",0,IF(H331="X",0,VLOOKUP(H331,'8'!$K$3:$L$16,2,FALSE))),0)</f>
        <v>0</v>
      </c>
      <c r="M331" s="205">
        <f t="shared" si="10"/>
        <v>0</v>
      </c>
      <c r="N331" s="205">
        <f>IFERROR(VLOOKUP(H331,'8'!$K$3:$M$16,3,FALSE),0)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IFERROR(IF(G332="X",0,IF(H332="X",0,VLOOKUP(H332,'8'!$K$3:$L$16,2,FALSE))),0)</f>
        <v>0</v>
      </c>
      <c r="M332" s="205">
        <f t="shared" si="10"/>
        <v>0</v>
      </c>
      <c r="N332" s="205">
        <f>IFERROR(VLOOKUP(H332,'8'!$K$3:$M$16,3,FALSE),0)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IFERROR(IF(G333="X",0,IF(H333="X",0,VLOOKUP(H333,'8'!$K$3:$L$16,2,FALSE))),0)</f>
        <v>0</v>
      </c>
      <c r="M333" s="205">
        <f t="shared" si="10"/>
        <v>0</v>
      </c>
      <c r="N333" s="205">
        <f>IFERROR(VLOOKUP(H333,'8'!$K$3:$M$16,3,FALSE),0)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IFERROR(IF(G334="X",0,IF(H334="X",0,VLOOKUP(H334,'8'!$K$3:$L$16,2,FALSE))),0)</f>
        <v>0</v>
      </c>
      <c r="M334" s="205">
        <f t="shared" si="10"/>
        <v>0</v>
      </c>
      <c r="N334" s="205">
        <f>IFERROR(VLOOKUP(H334,'8'!$K$3:$M$16,3,FALSE),0)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IFERROR(IF(G335="X",0,IF(H335="X",0,VLOOKUP(H335,'8'!$K$3:$L$16,2,FALSE))),0)</f>
        <v>0</v>
      </c>
      <c r="M335" s="205">
        <f t="shared" si="10"/>
        <v>0</v>
      </c>
      <c r="N335" s="205">
        <f>IFERROR(VLOOKUP(H335,'8'!$K$3:$M$16,3,FALSE),0)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IFERROR(IF(G336="X",0,IF(H336="X",0,VLOOKUP(H336,'8'!$K$3:$L$16,2,FALSE))),0)</f>
        <v>0</v>
      </c>
      <c r="M336" s="205">
        <f t="shared" si="10"/>
        <v>0</v>
      </c>
      <c r="N336" s="205">
        <f>IFERROR(VLOOKUP(H336,'8'!$K$3:$M$16,3,FALSE),0)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IFERROR(IF(G337="X",0,IF(H337="X",0,VLOOKUP(H337,'8'!$K$3:$L$16,2,FALSE))),0)</f>
        <v>0</v>
      </c>
      <c r="M337" s="205">
        <f t="shared" si="10"/>
        <v>0</v>
      </c>
      <c r="N337" s="205">
        <f>IFERROR(VLOOKUP(H337,'8'!$K$3:$M$16,3,FALSE),0)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IFERROR(IF(G338="X",0,IF(H338="X",0,VLOOKUP(H338,'8'!$K$3:$L$16,2,FALSE))),0)</f>
        <v>0</v>
      </c>
      <c r="M338" s="205">
        <f t="shared" si="10"/>
        <v>0</v>
      </c>
      <c r="N338" s="205">
        <f>IFERROR(VLOOKUP(H338,'8'!$K$3:$M$16,3,FALSE),0)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IFERROR(IF(G339="X",0,IF(H339="X",0,VLOOKUP(H339,'8'!$K$3:$L$16,2,FALSE))),0)</f>
        <v>0</v>
      </c>
      <c r="M339" s="205">
        <f t="shared" si="10"/>
        <v>0</v>
      </c>
      <c r="N339" s="205">
        <f>IFERROR(VLOOKUP(H339,'8'!$K$3:$M$16,3,FALSE),0)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IFERROR(IF(G340="X",0,IF(H340="X",0,VLOOKUP(H340,'8'!$K$3:$L$16,2,FALSE))),0)</f>
        <v>0</v>
      </c>
      <c r="M340" s="205">
        <f t="shared" si="10"/>
        <v>0</v>
      </c>
      <c r="N340" s="205">
        <f>IFERROR(VLOOKUP(H340,'8'!$K$3:$M$16,3,FALSE),0)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IFERROR(IF(G341="X",0,IF(H341="X",0,VLOOKUP(H341,'8'!$K$3:$L$16,2,FALSE))),0)</f>
        <v>0</v>
      </c>
      <c r="M341" s="205">
        <f t="shared" si="10"/>
        <v>0</v>
      </c>
      <c r="N341" s="205">
        <f>IFERROR(VLOOKUP(H341,'8'!$K$3:$M$16,3,FALSE),0)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IFERROR(IF(G342="X",0,IF(H342="X",0,VLOOKUP(H342,'8'!$K$3:$L$16,2,FALSE))),0)</f>
        <v>0</v>
      </c>
      <c r="M342" s="205">
        <f t="shared" si="10"/>
        <v>0</v>
      </c>
      <c r="N342" s="205">
        <f>IFERROR(VLOOKUP(H342,'8'!$K$3:$M$16,3,FALSE),0)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IFERROR(IF(G343="X",0,IF(H343="X",0,VLOOKUP(H343,'8'!$K$3:$L$16,2,FALSE))),0)</f>
        <v>0</v>
      </c>
      <c r="M343" s="205">
        <f t="shared" si="10"/>
        <v>0</v>
      </c>
      <c r="N343" s="205">
        <f>IFERROR(VLOOKUP(H343,'8'!$K$3:$M$16,3,FALSE),0)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IFERROR(IF(G344="X",0,IF(H344="X",0,VLOOKUP(H344,'8'!$K$3:$L$16,2,FALSE))),0)</f>
        <v>0</v>
      </c>
      <c r="M344" s="205">
        <f t="shared" si="10"/>
        <v>0</v>
      </c>
      <c r="N344" s="205">
        <f>IFERROR(VLOOKUP(H344,'8'!$K$3:$M$16,3,FALSE),0)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IFERROR(IF(G345="X",0,IF(H345="X",0,VLOOKUP(H345,'8'!$K$3:$L$16,2,FALSE))),0)</f>
        <v>0</v>
      </c>
      <c r="M345" s="205">
        <f t="shared" si="10"/>
        <v>0</v>
      </c>
      <c r="N345" s="205">
        <f>IFERROR(VLOOKUP(H345,'8'!$K$3:$M$16,3,FALSE),0)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IFERROR(IF(G346="X",0,IF(H346="X",0,VLOOKUP(H346,'8'!$K$3:$L$16,2,FALSE))),0)</f>
        <v>0</v>
      </c>
      <c r="M346" s="205">
        <f t="shared" si="10"/>
        <v>0</v>
      </c>
      <c r="N346" s="205">
        <f>IFERROR(VLOOKUP(H346,'8'!$K$3:$M$16,3,FALSE),0)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IFERROR(IF(G347="X",0,IF(H347="X",0,VLOOKUP(H347,'8'!$K$3:$L$16,2,FALSE))),0)</f>
        <v>0</v>
      </c>
      <c r="M347" s="205">
        <f t="shared" si="10"/>
        <v>0</v>
      </c>
      <c r="N347" s="205">
        <f>IFERROR(VLOOKUP(H347,'8'!$K$3:$M$16,3,FALSE),0)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IFERROR(IF(G348="X",0,IF(H348="X",0,VLOOKUP(H348,'8'!$K$3:$L$16,2,FALSE))),0)</f>
        <v>0</v>
      </c>
      <c r="M348" s="205">
        <f t="shared" si="10"/>
        <v>0</v>
      </c>
      <c r="N348" s="205">
        <f>IFERROR(VLOOKUP(H348,'8'!$K$3:$M$16,3,FALSE),0)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IFERROR(IF(G349="X",0,IF(H349="X",0,VLOOKUP(H349,'8'!$K$3:$L$16,2,FALSE))),0)</f>
        <v>0</v>
      </c>
      <c r="M349" s="205">
        <f t="shared" si="10"/>
        <v>0</v>
      </c>
      <c r="N349" s="205">
        <f>IFERROR(VLOOKUP(H349,'8'!$K$3:$M$16,3,FALSE),0)</f>
        <v>0</v>
      </c>
      <c r="O349" s="205">
        <f t="shared" si="11"/>
        <v>0</v>
      </c>
      <c r="P349" s="205"/>
      <c r="Q349" s="205"/>
      <c r="R349" s="205"/>
    </row>
    <row r="350" spans="1:18" hidden="1">
      <c r="A350" s="203"/>
      <c r="B350" s="204"/>
      <c r="C350" s="204"/>
      <c r="D350" s="203"/>
      <c r="E350" s="203"/>
      <c r="H350" s="203"/>
      <c r="I350" s="205"/>
      <c r="J350" s="205"/>
      <c r="K350" s="205"/>
      <c r="L350" s="205">
        <f>IFERROR(IF(G350="X",0,IF(H350="X",0,VLOOKUP(H350,'8'!$K$3:$L$16,2,FALSE))),0)</f>
        <v>0</v>
      </c>
      <c r="M350" s="205">
        <f t="shared" si="10"/>
        <v>0</v>
      </c>
      <c r="N350" s="205">
        <f>IFERROR(VLOOKUP(H350,'8'!$K$3:$M$16,3,FALSE),0)</f>
        <v>0</v>
      </c>
      <c r="O350" s="205">
        <f t="shared" si="11"/>
        <v>0</v>
      </c>
      <c r="P350" s="205"/>
      <c r="Q350" s="205"/>
      <c r="R350" s="205"/>
    </row>
    <row r="351" spans="1:18" hidden="1">
      <c r="A351" s="203"/>
      <c r="B351" s="204"/>
      <c r="C351" s="204"/>
      <c r="D351" s="203"/>
      <c r="E351" s="203"/>
      <c r="H351" s="203"/>
      <c r="I351" s="205"/>
      <c r="J351" s="205"/>
      <c r="K351" s="205"/>
      <c r="L351" s="205">
        <f>IFERROR(IF(G351="X",0,IF(H351="X",0,VLOOKUP(H351,'8'!$K$3:$L$16,2,FALSE))),0)</f>
        <v>0</v>
      </c>
      <c r="M351" s="205">
        <f t="shared" si="10"/>
        <v>0</v>
      </c>
      <c r="N351" s="205">
        <f>IFERROR(VLOOKUP(H351,'8'!$K$3:$M$16,3,FALSE),0)</f>
        <v>0</v>
      </c>
      <c r="O351" s="205">
        <f t="shared" si="11"/>
        <v>0</v>
      </c>
      <c r="P351" s="205"/>
      <c r="Q351" s="205"/>
      <c r="R351" s="205"/>
    </row>
    <row r="352" spans="1:18" hidden="1">
      <c r="A352" s="203"/>
      <c r="B352" s="204"/>
      <c r="C352" s="204"/>
      <c r="D352" s="203"/>
      <c r="E352" s="203"/>
      <c r="H352" s="203"/>
      <c r="I352" s="205"/>
      <c r="J352" s="205"/>
      <c r="K352" s="205"/>
      <c r="L352" s="205">
        <f>IFERROR(IF(G352="X",0,IF(H352="X",0,VLOOKUP(H352,'8'!$K$3:$L$16,2,FALSE))),0)</f>
        <v>0</v>
      </c>
      <c r="M352" s="205">
        <f t="shared" si="10"/>
        <v>0</v>
      </c>
      <c r="N352" s="205">
        <f>IFERROR(VLOOKUP(H352,'8'!$K$3:$M$16,3,FALSE),0)</f>
        <v>0</v>
      </c>
      <c r="O352" s="205">
        <f t="shared" si="11"/>
        <v>0</v>
      </c>
      <c r="P352" s="205"/>
      <c r="Q352" s="205"/>
      <c r="R352" s="205"/>
    </row>
    <row r="353" spans="1:18" hidden="1">
      <c r="A353" s="203"/>
      <c r="B353" s="204"/>
      <c r="C353" s="204"/>
      <c r="D353" s="203"/>
      <c r="E353" s="203"/>
      <c r="H353" s="203"/>
      <c r="I353" s="205"/>
      <c r="J353" s="205"/>
      <c r="K353" s="205"/>
      <c r="L353" s="205">
        <f>IFERROR(IF(G353="X",0,IF(H353="X",0,VLOOKUP(H353,'8'!$K$3:$L$16,2,FALSE))),0)</f>
        <v>0</v>
      </c>
      <c r="M353" s="205">
        <f t="shared" si="10"/>
        <v>0</v>
      </c>
      <c r="N353" s="205">
        <f>IFERROR(VLOOKUP(H353,'8'!$K$3:$M$16,3,FALSE),0)</f>
        <v>0</v>
      </c>
      <c r="O353" s="205">
        <f t="shared" si="11"/>
        <v>0</v>
      </c>
      <c r="P353" s="205"/>
      <c r="Q353" s="205"/>
      <c r="R353" s="205"/>
    </row>
    <row r="354" spans="1:18" hidden="1">
      <c r="A354" s="203"/>
      <c r="B354" s="204"/>
      <c r="C354" s="204"/>
      <c r="D354" s="203"/>
      <c r="E354" s="203"/>
      <c r="H354" s="203"/>
      <c r="I354" s="205"/>
      <c r="J354" s="205"/>
      <c r="K354" s="205"/>
      <c r="L354" s="205">
        <f>IFERROR(IF(G354="X",0,IF(H354="X",0,VLOOKUP(H354,'8'!$K$3:$L$16,2,FALSE))),0)</f>
        <v>0</v>
      </c>
      <c r="M354" s="205">
        <f t="shared" si="10"/>
        <v>0</v>
      </c>
      <c r="N354" s="205">
        <f>IFERROR(VLOOKUP(H354,'8'!$K$3:$M$16,3,FALSE),0)</f>
        <v>0</v>
      </c>
      <c r="O354" s="205">
        <f t="shared" si="11"/>
        <v>0</v>
      </c>
      <c r="P354" s="205"/>
      <c r="Q354" s="205"/>
      <c r="R354" s="205"/>
    </row>
    <row r="355" spans="1:18" hidden="1">
      <c r="A355" s="203"/>
      <c r="B355" s="204"/>
      <c r="C355" s="204"/>
      <c r="D355" s="203"/>
      <c r="E355" s="203"/>
      <c r="H355" s="203"/>
      <c r="I355" s="205"/>
      <c r="J355" s="205"/>
      <c r="K355" s="205"/>
      <c r="L355" s="205">
        <f>IFERROR(IF(G355="X",0,IF(H355="X",0,VLOOKUP(H355,'8'!$K$3:$L$16,2,FALSE))),0)</f>
        <v>0</v>
      </c>
      <c r="M355" s="205">
        <f t="shared" si="10"/>
        <v>0</v>
      </c>
      <c r="N355" s="205">
        <f>IFERROR(VLOOKUP(H355,'8'!$K$3:$M$16,3,FALSE),0)</f>
        <v>0</v>
      </c>
      <c r="O355" s="205">
        <f t="shared" si="11"/>
        <v>0</v>
      </c>
      <c r="P355" s="205"/>
      <c r="Q355" s="205"/>
      <c r="R355" s="205"/>
    </row>
    <row r="356" spans="1:18" hidden="1">
      <c r="A356" s="203"/>
      <c r="B356" s="204"/>
      <c r="C356" s="204"/>
      <c r="D356" s="203"/>
      <c r="E356" s="203"/>
      <c r="H356" s="203"/>
      <c r="I356" s="205"/>
      <c r="J356" s="205"/>
      <c r="K356" s="205"/>
      <c r="L356" s="205">
        <f>IFERROR(IF(G356="X",0,IF(H356="X",0,VLOOKUP(H356,'8'!$K$3:$L$16,2,FALSE))),0)</f>
        <v>0</v>
      </c>
      <c r="M356" s="205">
        <f t="shared" si="10"/>
        <v>0</v>
      </c>
      <c r="N356" s="205">
        <f>IFERROR(VLOOKUP(H356,'8'!$K$3:$M$16,3,FALSE),0)</f>
        <v>0</v>
      </c>
      <c r="O356" s="205">
        <f t="shared" si="11"/>
        <v>0</v>
      </c>
      <c r="P356" s="205"/>
      <c r="Q356" s="205"/>
      <c r="R356" s="205"/>
    </row>
    <row r="357" spans="1:18" hidden="1">
      <c r="A357" s="203"/>
      <c r="B357" s="204"/>
      <c r="C357" s="204"/>
      <c r="D357" s="203"/>
      <c r="E357" s="203"/>
      <c r="H357" s="203"/>
      <c r="I357" s="205"/>
      <c r="J357" s="205"/>
      <c r="K357" s="205"/>
      <c r="L357" s="205">
        <f>IFERROR(IF(G357="X",0,IF(H357="X",0,VLOOKUP(H357,'8'!$K$3:$L$16,2,FALSE))),0)</f>
        <v>0</v>
      </c>
      <c r="M357" s="205">
        <f t="shared" si="10"/>
        <v>0</v>
      </c>
      <c r="N357" s="205">
        <f>IFERROR(VLOOKUP(H357,'8'!$K$3:$M$16,3,FALSE),0)</f>
        <v>0</v>
      </c>
      <c r="O357" s="205">
        <f t="shared" si="11"/>
        <v>0</v>
      </c>
      <c r="P357" s="205"/>
      <c r="Q357" s="205"/>
      <c r="R357" s="205"/>
    </row>
    <row r="358" spans="1:18" hidden="1">
      <c r="A358" s="203"/>
      <c r="B358" s="204"/>
      <c r="C358" s="204"/>
      <c r="D358" s="203"/>
      <c r="E358" s="203"/>
      <c r="H358" s="203"/>
      <c r="I358" s="205"/>
      <c r="J358" s="205"/>
      <c r="K358" s="205"/>
      <c r="L358" s="205">
        <f>IFERROR(IF(G358="X",0,IF(H358="X",0,VLOOKUP(H358,'8'!$K$3:$L$16,2,FALSE))),0)</f>
        <v>0</v>
      </c>
      <c r="M358" s="205">
        <f t="shared" si="10"/>
        <v>0</v>
      </c>
      <c r="N358" s="205">
        <f>IFERROR(VLOOKUP(H358,'8'!$K$3:$M$16,3,FALSE),0)</f>
        <v>0</v>
      </c>
      <c r="O358" s="205">
        <f t="shared" si="11"/>
        <v>0</v>
      </c>
      <c r="P358" s="205"/>
      <c r="Q358" s="205"/>
      <c r="R358" s="205"/>
    </row>
    <row r="359" spans="1:18" hidden="1">
      <c r="A359" s="203"/>
      <c r="B359" s="204"/>
      <c r="C359" s="204"/>
      <c r="D359" s="203"/>
      <c r="E359" s="203"/>
      <c r="H359" s="203"/>
      <c r="I359" s="205"/>
      <c r="J359" s="205"/>
      <c r="K359" s="205"/>
      <c r="L359" s="205">
        <f>IFERROR(IF(G359="X",0,IF(H359="X",0,VLOOKUP(H359,'8'!$K$3:$L$16,2,FALSE))),0)</f>
        <v>0</v>
      </c>
      <c r="M359" s="205">
        <f t="shared" si="10"/>
        <v>0</v>
      </c>
      <c r="N359" s="205">
        <f>IFERROR(VLOOKUP(H359,'8'!$K$3:$M$16,3,FALSE),0)</f>
        <v>0</v>
      </c>
      <c r="O359" s="205">
        <f t="shared" si="11"/>
        <v>0</v>
      </c>
      <c r="P359" s="205"/>
      <c r="Q359" s="205"/>
      <c r="R359" s="205"/>
    </row>
    <row r="360" spans="1:18" hidden="1">
      <c r="A360" s="203"/>
      <c r="B360" s="204"/>
      <c r="C360" s="204"/>
      <c r="D360" s="203"/>
      <c r="E360" s="203"/>
      <c r="H360" s="203"/>
      <c r="I360" s="205"/>
      <c r="J360" s="205"/>
      <c r="K360" s="205"/>
      <c r="L360" s="205">
        <f>IFERROR(IF(G360="X",0,IF(H360="X",0,VLOOKUP(H360,'8'!$K$3:$L$16,2,FALSE))),0)</f>
        <v>0</v>
      </c>
      <c r="M360" s="205">
        <f t="shared" si="10"/>
        <v>0</v>
      </c>
      <c r="N360" s="205">
        <f>IFERROR(VLOOKUP(H360,'8'!$K$3:$M$16,3,FALSE),0)</f>
        <v>0</v>
      </c>
      <c r="O360" s="205">
        <f t="shared" si="11"/>
        <v>0</v>
      </c>
      <c r="P360" s="205"/>
      <c r="Q360" s="205"/>
      <c r="R360" s="205"/>
    </row>
    <row r="361" spans="1:18" hidden="1">
      <c r="A361" s="203"/>
      <c r="B361" s="204"/>
      <c r="C361" s="204"/>
      <c r="D361" s="203"/>
      <c r="E361" s="203"/>
      <c r="H361" s="203"/>
      <c r="I361" s="205"/>
      <c r="J361" s="205"/>
      <c r="K361" s="205"/>
      <c r="L361" s="205">
        <f>IFERROR(IF(G361="X",0,IF(H361="X",0,VLOOKUP(H361,'8'!$K$3:$L$16,2,FALSE))),0)</f>
        <v>0</v>
      </c>
      <c r="M361" s="205">
        <f t="shared" si="10"/>
        <v>0</v>
      </c>
      <c r="N361" s="205">
        <f>IFERROR(VLOOKUP(H361,'8'!$K$3:$M$16,3,FALSE),0)</f>
        <v>0</v>
      </c>
      <c r="O361" s="205">
        <f t="shared" si="11"/>
        <v>0</v>
      </c>
      <c r="P361" s="205"/>
      <c r="Q361" s="205"/>
      <c r="R361" s="205"/>
    </row>
    <row r="362" spans="1:18" hidden="1">
      <c r="A362" s="203"/>
      <c r="B362" s="204"/>
      <c r="C362" s="204"/>
      <c r="D362" s="203"/>
      <c r="E362" s="203"/>
      <c r="H362" s="203"/>
      <c r="I362" s="205"/>
      <c r="J362" s="205"/>
      <c r="K362" s="205"/>
      <c r="L362" s="205">
        <f>IFERROR(IF(G362="X",0,IF(H362="X",0,VLOOKUP(H362,'8'!$K$3:$L$16,2,FALSE))),0)</f>
        <v>0</v>
      </c>
      <c r="M362" s="205">
        <f t="shared" si="10"/>
        <v>0</v>
      </c>
      <c r="N362" s="205">
        <f>IFERROR(VLOOKUP(H362,'8'!$K$3:$M$16,3,FALSE),0)</f>
        <v>0</v>
      </c>
      <c r="O362" s="205">
        <f t="shared" si="11"/>
        <v>0</v>
      </c>
      <c r="P362" s="205"/>
      <c r="Q362" s="205"/>
      <c r="R362" s="205"/>
    </row>
    <row r="363" spans="1:18" hidden="1">
      <c r="A363" s="203"/>
      <c r="B363" s="204"/>
      <c r="C363" s="204"/>
      <c r="D363" s="203"/>
      <c r="E363" s="203"/>
      <c r="H363" s="203"/>
      <c r="I363" s="205"/>
      <c r="J363" s="205"/>
      <c r="K363" s="205"/>
      <c r="L363" s="205">
        <f>IFERROR(IF(G363="X",0,IF(H363="X",0,VLOOKUP(H363,'8'!$K$3:$L$16,2,FALSE))),0)</f>
        <v>0</v>
      </c>
      <c r="M363" s="205">
        <f t="shared" si="10"/>
        <v>0</v>
      </c>
      <c r="N363" s="205">
        <f>IFERROR(VLOOKUP(H363,'8'!$K$3:$M$16,3,FALSE),0)</f>
        <v>0</v>
      </c>
      <c r="O363" s="205">
        <f t="shared" si="11"/>
        <v>0</v>
      </c>
      <c r="P363" s="205"/>
      <c r="Q363" s="205"/>
      <c r="R363" s="205"/>
    </row>
    <row r="364" spans="1:18" hidden="1">
      <c r="A364" s="203"/>
      <c r="B364" s="204"/>
      <c r="C364" s="204"/>
      <c r="D364" s="203"/>
      <c r="E364" s="203"/>
      <c r="H364" s="203"/>
      <c r="I364" s="205"/>
      <c r="J364" s="205"/>
      <c r="K364" s="205"/>
      <c r="L364" s="205">
        <f>IFERROR(IF(G364="X",0,IF(H364="X",0,VLOOKUP(H364,'8'!$K$3:$L$16,2,FALSE))),0)</f>
        <v>0</v>
      </c>
      <c r="M364" s="205">
        <f t="shared" si="10"/>
        <v>0</v>
      </c>
      <c r="N364" s="205">
        <f>IFERROR(VLOOKUP(H364,'8'!$K$3:$M$16,3,FALSE),0)</f>
        <v>0</v>
      </c>
      <c r="O364" s="205">
        <f t="shared" si="11"/>
        <v>0</v>
      </c>
      <c r="P364" s="205"/>
      <c r="Q364" s="205"/>
      <c r="R364" s="205"/>
    </row>
    <row r="365" spans="1:18" hidden="1">
      <c r="A365" s="203"/>
      <c r="B365" s="204"/>
      <c r="C365" s="204"/>
      <c r="D365" s="203"/>
      <c r="E365" s="203"/>
      <c r="H365" s="203"/>
      <c r="I365" s="205"/>
      <c r="J365" s="205"/>
      <c r="K365" s="205"/>
      <c r="L365" s="205">
        <f>IFERROR(IF(G365="X",0,IF(H365="X",0,VLOOKUP(H365,'8'!$K$3:$L$16,2,FALSE))),0)</f>
        <v>0</v>
      </c>
      <c r="M365" s="205">
        <f t="shared" si="10"/>
        <v>0</v>
      </c>
      <c r="N365" s="205">
        <f>IFERROR(VLOOKUP(H365,'8'!$K$3:$M$16,3,FALSE),0)</f>
        <v>0</v>
      </c>
      <c r="O365" s="205">
        <f t="shared" si="11"/>
        <v>0</v>
      </c>
      <c r="P365" s="205"/>
      <c r="Q365" s="205"/>
      <c r="R365" s="205"/>
    </row>
    <row r="366" spans="1:18" hidden="1">
      <c r="A366" s="203"/>
      <c r="B366" s="204"/>
      <c r="C366" s="204"/>
      <c r="D366" s="203"/>
      <c r="E366" s="203"/>
      <c r="H366" s="203"/>
      <c r="I366" s="205"/>
      <c r="J366" s="205"/>
      <c r="K366" s="205"/>
      <c r="L366" s="205">
        <f>IFERROR(IF(G366="X",0,IF(H366="X",0,VLOOKUP(H366,'8'!$K$3:$L$16,2,FALSE))),0)</f>
        <v>0</v>
      </c>
      <c r="M366" s="205">
        <f t="shared" si="10"/>
        <v>0</v>
      </c>
      <c r="N366" s="205">
        <f>IFERROR(VLOOKUP(H366,'8'!$K$3:$M$16,3,FALSE),0)</f>
        <v>0</v>
      </c>
      <c r="O366" s="205">
        <f t="shared" si="11"/>
        <v>0</v>
      </c>
      <c r="P366" s="205"/>
      <c r="Q366" s="205"/>
      <c r="R366" s="205"/>
    </row>
    <row r="367" spans="1:18" hidden="1">
      <c r="A367" s="203"/>
      <c r="B367" s="204"/>
      <c r="C367" s="204"/>
      <c r="D367" s="203"/>
      <c r="E367" s="203"/>
      <c r="H367" s="203"/>
      <c r="I367" s="205"/>
      <c r="J367" s="205"/>
      <c r="K367" s="205"/>
      <c r="L367" s="205">
        <f>IFERROR(IF(G367="X",0,IF(H367="X",0,VLOOKUP(H367,'8'!$K$3:$L$16,2,FALSE))),0)</f>
        <v>0</v>
      </c>
      <c r="M367" s="205">
        <f t="shared" si="10"/>
        <v>0</v>
      </c>
      <c r="N367" s="205">
        <f>IFERROR(VLOOKUP(H367,'8'!$K$3:$M$16,3,FALSE),0)</f>
        <v>0</v>
      </c>
      <c r="O367" s="205">
        <f t="shared" si="11"/>
        <v>0</v>
      </c>
      <c r="P367" s="205"/>
      <c r="Q367" s="205"/>
      <c r="R367" s="205"/>
    </row>
    <row r="368" spans="1:18" hidden="1">
      <c r="A368" s="203"/>
      <c r="B368" s="204"/>
      <c r="C368" s="204"/>
      <c r="D368" s="203"/>
      <c r="E368" s="203"/>
      <c r="H368" s="203"/>
      <c r="I368" s="205"/>
      <c r="J368" s="205"/>
      <c r="K368" s="205"/>
      <c r="L368" s="205">
        <f>IFERROR(IF(G368="X",0,IF(H368="X",0,VLOOKUP(H368,'8'!$K$3:$L$16,2,FALSE))),0)</f>
        <v>0</v>
      </c>
      <c r="M368" s="205">
        <f t="shared" si="10"/>
        <v>0</v>
      </c>
      <c r="N368" s="205">
        <f>IFERROR(VLOOKUP(H368,'8'!$K$3:$M$16,3,FALSE),0)</f>
        <v>0</v>
      </c>
      <c r="O368" s="205">
        <f t="shared" si="11"/>
        <v>0</v>
      </c>
      <c r="P368" s="205"/>
      <c r="Q368" s="205"/>
      <c r="R368" s="205"/>
    </row>
    <row r="369" spans="1:18" hidden="1">
      <c r="A369" s="203"/>
      <c r="B369" s="204"/>
      <c r="C369" s="204"/>
      <c r="D369" s="203"/>
      <c r="E369" s="203"/>
      <c r="H369" s="203"/>
      <c r="I369" s="205"/>
      <c r="J369" s="205"/>
      <c r="K369" s="205"/>
      <c r="L369" s="205">
        <f>IFERROR(IF(G369="X",0,IF(H369="X",0,VLOOKUP(H369,'8'!$K$3:$L$16,2,FALSE))),0)</f>
        <v>0</v>
      </c>
      <c r="M369" s="205">
        <f t="shared" si="10"/>
        <v>0</v>
      </c>
      <c r="N369" s="205">
        <f>IFERROR(VLOOKUP(H369,'8'!$K$3:$M$16,3,FALSE),0)</f>
        <v>0</v>
      </c>
      <c r="O369" s="205">
        <f t="shared" si="11"/>
        <v>0</v>
      </c>
      <c r="P369" s="205"/>
      <c r="Q369" s="205"/>
      <c r="R369" s="205"/>
    </row>
    <row r="370" spans="1:18" hidden="1">
      <c r="A370" s="203"/>
      <c r="B370" s="204"/>
      <c r="C370" s="204"/>
      <c r="D370" s="203"/>
      <c r="E370" s="203"/>
      <c r="H370" s="203"/>
      <c r="I370" s="205"/>
      <c r="J370" s="205"/>
      <c r="K370" s="205"/>
      <c r="L370" s="205">
        <f>IFERROR(IF(G370="X",0,IF(H370="X",0,VLOOKUP(H370,'8'!$K$3:$L$16,2,FALSE))),0)</f>
        <v>0</v>
      </c>
      <c r="M370" s="205">
        <f t="shared" si="10"/>
        <v>0</v>
      </c>
      <c r="N370" s="205">
        <f>IFERROR(VLOOKUP(H370,'8'!$K$3:$M$16,3,FALSE),0)</f>
        <v>0</v>
      </c>
      <c r="O370" s="205">
        <f t="shared" si="11"/>
        <v>0</v>
      </c>
      <c r="P370" s="205"/>
      <c r="Q370" s="205"/>
      <c r="R370" s="205"/>
    </row>
    <row r="371" spans="1:18" hidden="1">
      <c r="A371" s="203"/>
      <c r="B371" s="204"/>
      <c r="C371" s="204"/>
      <c r="D371" s="203"/>
      <c r="E371" s="203"/>
      <c r="H371" s="203"/>
      <c r="I371" s="205"/>
      <c r="J371" s="205"/>
      <c r="K371" s="205"/>
      <c r="L371" s="205">
        <f>IFERROR(IF(G371="X",0,IF(H371="X",0,VLOOKUP(H371,'8'!$K$3:$L$16,2,FALSE))),0)</f>
        <v>0</v>
      </c>
      <c r="M371" s="205">
        <f t="shared" si="10"/>
        <v>0</v>
      </c>
      <c r="N371" s="205">
        <f>IFERROR(VLOOKUP(H371,'8'!$K$3:$M$16,3,FALSE),0)</f>
        <v>0</v>
      </c>
      <c r="O371" s="205">
        <f t="shared" si="11"/>
        <v>0</v>
      </c>
      <c r="P371" s="205"/>
      <c r="Q371" s="205"/>
      <c r="R371" s="205"/>
    </row>
    <row r="372" spans="1:18" hidden="1">
      <c r="A372" s="203"/>
      <c r="B372" s="204"/>
      <c r="C372" s="204"/>
      <c r="D372" s="203"/>
      <c r="E372" s="203"/>
      <c r="H372" s="203"/>
      <c r="I372" s="205"/>
      <c r="J372" s="205"/>
      <c r="K372" s="205"/>
      <c r="L372" s="205">
        <f>IFERROR(IF(G372="X",0,IF(H372="X",0,VLOOKUP(H372,'8'!$K$3:$L$16,2,FALSE))),0)</f>
        <v>0</v>
      </c>
      <c r="M372" s="205">
        <f t="shared" si="10"/>
        <v>0</v>
      </c>
      <c r="N372" s="205">
        <f>IFERROR(VLOOKUP(H372,'8'!$K$3:$M$16,3,FALSE),0)</f>
        <v>0</v>
      </c>
      <c r="O372" s="205">
        <f t="shared" si="11"/>
        <v>0</v>
      </c>
      <c r="P372" s="205"/>
      <c r="Q372" s="205"/>
      <c r="R372" s="205"/>
    </row>
    <row r="373" spans="1:18" hidden="1">
      <c r="A373" s="203"/>
      <c r="B373" s="204"/>
      <c r="C373" s="204"/>
      <c r="D373" s="203"/>
      <c r="E373" s="203"/>
      <c r="H373" s="203"/>
      <c r="I373" s="205"/>
      <c r="J373" s="205"/>
      <c r="K373" s="205"/>
      <c r="L373" s="205">
        <f>IFERROR(IF(G373="X",0,IF(H373="X",0,VLOOKUP(H373,'8'!$K$3:$L$16,2,FALSE))),0)</f>
        <v>0</v>
      </c>
      <c r="M373" s="205">
        <f t="shared" si="10"/>
        <v>0</v>
      </c>
      <c r="N373" s="205">
        <f>IFERROR(VLOOKUP(H373,'8'!$K$3:$M$16,3,FALSE),0)</f>
        <v>0</v>
      </c>
      <c r="O373" s="205">
        <f t="shared" si="11"/>
        <v>0</v>
      </c>
      <c r="P373" s="205"/>
      <c r="Q373" s="205"/>
      <c r="R373" s="205"/>
    </row>
    <row r="374" spans="1:18" hidden="1">
      <c r="A374" s="203"/>
      <c r="B374" s="204"/>
      <c r="C374" s="204"/>
      <c r="D374" s="203"/>
      <c r="E374" s="203"/>
      <c r="H374" s="203"/>
      <c r="I374" s="205"/>
      <c r="J374" s="205"/>
      <c r="K374" s="205"/>
      <c r="L374" s="205">
        <f>IFERROR(IF(G374="X",0,IF(H374="X",0,VLOOKUP(H374,'8'!$K$3:$L$16,2,FALSE))),0)</f>
        <v>0</v>
      </c>
      <c r="M374" s="205">
        <f t="shared" si="10"/>
        <v>0</v>
      </c>
      <c r="N374" s="205">
        <f>IFERROR(VLOOKUP(H374,'8'!$K$3:$M$16,3,FALSE),0)</f>
        <v>0</v>
      </c>
      <c r="O374" s="205">
        <f t="shared" si="11"/>
        <v>0</v>
      </c>
      <c r="P374" s="205"/>
      <c r="Q374" s="205"/>
      <c r="R374" s="205"/>
    </row>
    <row r="375" spans="1:18" hidden="1">
      <c r="A375" s="203"/>
      <c r="B375" s="204"/>
      <c r="C375" s="204"/>
      <c r="D375" s="203"/>
      <c r="E375" s="203"/>
      <c r="H375" s="203"/>
      <c r="I375" s="205"/>
      <c r="J375" s="205"/>
      <c r="K375" s="205"/>
      <c r="L375" s="205">
        <f>IFERROR(IF(G375="X",0,IF(H375="X",0,VLOOKUP(H375,'8'!$K$3:$L$16,2,FALSE))),0)</f>
        <v>0</v>
      </c>
      <c r="M375" s="205">
        <f t="shared" si="10"/>
        <v>0</v>
      </c>
      <c r="N375" s="205">
        <f>IFERROR(VLOOKUP(H375,'8'!$K$3:$M$16,3,FALSE),0)</f>
        <v>0</v>
      </c>
      <c r="O375" s="205">
        <f t="shared" si="11"/>
        <v>0</v>
      </c>
      <c r="P375" s="205"/>
      <c r="Q375" s="205"/>
      <c r="R375" s="205"/>
    </row>
    <row r="376" spans="1:18" hidden="1">
      <c r="A376" s="203"/>
      <c r="B376" s="204"/>
      <c r="C376" s="204"/>
      <c r="D376" s="203"/>
      <c r="E376" s="203"/>
      <c r="H376" s="203"/>
      <c r="I376" s="205"/>
      <c r="J376" s="205"/>
      <c r="K376" s="205"/>
      <c r="L376" s="205">
        <f>IFERROR(IF(G376="X",0,IF(H376="X",0,VLOOKUP(H376,'8'!$K$3:$L$16,2,FALSE))),0)</f>
        <v>0</v>
      </c>
      <c r="M376" s="205">
        <f t="shared" si="10"/>
        <v>0</v>
      </c>
      <c r="N376" s="205">
        <f>IFERROR(VLOOKUP(H376,'8'!$K$3:$M$16,3,FALSE),0)</f>
        <v>0</v>
      </c>
      <c r="O376" s="205">
        <f t="shared" si="11"/>
        <v>0</v>
      </c>
      <c r="P376" s="205"/>
      <c r="Q376" s="205"/>
      <c r="R376" s="205"/>
    </row>
    <row r="377" spans="1:18" hidden="1">
      <c r="A377" s="203"/>
      <c r="B377" s="204"/>
      <c r="C377" s="204"/>
      <c r="D377" s="203"/>
      <c r="E377" s="203"/>
      <c r="H377" s="203"/>
      <c r="I377" s="205"/>
      <c r="J377" s="205"/>
      <c r="K377" s="205"/>
      <c r="L377" s="205">
        <f>IFERROR(IF(G377="X",0,IF(H377="X",0,VLOOKUP(H377,'8'!$K$3:$L$16,2,FALSE))),0)</f>
        <v>0</v>
      </c>
      <c r="M377" s="205">
        <f t="shared" si="10"/>
        <v>0</v>
      </c>
      <c r="N377" s="205">
        <f>IFERROR(VLOOKUP(H377,'8'!$K$3:$M$16,3,FALSE),0)</f>
        <v>0</v>
      </c>
      <c r="O377" s="205">
        <f t="shared" si="11"/>
        <v>0</v>
      </c>
      <c r="P377" s="205"/>
      <c r="Q377" s="205"/>
      <c r="R377" s="205"/>
    </row>
    <row r="378" spans="1:18" hidden="1">
      <c r="A378" s="203"/>
      <c r="B378" s="204"/>
      <c r="C378" s="204"/>
      <c r="D378" s="203"/>
      <c r="E378" s="203"/>
      <c r="H378" s="203"/>
      <c r="I378" s="205"/>
      <c r="J378" s="205"/>
      <c r="K378" s="205"/>
      <c r="L378" s="205">
        <f>IFERROR(IF(G378="X",0,IF(H378="X",0,VLOOKUP(H378,'8'!$K$3:$L$16,2,FALSE))),0)</f>
        <v>0</v>
      </c>
      <c r="M378" s="205">
        <f t="shared" si="10"/>
        <v>0</v>
      </c>
      <c r="N378" s="205">
        <f>IFERROR(VLOOKUP(H378,'8'!$K$3:$M$16,3,FALSE),0)</f>
        <v>0</v>
      </c>
      <c r="O378" s="205">
        <f t="shared" si="11"/>
        <v>0</v>
      </c>
      <c r="P378" s="205"/>
      <c r="Q378" s="205"/>
      <c r="R378" s="205"/>
    </row>
    <row r="379" spans="1:18" hidden="1">
      <c r="A379" s="203"/>
      <c r="B379" s="204"/>
      <c r="C379" s="204"/>
      <c r="D379" s="203"/>
      <c r="E379" s="203"/>
      <c r="H379" s="203"/>
      <c r="I379" s="205"/>
      <c r="J379" s="205"/>
      <c r="K379" s="205"/>
      <c r="L379" s="205">
        <f>IFERROR(IF(G379="X",0,IF(H379="X",0,VLOOKUP(H379,'8'!$K$3:$L$16,2,FALSE))),0)</f>
        <v>0</v>
      </c>
      <c r="M379" s="205">
        <f t="shared" si="10"/>
        <v>0</v>
      </c>
      <c r="N379" s="205">
        <f>IFERROR(VLOOKUP(H379,'8'!$K$3:$M$16,3,FALSE),0)</f>
        <v>0</v>
      </c>
      <c r="O379" s="205">
        <f t="shared" si="11"/>
        <v>0</v>
      </c>
      <c r="P379" s="205"/>
      <c r="Q379" s="205"/>
      <c r="R379" s="205"/>
    </row>
    <row r="380" spans="1:18" hidden="1">
      <c r="A380" s="203"/>
      <c r="B380" s="204"/>
      <c r="C380" s="204"/>
      <c r="D380" s="203"/>
      <c r="E380" s="203"/>
      <c r="H380" s="203"/>
      <c r="I380" s="205"/>
      <c r="J380" s="205"/>
      <c r="K380" s="205"/>
      <c r="L380" s="205">
        <f>IFERROR(IF(G380="X",0,IF(H380="X",0,VLOOKUP(H380,'8'!$K$3:$L$16,2,FALSE))),0)</f>
        <v>0</v>
      </c>
      <c r="M380" s="205">
        <f t="shared" si="10"/>
        <v>0</v>
      </c>
      <c r="N380" s="205">
        <f>IFERROR(VLOOKUP(H380,'8'!$K$3:$M$16,3,FALSE),0)</f>
        <v>0</v>
      </c>
      <c r="O380" s="205">
        <f t="shared" si="11"/>
        <v>0</v>
      </c>
      <c r="P380" s="205"/>
      <c r="Q380" s="205"/>
      <c r="R380" s="205"/>
    </row>
    <row r="381" spans="1:18" hidden="1">
      <c r="A381" s="203"/>
      <c r="B381" s="204"/>
      <c r="C381" s="204"/>
      <c r="D381" s="203"/>
      <c r="E381" s="203"/>
      <c r="H381" s="203"/>
      <c r="I381" s="205"/>
      <c r="J381" s="205"/>
      <c r="K381" s="205"/>
      <c r="L381" s="205">
        <f>IFERROR(IF(G381="X",0,IF(H381="X",0,VLOOKUP(H381,'8'!$K$3:$L$16,2,FALSE))),0)</f>
        <v>0</v>
      </c>
      <c r="M381" s="205">
        <f t="shared" si="10"/>
        <v>0</v>
      </c>
      <c r="N381" s="205">
        <f>IFERROR(VLOOKUP(H381,'8'!$K$3:$M$16,3,FALSE),0)</f>
        <v>0</v>
      </c>
      <c r="O381" s="205">
        <f t="shared" si="11"/>
        <v>0</v>
      </c>
      <c r="P381" s="205"/>
      <c r="Q381" s="205"/>
      <c r="R381" s="205"/>
    </row>
    <row r="382" spans="1:18" hidden="1">
      <c r="A382" s="203"/>
      <c r="B382" s="204"/>
      <c r="C382" s="204"/>
      <c r="D382" s="203"/>
      <c r="E382" s="203"/>
      <c r="H382" s="203"/>
      <c r="I382" s="205"/>
      <c r="J382" s="205"/>
      <c r="K382" s="205"/>
      <c r="L382" s="205">
        <f>IFERROR(IF(G382="X",0,IF(H382="X",0,VLOOKUP(H382,'8'!$K$3:$L$16,2,FALSE))),0)</f>
        <v>0</v>
      </c>
      <c r="M382" s="205">
        <f t="shared" si="10"/>
        <v>0</v>
      </c>
      <c r="N382" s="205">
        <f>IFERROR(VLOOKUP(H382,'8'!$K$3:$M$16,3,FALSE),0)</f>
        <v>0</v>
      </c>
      <c r="O382" s="205">
        <f t="shared" si="11"/>
        <v>0</v>
      </c>
      <c r="P382" s="205"/>
      <c r="Q382" s="205"/>
      <c r="R382" s="205"/>
    </row>
    <row r="383" spans="1:18" hidden="1">
      <c r="A383" s="203"/>
      <c r="B383" s="204"/>
      <c r="C383" s="204"/>
      <c r="D383" s="203"/>
      <c r="E383" s="203"/>
      <c r="H383" s="203"/>
      <c r="I383" s="205"/>
      <c r="J383" s="205"/>
      <c r="K383" s="205"/>
      <c r="L383" s="205">
        <f>IFERROR(IF(G383="X",0,IF(H383="X",0,VLOOKUP(H383,'8'!$K$3:$L$16,2,FALSE))),0)</f>
        <v>0</v>
      </c>
      <c r="M383" s="205">
        <f t="shared" si="10"/>
        <v>0</v>
      </c>
      <c r="N383" s="205">
        <f>IFERROR(VLOOKUP(H383,'8'!$K$3:$M$16,3,FALSE),0)</f>
        <v>0</v>
      </c>
      <c r="O383" s="205">
        <f t="shared" si="11"/>
        <v>0</v>
      </c>
      <c r="P383" s="205"/>
      <c r="Q383" s="205"/>
      <c r="R383" s="205"/>
    </row>
    <row r="384" spans="1:18" hidden="1">
      <c r="A384" s="203"/>
      <c r="B384" s="204"/>
      <c r="C384" s="204"/>
      <c r="D384" s="203"/>
      <c r="E384" s="203"/>
      <c r="H384" s="203"/>
      <c r="I384" s="205"/>
      <c r="J384" s="205"/>
      <c r="K384" s="205"/>
      <c r="L384" s="205">
        <f>IFERROR(IF(G384="X",0,IF(H384="X",0,VLOOKUP(H384,'8'!$K$3:$L$16,2,FALSE))),0)</f>
        <v>0</v>
      </c>
      <c r="M384" s="205">
        <f t="shared" si="10"/>
        <v>0</v>
      </c>
      <c r="N384" s="205">
        <f>IFERROR(VLOOKUP(H384,'8'!$K$3:$M$16,3,FALSE),0)</f>
        <v>0</v>
      </c>
      <c r="O384" s="205">
        <f t="shared" si="11"/>
        <v>0</v>
      </c>
      <c r="P384" s="205"/>
      <c r="Q384" s="205"/>
      <c r="R384" s="205"/>
    </row>
    <row r="385" spans="1:18" hidden="1">
      <c r="A385" s="203"/>
      <c r="B385" s="204"/>
      <c r="C385" s="204"/>
      <c r="D385" s="203"/>
      <c r="E385" s="203"/>
      <c r="H385" s="203"/>
      <c r="I385" s="205"/>
      <c r="J385" s="205"/>
      <c r="K385" s="205"/>
      <c r="L385" s="205">
        <f>IFERROR(IF(G385="X",0,IF(H385="X",0,VLOOKUP(H385,'8'!$K$3:$L$16,2,FALSE))),0)</f>
        <v>0</v>
      </c>
      <c r="M385" s="205">
        <f t="shared" si="10"/>
        <v>0</v>
      </c>
      <c r="N385" s="205">
        <f>IFERROR(VLOOKUP(H385,'8'!$K$3:$M$16,3,FALSE),0)</f>
        <v>0</v>
      </c>
      <c r="O385" s="205">
        <f t="shared" si="11"/>
        <v>0</v>
      </c>
      <c r="P385" s="205"/>
      <c r="Q385" s="205"/>
      <c r="R385" s="205"/>
    </row>
    <row r="386" spans="1:18" hidden="1">
      <c r="A386" s="203"/>
      <c r="B386" s="204"/>
      <c r="C386" s="204"/>
      <c r="D386" s="203"/>
      <c r="E386" s="203"/>
      <c r="H386" s="203"/>
      <c r="I386" s="205"/>
      <c r="J386" s="205"/>
      <c r="K386" s="205"/>
      <c r="L386" s="205">
        <f>IFERROR(IF(G386="X",0,IF(H386="X",0,VLOOKUP(H386,'8'!$K$3:$L$16,2,FALSE))),0)</f>
        <v>0</v>
      </c>
      <c r="M386" s="205">
        <f t="shared" si="10"/>
        <v>0</v>
      </c>
      <c r="N386" s="205">
        <f>IFERROR(VLOOKUP(H386,'8'!$K$3:$M$16,3,FALSE),0)</f>
        <v>0</v>
      </c>
      <c r="O386" s="205">
        <f t="shared" si="11"/>
        <v>0</v>
      </c>
      <c r="P386" s="205"/>
      <c r="Q386" s="205"/>
      <c r="R386" s="205"/>
    </row>
    <row r="387" spans="1:18" hidden="1">
      <c r="A387" s="203"/>
      <c r="B387" s="204"/>
      <c r="C387" s="204"/>
      <c r="D387" s="203"/>
      <c r="E387" s="203"/>
      <c r="H387" s="203"/>
      <c r="I387" s="205"/>
      <c r="J387" s="205"/>
      <c r="K387" s="205"/>
      <c r="L387" s="205">
        <f>IFERROR(IF(G387="X",0,IF(H387="X",0,VLOOKUP(H387,'8'!$K$3:$L$16,2,FALSE))),0)</f>
        <v>0</v>
      </c>
      <c r="M387" s="205">
        <f t="shared" si="10"/>
        <v>0</v>
      </c>
      <c r="N387" s="205">
        <f>IFERROR(VLOOKUP(H387,'8'!$K$3:$M$16,3,FALSE),0)</f>
        <v>0</v>
      </c>
      <c r="O387" s="205">
        <f t="shared" si="11"/>
        <v>0</v>
      </c>
      <c r="P387" s="205"/>
      <c r="Q387" s="205"/>
      <c r="R387" s="205"/>
    </row>
    <row r="388" spans="1:18" hidden="1">
      <c r="A388" s="203"/>
      <c r="B388" s="204"/>
      <c r="C388" s="204"/>
      <c r="D388" s="203"/>
      <c r="E388" s="203"/>
      <c r="H388" s="203"/>
      <c r="I388" s="205"/>
      <c r="J388" s="205"/>
      <c r="K388" s="205"/>
      <c r="L388" s="205">
        <f>IFERROR(IF(G388="X",0,IF(H388="X",0,VLOOKUP(H388,'8'!$K$3:$L$16,2,FALSE))),0)</f>
        <v>0</v>
      </c>
      <c r="M388" s="205">
        <f t="shared" ref="M388:M451" si="12">K388*L388</f>
        <v>0</v>
      </c>
      <c r="N388" s="205">
        <f>IFERROR(VLOOKUP(H388,'8'!$K$3:$M$16,3,FALSE),0)</f>
        <v>0</v>
      </c>
      <c r="O388" s="205">
        <f t="shared" ref="O388:O451" si="13">IF(N388=0,0,M388/N388)</f>
        <v>0</v>
      </c>
      <c r="P388" s="205"/>
      <c r="Q388" s="205"/>
      <c r="R388" s="205"/>
    </row>
    <row r="389" spans="1:18" hidden="1">
      <c r="A389" s="203"/>
      <c r="B389" s="204"/>
      <c r="C389" s="204"/>
      <c r="D389" s="203"/>
      <c r="E389" s="203"/>
      <c r="H389" s="203"/>
      <c r="I389" s="205"/>
      <c r="J389" s="205"/>
      <c r="K389" s="205"/>
      <c r="L389" s="205">
        <f>IFERROR(IF(G389="X",0,IF(H389="X",0,VLOOKUP(H389,'8'!$K$3:$L$16,2,FALSE))),0)</f>
        <v>0</v>
      </c>
      <c r="M389" s="205">
        <f t="shared" si="12"/>
        <v>0</v>
      </c>
      <c r="N389" s="205">
        <f>IFERROR(VLOOKUP(H389,'8'!$K$3:$M$16,3,FALSE),0)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IFERROR(IF(G390="X",0,IF(H390="X",0,VLOOKUP(H390,'8'!$K$3:$L$16,2,FALSE))),0)</f>
        <v>0</v>
      </c>
      <c r="M390" s="205">
        <f t="shared" si="12"/>
        <v>0</v>
      </c>
      <c r="N390" s="205">
        <f>IFERROR(VLOOKUP(H390,'8'!$K$3:$M$16,3,FALSE),0)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IFERROR(IF(G391="X",0,IF(H391="X",0,VLOOKUP(H391,'8'!$K$3:$L$16,2,FALSE))),0)</f>
        <v>0</v>
      </c>
      <c r="M391" s="205">
        <f t="shared" si="12"/>
        <v>0</v>
      </c>
      <c r="N391" s="205">
        <f>IFERROR(VLOOKUP(H391,'8'!$K$3:$M$16,3,FALSE),0)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IFERROR(IF(G392="X",0,IF(H392="X",0,VLOOKUP(H392,'8'!$K$3:$L$16,2,FALSE))),0)</f>
        <v>0</v>
      </c>
      <c r="M392" s="205">
        <f t="shared" si="12"/>
        <v>0</v>
      </c>
      <c r="N392" s="205">
        <f>IFERROR(VLOOKUP(H392,'8'!$K$3:$M$16,3,FALSE),0)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IFERROR(IF(G393="X",0,IF(H393="X",0,VLOOKUP(H393,'8'!$K$3:$L$16,2,FALSE))),0)</f>
        <v>0</v>
      </c>
      <c r="M393" s="205">
        <f t="shared" si="12"/>
        <v>0</v>
      </c>
      <c r="N393" s="205">
        <f>IFERROR(VLOOKUP(H393,'8'!$K$3:$M$16,3,FALSE),0)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IFERROR(IF(G394="X",0,IF(H394="X",0,VLOOKUP(H394,'8'!$K$3:$L$16,2,FALSE))),0)</f>
        <v>0</v>
      </c>
      <c r="M394" s="205">
        <f t="shared" si="12"/>
        <v>0</v>
      </c>
      <c r="N394" s="205">
        <f>IFERROR(VLOOKUP(H394,'8'!$K$3:$M$16,3,FALSE),0)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IFERROR(IF(G395="X",0,IF(H395="X",0,VLOOKUP(H395,'8'!$K$3:$L$16,2,FALSE))),0)</f>
        <v>0</v>
      </c>
      <c r="M395" s="205">
        <f t="shared" si="12"/>
        <v>0</v>
      </c>
      <c r="N395" s="205">
        <f>IFERROR(VLOOKUP(H395,'8'!$K$3:$M$16,3,FALSE),0)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IFERROR(IF(G396="X",0,IF(H396="X",0,VLOOKUP(H396,'8'!$K$3:$L$16,2,FALSE))),0)</f>
        <v>0</v>
      </c>
      <c r="M396" s="205">
        <f t="shared" si="12"/>
        <v>0</v>
      </c>
      <c r="N396" s="205">
        <f>IFERROR(VLOOKUP(H396,'8'!$K$3:$M$16,3,FALSE),0)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IFERROR(IF(G397="X",0,IF(H397="X",0,VLOOKUP(H397,'8'!$K$3:$L$16,2,FALSE))),0)</f>
        <v>0</v>
      </c>
      <c r="M397" s="205">
        <f t="shared" si="12"/>
        <v>0</v>
      </c>
      <c r="N397" s="205">
        <f>IFERROR(VLOOKUP(H397,'8'!$K$3:$M$16,3,FALSE),0)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IFERROR(IF(G398="X",0,IF(H398="X",0,VLOOKUP(H398,'8'!$K$3:$L$16,2,FALSE))),0)</f>
        <v>0</v>
      </c>
      <c r="M398" s="205">
        <f t="shared" si="12"/>
        <v>0</v>
      </c>
      <c r="N398" s="205">
        <f>IFERROR(VLOOKUP(H398,'8'!$K$3:$M$16,3,FALSE),0)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IFERROR(IF(G399="X",0,IF(H399="X",0,VLOOKUP(H399,'8'!$K$3:$L$16,2,FALSE))),0)</f>
        <v>0</v>
      </c>
      <c r="M399" s="205">
        <f t="shared" si="12"/>
        <v>0</v>
      </c>
      <c r="N399" s="205">
        <f>IFERROR(VLOOKUP(H399,'8'!$K$3:$M$16,3,FALSE),0)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IFERROR(IF(G400="X",0,IF(H400="X",0,VLOOKUP(H400,'8'!$K$3:$L$16,2,FALSE))),0)</f>
        <v>0</v>
      </c>
      <c r="M400" s="205">
        <f t="shared" si="12"/>
        <v>0</v>
      </c>
      <c r="N400" s="205">
        <f>IFERROR(VLOOKUP(H400,'8'!$K$3:$M$16,3,FALSE),0)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IFERROR(IF(G401="X",0,IF(H401="X",0,VLOOKUP(H401,'8'!$K$3:$L$16,2,FALSE))),0)</f>
        <v>0</v>
      </c>
      <c r="M401" s="205">
        <f t="shared" si="12"/>
        <v>0</v>
      </c>
      <c r="N401" s="205">
        <f>IFERROR(VLOOKUP(H401,'8'!$K$3:$M$16,3,FALSE),0)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IFERROR(IF(G402="X",0,IF(H402="X",0,VLOOKUP(H402,'8'!$K$3:$L$16,2,FALSE))),0)</f>
        <v>0</v>
      </c>
      <c r="M402" s="205">
        <f t="shared" si="12"/>
        <v>0</v>
      </c>
      <c r="N402" s="205">
        <f>IFERROR(VLOOKUP(H402,'8'!$K$3:$M$16,3,FALSE),0)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IFERROR(IF(G403="X",0,IF(H403="X",0,VLOOKUP(H403,'8'!$K$3:$L$16,2,FALSE))),0)</f>
        <v>0</v>
      </c>
      <c r="M403" s="205">
        <f t="shared" si="12"/>
        <v>0</v>
      </c>
      <c r="N403" s="205">
        <f>IFERROR(VLOOKUP(H403,'8'!$K$3:$M$16,3,FALSE),0)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IFERROR(IF(G404="X",0,IF(H404="X",0,VLOOKUP(H404,'8'!$K$3:$L$16,2,FALSE))),0)</f>
        <v>0</v>
      </c>
      <c r="M404" s="205">
        <f t="shared" si="12"/>
        <v>0</v>
      </c>
      <c r="N404" s="205">
        <f>IFERROR(VLOOKUP(H404,'8'!$K$3:$M$16,3,FALSE),0)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IFERROR(IF(G405="X",0,IF(H405="X",0,VLOOKUP(H405,'8'!$K$3:$L$16,2,FALSE))),0)</f>
        <v>0</v>
      </c>
      <c r="M405" s="205">
        <f t="shared" si="12"/>
        <v>0</v>
      </c>
      <c r="N405" s="205">
        <f>IFERROR(VLOOKUP(H405,'8'!$K$3:$M$16,3,FALSE),0)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IFERROR(IF(G406="X",0,IF(H406="X",0,VLOOKUP(H406,'8'!$K$3:$L$16,2,FALSE))),0)</f>
        <v>0</v>
      </c>
      <c r="M406" s="205">
        <f t="shared" si="12"/>
        <v>0</v>
      </c>
      <c r="N406" s="205">
        <f>IFERROR(VLOOKUP(H406,'8'!$K$3:$M$16,3,FALSE),0)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IFERROR(IF(G407="X",0,IF(H407="X",0,VLOOKUP(H407,'8'!$K$3:$L$16,2,FALSE))),0)</f>
        <v>0</v>
      </c>
      <c r="M407" s="205">
        <f t="shared" si="12"/>
        <v>0</v>
      </c>
      <c r="N407" s="205">
        <f>IFERROR(VLOOKUP(H407,'8'!$K$3:$M$16,3,FALSE),0)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IFERROR(IF(G408="X",0,IF(H408="X",0,VLOOKUP(H408,'8'!$K$3:$L$16,2,FALSE))),0)</f>
        <v>0</v>
      </c>
      <c r="M408" s="205">
        <f t="shared" si="12"/>
        <v>0</v>
      </c>
      <c r="N408" s="205">
        <f>IFERROR(VLOOKUP(H408,'8'!$K$3:$M$16,3,FALSE),0)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IFERROR(IF(G409="X",0,IF(H409="X",0,VLOOKUP(H409,'8'!$K$3:$L$16,2,FALSE))),0)</f>
        <v>0</v>
      </c>
      <c r="M409" s="205">
        <f t="shared" si="12"/>
        <v>0</v>
      </c>
      <c r="N409" s="205">
        <f>IFERROR(VLOOKUP(H409,'8'!$K$3:$M$16,3,FALSE),0)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IFERROR(IF(G410="X",0,IF(H410="X",0,VLOOKUP(H410,'8'!$K$3:$L$16,2,FALSE))),0)</f>
        <v>0</v>
      </c>
      <c r="M410" s="205">
        <f t="shared" si="12"/>
        <v>0</v>
      </c>
      <c r="N410" s="205">
        <f>IFERROR(VLOOKUP(H410,'8'!$K$3:$M$16,3,FALSE),0)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IFERROR(IF(G411="X",0,IF(H411="X",0,VLOOKUP(H411,'8'!$K$3:$L$16,2,FALSE))),0)</f>
        <v>0</v>
      </c>
      <c r="M411" s="205">
        <f t="shared" si="12"/>
        <v>0</v>
      </c>
      <c r="N411" s="205">
        <f>IFERROR(VLOOKUP(H411,'8'!$K$3:$M$16,3,FALSE),0)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IFERROR(IF(G412="X",0,IF(H412="X",0,VLOOKUP(H412,'8'!$K$3:$L$16,2,FALSE))),0)</f>
        <v>0</v>
      </c>
      <c r="M412" s="205">
        <f t="shared" si="12"/>
        <v>0</v>
      </c>
      <c r="N412" s="205">
        <f>IFERROR(VLOOKUP(H412,'8'!$K$3:$M$16,3,FALSE),0)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IFERROR(IF(G413="X",0,IF(H413="X",0,VLOOKUP(H413,'8'!$K$3:$L$16,2,FALSE))),0)</f>
        <v>0</v>
      </c>
      <c r="M413" s="205">
        <f t="shared" si="12"/>
        <v>0</v>
      </c>
      <c r="N413" s="205">
        <f>IFERROR(VLOOKUP(H413,'8'!$K$3:$M$16,3,FALSE),0)</f>
        <v>0</v>
      </c>
      <c r="O413" s="205">
        <f t="shared" si="13"/>
        <v>0</v>
      </c>
      <c r="P413" s="205"/>
      <c r="Q413" s="205"/>
      <c r="R413" s="205"/>
    </row>
    <row r="414" spans="1:18" hidden="1">
      <c r="A414" s="203"/>
      <c r="B414" s="204"/>
      <c r="C414" s="204"/>
      <c r="D414" s="203"/>
      <c r="E414" s="203"/>
      <c r="H414" s="203"/>
      <c r="I414" s="205"/>
      <c r="J414" s="205"/>
      <c r="K414" s="205"/>
      <c r="L414" s="205">
        <f>IFERROR(IF(G414="X",0,IF(H414="X",0,VLOOKUP(H414,'8'!$K$3:$L$16,2,FALSE))),0)</f>
        <v>0</v>
      </c>
      <c r="M414" s="205">
        <f t="shared" si="12"/>
        <v>0</v>
      </c>
      <c r="N414" s="205">
        <f>IFERROR(VLOOKUP(H414,'8'!$K$3:$M$16,3,FALSE),0)</f>
        <v>0</v>
      </c>
      <c r="O414" s="205">
        <f t="shared" si="13"/>
        <v>0</v>
      </c>
      <c r="P414" s="205"/>
      <c r="Q414" s="205"/>
      <c r="R414" s="205"/>
    </row>
    <row r="415" spans="1:18" hidden="1">
      <c r="A415" s="203"/>
      <c r="B415" s="204"/>
      <c r="C415" s="204"/>
      <c r="D415" s="203"/>
      <c r="E415" s="203"/>
      <c r="H415" s="203"/>
      <c r="I415" s="205"/>
      <c r="J415" s="205"/>
      <c r="K415" s="205"/>
      <c r="L415" s="205">
        <f>IFERROR(IF(G415="X",0,IF(H415="X",0,VLOOKUP(H415,'8'!$K$3:$L$16,2,FALSE))),0)</f>
        <v>0</v>
      </c>
      <c r="M415" s="205">
        <f t="shared" si="12"/>
        <v>0</v>
      </c>
      <c r="N415" s="205">
        <f>IFERROR(VLOOKUP(H415,'8'!$K$3:$M$16,3,FALSE),0)</f>
        <v>0</v>
      </c>
      <c r="O415" s="205">
        <f t="shared" si="13"/>
        <v>0</v>
      </c>
      <c r="P415" s="205"/>
      <c r="Q415" s="205"/>
      <c r="R415" s="205"/>
    </row>
    <row r="416" spans="1:18" hidden="1">
      <c r="A416" s="203"/>
      <c r="B416" s="204"/>
      <c r="C416" s="204"/>
      <c r="D416" s="203"/>
      <c r="E416" s="203"/>
      <c r="H416" s="203"/>
      <c r="I416" s="205"/>
      <c r="J416" s="205"/>
      <c r="K416" s="205"/>
      <c r="L416" s="205">
        <f>IFERROR(IF(G416="X",0,IF(H416="X",0,VLOOKUP(H416,'8'!$K$3:$L$16,2,FALSE))),0)</f>
        <v>0</v>
      </c>
      <c r="M416" s="205">
        <f t="shared" si="12"/>
        <v>0</v>
      </c>
      <c r="N416" s="205">
        <f>IFERROR(VLOOKUP(H416,'8'!$K$3:$M$16,3,FALSE),0)</f>
        <v>0</v>
      </c>
      <c r="O416" s="205">
        <f t="shared" si="13"/>
        <v>0</v>
      </c>
      <c r="P416" s="205"/>
      <c r="Q416" s="205"/>
      <c r="R416" s="205"/>
    </row>
    <row r="417" spans="1:18" hidden="1">
      <c r="A417" s="203"/>
      <c r="B417" s="204"/>
      <c r="C417" s="204"/>
      <c r="D417" s="203"/>
      <c r="E417" s="203"/>
      <c r="H417" s="203"/>
      <c r="I417" s="205"/>
      <c r="J417" s="205"/>
      <c r="K417" s="205"/>
      <c r="L417" s="205">
        <f>IFERROR(IF(G417="X",0,IF(H417="X",0,VLOOKUP(H417,'8'!$K$3:$L$16,2,FALSE))),0)</f>
        <v>0</v>
      </c>
      <c r="M417" s="205">
        <f t="shared" si="12"/>
        <v>0</v>
      </c>
      <c r="N417" s="205">
        <f>IFERROR(VLOOKUP(H417,'8'!$K$3:$M$16,3,FALSE),0)</f>
        <v>0</v>
      </c>
      <c r="O417" s="205">
        <f t="shared" si="13"/>
        <v>0</v>
      </c>
      <c r="P417" s="205"/>
      <c r="Q417" s="205"/>
      <c r="R417" s="205"/>
    </row>
    <row r="418" spans="1:18" hidden="1">
      <c r="A418" s="203"/>
      <c r="B418" s="204"/>
      <c r="C418" s="204"/>
      <c r="D418" s="203"/>
      <c r="E418" s="203"/>
      <c r="H418" s="203"/>
      <c r="I418" s="205"/>
      <c r="J418" s="205"/>
      <c r="K418" s="205"/>
      <c r="L418" s="205">
        <f>IFERROR(IF(G418="X",0,IF(H418="X",0,VLOOKUP(H418,'8'!$K$3:$L$16,2,FALSE))),0)</f>
        <v>0</v>
      </c>
      <c r="M418" s="205">
        <f t="shared" si="12"/>
        <v>0</v>
      </c>
      <c r="N418" s="205">
        <f>IFERROR(VLOOKUP(H418,'8'!$K$3:$M$16,3,FALSE),0)</f>
        <v>0</v>
      </c>
      <c r="O418" s="205">
        <f t="shared" si="13"/>
        <v>0</v>
      </c>
      <c r="P418" s="205"/>
      <c r="Q418" s="205"/>
      <c r="R418" s="205"/>
    </row>
    <row r="419" spans="1:18" hidden="1">
      <c r="A419" s="203"/>
      <c r="B419" s="204"/>
      <c r="C419" s="204"/>
      <c r="D419" s="203"/>
      <c r="E419" s="203"/>
      <c r="H419" s="203"/>
      <c r="I419" s="205"/>
      <c r="J419" s="205"/>
      <c r="K419" s="205"/>
      <c r="L419" s="205">
        <f>IFERROR(IF(G419="X",0,IF(H419="X",0,VLOOKUP(H419,'8'!$K$3:$L$16,2,FALSE))),0)</f>
        <v>0</v>
      </c>
      <c r="M419" s="205">
        <f t="shared" si="12"/>
        <v>0</v>
      </c>
      <c r="N419" s="205">
        <f>IFERROR(VLOOKUP(H419,'8'!$K$3:$M$16,3,FALSE),0)</f>
        <v>0</v>
      </c>
      <c r="O419" s="205">
        <f t="shared" si="13"/>
        <v>0</v>
      </c>
      <c r="P419" s="205"/>
      <c r="Q419" s="205"/>
      <c r="R419" s="205"/>
    </row>
    <row r="420" spans="1:18" hidden="1">
      <c r="A420" s="203"/>
      <c r="B420" s="204"/>
      <c r="C420" s="204"/>
      <c r="D420" s="203"/>
      <c r="E420" s="203"/>
      <c r="H420" s="203"/>
      <c r="I420" s="205"/>
      <c r="J420" s="205"/>
      <c r="K420" s="205"/>
      <c r="L420" s="205">
        <f>IFERROR(IF(G420="X",0,IF(H420="X",0,VLOOKUP(H420,'8'!$K$3:$L$16,2,FALSE))),0)</f>
        <v>0</v>
      </c>
      <c r="M420" s="205">
        <f t="shared" si="12"/>
        <v>0</v>
      </c>
      <c r="N420" s="205">
        <f>IFERROR(VLOOKUP(H420,'8'!$K$3:$M$16,3,FALSE),0)</f>
        <v>0</v>
      </c>
      <c r="O420" s="205">
        <f t="shared" si="13"/>
        <v>0</v>
      </c>
      <c r="P420" s="205"/>
      <c r="Q420" s="205"/>
      <c r="R420" s="205"/>
    </row>
    <row r="421" spans="1:18" hidden="1">
      <c r="A421" s="203"/>
      <c r="B421" s="204"/>
      <c r="C421" s="204"/>
      <c r="D421" s="203"/>
      <c r="E421" s="203"/>
      <c r="H421" s="203"/>
      <c r="I421" s="205"/>
      <c r="J421" s="205"/>
      <c r="K421" s="205"/>
      <c r="L421" s="205">
        <f>IFERROR(IF(G421="X",0,IF(H421="X",0,VLOOKUP(H421,'8'!$K$3:$L$16,2,FALSE))),0)</f>
        <v>0</v>
      </c>
      <c r="M421" s="205">
        <f t="shared" si="12"/>
        <v>0</v>
      </c>
      <c r="N421" s="205">
        <f>IFERROR(VLOOKUP(H421,'8'!$K$3:$M$16,3,FALSE),0)</f>
        <v>0</v>
      </c>
      <c r="O421" s="205">
        <f t="shared" si="13"/>
        <v>0</v>
      </c>
      <c r="P421" s="205"/>
      <c r="Q421" s="205"/>
      <c r="R421" s="205"/>
    </row>
    <row r="422" spans="1:18" hidden="1">
      <c r="A422" s="203"/>
      <c r="B422" s="204"/>
      <c r="C422" s="204"/>
      <c r="D422" s="203"/>
      <c r="E422" s="203"/>
      <c r="H422" s="203"/>
      <c r="I422" s="205"/>
      <c r="J422" s="205"/>
      <c r="K422" s="205"/>
      <c r="L422" s="205">
        <f>IFERROR(IF(G422="X",0,IF(H422="X",0,VLOOKUP(H422,'8'!$K$3:$L$16,2,FALSE))),0)</f>
        <v>0</v>
      </c>
      <c r="M422" s="205">
        <f t="shared" si="12"/>
        <v>0</v>
      </c>
      <c r="N422" s="205">
        <f>IFERROR(VLOOKUP(H422,'8'!$K$3:$M$16,3,FALSE),0)</f>
        <v>0</v>
      </c>
      <c r="O422" s="205">
        <f t="shared" si="13"/>
        <v>0</v>
      </c>
      <c r="P422" s="205"/>
      <c r="Q422" s="205"/>
      <c r="R422" s="205"/>
    </row>
    <row r="423" spans="1:18" hidden="1">
      <c r="A423" s="203"/>
      <c r="B423" s="204"/>
      <c r="C423" s="204"/>
      <c r="D423" s="203"/>
      <c r="E423" s="203"/>
      <c r="H423" s="203"/>
      <c r="I423" s="205"/>
      <c r="J423" s="205"/>
      <c r="K423" s="205"/>
      <c r="L423" s="205">
        <f>IFERROR(IF(G423="X",0,IF(H423="X",0,VLOOKUP(H423,'8'!$K$3:$L$16,2,FALSE))),0)</f>
        <v>0</v>
      </c>
      <c r="M423" s="205">
        <f t="shared" si="12"/>
        <v>0</v>
      </c>
      <c r="N423" s="205">
        <f>IFERROR(VLOOKUP(H423,'8'!$K$3:$M$16,3,FALSE),0)</f>
        <v>0</v>
      </c>
      <c r="O423" s="205">
        <f t="shared" si="13"/>
        <v>0</v>
      </c>
      <c r="P423" s="205"/>
      <c r="Q423" s="205"/>
      <c r="R423" s="205"/>
    </row>
    <row r="424" spans="1:18" hidden="1">
      <c r="A424" s="203"/>
      <c r="B424" s="204"/>
      <c r="C424" s="204"/>
      <c r="D424" s="203"/>
      <c r="E424" s="203"/>
      <c r="H424" s="203"/>
      <c r="I424" s="205"/>
      <c r="J424" s="205"/>
      <c r="K424" s="205"/>
      <c r="L424" s="205">
        <f>IFERROR(IF(G424="X",0,IF(H424="X",0,VLOOKUP(H424,'8'!$K$3:$L$16,2,FALSE))),0)</f>
        <v>0</v>
      </c>
      <c r="M424" s="205">
        <f t="shared" si="12"/>
        <v>0</v>
      </c>
      <c r="N424" s="205">
        <f>IFERROR(VLOOKUP(H424,'8'!$K$3:$M$16,3,FALSE),0)</f>
        <v>0</v>
      </c>
      <c r="O424" s="205">
        <f t="shared" si="13"/>
        <v>0</v>
      </c>
      <c r="P424" s="205"/>
      <c r="Q424" s="205"/>
      <c r="R424" s="205"/>
    </row>
    <row r="425" spans="1:18" hidden="1">
      <c r="A425" s="203"/>
      <c r="B425" s="204"/>
      <c r="C425" s="204"/>
      <c r="D425" s="203"/>
      <c r="E425" s="203"/>
      <c r="H425" s="203"/>
      <c r="I425" s="205"/>
      <c r="J425" s="205"/>
      <c r="K425" s="205"/>
      <c r="L425" s="205">
        <f>IFERROR(IF(G425="X",0,IF(H425="X",0,VLOOKUP(H425,'8'!$K$3:$L$16,2,FALSE))),0)</f>
        <v>0</v>
      </c>
      <c r="M425" s="205">
        <f t="shared" si="12"/>
        <v>0</v>
      </c>
      <c r="N425" s="205">
        <f>IFERROR(VLOOKUP(H425,'8'!$K$3:$M$16,3,FALSE),0)</f>
        <v>0</v>
      </c>
      <c r="O425" s="205">
        <f t="shared" si="13"/>
        <v>0</v>
      </c>
      <c r="P425" s="205"/>
      <c r="Q425" s="205"/>
      <c r="R425" s="205"/>
    </row>
    <row r="426" spans="1:18" hidden="1">
      <c r="A426" s="203"/>
      <c r="B426" s="204"/>
      <c r="C426" s="204"/>
      <c r="D426" s="203"/>
      <c r="E426" s="203"/>
      <c r="H426" s="203"/>
      <c r="I426" s="205"/>
      <c r="J426" s="205"/>
      <c r="K426" s="205"/>
      <c r="L426" s="205">
        <f>IFERROR(IF(G426="X",0,IF(H426="X",0,VLOOKUP(H426,'8'!$K$3:$L$16,2,FALSE))),0)</f>
        <v>0</v>
      </c>
      <c r="M426" s="205">
        <f t="shared" si="12"/>
        <v>0</v>
      </c>
      <c r="N426" s="205">
        <f>IFERROR(VLOOKUP(H426,'8'!$K$3:$M$16,3,FALSE),0)</f>
        <v>0</v>
      </c>
      <c r="O426" s="205">
        <f t="shared" si="13"/>
        <v>0</v>
      </c>
      <c r="P426" s="205"/>
      <c r="Q426" s="205"/>
      <c r="R426" s="205"/>
    </row>
    <row r="427" spans="1:18" hidden="1">
      <c r="A427" s="203"/>
      <c r="B427" s="204"/>
      <c r="C427" s="204"/>
      <c r="D427" s="203"/>
      <c r="E427" s="203"/>
      <c r="H427" s="203"/>
      <c r="I427" s="205"/>
      <c r="J427" s="205"/>
      <c r="K427" s="205"/>
      <c r="L427" s="205">
        <f>IFERROR(IF(G427="X",0,IF(H427="X",0,VLOOKUP(H427,'8'!$K$3:$L$16,2,FALSE))),0)</f>
        <v>0</v>
      </c>
      <c r="M427" s="205">
        <f t="shared" si="12"/>
        <v>0</v>
      </c>
      <c r="N427" s="205">
        <f>IFERROR(VLOOKUP(H427,'8'!$K$3:$M$16,3,FALSE),0)</f>
        <v>0</v>
      </c>
      <c r="O427" s="205">
        <f t="shared" si="13"/>
        <v>0</v>
      </c>
      <c r="P427" s="205"/>
      <c r="Q427" s="205"/>
      <c r="R427" s="205"/>
    </row>
    <row r="428" spans="1:18" hidden="1">
      <c r="A428" s="203"/>
      <c r="B428" s="204"/>
      <c r="C428" s="204"/>
      <c r="D428" s="203"/>
      <c r="E428" s="203"/>
      <c r="H428" s="203"/>
      <c r="I428" s="205"/>
      <c r="J428" s="205"/>
      <c r="K428" s="205"/>
      <c r="L428" s="205">
        <f>IFERROR(IF(G428="X",0,IF(H428="X",0,VLOOKUP(H428,'8'!$K$3:$L$16,2,FALSE))),0)</f>
        <v>0</v>
      </c>
      <c r="M428" s="205">
        <f t="shared" si="12"/>
        <v>0</v>
      </c>
      <c r="N428" s="205">
        <f>IFERROR(VLOOKUP(H428,'8'!$K$3:$M$16,3,FALSE),0)</f>
        <v>0</v>
      </c>
      <c r="O428" s="205">
        <f t="shared" si="13"/>
        <v>0</v>
      </c>
      <c r="P428" s="205"/>
      <c r="Q428" s="205"/>
      <c r="R428" s="205"/>
    </row>
    <row r="429" spans="1:18" hidden="1">
      <c r="A429" s="203"/>
      <c r="B429" s="204"/>
      <c r="C429" s="204"/>
      <c r="D429" s="203"/>
      <c r="E429" s="203"/>
      <c r="H429" s="203"/>
      <c r="I429" s="205"/>
      <c r="J429" s="205"/>
      <c r="K429" s="205"/>
      <c r="L429" s="205">
        <f>IFERROR(IF(G429="X",0,IF(H429="X",0,VLOOKUP(H429,'8'!$K$3:$L$16,2,FALSE))),0)</f>
        <v>0</v>
      </c>
      <c r="M429" s="205">
        <f t="shared" si="12"/>
        <v>0</v>
      </c>
      <c r="N429" s="205">
        <f>IFERROR(VLOOKUP(H429,'8'!$K$3:$M$16,3,FALSE),0)</f>
        <v>0</v>
      </c>
      <c r="O429" s="205">
        <f t="shared" si="13"/>
        <v>0</v>
      </c>
      <c r="P429" s="205"/>
      <c r="Q429" s="205"/>
      <c r="R429" s="205"/>
    </row>
    <row r="430" spans="1:18" hidden="1">
      <c r="A430" s="203"/>
      <c r="B430" s="204"/>
      <c r="C430" s="204"/>
      <c r="D430" s="203"/>
      <c r="E430" s="203"/>
      <c r="H430" s="203"/>
      <c r="I430" s="205"/>
      <c r="J430" s="205"/>
      <c r="K430" s="205"/>
      <c r="L430" s="205">
        <f>IFERROR(IF(G430="X",0,IF(H430="X",0,VLOOKUP(H430,'8'!$K$3:$L$16,2,FALSE))),0)</f>
        <v>0</v>
      </c>
      <c r="M430" s="205">
        <f t="shared" si="12"/>
        <v>0</v>
      </c>
      <c r="N430" s="205">
        <f>IFERROR(VLOOKUP(H430,'8'!$K$3:$M$16,3,FALSE),0)</f>
        <v>0</v>
      </c>
      <c r="O430" s="205">
        <f t="shared" si="13"/>
        <v>0</v>
      </c>
      <c r="P430" s="205"/>
      <c r="Q430" s="205"/>
      <c r="R430" s="205"/>
    </row>
    <row r="431" spans="1:18" hidden="1">
      <c r="A431" s="203"/>
      <c r="B431" s="204"/>
      <c r="C431" s="204"/>
      <c r="D431" s="203"/>
      <c r="E431" s="203"/>
      <c r="H431" s="203"/>
      <c r="I431" s="205"/>
      <c r="J431" s="205"/>
      <c r="K431" s="205"/>
      <c r="L431" s="205">
        <f>IFERROR(IF(G431="X",0,IF(H431="X",0,VLOOKUP(H431,'8'!$K$3:$L$16,2,FALSE))),0)</f>
        <v>0</v>
      </c>
      <c r="M431" s="205">
        <f t="shared" si="12"/>
        <v>0</v>
      </c>
      <c r="N431" s="205">
        <f>IFERROR(VLOOKUP(H431,'8'!$K$3:$M$16,3,FALSE),0)</f>
        <v>0</v>
      </c>
      <c r="O431" s="205">
        <f t="shared" si="13"/>
        <v>0</v>
      </c>
      <c r="P431" s="205"/>
      <c r="Q431" s="205"/>
      <c r="R431" s="205"/>
    </row>
    <row r="432" spans="1:18" hidden="1">
      <c r="A432" s="203"/>
      <c r="B432" s="204"/>
      <c r="C432" s="204"/>
      <c r="D432" s="203"/>
      <c r="E432" s="203"/>
      <c r="H432" s="203"/>
      <c r="I432" s="205"/>
      <c r="J432" s="205"/>
      <c r="K432" s="205"/>
      <c r="L432" s="205">
        <f>IFERROR(IF(G432="X",0,IF(H432="X",0,VLOOKUP(H432,'8'!$K$3:$L$16,2,FALSE))),0)</f>
        <v>0</v>
      </c>
      <c r="M432" s="205">
        <f t="shared" si="12"/>
        <v>0</v>
      </c>
      <c r="N432" s="205">
        <f>IFERROR(VLOOKUP(H432,'8'!$K$3:$M$16,3,FALSE),0)</f>
        <v>0</v>
      </c>
      <c r="O432" s="205">
        <f t="shared" si="13"/>
        <v>0</v>
      </c>
      <c r="P432" s="205"/>
      <c r="Q432" s="205"/>
      <c r="R432" s="205"/>
    </row>
    <row r="433" spans="1:18" hidden="1">
      <c r="A433" s="203"/>
      <c r="B433" s="204"/>
      <c r="C433" s="204"/>
      <c r="D433" s="203"/>
      <c r="E433" s="203"/>
      <c r="H433" s="203"/>
      <c r="I433" s="205"/>
      <c r="J433" s="205"/>
      <c r="K433" s="205"/>
      <c r="L433" s="205">
        <f>IFERROR(IF(G433="X",0,IF(H433="X",0,VLOOKUP(H433,'8'!$K$3:$L$16,2,FALSE))),0)</f>
        <v>0</v>
      </c>
      <c r="M433" s="205">
        <f t="shared" si="12"/>
        <v>0</v>
      </c>
      <c r="N433" s="205">
        <f>IFERROR(VLOOKUP(H433,'8'!$K$3:$M$16,3,FALSE),0)</f>
        <v>0</v>
      </c>
      <c r="O433" s="205">
        <f t="shared" si="13"/>
        <v>0</v>
      </c>
      <c r="P433" s="205"/>
      <c r="Q433" s="205"/>
      <c r="R433" s="205"/>
    </row>
    <row r="434" spans="1:18" hidden="1">
      <c r="A434" s="203"/>
      <c r="B434" s="204"/>
      <c r="C434" s="204"/>
      <c r="D434" s="203"/>
      <c r="E434" s="203"/>
      <c r="H434" s="203"/>
      <c r="I434" s="205"/>
      <c r="J434" s="205"/>
      <c r="K434" s="205"/>
      <c r="L434" s="205">
        <f>IFERROR(IF(G434="X",0,IF(H434="X",0,VLOOKUP(H434,'8'!$K$3:$L$16,2,FALSE))),0)</f>
        <v>0</v>
      </c>
      <c r="M434" s="205">
        <f t="shared" si="12"/>
        <v>0</v>
      </c>
      <c r="N434" s="205">
        <f>IFERROR(VLOOKUP(H434,'8'!$K$3:$M$16,3,FALSE),0)</f>
        <v>0</v>
      </c>
      <c r="O434" s="205">
        <f t="shared" si="13"/>
        <v>0</v>
      </c>
      <c r="P434" s="205"/>
      <c r="Q434" s="205"/>
      <c r="R434" s="205"/>
    </row>
    <row r="435" spans="1:18" hidden="1">
      <c r="A435" s="203"/>
      <c r="B435" s="204"/>
      <c r="C435" s="204"/>
      <c r="D435" s="203"/>
      <c r="E435" s="203"/>
      <c r="H435" s="203"/>
      <c r="I435" s="205"/>
      <c r="J435" s="205"/>
      <c r="K435" s="205"/>
      <c r="L435" s="205">
        <f>IFERROR(IF(G435="X",0,IF(H435="X",0,VLOOKUP(H435,'8'!$K$3:$L$16,2,FALSE))),0)</f>
        <v>0</v>
      </c>
      <c r="M435" s="205">
        <f t="shared" si="12"/>
        <v>0</v>
      </c>
      <c r="N435" s="205">
        <f>IFERROR(VLOOKUP(H435,'8'!$K$3:$M$16,3,FALSE),0)</f>
        <v>0</v>
      </c>
      <c r="O435" s="205">
        <f t="shared" si="13"/>
        <v>0</v>
      </c>
      <c r="P435" s="205"/>
      <c r="Q435" s="205"/>
      <c r="R435" s="205"/>
    </row>
    <row r="436" spans="1:18" hidden="1">
      <c r="A436" s="203"/>
      <c r="B436" s="204"/>
      <c r="C436" s="204"/>
      <c r="D436" s="203"/>
      <c r="E436" s="203"/>
      <c r="H436" s="203"/>
      <c r="I436" s="205"/>
      <c r="J436" s="205"/>
      <c r="K436" s="205"/>
      <c r="L436" s="205">
        <f>IFERROR(IF(G436="X",0,IF(H436="X",0,VLOOKUP(H436,'8'!$K$3:$L$16,2,FALSE))),0)</f>
        <v>0</v>
      </c>
      <c r="M436" s="205">
        <f t="shared" si="12"/>
        <v>0</v>
      </c>
      <c r="N436" s="205">
        <f>IFERROR(VLOOKUP(H436,'8'!$K$3:$M$16,3,FALSE),0)</f>
        <v>0</v>
      </c>
      <c r="O436" s="205">
        <f t="shared" si="13"/>
        <v>0</v>
      </c>
      <c r="P436" s="205"/>
      <c r="Q436" s="205"/>
      <c r="R436" s="205"/>
    </row>
    <row r="437" spans="1:18" hidden="1">
      <c r="A437" s="203"/>
      <c r="B437" s="204"/>
      <c r="C437" s="204"/>
      <c r="D437" s="203"/>
      <c r="E437" s="203"/>
      <c r="H437" s="203"/>
      <c r="I437" s="205"/>
      <c r="J437" s="205"/>
      <c r="K437" s="205"/>
      <c r="L437" s="205">
        <f>IFERROR(IF(G437="X",0,IF(H437="X",0,VLOOKUP(H437,'8'!$K$3:$L$16,2,FALSE))),0)</f>
        <v>0</v>
      </c>
      <c r="M437" s="205">
        <f t="shared" si="12"/>
        <v>0</v>
      </c>
      <c r="N437" s="205">
        <f>IFERROR(VLOOKUP(H437,'8'!$K$3:$M$16,3,FALSE),0)</f>
        <v>0</v>
      </c>
      <c r="O437" s="205">
        <f t="shared" si="13"/>
        <v>0</v>
      </c>
      <c r="P437" s="205"/>
      <c r="Q437" s="205"/>
      <c r="R437" s="205"/>
    </row>
    <row r="438" spans="1:18" hidden="1">
      <c r="A438" s="203"/>
      <c r="B438" s="204"/>
      <c r="C438" s="204"/>
      <c r="D438" s="203"/>
      <c r="E438" s="203"/>
      <c r="H438" s="203"/>
      <c r="I438" s="205"/>
      <c r="J438" s="205"/>
      <c r="K438" s="205"/>
      <c r="L438" s="205">
        <f>IFERROR(IF(G438="X",0,IF(H438="X",0,VLOOKUP(H438,'8'!$K$3:$L$16,2,FALSE))),0)</f>
        <v>0</v>
      </c>
      <c r="M438" s="205">
        <f t="shared" si="12"/>
        <v>0</v>
      </c>
      <c r="N438" s="205">
        <f>IFERROR(VLOOKUP(H438,'8'!$K$3:$M$16,3,FALSE),0)</f>
        <v>0</v>
      </c>
      <c r="O438" s="205">
        <f t="shared" si="13"/>
        <v>0</v>
      </c>
      <c r="P438" s="205"/>
      <c r="Q438" s="205"/>
      <c r="R438" s="205"/>
    </row>
    <row r="439" spans="1:18" hidden="1">
      <c r="A439" s="203"/>
      <c r="B439" s="204"/>
      <c r="C439" s="204"/>
      <c r="D439" s="203"/>
      <c r="E439" s="203"/>
      <c r="H439" s="203"/>
      <c r="I439" s="205"/>
      <c r="J439" s="205"/>
      <c r="K439" s="205"/>
      <c r="L439" s="205">
        <f>IFERROR(IF(G439="X",0,IF(H439="X",0,VLOOKUP(H439,'8'!$K$3:$L$16,2,FALSE))),0)</f>
        <v>0</v>
      </c>
      <c r="M439" s="205">
        <f t="shared" si="12"/>
        <v>0</v>
      </c>
      <c r="N439" s="205">
        <f>IFERROR(VLOOKUP(H439,'8'!$K$3:$M$16,3,FALSE),0)</f>
        <v>0</v>
      </c>
      <c r="O439" s="205">
        <f t="shared" si="13"/>
        <v>0</v>
      </c>
      <c r="P439" s="205"/>
      <c r="Q439" s="205"/>
      <c r="R439" s="205"/>
    </row>
    <row r="440" spans="1:18" hidden="1">
      <c r="A440" s="203"/>
      <c r="B440" s="204"/>
      <c r="C440" s="204"/>
      <c r="D440" s="203"/>
      <c r="E440" s="203"/>
      <c r="H440" s="203"/>
      <c r="I440" s="205"/>
      <c r="J440" s="205"/>
      <c r="K440" s="205"/>
      <c r="L440" s="205">
        <f>IFERROR(IF(G440="X",0,IF(H440="X",0,VLOOKUP(H440,'8'!$K$3:$L$16,2,FALSE))),0)</f>
        <v>0</v>
      </c>
      <c r="M440" s="205">
        <f t="shared" si="12"/>
        <v>0</v>
      </c>
      <c r="N440" s="205">
        <f>IFERROR(VLOOKUP(H440,'8'!$K$3:$M$16,3,FALSE),0)</f>
        <v>0</v>
      </c>
      <c r="O440" s="205">
        <f t="shared" si="13"/>
        <v>0</v>
      </c>
      <c r="P440" s="205"/>
      <c r="Q440" s="205"/>
      <c r="R440" s="205"/>
    </row>
    <row r="441" spans="1:18" hidden="1">
      <c r="A441" s="203"/>
      <c r="B441" s="204"/>
      <c r="C441" s="204"/>
      <c r="D441" s="203"/>
      <c r="E441" s="203"/>
      <c r="H441" s="203"/>
      <c r="I441" s="205"/>
      <c r="J441" s="205"/>
      <c r="K441" s="205"/>
      <c r="L441" s="205">
        <f>IFERROR(IF(G441="X",0,IF(H441="X",0,VLOOKUP(H441,'8'!$K$3:$L$16,2,FALSE))),0)</f>
        <v>0</v>
      </c>
      <c r="M441" s="205">
        <f t="shared" si="12"/>
        <v>0</v>
      </c>
      <c r="N441" s="205">
        <f>IFERROR(VLOOKUP(H441,'8'!$K$3:$M$16,3,FALSE),0)</f>
        <v>0</v>
      </c>
      <c r="O441" s="205">
        <f t="shared" si="13"/>
        <v>0</v>
      </c>
      <c r="P441" s="205"/>
      <c r="Q441" s="205"/>
      <c r="R441" s="205"/>
    </row>
    <row r="442" spans="1:18" hidden="1">
      <c r="A442" s="203"/>
      <c r="B442" s="204"/>
      <c r="C442" s="204"/>
      <c r="D442" s="203"/>
      <c r="E442" s="203"/>
      <c r="H442" s="203"/>
      <c r="I442" s="205"/>
      <c r="J442" s="205"/>
      <c r="K442" s="205"/>
      <c r="L442" s="205">
        <f>IFERROR(IF(G442="X",0,IF(H442="X",0,VLOOKUP(H442,'8'!$K$3:$L$16,2,FALSE))),0)</f>
        <v>0</v>
      </c>
      <c r="M442" s="205">
        <f t="shared" si="12"/>
        <v>0</v>
      </c>
      <c r="N442" s="205">
        <f>IFERROR(VLOOKUP(H442,'8'!$K$3:$M$16,3,FALSE),0)</f>
        <v>0</v>
      </c>
      <c r="O442" s="205">
        <f t="shared" si="13"/>
        <v>0</v>
      </c>
      <c r="P442" s="205"/>
      <c r="Q442" s="205"/>
      <c r="R442" s="205"/>
    </row>
    <row r="443" spans="1:18" hidden="1">
      <c r="A443" s="203"/>
      <c r="B443" s="204"/>
      <c r="C443" s="204"/>
      <c r="D443" s="203"/>
      <c r="E443" s="203"/>
      <c r="H443" s="203"/>
      <c r="I443" s="205"/>
      <c r="J443" s="205"/>
      <c r="K443" s="205"/>
      <c r="L443" s="205">
        <f>IFERROR(IF(G443="X",0,IF(H443="X",0,VLOOKUP(H443,'8'!$K$3:$L$16,2,FALSE))),0)</f>
        <v>0</v>
      </c>
      <c r="M443" s="205">
        <f t="shared" si="12"/>
        <v>0</v>
      </c>
      <c r="N443" s="205">
        <f>IFERROR(VLOOKUP(H443,'8'!$K$3:$M$16,3,FALSE),0)</f>
        <v>0</v>
      </c>
      <c r="O443" s="205">
        <f t="shared" si="13"/>
        <v>0</v>
      </c>
      <c r="P443" s="205"/>
      <c r="Q443" s="205"/>
      <c r="R443" s="205"/>
    </row>
    <row r="444" spans="1:18" hidden="1">
      <c r="A444" s="203"/>
      <c r="B444" s="204"/>
      <c r="C444" s="204"/>
      <c r="D444" s="203"/>
      <c r="E444" s="203"/>
      <c r="H444" s="203"/>
      <c r="I444" s="205"/>
      <c r="J444" s="205"/>
      <c r="K444" s="205"/>
      <c r="L444" s="205">
        <f>IFERROR(IF(G444="X",0,IF(H444="X",0,VLOOKUP(H444,'8'!$K$3:$L$16,2,FALSE))),0)</f>
        <v>0</v>
      </c>
      <c r="M444" s="205">
        <f t="shared" si="12"/>
        <v>0</v>
      </c>
      <c r="N444" s="205">
        <f>IFERROR(VLOOKUP(H444,'8'!$K$3:$M$16,3,FALSE),0)</f>
        <v>0</v>
      </c>
      <c r="O444" s="205">
        <f t="shared" si="13"/>
        <v>0</v>
      </c>
      <c r="P444" s="205"/>
      <c r="Q444" s="205"/>
      <c r="R444" s="205"/>
    </row>
    <row r="445" spans="1:18" hidden="1">
      <c r="A445" s="203"/>
      <c r="B445" s="204"/>
      <c r="C445" s="204"/>
      <c r="D445" s="203"/>
      <c r="E445" s="203"/>
      <c r="H445" s="203"/>
      <c r="I445" s="205"/>
      <c r="J445" s="205"/>
      <c r="K445" s="205"/>
      <c r="L445" s="205">
        <f>IFERROR(IF(G445="X",0,IF(H445="X",0,VLOOKUP(H445,'8'!$K$3:$L$16,2,FALSE))),0)</f>
        <v>0</v>
      </c>
      <c r="M445" s="205">
        <f t="shared" si="12"/>
        <v>0</v>
      </c>
      <c r="N445" s="205">
        <f>IFERROR(VLOOKUP(H445,'8'!$K$3:$M$16,3,FALSE),0)</f>
        <v>0</v>
      </c>
      <c r="O445" s="205">
        <f t="shared" si="13"/>
        <v>0</v>
      </c>
      <c r="P445" s="205"/>
      <c r="Q445" s="205"/>
      <c r="R445" s="205"/>
    </row>
    <row r="446" spans="1:18" hidden="1">
      <c r="A446" s="203"/>
      <c r="B446" s="204"/>
      <c r="C446" s="204"/>
      <c r="D446" s="203"/>
      <c r="E446" s="203"/>
      <c r="H446" s="203"/>
      <c r="I446" s="205"/>
      <c r="J446" s="205"/>
      <c r="K446" s="205"/>
      <c r="L446" s="205">
        <f>IFERROR(IF(G446="X",0,IF(H446="X",0,VLOOKUP(H446,'8'!$K$3:$L$16,2,FALSE))),0)</f>
        <v>0</v>
      </c>
      <c r="M446" s="205">
        <f t="shared" si="12"/>
        <v>0</v>
      </c>
      <c r="N446" s="205">
        <f>IFERROR(VLOOKUP(H446,'8'!$K$3:$M$16,3,FALSE),0)</f>
        <v>0</v>
      </c>
      <c r="O446" s="205">
        <f t="shared" si="13"/>
        <v>0</v>
      </c>
      <c r="P446" s="205"/>
      <c r="Q446" s="205"/>
      <c r="R446" s="205"/>
    </row>
    <row r="447" spans="1:18" hidden="1">
      <c r="A447" s="203"/>
      <c r="B447" s="204"/>
      <c r="C447" s="204"/>
      <c r="D447" s="203"/>
      <c r="E447" s="203"/>
      <c r="H447" s="203"/>
      <c r="I447" s="205"/>
      <c r="J447" s="205"/>
      <c r="K447" s="205"/>
      <c r="L447" s="205">
        <f>IFERROR(IF(G447="X",0,IF(H447="X",0,VLOOKUP(H447,'8'!$K$3:$L$16,2,FALSE))),0)</f>
        <v>0</v>
      </c>
      <c r="M447" s="205">
        <f t="shared" si="12"/>
        <v>0</v>
      </c>
      <c r="N447" s="205">
        <f>IFERROR(VLOOKUP(H447,'8'!$K$3:$M$16,3,FALSE),0)</f>
        <v>0</v>
      </c>
      <c r="O447" s="205">
        <f t="shared" si="13"/>
        <v>0</v>
      </c>
      <c r="P447" s="205"/>
      <c r="Q447" s="205"/>
      <c r="R447" s="205"/>
    </row>
    <row r="448" spans="1:18" hidden="1">
      <c r="A448" s="203"/>
      <c r="B448" s="204"/>
      <c r="C448" s="204"/>
      <c r="D448" s="203"/>
      <c r="E448" s="203"/>
      <c r="H448" s="203"/>
      <c r="I448" s="205"/>
      <c r="J448" s="205"/>
      <c r="K448" s="205"/>
      <c r="L448" s="205">
        <f>IFERROR(IF(G448="X",0,IF(H448="X",0,VLOOKUP(H448,'8'!$K$3:$L$16,2,FALSE))),0)</f>
        <v>0</v>
      </c>
      <c r="M448" s="205">
        <f t="shared" si="12"/>
        <v>0</v>
      </c>
      <c r="N448" s="205">
        <f>IFERROR(VLOOKUP(H448,'8'!$K$3:$M$16,3,FALSE),0)</f>
        <v>0</v>
      </c>
      <c r="O448" s="205">
        <f t="shared" si="13"/>
        <v>0</v>
      </c>
      <c r="P448" s="205"/>
      <c r="Q448" s="205"/>
      <c r="R448" s="205"/>
    </row>
    <row r="449" spans="1:18" hidden="1">
      <c r="A449" s="203"/>
      <c r="B449" s="204"/>
      <c r="C449" s="204"/>
      <c r="D449" s="203"/>
      <c r="E449" s="203"/>
      <c r="H449" s="203"/>
      <c r="I449" s="205"/>
      <c r="J449" s="205"/>
      <c r="K449" s="205"/>
      <c r="L449" s="205">
        <f>IFERROR(IF(G449="X",0,IF(H449="X",0,VLOOKUP(H449,'8'!$K$3:$L$16,2,FALSE))),0)</f>
        <v>0</v>
      </c>
      <c r="M449" s="205">
        <f t="shared" si="12"/>
        <v>0</v>
      </c>
      <c r="N449" s="205">
        <f>IFERROR(VLOOKUP(H449,'8'!$K$3:$M$16,3,FALSE),0)</f>
        <v>0</v>
      </c>
      <c r="O449" s="205">
        <f t="shared" si="13"/>
        <v>0</v>
      </c>
      <c r="P449" s="205"/>
      <c r="Q449" s="205"/>
      <c r="R449" s="205"/>
    </row>
    <row r="450" spans="1:18" hidden="1">
      <c r="A450" s="203"/>
      <c r="B450" s="204"/>
      <c r="C450" s="204"/>
      <c r="D450" s="203"/>
      <c r="E450" s="203"/>
      <c r="H450" s="203"/>
      <c r="I450" s="205"/>
      <c r="J450" s="205"/>
      <c r="K450" s="205"/>
      <c r="L450" s="205">
        <f>IFERROR(IF(G450="X",0,IF(H450="X",0,VLOOKUP(H450,'8'!$K$3:$L$16,2,FALSE))),0)</f>
        <v>0</v>
      </c>
      <c r="M450" s="205">
        <f t="shared" si="12"/>
        <v>0</v>
      </c>
      <c r="N450" s="205">
        <f>IFERROR(VLOOKUP(H450,'8'!$K$3:$M$16,3,FALSE),0)</f>
        <v>0</v>
      </c>
      <c r="O450" s="205">
        <f t="shared" si="13"/>
        <v>0</v>
      </c>
      <c r="P450" s="205"/>
      <c r="Q450" s="205"/>
      <c r="R450" s="205"/>
    </row>
    <row r="451" spans="1:18" hidden="1">
      <c r="A451" s="203"/>
      <c r="B451" s="204"/>
      <c r="C451" s="204"/>
      <c r="D451" s="203"/>
      <c r="E451" s="203"/>
      <c r="H451" s="203"/>
      <c r="I451" s="205"/>
      <c r="J451" s="205"/>
      <c r="K451" s="205"/>
      <c r="L451" s="205">
        <f>IFERROR(IF(G451="X",0,IF(H451="X",0,VLOOKUP(H451,'8'!$K$3:$L$16,2,FALSE))),0)</f>
        <v>0</v>
      </c>
      <c r="M451" s="205">
        <f t="shared" si="12"/>
        <v>0</v>
      </c>
      <c r="N451" s="205">
        <f>IFERROR(VLOOKUP(H451,'8'!$K$3:$M$16,3,FALSE),0)</f>
        <v>0</v>
      </c>
      <c r="O451" s="205">
        <f t="shared" si="13"/>
        <v>0</v>
      </c>
      <c r="P451" s="205"/>
      <c r="Q451" s="205"/>
      <c r="R451" s="205"/>
    </row>
    <row r="452" spans="1:18" hidden="1">
      <c r="A452" s="203"/>
      <c r="B452" s="204"/>
      <c r="C452" s="204"/>
      <c r="D452" s="203"/>
      <c r="E452" s="203"/>
      <c r="H452" s="203"/>
      <c r="I452" s="205"/>
      <c r="J452" s="205"/>
      <c r="K452" s="205"/>
      <c r="L452" s="205">
        <f>IFERROR(IF(G452="X",0,IF(H452="X",0,VLOOKUP(H452,'8'!$K$3:$L$16,2,FALSE))),0)</f>
        <v>0</v>
      </c>
      <c r="M452" s="205">
        <f t="shared" ref="M452:M499" si="14">K452*L452</f>
        <v>0</v>
      </c>
      <c r="N452" s="205">
        <f>IFERROR(VLOOKUP(H452,'8'!$K$3:$M$16,3,FALSE),0)</f>
        <v>0</v>
      </c>
      <c r="O452" s="205">
        <f t="shared" ref="O452:O499" si="15">IF(N452=0,0,M452/N452)</f>
        <v>0</v>
      </c>
      <c r="P452" s="205"/>
      <c r="Q452" s="205"/>
      <c r="R452" s="205"/>
    </row>
    <row r="453" spans="1:18" hidden="1">
      <c r="A453" s="203"/>
      <c r="B453" s="204"/>
      <c r="C453" s="204"/>
      <c r="D453" s="203"/>
      <c r="E453" s="203"/>
      <c r="H453" s="203"/>
      <c r="I453" s="205"/>
      <c r="J453" s="205"/>
      <c r="K453" s="205"/>
      <c r="L453" s="205">
        <f>IFERROR(IF(G453="X",0,IF(H453="X",0,VLOOKUP(H453,'8'!$K$3:$L$16,2,FALSE))),0)</f>
        <v>0</v>
      </c>
      <c r="M453" s="205">
        <f t="shared" si="14"/>
        <v>0</v>
      </c>
      <c r="N453" s="205">
        <f>IFERROR(VLOOKUP(H453,'8'!$K$3:$M$16,3,FALSE),0)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IFERROR(IF(G454="X",0,IF(H454="X",0,VLOOKUP(H454,'8'!$K$3:$L$16,2,FALSE))),0)</f>
        <v>0</v>
      </c>
      <c r="M454" s="205">
        <f t="shared" si="14"/>
        <v>0</v>
      </c>
      <c r="N454" s="205">
        <f>IFERROR(VLOOKUP(H454,'8'!$K$3:$M$16,3,FALSE),0)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IFERROR(IF(G455="X",0,IF(H455="X",0,VLOOKUP(H455,'8'!$K$3:$L$16,2,FALSE))),0)</f>
        <v>0</v>
      </c>
      <c r="M455" s="205">
        <f t="shared" si="14"/>
        <v>0</v>
      </c>
      <c r="N455" s="205">
        <f>IFERROR(VLOOKUP(H455,'8'!$K$3:$M$16,3,FALSE),0)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IFERROR(IF(G456="X",0,IF(H456="X",0,VLOOKUP(H456,'8'!$K$3:$L$16,2,FALSE))),0)</f>
        <v>0</v>
      </c>
      <c r="M456" s="205">
        <f t="shared" si="14"/>
        <v>0</v>
      </c>
      <c r="N456" s="205">
        <f>IFERROR(VLOOKUP(H456,'8'!$K$3:$M$16,3,FALSE),0)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IFERROR(IF(G457="X",0,IF(H457="X",0,VLOOKUP(H457,'8'!$K$3:$L$16,2,FALSE))),0)</f>
        <v>0</v>
      </c>
      <c r="M457" s="205">
        <f t="shared" si="14"/>
        <v>0</v>
      </c>
      <c r="N457" s="205">
        <f>IFERROR(VLOOKUP(H457,'8'!$K$3:$M$16,3,FALSE),0)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IFERROR(IF(G458="X",0,IF(H458="X",0,VLOOKUP(H458,'8'!$K$3:$L$16,2,FALSE))),0)</f>
        <v>0</v>
      </c>
      <c r="M458" s="205">
        <f t="shared" si="14"/>
        <v>0</v>
      </c>
      <c r="N458" s="205">
        <f>IFERROR(VLOOKUP(H458,'8'!$K$3:$M$16,3,FALSE),0)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IFERROR(IF(G459="X",0,IF(H459="X",0,VLOOKUP(H459,'8'!$K$3:$L$16,2,FALSE))),0)</f>
        <v>0</v>
      </c>
      <c r="M459" s="205">
        <f t="shared" si="14"/>
        <v>0</v>
      </c>
      <c r="N459" s="205">
        <f>IFERROR(VLOOKUP(H459,'8'!$K$3:$M$16,3,FALSE),0)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IFERROR(IF(G460="X",0,IF(H460="X",0,VLOOKUP(H460,'8'!$K$3:$L$16,2,FALSE))),0)</f>
        <v>0</v>
      </c>
      <c r="M460" s="205">
        <f t="shared" si="14"/>
        <v>0</v>
      </c>
      <c r="N460" s="205">
        <f>IFERROR(VLOOKUP(H460,'8'!$K$3:$M$16,3,FALSE),0)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IFERROR(IF(G461="X",0,IF(H461="X",0,VLOOKUP(H461,'8'!$K$3:$L$16,2,FALSE))),0)</f>
        <v>0</v>
      </c>
      <c r="M461" s="205">
        <f t="shared" si="14"/>
        <v>0</v>
      </c>
      <c r="N461" s="205">
        <f>IFERROR(VLOOKUP(H461,'8'!$K$3:$M$16,3,FALSE),0)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IFERROR(IF(G462="X",0,IF(H462="X",0,VLOOKUP(H462,'8'!$K$3:$L$16,2,FALSE))),0)</f>
        <v>0</v>
      </c>
      <c r="M462" s="205">
        <f t="shared" si="14"/>
        <v>0</v>
      </c>
      <c r="N462" s="205">
        <f>IFERROR(VLOOKUP(H462,'8'!$K$3:$M$16,3,FALSE),0)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IFERROR(IF(G463="X",0,IF(H463="X",0,VLOOKUP(H463,'8'!$K$3:$L$16,2,FALSE))),0)</f>
        <v>0</v>
      </c>
      <c r="M463" s="205">
        <f t="shared" si="14"/>
        <v>0</v>
      </c>
      <c r="N463" s="205">
        <f>IFERROR(VLOOKUP(H463,'8'!$K$3:$M$16,3,FALSE),0)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IFERROR(IF(G464="X",0,IF(H464="X",0,VLOOKUP(H464,'8'!$K$3:$L$16,2,FALSE))),0)</f>
        <v>0</v>
      </c>
      <c r="M464" s="205">
        <f t="shared" si="14"/>
        <v>0</v>
      </c>
      <c r="N464" s="205">
        <f>IFERROR(VLOOKUP(H464,'8'!$K$3:$M$16,3,FALSE),0)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IFERROR(IF(G465="X",0,IF(H465="X",0,VLOOKUP(H465,'8'!$K$3:$L$16,2,FALSE))),0)</f>
        <v>0</v>
      </c>
      <c r="M465" s="205">
        <f t="shared" si="14"/>
        <v>0</v>
      </c>
      <c r="N465" s="205">
        <f>IFERROR(VLOOKUP(H465,'8'!$K$3:$M$16,3,FALSE),0)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IFERROR(IF(G466="X",0,IF(H466="X",0,VLOOKUP(H466,'8'!$K$3:$L$16,2,FALSE))),0)</f>
        <v>0</v>
      </c>
      <c r="M466" s="205">
        <f t="shared" si="14"/>
        <v>0</v>
      </c>
      <c r="N466" s="205">
        <f>IFERROR(VLOOKUP(H466,'8'!$K$3:$M$16,3,FALSE),0)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IFERROR(IF(G467="X",0,IF(H467="X",0,VLOOKUP(H467,'8'!$K$3:$L$16,2,FALSE))),0)</f>
        <v>0</v>
      </c>
      <c r="M467" s="205">
        <f t="shared" si="14"/>
        <v>0</v>
      </c>
      <c r="N467" s="205">
        <f>IFERROR(VLOOKUP(H467,'8'!$K$3:$M$16,3,FALSE),0)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IFERROR(IF(G468="X",0,IF(H468="X",0,VLOOKUP(H468,'8'!$K$3:$L$16,2,FALSE))),0)</f>
        <v>0</v>
      </c>
      <c r="M468" s="205">
        <f t="shared" si="14"/>
        <v>0</v>
      </c>
      <c r="N468" s="205">
        <f>IFERROR(VLOOKUP(H468,'8'!$K$3:$M$16,3,FALSE),0)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IFERROR(IF(G469="X",0,IF(H469="X",0,VLOOKUP(H469,'8'!$K$3:$L$16,2,FALSE))),0)</f>
        <v>0</v>
      </c>
      <c r="M469" s="205">
        <f t="shared" si="14"/>
        <v>0</v>
      </c>
      <c r="N469" s="205">
        <f>IFERROR(VLOOKUP(H469,'8'!$K$3:$M$16,3,FALSE),0)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IFERROR(IF(G470="X",0,IF(H470="X",0,VLOOKUP(H470,'8'!$K$3:$L$16,2,FALSE))),0)</f>
        <v>0</v>
      </c>
      <c r="M470" s="205">
        <f t="shared" si="14"/>
        <v>0</v>
      </c>
      <c r="N470" s="205">
        <f>IFERROR(VLOOKUP(H470,'8'!$K$3:$M$16,3,FALSE),0)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IFERROR(IF(G471="X",0,IF(H471="X",0,VLOOKUP(H471,'8'!$K$3:$L$16,2,FALSE))),0)</f>
        <v>0</v>
      </c>
      <c r="M471" s="205">
        <f t="shared" si="14"/>
        <v>0</v>
      </c>
      <c r="N471" s="205">
        <f>IFERROR(VLOOKUP(H471,'8'!$K$3:$M$16,3,FALSE),0)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IFERROR(IF(G472="X",0,IF(H472="X",0,VLOOKUP(H472,'8'!$K$3:$L$16,2,FALSE))),0)</f>
        <v>0</v>
      </c>
      <c r="M472" s="205">
        <f t="shared" si="14"/>
        <v>0</v>
      </c>
      <c r="N472" s="205">
        <f>IFERROR(VLOOKUP(H472,'8'!$K$3:$M$16,3,FALSE),0)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IFERROR(IF(G473="X",0,IF(H473="X",0,VLOOKUP(H473,'8'!$K$3:$L$16,2,FALSE))),0)</f>
        <v>0</v>
      </c>
      <c r="M473" s="205">
        <f t="shared" si="14"/>
        <v>0</v>
      </c>
      <c r="N473" s="205">
        <f>IFERROR(VLOOKUP(H473,'8'!$K$3:$M$16,3,FALSE),0)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IFERROR(IF(G474="X",0,IF(H474="X",0,VLOOKUP(H474,'8'!$K$3:$L$16,2,FALSE))),0)</f>
        <v>0</v>
      </c>
      <c r="M474" s="205">
        <f t="shared" si="14"/>
        <v>0</v>
      </c>
      <c r="N474" s="205">
        <f>IFERROR(VLOOKUP(H474,'8'!$K$3:$M$16,3,FALSE),0)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IFERROR(IF(G475="X",0,IF(H475="X",0,VLOOKUP(H475,'8'!$K$3:$L$16,2,FALSE))),0)</f>
        <v>0</v>
      </c>
      <c r="M475" s="205">
        <f t="shared" si="14"/>
        <v>0</v>
      </c>
      <c r="N475" s="205">
        <f>IFERROR(VLOOKUP(H475,'8'!$K$3:$M$16,3,FALSE),0)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IFERROR(IF(G476="X",0,IF(H476="X",0,VLOOKUP(H476,'8'!$K$3:$L$16,2,FALSE))),0)</f>
        <v>0</v>
      </c>
      <c r="M476" s="205">
        <f t="shared" si="14"/>
        <v>0</v>
      </c>
      <c r="N476" s="205">
        <f>IFERROR(VLOOKUP(H476,'8'!$K$3:$M$16,3,FALSE),0)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IFERROR(IF(G477="X",0,IF(H477="X",0,VLOOKUP(H477,'8'!$K$3:$L$16,2,FALSE))),0)</f>
        <v>0</v>
      </c>
      <c r="M477" s="205">
        <f t="shared" si="14"/>
        <v>0</v>
      </c>
      <c r="N477" s="205">
        <f>IFERROR(VLOOKUP(H477,'8'!$K$3:$M$16,3,FALSE),0)</f>
        <v>0</v>
      </c>
      <c r="O477" s="205">
        <f t="shared" si="15"/>
        <v>0</v>
      </c>
      <c r="P477" s="205"/>
      <c r="Q477" s="205"/>
      <c r="R477" s="205"/>
    </row>
    <row r="478" spans="1:18" hidden="1">
      <c r="A478" s="203"/>
      <c r="B478" s="204"/>
      <c r="C478" s="204"/>
      <c r="D478" s="203"/>
      <c r="E478" s="203"/>
      <c r="H478" s="203"/>
      <c r="I478" s="205"/>
      <c r="J478" s="205"/>
      <c r="K478" s="205"/>
      <c r="L478" s="205">
        <f>IFERROR(IF(G478="X",0,IF(H478="X",0,VLOOKUP(H478,'8'!$K$3:$L$16,2,FALSE))),0)</f>
        <v>0</v>
      </c>
      <c r="M478" s="205">
        <f t="shared" si="14"/>
        <v>0</v>
      </c>
      <c r="N478" s="205">
        <f>IFERROR(VLOOKUP(H478,'8'!$K$3:$M$16,3,FALSE),0)</f>
        <v>0</v>
      </c>
      <c r="O478" s="205">
        <f t="shared" si="15"/>
        <v>0</v>
      </c>
      <c r="P478" s="205"/>
      <c r="Q478" s="205"/>
      <c r="R478" s="205"/>
    </row>
    <row r="479" spans="1:18" hidden="1">
      <c r="A479" s="203"/>
      <c r="B479" s="204"/>
      <c r="C479" s="204"/>
      <c r="D479" s="203"/>
      <c r="E479" s="203"/>
      <c r="H479" s="203"/>
      <c r="I479" s="205"/>
      <c r="J479" s="205"/>
      <c r="K479" s="205"/>
      <c r="L479" s="205">
        <f>IFERROR(IF(G479="X",0,IF(H479="X",0,VLOOKUP(H479,'8'!$K$3:$L$16,2,FALSE))),0)</f>
        <v>0</v>
      </c>
      <c r="M479" s="205">
        <f t="shared" si="14"/>
        <v>0</v>
      </c>
      <c r="N479" s="205">
        <f>IFERROR(VLOOKUP(H479,'8'!$K$3:$M$16,3,FALSE),0)</f>
        <v>0</v>
      </c>
      <c r="O479" s="205">
        <f t="shared" si="15"/>
        <v>0</v>
      </c>
      <c r="P479" s="205"/>
      <c r="Q479" s="205"/>
      <c r="R479" s="205"/>
    </row>
    <row r="480" spans="1:18" hidden="1">
      <c r="A480" s="203"/>
      <c r="B480" s="204"/>
      <c r="C480" s="204"/>
      <c r="D480" s="203"/>
      <c r="E480" s="203"/>
      <c r="H480" s="203"/>
      <c r="I480" s="205"/>
      <c r="J480" s="205"/>
      <c r="K480" s="205"/>
      <c r="L480" s="205">
        <f>IFERROR(IF(G480="X",0,IF(H480="X",0,VLOOKUP(H480,'8'!$K$3:$L$16,2,FALSE))),0)</f>
        <v>0</v>
      </c>
      <c r="M480" s="205">
        <f t="shared" si="14"/>
        <v>0</v>
      </c>
      <c r="N480" s="205">
        <f>IFERROR(VLOOKUP(H480,'8'!$K$3:$M$16,3,FALSE),0)</f>
        <v>0</v>
      </c>
      <c r="O480" s="205">
        <f t="shared" si="15"/>
        <v>0</v>
      </c>
      <c r="P480" s="205"/>
      <c r="Q480" s="205"/>
      <c r="R480" s="205"/>
    </row>
    <row r="481" spans="1:18" hidden="1">
      <c r="A481" s="203"/>
      <c r="B481" s="204"/>
      <c r="C481" s="204"/>
      <c r="D481" s="203"/>
      <c r="E481" s="203"/>
      <c r="H481" s="203"/>
      <c r="I481" s="205"/>
      <c r="J481" s="205"/>
      <c r="K481" s="205"/>
      <c r="L481" s="205">
        <f>IFERROR(IF(G481="X",0,IF(H481="X",0,VLOOKUP(H481,'8'!$K$3:$L$16,2,FALSE))),0)</f>
        <v>0</v>
      </c>
      <c r="M481" s="205">
        <f t="shared" si="14"/>
        <v>0</v>
      </c>
      <c r="N481" s="205">
        <f>IFERROR(VLOOKUP(H481,'8'!$K$3:$M$16,3,FALSE),0)</f>
        <v>0</v>
      </c>
      <c r="O481" s="205">
        <f t="shared" si="15"/>
        <v>0</v>
      </c>
      <c r="P481" s="205"/>
      <c r="Q481" s="205"/>
      <c r="R481" s="205"/>
    </row>
    <row r="482" spans="1:18" hidden="1">
      <c r="A482" s="203"/>
      <c r="B482" s="204"/>
      <c r="C482" s="204"/>
      <c r="D482" s="203"/>
      <c r="E482" s="203"/>
      <c r="H482" s="203"/>
      <c r="I482" s="205"/>
      <c r="J482" s="205"/>
      <c r="K482" s="205"/>
      <c r="L482" s="205">
        <f>IFERROR(IF(G482="X",0,IF(H482="X",0,VLOOKUP(H482,'8'!$K$3:$L$16,2,FALSE))),0)</f>
        <v>0</v>
      </c>
      <c r="M482" s="205">
        <f t="shared" si="14"/>
        <v>0</v>
      </c>
      <c r="N482" s="205">
        <f>IFERROR(VLOOKUP(H482,'8'!$K$3:$M$16,3,FALSE),0)</f>
        <v>0</v>
      </c>
      <c r="O482" s="205">
        <f t="shared" si="15"/>
        <v>0</v>
      </c>
      <c r="P482" s="205"/>
      <c r="Q482" s="205"/>
      <c r="R482" s="205"/>
    </row>
    <row r="483" spans="1:18" hidden="1">
      <c r="A483" s="203"/>
      <c r="B483" s="204"/>
      <c r="C483" s="204"/>
      <c r="D483" s="203"/>
      <c r="E483" s="203"/>
      <c r="H483" s="203"/>
      <c r="I483" s="205"/>
      <c r="J483" s="205"/>
      <c r="K483" s="205"/>
      <c r="L483" s="205">
        <f>IFERROR(IF(G483="X",0,IF(H483="X",0,VLOOKUP(H483,'8'!$K$3:$L$16,2,FALSE))),0)</f>
        <v>0</v>
      </c>
      <c r="M483" s="205">
        <f t="shared" si="14"/>
        <v>0</v>
      </c>
      <c r="N483" s="205">
        <f>IFERROR(VLOOKUP(H483,'8'!$K$3:$M$16,3,FALSE),0)</f>
        <v>0</v>
      </c>
      <c r="O483" s="205">
        <f t="shared" si="15"/>
        <v>0</v>
      </c>
      <c r="P483" s="205"/>
      <c r="Q483" s="205"/>
      <c r="R483" s="205"/>
    </row>
    <row r="484" spans="1:18" hidden="1">
      <c r="A484" s="203"/>
      <c r="B484" s="204"/>
      <c r="C484" s="204"/>
      <c r="D484" s="203"/>
      <c r="E484" s="203"/>
      <c r="H484" s="203"/>
      <c r="I484" s="205"/>
      <c r="J484" s="205"/>
      <c r="K484" s="205"/>
      <c r="L484" s="205">
        <f>IFERROR(IF(G484="X",0,IF(H484="X",0,VLOOKUP(H484,'8'!$K$3:$L$16,2,FALSE))),0)</f>
        <v>0</v>
      </c>
      <c r="M484" s="205">
        <f t="shared" si="14"/>
        <v>0</v>
      </c>
      <c r="N484" s="205">
        <f>IFERROR(VLOOKUP(H484,'8'!$K$3:$M$16,3,FALSE),0)</f>
        <v>0</v>
      </c>
      <c r="O484" s="205">
        <f t="shared" si="15"/>
        <v>0</v>
      </c>
      <c r="P484" s="205"/>
      <c r="Q484" s="205"/>
      <c r="R484" s="205"/>
    </row>
    <row r="485" spans="1:18" hidden="1">
      <c r="A485" s="203"/>
      <c r="B485" s="204"/>
      <c r="C485" s="204"/>
      <c r="D485" s="203"/>
      <c r="E485" s="203"/>
      <c r="H485" s="203"/>
      <c r="I485" s="205"/>
      <c r="J485" s="205"/>
      <c r="K485" s="205"/>
      <c r="L485" s="205">
        <f>IFERROR(IF(G485="X",0,IF(H485="X",0,VLOOKUP(H485,'8'!$K$3:$L$16,2,FALSE))),0)</f>
        <v>0</v>
      </c>
      <c r="M485" s="205">
        <f t="shared" si="14"/>
        <v>0</v>
      </c>
      <c r="N485" s="205">
        <f>IFERROR(VLOOKUP(H485,'8'!$K$3:$M$16,3,FALSE),0)</f>
        <v>0</v>
      </c>
      <c r="O485" s="205">
        <f t="shared" si="15"/>
        <v>0</v>
      </c>
      <c r="P485" s="205"/>
      <c r="Q485" s="205"/>
      <c r="R485" s="205"/>
    </row>
    <row r="486" spans="1:18" hidden="1">
      <c r="A486" s="203"/>
      <c r="B486" s="204"/>
      <c r="C486" s="204"/>
      <c r="D486" s="203"/>
      <c r="E486" s="203"/>
      <c r="H486" s="203"/>
      <c r="I486" s="205"/>
      <c r="J486" s="205"/>
      <c r="K486" s="205"/>
      <c r="L486" s="205">
        <f>IFERROR(IF(G486="X",0,IF(H486="X",0,VLOOKUP(H486,'8'!$K$3:$L$16,2,FALSE))),0)</f>
        <v>0</v>
      </c>
      <c r="M486" s="205">
        <f t="shared" si="14"/>
        <v>0</v>
      </c>
      <c r="N486" s="205">
        <f>IFERROR(VLOOKUP(H486,'8'!$K$3:$M$16,3,FALSE),0)</f>
        <v>0</v>
      </c>
      <c r="O486" s="205">
        <f t="shared" si="15"/>
        <v>0</v>
      </c>
      <c r="P486" s="205"/>
      <c r="Q486" s="205"/>
      <c r="R486" s="205"/>
    </row>
    <row r="487" spans="1:18" hidden="1">
      <c r="A487" s="203"/>
      <c r="B487" s="204"/>
      <c r="C487" s="204"/>
      <c r="D487" s="203"/>
      <c r="E487" s="203"/>
      <c r="H487" s="203"/>
      <c r="I487" s="205"/>
      <c r="J487" s="205"/>
      <c r="K487" s="205"/>
      <c r="L487" s="205">
        <f>IFERROR(IF(G487="X",0,IF(H487="X",0,VLOOKUP(H487,'8'!$K$3:$L$16,2,FALSE))),0)</f>
        <v>0</v>
      </c>
      <c r="M487" s="205">
        <f t="shared" si="14"/>
        <v>0</v>
      </c>
      <c r="N487" s="205">
        <f>IFERROR(VLOOKUP(H487,'8'!$K$3:$M$16,3,FALSE),0)</f>
        <v>0</v>
      </c>
      <c r="O487" s="205">
        <f t="shared" si="15"/>
        <v>0</v>
      </c>
      <c r="P487" s="205"/>
      <c r="Q487" s="205"/>
      <c r="R487" s="205"/>
    </row>
    <row r="488" spans="1:18" hidden="1">
      <c r="A488" s="203"/>
      <c r="B488" s="204"/>
      <c r="C488" s="204"/>
      <c r="D488" s="203"/>
      <c r="E488" s="203"/>
      <c r="H488" s="203"/>
      <c r="I488" s="205"/>
      <c r="J488" s="205"/>
      <c r="K488" s="205"/>
      <c r="L488" s="205">
        <f>IFERROR(IF(G488="X",0,IF(H488="X",0,VLOOKUP(H488,'8'!$K$3:$L$16,2,FALSE))),0)</f>
        <v>0</v>
      </c>
      <c r="M488" s="205">
        <f t="shared" si="14"/>
        <v>0</v>
      </c>
      <c r="N488" s="205">
        <f>IFERROR(VLOOKUP(H488,'8'!$K$3:$M$16,3,FALSE),0)</f>
        <v>0</v>
      </c>
      <c r="O488" s="205">
        <f t="shared" si="15"/>
        <v>0</v>
      </c>
      <c r="P488" s="205"/>
      <c r="Q488" s="205"/>
      <c r="R488" s="205"/>
    </row>
    <row r="489" spans="1:18" hidden="1">
      <c r="A489" s="203"/>
      <c r="B489" s="204"/>
      <c r="C489" s="204"/>
      <c r="D489" s="203"/>
      <c r="E489" s="203"/>
      <c r="H489" s="203"/>
      <c r="I489" s="205"/>
      <c r="J489" s="205"/>
      <c r="K489" s="205"/>
      <c r="L489" s="205">
        <f>IFERROR(IF(G489="X",0,IF(H489="X",0,VLOOKUP(H489,'8'!$K$3:$L$16,2,FALSE))),0)</f>
        <v>0</v>
      </c>
      <c r="M489" s="205">
        <f t="shared" si="14"/>
        <v>0</v>
      </c>
      <c r="N489" s="205">
        <f>IFERROR(VLOOKUP(H489,'8'!$K$3:$M$16,3,FALSE),0)</f>
        <v>0</v>
      </c>
      <c r="O489" s="205">
        <f t="shared" si="15"/>
        <v>0</v>
      </c>
      <c r="P489" s="205"/>
      <c r="Q489" s="205"/>
      <c r="R489" s="205"/>
    </row>
    <row r="490" spans="1:18" hidden="1">
      <c r="A490" s="203"/>
      <c r="B490" s="204"/>
      <c r="C490" s="204"/>
      <c r="D490" s="203"/>
      <c r="E490" s="203"/>
      <c r="H490" s="203"/>
      <c r="I490" s="205"/>
      <c r="J490" s="205"/>
      <c r="K490" s="205"/>
      <c r="L490" s="205">
        <f>IFERROR(IF(G490="X",0,IF(H490="X",0,VLOOKUP(H490,'8'!$K$3:$L$16,2,FALSE))),0)</f>
        <v>0</v>
      </c>
      <c r="M490" s="205">
        <f t="shared" si="14"/>
        <v>0</v>
      </c>
      <c r="N490" s="205">
        <f>IFERROR(VLOOKUP(H490,'8'!$K$3:$M$16,3,FALSE),0)</f>
        <v>0</v>
      </c>
      <c r="O490" s="205">
        <f t="shared" si="15"/>
        <v>0</v>
      </c>
      <c r="P490" s="205"/>
      <c r="Q490" s="205"/>
      <c r="R490" s="205"/>
    </row>
    <row r="491" spans="1:18" hidden="1">
      <c r="A491" s="203"/>
      <c r="B491" s="204"/>
      <c r="C491" s="204"/>
      <c r="D491" s="203"/>
      <c r="E491" s="203"/>
      <c r="H491" s="203"/>
      <c r="I491" s="205"/>
      <c r="J491" s="205"/>
      <c r="K491" s="205"/>
      <c r="L491" s="205">
        <f>IFERROR(IF(G491="X",0,IF(H491="X",0,VLOOKUP(H491,'8'!$K$3:$L$16,2,FALSE))),0)</f>
        <v>0</v>
      </c>
      <c r="M491" s="205">
        <f t="shared" si="14"/>
        <v>0</v>
      </c>
      <c r="N491" s="205">
        <f>IFERROR(VLOOKUP(H491,'8'!$K$3:$M$16,3,FALSE),0)</f>
        <v>0</v>
      </c>
      <c r="O491" s="205">
        <f t="shared" si="15"/>
        <v>0</v>
      </c>
      <c r="P491" s="205"/>
      <c r="Q491" s="205"/>
      <c r="R491" s="205"/>
    </row>
    <row r="492" spans="1:18" hidden="1">
      <c r="A492" s="203"/>
      <c r="B492" s="204"/>
      <c r="C492" s="204"/>
      <c r="D492" s="203"/>
      <c r="E492" s="203"/>
      <c r="H492" s="203"/>
      <c r="I492" s="205"/>
      <c r="J492" s="205"/>
      <c r="K492" s="205"/>
      <c r="L492" s="205">
        <f>IFERROR(IF(G492="X",0,IF(H492="X",0,VLOOKUP(H492,'8'!$K$3:$L$16,2,FALSE))),0)</f>
        <v>0</v>
      </c>
      <c r="M492" s="205">
        <f t="shared" si="14"/>
        <v>0</v>
      </c>
      <c r="N492" s="205">
        <f>IFERROR(VLOOKUP(H492,'8'!$K$3:$M$16,3,FALSE),0)</f>
        <v>0</v>
      </c>
      <c r="O492" s="205">
        <f t="shared" si="15"/>
        <v>0</v>
      </c>
      <c r="P492" s="205"/>
      <c r="Q492" s="205"/>
      <c r="R492" s="205"/>
    </row>
    <row r="493" spans="1:18" hidden="1">
      <c r="A493" s="203"/>
      <c r="B493" s="204"/>
      <c r="C493" s="204"/>
      <c r="D493" s="203"/>
      <c r="E493" s="203"/>
      <c r="H493" s="203"/>
      <c r="I493" s="205"/>
      <c r="J493" s="205"/>
      <c r="K493" s="205"/>
      <c r="L493" s="205">
        <f>IFERROR(IF(G493="X",0,IF(H493="X",0,VLOOKUP(H493,'8'!$K$3:$L$16,2,FALSE))),0)</f>
        <v>0</v>
      </c>
      <c r="M493" s="205">
        <f t="shared" si="14"/>
        <v>0</v>
      </c>
      <c r="N493" s="205">
        <f>IFERROR(VLOOKUP(H493,'8'!$K$3:$M$16,3,FALSE),0)</f>
        <v>0</v>
      </c>
      <c r="O493" s="205">
        <f t="shared" si="15"/>
        <v>0</v>
      </c>
      <c r="P493" s="205"/>
      <c r="Q493" s="205"/>
      <c r="R493" s="205"/>
    </row>
    <row r="494" spans="1:18" hidden="1">
      <c r="A494" s="203"/>
      <c r="B494" s="204"/>
      <c r="C494" s="204"/>
      <c r="D494" s="203"/>
      <c r="E494" s="203"/>
      <c r="H494" s="203"/>
      <c r="I494" s="205"/>
      <c r="J494" s="205"/>
      <c r="K494" s="205"/>
      <c r="L494" s="205">
        <f>IFERROR(IF(G494="X",0,IF(H494="X",0,VLOOKUP(H494,'8'!$K$3:$L$16,2,FALSE))),0)</f>
        <v>0</v>
      </c>
      <c r="M494" s="205">
        <f t="shared" si="14"/>
        <v>0</v>
      </c>
      <c r="N494" s="205">
        <f>IFERROR(VLOOKUP(H494,'8'!$K$3:$M$16,3,FALSE),0)</f>
        <v>0</v>
      </c>
      <c r="O494" s="205">
        <f t="shared" si="15"/>
        <v>0</v>
      </c>
      <c r="P494" s="205"/>
      <c r="Q494" s="205"/>
      <c r="R494" s="205"/>
    </row>
    <row r="495" spans="1:18" hidden="1">
      <c r="A495" s="203"/>
      <c r="B495" s="204"/>
      <c r="C495" s="204"/>
      <c r="D495" s="203"/>
      <c r="E495" s="203"/>
      <c r="H495" s="203"/>
      <c r="I495" s="205"/>
      <c r="J495" s="205"/>
      <c r="K495" s="205"/>
      <c r="L495" s="205">
        <f>IFERROR(IF(G495="X",0,IF(H495="X",0,VLOOKUP(H495,'8'!$K$3:$L$16,2,FALSE))),0)</f>
        <v>0</v>
      </c>
      <c r="M495" s="205">
        <f t="shared" si="14"/>
        <v>0</v>
      </c>
      <c r="N495" s="205">
        <f>IFERROR(VLOOKUP(H495,'8'!$K$3:$M$16,3,FALSE),0)</f>
        <v>0</v>
      </c>
      <c r="O495" s="205">
        <f t="shared" si="15"/>
        <v>0</v>
      </c>
      <c r="P495" s="205"/>
      <c r="Q495" s="205"/>
      <c r="R495" s="205"/>
    </row>
    <row r="496" spans="1:18" hidden="1">
      <c r="A496" s="203"/>
      <c r="B496" s="204"/>
      <c r="C496" s="204"/>
      <c r="D496" s="203"/>
      <c r="E496" s="203"/>
      <c r="H496" s="203"/>
      <c r="I496" s="205"/>
      <c r="J496" s="205"/>
      <c r="K496" s="205"/>
      <c r="L496" s="205">
        <f>IFERROR(IF(G496="X",0,IF(H496="X",0,VLOOKUP(H496,'8'!$K$3:$L$16,2,FALSE))),0)</f>
        <v>0</v>
      </c>
      <c r="M496" s="205">
        <f t="shared" si="14"/>
        <v>0</v>
      </c>
      <c r="N496" s="205">
        <f>IFERROR(VLOOKUP(H496,'8'!$K$3:$M$16,3,FALSE),0)</f>
        <v>0</v>
      </c>
      <c r="O496" s="205">
        <f t="shared" si="15"/>
        <v>0</v>
      </c>
      <c r="P496" s="205"/>
      <c r="Q496" s="205"/>
      <c r="R496" s="205"/>
    </row>
    <row r="497" spans="1:25" hidden="1">
      <c r="A497" s="203"/>
      <c r="B497" s="204"/>
      <c r="C497" s="204"/>
      <c r="D497" s="203"/>
      <c r="E497" s="203"/>
      <c r="H497" s="203"/>
      <c r="I497" s="205"/>
      <c r="J497" s="205"/>
      <c r="K497" s="205"/>
      <c r="L497" s="205">
        <f>IFERROR(IF(G497="X",0,IF(H497="X",0,VLOOKUP(H497,'8'!$K$3:$L$16,2,FALSE))),0)</f>
        <v>0</v>
      </c>
      <c r="M497" s="205">
        <f t="shared" si="14"/>
        <v>0</v>
      </c>
      <c r="N497" s="205">
        <f>IFERROR(VLOOKUP(H497,'8'!$K$3:$M$16,3,FALSE),0)</f>
        <v>0</v>
      </c>
      <c r="O497" s="205">
        <f t="shared" si="15"/>
        <v>0</v>
      </c>
      <c r="P497" s="205"/>
      <c r="Q497" s="205"/>
      <c r="R497" s="205"/>
    </row>
    <row r="498" spans="1:25" hidden="1">
      <c r="A498" s="203"/>
      <c r="B498" s="204"/>
      <c r="C498" s="204"/>
      <c r="D498" s="203"/>
      <c r="E498" s="203"/>
      <c r="H498" s="203"/>
      <c r="I498" s="205"/>
      <c r="J498" s="205"/>
      <c r="K498" s="205"/>
      <c r="L498" s="205">
        <f>IFERROR(IF(G498="X",0,IF(H498="X",0,VLOOKUP(H498,'8'!$K$3:$L$16,2,FALSE))),0)</f>
        <v>0</v>
      </c>
      <c r="M498" s="205">
        <f t="shared" si="14"/>
        <v>0</v>
      </c>
      <c r="N498" s="205">
        <f>IFERROR(VLOOKUP(H498,'8'!$K$3:$M$16,3,FALSE),0)</f>
        <v>0</v>
      </c>
      <c r="O498" s="205">
        <f t="shared" si="15"/>
        <v>0</v>
      </c>
      <c r="P498" s="205"/>
      <c r="Q498" s="205"/>
      <c r="R498" s="205"/>
    </row>
    <row r="499" spans="1:25" hidden="1">
      <c r="A499" s="203"/>
      <c r="B499" s="204"/>
      <c r="C499" s="204"/>
      <c r="D499" s="203"/>
      <c r="E499" s="203"/>
      <c r="H499" s="203"/>
      <c r="I499" s="205"/>
      <c r="J499" s="205"/>
      <c r="K499" s="205"/>
      <c r="L499" s="205">
        <f>IFERROR(IF(G499="X",0,IF(H499="X",0,VLOOKUP(H499,'8'!$K$3:$L$16,2,FALSE))),0)</f>
        <v>0</v>
      </c>
      <c r="M499" s="205">
        <f t="shared" si="14"/>
        <v>0</v>
      </c>
      <c r="N499" s="205">
        <f>IFERROR(VLOOKUP(H499,'8'!$K$3:$M$16,3,FALSE),0)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569</v>
      </c>
      <c r="L500" s="210"/>
      <c r="M500" s="210">
        <f>SUM(M4:M499)</f>
        <v>110792</v>
      </c>
      <c r="N500" s="210"/>
      <c r="O500" s="210">
        <f t="shared" ref="O500" si="17">SUM(O4:O499)</f>
        <v>0</v>
      </c>
      <c r="P500" s="210">
        <f>SUM(P4:P499)</f>
        <v>71</v>
      </c>
      <c r="Q500" s="210">
        <f>SUM(Q4:Q499)</f>
        <v>71</v>
      </c>
      <c r="R500" s="210">
        <f>SUM(R4:R499)</f>
        <v>90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yxEkh9XOA7Xk5fsabmHX6tjNaRT1GpYdHUcZzw6/N++O08l5TpqrbWv/Kir8pbHow/5TME74Cw0KzLsildCNDA==" saltValue="wD8xRVScZvyaWdt3Ax7mm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E4:E499" xr:uid="{22E2767D-54CB-463E-991D-F36571FA2DE9}">
      <formula1>$X$500:$X$534</formula1>
    </dataValidation>
    <dataValidation type="list" allowBlank="1" showInputMessage="1" showErrorMessage="1" sqref="A4:A499" xr:uid="{735C62AE-84EA-409F-A57D-BDEF425FEC7B}">
      <formula1>$X$544:$X$549</formula1>
    </dataValidation>
    <dataValidation type="list" allowBlank="1" showInputMessage="1" showErrorMessage="1" sqref="I4:I499" xr:uid="{85222027-2C0F-4BD2-B436-E3095A867CD3}">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codeName="Blad21">
    <tabColor rgb="FFC2E76B"/>
  </sheetPr>
  <dimension ref="A2:N68"/>
  <sheetViews>
    <sheetView showGridLines="0" zoomScaleNormal="100" workbookViewId="0">
      <selection activeCell="L3" sqref="L3"/>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6420090 - OBS Tuindorpschool</v>
      </c>
      <c r="B2" s="278"/>
      <c r="C2" s="278"/>
      <c r="D2" s="278"/>
      <c r="E2" s="278"/>
      <c r="F2" s="278"/>
      <c r="G2" s="278"/>
      <c r="H2" s="278"/>
      <c r="K2" t="s">
        <v>122</v>
      </c>
      <c r="L2" t="s">
        <v>123</v>
      </c>
      <c r="M2" s="40" t="s">
        <v>124</v>
      </c>
      <c r="N2" t="s">
        <v>125</v>
      </c>
    </row>
    <row r="3" spans="1:14">
      <c r="K3" s="33" t="s">
        <v>446</v>
      </c>
      <c r="L3" s="46">
        <v>200</v>
      </c>
      <c r="M3" s="190"/>
      <c r="N3" s="83">
        <f>SUMIF('9a'!$H$4:$H$499,"A",'9a'!$O$4:$O$499)</f>
        <v>0</v>
      </c>
    </row>
    <row r="4" spans="1:14">
      <c r="A4" s="17" t="s">
        <v>127</v>
      </c>
      <c r="B4" s="285" t="str">
        <f>VLOOKUP(H5,'Kosten NEN2075'!A3:E52,3)</f>
        <v>6420090 - OBS Tuindorpschool</v>
      </c>
      <c r="C4" s="285"/>
      <c r="D4" s="285"/>
      <c r="E4" s="285"/>
      <c r="F4" s="20"/>
      <c r="G4" s="20"/>
      <c r="H4" s="13"/>
      <c r="K4" s="35" t="s">
        <v>126</v>
      </c>
      <c r="L4" s="47">
        <v>200</v>
      </c>
      <c r="M4" s="191"/>
      <c r="N4" s="84">
        <f>SUMIF('9a'!$H$4:$H$499,"B",'9a'!$O$4:$O$499)</f>
        <v>0</v>
      </c>
    </row>
    <row r="5" spans="1:14">
      <c r="A5" s="18" t="s">
        <v>129</v>
      </c>
      <c r="B5" s="286" t="str">
        <f>VLOOKUP(H5,'Kosten NEN2075'!A3:E52,4)</f>
        <v>Grote Vuurvlinder 2</v>
      </c>
      <c r="C5" s="286"/>
      <c r="D5" s="286"/>
      <c r="E5" s="286"/>
      <c r="F5" s="282" t="s">
        <v>130</v>
      </c>
      <c r="G5" s="282"/>
      <c r="H5" s="14">
        <v>9</v>
      </c>
      <c r="K5" s="35" t="s">
        <v>131</v>
      </c>
      <c r="L5" s="47">
        <v>200</v>
      </c>
      <c r="M5" s="191"/>
      <c r="N5" s="84">
        <f>SUMIF('9a'!$H$4:$H$499,"C",'9a'!$O$4:$O$499)</f>
        <v>0</v>
      </c>
    </row>
    <row r="6" spans="1:14">
      <c r="A6" s="19" t="s">
        <v>132</v>
      </c>
      <c r="B6" s="287" t="str">
        <f>VLOOKUP(H5,'Kosten NEN2075'!A3:E52,5)</f>
        <v>Wolvega</v>
      </c>
      <c r="C6" s="287"/>
      <c r="D6" s="287"/>
      <c r="E6" s="287"/>
      <c r="F6" s="283" t="s">
        <v>133</v>
      </c>
      <c r="G6" s="283"/>
      <c r="H6" s="15" t="str">
        <f>CONCATENATE(H5,"a")</f>
        <v>9a</v>
      </c>
      <c r="K6" s="35" t="s">
        <v>448</v>
      </c>
      <c r="L6" s="47">
        <v>200</v>
      </c>
      <c r="M6" s="191"/>
      <c r="N6" s="84">
        <f>SUMIF('9a'!$H$4:$H$499,"D",'9a'!$O$4:$O$499)</f>
        <v>0</v>
      </c>
    </row>
    <row r="7" spans="1:14">
      <c r="K7" s="35" t="s">
        <v>134</v>
      </c>
      <c r="L7" s="47">
        <v>200</v>
      </c>
      <c r="M7" s="191"/>
      <c r="N7" s="84">
        <f>SUMIF('9a'!$H$4:$H$499,"E",'9a'!$O$4:$O$499)</f>
        <v>0</v>
      </c>
    </row>
    <row r="8" spans="1:14">
      <c r="A8" s="4" t="s">
        <v>136</v>
      </c>
      <c r="B8" s="5"/>
      <c r="C8" s="5"/>
      <c r="D8" s="5"/>
      <c r="E8" s="16">
        <f>MAX(L3:L16)</f>
        <v>200</v>
      </c>
      <c r="K8" s="35" t="s">
        <v>138</v>
      </c>
      <c r="L8" s="47">
        <v>12</v>
      </c>
      <c r="M8" s="191"/>
      <c r="N8" s="84">
        <f>SUMIF('9a'!$H$4:$H$499,"F",'9a'!$O$4:$O$499)</f>
        <v>0</v>
      </c>
    </row>
    <row r="9" spans="1:14">
      <c r="A9" s="4" t="s">
        <v>111</v>
      </c>
      <c r="B9" s="5"/>
      <c r="C9" s="5"/>
      <c r="D9" s="5"/>
      <c r="E9" s="164">
        <v>0.08</v>
      </c>
      <c r="K9" s="37" t="s">
        <v>140</v>
      </c>
      <c r="L9" s="48">
        <v>200</v>
      </c>
      <c r="M9" s="192"/>
      <c r="N9" s="85">
        <f>SUMIF('9a'!$H$4:$H$499,"G",'9a'!$O$4:$O$499)</f>
        <v>0</v>
      </c>
    </row>
    <row r="10" spans="1:14">
      <c r="H10" s="8" t="s">
        <v>139</v>
      </c>
      <c r="K10" s="8"/>
      <c r="L10" s="8"/>
      <c r="M10" s="8"/>
      <c r="N10" s="8"/>
    </row>
    <row r="11" spans="1:14">
      <c r="A11" s="4" t="s">
        <v>141</v>
      </c>
      <c r="B11" s="5"/>
      <c r="C11" s="5"/>
      <c r="D11" s="5"/>
      <c r="E11" s="5"/>
      <c r="F11" s="21"/>
      <c r="G11" s="21"/>
      <c r="H11" s="165">
        <f>SUM(N3:N16)*Offertetarief</f>
        <v>0</v>
      </c>
      <c r="K11" s="8"/>
      <c r="L11" s="8"/>
      <c r="M11" s="8"/>
      <c r="N11" s="8"/>
    </row>
    <row r="12" spans="1:14">
      <c r="E12" t="s">
        <v>142</v>
      </c>
      <c r="F12" s="8" t="s">
        <v>143</v>
      </c>
      <c r="G12" s="8" t="s">
        <v>144</v>
      </c>
      <c r="H12" s="8"/>
      <c r="K12" s="8"/>
      <c r="L12" s="8"/>
      <c r="M12" s="166"/>
      <c r="N12" s="114"/>
    </row>
    <row r="13" spans="1:14">
      <c r="A13" s="5" t="s">
        <v>145</v>
      </c>
      <c r="B13" s="5"/>
      <c r="C13" s="5"/>
      <c r="D13" s="5"/>
      <c r="E13" s="167">
        <v>3</v>
      </c>
      <c r="F13" s="44">
        <f>SUMIF('9a'!H4:H499,"&lt;&gt;X",'9a'!K4:K499)</f>
        <v>1176</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'9a'!M500</f>
        <v>224296</v>
      </c>
      <c r="E17" s="279" t="s">
        <v>149</v>
      </c>
      <c r="F17" s="279"/>
      <c r="G17" s="45">
        <f>D17/E8</f>
        <v>1121.48</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SUMIFS('9a'!K4:K499,'9a'!I4:I499,"Linoleum",'9a'!H4:H499,"&lt;&gt;X")</f>
        <v>1007</v>
      </c>
      <c r="F22" s="193"/>
      <c r="G22" s="172">
        <f t="shared" ref="G22:G34" si="0">E22*F22</f>
        <v>0</v>
      </c>
      <c r="H22" s="95">
        <v>0.16</v>
      </c>
      <c r="I22" s="173">
        <f t="shared" ref="I22:I36" si="1">G22*H22</f>
        <v>0</v>
      </c>
    </row>
    <row r="23" spans="1:9">
      <c r="A23" s="258" t="s">
        <v>154</v>
      </c>
      <c r="B23" s="257"/>
      <c r="C23" s="257"/>
      <c r="D23" s="259"/>
      <c r="E23" s="26">
        <f>E22</f>
        <v>1007</v>
      </c>
      <c r="F23" s="194"/>
      <c r="G23" s="174">
        <f t="shared" si="0"/>
        <v>0</v>
      </c>
      <c r="H23" s="36">
        <v>0.32</v>
      </c>
      <c r="I23" s="175">
        <f t="shared" si="1"/>
        <v>0</v>
      </c>
    </row>
    <row r="24" spans="1:9">
      <c r="A24" s="258" t="s">
        <v>155</v>
      </c>
      <c r="B24" s="257"/>
      <c r="C24" s="257"/>
      <c r="D24" s="259"/>
      <c r="E24" s="26">
        <f>E22</f>
        <v>1007</v>
      </c>
      <c r="F24" s="194"/>
      <c r="G24" s="174">
        <f t="shared" si="0"/>
        <v>0</v>
      </c>
      <c r="H24" s="36">
        <v>0.32</v>
      </c>
      <c r="I24" s="175">
        <f t="shared" si="1"/>
        <v>0</v>
      </c>
    </row>
    <row r="25" spans="1:9">
      <c r="A25" s="258" t="s">
        <v>156</v>
      </c>
      <c r="B25" s="257"/>
      <c r="C25" s="257"/>
      <c r="D25" s="259"/>
      <c r="E25" s="26">
        <f>E22</f>
        <v>1007</v>
      </c>
      <c r="F25" s="194"/>
      <c r="G25" s="174">
        <f t="shared" si="0"/>
        <v>0</v>
      </c>
      <c r="H25" s="36">
        <v>0.2</v>
      </c>
      <c r="I25" s="175">
        <f t="shared" si="1"/>
        <v>0</v>
      </c>
    </row>
    <row r="26" spans="1:9">
      <c r="A26" s="258" t="s">
        <v>157</v>
      </c>
      <c r="B26" s="257"/>
      <c r="C26" s="257"/>
      <c r="D26" s="259"/>
      <c r="E26" s="26">
        <f>SUMIFS('9a'!K4:K499,'9a'!I4:I499,"Tapijt",'9a'!H4:H499,"&lt;&gt;X")</f>
        <v>115</v>
      </c>
      <c r="F26" s="194"/>
      <c r="G26" s="174">
        <f t="shared" si="0"/>
        <v>0</v>
      </c>
      <c r="H26" s="36">
        <v>1</v>
      </c>
      <c r="I26" s="175">
        <f t="shared" si="1"/>
        <v>0</v>
      </c>
    </row>
    <row r="27" spans="1:9">
      <c r="A27" s="258" t="s">
        <v>158</v>
      </c>
      <c r="B27" s="257"/>
      <c r="C27" s="257"/>
      <c r="D27" s="264"/>
      <c r="E27" s="97">
        <f>SUMIFS('9a'!K4:K499,'9a'!I4:I499,"Steen/glad",'9a'!H4:H499,"&lt;&gt;X",'9a'!H4:H499,"&lt;&gt;G")</f>
        <v>26</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'9a'!P500</f>
        <v>300</v>
      </c>
      <c r="F29" s="193"/>
      <c r="G29" s="172">
        <f t="shared" si="0"/>
        <v>0</v>
      </c>
      <c r="H29" s="95">
        <v>3</v>
      </c>
      <c r="I29" s="173">
        <f t="shared" si="1"/>
        <v>0</v>
      </c>
    </row>
    <row r="30" spans="1:9">
      <c r="A30" s="258" t="s">
        <v>160</v>
      </c>
      <c r="B30" s="257"/>
      <c r="C30" s="257"/>
      <c r="D30" s="259"/>
      <c r="E30" s="26">
        <f>'9a'!Q500</f>
        <v>300</v>
      </c>
      <c r="F30" s="194"/>
      <c r="G30" s="174">
        <f t="shared" si="0"/>
        <v>0</v>
      </c>
      <c r="H30" s="36">
        <v>2</v>
      </c>
      <c r="I30" s="175">
        <f t="shared" si="1"/>
        <v>0</v>
      </c>
    </row>
    <row r="31" spans="1:9">
      <c r="A31" s="258" t="s">
        <v>161</v>
      </c>
      <c r="B31" s="257"/>
      <c r="C31" s="257"/>
      <c r="D31" s="259"/>
      <c r="E31" s="26">
        <f>'9a'!R500</f>
        <v>202</v>
      </c>
      <c r="F31" s="194"/>
      <c r="G31" s="174">
        <f t="shared" si="0"/>
        <v>0</v>
      </c>
      <c r="H31" s="36">
        <v>2</v>
      </c>
      <c r="I31" s="175">
        <f t="shared" si="1"/>
        <v>0</v>
      </c>
    </row>
    <row r="32" spans="1:9" hidden="1">
      <c r="A32" s="258" t="s">
        <v>162</v>
      </c>
      <c r="B32" s="257"/>
      <c r="C32" s="257"/>
      <c r="D32" s="259"/>
      <c r="E32" s="26">
        <f>'9a'!S500</f>
        <v>0</v>
      </c>
      <c r="F32" s="194"/>
      <c r="G32" s="174">
        <f t="shared" si="0"/>
        <v>0</v>
      </c>
      <c r="H32" s="36"/>
      <c r="I32" s="175">
        <f t="shared" si="1"/>
        <v>0</v>
      </c>
    </row>
    <row r="33" spans="1:9" hidden="1">
      <c r="A33" s="258" t="s">
        <v>163</v>
      </c>
      <c r="B33" s="257"/>
      <c r="C33" s="257"/>
      <c r="D33" s="259"/>
      <c r="E33" s="26">
        <f>'9a'!T500</f>
        <v>0</v>
      </c>
      <c r="F33" s="194"/>
      <c r="G33" s="174">
        <f t="shared" si="0"/>
        <v>0</v>
      </c>
      <c r="H33" s="36"/>
      <c r="I33" s="175">
        <f t="shared" si="1"/>
        <v>0</v>
      </c>
    </row>
    <row r="34" spans="1:9" hidden="1">
      <c r="A34" s="258" t="s">
        <v>164</v>
      </c>
      <c r="B34" s="257"/>
      <c r="C34" s="257"/>
      <c r="D34" s="259"/>
      <c r="E34" s="26">
        <f>'9a'!U500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SUMIF('9a'!H4:H499,"G",'9a'!K4:K499)</f>
        <v>28</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269" t="s">
        <v>711</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2"/>
      <c r="B62" s="273"/>
      <c r="C62" s="273"/>
      <c r="D62" s="273"/>
      <c r="E62" s="273"/>
      <c r="F62" s="273"/>
      <c r="G62" s="273"/>
      <c r="H62" s="273"/>
      <c r="I62" s="274"/>
    </row>
    <row r="63" spans="1:9">
      <c r="A63" s="272"/>
      <c r="B63" s="273"/>
      <c r="C63" s="273"/>
      <c r="D63" s="273"/>
      <c r="E63" s="273"/>
      <c r="F63" s="273"/>
      <c r="G63" s="273"/>
      <c r="H63" s="273"/>
      <c r="I63" s="274"/>
    </row>
    <row r="64" spans="1:9">
      <c r="A64" s="272"/>
      <c r="B64" s="273"/>
      <c r="C64" s="273"/>
      <c r="D64" s="273"/>
      <c r="E64" s="273"/>
      <c r="F64" s="273"/>
      <c r="G64" s="273"/>
      <c r="H64" s="273"/>
      <c r="I64" s="274"/>
    </row>
    <row r="65" spans="1:9">
      <c r="A65" s="272"/>
      <c r="B65" s="273"/>
      <c r="C65" s="273"/>
      <c r="D65" s="273"/>
      <c r="E65" s="273"/>
      <c r="F65" s="273"/>
      <c r="G65" s="273"/>
      <c r="H65" s="273"/>
      <c r="I65" s="274"/>
    </row>
    <row r="66" spans="1:9">
      <c r="A66" s="272"/>
      <c r="B66" s="273"/>
      <c r="C66" s="273"/>
      <c r="D66" s="273"/>
      <c r="E66" s="273"/>
      <c r="F66" s="273"/>
      <c r="G66" s="273"/>
      <c r="H66" s="273"/>
      <c r="I66" s="274"/>
    </row>
    <row r="67" spans="1:9">
      <c r="A67" s="272"/>
      <c r="B67" s="273"/>
      <c r="C67" s="273"/>
      <c r="D67" s="273"/>
      <c r="E67" s="273"/>
      <c r="F67" s="273"/>
      <c r="G67" s="273"/>
      <c r="H67" s="273"/>
      <c r="I67" s="274"/>
    </row>
    <row r="68" spans="1:9">
      <c r="A68" s="275"/>
      <c r="B68" s="276"/>
      <c r="C68" s="276"/>
      <c r="D68" s="276"/>
      <c r="E68" s="276"/>
      <c r="F68" s="276"/>
      <c r="G68" s="276"/>
      <c r="H68" s="276"/>
      <c r="I68" s="277"/>
    </row>
  </sheetData>
  <sheetProtection algorithmName="SHA-512" hashValue="9H52JACrpY5X/SGFNtE02A5XYfE4K+7rwDqcjLoP4oddlheKSbt2OQ/1k/EaOKm9UCgN5Gm9UwTHdVScliZbew==" saltValue="+lANVWt1AKocKRhMzsJ6tw==" spinCount="100000" sheet="1" objects="1" scenarios="1"/>
  <mergeCells count="36">
    <mergeCell ref="A2:H2"/>
    <mergeCell ref="A48:C48"/>
    <mergeCell ref="A49:C49"/>
    <mergeCell ref="A50:C50"/>
    <mergeCell ref="A32:D32"/>
    <mergeCell ref="E21:H21"/>
    <mergeCell ref="A22:D22"/>
    <mergeCell ref="A23:D23"/>
    <mergeCell ref="A24:D24"/>
    <mergeCell ref="A25:D25"/>
    <mergeCell ref="A26:D26"/>
    <mergeCell ref="A27:D27"/>
    <mergeCell ref="E28:H28"/>
    <mergeCell ref="A29:D29"/>
    <mergeCell ref="A42:C42"/>
    <mergeCell ref="A43:C43"/>
    <mergeCell ref="A44:C44"/>
    <mergeCell ref="A45:C45"/>
    <mergeCell ref="A46:C46"/>
    <mergeCell ref="A47:C47"/>
    <mergeCell ref="A58:I68"/>
    <mergeCell ref="A31:D31"/>
    <mergeCell ref="A17:C17"/>
    <mergeCell ref="E17:F17"/>
    <mergeCell ref="B4:E4"/>
    <mergeCell ref="B5:E5"/>
    <mergeCell ref="F5:G5"/>
    <mergeCell ref="B6:E6"/>
    <mergeCell ref="F6:G6"/>
    <mergeCell ref="A30:D30"/>
    <mergeCell ref="A33:D33"/>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codeName="Blad22">
    <tabColor rgb="FF173583"/>
  </sheetPr>
  <dimension ref="A1:Y549"/>
  <sheetViews>
    <sheetView workbookViewId="0">
      <pane ySplit="3" topLeftCell="A4" activePane="bottomLeft" state="frozen"/>
      <selection activeCell="F25" sqref="F25"/>
      <selection pane="bottomLeft" activeCell="O23" sqref="O23"/>
    </sheetView>
  </sheetViews>
  <sheetFormatPr defaultRowHeight="15"/>
  <cols>
    <col min="1" max="1" width="6.28515625" style="206" bestFit="1" customWidth="1"/>
    <col min="2" max="3" width="5.42578125" style="207" hidden="1" customWidth="1"/>
    <col min="4" max="4" width="5.7109375" style="206" bestFit="1" customWidth="1"/>
    <col min="5" max="5" width="19.140625" style="206" bestFit="1" customWidth="1"/>
    <col min="6" max="6" width="35.42578125" style="206" bestFit="1" customWidth="1"/>
    <col min="7" max="7" width="4.140625" style="207" hidden="1" customWidth="1"/>
    <col min="8" max="8" width="4.42578125" style="206" bestFit="1" customWidth="1"/>
    <col min="9" max="9" width="11.28515625" style="206" bestFit="1" customWidth="1"/>
    <col min="10" max="10" width="12.5703125"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9</v>
      </c>
      <c r="B1" s="292"/>
      <c r="C1" s="293"/>
      <c r="D1" s="294" t="s">
        <v>127</v>
      </c>
      <c r="E1" s="295"/>
      <c r="F1" s="299" t="str">
        <f>'Kosten NEN2075'!C11</f>
        <v>6420090 - OBS Tuindorpschool</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Grote Vuurvlinder 2,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211</v>
      </c>
      <c r="E4" s="203" t="s">
        <v>192</v>
      </c>
      <c r="F4" s="217" t="s">
        <v>712</v>
      </c>
      <c r="H4" s="219" t="s">
        <v>134</v>
      </c>
      <c r="I4" s="205" t="s">
        <v>210</v>
      </c>
      <c r="J4" s="217" t="s">
        <v>210</v>
      </c>
      <c r="K4" s="220">
        <v>12</v>
      </c>
      <c r="L4" s="205">
        <f>IFERROR(IF(G4="X",0,IF(H4="X",0,VLOOKUP(H4,'9'!$K$3:$L$16,2,FALSE))),0)</f>
        <v>200</v>
      </c>
      <c r="M4" s="228">
        <f>K4*L4</f>
        <v>2400</v>
      </c>
      <c r="N4" s="205">
        <f>IFERROR(VLOOKUP(H4,'9'!$K$3:$M$16,3,FALSE),0)</f>
        <v>0</v>
      </c>
      <c r="O4" s="205">
        <f t="shared" ref="O4:O64" si="0">IF(N4=0,0,M4/N4)</f>
        <v>0</v>
      </c>
      <c r="P4" s="205">
        <v>300</v>
      </c>
      <c r="Q4" s="205">
        <v>300</v>
      </c>
      <c r="R4" s="205">
        <v>202</v>
      </c>
    </row>
    <row r="5" spans="1:21">
      <c r="A5" s="203" t="s">
        <v>206</v>
      </c>
      <c r="B5" s="204"/>
      <c r="C5" s="204"/>
      <c r="D5" s="218" t="s">
        <v>215</v>
      </c>
      <c r="E5" s="203" t="s">
        <v>208</v>
      </c>
      <c r="F5" s="217" t="s">
        <v>713</v>
      </c>
      <c r="H5" s="219" t="s">
        <v>134</v>
      </c>
      <c r="I5" s="205" t="s">
        <v>205</v>
      </c>
      <c r="J5" s="217" t="s">
        <v>714</v>
      </c>
      <c r="K5" s="220">
        <v>34</v>
      </c>
      <c r="L5" s="205">
        <f>IFERROR(IF(G5="X",0,IF(H5="X",0,VLOOKUP(H5,'9'!$K$3:$L$16,2,FALSE))),0)</f>
        <v>200</v>
      </c>
      <c r="M5" s="228">
        <f t="shared" ref="M5:M51" si="1">K5*L5</f>
        <v>6800</v>
      </c>
      <c r="N5" s="205">
        <f>IFERROR(VLOOKUP(H5,'9'!$K$3:$M$16,3,FALSE),0)</f>
        <v>0</v>
      </c>
      <c r="O5" s="205">
        <f t="shared" si="0"/>
        <v>0</v>
      </c>
      <c r="P5" s="205"/>
      <c r="Q5" s="205"/>
      <c r="R5" s="205"/>
    </row>
    <row r="6" spans="1:21">
      <c r="A6" s="203" t="s">
        <v>206</v>
      </c>
      <c r="B6" s="204"/>
      <c r="C6" s="204"/>
      <c r="D6" s="218" t="s">
        <v>679</v>
      </c>
      <c r="E6" s="203" t="s">
        <v>252</v>
      </c>
      <c r="F6" s="217" t="s">
        <v>715</v>
      </c>
      <c r="H6" s="219" t="s">
        <v>131</v>
      </c>
      <c r="I6" s="205" t="s">
        <v>205</v>
      </c>
      <c r="J6" s="217" t="s">
        <v>714</v>
      </c>
      <c r="K6" s="220">
        <v>19</v>
      </c>
      <c r="L6" s="205">
        <f>IFERROR(IF(G6="X",0,IF(H6="X",0,VLOOKUP(H6,'9'!$K$3:$L$16,2,FALSE))),0)</f>
        <v>200</v>
      </c>
      <c r="M6" s="228">
        <f t="shared" si="1"/>
        <v>3800</v>
      </c>
      <c r="N6" s="205">
        <f>IFERROR(VLOOKUP(H6,'9'!$K$3:$M$16,3,FALSE),0)</f>
        <v>0</v>
      </c>
      <c r="O6" s="205">
        <f t="shared" si="0"/>
        <v>0</v>
      </c>
      <c r="P6" s="205"/>
      <c r="Q6" s="205"/>
      <c r="R6" s="205"/>
    </row>
    <row r="7" spans="1:21">
      <c r="A7" s="203" t="s">
        <v>206</v>
      </c>
      <c r="B7" s="204"/>
      <c r="C7" s="204"/>
      <c r="D7" s="218" t="s">
        <v>512</v>
      </c>
      <c r="E7" s="203" t="s">
        <v>192</v>
      </c>
      <c r="F7" s="217" t="s">
        <v>716</v>
      </c>
      <c r="H7" s="219" t="s">
        <v>131</v>
      </c>
      <c r="I7" s="205" t="s">
        <v>205</v>
      </c>
      <c r="J7" s="217" t="s">
        <v>714</v>
      </c>
      <c r="K7" s="220">
        <v>104</v>
      </c>
      <c r="L7" s="205">
        <f>IFERROR(IF(G7="X",0,IF(H7="X",0,VLOOKUP(H7,'9'!$K$3:$L$16,2,FALSE))),0)</f>
        <v>200</v>
      </c>
      <c r="M7" s="228">
        <f t="shared" si="1"/>
        <v>20800</v>
      </c>
      <c r="N7" s="205">
        <f>IFERROR(VLOOKUP(H7,'9'!$K$3:$M$16,3,FALSE),0)</f>
        <v>0</v>
      </c>
      <c r="O7" s="205">
        <f t="shared" si="0"/>
        <v>0</v>
      </c>
      <c r="P7" s="205"/>
      <c r="Q7" s="205"/>
      <c r="R7" s="205"/>
    </row>
    <row r="8" spans="1:21">
      <c r="A8" s="203" t="s">
        <v>206</v>
      </c>
      <c r="B8" s="204"/>
      <c r="C8" s="204"/>
      <c r="D8" s="218" t="s">
        <v>249</v>
      </c>
      <c r="E8" s="203" t="s">
        <v>303</v>
      </c>
      <c r="F8" s="217" t="s">
        <v>683</v>
      </c>
      <c r="H8" s="219" t="s">
        <v>138</v>
      </c>
      <c r="I8" s="205" t="s">
        <v>205</v>
      </c>
      <c r="J8" s="217" t="s">
        <v>714</v>
      </c>
      <c r="K8" s="220">
        <v>6</v>
      </c>
      <c r="L8" s="205">
        <f>IFERROR(IF(G8="X",0,IF(H8="X",0,VLOOKUP(H8,'9'!$K$3:$L$16,2,FALSE))),0)</f>
        <v>12</v>
      </c>
      <c r="M8" s="228">
        <f t="shared" si="1"/>
        <v>72</v>
      </c>
      <c r="N8" s="205">
        <f>IFERROR(VLOOKUP(H8,'9'!$K$3:$M$16,3,FALSE),0)</f>
        <v>0</v>
      </c>
      <c r="O8" s="205">
        <f t="shared" si="0"/>
        <v>0</v>
      </c>
      <c r="P8" s="205"/>
      <c r="Q8" s="205"/>
      <c r="R8" s="205"/>
    </row>
    <row r="9" spans="1:21">
      <c r="A9" s="203" t="s">
        <v>206</v>
      </c>
      <c r="B9" s="204"/>
      <c r="C9" s="204"/>
      <c r="D9" s="218" t="s">
        <v>717</v>
      </c>
      <c r="E9" s="203" t="s">
        <v>197</v>
      </c>
      <c r="F9" s="217" t="s">
        <v>682</v>
      </c>
      <c r="H9" s="219" t="s">
        <v>134</v>
      </c>
      <c r="I9" s="205" t="s">
        <v>205</v>
      </c>
      <c r="J9" s="217" t="s">
        <v>714</v>
      </c>
      <c r="K9" s="220">
        <v>22</v>
      </c>
      <c r="L9" s="205">
        <f>IFERROR(IF(G9="X",0,IF(H9="X",0,VLOOKUP(H9,'9'!$K$3:$L$16,2,FALSE))),0)</f>
        <v>200</v>
      </c>
      <c r="M9" s="228">
        <f t="shared" si="1"/>
        <v>4400</v>
      </c>
      <c r="N9" s="205">
        <f>IFERROR(VLOOKUP(H9,'9'!$K$3:$M$16,3,FALSE),0)</f>
        <v>0</v>
      </c>
      <c r="O9" s="205">
        <f t="shared" si="0"/>
        <v>0</v>
      </c>
      <c r="P9" s="205"/>
      <c r="Q9" s="205"/>
      <c r="R9" s="205"/>
    </row>
    <row r="10" spans="1:21">
      <c r="A10" s="203" t="s">
        <v>206</v>
      </c>
      <c r="B10" s="204"/>
      <c r="C10" s="204"/>
      <c r="D10" s="218" t="s">
        <v>513</v>
      </c>
      <c r="E10" s="203" t="s">
        <v>417</v>
      </c>
      <c r="F10" s="217" t="s">
        <v>596</v>
      </c>
      <c r="H10" s="219" t="s">
        <v>446</v>
      </c>
      <c r="I10" s="205" t="s">
        <v>205</v>
      </c>
      <c r="J10" s="217" t="s">
        <v>714</v>
      </c>
      <c r="K10" s="220">
        <v>92</v>
      </c>
      <c r="L10" s="205">
        <f>IFERROR(IF(G10="X",0,IF(H10="X",0,VLOOKUP(H10,'9'!$K$3:$L$16,2,FALSE))),0)</f>
        <v>200</v>
      </c>
      <c r="M10" s="228">
        <f t="shared" si="1"/>
        <v>18400</v>
      </c>
      <c r="N10" s="205">
        <f>IFERROR(VLOOKUP(H10,'9'!$K$3:$M$16,3,FALSE),0)</f>
        <v>0</v>
      </c>
      <c r="O10" s="205">
        <f t="shared" si="0"/>
        <v>0</v>
      </c>
      <c r="P10" s="205"/>
      <c r="Q10" s="205"/>
      <c r="R10" s="205"/>
    </row>
    <row r="11" spans="1:21">
      <c r="A11" s="203" t="s">
        <v>206</v>
      </c>
      <c r="B11" s="204"/>
      <c r="C11" s="204"/>
      <c r="D11" s="218" t="s">
        <v>539</v>
      </c>
      <c r="E11" s="203" t="s">
        <v>252</v>
      </c>
      <c r="F11" s="217" t="s">
        <v>718</v>
      </c>
      <c r="H11" s="219" t="s">
        <v>448</v>
      </c>
      <c r="I11" s="205" t="s">
        <v>194</v>
      </c>
      <c r="J11" s="217" t="s">
        <v>518</v>
      </c>
      <c r="K11" s="220">
        <v>20</v>
      </c>
      <c r="L11" s="205">
        <f>IFERROR(IF(G11="X",0,IF(H11="X",0,VLOOKUP(H11,'9'!$K$3:$L$16,2,FALSE))),0)</f>
        <v>200</v>
      </c>
      <c r="M11" s="228">
        <f t="shared" si="1"/>
        <v>4000</v>
      </c>
      <c r="N11" s="205">
        <f>IFERROR(VLOOKUP(H11,'9'!$K$3:$M$16,3,FALSE),0)</f>
        <v>0</v>
      </c>
      <c r="O11" s="205">
        <f t="shared" si="0"/>
        <v>0</v>
      </c>
      <c r="P11" s="205"/>
      <c r="Q11" s="205"/>
      <c r="R11" s="205"/>
    </row>
    <row r="12" spans="1:21">
      <c r="A12" s="203" t="s">
        <v>206</v>
      </c>
      <c r="B12" s="204"/>
      <c r="C12" s="204"/>
      <c r="D12" s="218" t="s">
        <v>239</v>
      </c>
      <c r="E12" s="203" t="s">
        <v>303</v>
      </c>
      <c r="F12" s="217" t="s">
        <v>719</v>
      </c>
      <c r="H12" s="219" t="s">
        <v>138</v>
      </c>
      <c r="I12" s="205" t="s">
        <v>205</v>
      </c>
      <c r="J12" s="217" t="s">
        <v>714</v>
      </c>
      <c r="K12" s="220">
        <v>15</v>
      </c>
      <c r="L12" s="205">
        <f>IFERROR(IF(G12="X",0,IF(H12="X",0,VLOOKUP(H12,'9'!$K$3:$L$16,2,FALSE))),0)</f>
        <v>12</v>
      </c>
      <c r="M12" s="228">
        <f t="shared" si="1"/>
        <v>180</v>
      </c>
      <c r="N12" s="205">
        <f>IFERROR(VLOOKUP(H12,'9'!$K$3:$M$16,3,FALSE),0)</f>
        <v>0</v>
      </c>
      <c r="O12" s="205">
        <f t="shared" si="0"/>
        <v>0</v>
      </c>
      <c r="P12" s="205"/>
      <c r="Q12" s="205"/>
      <c r="R12" s="205"/>
    </row>
    <row r="13" spans="1:21">
      <c r="A13" s="203" t="s">
        <v>206</v>
      </c>
      <c r="B13" s="204"/>
      <c r="C13" s="204"/>
      <c r="D13" s="218" t="s">
        <v>240</v>
      </c>
      <c r="E13" s="203" t="s">
        <v>192</v>
      </c>
      <c r="F13" s="217" t="s">
        <v>720</v>
      </c>
      <c r="H13" s="219" t="s">
        <v>446</v>
      </c>
      <c r="I13" s="205" t="s">
        <v>205</v>
      </c>
      <c r="J13" s="217" t="s">
        <v>714</v>
      </c>
      <c r="K13" s="220">
        <v>13</v>
      </c>
      <c r="L13" s="205">
        <f>IFERROR(IF(G13="X",0,IF(H13="X",0,VLOOKUP(H13,'9'!$K$3:$L$16,2,FALSE))),0)</f>
        <v>200</v>
      </c>
      <c r="M13" s="228">
        <f t="shared" si="1"/>
        <v>2600</v>
      </c>
      <c r="N13" s="205">
        <f>IFERROR(VLOOKUP(H13,'9'!$K$3:$M$16,3,FALSE),0)</f>
        <v>0</v>
      </c>
      <c r="O13" s="205">
        <f t="shared" si="0"/>
        <v>0</v>
      </c>
      <c r="P13" s="205"/>
      <c r="Q13" s="205"/>
      <c r="R13" s="205"/>
    </row>
    <row r="14" spans="1:21">
      <c r="A14" s="203" t="s">
        <v>206</v>
      </c>
      <c r="B14" s="204"/>
      <c r="C14" s="204"/>
      <c r="D14" s="218" t="s">
        <v>241</v>
      </c>
      <c r="E14" s="203" t="s">
        <v>218</v>
      </c>
      <c r="F14" s="217" t="s">
        <v>721</v>
      </c>
      <c r="H14" s="219" t="s">
        <v>446</v>
      </c>
      <c r="I14" s="205" t="s">
        <v>205</v>
      </c>
      <c r="J14" s="217" t="s">
        <v>714</v>
      </c>
      <c r="K14" s="220">
        <v>44</v>
      </c>
      <c r="L14" s="205">
        <f>IFERROR(IF(G14="X",0,IF(H14="X",0,VLOOKUP(H14,'9'!$K$3:$L$16,2,FALSE))),0)</f>
        <v>200</v>
      </c>
      <c r="M14" s="228">
        <f t="shared" si="1"/>
        <v>8800</v>
      </c>
      <c r="N14" s="205">
        <f>IFERROR(VLOOKUP(H14,'9'!$K$3:$M$16,3,FALSE),0)</f>
        <v>0</v>
      </c>
      <c r="O14" s="205">
        <f t="shared" si="0"/>
        <v>0</v>
      </c>
      <c r="P14" s="205"/>
      <c r="Q14" s="205"/>
      <c r="R14" s="205"/>
    </row>
    <row r="15" spans="1:21">
      <c r="A15" s="203" t="s">
        <v>206</v>
      </c>
      <c r="B15" s="204"/>
      <c r="C15" s="204"/>
      <c r="D15" s="218" t="s">
        <v>541</v>
      </c>
      <c r="E15" s="203" t="s">
        <v>192</v>
      </c>
      <c r="F15" s="217" t="s">
        <v>722</v>
      </c>
      <c r="H15" s="219" t="s">
        <v>134</v>
      </c>
      <c r="I15" s="205" t="s">
        <v>205</v>
      </c>
      <c r="J15" s="217" t="s">
        <v>714</v>
      </c>
      <c r="K15" s="220">
        <v>18</v>
      </c>
      <c r="L15" s="205">
        <f>IFERROR(IF(G15="X",0,IF(H15="X",0,VLOOKUP(H15,'9'!$K$3:$L$16,2,FALSE))),0)</f>
        <v>200</v>
      </c>
      <c r="M15" s="228">
        <f t="shared" si="1"/>
        <v>3600</v>
      </c>
      <c r="N15" s="205">
        <f>IFERROR(VLOOKUP(H15,'9'!$K$3:$M$16,3,FALSE),0)</f>
        <v>0</v>
      </c>
      <c r="O15" s="205">
        <f t="shared" si="0"/>
        <v>0</v>
      </c>
      <c r="P15" s="205"/>
      <c r="Q15" s="205"/>
      <c r="R15" s="205"/>
    </row>
    <row r="16" spans="1:21">
      <c r="A16" s="203" t="s">
        <v>206</v>
      </c>
      <c r="B16" s="204"/>
      <c r="C16" s="204"/>
      <c r="D16" s="218" t="s">
        <v>242</v>
      </c>
      <c r="E16" s="203" t="s">
        <v>272</v>
      </c>
      <c r="F16" s="217" t="s">
        <v>723</v>
      </c>
      <c r="H16" s="219" t="s">
        <v>140</v>
      </c>
      <c r="I16" s="205" t="s">
        <v>194</v>
      </c>
      <c r="J16" s="217" t="s">
        <v>518</v>
      </c>
      <c r="K16" s="220">
        <v>4</v>
      </c>
      <c r="L16" s="205">
        <f>IFERROR(IF(G16="X",0,IF(H16="X",0,VLOOKUP(H16,'9'!$K$3:$L$16,2,FALSE))),0)</f>
        <v>200</v>
      </c>
      <c r="M16" s="228">
        <f t="shared" si="1"/>
        <v>800</v>
      </c>
      <c r="N16" s="205">
        <f>IFERROR(VLOOKUP(H16,'9'!$K$3:$M$16,3,FALSE),0)</f>
        <v>0</v>
      </c>
      <c r="O16" s="205">
        <f t="shared" si="0"/>
        <v>0</v>
      </c>
      <c r="P16" s="205"/>
      <c r="Q16" s="205"/>
      <c r="R16" s="205"/>
    </row>
    <row r="17" spans="1:18">
      <c r="A17" s="203" t="s">
        <v>206</v>
      </c>
      <c r="B17" s="204"/>
      <c r="C17" s="204"/>
      <c r="D17" s="218" t="s">
        <v>244</v>
      </c>
      <c r="E17" s="203" t="s">
        <v>218</v>
      </c>
      <c r="F17" s="217" t="s">
        <v>547</v>
      </c>
      <c r="H17" s="219" t="s">
        <v>126</v>
      </c>
      <c r="I17" s="205" t="s">
        <v>210</v>
      </c>
      <c r="J17" s="217" t="s">
        <v>210</v>
      </c>
      <c r="K17" s="220">
        <v>24</v>
      </c>
      <c r="L17" s="205">
        <f>IFERROR(IF(G17="X",0,IF(H17="X",0,VLOOKUP(H17,'9'!$K$3:$L$16,2,FALSE))),0)</f>
        <v>200</v>
      </c>
      <c r="M17" s="228">
        <f t="shared" si="1"/>
        <v>4800</v>
      </c>
      <c r="N17" s="205">
        <f>IFERROR(VLOOKUP(H17,'9'!$K$3:$M$16,3,FALSE),0)</f>
        <v>0</v>
      </c>
      <c r="O17" s="205">
        <f t="shared" si="0"/>
        <v>0</v>
      </c>
      <c r="P17" s="205"/>
      <c r="Q17" s="205"/>
      <c r="R17" s="205"/>
    </row>
    <row r="18" spans="1:18">
      <c r="A18" s="203" t="s">
        <v>206</v>
      </c>
      <c r="B18" s="204"/>
      <c r="C18" s="204"/>
      <c r="D18" s="218" t="s">
        <v>542</v>
      </c>
      <c r="E18" s="203" t="s">
        <v>218</v>
      </c>
      <c r="F18" s="217" t="s">
        <v>693</v>
      </c>
      <c r="H18" s="219" t="s">
        <v>126</v>
      </c>
      <c r="I18" s="205" t="s">
        <v>210</v>
      </c>
      <c r="J18" s="217" t="s">
        <v>210</v>
      </c>
      <c r="K18" s="220">
        <v>33</v>
      </c>
      <c r="L18" s="205">
        <f>IFERROR(IF(G18="X",0,IF(H18="X",0,VLOOKUP(H18,'9'!$K$3:$L$16,2,FALSE))),0)</f>
        <v>200</v>
      </c>
      <c r="M18" s="228">
        <f t="shared" si="1"/>
        <v>6600</v>
      </c>
      <c r="N18" s="205">
        <f>IFERROR(VLOOKUP(H18,'9'!$K$3:$M$16,3,FALSE),0)</f>
        <v>0</v>
      </c>
      <c r="O18" s="205">
        <f t="shared" si="0"/>
        <v>0</v>
      </c>
      <c r="P18" s="205"/>
      <c r="Q18" s="205"/>
      <c r="R18" s="205"/>
    </row>
    <row r="19" spans="1:18">
      <c r="A19" s="203" t="s">
        <v>206</v>
      </c>
      <c r="B19" s="204"/>
      <c r="C19" s="204"/>
      <c r="D19" s="218" t="s">
        <v>245</v>
      </c>
      <c r="E19" s="203" t="s">
        <v>218</v>
      </c>
      <c r="F19" s="217" t="s">
        <v>724</v>
      </c>
      <c r="H19" s="219" t="s">
        <v>126</v>
      </c>
      <c r="I19" s="205" t="s">
        <v>210</v>
      </c>
      <c r="J19" s="217" t="s">
        <v>210</v>
      </c>
      <c r="K19" s="220">
        <v>21</v>
      </c>
      <c r="L19" s="205">
        <f>IFERROR(IF(G19="X",0,IF(H19="X",0,VLOOKUP(H19,'9'!$K$3:$L$16,2,FALSE))),0)</f>
        <v>200</v>
      </c>
      <c r="M19" s="228">
        <f t="shared" si="1"/>
        <v>4200</v>
      </c>
      <c r="N19" s="205">
        <f>IFERROR(VLOOKUP(H19,'9'!$K$3:$M$16,3,FALSE),0)</f>
        <v>0</v>
      </c>
      <c r="O19" s="205">
        <f t="shared" si="0"/>
        <v>0</v>
      </c>
      <c r="P19" s="205"/>
      <c r="Q19" s="205"/>
      <c r="R19" s="205"/>
    </row>
    <row r="20" spans="1:18">
      <c r="A20" s="203" t="s">
        <v>206</v>
      </c>
      <c r="B20" s="204"/>
      <c r="C20" s="204"/>
      <c r="D20" s="218" t="s">
        <v>543</v>
      </c>
      <c r="E20" s="203" t="s">
        <v>218</v>
      </c>
      <c r="F20" s="217" t="s">
        <v>725</v>
      </c>
      <c r="H20" s="219" t="s">
        <v>126</v>
      </c>
      <c r="I20" s="205" t="s">
        <v>210</v>
      </c>
      <c r="J20" s="217" t="s">
        <v>210</v>
      </c>
      <c r="K20" s="220">
        <v>14</v>
      </c>
      <c r="L20" s="205">
        <f>IFERROR(IF(G20="X",0,IF(H20="X",0,VLOOKUP(H20,'9'!$K$3:$L$16,2,FALSE))),0)</f>
        <v>200</v>
      </c>
      <c r="M20" s="228">
        <f t="shared" si="1"/>
        <v>2800</v>
      </c>
      <c r="N20" s="205">
        <f>IFERROR(VLOOKUP(H20,'9'!$K$3:$M$16,3,FALSE),0)</f>
        <v>0</v>
      </c>
      <c r="O20" s="205">
        <f t="shared" si="0"/>
        <v>0</v>
      </c>
      <c r="P20" s="205"/>
      <c r="Q20" s="205"/>
      <c r="R20" s="205"/>
    </row>
    <row r="21" spans="1:18">
      <c r="A21" s="203" t="s">
        <v>206</v>
      </c>
      <c r="B21" s="204"/>
      <c r="C21" s="204"/>
      <c r="D21" s="218" t="s">
        <v>544</v>
      </c>
      <c r="E21" s="203" t="s">
        <v>260</v>
      </c>
      <c r="F21" s="217" t="s">
        <v>514</v>
      </c>
      <c r="H21" s="219" t="s">
        <v>138</v>
      </c>
      <c r="I21" s="205" t="s">
        <v>205</v>
      </c>
      <c r="J21" s="217" t="s">
        <v>714</v>
      </c>
      <c r="K21" s="220">
        <v>3</v>
      </c>
      <c r="L21" s="205">
        <f>IFERROR(IF(G21="X",0,IF(H21="X",0,VLOOKUP(H21,'9'!$K$3:$L$16,2,FALSE))),0)</f>
        <v>12</v>
      </c>
      <c r="M21" s="228">
        <f t="shared" si="1"/>
        <v>36</v>
      </c>
      <c r="N21" s="205">
        <f>IFERROR(VLOOKUP(H21,'9'!$K$3:$M$16,3,FALSE),0)</f>
        <v>0</v>
      </c>
      <c r="O21" s="205">
        <f t="shared" si="0"/>
        <v>0</v>
      </c>
      <c r="P21" s="205"/>
      <c r="Q21" s="205"/>
      <c r="R21" s="205"/>
    </row>
    <row r="22" spans="1:18">
      <c r="A22" s="203" t="s">
        <v>206</v>
      </c>
      <c r="B22" s="204"/>
      <c r="C22" s="204"/>
      <c r="D22" s="218" t="s">
        <v>545</v>
      </c>
      <c r="E22" s="203" t="s">
        <v>417</v>
      </c>
      <c r="F22" s="217" t="s">
        <v>726</v>
      </c>
      <c r="H22" s="219" t="s">
        <v>446</v>
      </c>
      <c r="I22" s="205" t="s">
        <v>205</v>
      </c>
      <c r="J22" s="217" t="s">
        <v>714</v>
      </c>
      <c r="K22" s="220">
        <v>52</v>
      </c>
      <c r="L22" s="205">
        <f>IFERROR(IF(G22="X",0,IF(H22="X",0,VLOOKUP(H22,'9'!$K$3:$L$16,2,FALSE))),0)</f>
        <v>200</v>
      </c>
      <c r="M22" s="228">
        <f t="shared" si="1"/>
        <v>10400</v>
      </c>
      <c r="N22" s="205">
        <f>IFERROR(VLOOKUP(H22,'9'!$K$3:$M$16,3,FALSE),0)</f>
        <v>0</v>
      </c>
      <c r="O22" s="205">
        <f t="shared" si="0"/>
        <v>0</v>
      </c>
      <c r="P22" s="205"/>
      <c r="Q22" s="205"/>
      <c r="R22" s="205"/>
    </row>
    <row r="23" spans="1:18">
      <c r="A23" s="203" t="s">
        <v>206</v>
      </c>
      <c r="B23" s="204"/>
      <c r="C23" s="204"/>
      <c r="D23" s="218" t="s">
        <v>247</v>
      </c>
      <c r="E23" s="203" t="s">
        <v>417</v>
      </c>
      <c r="F23" s="217" t="s">
        <v>727</v>
      </c>
      <c r="H23" s="219" t="s">
        <v>446</v>
      </c>
      <c r="I23" s="205" t="s">
        <v>205</v>
      </c>
      <c r="J23" s="217" t="s">
        <v>714</v>
      </c>
      <c r="K23" s="220">
        <v>52</v>
      </c>
      <c r="L23" s="205">
        <f>IFERROR(IF(G23="X",0,IF(H23="X",0,VLOOKUP(H23,'9'!$K$3:$L$16,2,FALSE))),0)</f>
        <v>200</v>
      </c>
      <c r="M23" s="228">
        <f t="shared" si="1"/>
        <v>10400</v>
      </c>
      <c r="N23" s="205">
        <f>IFERROR(VLOOKUP(H23,'9'!$K$3:$M$16,3,FALSE),0)</f>
        <v>0</v>
      </c>
      <c r="O23" s="205">
        <f t="shared" si="0"/>
        <v>0</v>
      </c>
      <c r="P23" s="205"/>
      <c r="Q23" s="205"/>
      <c r="R23" s="205"/>
    </row>
    <row r="24" spans="1:18">
      <c r="A24" s="203" t="s">
        <v>206</v>
      </c>
      <c r="B24" s="204"/>
      <c r="C24" s="204"/>
      <c r="D24" s="218" t="s">
        <v>250</v>
      </c>
      <c r="E24" s="203" t="s">
        <v>303</v>
      </c>
      <c r="F24" s="217" t="s">
        <v>683</v>
      </c>
      <c r="H24" s="219" t="s">
        <v>138</v>
      </c>
      <c r="I24" s="205" t="s">
        <v>205</v>
      </c>
      <c r="J24" s="217" t="s">
        <v>714</v>
      </c>
      <c r="K24" s="220">
        <v>4</v>
      </c>
      <c r="L24" s="205">
        <f>IFERROR(IF(G24="X",0,IF(H24="X",0,VLOOKUP(H24,'9'!$K$3:$L$16,2,FALSE))),0)</f>
        <v>12</v>
      </c>
      <c r="M24" s="228">
        <f t="shared" si="1"/>
        <v>48</v>
      </c>
      <c r="N24" s="205">
        <f>IFERROR(VLOOKUP(H24,'9'!$K$3:$M$16,3,FALSE),0)</f>
        <v>0</v>
      </c>
      <c r="O24" s="205">
        <f t="shared" si="0"/>
        <v>0</v>
      </c>
      <c r="P24" s="205"/>
      <c r="Q24" s="205"/>
      <c r="R24" s="205"/>
    </row>
    <row r="25" spans="1:18">
      <c r="A25" s="203" t="s">
        <v>206</v>
      </c>
      <c r="B25" s="204"/>
      <c r="C25" s="204"/>
      <c r="D25" s="218" t="s">
        <v>251</v>
      </c>
      <c r="E25" s="203" t="s">
        <v>272</v>
      </c>
      <c r="F25" s="217" t="s">
        <v>500</v>
      </c>
      <c r="H25" s="219" t="s">
        <v>140</v>
      </c>
      <c r="I25" s="205" t="s">
        <v>194</v>
      </c>
      <c r="J25" s="217" t="s">
        <v>518</v>
      </c>
      <c r="K25" s="220">
        <v>6</v>
      </c>
      <c r="L25" s="205">
        <f>IFERROR(IF(G25="X",0,IF(H25="X",0,VLOOKUP(H25,'9'!$K$3:$L$16,2,FALSE))),0)</f>
        <v>200</v>
      </c>
      <c r="M25" s="228">
        <f t="shared" si="1"/>
        <v>1200</v>
      </c>
      <c r="N25" s="205">
        <f>IFERROR(VLOOKUP(H25,'9'!$K$3:$M$16,3,FALSE),0)</f>
        <v>0</v>
      </c>
      <c r="O25" s="205">
        <f t="shared" si="0"/>
        <v>0</v>
      </c>
      <c r="P25" s="205"/>
      <c r="Q25" s="205"/>
      <c r="R25" s="205"/>
    </row>
    <row r="26" spans="1:18">
      <c r="A26" s="203" t="s">
        <v>206</v>
      </c>
      <c r="B26" s="204"/>
      <c r="C26" s="204"/>
      <c r="D26" s="218" t="s">
        <v>255</v>
      </c>
      <c r="E26" s="203" t="s">
        <v>417</v>
      </c>
      <c r="F26" s="217" t="s">
        <v>728</v>
      </c>
      <c r="H26" s="219" t="s">
        <v>446</v>
      </c>
      <c r="I26" s="205" t="s">
        <v>205</v>
      </c>
      <c r="J26" s="217" t="s">
        <v>714</v>
      </c>
      <c r="K26" s="220">
        <v>59</v>
      </c>
      <c r="L26" s="205">
        <f>IFERROR(IF(G26="X",0,IF(H26="X",0,VLOOKUP(H26,'9'!$K$3:$L$16,2,FALSE))),0)</f>
        <v>200</v>
      </c>
      <c r="M26" s="228">
        <f t="shared" si="1"/>
        <v>11800</v>
      </c>
      <c r="N26" s="205">
        <f>IFERROR(VLOOKUP(H26,'9'!$K$3:$M$16,3,FALSE),0)</f>
        <v>0</v>
      </c>
      <c r="O26" s="205">
        <f t="shared" si="0"/>
        <v>0</v>
      </c>
      <c r="P26" s="205"/>
      <c r="Q26" s="205"/>
      <c r="R26" s="205"/>
    </row>
    <row r="27" spans="1:18">
      <c r="A27" s="203" t="s">
        <v>206</v>
      </c>
      <c r="B27" s="204"/>
      <c r="C27" s="204"/>
      <c r="D27" s="218" t="s">
        <v>258</v>
      </c>
      <c r="E27" s="203" t="s">
        <v>417</v>
      </c>
      <c r="F27" s="217" t="s">
        <v>729</v>
      </c>
      <c r="H27" s="219" t="s">
        <v>446</v>
      </c>
      <c r="I27" s="205" t="s">
        <v>205</v>
      </c>
      <c r="J27" s="217" t="s">
        <v>714</v>
      </c>
      <c r="K27" s="220">
        <v>59</v>
      </c>
      <c r="L27" s="205">
        <f>IFERROR(IF(G27="X",0,IF(H27="X",0,VLOOKUP(H27,'9'!$K$3:$L$16,2,FALSE))),0)</f>
        <v>200</v>
      </c>
      <c r="M27" s="228">
        <f t="shared" si="1"/>
        <v>11800</v>
      </c>
      <c r="N27" s="205">
        <f>IFERROR(VLOOKUP(H27,'9'!$K$3:$M$16,3,FALSE),0)</f>
        <v>0</v>
      </c>
      <c r="O27" s="205">
        <f t="shared" si="0"/>
        <v>0</v>
      </c>
      <c r="P27" s="205"/>
      <c r="Q27" s="205"/>
      <c r="R27" s="205"/>
    </row>
    <row r="28" spans="1:18">
      <c r="A28" s="203" t="s">
        <v>206</v>
      </c>
      <c r="B28" s="204"/>
      <c r="C28" s="204"/>
      <c r="D28" s="218" t="s">
        <v>259</v>
      </c>
      <c r="E28" s="203" t="s">
        <v>192</v>
      </c>
      <c r="F28" s="217" t="s">
        <v>730</v>
      </c>
      <c r="H28" s="219" t="s">
        <v>138</v>
      </c>
      <c r="I28" s="205" t="s">
        <v>205</v>
      </c>
      <c r="J28" s="217" t="s">
        <v>714</v>
      </c>
      <c r="K28" s="220">
        <v>3</v>
      </c>
      <c r="L28" s="205">
        <f>IFERROR(IF(G28="X",0,IF(H28="X",0,VLOOKUP(H28,'9'!$K$3:$L$16,2,FALSE))),0)</f>
        <v>12</v>
      </c>
      <c r="M28" s="228">
        <f t="shared" si="1"/>
        <v>36</v>
      </c>
      <c r="N28" s="205">
        <f>IFERROR(VLOOKUP(H28,'9'!$K$3:$M$16,3,FALSE),0)</f>
        <v>0</v>
      </c>
      <c r="O28" s="205">
        <f t="shared" si="0"/>
        <v>0</v>
      </c>
      <c r="P28" s="205"/>
      <c r="Q28" s="205"/>
      <c r="R28" s="205"/>
    </row>
    <row r="29" spans="1:18">
      <c r="A29" s="203" t="s">
        <v>206</v>
      </c>
      <c r="B29" s="204"/>
      <c r="C29" s="204"/>
      <c r="D29" s="218" t="s">
        <v>262</v>
      </c>
      <c r="E29" s="203" t="s">
        <v>303</v>
      </c>
      <c r="F29" s="217" t="s">
        <v>683</v>
      </c>
      <c r="H29" s="219" t="s">
        <v>138</v>
      </c>
      <c r="I29" s="205" t="s">
        <v>205</v>
      </c>
      <c r="J29" s="217" t="s">
        <v>714</v>
      </c>
      <c r="K29" s="220">
        <v>4</v>
      </c>
      <c r="L29" s="205">
        <f>IFERROR(IF(G29="X",0,IF(H29="X",0,VLOOKUP(H29,'9'!$K$3:$L$16,2,FALSE))),0)</f>
        <v>12</v>
      </c>
      <c r="M29" s="228">
        <f t="shared" si="1"/>
        <v>48</v>
      </c>
      <c r="N29" s="205">
        <f>IFERROR(VLOOKUP(H29,'9'!$K$3:$M$16,3,FALSE),0)</f>
        <v>0</v>
      </c>
      <c r="O29" s="205">
        <f t="shared" si="0"/>
        <v>0</v>
      </c>
      <c r="P29" s="205"/>
      <c r="Q29" s="205"/>
      <c r="R29" s="205"/>
    </row>
    <row r="30" spans="1:18">
      <c r="A30" s="203" t="s">
        <v>206</v>
      </c>
      <c r="B30" s="204"/>
      <c r="C30" s="204"/>
      <c r="D30" s="218" t="s">
        <v>731</v>
      </c>
      <c r="E30" s="203" t="s">
        <v>272</v>
      </c>
      <c r="F30" s="217" t="s">
        <v>500</v>
      </c>
      <c r="H30" s="219" t="s">
        <v>140</v>
      </c>
      <c r="I30" s="205" t="s">
        <v>194</v>
      </c>
      <c r="J30" s="217" t="s">
        <v>518</v>
      </c>
      <c r="K30" s="220">
        <v>6</v>
      </c>
      <c r="L30" s="205">
        <f>IFERROR(IF(G30="X",0,IF(H30="X",0,VLOOKUP(H30,'9'!$K$3:$L$16,2,FALSE))),0)</f>
        <v>200</v>
      </c>
      <c r="M30" s="228">
        <f t="shared" si="1"/>
        <v>1200</v>
      </c>
      <c r="N30" s="205">
        <f>IFERROR(VLOOKUP(H30,'9'!$K$3:$M$16,3,FALSE),0)</f>
        <v>0</v>
      </c>
      <c r="O30" s="205">
        <f t="shared" si="0"/>
        <v>0</v>
      </c>
      <c r="P30" s="205"/>
      <c r="Q30" s="205"/>
      <c r="R30" s="205"/>
    </row>
    <row r="31" spans="1:18">
      <c r="A31" s="203" t="s">
        <v>206</v>
      </c>
      <c r="B31" s="204"/>
      <c r="C31" s="204"/>
      <c r="D31" s="218" t="s">
        <v>264</v>
      </c>
      <c r="E31" s="203" t="s">
        <v>192</v>
      </c>
      <c r="F31" s="217" t="s">
        <v>732</v>
      </c>
      <c r="H31" s="219" t="s">
        <v>446</v>
      </c>
      <c r="I31" s="205" t="s">
        <v>205</v>
      </c>
      <c r="J31" s="217" t="s">
        <v>714</v>
      </c>
      <c r="K31" s="220">
        <v>28</v>
      </c>
      <c r="L31" s="205">
        <f>IFERROR(IF(G31="X",0,IF(H31="X",0,VLOOKUP(H31,'9'!$K$3:$L$16,2,FALSE))),0)</f>
        <v>200</v>
      </c>
      <c r="M31" s="228">
        <f t="shared" si="1"/>
        <v>5600</v>
      </c>
      <c r="N31" s="205">
        <f>IFERROR(VLOOKUP(H31,'9'!$K$3:$M$16,3,FALSE),0)</f>
        <v>0</v>
      </c>
      <c r="O31" s="205">
        <f t="shared" si="0"/>
        <v>0</v>
      </c>
      <c r="P31" s="205"/>
      <c r="Q31" s="205"/>
      <c r="R31" s="205"/>
    </row>
    <row r="32" spans="1:18">
      <c r="A32" s="203" t="s">
        <v>206</v>
      </c>
      <c r="B32" s="204"/>
      <c r="C32" s="204"/>
      <c r="D32" s="218" t="s">
        <v>733</v>
      </c>
      <c r="E32" s="203" t="s">
        <v>192</v>
      </c>
      <c r="F32" s="217" t="s">
        <v>734</v>
      </c>
      <c r="H32" s="219" t="s">
        <v>134</v>
      </c>
      <c r="I32" s="205" t="s">
        <v>210</v>
      </c>
      <c r="J32" s="217" t="s">
        <v>210</v>
      </c>
      <c r="K32" s="220">
        <v>11</v>
      </c>
      <c r="L32" s="205">
        <f>IFERROR(IF(G32="X",0,IF(H32="X",0,VLOOKUP(H32,'9'!$K$3:$L$16,2,FALSE))),0)</f>
        <v>200</v>
      </c>
      <c r="M32" s="228">
        <f t="shared" si="1"/>
        <v>2200</v>
      </c>
      <c r="N32" s="205">
        <f>IFERROR(VLOOKUP(H32,'9'!$K$3:$M$16,3,FALSE),0)</f>
        <v>0</v>
      </c>
      <c r="O32" s="205">
        <f t="shared" si="0"/>
        <v>0</v>
      </c>
      <c r="P32" s="205"/>
      <c r="Q32" s="205"/>
      <c r="R32" s="205"/>
    </row>
    <row r="33" spans="1:18">
      <c r="A33" s="203" t="s">
        <v>206</v>
      </c>
      <c r="B33" s="204"/>
      <c r="C33" s="204"/>
      <c r="D33" s="218" t="s">
        <v>735</v>
      </c>
      <c r="E33" s="203" t="s">
        <v>285</v>
      </c>
      <c r="F33" s="217" t="s">
        <v>736</v>
      </c>
      <c r="H33" s="219" t="s">
        <v>134</v>
      </c>
      <c r="I33" s="205" t="s">
        <v>194</v>
      </c>
      <c r="J33" s="217" t="s">
        <v>518</v>
      </c>
      <c r="K33" s="220">
        <v>6</v>
      </c>
      <c r="L33" s="205">
        <f>IFERROR(IF(G33="X",0,IF(H33="X",0,VLOOKUP(H33,'9'!$K$3:$L$16,2,FALSE))),0)</f>
        <v>200</v>
      </c>
      <c r="M33" s="228">
        <f t="shared" si="1"/>
        <v>1200</v>
      </c>
      <c r="N33" s="205">
        <f>IFERROR(VLOOKUP(H33,'9'!$K$3:$M$16,3,FALSE),0)</f>
        <v>0</v>
      </c>
      <c r="O33" s="205">
        <f t="shared" si="0"/>
        <v>0</v>
      </c>
      <c r="P33" s="205"/>
      <c r="Q33" s="205"/>
      <c r="R33" s="205"/>
    </row>
    <row r="34" spans="1:18">
      <c r="A34" s="203" t="s">
        <v>206</v>
      </c>
      <c r="B34" s="204"/>
      <c r="C34" s="204"/>
      <c r="D34" s="218" t="s">
        <v>737</v>
      </c>
      <c r="E34" s="203" t="s">
        <v>285</v>
      </c>
      <c r="F34" s="217" t="s">
        <v>738</v>
      </c>
      <c r="H34" s="219" t="s">
        <v>134</v>
      </c>
      <c r="I34" s="205" t="s">
        <v>205</v>
      </c>
      <c r="J34" s="217" t="s">
        <v>714</v>
      </c>
      <c r="K34" s="220">
        <v>6</v>
      </c>
      <c r="L34" s="205">
        <f>IFERROR(IF(G34="X",0,IF(H34="X",0,VLOOKUP(H34,'9'!$K$3:$L$16,2,FALSE))),0)</f>
        <v>200</v>
      </c>
      <c r="M34" s="228">
        <f t="shared" si="1"/>
        <v>1200</v>
      </c>
      <c r="N34" s="205">
        <f>IFERROR(VLOOKUP(H34,'9'!$K$3:$M$16,3,FALSE),0)</f>
        <v>0</v>
      </c>
      <c r="O34" s="205">
        <f t="shared" si="0"/>
        <v>0</v>
      </c>
      <c r="P34" s="205"/>
      <c r="Q34" s="205"/>
      <c r="R34" s="205"/>
    </row>
    <row r="35" spans="1:18">
      <c r="A35" s="203" t="s">
        <v>206</v>
      </c>
      <c r="B35" s="204"/>
      <c r="C35" s="204"/>
      <c r="D35" s="218" t="s">
        <v>739</v>
      </c>
      <c r="E35" s="203" t="s">
        <v>417</v>
      </c>
      <c r="F35" s="217" t="s">
        <v>740</v>
      </c>
      <c r="H35" s="219" t="s">
        <v>446</v>
      </c>
      <c r="I35" s="205" t="s">
        <v>205</v>
      </c>
      <c r="J35" s="217" t="s">
        <v>714</v>
      </c>
      <c r="K35" s="220">
        <v>30</v>
      </c>
      <c r="L35" s="205">
        <f>IFERROR(IF(G35="X",0,IF(H35="X",0,VLOOKUP(H35,'9'!$K$3:$L$16,2,FALSE))),0)</f>
        <v>200</v>
      </c>
      <c r="M35" s="228">
        <f t="shared" si="1"/>
        <v>6000</v>
      </c>
      <c r="N35" s="205">
        <f>IFERROR(VLOOKUP(H35,'9'!$K$3:$M$16,3,FALSE),0)</f>
        <v>0</v>
      </c>
      <c r="O35" s="205">
        <f t="shared" si="0"/>
        <v>0</v>
      </c>
      <c r="P35" s="205"/>
      <c r="Q35" s="205"/>
      <c r="R35" s="205"/>
    </row>
    <row r="36" spans="1:18">
      <c r="A36" s="203" t="s">
        <v>206</v>
      </c>
      <c r="B36" s="204"/>
      <c r="C36" s="204"/>
      <c r="D36" s="218" t="s">
        <v>741</v>
      </c>
      <c r="E36" s="203" t="s">
        <v>417</v>
      </c>
      <c r="F36" s="217" t="s">
        <v>742</v>
      </c>
      <c r="H36" s="219" t="s">
        <v>446</v>
      </c>
      <c r="I36" s="205" t="s">
        <v>205</v>
      </c>
      <c r="J36" s="217" t="s">
        <v>714</v>
      </c>
      <c r="K36" s="220">
        <v>59</v>
      </c>
      <c r="L36" s="205">
        <f>IFERROR(IF(G36="X",0,IF(H36="X",0,VLOOKUP(H36,'9'!$K$3:$L$16,2,FALSE))),0)</f>
        <v>200</v>
      </c>
      <c r="M36" s="228">
        <f t="shared" si="1"/>
        <v>11800</v>
      </c>
      <c r="N36" s="205">
        <f>IFERROR(VLOOKUP(H36,'9'!$K$3:$M$16,3,FALSE),0)</f>
        <v>0</v>
      </c>
      <c r="O36" s="205">
        <f t="shared" si="0"/>
        <v>0</v>
      </c>
      <c r="P36" s="205"/>
      <c r="Q36" s="205"/>
      <c r="R36" s="205"/>
    </row>
    <row r="37" spans="1:18">
      <c r="A37" s="203" t="s">
        <v>206</v>
      </c>
      <c r="B37" s="204"/>
      <c r="C37" s="204"/>
      <c r="D37" s="218" t="s">
        <v>743</v>
      </c>
      <c r="E37" s="203" t="s">
        <v>417</v>
      </c>
      <c r="F37" s="217" t="s">
        <v>744</v>
      </c>
      <c r="H37" s="219" t="s">
        <v>446</v>
      </c>
      <c r="I37" s="205" t="s">
        <v>205</v>
      </c>
      <c r="J37" s="217" t="s">
        <v>714</v>
      </c>
      <c r="K37" s="220">
        <v>59</v>
      </c>
      <c r="L37" s="205">
        <f>IFERROR(IF(G37="X",0,IF(H37="X",0,VLOOKUP(H37,'9'!$K$3:$L$16,2,FALSE))),0)</f>
        <v>200</v>
      </c>
      <c r="M37" s="228">
        <f t="shared" si="1"/>
        <v>11800</v>
      </c>
      <c r="N37" s="205">
        <f>IFERROR(VLOOKUP(H37,'9'!$K$3:$M$16,3,FALSE),0)</f>
        <v>0</v>
      </c>
      <c r="O37" s="205">
        <f t="shared" si="0"/>
        <v>0</v>
      </c>
      <c r="P37" s="205"/>
      <c r="Q37" s="205"/>
      <c r="R37" s="205"/>
    </row>
    <row r="38" spans="1:18">
      <c r="A38" s="203" t="s">
        <v>206</v>
      </c>
      <c r="B38" s="204"/>
      <c r="C38" s="204"/>
      <c r="D38" s="218" t="s">
        <v>745</v>
      </c>
      <c r="E38" s="203" t="s">
        <v>303</v>
      </c>
      <c r="F38" s="217" t="s">
        <v>683</v>
      </c>
      <c r="H38" s="219" t="s">
        <v>138</v>
      </c>
      <c r="I38" s="205" t="s">
        <v>205</v>
      </c>
      <c r="J38" s="217" t="s">
        <v>714</v>
      </c>
      <c r="K38" s="220">
        <v>4</v>
      </c>
      <c r="L38" s="205">
        <f>IFERROR(IF(G38="X",0,IF(H38="X",0,VLOOKUP(H38,'9'!$K$3:$L$16,2,FALSE))),0)</f>
        <v>12</v>
      </c>
      <c r="M38" s="228">
        <f t="shared" si="1"/>
        <v>48</v>
      </c>
      <c r="N38" s="205">
        <f>IFERROR(VLOOKUP(H38,'9'!$K$3:$M$16,3,FALSE),0)</f>
        <v>0</v>
      </c>
      <c r="O38" s="205">
        <f t="shared" si="0"/>
        <v>0</v>
      </c>
      <c r="P38" s="205"/>
      <c r="Q38" s="205"/>
      <c r="R38" s="205"/>
    </row>
    <row r="39" spans="1:18">
      <c r="A39" s="203" t="s">
        <v>206</v>
      </c>
      <c r="B39" s="204"/>
      <c r="C39" s="204"/>
      <c r="D39" s="218" t="s">
        <v>746</v>
      </c>
      <c r="E39" s="203" t="s">
        <v>272</v>
      </c>
      <c r="F39" s="217" t="s">
        <v>500</v>
      </c>
      <c r="H39" s="219" t="s">
        <v>140</v>
      </c>
      <c r="I39" s="205" t="s">
        <v>194</v>
      </c>
      <c r="J39" s="217" t="s">
        <v>518</v>
      </c>
      <c r="K39" s="220">
        <v>6</v>
      </c>
      <c r="L39" s="205">
        <f>IFERROR(IF(G39="X",0,IF(H39="X",0,VLOOKUP(H39,'9'!$K$3:$L$16,2,FALSE))),0)</f>
        <v>200</v>
      </c>
      <c r="M39" s="228">
        <f t="shared" si="1"/>
        <v>1200</v>
      </c>
      <c r="N39" s="205">
        <f>IFERROR(VLOOKUP(H39,'9'!$K$3:$M$16,3,FALSE),0)</f>
        <v>0</v>
      </c>
      <c r="O39" s="205">
        <f t="shared" si="0"/>
        <v>0</v>
      </c>
      <c r="P39" s="205"/>
      <c r="Q39" s="205"/>
      <c r="R39" s="205"/>
    </row>
    <row r="40" spans="1:18">
      <c r="A40" s="203" t="s">
        <v>206</v>
      </c>
      <c r="B40" s="204"/>
      <c r="C40" s="204"/>
      <c r="D40" s="218" t="s">
        <v>747</v>
      </c>
      <c r="E40" s="203" t="s">
        <v>303</v>
      </c>
      <c r="F40" s="217" t="s">
        <v>748</v>
      </c>
      <c r="H40" s="219" t="s">
        <v>138</v>
      </c>
      <c r="I40" s="205" t="s">
        <v>205</v>
      </c>
      <c r="J40" s="217" t="s">
        <v>714</v>
      </c>
      <c r="K40" s="220">
        <v>9</v>
      </c>
      <c r="L40" s="205">
        <f>IFERROR(IF(G40="X",0,IF(H40="X",0,VLOOKUP(H40,'9'!$K$3:$L$16,2,FALSE))),0)</f>
        <v>12</v>
      </c>
      <c r="M40" s="228">
        <f t="shared" si="1"/>
        <v>108</v>
      </c>
      <c r="N40" s="205">
        <f>IFERROR(VLOOKUP(H40,'9'!$K$3:$M$16,3,FALSE),0)</f>
        <v>0</v>
      </c>
      <c r="O40" s="205">
        <f t="shared" si="0"/>
        <v>0</v>
      </c>
      <c r="P40" s="205"/>
      <c r="Q40" s="205"/>
      <c r="R40" s="205"/>
    </row>
    <row r="41" spans="1:18">
      <c r="A41" s="203" t="s">
        <v>206</v>
      </c>
      <c r="B41" s="204"/>
      <c r="C41" s="204"/>
      <c r="D41" s="218" t="s">
        <v>749</v>
      </c>
      <c r="E41" s="203" t="s">
        <v>303</v>
      </c>
      <c r="F41" s="217" t="s">
        <v>750</v>
      </c>
      <c r="H41" s="219" t="s">
        <v>138</v>
      </c>
      <c r="I41" s="205" t="s">
        <v>205</v>
      </c>
      <c r="J41" s="217" t="s">
        <v>714</v>
      </c>
      <c r="K41" s="220">
        <v>6</v>
      </c>
      <c r="L41" s="205">
        <f>IFERROR(IF(G41="X",0,IF(H41="X",0,VLOOKUP(H41,'9'!$K$3:$L$16,2,FALSE))),0)</f>
        <v>12</v>
      </c>
      <c r="M41" s="228">
        <f t="shared" si="1"/>
        <v>72</v>
      </c>
      <c r="N41" s="205">
        <f>IFERROR(VLOOKUP(H41,'9'!$K$3:$M$16,3,FALSE),0)</f>
        <v>0</v>
      </c>
      <c r="O41" s="205">
        <f t="shared" si="0"/>
        <v>0</v>
      </c>
      <c r="P41" s="205"/>
      <c r="Q41" s="205"/>
      <c r="R41" s="205"/>
    </row>
    <row r="42" spans="1:18">
      <c r="A42" s="203" t="s">
        <v>280</v>
      </c>
      <c r="B42" s="204"/>
      <c r="C42" s="204"/>
      <c r="D42" s="218" t="s">
        <v>281</v>
      </c>
      <c r="E42" s="203" t="s">
        <v>192</v>
      </c>
      <c r="F42" s="217" t="s">
        <v>751</v>
      </c>
      <c r="H42" s="219" t="s">
        <v>134</v>
      </c>
      <c r="I42" s="205" t="s">
        <v>205</v>
      </c>
      <c r="J42" s="217" t="s">
        <v>714</v>
      </c>
      <c r="K42" s="220">
        <v>57</v>
      </c>
      <c r="L42" s="205">
        <f>IFERROR(IF(G42="X",0,IF(H42="X",0,VLOOKUP(H42,'9'!$K$3:$L$16,2,FALSE))),0)</f>
        <v>200</v>
      </c>
      <c r="M42" s="228">
        <f t="shared" si="1"/>
        <v>11400</v>
      </c>
      <c r="N42" s="205">
        <f>IFERROR(VLOOKUP(H42,'9'!$K$3:$M$16,3,FALSE),0)</f>
        <v>0</v>
      </c>
      <c r="O42" s="205">
        <f t="shared" si="0"/>
        <v>0</v>
      </c>
      <c r="P42" s="205"/>
      <c r="Q42" s="205"/>
      <c r="R42" s="205"/>
    </row>
    <row r="43" spans="1:18">
      <c r="A43" s="203" t="s">
        <v>280</v>
      </c>
      <c r="B43" s="204"/>
      <c r="C43" s="204"/>
      <c r="D43" s="218" t="s">
        <v>696</v>
      </c>
      <c r="E43" s="203" t="s">
        <v>192</v>
      </c>
      <c r="F43" s="217" t="s">
        <v>752</v>
      </c>
      <c r="H43" s="219" t="s">
        <v>446</v>
      </c>
      <c r="I43" s="205" t="s">
        <v>205</v>
      </c>
      <c r="J43" s="217" t="s">
        <v>714</v>
      </c>
      <c r="K43" s="220">
        <v>38</v>
      </c>
      <c r="L43" s="205">
        <f>IFERROR(IF(G43="X",0,IF(H43="X",0,VLOOKUP(H43,'9'!$K$3:$L$16,2,FALSE))),0)</f>
        <v>200</v>
      </c>
      <c r="M43" s="228">
        <f t="shared" si="1"/>
        <v>7600</v>
      </c>
      <c r="N43" s="205">
        <f>IFERROR(VLOOKUP(H43,'9'!$K$3:$M$16,3,FALSE),0)</f>
        <v>0</v>
      </c>
      <c r="O43" s="205">
        <f t="shared" si="0"/>
        <v>0</v>
      </c>
      <c r="P43" s="205"/>
      <c r="Q43" s="205"/>
      <c r="R43" s="205"/>
    </row>
    <row r="44" spans="1:18">
      <c r="A44" s="203" t="s">
        <v>280</v>
      </c>
      <c r="B44" s="204"/>
      <c r="C44" s="204"/>
      <c r="D44" s="218" t="s">
        <v>698</v>
      </c>
      <c r="E44" s="203" t="s">
        <v>417</v>
      </c>
      <c r="F44" s="217" t="s">
        <v>753</v>
      </c>
      <c r="H44" s="219" t="s">
        <v>446</v>
      </c>
      <c r="I44" s="205" t="s">
        <v>205</v>
      </c>
      <c r="J44" s="217" t="s">
        <v>714</v>
      </c>
      <c r="K44" s="220">
        <v>52</v>
      </c>
      <c r="L44" s="205">
        <f>IFERROR(IF(G44="X",0,IF(H44="X",0,VLOOKUP(H44,'9'!$K$3:$L$16,2,FALSE))),0)</f>
        <v>200</v>
      </c>
      <c r="M44" s="228">
        <f t="shared" si="1"/>
        <v>10400</v>
      </c>
      <c r="N44" s="205">
        <f>IFERROR(VLOOKUP(H44,'9'!$K$3:$M$16,3,FALSE),0)</f>
        <v>0</v>
      </c>
      <c r="O44" s="205">
        <f t="shared" si="0"/>
        <v>0</v>
      </c>
      <c r="P44" s="205"/>
      <c r="Q44" s="205"/>
      <c r="R44" s="205"/>
    </row>
    <row r="45" spans="1:18">
      <c r="A45" s="203" t="s">
        <v>280</v>
      </c>
      <c r="B45" s="204"/>
      <c r="C45" s="204"/>
      <c r="D45" s="218" t="s">
        <v>699</v>
      </c>
      <c r="E45" s="203" t="s">
        <v>417</v>
      </c>
      <c r="F45" s="217" t="s">
        <v>753</v>
      </c>
      <c r="H45" s="219" t="s">
        <v>446</v>
      </c>
      <c r="I45" s="205" t="s">
        <v>205</v>
      </c>
      <c r="J45" s="217" t="s">
        <v>714</v>
      </c>
      <c r="K45" s="220">
        <v>52</v>
      </c>
      <c r="L45" s="205">
        <f>IFERROR(IF(G45="X",0,IF(H45="X",0,VLOOKUP(H45,'9'!$K$3:$L$16,2,FALSE))),0)</f>
        <v>200</v>
      </c>
      <c r="M45" s="228">
        <f t="shared" si="1"/>
        <v>10400</v>
      </c>
      <c r="N45" s="205">
        <f>IFERROR(VLOOKUP(H45,'9'!$K$3:$M$16,3,FALSE),0)</f>
        <v>0</v>
      </c>
      <c r="O45" s="205">
        <f t="shared" si="0"/>
        <v>0</v>
      </c>
      <c r="P45" s="205"/>
      <c r="Q45" s="205"/>
      <c r="R45" s="205"/>
    </row>
    <row r="46" spans="1:18">
      <c r="A46" s="203" t="s">
        <v>280</v>
      </c>
      <c r="B46" s="204"/>
      <c r="C46" s="204"/>
      <c r="D46" s="218" t="s">
        <v>700</v>
      </c>
      <c r="E46" s="203" t="s">
        <v>303</v>
      </c>
      <c r="F46" s="217" t="s">
        <v>683</v>
      </c>
      <c r="H46" s="219" t="s">
        <v>138</v>
      </c>
      <c r="I46" s="205" t="s">
        <v>205</v>
      </c>
      <c r="J46" s="217" t="s">
        <v>714</v>
      </c>
      <c r="K46" s="220">
        <v>4</v>
      </c>
      <c r="L46" s="205">
        <f>IFERROR(IF(G46="X",0,IF(H46="X",0,VLOOKUP(H46,'9'!$K$3:$L$16,2,FALSE))),0)</f>
        <v>12</v>
      </c>
      <c r="M46" s="228">
        <f t="shared" si="1"/>
        <v>48</v>
      </c>
      <c r="N46" s="205">
        <f>IFERROR(VLOOKUP(H46,'9'!$K$3:$M$16,3,FALSE),0)</f>
        <v>0</v>
      </c>
      <c r="O46" s="205">
        <f t="shared" si="0"/>
        <v>0</v>
      </c>
      <c r="P46" s="205"/>
      <c r="Q46" s="205"/>
      <c r="R46" s="205"/>
    </row>
    <row r="47" spans="1:18">
      <c r="A47" s="203" t="s">
        <v>280</v>
      </c>
      <c r="B47" s="204"/>
      <c r="C47" s="204"/>
      <c r="D47" s="218" t="s">
        <v>701</v>
      </c>
      <c r="E47" s="203" t="s">
        <v>272</v>
      </c>
      <c r="F47" s="217" t="s">
        <v>500</v>
      </c>
      <c r="H47" s="219" t="s">
        <v>140</v>
      </c>
      <c r="I47" s="205" t="s">
        <v>194</v>
      </c>
      <c r="J47" s="217" t="s">
        <v>518</v>
      </c>
      <c r="K47" s="220">
        <v>6</v>
      </c>
      <c r="L47" s="205">
        <f>IFERROR(IF(G47="X",0,IF(H47="X",0,VLOOKUP(H47,'9'!$K$3:$L$16,2,FALSE))),0)</f>
        <v>200</v>
      </c>
      <c r="M47" s="228">
        <f t="shared" si="1"/>
        <v>1200</v>
      </c>
      <c r="N47" s="205">
        <f>IFERROR(VLOOKUP(H47,'9'!$K$3:$M$16,3,FALSE),0)</f>
        <v>0</v>
      </c>
      <c r="O47" s="205">
        <f t="shared" si="0"/>
        <v>0</v>
      </c>
      <c r="P47" s="205"/>
      <c r="Q47" s="205"/>
      <c r="R47" s="205"/>
    </row>
    <row r="48" spans="1:18" hidden="1">
      <c r="A48" s="203"/>
      <c r="B48" s="204"/>
      <c r="C48" s="204"/>
      <c r="D48" s="218"/>
      <c r="E48" s="203"/>
      <c r="F48" s="217"/>
      <c r="H48" s="219"/>
      <c r="I48" s="205"/>
      <c r="J48" s="217"/>
      <c r="K48" s="220"/>
      <c r="L48" s="205">
        <f>IFERROR(IF(G48="X",0,IF(H48="X",0,VLOOKUP(H48,'9'!$K$3:$L$16,2,FALSE))),0)</f>
        <v>0</v>
      </c>
      <c r="M48" s="228">
        <f t="shared" si="1"/>
        <v>0</v>
      </c>
      <c r="N48" s="205">
        <f>IFERROR(VLOOKUP(H48,'9'!$K$3:$M$16,3,FALSE),0)</f>
        <v>0</v>
      </c>
      <c r="O48" s="205">
        <f t="shared" si="0"/>
        <v>0</v>
      </c>
      <c r="P48" s="205"/>
      <c r="Q48" s="205"/>
      <c r="R48" s="205"/>
    </row>
    <row r="49" spans="1:18" hidden="1">
      <c r="A49" s="203"/>
      <c r="B49" s="204"/>
      <c r="C49" s="204"/>
      <c r="D49" s="218"/>
      <c r="E49" s="203"/>
      <c r="F49" s="217"/>
      <c r="H49" s="219"/>
      <c r="I49" s="205"/>
      <c r="J49" s="217"/>
      <c r="K49" s="220"/>
      <c r="L49" s="205">
        <f>IFERROR(IF(G49="X",0,IF(H49="X",0,VLOOKUP(H49,'9'!$K$3:$L$16,2,FALSE))),0)</f>
        <v>0</v>
      </c>
      <c r="M49" s="228">
        <f t="shared" si="1"/>
        <v>0</v>
      </c>
      <c r="N49" s="205">
        <f>IFERROR(VLOOKUP(H49,'9'!$K$3:$M$16,3,FALSE),0)</f>
        <v>0</v>
      </c>
      <c r="O49" s="205">
        <f t="shared" si="0"/>
        <v>0</v>
      </c>
      <c r="P49" s="205"/>
      <c r="Q49" s="205"/>
      <c r="R49" s="205"/>
    </row>
    <row r="50" spans="1:18" hidden="1">
      <c r="A50" s="203"/>
      <c r="B50" s="204"/>
      <c r="C50" s="204"/>
      <c r="D50" s="218"/>
      <c r="E50" s="203"/>
      <c r="F50" s="217"/>
      <c r="H50" s="219"/>
      <c r="I50" s="205"/>
      <c r="J50" s="217"/>
      <c r="K50" s="220"/>
      <c r="L50" s="205">
        <f>IFERROR(IF(G50="X",0,IF(H50="X",0,VLOOKUP(H50,'9'!$K$3:$L$16,2,FALSE))),0)</f>
        <v>0</v>
      </c>
      <c r="M50" s="228">
        <f t="shared" si="1"/>
        <v>0</v>
      </c>
      <c r="N50" s="205">
        <f>IFERROR(VLOOKUP(H50,'9'!$K$3:$M$16,3,FALSE),0)</f>
        <v>0</v>
      </c>
      <c r="O50" s="205">
        <f t="shared" si="0"/>
        <v>0</v>
      </c>
      <c r="P50" s="205"/>
      <c r="Q50" s="205"/>
      <c r="R50" s="205"/>
    </row>
    <row r="51" spans="1:18" hidden="1">
      <c r="A51" s="203"/>
      <c r="B51" s="204"/>
      <c r="C51" s="204"/>
      <c r="D51" s="218"/>
      <c r="E51" s="203"/>
      <c r="F51" s="217"/>
      <c r="H51" s="219"/>
      <c r="I51" s="205"/>
      <c r="J51" s="217"/>
      <c r="K51" s="220"/>
      <c r="L51" s="205">
        <f>IFERROR(IF(G51="X",0,IF(H51="X",0,VLOOKUP(H51,'9'!$K$3:$L$16,2,FALSE))),0)</f>
        <v>0</v>
      </c>
      <c r="M51" s="228">
        <f t="shared" si="1"/>
        <v>0</v>
      </c>
      <c r="N51" s="205">
        <f>IFERROR(VLOOKUP(H51,'9'!$K$3:$M$16,3,FALSE),0)</f>
        <v>0</v>
      </c>
      <c r="O51" s="205">
        <f t="shared" si="0"/>
        <v>0</v>
      </c>
      <c r="P51" s="205"/>
      <c r="Q51" s="205"/>
      <c r="R51" s="205"/>
    </row>
    <row r="52" spans="1:18" hidden="1">
      <c r="A52" s="203"/>
      <c r="B52" s="204"/>
      <c r="C52" s="204"/>
      <c r="D52" s="203"/>
      <c r="E52" s="203"/>
      <c r="H52" s="203"/>
      <c r="I52" s="205"/>
      <c r="J52" s="205"/>
      <c r="K52" s="205"/>
      <c r="L52" s="205">
        <f>IFERROR(IF(G52="X",0,IF(H52="X",0,VLOOKUP(H52,'9'!$K$3:$L$16,2,FALSE))),0)</f>
        <v>0</v>
      </c>
      <c r="M52" s="205">
        <f t="shared" ref="M52:M64" si="2">K52*L52</f>
        <v>0</v>
      </c>
      <c r="N52" s="205">
        <f>IFERROR(VLOOKUP(H52,'9'!$K$3:$M$16,3,FALSE),0)</f>
        <v>0</v>
      </c>
      <c r="O52" s="205">
        <f t="shared" si="0"/>
        <v>0</v>
      </c>
      <c r="P52" s="205"/>
      <c r="Q52" s="205"/>
      <c r="R52" s="205"/>
    </row>
    <row r="53" spans="1:18" hidden="1">
      <c r="A53" s="203"/>
      <c r="B53" s="204"/>
      <c r="C53" s="204"/>
      <c r="D53" s="203"/>
      <c r="E53" s="203"/>
      <c r="H53" s="203"/>
      <c r="I53" s="205"/>
      <c r="J53" s="205"/>
      <c r="K53" s="205"/>
      <c r="L53" s="205">
        <f>IFERROR(IF(G53="X",0,IF(H53="X",0,VLOOKUP(H53,'9'!$K$3:$L$16,2,FALSE))),0)</f>
        <v>0</v>
      </c>
      <c r="M53" s="205">
        <f t="shared" si="2"/>
        <v>0</v>
      </c>
      <c r="N53" s="205">
        <f>IFERROR(VLOOKUP(H53,'9'!$K$3:$M$16,3,FALSE),0)</f>
        <v>0</v>
      </c>
      <c r="O53" s="205">
        <f t="shared" si="0"/>
        <v>0</v>
      </c>
      <c r="P53" s="205"/>
      <c r="Q53" s="205"/>
      <c r="R53" s="205"/>
    </row>
    <row r="54" spans="1:18" hidden="1">
      <c r="A54" s="203"/>
      <c r="B54" s="204"/>
      <c r="C54" s="204"/>
      <c r="D54" s="203"/>
      <c r="E54" s="203"/>
      <c r="H54" s="203"/>
      <c r="I54" s="205"/>
      <c r="J54" s="205"/>
      <c r="K54" s="205"/>
      <c r="L54" s="205">
        <f>IFERROR(IF(G54="X",0,IF(H54="X",0,VLOOKUP(H54,'9'!$K$3:$L$16,2,FALSE))),0)</f>
        <v>0</v>
      </c>
      <c r="M54" s="205">
        <f t="shared" si="2"/>
        <v>0</v>
      </c>
      <c r="N54" s="205">
        <f>IFERROR(VLOOKUP(H54,'9'!$K$3:$M$16,3,FALSE),0)</f>
        <v>0</v>
      </c>
      <c r="O54" s="205">
        <f t="shared" si="0"/>
        <v>0</v>
      </c>
      <c r="P54" s="205"/>
      <c r="Q54" s="205"/>
      <c r="R54" s="205"/>
    </row>
    <row r="55" spans="1:18" hidden="1">
      <c r="A55" s="203"/>
      <c r="B55" s="204"/>
      <c r="C55" s="204"/>
      <c r="D55" s="203"/>
      <c r="E55" s="203"/>
      <c r="H55" s="203"/>
      <c r="I55" s="205"/>
      <c r="J55" s="205"/>
      <c r="K55" s="205"/>
      <c r="L55" s="205">
        <f>IFERROR(IF(G55="X",0,IF(H55="X",0,VLOOKUP(H55,'9'!$K$3:$L$16,2,FALSE))),0)</f>
        <v>0</v>
      </c>
      <c r="M55" s="205">
        <f t="shared" si="2"/>
        <v>0</v>
      </c>
      <c r="N55" s="205">
        <f>IFERROR(VLOOKUP(H55,'9'!$K$3:$M$16,3,FALSE),0)</f>
        <v>0</v>
      </c>
      <c r="O55" s="205">
        <f t="shared" si="0"/>
        <v>0</v>
      </c>
      <c r="P55" s="205"/>
      <c r="Q55" s="205"/>
      <c r="R55" s="205"/>
    </row>
    <row r="56" spans="1:18" hidden="1">
      <c r="A56" s="203"/>
      <c r="B56" s="204"/>
      <c r="C56" s="204"/>
      <c r="D56" s="203"/>
      <c r="E56" s="203"/>
      <c r="H56" s="203"/>
      <c r="I56" s="205"/>
      <c r="J56" s="205"/>
      <c r="K56" s="205"/>
      <c r="L56" s="205">
        <f>IFERROR(IF(G56="X",0,IF(H56="X",0,VLOOKUP(H56,'9'!$K$3:$L$16,2,FALSE))),0)</f>
        <v>0</v>
      </c>
      <c r="M56" s="205">
        <f t="shared" si="2"/>
        <v>0</v>
      </c>
      <c r="N56" s="205">
        <f>IFERROR(VLOOKUP(H56,'9'!$K$3:$M$16,3,FALSE),0)</f>
        <v>0</v>
      </c>
      <c r="O56" s="205">
        <f t="shared" si="0"/>
        <v>0</v>
      </c>
      <c r="P56" s="205"/>
      <c r="Q56" s="205"/>
      <c r="R56" s="205"/>
    </row>
    <row r="57" spans="1:18" hidden="1">
      <c r="A57" s="203"/>
      <c r="B57" s="204"/>
      <c r="C57" s="204"/>
      <c r="D57" s="203"/>
      <c r="E57" s="203"/>
      <c r="H57" s="203"/>
      <c r="I57" s="205"/>
      <c r="J57" s="205"/>
      <c r="K57" s="205"/>
      <c r="L57" s="205">
        <f>IFERROR(IF(G57="X",0,IF(H57="X",0,VLOOKUP(H57,'9'!$K$3:$L$16,2,FALSE))),0)</f>
        <v>0</v>
      </c>
      <c r="M57" s="205">
        <f t="shared" si="2"/>
        <v>0</v>
      </c>
      <c r="N57" s="205">
        <f>IFERROR(VLOOKUP(H57,'9'!$K$3:$M$16,3,FALSE),0)</f>
        <v>0</v>
      </c>
      <c r="O57" s="205">
        <f t="shared" si="0"/>
        <v>0</v>
      </c>
      <c r="P57" s="205"/>
      <c r="Q57" s="205"/>
      <c r="R57" s="205"/>
    </row>
    <row r="58" spans="1:18" hidden="1">
      <c r="A58" s="203"/>
      <c r="B58" s="204"/>
      <c r="C58" s="204"/>
      <c r="D58" s="203"/>
      <c r="E58" s="203"/>
      <c r="H58" s="203"/>
      <c r="I58" s="205"/>
      <c r="J58" s="205"/>
      <c r="K58" s="205"/>
      <c r="L58" s="205">
        <f>IFERROR(IF(G58="X",0,IF(H58="X",0,VLOOKUP(H58,'9'!$K$3:$L$16,2,FALSE))),0)</f>
        <v>0</v>
      </c>
      <c r="M58" s="205">
        <f t="shared" si="2"/>
        <v>0</v>
      </c>
      <c r="N58" s="205">
        <f>IFERROR(VLOOKUP(H58,'9'!$K$3:$M$16,3,FALSE),0)</f>
        <v>0</v>
      </c>
      <c r="O58" s="205">
        <f t="shared" si="0"/>
        <v>0</v>
      </c>
      <c r="P58" s="205"/>
      <c r="Q58" s="205"/>
      <c r="R58" s="205"/>
    </row>
    <row r="59" spans="1:18" hidden="1">
      <c r="A59" s="203"/>
      <c r="B59" s="204"/>
      <c r="C59" s="204"/>
      <c r="D59" s="203"/>
      <c r="E59" s="203"/>
      <c r="H59" s="203"/>
      <c r="I59" s="205"/>
      <c r="J59" s="205"/>
      <c r="K59" s="205"/>
      <c r="L59" s="205">
        <f>IFERROR(IF(G59="X",0,IF(H59="X",0,VLOOKUP(H59,'9'!$K$3:$L$16,2,FALSE))),0)</f>
        <v>0</v>
      </c>
      <c r="M59" s="205">
        <f t="shared" si="2"/>
        <v>0</v>
      </c>
      <c r="N59" s="205">
        <f>IFERROR(VLOOKUP(H59,'9'!$K$3:$M$16,3,FALSE),0)</f>
        <v>0</v>
      </c>
      <c r="O59" s="205">
        <f t="shared" si="0"/>
        <v>0</v>
      </c>
      <c r="P59" s="205"/>
      <c r="Q59" s="205"/>
      <c r="R59" s="205"/>
    </row>
    <row r="60" spans="1:18" hidden="1">
      <c r="A60" s="203"/>
      <c r="B60" s="204"/>
      <c r="C60" s="204"/>
      <c r="D60" s="203"/>
      <c r="E60" s="203"/>
      <c r="H60" s="203"/>
      <c r="I60" s="205"/>
      <c r="J60" s="205"/>
      <c r="K60" s="205"/>
      <c r="L60" s="205">
        <f>IFERROR(IF(G60="X",0,IF(H60="X",0,VLOOKUP(H60,'9'!$K$3:$L$16,2,FALSE))),0)</f>
        <v>0</v>
      </c>
      <c r="M60" s="205">
        <f t="shared" si="2"/>
        <v>0</v>
      </c>
      <c r="N60" s="205">
        <f>IFERROR(VLOOKUP(H60,'9'!$K$3:$M$16,3,FALSE),0)</f>
        <v>0</v>
      </c>
      <c r="O60" s="205">
        <f t="shared" si="0"/>
        <v>0</v>
      </c>
      <c r="P60" s="205"/>
      <c r="Q60" s="205"/>
      <c r="R60" s="205"/>
    </row>
    <row r="61" spans="1:18" hidden="1">
      <c r="A61" s="203"/>
      <c r="B61" s="204"/>
      <c r="C61" s="204"/>
      <c r="D61" s="203"/>
      <c r="E61" s="203"/>
      <c r="H61" s="203"/>
      <c r="I61" s="205"/>
      <c r="J61" s="205"/>
      <c r="K61" s="205"/>
      <c r="L61" s="205">
        <f>IFERROR(IF(G61="X",0,IF(H61="X",0,VLOOKUP(H61,'9'!$K$3:$L$16,2,FALSE))),0)</f>
        <v>0</v>
      </c>
      <c r="M61" s="205">
        <f t="shared" si="2"/>
        <v>0</v>
      </c>
      <c r="N61" s="205">
        <f>IFERROR(VLOOKUP(H61,'9'!$K$3:$M$16,3,FALSE),0)</f>
        <v>0</v>
      </c>
      <c r="O61" s="205">
        <f t="shared" si="0"/>
        <v>0</v>
      </c>
      <c r="P61" s="205"/>
      <c r="Q61" s="205"/>
      <c r="R61" s="205"/>
    </row>
    <row r="62" spans="1:18" hidden="1">
      <c r="A62" s="203"/>
      <c r="B62" s="204"/>
      <c r="C62" s="204"/>
      <c r="D62" s="203"/>
      <c r="E62" s="203"/>
      <c r="H62" s="203"/>
      <c r="I62" s="205"/>
      <c r="J62" s="205"/>
      <c r="K62" s="205"/>
      <c r="L62" s="205">
        <f>IFERROR(IF(G62="X",0,IF(H62="X",0,VLOOKUP(H62,'9'!$K$3:$L$16,2,FALSE))),0)</f>
        <v>0</v>
      </c>
      <c r="M62" s="205">
        <f t="shared" si="2"/>
        <v>0</v>
      </c>
      <c r="N62" s="205">
        <f>IFERROR(VLOOKUP(H62,'9'!$K$3:$M$16,3,FALSE),0)</f>
        <v>0</v>
      </c>
      <c r="O62" s="205">
        <f t="shared" si="0"/>
        <v>0</v>
      </c>
      <c r="P62" s="205"/>
      <c r="Q62" s="205"/>
      <c r="R62" s="205"/>
    </row>
    <row r="63" spans="1:18" hidden="1">
      <c r="A63" s="203"/>
      <c r="B63" s="204"/>
      <c r="C63" s="204"/>
      <c r="D63" s="203"/>
      <c r="E63" s="203"/>
      <c r="H63" s="203"/>
      <c r="I63" s="205"/>
      <c r="J63" s="205"/>
      <c r="K63" s="205"/>
      <c r="L63" s="205">
        <f>IFERROR(IF(G63="X",0,IF(H63="X",0,VLOOKUP(H63,'9'!$K$3:$L$16,2,FALSE))),0)</f>
        <v>0</v>
      </c>
      <c r="M63" s="205">
        <f t="shared" si="2"/>
        <v>0</v>
      </c>
      <c r="N63" s="205">
        <f>IFERROR(VLOOKUP(H63,'9'!$K$3:$M$16,3,FALSE),0)</f>
        <v>0</v>
      </c>
      <c r="O63" s="205">
        <f t="shared" si="0"/>
        <v>0</v>
      </c>
      <c r="P63" s="205"/>
      <c r="Q63" s="205"/>
      <c r="R63" s="205"/>
    </row>
    <row r="64" spans="1:18" hidden="1">
      <c r="A64" s="203"/>
      <c r="B64" s="204"/>
      <c r="C64" s="204"/>
      <c r="D64" s="203"/>
      <c r="E64" s="203"/>
      <c r="H64" s="203"/>
      <c r="I64" s="205"/>
      <c r="J64" s="205"/>
      <c r="K64" s="205"/>
      <c r="L64" s="205">
        <f>IFERROR(IF(G64="X",0,IF(H64="X",0,VLOOKUP(H64,'9'!$K$3:$L$16,2,FALSE))),0)</f>
        <v>0</v>
      </c>
      <c r="M64" s="205">
        <f t="shared" si="2"/>
        <v>0</v>
      </c>
      <c r="N64" s="205">
        <f>IFERROR(VLOOKUP(H64,'9'!$K$3:$M$16,3,FALSE),0)</f>
        <v>0</v>
      </c>
      <c r="O64" s="205">
        <f t="shared" si="0"/>
        <v>0</v>
      </c>
      <c r="P64" s="205"/>
      <c r="Q64" s="205"/>
      <c r="R64" s="205"/>
    </row>
    <row r="65" spans="1:18" hidden="1">
      <c r="A65" s="203"/>
      <c r="B65" s="204"/>
      <c r="C65" s="204"/>
      <c r="D65" s="203"/>
      <c r="E65" s="203"/>
      <c r="H65" s="203"/>
      <c r="I65" s="205"/>
      <c r="J65" s="205"/>
      <c r="K65" s="205"/>
      <c r="L65" s="205">
        <f>IFERROR(IF(G65="X",0,IF(H65="X",0,VLOOKUP(H65,'9'!$K$3:$L$16,2,FALSE))),0)</f>
        <v>0</v>
      </c>
      <c r="M65" s="205">
        <f t="shared" ref="M65:M128" si="3">K65*L65</f>
        <v>0</v>
      </c>
      <c r="N65" s="205">
        <f>IFERROR(VLOOKUP(H65,'9'!$K$3:$M$16,3,FALSE),0)</f>
        <v>0</v>
      </c>
      <c r="O65" s="205">
        <f t="shared" ref="O65:O128" si="4">IF(N65=0,0,M65/N65)</f>
        <v>0</v>
      </c>
      <c r="P65" s="205"/>
      <c r="Q65" s="205"/>
      <c r="R65" s="205"/>
    </row>
    <row r="66" spans="1:18" hidden="1">
      <c r="A66" s="203"/>
      <c r="B66" s="204"/>
      <c r="C66" s="204"/>
      <c r="D66" s="203"/>
      <c r="E66" s="203"/>
      <c r="H66" s="203"/>
      <c r="I66" s="205"/>
      <c r="J66" s="205"/>
      <c r="K66" s="205"/>
      <c r="L66" s="205">
        <f>IFERROR(IF(G66="X",0,IF(H66="X",0,VLOOKUP(H66,'9'!$K$3:$L$16,2,FALSE))),0)</f>
        <v>0</v>
      </c>
      <c r="M66" s="205">
        <f t="shared" si="3"/>
        <v>0</v>
      </c>
      <c r="N66" s="205">
        <f>IFERROR(VLOOKUP(H66,'9'!$K$3:$M$16,3,FALSE),0)</f>
        <v>0</v>
      </c>
      <c r="O66" s="205">
        <f t="shared" si="4"/>
        <v>0</v>
      </c>
      <c r="P66" s="205"/>
      <c r="Q66" s="205"/>
      <c r="R66" s="205"/>
    </row>
    <row r="67" spans="1:18" hidden="1">
      <c r="A67" s="203"/>
      <c r="B67" s="204"/>
      <c r="C67" s="204"/>
      <c r="D67" s="203"/>
      <c r="E67" s="203"/>
      <c r="H67" s="203"/>
      <c r="I67" s="205"/>
      <c r="J67" s="205"/>
      <c r="K67" s="205"/>
      <c r="L67" s="205">
        <f>IFERROR(IF(G67="X",0,IF(H67="X",0,VLOOKUP(H67,'9'!$K$3:$L$16,2,FALSE))),0)</f>
        <v>0</v>
      </c>
      <c r="M67" s="205">
        <f t="shared" si="3"/>
        <v>0</v>
      </c>
      <c r="N67" s="205">
        <f>IFERROR(VLOOKUP(H67,'9'!$K$3:$M$16,3,FALSE),0)</f>
        <v>0</v>
      </c>
      <c r="O67" s="205">
        <f t="shared" si="4"/>
        <v>0</v>
      </c>
      <c r="P67" s="205"/>
      <c r="Q67" s="205"/>
      <c r="R67" s="205"/>
    </row>
    <row r="68" spans="1:18" hidden="1">
      <c r="A68" s="203"/>
      <c r="B68" s="204"/>
      <c r="C68" s="204"/>
      <c r="D68" s="203"/>
      <c r="E68" s="203"/>
      <c r="H68" s="203"/>
      <c r="I68" s="205"/>
      <c r="J68" s="205"/>
      <c r="K68" s="205"/>
      <c r="L68" s="205">
        <f>IFERROR(IF(G68="X",0,IF(H68="X",0,VLOOKUP(H68,'9'!$K$3:$L$16,2,FALSE))),0)</f>
        <v>0</v>
      </c>
      <c r="M68" s="205">
        <f t="shared" si="3"/>
        <v>0</v>
      </c>
      <c r="N68" s="205">
        <f>IFERROR(VLOOKUP(H68,'9'!$K$3:$M$16,3,FALSE),0)</f>
        <v>0</v>
      </c>
      <c r="O68" s="205">
        <f t="shared" si="4"/>
        <v>0</v>
      </c>
      <c r="P68" s="205"/>
      <c r="Q68" s="205"/>
      <c r="R68" s="205"/>
    </row>
    <row r="69" spans="1:18" hidden="1">
      <c r="A69" s="203"/>
      <c r="B69" s="204"/>
      <c r="C69" s="204"/>
      <c r="D69" s="203"/>
      <c r="E69" s="203"/>
      <c r="H69" s="203"/>
      <c r="I69" s="205"/>
      <c r="J69" s="205"/>
      <c r="K69" s="205"/>
      <c r="L69" s="205">
        <f>IFERROR(IF(G69="X",0,IF(H69="X",0,VLOOKUP(H69,'9'!$K$3:$L$16,2,FALSE))),0)</f>
        <v>0</v>
      </c>
      <c r="M69" s="205">
        <f t="shared" si="3"/>
        <v>0</v>
      </c>
      <c r="N69" s="205">
        <f>IFERROR(VLOOKUP(H69,'9'!$K$3:$M$16,3,FALSE),0)</f>
        <v>0</v>
      </c>
      <c r="O69" s="205">
        <f t="shared" si="4"/>
        <v>0</v>
      </c>
      <c r="P69" s="205"/>
      <c r="Q69" s="205"/>
      <c r="R69" s="205"/>
    </row>
    <row r="70" spans="1:18" hidden="1">
      <c r="A70" s="203"/>
      <c r="B70" s="204"/>
      <c r="C70" s="204"/>
      <c r="D70" s="203"/>
      <c r="E70" s="203"/>
      <c r="H70" s="203"/>
      <c r="I70" s="205"/>
      <c r="J70" s="205"/>
      <c r="K70" s="205"/>
      <c r="L70" s="205">
        <f>IFERROR(IF(G70="X",0,IF(H70="X",0,VLOOKUP(H70,'9'!$K$3:$L$16,2,FALSE))),0)</f>
        <v>0</v>
      </c>
      <c r="M70" s="205">
        <f t="shared" si="3"/>
        <v>0</v>
      </c>
      <c r="N70" s="205">
        <f>IFERROR(VLOOKUP(H70,'9'!$K$3:$M$16,3,FALSE),0)</f>
        <v>0</v>
      </c>
      <c r="O70" s="205">
        <f t="shared" si="4"/>
        <v>0</v>
      </c>
      <c r="P70" s="205"/>
      <c r="Q70" s="205"/>
      <c r="R70" s="205"/>
    </row>
    <row r="71" spans="1:18" hidden="1">
      <c r="A71" s="203"/>
      <c r="B71" s="204"/>
      <c r="C71" s="204"/>
      <c r="D71" s="203"/>
      <c r="E71" s="203"/>
      <c r="H71" s="203"/>
      <c r="I71" s="205"/>
      <c r="J71" s="205"/>
      <c r="K71" s="205"/>
      <c r="L71" s="205">
        <f>IFERROR(IF(G71="X",0,IF(H71="X",0,VLOOKUP(H71,'9'!$K$3:$L$16,2,FALSE))),0)</f>
        <v>0</v>
      </c>
      <c r="M71" s="205">
        <f t="shared" si="3"/>
        <v>0</v>
      </c>
      <c r="N71" s="205">
        <f>IFERROR(VLOOKUP(H71,'9'!$K$3:$M$16,3,FALSE),0)</f>
        <v>0</v>
      </c>
      <c r="O71" s="205">
        <f t="shared" si="4"/>
        <v>0</v>
      </c>
      <c r="P71" s="205"/>
      <c r="Q71" s="205"/>
      <c r="R71" s="205"/>
    </row>
    <row r="72" spans="1:18" hidden="1">
      <c r="A72" s="203"/>
      <c r="B72" s="204"/>
      <c r="C72" s="204"/>
      <c r="D72" s="203"/>
      <c r="E72" s="203"/>
      <c r="H72" s="203"/>
      <c r="I72" s="205"/>
      <c r="J72" s="205"/>
      <c r="K72" s="205"/>
      <c r="L72" s="205">
        <f>IFERROR(IF(G72="X",0,IF(H72="X",0,VLOOKUP(H72,'9'!$K$3:$L$16,2,FALSE))),0)</f>
        <v>0</v>
      </c>
      <c r="M72" s="205">
        <f t="shared" si="3"/>
        <v>0</v>
      </c>
      <c r="N72" s="205">
        <f>IFERROR(VLOOKUP(H72,'9'!$K$3:$M$16,3,FALSE),0)</f>
        <v>0</v>
      </c>
      <c r="O72" s="205">
        <f t="shared" si="4"/>
        <v>0</v>
      </c>
      <c r="P72" s="205"/>
      <c r="Q72" s="205"/>
      <c r="R72" s="205"/>
    </row>
    <row r="73" spans="1:18" hidden="1">
      <c r="A73" s="203"/>
      <c r="B73" s="204"/>
      <c r="C73" s="204"/>
      <c r="D73" s="203"/>
      <c r="E73" s="203"/>
      <c r="H73" s="203"/>
      <c r="I73" s="205"/>
      <c r="J73" s="205"/>
      <c r="K73" s="205"/>
      <c r="L73" s="205">
        <f>IFERROR(IF(G73="X",0,IF(H73="X",0,VLOOKUP(H73,'9'!$K$3:$L$16,2,FALSE))),0)</f>
        <v>0</v>
      </c>
      <c r="M73" s="205">
        <f t="shared" si="3"/>
        <v>0</v>
      </c>
      <c r="N73" s="205">
        <f>IFERROR(VLOOKUP(H73,'9'!$K$3:$M$16,3,FALSE),0)</f>
        <v>0</v>
      </c>
      <c r="O73" s="205">
        <f t="shared" si="4"/>
        <v>0</v>
      </c>
      <c r="P73" s="205"/>
      <c r="Q73" s="205"/>
      <c r="R73" s="205"/>
    </row>
    <row r="74" spans="1:18" hidden="1">
      <c r="A74" s="203"/>
      <c r="B74" s="204"/>
      <c r="C74" s="204"/>
      <c r="D74" s="203"/>
      <c r="E74" s="203"/>
      <c r="H74" s="203"/>
      <c r="I74" s="205"/>
      <c r="J74" s="205"/>
      <c r="K74" s="205"/>
      <c r="L74" s="205">
        <f>IFERROR(IF(G74="X",0,IF(H74="X",0,VLOOKUP(H74,'9'!$K$3:$L$16,2,FALSE))),0)</f>
        <v>0</v>
      </c>
      <c r="M74" s="205">
        <f t="shared" si="3"/>
        <v>0</v>
      </c>
      <c r="N74" s="205">
        <f>IFERROR(VLOOKUP(H74,'9'!$K$3:$M$16,3,FALSE),0)</f>
        <v>0</v>
      </c>
      <c r="O74" s="205">
        <f t="shared" si="4"/>
        <v>0</v>
      </c>
      <c r="P74" s="205"/>
      <c r="Q74" s="205"/>
      <c r="R74" s="205"/>
    </row>
    <row r="75" spans="1:18" hidden="1">
      <c r="A75" s="203"/>
      <c r="B75" s="204"/>
      <c r="C75" s="204"/>
      <c r="D75" s="203"/>
      <c r="E75" s="203"/>
      <c r="H75" s="203"/>
      <c r="I75" s="205"/>
      <c r="J75" s="205"/>
      <c r="K75" s="205"/>
      <c r="L75" s="205">
        <f>IFERROR(IF(G75="X",0,IF(H75="X",0,VLOOKUP(H75,'9'!$K$3:$L$16,2,FALSE))),0)</f>
        <v>0</v>
      </c>
      <c r="M75" s="205">
        <f t="shared" si="3"/>
        <v>0</v>
      </c>
      <c r="N75" s="205">
        <f>IFERROR(VLOOKUP(H75,'9'!$K$3:$M$16,3,FALSE),0)</f>
        <v>0</v>
      </c>
      <c r="O75" s="205">
        <f t="shared" si="4"/>
        <v>0</v>
      </c>
      <c r="P75" s="205"/>
      <c r="Q75" s="205"/>
      <c r="R75" s="205"/>
    </row>
    <row r="76" spans="1:18" hidden="1">
      <c r="A76" s="203"/>
      <c r="B76" s="204"/>
      <c r="C76" s="204"/>
      <c r="D76" s="203"/>
      <c r="E76" s="203"/>
      <c r="H76" s="203"/>
      <c r="I76" s="205"/>
      <c r="J76" s="205"/>
      <c r="K76" s="205"/>
      <c r="L76" s="205">
        <f>IFERROR(IF(G76="X",0,IF(H76="X",0,VLOOKUP(H76,'9'!$K$3:$L$16,2,FALSE))),0)</f>
        <v>0</v>
      </c>
      <c r="M76" s="205">
        <f t="shared" si="3"/>
        <v>0</v>
      </c>
      <c r="N76" s="205">
        <f>IFERROR(VLOOKUP(H76,'9'!$K$3:$M$16,3,FALSE),0)</f>
        <v>0</v>
      </c>
      <c r="O76" s="205">
        <f t="shared" si="4"/>
        <v>0</v>
      </c>
      <c r="P76" s="205"/>
      <c r="Q76" s="205"/>
      <c r="R76" s="205"/>
    </row>
    <row r="77" spans="1:18" hidden="1">
      <c r="A77" s="203"/>
      <c r="B77" s="204"/>
      <c r="C77" s="204"/>
      <c r="D77" s="203"/>
      <c r="E77" s="203"/>
      <c r="H77" s="203"/>
      <c r="I77" s="205"/>
      <c r="J77" s="205"/>
      <c r="K77" s="205"/>
      <c r="L77" s="205">
        <f>IFERROR(IF(G77="X",0,IF(H77="X",0,VLOOKUP(H77,'9'!$K$3:$L$16,2,FALSE))),0)</f>
        <v>0</v>
      </c>
      <c r="M77" s="205">
        <f t="shared" si="3"/>
        <v>0</v>
      </c>
      <c r="N77" s="205">
        <f>IFERROR(VLOOKUP(H77,'9'!$K$3:$M$16,3,FALSE),0)</f>
        <v>0</v>
      </c>
      <c r="O77" s="205">
        <f t="shared" si="4"/>
        <v>0</v>
      </c>
      <c r="P77" s="205"/>
      <c r="Q77" s="205"/>
      <c r="R77" s="205"/>
    </row>
    <row r="78" spans="1:18" hidden="1">
      <c r="A78" s="203"/>
      <c r="B78" s="204"/>
      <c r="C78" s="204"/>
      <c r="D78" s="203"/>
      <c r="E78" s="203"/>
      <c r="H78" s="203"/>
      <c r="I78" s="205"/>
      <c r="J78" s="205"/>
      <c r="K78" s="205"/>
      <c r="L78" s="205">
        <f>IFERROR(IF(G78="X",0,IF(H78="X",0,VLOOKUP(H78,'9'!$K$3:$L$16,2,FALSE))),0)</f>
        <v>0</v>
      </c>
      <c r="M78" s="205">
        <f t="shared" si="3"/>
        <v>0</v>
      </c>
      <c r="N78" s="205">
        <f>IFERROR(VLOOKUP(H78,'9'!$K$3:$M$16,3,FALSE),0)</f>
        <v>0</v>
      </c>
      <c r="O78" s="205">
        <f t="shared" si="4"/>
        <v>0</v>
      </c>
      <c r="P78" s="205"/>
      <c r="Q78" s="205"/>
      <c r="R78" s="205"/>
    </row>
    <row r="79" spans="1:18" hidden="1">
      <c r="A79" s="203"/>
      <c r="B79" s="204"/>
      <c r="C79" s="204"/>
      <c r="D79" s="203"/>
      <c r="E79" s="203"/>
      <c r="H79" s="203"/>
      <c r="I79" s="205"/>
      <c r="J79" s="205"/>
      <c r="K79" s="205"/>
      <c r="L79" s="205">
        <f>IFERROR(IF(G79="X",0,IF(H79="X",0,VLOOKUP(H79,'9'!$K$3:$L$16,2,FALSE))),0)</f>
        <v>0</v>
      </c>
      <c r="M79" s="205">
        <f t="shared" si="3"/>
        <v>0</v>
      </c>
      <c r="N79" s="205">
        <f>IFERROR(VLOOKUP(H79,'9'!$K$3:$M$16,3,FALSE),0)</f>
        <v>0</v>
      </c>
      <c r="O79" s="205">
        <f t="shared" si="4"/>
        <v>0</v>
      </c>
      <c r="P79" s="205"/>
      <c r="Q79" s="205"/>
      <c r="R79" s="205"/>
    </row>
    <row r="80" spans="1:18" hidden="1">
      <c r="A80" s="203"/>
      <c r="B80" s="204"/>
      <c r="C80" s="204"/>
      <c r="D80" s="203"/>
      <c r="E80" s="203"/>
      <c r="H80" s="203"/>
      <c r="I80" s="205"/>
      <c r="J80" s="205"/>
      <c r="K80" s="205"/>
      <c r="L80" s="205">
        <f>IFERROR(IF(G80="X",0,IF(H80="X",0,VLOOKUP(H80,'9'!$K$3:$L$16,2,FALSE))),0)</f>
        <v>0</v>
      </c>
      <c r="M80" s="205">
        <f t="shared" si="3"/>
        <v>0</v>
      </c>
      <c r="N80" s="205">
        <f>IFERROR(VLOOKUP(H80,'9'!$K$3:$M$16,3,FALSE),0)</f>
        <v>0</v>
      </c>
      <c r="O80" s="205">
        <f t="shared" si="4"/>
        <v>0</v>
      </c>
      <c r="P80" s="205"/>
      <c r="Q80" s="205"/>
      <c r="R80" s="205"/>
    </row>
    <row r="81" spans="1:18" hidden="1">
      <c r="A81" s="203"/>
      <c r="B81" s="204"/>
      <c r="C81" s="204"/>
      <c r="D81" s="203"/>
      <c r="E81" s="203"/>
      <c r="H81" s="203"/>
      <c r="I81" s="205"/>
      <c r="J81" s="205"/>
      <c r="K81" s="205"/>
      <c r="L81" s="205">
        <f>IFERROR(IF(G81="X",0,IF(H81="X",0,VLOOKUP(H81,'9'!$K$3:$L$16,2,FALSE))),0)</f>
        <v>0</v>
      </c>
      <c r="M81" s="205">
        <f t="shared" si="3"/>
        <v>0</v>
      </c>
      <c r="N81" s="205">
        <f>IFERROR(VLOOKUP(H81,'9'!$K$3:$M$16,3,FALSE),0)</f>
        <v>0</v>
      </c>
      <c r="O81" s="205">
        <f t="shared" si="4"/>
        <v>0</v>
      </c>
      <c r="P81" s="205"/>
      <c r="Q81" s="205"/>
      <c r="R81" s="205"/>
    </row>
    <row r="82" spans="1:18" hidden="1">
      <c r="A82" s="203"/>
      <c r="B82" s="204"/>
      <c r="C82" s="204"/>
      <c r="D82" s="203"/>
      <c r="E82" s="203"/>
      <c r="H82" s="203"/>
      <c r="I82" s="205"/>
      <c r="J82" s="205"/>
      <c r="K82" s="205"/>
      <c r="L82" s="205">
        <f>IFERROR(IF(G82="X",0,IF(H82="X",0,VLOOKUP(H82,'9'!$K$3:$L$16,2,FALSE))),0)</f>
        <v>0</v>
      </c>
      <c r="M82" s="205">
        <f t="shared" si="3"/>
        <v>0</v>
      </c>
      <c r="N82" s="205">
        <f>IFERROR(VLOOKUP(H82,'9'!$K$3:$M$16,3,FALSE),0)</f>
        <v>0</v>
      </c>
      <c r="O82" s="205">
        <f t="shared" si="4"/>
        <v>0</v>
      </c>
      <c r="P82" s="205"/>
      <c r="Q82" s="205"/>
      <c r="R82" s="205"/>
    </row>
    <row r="83" spans="1:18" hidden="1">
      <c r="A83" s="203"/>
      <c r="B83" s="204"/>
      <c r="C83" s="204"/>
      <c r="D83" s="203"/>
      <c r="E83" s="203"/>
      <c r="H83" s="203"/>
      <c r="I83" s="205"/>
      <c r="J83" s="205"/>
      <c r="K83" s="205"/>
      <c r="L83" s="205">
        <f>IFERROR(IF(G83="X",0,IF(H83="X",0,VLOOKUP(H83,'9'!$K$3:$L$16,2,FALSE))),0)</f>
        <v>0</v>
      </c>
      <c r="M83" s="205">
        <f t="shared" si="3"/>
        <v>0</v>
      </c>
      <c r="N83" s="205">
        <f>IFERROR(VLOOKUP(H83,'9'!$K$3:$M$16,3,FALSE),0)</f>
        <v>0</v>
      </c>
      <c r="O83" s="205">
        <f t="shared" si="4"/>
        <v>0</v>
      </c>
      <c r="P83" s="205"/>
      <c r="Q83" s="205"/>
      <c r="R83" s="205"/>
    </row>
    <row r="84" spans="1:18" hidden="1">
      <c r="A84" s="203"/>
      <c r="B84" s="204"/>
      <c r="C84" s="204"/>
      <c r="D84" s="203"/>
      <c r="E84" s="203"/>
      <c r="H84" s="203"/>
      <c r="I84" s="205"/>
      <c r="J84" s="205"/>
      <c r="K84" s="205"/>
      <c r="L84" s="205">
        <f>IFERROR(IF(G84="X",0,IF(H84="X",0,VLOOKUP(H84,'9'!$K$3:$L$16,2,FALSE))),0)</f>
        <v>0</v>
      </c>
      <c r="M84" s="205">
        <f t="shared" si="3"/>
        <v>0</v>
      </c>
      <c r="N84" s="205">
        <f>IFERROR(VLOOKUP(H84,'9'!$K$3:$M$16,3,FALSE),0)</f>
        <v>0</v>
      </c>
      <c r="O84" s="205">
        <f t="shared" si="4"/>
        <v>0</v>
      </c>
      <c r="P84" s="205"/>
      <c r="Q84" s="205"/>
      <c r="R84" s="205"/>
    </row>
    <row r="85" spans="1:18" hidden="1">
      <c r="A85" s="203"/>
      <c r="B85" s="204"/>
      <c r="C85" s="204"/>
      <c r="D85" s="203"/>
      <c r="E85" s="203"/>
      <c r="H85" s="203"/>
      <c r="I85" s="205"/>
      <c r="J85" s="205"/>
      <c r="K85" s="205"/>
      <c r="L85" s="205">
        <f>IFERROR(IF(G85="X",0,IF(H85="X",0,VLOOKUP(H85,'9'!$K$3:$L$16,2,FALSE))),0)</f>
        <v>0</v>
      </c>
      <c r="M85" s="205">
        <f t="shared" si="3"/>
        <v>0</v>
      </c>
      <c r="N85" s="205">
        <f>IFERROR(VLOOKUP(H85,'9'!$K$3:$M$16,3,FALSE),0)</f>
        <v>0</v>
      </c>
      <c r="O85" s="205">
        <f t="shared" si="4"/>
        <v>0</v>
      </c>
      <c r="P85" s="205"/>
      <c r="Q85" s="205"/>
      <c r="R85" s="205"/>
    </row>
    <row r="86" spans="1:18" hidden="1">
      <c r="A86" s="203"/>
      <c r="B86" s="204"/>
      <c r="C86" s="204"/>
      <c r="D86" s="203"/>
      <c r="E86" s="203"/>
      <c r="H86" s="203"/>
      <c r="I86" s="205"/>
      <c r="J86" s="205"/>
      <c r="K86" s="205"/>
      <c r="L86" s="205">
        <f>IFERROR(IF(G86="X",0,IF(H86="X",0,VLOOKUP(H86,'9'!$K$3:$L$16,2,FALSE))),0)</f>
        <v>0</v>
      </c>
      <c r="M86" s="205">
        <f t="shared" si="3"/>
        <v>0</v>
      </c>
      <c r="N86" s="205">
        <f>IFERROR(VLOOKUP(H86,'9'!$K$3:$M$16,3,FALSE),0)</f>
        <v>0</v>
      </c>
      <c r="O86" s="205">
        <f t="shared" si="4"/>
        <v>0</v>
      </c>
      <c r="P86" s="205"/>
      <c r="Q86" s="205"/>
      <c r="R86" s="205"/>
    </row>
    <row r="87" spans="1:18" hidden="1">
      <c r="A87" s="203"/>
      <c r="B87" s="204"/>
      <c r="C87" s="204"/>
      <c r="D87" s="203"/>
      <c r="E87" s="203"/>
      <c r="H87" s="203"/>
      <c r="I87" s="205"/>
      <c r="J87" s="205"/>
      <c r="K87" s="205"/>
      <c r="L87" s="205">
        <f>IFERROR(IF(G87="X",0,IF(H87="X",0,VLOOKUP(H87,'9'!$K$3:$L$16,2,FALSE))),0)</f>
        <v>0</v>
      </c>
      <c r="M87" s="205">
        <f t="shared" si="3"/>
        <v>0</v>
      </c>
      <c r="N87" s="205">
        <f>IFERROR(VLOOKUP(H87,'9'!$K$3:$M$16,3,FALSE),0)</f>
        <v>0</v>
      </c>
      <c r="O87" s="205">
        <f t="shared" si="4"/>
        <v>0</v>
      </c>
      <c r="P87" s="205"/>
      <c r="Q87" s="205"/>
      <c r="R87" s="205"/>
    </row>
    <row r="88" spans="1:18" hidden="1">
      <c r="A88" s="203"/>
      <c r="B88" s="204"/>
      <c r="C88" s="204"/>
      <c r="D88" s="203"/>
      <c r="E88" s="203"/>
      <c r="H88" s="203"/>
      <c r="I88" s="205"/>
      <c r="J88" s="205"/>
      <c r="K88" s="205"/>
      <c r="L88" s="205">
        <f>IFERROR(IF(G88="X",0,IF(H88="X",0,VLOOKUP(H88,'9'!$K$3:$L$16,2,FALSE))),0)</f>
        <v>0</v>
      </c>
      <c r="M88" s="205">
        <f t="shared" si="3"/>
        <v>0</v>
      </c>
      <c r="N88" s="205">
        <f>IFERROR(VLOOKUP(H88,'9'!$K$3:$M$16,3,FALSE),0)</f>
        <v>0</v>
      </c>
      <c r="O88" s="205">
        <f t="shared" si="4"/>
        <v>0</v>
      </c>
      <c r="P88" s="205"/>
      <c r="Q88" s="205"/>
      <c r="R88" s="205"/>
    </row>
    <row r="89" spans="1:18" hidden="1">
      <c r="A89" s="203"/>
      <c r="B89" s="204"/>
      <c r="C89" s="204"/>
      <c r="D89" s="203"/>
      <c r="E89" s="203"/>
      <c r="H89" s="203"/>
      <c r="I89" s="205"/>
      <c r="J89" s="205"/>
      <c r="K89" s="205"/>
      <c r="L89" s="205">
        <f>IFERROR(IF(G89="X",0,IF(H89="X",0,VLOOKUP(H89,'9'!$K$3:$L$16,2,FALSE))),0)</f>
        <v>0</v>
      </c>
      <c r="M89" s="205">
        <f t="shared" si="3"/>
        <v>0</v>
      </c>
      <c r="N89" s="205">
        <f>IFERROR(VLOOKUP(H89,'9'!$K$3:$M$16,3,FALSE),0)</f>
        <v>0</v>
      </c>
      <c r="O89" s="205">
        <f t="shared" si="4"/>
        <v>0</v>
      </c>
      <c r="P89" s="205"/>
      <c r="Q89" s="205"/>
      <c r="R89" s="205"/>
    </row>
    <row r="90" spans="1:18" hidden="1">
      <c r="A90" s="203"/>
      <c r="B90" s="204"/>
      <c r="C90" s="204"/>
      <c r="D90" s="203"/>
      <c r="E90" s="203"/>
      <c r="H90" s="203"/>
      <c r="I90" s="205"/>
      <c r="J90" s="205"/>
      <c r="K90" s="205"/>
      <c r="L90" s="205">
        <f>IFERROR(IF(G90="X",0,IF(H90="X",0,VLOOKUP(H90,'9'!$K$3:$L$16,2,FALSE))),0)</f>
        <v>0</v>
      </c>
      <c r="M90" s="205">
        <f t="shared" si="3"/>
        <v>0</v>
      </c>
      <c r="N90" s="205">
        <f>IFERROR(VLOOKUP(H90,'9'!$K$3:$M$16,3,FALSE),0)</f>
        <v>0</v>
      </c>
      <c r="O90" s="205">
        <f t="shared" si="4"/>
        <v>0</v>
      </c>
      <c r="P90" s="205"/>
      <c r="Q90" s="205"/>
      <c r="R90" s="205"/>
    </row>
    <row r="91" spans="1:18" hidden="1">
      <c r="A91" s="203"/>
      <c r="B91" s="204"/>
      <c r="C91" s="204"/>
      <c r="D91" s="203"/>
      <c r="E91" s="203"/>
      <c r="H91" s="203"/>
      <c r="I91" s="205"/>
      <c r="J91" s="205"/>
      <c r="K91" s="205"/>
      <c r="L91" s="205">
        <f>IFERROR(IF(G91="X",0,IF(H91="X",0,VLOOKUP(H91,'9'!$K$3:$L$16,2,FALSE))),0)</f>
        <v>0</v>
      </c>
      <c r="M91" s="205">
        <f t="shared" si="3"/>
        <v>0</v>
      </c>
      <c r="N91" s="205">
        <f>IFERROR(VLOOKUP(H91,'9'!$K$3:$M$16,3,FALSE),0)</f>
        <v>0</v>
      </c>
      <c r="O91" s="205">
        <f t="shared" si="4"/>
        <v>0</v>
      </c>
      <c r="P91" s="205"/>
      <c r="Q91" s="205"/>
      <c r="R91" s="205"/>
    </row>
    <row r="92" spans="1:18" hidden="1">
      <c r="A92" s="203"/>
      <c r="B92" s="204"/>
      <c r="C92" s="204"/>
      <c r="D92" s="203"/>
      <c r="E92" s="203"/>
      <c r="H92" s="203"/>
      <c r="I92" s="205"/>
      <c r="J92" s="205"/>
      <c r="K92" s="205"/>
      <c r="L92" s="205">
        <f>IFERROR(IF(G92="X",0,IF(H92="X",0,VLOOKUP(H92,'9'!$K$3:$L$16,2,FALSE))),0)</f>
        <v>0</v>
      </c>
      <c r="M92" s="205">
        <f t="shared" si="3"/>
        <v>0</v>
      </c>
      <c r="N92" s="205">
        <f>IFERROR(VLOOKUP(H92,'9'!$K$3:$M$16,3,FALSE),0)</f>
        <v>0</v>
      </c>
      <c r="O92" s="205">
        <f t="shared" si="4"/>
        <v>0</v>
      </c>
      <c r="P92" s="205"/>
      <c r="Q92" s="205"/>
      <c r="R92" s="205"/>
    </row>
    <row r="93" spans="1:18" hidden="1">
      <c r="A93" s="203"/>
      <c r="B93" s="204"/>
      <c r="C93" s="204"/>
      <c r="D93" s="203"/>
      <c r="E93" s="203"/>
      <c r="H93" s="203"/>
      <c r="I93" s="205"/>
      <c r="J93" s="205"/>
      <c r="K93" s="205"/>
      <c r="L93" s="205">
        <f>IFERROR(IF(G93="X",0,IF(H93="X",0,VLOOKUP(H93,'9'!$K$3:$L$16,2,FALSE))),0)</f>
        <v>0</v>
      </c>
      <c r="M93" s="205">
        <f t="shared" si="3"/>
        <v>0</v>
      </c>
      <c r="N93" s="205">
        <f>IFERROR(VLOOKUP(H93,'9'!$K$3:$M$16,3,FALSE),0)</f>
        <v>0</v>
      </c>
      <c r="O93" s="205">
        <f t="shared" si="4"/>
        <v>0</v>
      </c>
      <c r="P93" s="205"/>
      <c r="Q93" s="205"/>
      <c r="R93" s="205"/>
    </row>
    <row r="94" spans="1:18" hidden="1">
      <c r="A94" s="203"/>
      <c r="B94" s="204"/>
      <c r="C94" s="204"/>
      <c r="D94" s="203"/>
      <c r="E94" s="203"/>
      <c r="H94" s="203"/>
      <c r="I94" s="205"/>
      <c r="J94" s="205"/>
      <c r="K94" s="205"/>
      <c r="L94" s="205">
        <f>IFERROR(IF(G94="X",0,IF(H94="X",0,VLOOKUP(H94,'9'!$K$3:$L$16,2,FALSE))),0)</f>
        <v>0</v>
      </c>
      <c r="M94" s="205">
        <f t="shared" si="3"/>
        <v>0</v>
      </c>
      <c r="N94" s="205">
        <f>IFERROR(VLOOKUP(H94,'9'!$K$3:$M$16,3,FALSE),0)</f>
        <v>0</v>
      </c>
      <c r="O94" s="205">
        <f t="shared" si="4"/>
        <v>0</v>
      </c>
      <c r="P94" s="205"/>
      <c r="Q94" s="205"/>
      <c r="R94" s="205"/>
    </row>
    <row r="95" spans="1:18" hidden="1">
      <c r="A95" s="203"/>
      <c r="B95" s="204"/>
      <c r="C95" s="204"/>
      <c r="D95" s="203"/>
      <c r="E95" s="203"/>
      <c r="H95" s="203"/>
      <c r="I95" s="205"/>
      <c r="J95" s="205"/>
      <c r="K95" s="205"/>
      <c r="L95" s="205">
        <f>IFERROR(IF(G95="X",0,IF(H95="X",0,VLOOKUP(H95,'9'!$K$3:$L$16,2,FALSE))),0)</f>
        <v>0</v>
      </c>
      <c r="M95" s="205">
        <f t="shared" si="3"/>
        <v>0</v>
      </c>
      <c r="N95" s="205">
        <f>IFERROR(VLOOKUP(H95,'9'!$K$3:$M$16,3,FALSE),0)</f>
        <v>0</v>
      </c>
      <c r="O95" s="205">
        <f t="shared" si="4"/>
        <v>0</v>
      </c>
      <c r="P95" s="205"/>
      <c r="Q95" s="205"/>
      <c r="R95" s="205"/>
    </row>
    <row r="96" spans="1:18" hidden="1">
      <c r="A96" s="203"/>
      <c r="B96" s="204"/>
      <c r="C96" s="204"/>
      <c r="D96" s="203"/>
      <c r="E96" s="203"/>
      <c r="H96" s="203"/>
      <c r="I96" s="205"/>
      <c r="J96" s="205"/>
      <c r="K96" s="205"/>
      <c r="L96" s="205">
        <f>IFERROR(IF(G96="X",0,IF(H96="X",0,VLOOKUP(H96,'9'!$K$3:$L$16,2,FALSE))),0)</f>
        <v>0</v>
      </c>
      <c r="M96" s="205">
        <f t="shared" si="3"/>
        <v>0</v>
      </c>
      <c r="N96" s="205">
        <f>IFERROR(VLOOKUP(H96,'9'!$K$3:$M$16,3,FALSE),0)</f>
        <v>0</v>
      </c>
      <c r="O96" s="205">
        <f t="shared" si="4"/>
        <v>0</v>
      </c>
      <c r="P96" s="205"/>
      <c r="Q96" s="205"/>
      <c r="R96" s="205"/>
    </row>
    <row r="97" spans="1:18" hidden="1">
      <c r="A97" s="203"/>
      <c r="B97" s="204"/>
      <c r="C97" s="204"/>
      <c r="D97" s="203"/>
      <c r="E97" s="203"/>
      <c r="H97" s="203"/>
      <c r="I97" s="205"/>
      <c r="J97" s="205"/>
      <c r="K97" s="205"/>
      <c r="L97" s="205">
        <f>IFERROR(IF(G97="X",0,IF(H97="X",0,VLOOKUP(H97,'9'!$K$3:$L$16,2,FALSE))),0)</f>
        <v>0</v>
      </c>
      <c r="M97" s="205">
        <f t="shared" si="3"/>
        <v>0</v>
      </c>
      <c r="N97" s="205">
        <f>IFERROR(VLOOKUP(H97,'9'!$K$3:$M$16,3,FALSE),0)</f>
        <v>0</v>
      </c>
      <c r="O97" s="205">
        <f t="shared" si="4"/>
        <v>0</v>
      </c>
      <c r="P97" s="205"/>
      <c r="Q97" s="205"/>
      <c r="R97" s="205"/>
    </row>
    <row r="98" spans="1:18" hidden="1">
      <c r="A98" s="203"/>
      <c r="B98" s="204"/>
      <c r="C98" s="204"/>
      <c r="D98" s="203"/>
      <c r="E98" s="203"/>
      <c r="H98" s="203"/>
      <c r="I98" s="205"/>
      <c r="J98" s="205"/>
      <c r="K98" s="205"/>
      <c r="L98" s="205">
        <f>IFERROR(IF(G98="X",0,IF(H98="X",0,VLOOKUP(H98,'9'!$K$3:$L$16,2,FALSE))),0)</f>
        <v>0</v>
      </c>
      <c r="M98" s="205">
        <f t="shared" si="3"/>
        <v>0</v>
      </c>
      <c r="N98" s="205">
        <f>IFERROR(VLOOKUP(H98,'9'!$K$3:$M$16,3,FALSE),0)</f>
        <v>0</v>
      </c>
      <c r="O98" s="205">
        <f t="shared" si="4"/>
        <v>0</v>
      </c>
      <c r="P98" s="205"/>
      <c r="Q98" s="205"/>
      <c r="R98" s="205"/>
    </row>
    <row r="99" spans="1:18" hidden="1">
      <c r="A99" s="203"/>
      <c r="B99" s="204"/>
      <c r="C99" s="204"/>
      <c r="D99" s="203"/>
      <c r="E99" s="203"/>
      <c r="H99" s="203"/>
      <c r="I99" s="205"/>
      <c r="J99" s="205"/>
      <c r="K99" s="205"/>
      <c r="L99" s="205">
        <f>IFERROR(IF(G99="X",0,IF(H99="X",0,VLOOKUP(H99,'9'!$K$3:$L$16,2,FALSE))),0)</f>
        <v>0</v>
      </c>
      <c r="M99" s="205">
        <f t="shared" si="3"/>
        <v>0</v>
      </c>
      <c r="N99" s="205">
        <f>IFERROR(VLOOKUP(H99,'9'!$K$3:$M$16,3,FALSE),0)</f>
        <v>0</v>
      </c>
      <c r="O99" s="205">
        <f t="shared" si="4"/>
        <v>0</v>
      </c>
      <c r="P99" s="205"/>
      <c r="Q99" s="205"/>
      <c r="R99" s="205"/>
    </row>
    <row r="100" spans="1:18" hidden="1">
      <c r="A100" s="203"/>
      <c r="B100" s="204"/>
      <c r="C100" s="204"/>
      <c r="D100" s="203"/>
      <c r="E100" s="203"/>
      <c r="H100" s="203"/>
      <c r="I100" s="205"/>
      <c r="J100" s="205"/>
      <c r="K100" s="205"/>
      <c r="L100" s="205">
        <f>IFERROR(IF(G100="X",0,IF(H100="X",0,VLOOKUP(H100,'9'!$K$3:$L$16,2,FALSE))),0)</f>
        <v>0</v>
      </c>
      <c r="M100" s="205">
        <f t="shared" si="3"/>
        <v>0</v>
      </c>
      <c r="N100" s="205">
        <f>IFERROR(VLOOKUP(H100,'9'!$K$3:$M$16,3,FALSE),0)</f>
        <v>0</v>
      </c>
      <c r="O100" s="205">
        <f t="shared" si="4"/>
        <v>0</v>
      </c>
      <c r="P100" s="205"/>
      <c r="Q100" s="205"/>
      <c r="R100" s="205"/>
    </row>
    <row r="101" spans="1:18" hidden="1">
      <c r="A101" s="203"/>
      <c r="B101" s="204"/>
      <c r="C101" s="204"/>
      <c r="D101" s="203"/>
      <c r="E101" s="203"/>
      <c r="H101" s="203"/>
      <c r="I101" s="205"/>
      <c r="J101" s="205"/>
      <c r="K101" s="205"/>
      <c r="L101" s="205">
        <f>IFERROR(IF(G101="X",0,IF(H101="X",0,VLOOKUP(H101,'9'!$K$3:$L$16,2,FALSE))),0)</f>
        <v>0</v>
      </c>
      <c r="M101" s="205">
        <f t="shared" si="3"/>
        <v>0</v>
      </c>
      <c r="N101" s="205">
        <f>IFERROR(VLOOKUP(H101,'9'!$K$3:$M$16,3,FALSE),0)</f>
        <v>0</v>
      </c>
      <c r="O101" s="205">
        <f t="shared" si="4"/>
        <v>0</v>
      </c>
      <c r="P101" s="205"/>
      <c r="Q101" s="205"/>
      <c r="R101" s="205"/>
    </row>
    <row r="102" spans="1:18" hidden="1">
      <c r="A102" s="203"/>
      <c r="B102" s="204"/>
      <c r="C102" s="204"/>
      <c r="D102" s="203"/>
      <c r="E102" s="203"/>
      <c r="H102" s="203"/>
      <c r="I102" s="205"/>
      <c r="J102" s="205"/>
      <c r="K102" s="205"/>
      <c r="L102" s="205">
        <f>IFERROR(IF(G102="X",0,IF(H102="X",0,VLOOKUP(H102,'9'!$K$3:$L$16,2,FALSE))),0)</f>
        <v>0</v>
      </c>
      <c r="M102" s="205">
        <f t="shared" si="3"/>
        <v>0</v>
      </c>
      <c r="N102" s="205">
        <f>IFERROR(VLOOKUP(H102,'9'!$K$3:$M$16,3,FALSE),0)</f>
        <v>0</v>
      </c>
      <c r="O102" s="205">
        <f t="shared" si="4"/>
        <v>0</v>
      </c>
      <c r="P102" s="205"/>
      <c r="Q102" s="205"/>
      <c r="R102" s="205"/>
    </row>
    <row r="103" spans="1:18" hidden="1">
      <c r="A103" s="203"/>
      <c r="B103" s="204"/>
      <c r="C103" s="204"/>
      <c r="D103" s="203"/>
      <c r="E103" s="203"/>
      <c r="H103" s="203"/>
      <c r="I103" s="205"/>
      <c r="J103" s="205"/>
      <c r="K103" s="205"/>
      <c r="L103" s="205">
        <f>IFERROR(IF(G103="X",0,IF(H103="X",0,VLOOKUP(H103,'9'!$K$3:$L$16,2,FALSE))),0)</f>
        <v>0</v>
      </c>
      <c r="M103" s="205">
        <f t="shared" si="3"/>
        <v>0</v>
      </c>
      <c r="N103" s="205">
        <f>IFERROR(VLOOKUP(H103,'9'!$K$3:$M$16,3,FALSE),0)</f>
        <v>0</v>
      </c>
      <c r="O103" s="205">
        <f t="shared" si="4"/>
        <v>0</v>
      </c>
      <c r="P103" s="205"/>
      <c r="Q103" s="205"/>
      <c r="R103" s="205"/>
    </row>
    <row r="104" spans="1:18" hidden="1">
      <c r="A104" s="203"/>
      <c r="B104" s="204"/>
      <c r="C104" s="204"/>
      <c r="D104" s="203"/>
      <c r="E104" s="203"/>
      <c r="H104" s="203"/>
      <c r="I104" s="205"/>
      <c r="J104" s="205"/>
      <c r="K104" s="205"/>
      <c r="L104" s="205">
        <f>IFERROR(IF(G104="X",0,IF(H104="X",0,VLOOKUP(H104,'9'!$K$3:$L$16,2,FALSE))),0)</f>
        <v>0</v>
      </c>
      <c r="M104" s="205">
        <f t="shared" si="3"/>
        <v>0</v>
      </c>
      <c r="N104" s="205">
        <f>IFERROR(VLOOKUP(H104,'9'!$K$3:$M$16,3,FALSE),0)</f>
        <v>0</v>
      </c>
      <c r="O104" s="205">
        <f t="shared" si="4"/>
        <v>0</v>
      </c>
      <c r="P104" s="205"/>
      <c r="Q104" s="205"/>
      <c r="R104" s="205"/>
    </row>
    <row r="105" spans="1:18" hidden="1">
      <c r="A105" s="203"/>
      <c r="B105" s="204"/>
      <c r="C105" s="204"/>
      <c r="D105" s="203"/>
      <c r="E105" s="203"/>
      <c r="H105" s="203"/>
      <c r="I105" s="205"/>
      <c r="J105" s="205"/>
      <c r="K105" s="205"/>
      <c r="L105" s="205">
        <f>IFERROR(IF(G105="X",0,IF(H105="X",0,VLOOKUP(H105,'9'!$K$3:$L$16,2,FALSE))),0)</f>
        <v>0</v>
      </c>
      <c r="M105" s="205">
        <f t="shared" si="3"/>
        <v>0</v>
      </c>
      <c r="N105" s="205">
        <f>IFERROR(VLOOKUP(H105,'9'!$K$3:$M$16,3,FALSE),0)</f>
        <v>0</v>
      </c>
      <c r="O105" s="205">
        <f t="shared" si="4"/>
        <v>0</v>
      </c>
      <c r="P105" s="205"/>
      <c r="Q105" s="205"/>
      <c r="R105" s="205"/>
    </row>
    <row r="106" spans="1:18" hidden="1">
      <c r="A106" s="203"/>
      <c r="B106" s="204"/>
      <c r="C106" s="204"/>
      <c r="D106" s="203"/>
      <c r="E106" s="203"/>
      <c r="H106" s="203"/>
      <c r="I106" s="205"/>
      <c r="J106" s="205"/>
      <c r="K106" s="205"/>
      <c r="L106" s="205">
        <f>IFERROR(IF(G106="X",0,IF(H106="X",0,VLOOKUP(H106,'9'!$K$3:$L$16,2,FALSE))),0)</f>
        <v>0</v>
      </c>
      <c r="M106" s="205">
        <f t="shared" si="3"/>
        <v>0</v>
      </c>
      <c r="N106" s="205">
        <f>IFERROR(VLOOKUP(H106,'9'!$K$3:$M$16,3,FALSE),0)</f>
        <v>0</v>
      </c>
      <c r="O106" s="205">
        <f t="shared" si="4"/>
        <v>0</v>
      </c>
      <c r="P106" s="205"/>
      <c r="Q106" s="205"/>
      <c r="R106" s="205"/>
    </row>
    <row r="107" spans="1:18" hidden="1">
      <c r="A107" s="203"/>
      <c r="B107" s="204"/>
      <c r="C107" s="204"/>
      <c r="D107" s="203"/>
      <c r="E107" s="203"/>
      <c r="H107" s="203"/>
      <c r="I107" s="205"/>
      <c r="J107" s="205"/>
      <c r="K107" s="205"/>
      <c r="L107" s="205">
        <f>IFERROR(IF(G107="X",0,IF(H107="X",0,VLOOKUP(H107,'9'!$K$3:$L$16,2,FALSE))),0)</f>
        <v>0</v>
      </c>
      <c r="M107" s="205">
        <f t="shared" si="3"/>
        <v>0</v>
      </c>
      <c r="N107" s="205">
        <f>IFERROR(VLOOKUP(H107,'9'!$K$3:$M$16,3,FALSE),0)</f>
        <v>0</v>
      </c>
      <c r="O107" s="205">
        <f t="shared" si="4"/>
        <v>0</v>
      </c>
      <c r="P107" s="205"/>
      <c r="Q107" s="205"/>
      <c r="R107" s="205"/>
    </row>
    <row r="108" spans="1:18" hidden="1">
      <c r="A108" s="203"/>
      <c r="B108" s="204"/>
      <c r="C108" s="204"/>
      <c r="D108" s="203"/>
      <c r="E108" s="203"/>
      <c r="H108" s="203"/>
      <c r="I108" s="205"/>
      <c r="J108" s="205"/>
      <c r="K108" s="205"/>
      <c r="L108" s="205">
        <f>IFERROR(IF(G108="X",0,IF(H108="X",0,VLOOKUP(H108,'9'!$K$3:$L$16,2,FALSE))),0)</f>
        <v>0</v>
      </c>
      <c r="M108" s="205">
        <f t="shared" si="3"/>
        <v>0</v>
      </c>
      <c r="N108" s="205">
        <f>IFERROR(VLOOKUP(H108,'9'!$K$3:$M$16,3,FALSE),0)</f>
        <v>0</v>
      </c>
      <c r="O108" s="205">
        <f t="shared" si="4"/>
        <v>0</v>
      </c>
      <c r="P108" s="205"/>
      <c r="Q108" s="205"/>
      <c r="R108" s="205"/>
    </row>
    <row r="109" spans="1:18" hidden="1">
      <c r="A109" s="203"/>
      <c r="B109" s="204"/>
      <c r="C109" s="204"/>
      <c r="D109" s="203"/>
      <c r="E109" s="203"/>
      <c r="H109" s="203"/>
      <c r="I109" s="205"/>
      <c r="J109" s="205"/>
      <c r="K109" s="205"/>
      <c r="L109" s="205">
        <f>IFERROR(IF(G109="X",0,IF(H109="X",0,VLOOKUP(H109,'9'!$K$3:$L$16,2,FALSE))),0)</f>
        <v>0</v>
      </c>
      <c r="M109" s="205">
        <f t="shared" si="3"/>
        <v>0</v>
      </c>
      <c r="N109" s="205">
        <f>IFERROR(VLOOKUP(H109,'9'!$K$3:$M$16,3,FALSE),0)</f>
        <v>0</v>
      </c>
      <c r="O109" s="205">
        <f t="shared" si="4"/>
        <v>0</v>
      </c>
      <c r="P109" s="205"/>
      <c r="Q109" s="205"/>
      <c r="R109" s="205"/>
    </row>
    <row r="110" spans="1:18" hidden="1">
      <c r="A110" s="203"/>
      <c r="B110" s="204"/>
      <c r="C110" s="204"/>
      <c r="D110" s="203"/>
      <c r="E110" s="203"/>
      <c r="H110" s="203"/>
      <c r="I110" s="205"/>
      <c r="J110" s="205"/>
      <c r="K110" s="205"/>
      <c r="L110" s="205">
        <f>IFERROR(IF(G110="X",0,IF(H110="X",0,VLOOKUP(H110,'9'!$K$3:$L$16,2,FALSE))),0)</f>
        <v>0</v>
      </c>
      <c r="M110" s="205">
        <f t="shared" si="3"/>
        <v>0</v>
      </c>
      <c r="N110" s="205">
        <f>IFERROR(VLOOKUP(H110,'9'!$K$3:$M$16,3,FALSE),0)</f>
        <v>0</v>
      </c>
      <c r="O110" s="205">
        <f t="shared" si="4"/>
        <v>0</v>
      </c>
      <c r="P110" s="205"/>
      <c r="Q110" s="205"/>
      <c r="R110" s="205"/>
    </row>
    <row r="111" spans="1:18" hidden="1">
      <c r="A111" s="203"/>
      <c r="B111" s="204"/>
      <c r="C111" s="204"/>
      <c r="D111" s="203"/>
      <c r="E111" s="203"/>
      <c r="H111" s="203"/>
      <c r="I111" s="205"/>
      <c r="J111" s="205"/>
      <c r="K111" s="205"/>
      <c r="L111" s="205">
        <f>IFERROR(IF(G111="X",0,IF(H111="X",0,VLOOKUP(H111,'9'!$K$3:$L$16,2,FALSE))),0)</f>
        <v>0</v>
      </c>
      <c r="M111" s="205">
        <f t="shared" si="3"/>
        <v>0</v>
      </c>
      <c r="N111" s="205">
        <f>IFERROR(VLOOKUP(H111,'9'!$K$3:$M$16,3,FALSE),0)</f>
        <v>0</v>
      </c>
      <c r="O111" s="205">
        <f t="shared" si="4"/>
        <v>0</v>
      </c>
      <c r="P111" s="205"/>
      <c r="Q111" s="205"/>
      <c r="R111" s="205"/>
    </row>
    <row r="112" spans="1:18" hidden="1">
      <c r="A112" s="203"/>
      <c r="B112" s="204"/>
      <c r="C112" s="204"/>
      <c r="D112" s="203"/>
      <c r="E112" s="203"/>
      <c r="H112" s="203"/>
      <c r="I112" s="205"/>
      <c r="J112" s="205"/>
      <c r="K112" s="205"/>
      <c r="L112" s="205">
        <f>IFERROR(IF(G112="X",0,IF(H112="X",0,VLOOKUP(H112,'9'!$K$3:$L$16,2,FALSE))),0)</f>
        <v>0</v>
      </c>
      <c r="M112" s="205">
        <f t="shared" si="3"/>
        <v>0</v>
      </c>
      <c r="N112" s="205">
        <f>IFERROR(VLOOKUP(H112,'9'!$K$3:$M$16,3,FALSE),0)</f>
        <v>0</v>
      </c>
      <c r="O112" s="205">
        <f t="shared" si="4"/>
        <v>0</v>
      </c>
      <c r="P112" s="205"/>
      <c r="Q112" s="205"/>
      <c r="R112" s="205"/>
    </row>
    <row r="113" spans="1:18" hidden="1">
      <c r="A113" s="203"/>
      <c r="B113" s="204"/>
      <c r="C113" s="204"/>
      <c r="D113" s="203"/>
      <c r="E113" s="203"/>
      <c r="H113" s="203"/>
      <c r="I113" s="205"/>
      <c r="J113" s="205"/>
      <c r="K113" s="205"/>
      <c r="L113" s="205">
        <f>IFERROR(IF(G113="X",0,IF(H113="X",0,VLOOKUP(H113,'9'!$K$3:$L$16,2,FALSE))),0)</f>
        <v>0</v>
      </c>
      <c r="M113" s="205">
        <f t="shared" si="3"/>
        <v>0</v>
      </c>
      <c r="N113" s="205">
        <f>IFERROR(VLOOKUP(H113,'9'!$K$3:$M$16,3,FALSE),0)</f>
        <v>0</v>
      </c>
      <c r="O113" s="205">
        <f t="shared" si="4"/>
        <v>0</v>
      </c>
      <c r="P113" s="205"/>
      <c r="Q113" s="205"/>
      <c r="R113" s="205"/>
    </row>
    <row r="114" spans="1:18" hidden="1">
      <c r="A114" s="203"/>
      <c r="B114" s="204"/>
      <c r="C114" s="204"/>
      <c r="D114" s="203"/>
      <c r="E114" s="203"/>
      <c r="H114" s="203"/>
      <c r="I114" s="205"/>
      <c r="J114" s="205"/>
      <c r="K114" s="205"/>
      <c r="L114" s="205">
        <f>IFERROR(IF(G114="X",0,IF(H114="X",0,VLOOKUP(H114,'9'!$K$3:$L$16,2,FALSE))),0)</f>
        <v>0</v>
      </c>
      <c r="M114" s="205">
        <f t="shared" si="3"/>
        <v>0</v>
      </c>
      <c r="N114" s="205">
        <f>IFERROR(VLOOKUP(H114,'9'!$K$3:$M$16,3,FALSE),0)</f>
        <v>0</v>
      </c>
      <c r="O114" s="205">
        <f t="shared" si="4"/>
        <v>0</v>
      </c>
      <c r="P114" s="205"/>
      <c r="Q114" s="205"/>
      <c r="R114" s="205"/>
    </row>
    <row r="115" spans="1:18" hidden="1">
      <c r="A115" s="203"/>
      <c r="B115" s="204"/>
      <c r="C115" s="204"/>
      <c r="D115" s="203"/>
      <c r="E115" s="203"/>
      <c r="H115" s="203"/>
      <c r="I115" s="205"/>
      <c r="J115" s="205"/>
      <c r="K115" s="205"/>
      <c r="L115" s="205">
        <f>IFERROR(IF(G115="X",0,IF(H115="X",0,VLOOKUP(H115,'9'!$K$3:$L$16,2,FALSE))),0)</f>
        <v>0</v>
      </c>
      <c r="M115" s="205">
        <f t="shared" si="3"/>
        <v>0</v>
      </c>
      <c r="N115" s="205">
        <f>IFERROR(VLOOKUP(H115,'9'!$K$3:$M$16,3,FALSE),0)</f>
        <v>0</v>
      </c>
      <c r="O115" s="205">
        <f t="shared" si="4"/>
        <v>0</v>
      </c>
      <c r="P115" s="205"/>
      <c r="Q115" s="205"/>
      <c r="R115" s="205"/>
    </row>
    <row r="116" spans="1:18" hidden="1">
      <c r="A116" s="203"/>
      <c r="B116" s="204"/>
      <c r="C116" s="204"/>
      <c r="D116" s="203"/>
      <c r="E116" s="203"/>
      <c r="H116" s="203"/>
      <c r="I116" s="205"/>
      <c r="J116" s="205"/>
      <c r="K116" s="205"/>
      <c r="L116" s="205">
        <f>IFERROR(IF(G116="X",0,IF(H116="X",0,VLOOKUP(H116,'9'!$K$3:$L$16,2,FALSE))),0)</f>
        <v>0</v>
      </c>
      <c r="M116" s="205">
        <f t="shared" si="3"/>
        <v>0</v>
      </c>
      <c r="N116" s="205">
        <f>IFERROR(VLOOKUP(H116,'9'!$K$3:$M$16,3,FALSE),0)</f>
        <v>0</v>
      </c>
      <c r="O116" s="205">
        <f t="shared" si="4"/>
        <v>0</v>
      </c>
      <c r="P116" s="205"/>
      <c r="Q116" s="205"/>
      <c r="R116" s="205"/>
    </row>
    <row r="117" spans="1:18" hidden="1">
      <c r="A117" s="203"/>
      <c r="B117" s="204"/>
      <c r="C117" s="204"/>
      <c r="D117" s="203"/>
      <c r="E117" s="203"/>
      <c r="H117" s="203"/>
      <c r="I117" s="205"/>
      <c r="J117" s="205"/>
      <c r="K117" s="205"/>
      <c r="L117" s="205">
        <f>IFERROR(IF(G117="X",0,IF(H117="X",0,VLOOKUP(H117,'9'!$K$3:$L$16,2,FALSE))),0)</f>
        <v>0</v>
      </c>
      <c r="M117" s="205">
        <f t="shared" si="3"/>
        <v>0</v>
      </c>
      <c r="N117" s="205">
        <f>IFERROR(VLOOKUP(H117,'9'!$K$3:$M$16,3,FALSE),0)</f>
        <v>0</v>
      </c>
      <c r="O117" s="205">
        <f t="shared" si="4"/>
        <v>0</v>
      </c>
      <c r="P117" s="205"/>
      <c r="Q117" s="205"/>
      <c r="R117" s="205"/>
    </row>
    <row r="118" spans="1:18" hidden="1">
      <c r="A118" s="203"/>
      <c r="B118" s="204"/>
      <c r="C118" s="204"/>
      <c r="D118" s="203"/>
      <c r="E118" s="203"/>
      <c r="H118" s="203"/>
      <c r="I118" s="205"/>
      <c r="J118" s="205"/>
      <c r="K118" s="205"/>
      <c r="L118" s="205">
        <f>IFERROR(IF(G118="X",0,IF(H118="X",0,VLOOKUP(H118,'9'!$K$3:$L$16,2,FALSE))),0)</f>
        <v>0</v>
      </c>
      <c r="M118" s="205">
        <f t="shared" si="3"/>
        <v>0</v>
      </c>
      <c r="N118" s="205">
        <f>IFERROR(VLOOKUP(H118,'9'!$K$3:$M$16,3,FALSE),0)</f>
        <v>0</v>
      </c>
      <c r="O118" s="205">
        <f t="shared" si="4"/>
        <v>0</v>
      </c>
      <c r="P118" s="205"/>
      <c r="Q118" s="205"/>
      <c r="R118" s="205"/>
    </row>
    <row r="119" spans="1:18" hidden="1">
      <c r="A119" s="203"/>
      <c r="B119" s="204"/>
      <c r="C119" s="204"/>
      <c r="D119" s="203"/>
      <c r="E119" s="203"/>
      <c r="H119" s="203"/>
      <c r="I119" s="205"/>
      <c r="J119" s="205"/>
      <c r="K119" s="205"/>
      <c r="L119" s="205">
        <f>IFERROR(IF(G119="X",0,IF(H119="X",0,VLOOKUP(H119,'9'!$K$3:$L$16,2,FALSE))),0)</f>
        <v>0</v>
      </c>
      <c r="M119" s="205">
        <f t="shared" si="3"/>
        <v>0</v>
      </c>
      <c r="N119" s="205">
        <f>IFERROR(VLOOKUP(H119,'9'!$K$3:$M$16,3,FALSE),0)</f>
        <v>0</v>
      </c>
      <c r="O119" s="205">
        <f t="shared" si="4"/>
        <v>0</v>
      </c>
      <c r="P119" s="205"/>
      <c r="Q119" s="205"/>
      <c r="R119" s="205"/>
    </row>
    <row r="120" spans="1:18" hidden="1">
      <c r="A120" s="203"/>
      <c r="B120" s="204"/>
      <c r="C120" s="204"/>
      <c r="D120" s="203"/>
      <c r="E120" s="203"/>
      <c r="H120" s="203"/>
      <c r="I120" s="205"/>
      <c r="J120" s="205"/>
      <c r="K120" s="205"/>
      <c r="L120" s="205">
        <f>IFERROR(IF(G120="X",0,IF(H120="X",0,VLOOKUP(H120,'9'!$K$3:$L$16,2,FALSE))),0)</f>
        <v>0</v>
      </c>
      <c r="M120" s="205">
        <f t="shared" si="3"/>
        <v>0</v>
      </c>
      <c r="N120" s="205">
        <f>IFERROR(VLOOKUP(H120,'9'!$K$3:$M$16,3,FALSE),0)</f>
        <v>0</v>
      </c>
      <c r="O120" s="205">
        <f t="shared" si="4"/>
        <v>0</v>
      </c>
      <c r="P120" s="205"/>
      <c r="Q120" s="205"/>
      <c r="R120" s="205"/>
    </row>
    <row r="121" spans="1:18" hidden="1">
      <c r="A121" s="203"/>
      <c r="B121" s="204"/>
      <c r="C121" s="204"/>
      <c r="D121" s="203"/>
      <c r="E121" s="203"/>
      <c r="H121" s="203"/>
      <c r="I121" s="205"/>
      <c r="J121" s="205"/>
      <c r="K121" s="205"/>
      <c r="L121" s="205">
        <f>IFERROR(IF(G121="X",0,IF(H121="X",0,VLOOKUP(H121,'9'!$K$3:$L$16,2,FALSE))),0)</f>
        <v>0</v>
      </c>
      <c r="M121" s="205">
        <f t="shared" si="3"/>
        <v>0</v>
      </c>
      <c r="N121" s="205">
        <f>IFERROR(VLOOKUP(H121,'9'!$K$3:$M$16,3,FALSE),0)</f>
        <v>0</v>
      </c>
      <c r="O121" s="205">
        <f t="shared" si="4"/>
        <v>0</v>
      </c>
      <c r="P121" s="205"/>
      <c r="Q121" s="205"/>
      <c r="R121" s="205"/>
    </row>
    <row r="122" spans="1:18" hidden="1">
      <c r="A122" s="203"/>
      <c r="B122" s="204"/>
      <c r="C122" s="204"/>
      <c r="D122" s="203"/>
      <c r="E122" s="203"/>
      <c r="H122" s="203"/>
      <c r="I122" s="205"/>
      <c r="J122" s="205"/>
      <c r="K122" s="205"/>
      <c r="L122" s="205">
        <f>IFERROR(IF(G122="X",0,IF(H122="X",0,VLOOKUP(H122,'9'!$K$3:$L$16,2,FALSE))),0)</f>
        <v>0</v>
      </c>
      <c r="M122" s="205">
        <f t="shared" si="3"/>
        <v>0</v>
      </c>
      <c r="N122" s="205">
        <f>IFERROR(VLOOKUP(H122,'9'!$K$3:$M$16,3,FALSE),0)</f>
        <v>0</v>
      </c>
      <c r="O122" s="205">
        <f t="shared" si="4"/>
        <v>0</v>
      </c>
      <c r="P122" s="205"/>
      <c r="Q122" s="205"/>
      <c r="R122" s="205"/>
    </row>
    <row r="123" spans="1:18" hidden="1">
      <c r="A123" s="203"/>
      <c r="B123" s="204"/>
      <c r="C123" s="204"/>
      <c r="D123" s="203"/>
      <c r="E123" s="203"/>
      <c r="H123" s="203"/>
      <c r="I123" s="205"/>
      <c r="J123" s="205"/>
      <c r="K123" s="205"/>
      <c r="L123" s="205">
        <f>IFERROR(IF(G123="X",0,IF(H123="X",0,VLOOKUP(H123,'9'!$K$3:$L$16,2,FALSE))),0)</f>
        <v>0</v>
      </c>
      <c r="M123" s="205">
        <f t="shared" si="3"/>
        <v>0</v>
      </c>
      <c r="N123" s="205">
        <f>IFERROR(VLOOKUP(H123,'9'!$K$3:$M$16,3,FALSE),0)</f>
        <v>0</v>
      </c>
      <c r="O123" s="205">
        <f t="shared" si="4"/>
        <v>0</v>
      </c>
      <c r="P123" s="205"/>
      <c r="Q123" s="205"/>
      <c r="R123" s="205"/>
    </row>
    <row r="124" spans="1:18" hidden="1">
      <c r="A124" s="203"/>
      <c r="B124" s="204"/>
      <c r="C124" s="204"/>
      <c r="D124" s="203"/>
      <c r="E124" s="203"/>
      <c r="H124" s="203"/>
      <c r="I124" s="205"/>
      <c r="J124" s="205"/>
      <c r="K124" s="205"/>
      <c r="L124" s="205">
        <f>IFERROR(IF(G124="X",0,IF(H124="X",0,VLOOKUP(H124,'9'!$K$3:$L$16,2,FALSE))),0)</f>
        <v>0</v>
      </c>
      <c r="M124" s="205">
        <f t="shared" si="3"/>
        <v>0</v>
      </c>
      <c r="N124" s="205">
        <f>IFERROR(VLOOKUP(H124,'9'!$K$3:$M$16,3,FALSE),0)</f>
        <v>0</v>
      </c>
      <c r="O124" s="205">
        <f t="shared" si="4"/>
        <v>0</v>
      </c>
      <c r="P124" s="205"/>
      <c r="Q124" s="205"/>
      <c r="R124" s="205"/>
    </row>
    <row r="125" spans="1:18" hidden="1">
      <c r="A125" s="203"/>
      <c r="B125" s="204"/>
      <c r="C125" s="204"/>
      <c r="D125" s="203"/>
      <c r="E125" s="203"/>
      <c r="H125" s="203"/>
      <c r="I125" s="205"/>
      <c r="J125" s="205"/>
      <c r="K125" s="205"/>
      <c r="L125" s="205">
        <f>IFERROR(IF(G125="X",0,IF(H125="X",0,VLOOKUP(H125,'9'!$K$3:$L$16,2,FALSE))),0)</f>
        <v>0</v>
      </c>
      <c r="M125" s="205">
        <f t="shared" si="3"/>
        <v>0</v>
      </c>
      <c r="N125" s="205">
        <f>IFERROR(VLOOKUP(H125,'9'!$K$3:$M$16,3,FALSE),0)</f>
        <v>0</v>
      </c>
      <c r="O125" s="205">
        <f t="shared" si="4"/>
        <v>0</v>
      </c>
      <c r="P125" s="205"/>
      <c r="Q125" s="205"/>
      <c r="R125" s="205"/>
    </row>
    <row r="126" spans="1:18" hidden="1">
      <c r="A126" s="203"/>
      <c r="B126" s="204"/>
      <c r="C126" s="204"/>
      <c r="D126" s="203"/>
      <c r="E126" s="203"/>
      <c r="H126" s="203"/>
      <c r="I126" s="205"/>
      <c r="J126" s="205"/>
      <c r="K126" s="205"/>
      <c r="L126" s="205">
        <f>IFERROR(IF(G126="X",0,IF(H126="X",0,VLOOKUP(H126,'9'!$K$3:$L$16,2,FALSE))),0)</f>
        <v>0</v>
      </c>
      <c r="M126" s="205">
        <f t="shared" si="3"/>
        <v>0</v>
      </c>
      <c r="N126" s="205">
        <f>IFERROR(VLOOKUP(H126,'9'!$K$3:$M$16,3,FALSE),0)</f>
        <v>0</v>
      </c>
      <c r="O126" s="205">
        <f t="shared" si="4"/>
        <v>0</v>
      </c>
      <c r="P126" s="205"/>
      <c r="Q126" s="205"/>
      <c r="R126" s="205"/>
    </row>
    <row r="127" spans="1:18" hidden="1">
      <c r="A127" s="203"/>
      <c r="B127" s="204"/>
      <c r="C127" s="204"/>
      <c r="D127" s="203"/>
      <c r="E127" s="203"/>
      <c r="H127" s="203"/>
      <c r="I127" s="205"/>
      <c r="J127" s="205"/>
      <c r="K127" s="205"/>
      <c r="L127" s="205">
        <f>IFERROR(IF(G127="X",0,IF(H127="X",0,VLOOKUP(H127,'9'!$K$3:$L$16,2,FALSE))),0)</f>
        <v>0</v>
      </c>
      <c r="M127" s="205">
        <f t="shared" si="3"/>
        <v>0</v>
      </c>
      <c r="N127" s="205">
        <f>IFERROR(VLOOKUP(H127,'9'!$K$3:$M$16,3,FALSE),0)</f>
        <v>0</v>
      </c>
      <c r="O127" s="205">
        <f t="shared" si="4"/>
        <v>0</v>
      </c>
      <c r="P127" s="205"/>
      <c r="Q127" s="205"/>
      <c r="R127" s="205"/>
    </row>
    <row r="128" spans="1:18" hidden="1">
      <c r="A128" s="203"/>
      <c r="B128" s="204"/>
      <c r="C128" s="204"/>
      <c r="D128" s="203"/>
      <c r="E128" s="203"/>
      <c r="H128" s="203"/>
      <c r="I128" s="205"/>
      <c r="J128" s="205"/>
      <c r="K128" s="205"/>
      <c r="L128" s="205">
        <f>IFERROR(IF(G128="X",0,IF(H128="X",0,VLOOKUP(H128,'9'!$K$3:$L$16,2,FALSE))),0)</f>
        <v>0</v>
      </c>
      <c r="M128" s="205">
        <f t="shared" si="3"/>
        <v>0</v>
      </c>
      <c r="N128" s="205">
        <f>IFERROR(VLOOKUP(H128,'9'!$K$3:$M$16,3,FALSE),0)</f>
        <v>0</v>
      </c>
      <c r="O128" s="205">
        <f t="shared" si="4"/>
        <v>0</v>
      </c>
      <c r="P128" s="205"/>
      <c r="Q128" s="205"/>
      <c r="R128" s="205"/>
    </row>
    <row r="129" spans="1:18" hidden="1">
      <c r="A129" s="203"/>
      <c r="B129" s="204"/>
      <c r="C129" s="204"/>
      <c r="D129" s="203"/>
      <c r="E129" s="203"/>
      <c r="H129" s="203"/>
      <c r="I129" s="205"/>
      <c r="J129" s="205"/>
      <c r="K129" s="205"/>
      <c r="L129" s="205">
        <f>IFERROR(IF(G129="X",0,IF(H129="X",0,VLOOKUP(H129,'9'!$K$3:$L$16,2,FALSE))),0)</f>
        <v>0</v>
      </c>
      <c r="M129" s="205">
        <f t="shared" ref="M129:M192" si="5">K129*L129</f>
        <v>0</v>
      </c>
      <c r="N129" s="205">
        <f>IFERROR(VLOOKUP(H129,'9'!$K$3:$M$16,3,FALSE),0)</f>
        <v>0</v>
      </c>
      <c r="O129" s="205">
        <f t="shared" ref="O129:O192" si="6">IF(N129=0,0,M129/N129)</f>
        <v>0</v>
      </c>
      <c r="P129" s="205"/>
      <c r="Q129" s="205"/>
      <c r="R129" s="205"/>
    </row>
    <row r="130" spans="1:18" hidden="1">
      <c r="A130" s="203"/>
      <c r="B130" s="204"/>
      <c r="C130" s="204"/>
      <c r="D130" s="203"/>
      <c r="E130" s="203"/>
      <c r="H130" s="203"/>
      <c r="I130" s="205"/>
      <c r="J130" s="205"/>
      <c r="K130" s="205"/>
      <c r="L130" s="205">
        <f>IFERROR(IF(G130="X",0,IF(H130="X",0,VLOOKUP(H130,'9'!$K$3:$L$16,2,FALSE))),0)</f>
        <v>0</v>
      </c>
      <c r="M130" s="205">
        <f t="shared" si="5"/>
        <v>0</v>
      </c>
      <c r="N130" s="205">
        <f>IFERROR(VLOOKUP(H130,'9'!$K$3:$M$16,3,FALSE),0)</f>
        <v>0</v>
      </c>
      <c r="O130" s="205">
        <f t="shared" si="6"/>
        <v>0</v>
      </c>
      <c r="P130" s="205"/>
      <c r="Q130" s="205"/>
      <c r="R130" s="205"/>
    </row>
    <row r="131" spans="1:18" hidden="1">
      <c r="A131" s="203"/>
      <c r="B131" s="204"/>
      <c r="C131" s="204"/>
      <c r="D131" s="203"/>
      <c r="E131" s="203"/>
      <c r="H131" s="203"/>
      <c r="I131" s="205"/>
      <c r="J131" s="205"/>
      <c r="K131" s="205"/>
      <c r="L131" s="205">
        <f>IFERROR(IF(G131="X",0,IF(H131="X",0,VLOOKUP(H131,'9'!$K$3:$L$16,2,FALSE))),0)</f>
        <v>0</v>
      </c>
      <c r="M131" s="205">
        <f t="shared" si="5"/>
        <v>0</v>
      </c>
      <c r="N131" s="205">
        <f>IFERROR(VLOOKUP(H131,'9'!$K$3:$M$16,3,FALSE),0)</f>
        <v>0</v>
      </c>
      <c r="O131" s="205">
        <f t="shared" si="6"/>
        <v>0</v>
      </c>
      <c r="P131" s="205"/>
      <c r="Q131" s="205"/>
      <c r="R131" s="205"/>
    </row>
    <row r="132" spans="1:18" hidden="1">
      <c r="A132" s="203"/>
      <c r="B132" s="204"/>
      <c r="C132" s="204"/>
      <c r="D132" s="203"/>
      <c r="E132" s="203"/>
      <c r="H132" s="203"/>
      <c r="I132" s="205"/>
      <c r="J132" s="205"/>
      <c r="K132" s="205"/>
      <c r="L132" s="205">
        <f>IFERROR(IF(G132="X",0,IF(H132="X",0,VLOOKUP(H132,'9'!$K$3:$L$16,2,FALSE))),0)</f>
        <v>0</v>
      </c>
      <c r="M132" s="205">
        <f t="shared" si="5"/>
        <v>0</v>
      </c>
      <c r="N132" s="205">
        <f>IFERROR(VLOOKUP(H132,'9'!$K$3:$M$16,3,FALSE),0)</f>
        <v>0</v>
      </c>
      <c r="O132" s="205">
        <f t="shared" si="6"/>
        <v>0</v>
      </c>
      <c r="P132" s="205"/>
      <c r="Q132" s="205"/>
      <c r="R132" s="205"/>
    </row>
    <row r="133" spans="1:18" hidden="1">
      <c r="A133" s="203"/>
      <c r="B133" s="204"/>
      <c r="C133" s="204"/>
      <c r="D133" s="203"/>
      <c r="E133" s="203"/>
      <c r="H133" s="203"/>
      <c r="I133" s="205"/>
      <c r="J133" s="205"/>
      <c r="K133" s="205"/>
      <c r="L133" s="205">
        <f>IFERROR(IF(G133="X",0,IF(H133="X",0,VLOOKUP(H133,'9'!$K$3:$L$16,2,FALSE))),0)</f>
        <v>0</v>
      </c>
      <c r="M133" s="205">
        <f t="shared" si="5"/>
        <v>0</v>
      </c>
      <c r="N133" s="205">
        <f>IFERROR(VLOOKUP(H133,'9'!$K$3:$M$16,3,FALSE),0)</f>
        <v>0</v>
      </c>
      <c r="O133" s="205">
        <f t="shared" si="6"/>
        <v>0</v>
      </c>
      <c r="P133" s="205"/>
      <c r="Q133" s="205"/>
      <c r="R133" s="205"/>
    </row>
    <row r="134" spans="1:18" hidden="1">
      <c r="A134" s="203"/>
      <c r="B134" s="204"/>
      <c r="C134" s="204"/>
      <c r="D134" s="203"/>
      <c r="E134" s="203"/>
      <c r="H134" s="203"/>
      <c r="I134" s="205"/>
      <c r="J134" s="205"/>
      <c r="K134" s="205"/>
      <c r="L134" s="205">
        <f>IFERROR(IF(G134="X",0,IF(H134="X",0,VLOOKUP(H134,'9'!$K$3:$L$16,2,FALSE))),0)</f>
        <v>0</v>
      </c>
      <c r="M134" s="205">
        <f t="shared" si="5"/>
        <v>0</v>
      </c>
      <c r="N134" s="205">
        <f>IFERROR(VLOOKUP(H134,'9'!$K$3:$M$16,3,FALSE),0)</f>
        <v>0</v>
      </c>
      <c r="O134" s="205">
        <f t="shared" si="6"/>
        <v>0</v>
      </c>
      <c r="P134" s="205"/>
      <c r="Q134" s="205"/>
      <c r="R134" s="205"/>
    </row>
    <row r="135" spans="1:18" hidden="1">
      <c r="A135" s="203"/>
      <c r="B135" s="204"/>
      <c r="C135" s="204"/>
      <c r="D135" s="203"/>
      <c r="E135" s="203"/>
      <c r="H135" s="203"/>
      <c r="I135" s="205"/>
      <c r="J135" s="205"/>
      <c r="K135" s="205"/>
      <c r="L135" s="205">
        <f>IFERROR(IF(G135="X",0,IF(H135="X",0,VLOOKUP(H135,'9'!$K$3:$L$16,2,FALSE))),0)</f>
        <v>0</v>
      </c>
      <c r="M135" s="205">
        <f t="shared" si="5"/>
        <v>0</v>
      </c>
      <c r="N135" s="205">
        <f>IFERROR(VLOOKUP(H135,'9'!$K$3:$M$16,3,FALSE),0)</f>
        <v>0</v>
      </c>
      <c r="O135" s="205">
        <f t="shared" si="6"/>
        <v>0</v>
      </c>
      <c r="P135" s="205"/>
      <c r="Q135" s="205"/>
      <c r="R135" s="205"/>
    </row>
    <row r="136" spans="1:18" hidden="1">
      <c r="A136" s="203"/>
      <c r="B136" s="204"/>
      <c r="C136" s="204"/>
      <c r="D136" s="203"/>
      <c r="E136" s="203"/>
      <c r="H136" s="203"/>
      <c r="I136" s="205"/>
      <c r="J136" s="205"/>
      <c r="K136" s="205"/>
      <c r="L136" s="205">
        <f>IFERROR(IF(G136="X",0,IF(H136="X",0,VLOOKUP(H136,'9'!$K$3:$L$16,2,FALSE))),0)</f>
        <v>0</v>
      </c>
      <c r="M136" s="205">
        <f t="shared" si="5"/>
        <v>0</v>
      </c>
      <c r="N136" s="205">
        <f>IFERROR(VLOOKUP(H136,'9'!$K$3:$M$16,3,FALSE),0)</f>
        <v>0</v>
      </c>
      <c r="O136" s="205">
        <f t="shared" si="6"/>
        <v>0</v>
      </c>
      <c r="P136" s="205"/>
      <c r="Q136" s="205"/>
      <c r="R136" s="205"/>
    </row>
    <row r="137" spans="1:18" hidden="1">
      <c r="A137" s="203"/>
      <c r="B137" s="204"/>
      <c r="C137" s="204"/>
      <c r="D137" s="203"/>
      <c r="E137" s="203"/>
      <c r="H137" s="203"/>
      <c r="I137" s="205"/>
      <c r="J137" s="205"/>
      <c r="K137" s="205"/>
      <c r="L137" s="205">
        <f>IFERROR(IF(G137="X",0,IF(H137="X",0,VLOOKUP(H137,'9'!$K$3:$L$16,2,FALSE))),0)</f>
        <v>0</v>
      </c>
      <c r="M137" s="205">
        <f t="shared" si="5"/>
        <v>0</v>
      </c>
      <c r="N137" s="205">
        <f>IFERROR(VLOOKUP(H137,'9'!$K$3:$M$16,3,FALSE),0)</f>
        <v>0</v>
      </c>
      <c r="O137" s="205">
        <f t="shared" si="6"/>
        <v>0</v>
      </c>
      <c r="P137" s="205"/>
      <c r="Q137" s="205"/>
      <c r="R137" s="205"/>
    </row>
    <row r="138" spans="1:18" hidden="1">
      <c r="A138" s="203"/>
      <c r="B138" s="204"/>
      <c r="C138" s="204"/>
      <c r="D138" s="203"/>
      <c r="E138" s="203"/>
      <c r="H138" s="203"/>
      <c r="I138" s="205"/>
      <c r="J138" s="205"/>
      <c r="K138" s="205"/>
      <c r="L138" s="205">
        <f>IFERROR(IF(G138="X",0,IF(H138="X",0,VLOOKUP(H138,'9'!$K$3:$L$16,2,FALSE))),0)</f>
        <v>0</v>
      </c>
      <c r="M138" s="205">
        <f t="shared" si="5"/>
        <v>0</v>
      </c>
      <c r="N138" s="205">
        <f>IFERROR(VLOOKUP(H138,'9'!$K$3:$M$16,3,FALSE),0)</f>
        <v>0</v>
      </c>
      <c r="O138" s="205">
        <f t="shared" si="6"/>
        <v>0</v>
      </c>
      <c r="P138" s="205"/>
      <c r="Q138" s="205"/>
      <c r="R138" s="205"/>
    </row>
    <row r="139" spans="1:18" hidden="1">
      <c r="A139" s="203"/>
      <c r="B139" s="204"/>
      <c r="C139" s="204"/>
      <c r="D139" s="203"/>
      <c r="E139" s="203"/>
      <c r="H139" s="203"/>
      <c r="I139" s="205"/>
      <c r="J139" s="205"/>
      <c r="K139" s="205"/>
      <c r="L139" s="205">
        <f>IFERROR(IF(G139="X",0,IF(H139="X",0,VLOOKUP(H139,'9'!$K$3:$L$16,2,FALSE))),0)</f>
        <v>0</v>
      </c>
      <c r="M139" s="205">
        <f t="shared" si="5"/>
        <v>0</v>
      </c>
      <c r="N139" s="205">
        <f>IFERROR(VLOOKUP(H139,'9'!$K$3:$M$16,3,FALSE),0)</f>
        <v>0</v>
      </c>
      <c r="O139" s="205">
        <f t="shared" si="6"/>
        <v>0</v>
      </c>
      <c r="P139" s="205"/>
      <c r="Q139" s="205"/>
      <c r="R139" s="205"/>
    </row>
    <row r="140" spans="1:18" hidden="1">
      <c r="A140" s="203"/>
      <c r="B140" s="204"/>
      <c r="C140" s="204"/>
      <c r="D140" s="203"/>
      <c r="E140" s="203"/>
      <c r="H140" s="203"/>
      <c r="I140" s="205"/>
      <c r="J140" s="205"/>
      <c r="K140" s="205"/>
      <c r="L140" s="205">
        <f>IFERROR(IF(G140="X",0,IF(H140="X",0,VLOOKUP(H140,'9'!$K$3:$L$16,2,FALSE))),0)</f>
        <v>0</v>
      </c>
      <c r="M140" s="205">
        <f t="shared" si="5"/>
        <v>0</v>
      </c>
      <c r="N140" s="205">
        <f>IFERROR(VLOOKUP(H140,'9'!$K$3:$M$16,3,FALSE),0)</f>
        <v>0</v>
      </c>
      <c r="O140" s="205">
        <f t="shared" si="6"/>
        <v>0</v>
      </c>
      <c r="P140" s="205"/>
      <c r="Q140" s="205"/>
      <c r="R140" s="205"/>
    </row>
    <row r="141" spans="1:18" hidden="1">
      <c r="A141" s="203"/>
      <c r="B141" s="204"/>
      <c r="C141" s="204"/>
      <c r="D141" s="203"/>
      <c r="E141" s="203"/>
      <c r="H141" s="203"/>
      <c r="I141" s="205"/>
      <c r="J141" s="205"/>
      <c r="K141" s="205"/>
      <c r="L141" s="205">
        <f>IFERROR(IF(G141="X",0,IF(H141="X",0,VLOOKUP(H141,'9'!$K$3:$L$16,2,FALSE))),0)</f>
        <v>0</v>
      </c>
      <c r="M141" s="205">
        <f t="shared" si="5"/>
        <v>0</v>
      </c>
      <c r="N141" s="205">
        <f>IFERROR(VLOOKUP(H141,'9'!$K$3:$M$16,3,FALSE),0)</f>
        <v>0</v>
      </c>
      <c r="O141" s="205">
        <f t="shared" si="6"/>
        <v>0</v>
      </c>
      <c r="P141" s="205"/>
      <c r="Q141" s="205"/>
      <c r="R141" s="205"/>
    </row>
    <row r="142" spans="1:18" hidden="1">
      <c r="A142" s="203"/>
      <c r="B142" s="204"/>
      <c r="C142" s="204"/>
      <c r="D142" s="203"/>
      <c r="E142" s="203"/>
      <c r="H142" s="203"/>
      <c r="I142" s="205"/>
      <c r="J142" s="205"/>
      <c r="K142" s="205"/>
      <c r="L142" s="205">
        <f>IFERROR(IF(G142="X",0,IF(H142="X",0,VLOOKUP(H142,'9'!$K$3:$L$16,2,FALSE))),0)</f>
        <v>0</v>
      </c>
      <c r="M142" s="205">
        <f t="shared" si="5"/>
        <v>0</v>
      </c>
      <c r="N142" s="205">
        <f>IFERROR(VLOOKUP(H142,'9'!$K$3:$M$16,3,FALSE),0)</f>
        <v>0</v>
      </c>
      <c r="O142" s="205">
        <f t="shared" si="6"/>
        <v>0</v>
      </c>
      <c r="P142" s="205"/>
      <c r="Q142" s="205"/>
      <c r="R142" s="205"/>
    </row>
    <row r="143" spans="1:18" hidden="1">
      <c r="A143" s="203"/>
      <c r="B143" s="204"/>
      <c r="C143" s="204"/>
      <c r="D143" s="203"/>
      <c r="E143" s="203"/>
      <c r="H143" s="203"/>
      <c r="I143" s="205"/>
      <c r="J143" s="205"/>
      <c r="K143" s="205"/>
      <c r="L143" s="205">
        <f>IFERROR(IF(G143="X",0,IF(H143="X",0,VLOOKUP(H143,'9'!$K$3:$L$16,2,FALSE))),0)</f>
        <v>0</v>
      </c>
      <c r="M143" s="205">
        <f t="shared" si="5"/>
        <v>0</v>
      </c>
      <c r="N143" s="205">
        <f>IFERROR(VLOOKUP(H143,'9'!$K$3:$M$16,3,FALSE),0)</f>
        <v>0</v>
      </c>
      <c r="O143" s="205">
        <f t="shared" si="6"/>
        <v>0</v>
      </c>
      <c r="P143" s="205"/>
      <c r="Q143" s="205"/>
      <c r="R143" s="205"/>
    </row>
    <row r="144" spans="1:18" hidden="1">
      <c r="A144" s="203"/>
      <c r="B144" s="204"/>
      <c r="C144" s="204"/>
      <c r="D144" s="203"/>
      <c r="E144" s="203"/>
      <c r="H144" s="203"/>
      <c r="I144" s="205"/>
      <c r="J144" s="205"/>
      <c r="K144" s="205"/>
      <c r="L144" s="205">
        <f>IFERROR(IF(G144="X",0,IF(H144="X",0,VLOOKUP(H144,'9'!$K$3:$L$16,2,FALSE))),0)</f>
        <v>0</v>
      </c>
      <c r="M144" s="205">
        <f t="shared" si="5"/>
        <v>0</v>
      </c>
      <c r="N144" s="205">
        <f>IFERROR(VLOOKUP(H144,'9'!$K$3:$M$16,3,FALSE),0)</f>
        <v>0</v>
      </c>
      <c r="O144" s="205">
        <f t="shared" si="6"/>
        <v>0</v>
      </c>
      <c r="P144" s="205"/>
      <c r="Q144" s="205"/>
      <c r="R144" s="205"/>
    </row>
    <row r="145" spans="1:18" hidden="1">
      <c r="A145" s="203"/>
      <c r="B145" s="204"/>
      <c r="C145" s="204"/>
      <c r="D145" s="203"/>
      <c r="E145" s="203"/>
      <c r="H145" s="203"/>
      <c r="I145" s="205"/>
      <c r="J145" s="205"/>
      <c r="K145" s="205"/>
      <c r="L145" s="205">
        <f>IFERROR(IF(G145="X",0,IF(H145="X",0,VLOOKUP(H145,'9'!$K$3:$L$16,2,FALSE))),0)</f>
        <v>0</v>
      </c>
      <c r="M145" s="205">
        <f t="shared" si="5"/>
        <v>0</v>
      </c>
      <c r="N145" s="205">
        <f>IFERROR(VLOOKUP(H145,'9'!$K$3:$M$16,3,FALSE),0)</f>
        <v>0</v>
      </c>
      <c r="O145" s="205">
        <f t="shared" si="6"/>
        <v>0</v>
      </c>
      <c r="P145" s="205"/>
      <c r="Q145" s="205"/>
      <c r="R145" s="205"/>
    </row>
    <row r="146" spans="1:18" hidden="1">
      <c r="A146" s="203"/>
      <c r="B146" s="204"/>
      <c r="C146" s="204"/>
      <c r="D146" s="203"/>
      <c r="E146" s="203"/>
      <c r="H146" s="203"/>
      <c r="I146" s="205"/>
      <c r="J146" s="205"/>
      <c r="K146" s="205"/>
      <c r="L146" s="205">
        <f>IFERROR(IF(G146="X",0,IF(H146="X",0,VLOOKUP(H146,'9'!$K$3:$L$16,2,FALSE))),0)</f>
        <v>0</v>
      </c>
      <c r="M146" s="205">
        <f t="shared" si="5"/>
        <v>0</v>
      </c>
      <c r="N146" s="205">
        <f>IFERROR(VLOOKUP(H146,'9'!$K$3:$M$16,3,FALSE),0)</f>
        <v>0</v>
      </c>
      <c r="O146" s="205">
        <f t="shared" si="6"/>
        <v>0</v>
      </c>
      <c r="P146" s="205"/>
      <c r="Q146" s="205"/>
      <c r="R146" s="205"/>
    </row>
    <row r="147" spans="1:18" hidden="1">
      <c r="A147" s="203"/>
      <c r="B147" s="204"/>
      <c r="C147" s="204"/>
      <c r="D147" s="203"/>
      <c r="E147" s="203"/>
      <c r="H147" s="203"/>
      <c r="I147" s="205"/>
      <c r="J147" s="205"/>
      <c r="K147" s="205"/>
      <c r="L147" s="205">
        <f>IFERROR(IF(G147="X",0,IF(H147="X",0,VLOOKUP(H147,'9'!$K$3:$L$16,2,FALSE))),0)</f>
        <v>0</v>
      </c>
      <c r="M147" s="205">
        <f t="shared" si="5"/>
        <v>0</v>
      </c>
      <c r="N147" s="205">
        <f>IFERROR(VLOOKUP(H147,'9'!$K$3:$M$16,3,FALSE),0)</f>
        <v>0</v>
      </c>
      <c r="O147" s="205">
        <f t="shared" si="6"/>
        <v>0</v>
      </c>
      <c r="P147" s="205"/>
      <c r="Q147" s="205"/>
      <c r="R147" s="205"/>
    </row>
    <row r="148" spans="1:18" hidden="1">
      <c r="A148" s="203"/>
      <c r="B148" s="204"/>
      <c r="C148" s="204"/>
      <c r="D148" s="203"/>
      <c r="E148" s="203"/>
      <c r="H148" s="203"/>
      <c r="I148" s="205"/>
      <c r="J148" s="205"/>
      <c r="K148" s="205"/>
      <c r="L148" s="205">
        <f>IFERROR(IF(G148="X",0,IF(H148="X",0,VLOOKUP(H148,'9'!$K$3:$L$16,2,FALSE))),0)</f>
        <v>0</v>
      </c>
      <c r="M148" s="205">
        <f t="shared" si="5"/>
        <v>0</v>
      </c>
      <c r="N148" s="205">
        <f>IFERROR(VLOOKUP(H148,'9'!$K$3:$M$16,3,FALSE),0)</f>
        <v>0</v>
      </c>
      <c r="O148" s="205">
        <f t="shared" si="6"/>
        <v>0</v>
      </c>
      <c r="P148" s="205"/>
      <c r="Q148" s="205"/>
      <c r="R148" s="205"/>
    </row>
    <row r="149" spans="1:18" hidden="1">
      <c r="A149" s="203"/>
      <c r="B149" s="204"/>
      <c r="C149" s="204"/>
      <c r="D149" s="203"/>
      <c r="E149" s="203"/>
      <c r="H149" s="203"/>
      <c r="I149" s="205"/>
      <c r="J149" s="205"/>
      <c r="K149" s="205"/>
      <c r="L149" s="205">
        <f>IFERROR(IF(G149="X",0,IF(H149="X",0,VLOOKUP(H149,'9'!$K$3:$L$16,2,FALSE))),0)</f>
        <v>0</v>
      </c>
      <c r="M149" s="205">
        <f t="shared" si="5"/>
        <v>0</v>
      </c>
      <c r="N149" s="205">
        <f>IFERROR(VLOOKUP(H149,'9'!$K$3:$M$16,3,FALSE),0)</f>
        <v>0</v>
      </c>
      <c r="O149" s="205">
        <f t="shared" si="6"/>
        <v>0</v>
      </c>
      <c r="P149" s="205"/>
      <c r="Q149" s="205"/>
      <c r="R149" s="205"/>
    </row>
    <row r="150" spans="1:18" hidden="1">
      <c r="A150" s="203"/>
      <c r="B150" s="204"/>
      <c r="C150" s="204"/>
      <c r="D150" s="203"/>
      <c r="E150" s="203"/>
      <c r="H150" s="203"/>
      <c r="I150" s="205"/>
      <c r="J150" s="205"/>
      <c r="K150" s="205"/>
      <c r="L150" s="205">
        <f>IFERROR(IF(G150="X",0,IF(H150="X",0,VLOOKUP(H150,'9'!$K$3:$L$16,2,FALSE))),0)</f>
        <v>0</v>
      </c>
      <c r="M150" s="205">
        <f t="shared" si="5"/>
        <v>0</v>
      </c>
      <c r="N150" s="205">
        <f>IFERROR(VLOOKUP(H150,'9'!$K$3:$M$16,3,FALSE),0)</f>
        <v>0</v>
      </c>
      <c r="O150" s="205">
        <f t="shared" si="6"/>
        <v>0</v>
      </c>
      <c r="P150" s="205"/>
      <c r="Q150" s="205"/>
      <c r="R150" s="205"/>
    </row>
    <row r="151" spans="1:18" hidden="1">
      <c r="A151" s="203"/>
      <c r="B151" s="204"/>
      <c r="C151" s="204"/>
      <c r="D151" s="203"/>
      <c r="E151" s="203"/>
      <c r="H151" s="203"/>
      <c r="I151" s="205"/>
      <c r="J151" s="205"/>
      <c r="K151" s="205"/>
      <c r="L151" s="205">
        <f>IFERROR(IF(G151="X",0,IF(H151="X",0,VLOOKUP(H151,'9'!$K$3:$L$16,2,FALSE))),0)</f>
        <v>0</v>
      </c>
      <c r="M151" s="205">
        <f t="shared" si="5"/>
        <v>0</v>
      </c>
      <c r="N151" s="205">
        <f>IFERROR(VLOOKUP(H151,'9'!$K$3:$M$16,3,FALSE),0)</f>
        <v>0</v>
      </c>
      <c r="O151" s="205">
        <f t="shared" si="6"/>
        <v>0</v>
      </c>
      <c r="P151" s="205"/>
      <c r="Q151" s="205"/>
      <c r="R151" s="205"/>
    </row>
    <row r="152" spans="1:18" hidden="1">
      <c r="A152" s="203"/>
      <c r="B152" s="204"/>
      <c r="C152" s="204"/>
      <c r="D152" s="203"/>
      <c r="E152" s="203"/>
      <c r="H152" s="203"/>
      <c r="I152" s="205"/>
      <c r="J152" s="205"/>
      <c r="K152" s="205"/>
      <c r="L152" s="205">
        <f>IFERROR(IF(G152="X",0,IF(H152="X",0,VLOOKUP(H152,'9'!$K$3:$L$16,2,FALSE))),0)</f>
        <v>0</v>
      </c>
      <c r="M152" s="205">
        <f t="shared" si="5"/>
        <v>0</v>
      </c>
      <c r="N152" s="205">
        <f>IFERROR(VLOOKUP(H152,'9'!$K$3:$M$16,3,FALSE),0)</f>
        <v>0</v>
      </c>
      <c r="O152" s="205">
        <f t="shared" si="6"/>
        <v>0</v>
      </c>
      <c r="P152" s="205"/>
      <c r="Q152" s="205"/>
      <c r="R152" s="205"/>
    </row>
    <row r="153" spans="1:18" hidden="1">
      <c r="A153" s="203"/>
      <c r="B153" s="204"/>
      <c r="C153" s="204"/>
      <c r="D153" s="203"/>
      <c r="E153" s="203"/>
      <c r="H153" s="203"/>
      <c r="I153" s="205"/>
      <c r="J153" s="205"/>
      <c r="K153" s="205"/>
      <c r="L153" s="205">
        <f>IFERROR(IF(G153="X",0,IF(H153="X",0,VLOOKUP(H153,'9'!$K$3:$L$16,2,FALSE))),0)</f>
        <v>0</v>
      </c>
      <c r="M153" s="205">
        <f t="shared" si="5"/>
        <v>0</v>
      </c>
      <c r="N153" s="205">
        <f>IFERROR(VLOOKUP(H153,'9'!$K$3:$M$16,3,FALSE),0)</f>
        <v>0</v>
      </c>
      <c r="O153" s="205">
        <f t="shared" si="6"/>
        <v>0</v>
      </c>
      <c r="P153" s="205"/>
      <c r="Q153" s="205"/>
      <c r="R153" s="205"/>
    </row>
    <row r="154" spans="1:18" hidden="1">
      <c r="A154" s="203"/>
      <c r="B154" s="204"/>
      <c r="C154" s="204"/>
      <c r="D154" s="203"/>
      <c r="E154" s="203"/>
      <c r="H154" s="203"/>
      <c r="I154" s="205"/>
      <c r="J154" s="205"/>
      <c r="K154" s="205"/>
      <c r="L154" s="205">
        <f>IFERROR(IF(G154="X",0,IF(H154="X",0,VLOOKUP(H154,'9'!$K$3:$L$16,2,FALSE))),0)</f>
        <v>0</v>
      </c>
      <c r="M154" s="205">
        <f t="shared" si="5"/>
        <v>0</v>
      </c>
      <c r="N154" s="205">
        <f>IFERROR(VLOOKUP(H154,'9'!$K$3:$M$16,3,FALSE),0)</f>
        <v>0</v>
      </c>
      <c r="O154" s="205">
        <f t="shared" si="6"/>
        <v>0</v>
      </c>
      <c r="P154" s="205"/>
      <c r="Q154" s="205"/>
      <c r="R154" s="205"/>
    </row>
    <row r="155" spans="1:18" hidden="1">
      <c r="A155" s="203"/>
      <c r="B155" s="204"/>
      <c r="C155" s="204"/>
      <c r="D155" s="203"/>
      <c r="E155" s="203"/>
      <c r="H155" s="203"/>
      <c r="I155" s="205"/>
      <c r="J155" s="205"/>
      <c r="K155" s="205"/>
      <c r="L155" s="205">
        <f>IFERROR(IF(G155="X",0,IF(H155="X",0,VLOOKUP(H155,'9'!$K$3:$L$16,2,FALSE))),0)</f>
        <v>0</v>
      </c>
      <c r="M155" s="205">
        <f t="shared" si="5"/>
        <v>0</v>
      </c>
      <c r="N155" s="205">
        <f>IFERROR(VLOOKUP(H155,'9'!$K$3:$M$16,3,FALSE),0)</f>
        <v>0</v>
      </c>
      <c r="O155" s="205">
        <f t="shared" si="6"/>
        <v>0</v>
      </c>
      <c r="P155" s="205"/>
      <c r="Q155" s="205"/>
      <c r="R155" s="205"/>
    </row>
    <row r="156" spans="1:18" hidden="1">
      <c r="A156" s="203"/>
      <c r="B156" s="204"/>
      <c r="C156" s="204"/>
      <c r="D156" s="203"/>
      <c r="E156" s="203"/>
      <c r="H156" s="203"/>
      <c r="I156" s="205"/>
      <c r="J156" s="205"/>
      <c r="K156" s="205"/>
      <c r="L156" s="205">
        <f>IFERROR(IF(G156="X",0,IF(H156="X",0,VLOOKUP(H156,'9'!$K$3:$L$16,2,FALSE))),0)</f>
        <v>0</v>
      </c>
      <c r="M156" s="205">
        <f t="shared" si="5"/>
        <v>0</v>
      </c>
      <c r="N156" s="205">
        <f>IFERROR(VLOOKUP(H156,'9'!$K$3:$M$16,3,FALSE),0)</f>
        <v>0</v>
      </c>
      <c r="O156" s="205">
        <f t="shared" si="6"/>
        <v>0</v>
      </c>
      <c r="P156" s="205"/>
      <c r="Q156" s="205"/>
      <c r="R156" s="205"/>
    </row>
    <row r="157" spans="1:18" hidden="1">
      <c r="A157" s="203"/>
      <c r="B157" s="204"/>
      <c r="C157" s="204"/>
      <c r="D157" s="203"/>
      <c r="E157" s="203"/>
      <c r="H157" s="203"/>
      <c r="I157" s="205"/>
      <c r="J157" s="205"/>
      <c r="K157" s="205"/>
      <c r="L157" s="205">
        <f>IFERROR(IF(G157="X",0,IF(H157="X",0,VLOOKUP(H157,'9'!$K$3:$L$16,2,FALSE))),0)</f>
        <v>0</v>
      </c>
      <c r="M157" s="205">
        <f t="shared" si="5"/>
        <v>0</v>
      </c>
      <c r="N157" s="205">
        <f>IFERROR(VLOOKUP(H157,'9'!$K$3:$M$16,3,FALSE),0)</f>
        <v>0</v>
      </c>
      <c r="O157" s="205">
        <f t="shared" si="6"/>
        <v>0</v>
      </c>
      <c r="P157" s="205"/>
      <c r="Q157" s="205"/>
      <c r="R157" s="205"/>
    </row>
    <row r="158" spans="1:18" hidden="1">
      <c r="A158" s="203"/>
      <c r="B158" s="204"/>
      <c r="C158" s="204"/>
      <c r="D158" s="203"/>
      <c r="E158" s="203"/>
      <c r="H158" s="203"/>
      <c r="I158" s="205"/>
      <c r="J158" s="205"/>
      <c r="K158" s="205"/>
      <c r="L158" s="205">
        <f>IFERROR(IF(G158="X",0,IF(H158="X",0,VLOOKUP(H158,'9'!$K$3:$L$16,2,FALSE))),0)</f>
        <v>0</v>
      </c>
      <c r="M158" s="205">
        <f t="shared" si="5"/>
        <v>0</v>
      </c>
      <c r="N158" s="205">
        <f>IFERROR(VLOOKUP(H158,'9'!$K$3:$M$16,3,FALSE),0)</f>
        <v>0</v>
      </c>
      <c r="O158" s="205">
        <f t="shared" si="6"/>
        <v>0</v>
      </c>
      <c r="P158" s="205"/>
      <c r="Q158" s="205"/>
      <c r="R158" s="205"/>
    </row>
    <row r="159" spans="1:18" hidden="1">
      <c r="A159" s="203"/>
      <c r="B159" s="204"/>
      <c r="C159" s="204"/>
      <c r="D159" s="203"/>
      <c r="E159" s="203"/>
      <c r="H159" s="203"/>
      <c r="I159" s="205"/>
      <c r="J159" s="205"/>
      <c r="K159" s="205"/>
      <c r="L159" s="205">
        <f>IFERROR(IF(G159="X",0,IF(H159="X",0,VLOOKUP(H159,'9'!$K$3:$L$16,2,FALSE))),0)</f>
        <v>0</v>
      </c>
      <c r="M159" s="205">
        <f t="shared" si="5"/>
        <v>0</v>
      </c>
      <c r="N159" s="205">
        <f>IFERROR(VLOOKUP(H159,'9'!$K$3:$M$16,3,FALSE),0)</f>
        <v>0</v>
      </c>
      <c r="O159" s="205">
        <f t="shared" si="6"/>
        <v>0</v>
      </c>
      <c r="P159" s="205"/>
      <c r="Q159" s="205"/>
      <c r="R159" s="205"/>
    </row>
    <row r="160" spans="1:18" hidden="1">
      <c r="A160" s="203"/>
      <c r="B160" s="204"/>
      <c r="C160" s="204"/>
      <c r="D160" s="203"/>
      <c r="E160" s="203"/>
      <c r="H160" s="203"/>
      <c r="I160" s="205"/>
      <c r="J160" s="205"/>
      <c r="K160" s="205"/>
      <c r="L160" s="205">
        <f>IFERROR(IF(G160="X",0,IF(H160="X",0,VLOOKUP(H160,'9'!$K$3:$L$16,2,FALSE))),0)</f>
        <v>0</v>
      </c>
      <c r="M160" s="205">
        <f t="shared" si="5"/>
        <v>0</v>
      </c>
      <c r="N160" s="205">
        <f>IFERROR(VLOOKUP(H160,'9'!$K$3:$M$16,3,FALSE),0)</f>
        <v>0</v>
      </c>
      <c r="O160" s="205">
        <f t="shared" si="6"/>
        <v>0</v>
      </c>
      <c r="P160" s="205"/>
      <c r="Q160" s="205"/>
      <c r="R160" s="205"/>
    </row>
    <row r="161" spans="1:18" hidden="1">
      <c r="A161" s="203"/>
      <c r="B161" s="204"/>
      <c r="C161" s="204"/>
      <c r="D161" s="203"/>
      <c r="E161" s="203"/>
      <c r="H161" s="203"/>
      <c r="I161" s="205"/>
      <c r="J161" s="205"/>
      <c r="K161" s="205"/>
      <c r="L161" s="205">
        <f>IFERROR(IF(G161="X",0,IF(H161="X",0,VLOOKUP(H161,'9'!$K$3:$L$16,2,FALSE))),0)</f>
        <v>0</v>
      </c>
      <c r="M161" s="205">
        <f t="shared" si="5"/>
        <v>0</v>
      </c>
      <c r="N161" s="205">
        <f>IFERROR(VLOOKUP(H161,'9'!$K$3:$M$16,3,FALSE),0)</f>
        <v>0</v>
      </c>
      <c r="O161" s="205">
        <f t="shared" si="6"/>
        <v>0</v>
      </c>
      <c r="P161" s="205"/>
      <c r="Q161" s="205"/>
      <c r="R161" s="205"/>
    </row>
    <row r="162" spans="1:18" hidden="1">
      <c r="A162" s="203"/>
      <c r="B162" s="204"/>
      <c r="C162" s="204"/>
      <c r="D162" s="203"/>
      <c r="E162" s="203"/>
      <c r="H162" s="203"/>
      <c r="I162" s="205"/>
      <c r="J162" s="205"/>
      <c r="K162" s="205"/>
      <c r="L162" s="205">
        <f>IFERROR(IF(G162="X",0,IF(H162="X",0,VLOOKUP(H162,'9'!$K$3:$L$16,2,FALSE))),0)</f>
        <v>0</v>
      </c>
      <c r="M162" s="205">
        <f t="shared" si="5"/>
        <v>0</v>
      </c>
      <c r="N162" s="205">
        <f>IFERROR(VLOOKUP(H162,'9'!$K$3:$M$16,3,FALSE),0)</f>
        <v>0</v>
      </c>
      <c r="O162" s="205">
        <f t="shared" si="6"/>
        <v>0</v>
      </c>
      <c r="P162" s="205"/>
      <c r="Q162" s="205"/>
      <c r="R162" s="205"/>
    </row>
    <row r="163" spans="1:18" hidden="1">
      <c r="A163" s="203"/>
      <c r="B163" s="204"/>
      <c r="C163" s="204"/>
      <c r="D163" s="203"/>
      <c r="E163" s="203"/>
      <c r="H163" s="203"/>
      <c r="I163" s="205"/>
      <c r="J163" s="205"/>
      <c r="K163" s="205"/>
      <c r="L163" s="205">
        <f>IFERROR(IF(G163="X",0,IF(H163="X",0,VLOOKUP(H163,'9'!$K$3:$L$16,2,FALSE))),0)</f>
        <v>0</v>
      </c>
      <c r="M163" s="205">
        <f t="shared" si="5"/>
        <v>0</v>
      </c>
      <c r="N163" s="205">
        <f>IFERROR(VLOOKUP(H163,'9'!$K$3:$M$16,3,FALSE),0)</f>
        <v>0</v>
      </c>
      <c r="O163" s="205">
        <f t="shared" si="6"/>
        <v>0</v>
      </c>
      <c r="P163" s="205"/>
      <c r="Q163" s="205"/>
      <c r="R163" s="205"/>
    </row>
    <row r="164" spans="1:18" hidden="1">
      <c r="A164" s="203"/>
      <c r="B164" s="204"/>
      <c r="C164" s="204"/>
      <c r="D164" s="203"/>
      <c r="E164" s="203"/>
      <c r="H164" s="203"/>
      <c r="I164" s="205"/>
      <c r="J164" s="205"/>
      <c r="K164" s="205"/>
      <c r="L164" s="205">
        <f>IFERROR(IF(G164="X",0,IF(H164="X",0,VLOOKUP(H164,'9'!$K$3:$L$16,2,FALSE))),0)</f>
        <v>0</v>
      </c>
      <c r="M164" s="205">
        <f t="shared" si="5"/>
        <v>0</v>
      </c>
      <c r="N164" s="205">
        <f>IFERROR(VLOOKUP(H164,'9'!$K$3:$M$16,3,FALSE),0)</f>
        <v>0</v>
      </c>
      <c r="O164" s="205">
        <f t="shared" si="6"/>
        <v>0</v>
      </c>
      <c r="P164" s="205"/>
      <c r="Q164" s="205"/>
      <c r="R164" s="205"/>
    </row>
    <row r="165" spans="1:18" hidden="1">
      <c r="A165" s="203"/>
      <c r="B165" s="204"/>
      <c r="C165" s="204"/>
      <c r="D165" s="203"/>
      <c r="E165" s="203"/>
      <c r="H165" s="203"/>
      <c r="I165" s="205"/>
      <c r="J165" s="205"/>
      <c r="K165" s="205"/>
      <c r="L165" s="205">
        <f>IFERROR(IF(G165="X",0,IF(H165="X",0,VLOOKUP(H165,'9'!$K$3:$L$16,2,FALSE))),0)</f>
        <v>0</v>
      </c>
      <c r="M165" s="205">
        <f t="shared" si="5"/>
        <v>0</v>
      </c>
      <c r="N165" s="205">
        <f>IFERROR(VLOOKUP(H165,'9'!$K$3:$M$16,3,FALSE),0)</f>
        <v>0</v>
      </c>
      <c r="O165" s="205">
        <f t="shared" si="6"/>
        <v>0</v>
      </c>
      <c r="P165" s="205"/>
      <c r="Q165" s="205"/>
      <c r="R165" s="205"/>
    </row>
    <row r="166" spans="1:18" hidden="1">
      <c r="A166" s="203"/>
      <c r="B166" s="204"/>
      <c r="C166" s="204"/>
      <c r="D166" s="203"/>
      <c r="E166" s="203"/>
      <c r="H166" s="203"/>
      <c r="I166" s="205"/>
      <c r="J166" s="205"/>
      <c r="K166" s="205"/>
      <c r="L166" s="205">
        <f>IFERROR(IF(G166="X",0,IF(H166="X",0,VLOOKUP(H166,'9'!$K$3:$L$16,2,FALSE))),0)</f>
        <v>0</v>
      </c>
      <c r="M166" s="205">
        <f t="shared" si="5"/>
        <v>0</v>
      </c>
      <c r="N166" s="205">
        <f>IFERROR(VLOOKUP(H166,'9'!$K$3:$M$16,3,FALSE),0)</f>
        <v>0</v>
      </c>
      <c r="O166" s="205">
        <f t="shared" si="6"/>
        <v>0</v>
      </c>
      <c r="P166" s="205"/>
      <c r="Q166" s="205"/>
      <c r="R166" s="205"/>
    </row>
    <row r="167" spans="1:18" hidden="1">
      <c r="A167" s="203"/>
      <c r="B167" s="204"/>
      <c r="C167" s="204"/>
      <c r="D167" s="203"/>
      <c r="E167" s="203"/>
      <c r="H167" s="203"/>
      <c r="I167" s="205"/>
      <c r="J167" s="205"/>
      <c r="K167" s="205"/>
      <c r="L167" s="205">
        <f>IFERROR(IF(G167="X",0,IF(H167="X",0,VLOOKUP(H167,'9'!$K$3:$L$16,2,FALSE))),0)</f>
        <v>0</v>
      </c>
      <c r="M167" s="205">
        <f t="shared" si="5"/>
        <v>0</v>
      </c>
      <c r="N167" s="205">
        <f>IFERROR(VLOOKUP(H167,'9'!$K$3:$M$16,3,FALSE),0)</f>
        <v>0</v>
      </c>
      <c r="O167" s="205">
        <f t="shared" si="6"/>
        <v>0</v>
      </c>
      <c r="P167" s="205"/>
      <c r="Q167" s="205"/>
      <c r="R167" s="205"/>
    </row>
    <row r="168" spans="1:18" hidden="1">
      <c r="A168" s="203"/>
      <c r="B168" s="204"/>
      <c r="C168" s="204"/>
      <c r="D168" s="203"/>
      <c r="E168" s="203"/>
      <c r="H168" s="203"/>
      <c r="I168" s="205"/>
      <c r="J168" s="205"/>
      <c r="K168" s="205"/>
      <c r="L168" s="205">
        <f>IFERROR(IF(G168="X",0,IF(H168="X",0,VLOOKUP(H168,'9'!$K$3:$L$16,2,FALSE))),0)</f>
        <v>0</v>
      </c>
      <c r="M168" s="205">
        <f t="shared" si="5"/>
        <v>0</v>
      </c>
      <c r="N168" s="205">
        <f>IFERROR(VLOOKUP(H168,'9'!$K$3:$M$16,3,FALSE),0)</f>
        <v>0</v>
      </c>
      <c r="O168" s="205">
        <f t="shared" si="6"/>
        <v>0</v>
      </c>
      <c r="P168" s="205"/>
      <c r="Q168" s="205"/>
      <c r="R168" s="205"/>
    </row>
    <row r="169" spans="1:18" hidden="1">
      <c r="A169" s="203"/>
      <c r="B169" s="204"/>
      <c r="C169" s="204"/>
      <c r="D169" s="203"/>
      <c r="E169" s="203"/>
      <c r="H169" s="203"/>
      <c r="I169" s="205"/>
      <c r="J169" s="205"/>
      <c r="K169" s="205"/>
      <c r="L169" s="205">
        <f>IFERROR(IF(G169="X",0,IF(H169="X",0,VLOOKUP(H169,'9'!$K$3:$L$16,2,FALSE))),0)</f>
        <v>0</v>
      </c>
      <c r="M169" s="205">
        <f t="shared" si="5"/>
        <v>0</v>
      </c>
      <c r="N169" s="205">
        <f>IFERROR(VLOOKUP(H169,'9'!$K$3:$M$16,3,FALSE),0)</f>
        <v>0</v>
      </c>
      <c r="O169" s="205">
        <f t="shared" si="6"/>
        <v>0</v>
      </c>
      <c r="P169" s="205"/>
      <c r="Q169" s="205"/>
      <c r="R169" s="205"/>
    </row>
    <row r="170" spans="1:18" hidden="1">
      <c r="A170" s="203"/>
      <c r="B170" s="204"/>
      <c r="C170" s="204"/>
      <c r="D170" s="203"/>
      <c r="E170" s="203"/>
      <c r="H170" s="203"/>
      <c r="I170" s="205"/>
      <c r="J170" s="205"/>
      <c r="K170" s="205"/>
      <c r="L170" s="205">
        <f>IFERROR(IF(G170="X",0,IF(H170="X",0,VLOOKUP(H170,'9'!$K$3:$L$16,2,FALSE))),0)</f>
        <v>0</v>
      </c>
      <c r="M170" s="205">
        <f t="shared" si="5"/>
        <v>0</v>
      </c>
      <c r="N170" s="205">
        <f>IFERROR(VLOOKUP(H170,'9'!$K$3:$M$16,3,FALSE),0)</f>
        <v>0</v>
      </c>
      <c r="O170" s="205">
        <f t="shared" si="6"/>
        <v>0</v>
      </c>
      <c r="P170" s="205"/>
      <c r="Q170" s="205"/>
      <c r="R170" s="205"/>
    </row>
    <row r="171" spans="1:18" hidden="1">
      <c r="A171" s="203"/>
      <c r="B171" s="204"/>
      <c r="C171" s="204"/>
      <c r="D171" s="203"/>
      <c r="E171" s="203"/>
      <c r="H171" s="203"/>
      <c r="I171" s="205"/>
      <c r="J171" s="205"/>
      <c r="K171" s="205"/>
      <c r="L171" s="205">
        <f>IFERROR(IF(G171="X",0,IF(H171="X",0,VLOOKUP(H171,'9'!$K$3:$L$16,2,FALSE))),0)</f>
        <v>0</v>
      </c>
      <c r="M171" s="205">
        <f t="shared" si="5"/>
        <v>0</v>
      </c>
      <c r="N171" s="205">
        <f>IFERROR(VLOOKUP(H171,'9'!$K$3:$M$16,3,FALSE),0)</f>
        <v>0</v>
      </c>
      <c r="O171" s="205">
        <f t="shared" si="6"/>
        <v>0</v>
      </c>
      <c r="P171" s="205"/>
      <c r="Q171" s="205"/>
      <c r="R171" s="205"/>
    </row>
    <row r="172" spans="1:18" hidden="1">
      <c r="A172" s="203"/>
      <c r="B172" s="204"/>
      <c r="C172" s="204"/>
      <c r="D172" s="203"/>
      <c r="E172" s="203"/>
      <c r="H172" s="203"/>
      <c r="I172" s="205"/>
      <c r="J172" s="205"/>
      <c r="K172" s="205"/>
      <c r="L172" s="205">
        <f>IFERROR(IF(G172="X",0,IF(H172="X",0,VLOOKUP(H172,'9'!$K$3:$L$16,2,FALSE))),0)</f>
        <v>0</v>
      </c>
      <c r="M172" s="205">
        <f t="shared" si="5"/>
        <v>0</v>
      </c>
      <c r="N172" s="205">
        <f>IFERROR(VLOOKUP(H172,'9'!$K$3:$M$16,3,FALSE),0)</f>
        <v>0</v>
      </c>
      <c r="O172" s="205">
        <f t="shared" si="6"/>
        <v>0</v>
      </c>
      <c r="P172" s="205"/>
      <c r="Q172" s="205"/>
      <c r="R172" s="205"/>
    </row>
    <row r="173" spans="1:18" hidden="1">
      <c r="A173" s="203"/>
      <c r="B173" s="204"/>
      <c r="C173" s="204"/>
      <c r="D173" s="203"/>
      <c r="E173" s="203"/>
      <c r="H173" s="203"/>
      <c r="I173" s="205"/>
      <c r="J173" s="205"/>
      <c r="K173" s="205"/>
      <c r="L173" s="205">
        <f>IFERROR(IF(G173="X",0,IF(H173="X",0,VLOOKUP(H173,'9'!$K$3:$L$16,2,FALSE))),0)</f>
        <v>0</v>
      </c>
      <c r="M173" s="205">
        <f t="shared" si="5"/>
        <v>0</v>
      </c>
      <c r="N173" s="205">
        <f>IFERROR(VLOOKUP(H173,'9'!$K$3:$M$16,3,FALSE),0)</f>
        <v>0</v>
      </c>
      <c r="O173" s="205">
        <f t="shared" si="6"/>
        <v>0</v>
      </c>
      <c r="P173" s="205"/>
      <c r="Q173" s="205"/>
      <c r="R173" s="205"/>
    </row>
    <row r="174" spans="1:18" hidden="1">
      <c r="A174" s="203"/>
      <c r="B174" s="204"/>
      <c r="C174" s="204"/>
      <c r="D174" s="203"/>
      <c r="E174" s="203"/>
      <c r="H174" s="203"/>
      <c r="I174" s="205"/>
      <c r="J174" s="205"/>
      <c r="K174" s="205"/>
      <c r="L174" s="205">
        <f>IFERROR(IF(G174="X",0,IF(H174="X",0,VLOOKUP(H174,'9'!$K$3:$L$16,2,FALSE))),0)</f>
        <v>0</v>
      </c>
      <c r="M174" s="205">
        <f t="shared" si="5"/>
        <v>0</v>
      </c>
      <c r="N174" s="205">
        <f>IFERROR(VLOOKUP(H174,'9'!$K$3:$M$16,3,FALSE),0)</f>
        <v>0</v>
      </c>
      <c r="O174" s="205">
        <f t="shared" si="6"/>
        <v>0</v>
      </c>
      <c r="P174" s="205"/>
      <c r="Q174" s="205"/>
      <c r="R174" s="205"/>
    </row>
    <row r="175" spans="1:18" hidden="1">
      <c r="A175" s="203"/>
      <c r="B175" s="204"/>
      <c r="C175" s="204"/>
      <c r="D175" s="203"/>
      <c r="E175" s="203"/>
      <c r="H175" s="203"/>
      <c r="I175" s="205"/>
      <c r="J175" s="205"/>
      <c r="K175" s="205"/>
      <c r="L175" s="205">
        <f>IFERROR(IF(G175="X",0,IF(H175="X",0,VLOOKUP(H175,'9'!$K$3:$L$16,2,FALSE))),0)</f>
        <v>0</v>
      </c>
      <c r="M175" s="205">
        <f t="shared" si="5"/>
        <v>0</v>
      </c>
      <c r="N175" s="205">
        <f>IFERROR(VLOOKUP(H175,'9'!$K$3:$M$16,3,FALSE),0)</f>
        <v>0</v>
      </c>
      <c r="O175" s="205">
        <f t="shared" si="6"/>
        <v>0</v>
      </c>
      <c r="P175" s="205"/>
      <c r="Q175" s="205"/>
      <c r="R175" s="205"/>
    </row>
    <row r="176" spans="1:18" hidden="1">
      <c r="A176" s="203"/>
      <c r="B176" s="204"/>
      <c r="C176" s="204"/>
      <c r="D176" s="203"/>
      <c r="E176" s="203"/>
      <c r="H176" s="203"/>
      <c r="I176" s="205"/>
      <c r="J176" s="205"/>
      <c r="K176" s="205"/>
      <c r="L176" s="205">
        <f>IFERROR(IF(G176="X",0,IF(H176="X",0,VLOOKUP(H176,'9'!$K$3:$L$16,2,FALSE))),0)</f>
        <v>0</v>
      </c>
      <c r="M176" s="205">
        <f t="shared" si="5"/>
        <v>0</v>
      </c>
      <c r="N176" s="205">
        <f>IFERROR(VLOOKUP(H176,'9'!$K$3:$M$16,3,FALSE),0)</f>
        <v>0</v>
      </c>
      <c r="O176" s="205">
        <f t="shared" si="6"/>
        <v>0</v>
      </c>
      <c r="P176" s="205"/>
      <c r="Q176" s="205"/>
      <c r="R176" s="205"/>
    </row>
    <row r="177" spans="1:18" hidden="1">
      <c r="A177" s="203"/>
      <c r="B177" s="204"/>
      <c r="C177" s="204"/>
      <c r="D177" s="203"/>
      <c r="E177" s="203"/>
      <c r="H177" s="203"/>
      <c r="I177" s="205"/>
      <c r="J177" s="205"/>
      <c r="K177" s="205"/>
      <c r="L177" s="205">
        <f>IFERROR(IF(G177="X",0,IF(H177="X",0,VLOOKUP(H177,'9'!$K$3:$L$16,2,FALSE))),0)</f>
        <v>0</v>
      </c>
      <c r="M177" s="205">
        <f t="shared" si="5"/>
        <v>0</v>
      </c>
      <c r="N177" s="205">
        <f>IFERROR(VLOOKUP(H177,'9'!$K$3:$M$16,3,FALSE),0)</f>
        <v>0</v>
      </c>
      <c r="O177" s="205">
        <f t="shared" si="6"/>
        <v>0</v>
      </c>
      <c r="P177" s="205"/>
      <c r="Q177" s="205"/>
      <c r="R177" s="205"/>
    </row>
    <row r="178" spans="1:18" hidden="1">
      <c r="A178" s="203"/>
      <c r="B178" s="204"/>
      <c r="C178" s="204"/>
      <c r="D178" s="203"/>
      <c r="E178" s="203"/>
      <c r="H178" s="203"/>
      <c r="I178" s="205"/>
      <c r="J178" s="205"/>
      <c r="K178" s="205"/>
      <c r="L178" s="205">
        <f>IFERROR(IF(G178="X",0,IF(H178="X",0,VLOOKUP(H178,'9'!$K$3:$L$16,2,FALSE))),0)</f>
        <v>0</v>
      </c>
      <c r="M178" s="205">
        <f t="shared" si="5"/>
        <v>0</v>
      </c>
      <c r="N178" s="205">
        <f>IFERROR(VLOOKUP(H178,'9'!$K$3:$M$16,3,FALSE),0)</f>
        <v>0</v>
      </c>
      <c r="O178" s="205">
        <f t="shared" si="6"/>
        <v>0</v>
      </c>
      <c r="P178" s="205"/>
      <c r="Q178" s="205"/>
      <c r="R178" s="205"/>
    </row>
    <row r="179" spans="1:18" hidden="1">
      <c r="A179" s="203"/>
      <c r="B179" s="204"/>
      <c r="C179" s="204"/>
      <c r="D179" s="203"/>
      <c r="E179" s="203"/>
      <c r="H179" s="203"/>
      <c r="I179" s="205"/>
      <c r="J179" s="205"/>
      <c r="K179" s="205"/>
      <c r="L179" s="205">
        <f>IFERROR(IF(G179="X",0,IF(H179="X",0,VLOOKUP(H179,'9'!$K$3:$L$16,2,FALSE))),0)</f>
        <v>0</v>
      </c>
      <c r="M179" s="205">
        <f t="shared" si="5"/>
        <v>0</v>
      </c>
      <c r="N179" s="205">
        <f>IFERROR(VLOOKUP(H179,'9'!$K$3:$M$16,3,FALSE),0)</f>
        <v>0</v>
      </c>
      <c r="O179" s="205">
        <f t="shared" si="6"/>
        <v>0</v>
      </c>
      <c r="P179" s="205"/>
      <c r="Q179" s="205"/>
      <c r="R179" s="205"/>
    </row>
    <row r="180" spans="1:18" hidden="1">
      <c r="A180" s="203"/>
      <c r="B180" s="204"/>
      <c r="C180" s="204"/>
      <c r="D180" s="203"/>
      <c r="E180" s="203"/>
      <c r="H180" s="203"/>
      <c r="I180" s="205"/>
      <c r="J180" s="205"/>
      <c r="K180" s="205"/>
      <c r="L180" s="205">
        <f>IFERROR(IF(G180="X",0,IF(H180="X",0,VLOOKUP(H180,'9'!$K$3:$L$16,2,FALSE))),0)</f>
        <v>0</v>
      </c>
      <c r="M180" s="205">
        <f t="shared" si="5"/>
        <v>0</v>
      </c>
      <c r="N180" s="205">
        <f>IFERROR(VLOOKUP(H180,'9'!$K$3:$M$16,3,FALSE),0)</f>
        <v>0</v>
      </c>
      <c r="O180" s="205">
        <f t="shared" si="6"/>
        <v>0</v>
      </c>
      <c r="P180" s="205"/>
      <c r="Q180" s="205"/>
      <c r="R180" s="205"/>
    </row>
    <row r="181" spans="1:18" hidden="1">
      <c r="A181" s="203"/>
      <c r="B181" s="204"/>
      <c r="C181" s="204"/>
      <c r="D181" s="203"/>
      <c r="E181" s="203"/>
      <c r="H181" s="203"/>
      <c r="I181" s="205"/>
      <c r="J181" s="205"/>
      <c r="K181" s="205"/>
      <c r="L181" s="205">
        <f>IFERROR(IF(G181="X",0,IF(H181="X",0,VLOOKUP(H181,'9'!$K$3:$L$16,2,FALSE))),0)</f>
        <v>0</v>
      </c>
      <c r="M181" s="205">
        <f t="shared" si="5"/>
        <v>0</v>
      </c>
      <c r="N181" s="205">
        <f>IFERROR(VLOOKUP(H181,'9'!$K$3:$M$16,3,FALSE),0)</f>
        <v>0</v>
      </c>
      <c r="O181" s="205">
        <f t="shared" si="6"/>
        <v>0</v>
      </c>
      <c r="P181" s="205"/>
      <c r="Q181" s="205"/>
      <c r="R181" s="205"/>
    </row>
    <row r="182" spans="1:18" hidden="1">
      <c r="A182" s="203"/>
      <c r="B182" s="204"/>
      <c r="C182" s="204"/>
      <c r="D182" s="203"/>
      <c r="E182" s="203"/>
      <c r="H182" s="203"/>
      <c r="I182" s="205"/>
      <c r="J182" s="205"/>
      <c r="K182" s="205"/>
      <c r="L182" s="205">
        <f>IFERROR(IF(G182="X",0,IF(H182="X",0,VLOOKUP(H182,'9'!$K$3:$L$16,2,FALSE))),0)</f>
        <v>0</v>
      </c>
      <c r="M182" s="205">
        <f t="shared" si="5"/>
        <v>0</v>
      </c>
      <c r="N182" s="205">
        <f>IFERROR(VLOOKUP(H182,'9'!$K$3:$M$16,3,FALSE),0)</f>
        <v>0</v>
      </c>
      <c r="O182" s="205">
        <f t="shared" si="6"/>
        <v>0</v>
      </c>
      <c r="P182" s="205"/>
      <c r="Q182" s="205"/>
      <c r="R182" s="205"/>
    </row>
    <row r="183" spans="1:18" hidden="1">
      <c r="A183" s="203"/>
      <c r="B183" s="204"/>
      <c r="C183" s="204"/>
      <c r="D183" s="203"/>
      <c r="E183" s="203"/>
      <c r="H183" s="203"/>
      <c r="I183" s="205"/>
      <c r="J183" s="205"/>
      <c r="K183" s="205"/>
      <c r="L183" s="205">
        <f>IFERROR(IF(G183="X",0,IF(H183="X",0,VLOOKUP(H183,'9'!$K$3:$L$16,2,FALSE))),0)</f>
        <v>0</v>
      </c>
      <c r="M183" s="205">
        <f t="shared" si="5"/>
        <v>0</v>
      </c>
      <c r="N183" s="205">
        <f>IFERROR(VLOOKUP(H183,'9'!$K$3:$M$16,3,FALSE),0)</f>
        <v>0</v>
      </c>
      <c r="O183" s="205">
        <f t="shared" si="6"/>
        <v>0</v>
      </c>
      <c r="P183" s="205"/>
      <c r="Q183" s="205"/>
      <c r="R183" s="205"/>
    </row>
    <row r="184" spans="1:18" hidden="1">
      <c r="A184" s="203"/>
      <c r="B184" s="204"/>
      <c r="C184" s="204"/>
      <c r="D184" s="203"/>
      <c r="E184" s="203"/>
      <c r="H184" s="203"/>
      <c r="I184" s="205"/>
      <c r="J184" s="205"/>
      <c r="K184" s="205"/>
      <c r="L184" s="205">
        <f>IFERROR(IF(G184="X",0,IF(H184="X",0,VLOOKUP(H184,'9'!$K$3:$L$16,2,FALSE))),0)</f>
        <v>0</v>
      </c>
      <c r="M184" s="205">
        <f t="shared" si="5"/>
        <v>0</v>
      </c>
      <c r="N184" s="205">
        <f>IFERROR(VLOOKUP(H184,'9'!$K$3:$M$16,3,FALSE),0)</f>
        <v>0</v>
      </c>
      <c r="O184" s="205">
        <f t="shared" si="6"/>
        <v>0</v>
      </c>
      <c r="P184" s="205"/>
      <c r="Q184" s="205"/>
      <c r="R184" s="205"/>
    </row>
    <row r="185" spans="1:18" hidden="1">
      <c r="A185" s="203"/>
      <c r="B185" s="204"/>
      <c r="C185" s="204"/>
      <c r="D185" s="203"/>
      <c r="E185" s="203"/>
      <c r="H185" s="203"/>
      <c r="I185" s="205"/>
      <c r="J185" s="205"/>
      <c r="K185" s="205"/>
      <c r="L185" s="205">
        <f>IFERROR(IF(G185="X",0,IF(H185="X",0,VLOOKUP(H185,'9'!$K$3:$L$16,2,FALSE))),0)</f>
        <v>0</v>
      </c>
      <c r="M185" s="205">
        <f t="shared" si="5"/>
        <v>0</v>
      </c>
      <c r="N185" s="205">
        <f>IFERROR(VLOOKUP(H185,'9'!$K$3:$M$16,3,FALSE),0)</f>
        <v>0</v>
      </c>
      <c r="O185" s="205">
        <f t="shared" si="6"/>
        <v>0</v>
      </c>
      <c r="P185" s="205"/>
      <c r="Q185" s="205"/>
      <c r="R185" s="205"/>
    </row>
    <row r="186" spans="1:18" hidden="1">
      <c r="A186" s="203"/>
      <c r="B186" s="204"/>
      <c r="C186" s="204"/>
      <c r="D186" s="203"/>
      <c r="E186" s="203"/>
      <c r="H186" s="203"/>
      <c r="I186" s="205"/>
      <c r="J186" s="205"/>
      <c r="K186" s="205"/>
      <c r="L186" s="205">
        <f>IFERROR(IF(G186="X",0,IF(H186="X",0,VLOOKUP(H186,'9'!$K$3:$L$16,2,FALSE))),0)</f>
        <v>0</v>
      </c>
      <c r="M186" s="205">
        <f t="shared" si="5"/>
        <v>0</v>
      </c>
      <c r="N186" s="205">
        <f>IFERROR(VLOOKUP(H186,'9'!$K$3:$M$16,3,FALSE),0)</f>
        <v>0</v>
      </c>
      <c r="O186" s="205">
        <f t="shared" si="6"/>
        <v>0</v>
      </c>
      <c r="P186" s="205"/>
      <c r="Q186" s="205"/>
      <c r="R186" s="205"/>
    </row>
    <row r="187" spans="1:18" hidden="1">
      <c r="A187" s="203"/>
      <c r="B187" s="204"/>
      <c r="C187" s="204"/>
      <c r="D187" s="203"/>
      <c r="E187" s="203"/>
      <c r="H187" s="203"/>
      <c r="I187" s="205"/>
      <c r="J187" s="205"/>
      <c r="K187" s="205"/>
      <c r="L187" s="205">
        <f>IFERROR(IF(G187="X",0,IF(H187="X",0,VLOOKUP(H187,'9'!$K$3:$L$16,2,FALSE))),0)</f>
        <v>0</v>
      </c>
      <c r="M187" s="205">
        <f t="shared" si="5"/>
        <v>0</v>
      </c>
      <c r="N187" s="205">
        <f>IFERROR(VLOOKUP(H187,'9'!$K$3:$M$16,3,FALSE),0)</f>
        <v>0</v>
      </c>
      <c r="O187" s="205">
        <f t="shared" si="6"/>
        <v>0</v>
      </c>
      <c r="P187" s="205"/>
      <c r="Q187" s="205"/>
      <c r="R187" s="205"/>
    </row>
    <row r="188" spans="1:18" hidden="1">
      <c r="A188" s="203"/>
      <c r="B188" s="204"/>
      <c r="C188" s="204"/>
      <c r="D188" s="203"/>
      <c r="E188" s="203"/>
      <c r="H188" s="203"/>
      <c r="I188" s="205"/>
      <c r="J188" s="205"/>
      <c r="K188" s="205"/>
      <c r="L188" s="205">
        <f>IFERROR(IF(G188="X",0,IF(H188="X",0,VLOOKUP(H188,'9'!$K$3:$L$16,2,FALSE))),0)</f>
        <v>0</v>
      </c>
      <c r="M188" s="205">
        <f t="shared" si="5"/>
        <v>0</v>
      </c>
      <c r="N188" s="205">
        <f>IFERROR(VLOOKUP(H188,'9'!$K$3:$M$16,3,FALSE),0)</f>
        <v>0</v>
      </c>
      <c r="O188" s="205">
        <f t="shared" si="6"/>
        <v>0</v>
      </c>
      <c r="P188" s="205"/>
      <c r="Q188" s="205"/>
      <c r="R188" s="205"/>
    </row>
    <row r="189" spans="1:18" hidden="1">
      <c r="A189" s="203"/>
      <c r="B189" s="204"/>
      <c r="C189" s="204"/>
      <c r="D189" s="203"/>
      <c r="E189" s="203"/>
      <c r="H189" s="203"/>
      <c r="I189" s="205"/>
      <c r="J189" s="205"/>
      <c r="K189" s="205"/>
      <c r="L189" s="205">
        <f>IFERROR(IF(G189="X",0,IF(H189="X",0,VLOOKUP(H189,'9'!$K$3:$L$16,2,FALSE))),0)</f>
        <v>0</v>
      </c>
      <c r="M189" s="205">
        <f t="shared" si="5"/>
        <v>0</v>
      </c>
      <c r="N189" s="205">
        <f>IFERROR(VLOOKUP(H189,'9'!$K$3:$M$16,3,FALSE),0)</f>
        <v>0</v>
      </c>
      <c r="O189" s="205">
        <f t="shared" si="6"/>
        <v>0</v>
      </c>
      <c r="P189" s="205"/>
      <c r="Q189" s="205"/>
      <c r="R189" s="205"/>
    </row>
    <row r="190" spans="1:18" hidden="1">
      <c r="A190" s="203"/>
      <c r="B190" s="204"/>
      <c r="C190" s="204"/>
      <c r="D190" s="203"/>
      <c r="E190" s="203"/>
      <c r="H190" s="203"/>
      <c r="I190" s="205"/>
      <c r="J190" s="205"/>
      <c r="K190" s="205"/>
      <c r="L190" s="205">
        <f>IFERROR(IF(G190="X",0,IF(H190="X",0,VLOOKUP(H190,'9'!$K$3:$L$16,2,FALSE))),0)</f>
        <v>0</v>
      </c>
      <c r="M190" s="205">
        <f t="shared" si="5"/>
        <v>0</v>
      </c>
      <c r="N190" s="205">
        <f>IFERROR(VLOOKUP(H190,'9'!$K$3:$M$16,3,FALSE),0)</f>
        <v>0</v>
      </c>
      <c r="O190" s="205">
        <f t="shared" si="6"/>
        <v>0</v>
      </c>
      <c r="P190" s="205"/>
      <c r="Q190" s="205"/>
      <c r="R190" s="205"/>
    </row>
    <row r="191" spans="1:18" hidden="1">
      <c r="A191" s="203"/>
      <c r="B191" s="204"/>
      <c r="C191" s="204"/>
      <c r="D191" s="203"/>
      <c r="E191" s="203"/>
      <c r="H191" s="203"/>
      <c r="I191" s="205"/>
      <c r="J191" s="205"/>
      <c r="K191" s="205"/>
      <c r="L191" s="205">
        <f>IFERROR(IF(G191="X",0,IF(H191="X",0,VLOOKUP(H191,'9'!$K$3:$L$16,2,FALSE))),0)</f>
        <v>0</v>
      </c>
      <c r="M191" s="205">
        <f t="shared" si="5"/>
        <v>0</v>
      </c>
      <c r="N191" s="205">
        <f>IFERROR(VLOOKUP(H191,'9'!$K$3:$M$16,3,FALSE),0)</f>
        <v>0</v>
      </c>
      <c r="O191" s="205">
        <f t="shared" si="6"/>
        <v>0</v>
      </c>
      <c r="P191" s="205"/>
      <c r="Q191" s="205"/>
      <c r="R191" s="205"/>
    </row>
    <row r="192" spans="1:18" hidden="1">
      <c r="A192" s="203"/>
      <c r="B192" s="204"/>
      <c r="C192" s="204"/>
      <c r="D192" s="203"/>
      <c r="E192" s="203"/>
      <c r="H192" s="203"/>
      <c r="I192" s="205"/>
      <c r="J192" s="205"/>
      <c r="K192" s="205"/>
      <c r="L192" s="205">
        <f>IFERROR(IF(G192="X",0,IF(H192="X",0,VLOOKUP(H192,'9'!$K$3:$L$16,2,FALSE))),0)</f>
        <v>0</v>
      </c>
      <c r="M192" s="205">
        <f t="shared" si="5"/>
        <v>0</v>
      </c>
      <c r="N192" s="205">
        <f>IFERROR(VLOOKUP(H192,'9'!$K$3:$M$16,3,FALSE),0)</f>
        <v>0</v>
      </c>
      <c r="O192" s="205">
        <f t="shared" si="6"/>
        <v>0</v>
      </c>
      <c r="P192" s="205"/>
      <c r="Q192" s="205"/>
      <c r="R192" s="205"/>
    </row>
    <row r="193" spans="1:18" hidden="1">
      <c r="A193" s="203"/>
      <c r="B193" s="204"/>
      <c r="C193" s="204"/>
      <c r="D193" s="203"/>
      <c r="E193" s="203"/>
      <c r="H193" s="203"/>
      <c r="I193" s="205"/>
      <c r="J193" s="205"/>
      <c r="K193" s="205"/>
      <c r="L193" s="205">
        <f>IFERROR(IF(G193="X",0,IF(H193="X",0,VLOOKUP(H193,'9'!$K$3:$L$16,2,FALSE))),0)</f>
        <v>0</v>
      </c>
      <c r="M193" s="205">
        <f t="shared" ref="M193:M256" si="7">K193*L193</f>
        <v>0</v>
      </c>
      <c r="N193" s="205">
        <f>IFERROR(VLOOKUP(H193,'9'!$K$3:$M$16,3,FALSE),0)</f>
        <v>0</v>
      </c>
      <c r="O193" s="205">
        <f t="shared" ref="O193:O256" si="8">IF(N193=0,0,M193/N193)</f>
        <v>0</v>
      </c>
      <c r="P193" s="205"/>
      <c r="Q193" s="205"/>
      <c r="R193" s="205"/>
    </row>
    <row r="194" spans="1:18" hidden="1">
      <c r="A194" s="203"/>
      <c r="B194" s="204"/>
      <c r="C194" s="204"/>
      <c r="D194" s="203"/>
      <c r="E194" s="203"/>
      <c r="H194" s="203"/>
      <c r="I194" s="205"/>
      <c r="J194" s="205"/>
      <c r="K194" s="205"/>
      <c r="L194" s="205">
        <f>IFERROR(IF(G194="X",0,IF(H194="X",0,VLOOKUP(H194,'9'!$K$3:$L$16,2,FALSE))),0)</f>
        <v>0</v>
      </c>
      <c r="M194" s="205">
        <f t="shared" si="7"/>
        <v>0</v>
      </c>
      <c r="N194" s="205">
        <f>IFERROR(VLOOKUP(H194,'9'!$K$3:$M$16,3,FALSE),0)</f>
        <v>0</v>
      </c>
      <c r="O194" s="205">
        <f t="shared" si="8"/>
        <v>0</v>
      </c>
      <c r="P194" s="205"/>
      <c r="Q194" s="205"/>
      <c r="R194" s="205"/>
    </row>
    <row r="195" spans="1:18" hidden="1">
      <c r="A195" s="203"/>
      <c r="B195" s="204"/>
      <c r="C195" s="204"/>
      <c r="D195" s="203"/>
      <c r="E195" s="203"/>
      <c r="H195" s="203"/>
      <c r="I195" s="205"/>
      <c r="J195" s="205"/>
      <c r="K195" s="205"/>
      <c r="L195" s="205">
        <f>IFERROR(IF(G195="X",0,IF(H195="X",0,VLOOKUP(H195,'9'!$K$3:$L$16,2,FALSE))),0)</f>
        <v>0</v>
      </c>
      <c r="M195" s="205">
        <f t="shared" si="7"/>
        <v>0</v>
      </c>
      <c r="N195" s="205">
        <f>IFERROR(VLOOKUP(H195,'9'!$K$3:$M$16,3,FALSE),0)</f>
        <v>0</v>
      </c>
      <c r="O195" s="205">
        <f t="shared" si="8"/>
        <v>0</v>
      </c>
      <c r="P195" s="205"/>
      <c r="Q195" s="205"/>
      <c r="R195" s="205"/>
    </row>
    <row r="196" spans="1:18" hidden="1">
      <c r="A196" s="203"/>
      <c r="B196" s="204"/>
      <c r="C196" s="204"/>
      <c r="D196" s="203"/>
      <c r="E196" s="203"/>
      <c r="H196" s="203"/>
      <c r="I196" s="205"/>
      <c r="J196" s="205"/>
      <c r="K196" s="205"/>
      <c r="L196" s="205">
        <f>IFERROR(IF(G196="X",0,IF(H196="X",0,VLOOKUP(H196,'9'!$K$3:$L$16,2,FALSE))),0)</f>
        <v>0</v>
      </c>
      <c r="M196" s="205">
        <f t="shared" si="7"/>
        <v>0</v>
      </c>
      <c r="N196" s="205">
        <f>IFERROR(VLOOKUP(H196,'9'!$K$3:$M$16,3,FALSE),0)</f>
        <v>0</v>
      </c>
      <c r="O196" s="205">
        <f t="shared" si="8"/>
        <v>0</v>
      </c>
      <c r="P196" s="205"/>
      <c r="Q196" s="205"/>
      <c r="R196" s="205"/>
    </row>
    <row r="197" spans="1:18" hidden="1">
      <c r="A197" s="203"/>
      <c r="B197" s="204"/>
      <c r="C197" s="204"/>
      <c r="D197" s="203"/>
      <c r="E197" s="203"/>
      <c r="H197" s="203"/>
      <c r="I197" s="205"/>
      <c r="J197" s="205"/>
      <c r="K197" s="205"/>
      <c r="L197" s="205">
        <f>IFERROR(IF(G197="X",0,IF(H197="X",0,VLOOKUP(H197,'9'!$K$3:$L$16,2,FALSE))),0)</f>
        <v>0</v>
      </c>
      <c r="M197" s="205">
        <f t="shared" si="7"/>
        <v>0</v>
      </c>
      <c r="N197" s="205">
        <f>IFERROR(VLOOKUP(H197,'9'!$K$3:$M$16,3,FALSE),0)</f>
        <v>0</v>
      </c>
      <c r="O197" s="205">
        <f t="shared" si="8"/>
        <v>0</v>
      </c>
      <c r="P197" s="205"/>
      <c r="Q197" s="205"/>
      <c r="R197" s="205"/>
    </row>
    <row r="198" spans="1:18" hidden="1">
      <c r="A198" s="203"/>
      <c r="B198" s="204"/>
      <c r="C198" s="204"/>
      <c r="D198" s="203"/>
      <c r="E198" s="203"/>
      <c r="H198" s="203"/>
      <c r="I198" s="205"/>
      <c r="J198" s="205"/>
      <c r="K198" s="205"/>
      <c r="L198" s="205">
        <f>IFERROR(IF(G198="X",0,IF(H198="X",0,VLOOKUP(H198,'9'!$K$3:$L$16,2,FALSE))),0)</f>
        <v>0</v>
      </c>
      <c r="M198" s="205">
        <f t="shared" si="7"/>
        <v>0</v>
      </c>
      <c r="N198" s="205">
        <f>IFERROR(VLOOKUP(H198,'9'!$K$3:$M$16,3,FALSE),0)</f>
        <v>0</v>
      </c>
      <c r="O198" s="205">
        <f t="shared" si="8"/>
        <v>0</v>
      </c>
      <c r="P198" s="205"/>
      <c r="Q198" s="205"/>
      <c r="R198" s="205"/>
    </row>
    <row r="199" spans="1:18" hidden="1">
      <c r="A199" s="203"/>
      <c r="B199" s="204"/>
      <c r="C199" s="204"/>
      <c r="D199" s="203"/>
      <c r="E199" s="203"/>
      <c r="H199" s="203"/>
      <c r="I199" s="205"/>
      <c r="J199" s="205"/>
      <c r="K199" s="205"/>
      <c r="L199" s="205">
        <f>IFERROR(IF(G199="X",0,IF(H199="X",0,VLOOKUP(H199,'9'!$K$3:$L$16,2,FALSE))),0)</f>
        <v>0</v>
      </c>
      <c r="M199" s="205">
        <f t="shared" si="7"/>
        <v>0</v>
      </c>
      <c r="N199" s="205">
        <f>IFERROR(VLOOKUP(H199,'9'!$K$3:$M$16,3,FALSE),0)</f>
        <v>0</v>
      </c>
      <c r="O199" s="205">
        <f t="shared" si="8"/>
        <v>0</v>
      </c>
      <c r="P199" s="205"/>
      <c r="Q199" s="205"/>
      <c r="R199" s="205"/>
    </row>
    <row r="200" spans="1:18" hidden="1">
      <c r="A200" s="203"/>
      <c r="B200" s="204"/>
      <c r="C200" s="204"/>
      <c r="D200" s="203"/>
      <c r="E200" s="203"/>
      <c r="H200" s="203"/>
      <c r="I200" s="205"/>
      <c r="J200" s="205"/>
      <c r="K200" s="205"/>
      <c r="L200" s="205">
        <f>IFERROR(IF(G200="X",0,IF(H200="X",0,VLOOKUP(H200,'9'!$K$3:$L$16,2,FALSE))),0)</f>
        <v>0</v>
      </c>
      <c r="M200" s="205">
        <f t="shared" si="7"/>
        <v>0</v>
      </c>
      <c r="N200" s="205">
        <f>IFERROR(VLOOKUP(H200,'9'!$K$3:$M$16,3,FALSE),0)</f>
        <v>0</v>
      </c>
      <c r="O200" s="205">
        <f t="shared" si="8"/>
        <v>0</v>
      </c>
      <c r="P200" s="205"/>
      <c r="Q200" s="205"/>
      <c r="R200" s="205"/>
    </row>
    <row r="201" spans="1:18" hidden="1">
      <c r="A201" s="203"/>
      <c r="B201" s="204"/>
      <c r="C201" s="204"/>
      <c r="D201" s="203"/>
      <c r="E201" s="203"/>
      <c r="H201" s="203"/>
      <c r="I201" s="205"/>
      <c r="J201" s="205"/>
      <c r="K201" s="205"/>
      <c r="L201" s="205">
        <f>IFERROR(IF(G201="X",0,IF(H201="X",0,VLOOKUP(H201,'9'!$K$3:$L$16,2,FALSE))),0)</f>
        <v>0</v>
      </c>
      <c r="M201" s="205">
        <f t="shared" si="7"/>
        <v>0</v>
      </c>
      <c r="N201" s="205">
        <f>IFERROR(VLOOKUP(H201,'9'!$K$3:$M$16,3,FALSE),0)</f>
        <v>0</v>
      </c>
      <c r="O201" s="205">
        <f t="shared" si="8"/>
        <v>0</v>
      </c>
      <c r="P201" s="205"/>
      <c r="Q201" s="205"/>
      <c r="R201" s="205"/>
    </row>
    <row r="202" spans="1:18" hidden="1">
      <c r="A202" s="203"/>
      <c r="B202" s="204"/>
      <c r="C202" s="204"/>
      <c r="D202" s="203"/>
      <c r="E202" s="203"/>
      <c r="H202" s="203"/>
      <c r="I202" s="205"/>
      <c r="J202" s="205"/>
      <c r="K202" s="205"/>
      <c r="L202" s="205">
        <f>IFERROR(IF(G202="X",0,IF(H202="X",0,VLOOKUP(H202,'9'!$K$3:$L$16,2,FALSE))),0)</f>
        <v>0</v>
      </c>
      <c r="M202" s="205">
        <f t="shared" si="7"/>
        <v>0</v>
      </c>
      <c r="N202" s="205">
        <f>IFERROR(VLOOKUP(H202,'9'!$K$3:$M$16,3,FALSE),0)</f>
        <v>0</v>
      </c>
      <c r="O202" s="205">
        <f t="shared" si="8"/>
        <v>0</v>
      </c>
      <c r="P202" s="205"/>
      <c r="Q202" s="205"/>
      <c r="R202" s="205"/>
    </row>
    <row r="203" spans="1:18" hidden="1">
      <c r="A203" s="203"/>
      <c r="B203" s="204"/>
      <c r="C203" s="204"/>
      <c r="D203" s="203"/>
      <c r="E203" s="203"/>
      <c r="H203" s="203"/>
      <c r="I203" s="205"/>
      <c r="J203" s="205"/>
      <c r="K203" s="205"/>
      <c r="L203" s="205">
        <f>IFERROR(IF(G203="X",0,IF(H203="X",0,VLOOKUP(H203,'9'!$K$3:$L$16,2,FALSE))),0)</f>
        <v>0</v>
      </c>
      <c r="M203" s="205">
        <f t="shared" si="7"/>
        <v>0</v>
      </c>
      <c r="N203" s="205">
        <f>IFERROR(VLOOKUP(H203,'9'!$K$3:$M$16,3,FALSE),0)</f>
        <v>0</v>
      </c>
      <c r="O203" s="205">
        <f t="shared" si="8"/>
        <v>0</v>
      </c>
      <c r="P203" s="205"/>
      <c r="Q203" s="205"/>
      <c r="R203" s="205"/>
    </row>
    <row r="204" spans="1:18" hidden="1">
      <c r="A204" s="203"/>
      <c r="B204" s="204"/>
      <c r="C204" s="204"/>
      <c r="D204" s="203"/>
      <c r="E204" s="203"/>
      <c r="H204" s="203"/>
      <c r="I204" s="205"/>
      <c r="J204" s="205"/>
      <c r="K204" s="205"/>
      <c r="L204" s="205">
        <f>IFERROR(IF(G204="X",0,IF(H204="X",0,VLOOKUP(H204,'9'!$K$3:$L$16,2,FALSE))),0)</f>
        <v>0</v>
      </c>
      <c r="M204" s="205">
        <f t="shared" si="7"/>
        <v>0</v>
      </c>
      <c r="N204" s="205">
        <f>IFERROR(VLOOKUP(H204,'9'!$K$3:$M$16,3,FALSE),0)</f>
        <v>0</v>
      </c>
      <c r="O204" s="205">
        <f t="shared" si="8"/>
        <v>0</v>
      </c>
      <c r="P204" s="205"/>
      <c r="Q204" s="205"/>
      <c r="R204" s="205"/>
    </row>
    <row r="205" spans="1:18" hidden="1">
      <c r="A205" s="203"/>
      <c r="B205" s="204"/>
      <c r="C205" s="204"/>
      <c r="D205" s="203"/>
      <c r="E205" s="203"/>
      <c r="H205" s="203"/>
      <c r="I205" s="205"/>
      <c r="J205" s="205"/>
      <c r="K205" s="205"/>
      <c r="L205" s="205">
        <f>IFERROR(IF(G205="X",0,IF(H205="X",0,VLOOKUP(H205,'9'!$K$3:$L$16,2,FALSE))),0)</f>
        <v>0</v>
      </c>
      <c r="M205" s="205">
        <f t="shared" si="7"/>
        <v>0</v>
      </c>
      <c r="N205" s="205">
        <f>IFERROR(VLOOKUP(H205,'9'!$K$3:$M$16,3,FALSE),0)</f>
        <v>0</v>
      </c>
      <c r="O205" s="205">
        <f t="shared" si="8"/>
        <v>0</v>
      </c>
      <c r="P205" s="205"/>
      <c r="Q205" s="205"/>
      <c r="R205" s="205"/>
    </row>
    <row r="206" spans="1:18" hidden="1">
      <c r="A206" s="203"/>
      <c r="B206" s="204"/>
      <c r="C206" s="204"/>
      <c r="D206" s="203"/>
      <c r="E206" s="203"/>
      <c r="H206" s="203"/>
      <c r="I206" s="205"/>
      <c r="J206" s="205"/>
      <c r="K206" s="205"/>
      <c r="L206" s="205">
        <f>IFERROR(IF(G206="X",0,IF(H206="X",0,VLOOKUP(H206,'9'!$K$3:$L$16,2,FALSE))),0)</f>
        <v>0</v>
      </c>
      <c r="M206" s="205">
        <f t="shared" si="7"/>
        <v>0</v>
      </c>
      <c r="N206" s="205">
        <f>IFERROR(VLOOKUP(H206,'9'!$K$3:$M$16,3,FALSE),0)</f>
        <v>0</v>
      </c>
      <c r="O206" s="205">
        <f t="shared" si="8"/>
        <v>0</v>
      </c>
      <c r="P206" s="205"/>
      <c r="Q206" s="205"/>
      <c r="R206" s="205"/>
    </row>
    <row r="207" spans="1:18" hidden="1">
      <c r="A207" s="203"/>
      <c r="B207" s="204"/>
      <c r="C207" s="204"/>
      <c r="D207" s="203"/>
      <c r="E207" s="203"/>
      <c r="H207" s="203"/>
      <c r="I207" s="205"/>
      <c r="J207" s="205"/>
      <c r="K207" s="205"/>
      <c r="L207" s="205">
        <f>IFERROR(IF(G207="X",0,IF(H207="X",0,VLOOKUP(H207,'9'!$K$3:$L$16,2,FALSE))),0)</f>
        <v>0</v>
      </c>
      <c r="M207" s="205">
        <f t="shared" si="7"/>
        <v>0</v>
      </c>
      <c r="N207" s="205">
        <f>IFERROR(VLOOKUP(H207,'9'!$K$3:$M$16,3,FALSE),0)</f>
        <v>0</v>
      </c>
      <c r="O207" s="205">
        <f t="shared" si="8"/>
        <v>0</v>
      </c>
      <c r="P207" s="205"/>
      <c r="Q207" s="205"/>
      <c r="R207" s="205"/>
    </row>
    <row r="208" spans="1:18" hidden="1">
      <c r="A208" s="203"/>
      <c r="B208" s="204"/>
      <c r="C208" s="204"/>
      <c r="D208" s="203"/>
      <c r="E208" s="203"/>
      <c r="H208" s="203"/>
      <c r="I208" s="205"/>
      <c r="J208" s="205"/>
      <c r="K208" s="205"/>
      <c r="L208" s="205">
        <f>IFERROR(IF(G208="X",0,IF(H208="X",0,VLOOKUP(H208,'9'!$K$3:$L$16,2,FALSE))),0)</f>
        <v>0</v>
      </c>
      <c r="M208" s="205">
        <f t="shared" si="7"/>
        <v>0</v>
      </c>
      <c r="N208" s="205">
        <f>IFERROR(VLOOKUP(H208,'9'!$K$3:$M$16,3,FALSE),0)</f>
        <v>0</v>
      </c>
      <c r="O208" s="205">
        <f t="shared" si="8"/>
        <v>0</v>
      </c>
      <c r="P208" s="205"/>
      <c r="Q208" s="205"/>
      <c r="R208" s="205"/>
    </row>
    <row r="209" spans="1:18" hidden="1">
      <c r="A209" s="203"/>
      <c r="B209" s="204"/>
      <c r="C209" s="204"/>
      <c r="D209" s="203"/>
      <c r="E209" s="203"/>
      <c r="H209" s="203"/>
      <c r="I209" s="205"/>
      <c r="J209" s="205"/>
      <c r="K209" s="205"/>
      <c r="L209" s="205">
        <f>IFERROR(IF(G209="X",0,IF(H209="X",0,VLOOKUP(H209,'9'!$K$3:$L$16,2,FALSE))),0)</f>
        <v>0</v>
      </c>
      <c r="M209" s="205">
        <f t="shared" si="7"/>
        <v>0</v>
      </c>
      <c r="N209" s="205">
        <f>IFERROR(VLOOKUP(H209,'9'!$K$3:$M$16,3,FALSE),0)</f>
        <v>0</v>
      </c>
      <c r="O209" s="205">
        <f t="shared" si="8"/>
        <v>0</v>
      </c>
      <c r="P209" s="205"/>
      <c r="Q209" s="205"/>
      <c r="R209" s="205"/>
    </row>
    <row r="210" spans="1:18" hidden="1">
      <c r="A210" s="203"/>
      <c r="B210" s="204"/>
      <c r="C210" s="204"/>
      <c r="D210" s="203"/>
      <c r="E210" s="203"/>
      <c r="H210" s="203"/>
      <c r="I210" s="205"/>
      <c r="J210" s="205"/>
      <c r="K210" s="205"/>
      <c r="L210" s="205">
        <f>IFERROR(IF(G210="X",0,IF(H210="X",0,VLOOKUP(H210,'9'!$K$3:$L$16,2,FALSE))),0)</f>
        <v>0</v>
      </c>
      <c r="M210" s="205">
        <f t="shared" si="7"/>
        <v>0</v>
      </c>
      <c r="N210" s="205">
        <f>IFERROR(VLOOKUP(H210,'9'!$K$3:$M$16,3,FALSE),0)</f>
        <v>0</v>
      </c>
      <c r="O210" s="205">
        <f t="shared" si="8"/>
        <v>0</v>
      </c>
      <c r="P210" s="205"/>
      <c r="Q210" s="205"/>
      <c r="R210" s="205"/>
    </row>
    <row r="211" spans="1:18" hidden="1">
      <c r="A211" s="203"/>
      <c r="B211" s="204"/>
      <c r="C211" s="204"/>
      <c r="D211" s="203"/>
      <c r="E211" s="203"/>
      <c r="H211" s="203"/>
      <c r="I211" s="205"/>
      <c r="J211" s="205"/>
      <c r="K211" s="205"/>
      <c r="L211" s="205">
        <f>IFERROR(IF(G211="X",0,IF(H211="X",0,VLOOKUP(H211,'9'!$K$3:$L$16,2,FALSE))),0)</f>
        <v>0</v>
      </c>
      <c r="M211" s="205">
        <f t="shared" si="7"/>
        <v>0</v>
      </c>
      <c r="N211" s="205">
        <f>IFERROR(VLOOKUP(H211,'9'!$K$3:$M$16,3,FALSE),0)</f>
        <v>0</v>
      </c>
      <c r="O211" s="205">
        <f t="shared" si="8"/>
        <v>0</v>
      </c>
      <c r="P211" s="205"/>
      <c r="Q211" s="205"/>
      <c r="R211" s="205"/>
    </row>
    <row r="212" spans="1:18" hidden="1">
      <c r="A212" s="203"/>
      <c r="B212" s="204"/>
      <c r="C212" s="204"/>
      <c r="D212" s="203"/>
      <c r="E212" s="203"/>
      <c r="H212" s="203"/>
      <c r="I212" s="205"/>
      <c r="J212" s="205"/>
      <c r="K212" s="205"/>
      <c r="L212" s="205">
        <f>IFERROR(IF(G212="X",0,IF(H212="X",0,VLOOKUP(H212,'9'!$K$3:$L$16,2,FALSE))),0)</f>
        <v>0</v>
      </c>
      <c r="M212" s="205">
        <f t="shared" si="7"/>
        <v>0</v>
      </c>
      <c r="N212" s="205">
        <f>IFERROR(VLOOKUP(H212,'9'!$K$3:$M$16,3,FALSE),0)</f>
        <v>0</v>
      </c>
      <c r="O212" s="205">
        <f t="shared" si="8"/>
        <v>0</v>
      </c>
      <c r="P212" s="205"/>
      <c r="Q212" s="205"/>
      <c r="R212" s="205"/>
    </row>
    <row r="213" spans="1:18" hidden="1">
      <c r="A213" s="203"/>
      <c r="B213" s="204"/>
      <c r="C213" s="204"/>
      <c r="D213" s="203"/>
      <c r="E213" s="203"/>
      <c r="H213" s="203"/>
      <c r="I213" s="205"/>
      <c r="J213" s="205"/>
      <c r="K213" s="205"/>
      <c r="L213" s="205">
        <f>IFERROR(IF(G213="X",0,IF(H213="X",0,VLOOKUP(H213,'9'!$K$3:$L$16,2,FALSE))),0)</f>
        <v>0</v>
      </c>
      <c r="M213" s="205">
        <f t="shared" si="7"/>
        <v>0</v>
      </c>
      <c r="N213" s="205">
        <f>IFERROR(VLOOKUP(H213,'9'!$K$3:$M$16,3,FALSE),0)</f>
        <v>0</v>
      </c>
      <c r="O213" s="205">
        <f t="shared" si="8"/>
        <v>0</v>
      </c>
      <c r="P213" s="205"/>
      <c r="Q213" s="205"/>
      <c r="R213" s="205"/>
    </row>
    <row r="214" spans="1:18" hidden="1">
      <c r="A214" s="203"/>
      <c r="B214" s="204"/>
      <c r="C214" s="204"/>
      <c r="D214" s="203"/>
      <c r="E214" s="203"/>
      <c r="H214" s="203"/>
      <c r="I214" s="205"/>
      <c r="J214" s="205"/>
      <c r="K214" s="205"/>
      <c r="L214" s="205">
        <f>IFERROR(IF(G214="X",0,IF(H214="X",0,VLOOKUP(H214,'9'!$K$3:$L$16,2,FALSE))),0)</f>
        <v>0</v>
      </c>
      <c r="M214" s="205">
        <f t="shared" si="7"/>
        <v>0</v>
      </c>
      <c r="N214" s="205">
        <f>IFERROR(VLOOKUP(H214,'9'!$K$3:$M$16,3,FALSE),0)</f>
        <v>0</v>
      </c>
      <c r="O214" s="205">
        <f t="shared" si="8"/>
        <v>0</v>
      </c>
      <c r="P214" s="205"/>
      <c r="Q214" s="205"/>
      <c r="R214" s="205"/>
    </row>
    <row r="215" spans="1:18" hidden="1">
      <c r="A215" s="203"/>
      <c r="B215" s="204"/>
      <c r="C215" s="204"/>
      <c r="D215" s="203"/>
      <c r="E215" s="203"/>
      <c r="H215" s="203"/>
      <c r="I215" s="205"/>
      <c r="J215" s="205"/>
      <c r="K215" s="205"/>
      <c r="L215" s="205">
        <f>IFERROR(IF(G215="X",0,IF(H215="X",0,VLOOKUP(H215,'9'!$K$3:$L$16,2,FALSE))),0)</f>
        <v>0</v>
      </c>
      <c r="M215" s="205">
        <f t="shared" si="7"/>
        <v>0</v>
      </c>
      <c r="N215" s="205">
        <f>IFERROR(VLOOKUP(H215,'9'!$K$3:$M$16,3,FALSE),0)</f>
        <v>0</v>
      </c>
      <c r="O215" s="205">
        <f t="shared" si="8"/>
        <v>0</v>
      </c>
      <c r="P215" s="205"/>
      <c r="Q215" s="205"/>
      <c r="R215" s="205"/>
    </row>
    <row r="216" spans="1:18" hidden="1">
      <c r="A216" s="203"/>
      <c r="B216" s="204"/>
      <c r="C216" s="204"/>
      <c r="D216" s="203"/>
      <c r="E216" s="203"/>
      <c r="H216" s="203"/>
      <c r="I216" s="205"/>
      <c r="J216" s="205"/>
      <c r="K216" s="205"/>
      <c r="L216" s="205">
        <f>IFERROR(IF(G216="X",0,IF(H216="X",0,VLOOKUP(H216,'9'!$K$3:$L$16,2,FALSE))),0)</f>
        <v>0</v>
      </c>
      <c r="M216" s="205">
        <f t="shared" si="7"/>
        <v>0</v>
      </c>
      <c r="N216" s="205">
        <f>IFERROR(VLOOKUP(H216,'9'!$K$3:$M$16,3,FALSE),0)</f>
        <v>0</v>
      </c>
      <c r="O216" s="205">
        <f t="shared" si="8"/>
        <v>0</v>
      </c>
      <c r="P216" s="205"/>
      <c r="Q216" s="205"/>
      <c r="R216" s="205"/>
    </row>
    <row r="217" spans="1:18" hidden="1">
      <c r="A217" s="203"/>
      <c r="B217" s="204"/>
      <c r="C217" s="204"/>
      <c r="D217" s="203"/>
      <c r="E217" s="203"/>
      <c r="H217" s="203"/>
      <c r="I217" s="205"/>
      <c r="J217" s="205"/>
      <c r="K217" s="205"/>
      <c r="L217" s="205">
        <f>IFERROR(IF(G217="X",0,IF(H217="X",0,VLOOKUP(H217,'9'!$K$3:$L$16,2,FALSE))),0)</f>
        <v>0</v>
      </c>
      <c r="M217" s="205">
        <f t="shared" si="7"/>
        <v>0</v>
      </c>
      <c r="N217" s="205">
        <f>IFERROR(VLOOKUP(H217,'9'!$K$3:$M$16,3,FALSE),0)</f>
        <v>0</v>
      </c>
      <c r="O217" s="205">
        <f t="shared" si="8"/>
        <v>0</v>
      </c>
      <c r="P217" s="205"/>
      <c r="Q217" s="205"/>
      <c r="R217" s="205"/>
    </row>
    <row r="218" spans="1:18" hidden="1">
      <c r="A218" s="203"/>
      <c r="B218" s="204"/>
      <c r="C218" s="204"/>
      <c r="D218" s="203"/>
      <c r="E218" s="203"/>
      <c r="H218" s="203"/>
      <c r="I218" s="205"/>
      <c r="J218" s="205"/>
      <c r="K218" s="205"/>
      <c r="L218" s="205">
        <f>IFERROR(IF(G218="X",0,IF(H218="X",0,VLOOKUP(H218,'9'!$K$3:$L$16,2,FALSE))),0)</f>
        <v>0</v>
      </c>
      <c r="M218" s="205">
        <f t="shared" si="7"/>
        <v>0</v>
      </c>
      <c r="N218" s="205">
        <f>IFERROR(VLOOKUP(H218,'9'!$K$3:$M$16,3,FALSE),0)</f>
        <v>0</v>
      </c>
      <c r="O218" s="205">
        <f t="shared" si="8"/>
        <v>0</v>
      </c>
      <c r="P218" s="205"/>
      <c r="Q218" s="205"/>
      <c r="R218" s="205"/>
    </row>
    <row r="219" spans="1:18" hidden="1">
      <c r="A219" s="203"/>
      <c r="B219" s="204"/>
      <c r="C219" s="204"/>
      <c r="D219" s="203"/>
      <c r="E219" s="203"/>
      <c r="H219" s="203"/>
      <c r="I219" s="205"/>
      <c r="J219" s="205"/>
      <c r="K219" s="205"/>
      <c r="L219" s="205">
        <f>IFERROR(IF(G219="X",0,IF(H219="X",0,VLOOKUP(H219,'9'!$K$3:$L$16,2,FALSE))),0)</f>
        <v>0</v>
      </c>
      <c r="M219" s="205">
        <f t="shared" si="7"/>
        <v>0</v>
      </c>
      <c r="N219" s="205">
        <f>IFERROR(VLOOKUP(H219,'9'!$K$3:$M$16,3,FALSE),0)</f>
        <v>0</v>
      </c>
      <c r="O219" s="205">
        <f t="shared" si="8"/>
        <v>0</v>
      </c>
      <c r="P219" s="205"/>
      <c r="Q219" s="205"/>
      <c r="R219" s="205"/>
    </row>
    <row r="220" spans="1:18" hidden="1">
      <c r="A220" s="203"/>
      <c r="B220" s="204"/>
      <c r="C220" s="204"/>
      <c r="D220" s="203"/>
      <c r="E220" s="203"/>
      <c r="H220" s="203"/>
      <c r="I220" s="205"/>
      <c r="J220" s="205"/>
      <c r="K220" s="205"/>
      <c r="L220" s="205">
        <f>IFERROR(IF(G220="X",0,IF(H220="X",0,VLOOKUP(H220,'9'!$K$3:$L$16,2,FALSE))),0)</f>
        <v>0</v>
      </c>
      <c r="M220" s="205">
        <f t="shared" si="7"/>
        <v>0</v>
      </c>
      <c r="N220" s="205">
        <f>IFERROR(VLOOKUP(H220,'9'!$K$3:$M$16,3,FALSE),0)</f>
        <v>0</v>
      </c>
      <c r="O220" s="205">
        <f t="shared" si="8"/>
        <v>0</v>
      </c>
      <c r="P220" s="205"/>
      <c r="Q220" s="205"/>
      <c r="R220" s="205"/>
    </row>
    <row r="221" spans="1:18" hidden="1">
      <c r="A221" s="203"/>
      <c r="B221" s="204"/>
      <c r="C221" s="204"/>
      <c r="D221" s="203"/>
      <c r="E221" s="203"/>
      <c r="H221" s="203"/>
      <c r="I221" s="205"/>
      <c r="J221" s="205"/>
      <c r="K221" s="205"/>
      <c r="L221" s="205">
        <f>IFERROR(IF(G221="X",0,IF(H221="X",0,VLOOKUP(H221,'9'!$K$3:$L$16,2,FALSE))),0)</f>
        <v>0</v>
      </c>
      <c r="M221" s="205">
        <f t="shared" si="7"/>
        <v>0</v>
      </c>
      <c r="N221" s="205">
        <f>IFERROR(VLOOKUP(H221,'9'!$K$3:$M$16,3,FALSE),0)</f>
        <v>0</v>
      </c>
      <c r="O221" s="205">
        <f t="shared" si="8"/>
        <v>0</v>
      </c>
      <c r="P221" s="205"/>
      <c r="Q221" s="205"/>
      <c r="R221" s="205"/>
    </row>
    <row r="222" spans="1:18" hidden="1">
      <c r="A222" s="203"/>
      <c r="B222" s="204"/>
      <c r="C222" s="204"/>
      <c r="D222" s="203"/>
      <c r="E222" s="203"/>
      <c r="H222" s="203"/>
      <c r="I222" s="205"/>
      <c r="J222" s="205"/>
      <c r="K222" s="205"/>
      <c r="L222" s="205">
        <f>IFERROR(IF(G222="X",0,IF(H222="X",0,VLOOKUP(H222,'9'!$K$3:$L$16,2,FALSE))),0)</f>
        <v>0</v>
      </c>
      <c r="M222" s="205">
        <f t="shared" si="7"/>
        <v>0</v>
      </c>
      <c r="N222" s="205">
        <f>IFERROR(VLOOKUP(H222,'9'!$K$3:$M$16,3,FALSE),0)</f>
        <v>0</v>
      </c>
      <c r="O222" s="205">
        <f t="shared" si="8"/>
        <v>0</v>
      </c>
      <c r="P222" s="205"/>
      <c r="Q222" s="205"/>
      <c r="R222" s="205"/>
    </row>
    <row r="223" spans="1:18" hidden="1">
      <c r="A223" s="203"/>
      <c r="B223" s="204"/>
      <c r="C223" s="204"/>
      <c r="D223" s="203"/>
      <c r="E223" s="203"/>
      <c r="H223" s="203"/>
      <c r="I223" s="205"/>
      <c r="J223" s="205"/>
      <c r="K223" s="205"/>
      <c r="L223" s="205">
        <f>IFERROR(IF(G223="X",0,IF(H223="X",0,VLOOKUP(H223,'9'!$K$3:$L$16,2,FALSE))),0)</f>
        <v>0</v>
      </c>
      <c r="M223" s="205">
        <f t="shared" si="7"/>
        <v>0</v>
      </c>
      <c r="N223" s="205">
        <f>IFERROR(VLOOKUP(H223,'9'!$K$3:$M$16,3,FALSE),0)</f>
        <v>0</v>
      </c>
      <c r="O223" s="205">
        <f t="shared" si="8"/>
        <v>0</v>
      </c>
      <c r="P223" s="205"/>
      <c r="Q223" s="205"/>
      <c r="R223" s="205"/>
    </row>
    <row r="224" spans="1:18" hidden="1">
      <c r="A224" s="203"/>
      <c r="B224" s="204"/>
      <c r="C224" s="204"/>
      <c r="D224" s="203"/>
      <c r="E224" s="203"/>
      <c r="H224" s="203"/>
      <c r="I224" s="205"/>
      <c r="J224" s="205"/>
      <c r="K224" s="205"/>
      <c r="L224" s="205">
        <f>IFERROR(IF(G224="X",0,IF(H224="X",0,VLOOKUP(H224,'9'!$K$3:$L$16,2,FALSE))),0)</f>
        <v>0</v>
      </c>
      <c r="M224" s="205">
        <f t="shared" si="7"/>
        <v>0</v>
      </c>
      <c r="N224" s="205">
        <f>IFERROR(VLOOKUP(H224,'9'!$K$3:$M$16,3,FALSE),0)</f>
        <v>0</v>
      </c>
      <c r="O224" s="205">
        <f t="shared" si="8"/>
        <v>0</v>
      </c>
      <c r="P224" s="205"/>
      <c r="Q224" s="205"/>
      <c r="R224" s="205"/>
    </row>
    <row r="225" spans="1:18" hidden="1">
      <c r="A225" s="203"/>
      <c r="B225" s="204"/>
      <c r="C225" s="204"/>
      <c r="D225" s="203"/>
      <c r="E225" s="203"/>
      <c r="H225" s="203"/>
      <c r="I225" s="205"/>
      <c r="J225" s="205"/>
      <c r="K225" s="205"/>
      <c r="L225" s="205">
        <f>IFERROR(IF(G225="X",0,IF(H225="X",0,VLOOKUP(H225,'9'!$K$3:$L$16,2,FALSE))),0)</f>
        <v>0</v>
      </c>
      <c r="M225" s="205">
        <f t="shared" si="7"/>
        <v>0</v>
      </c>
      <c r="N225" s="205">
        <f>IFERROR(VLOOKUP(H225,'9'!$K$3:$M$16,3,FALSE),0)</f>
        <v>0</v>
      </c>
      <c r="O225" s="205">
        <f t="shared" si="8"/>
        <v>0</v>
      </c>
      <c r="P225" s="205"/>
      <c r="Q225" s="205"/>
      <c r="R225" s="205"/>
    </row>
    <row r="226" spans="1:18" hidden="1">
      <c r="A226" s="203"/>
      <c r="B226" s="204"/>
      <c r="C226" s="204"/>
      <c r="D226" s="203"/>
      <c r="E226" s="203"/>
      <c r="H226" s="203"/>
      <c r="I226" s="205"/>
      <c r="J226" s="205"/>
      <c r="K226" s="205"/>
      <c r="L226" s="205">
        <f>IFERROR(IF(G226="X",0,IF(H226="X",0,VLOOKUP(H226,'9'!$K$3:$L$16,2,FALSE))),0)</f>
        <v>0</v>
      </c>
      <c r="M226" s="205">
        <f t="shared" si="7"/>
        <v>0</v>
      </c>
      <c r="N226" s="205">
        <f>IFERROR(VLOOKUP(H226,'9'!$K$3:$M$16,3,FALSE),0)</f>
        <v>0</v>
      </c>
      <c r="O226" s="205">
        <f t="shared" si="8"/>
        <v>0</v>
      </c>
      <c r="P226" s="205"/>
      <c r="Q226" s="205"/>
      <c r="R226" s="205"/>
    </row>
    <row r="227" spans="1:18" hidden="1">
      <c r="A227" s="203"/>
      <c r="B227" s="204"/>
      <c r="C227" s="204"/>
      <c r="D227" s="203"/>
      <c r="E227" s="203"/>
      <c r="H227" s="203"/>
      <c r="I227" s="205"/>
      <c r="J227" s="205"/>
      <c r="K227" s="205"/>
      <c r="L227" s="205">
        <f>IFERROR(IF(G227="X",0,IF(H227="X",0,VLOOKUP(H227,'9'!$K$3:$L$16,2,FALSE))),0)</f>
        <v>0</v>
      </c>
      <c r="M227" s="205">
        <f t="shared" si="7"/>
        <v>0</v>
      </c>
      <c r="N227" s="205">
        <f>IFERROR(VLOOKUP(H227,'9'!$K$3:$M$16,3,FALSE),0)</f>
        <v>0</v>
      </c>
      <c r="O227" s="205">
        <f t="shared" si="8"/>
        <v>0</v>
      </c>
      <c r="P227" s="205"/>
      <c r="Q227" s="205"/>
      <c r="R227" s="205"/>
    </row>
    <row r="228" spans="1:18" hidden="1">
      <c r="A228" s="203"/>
      <c r="B228" s="204"/>
      <c r="C228" s="204"/>
      <c r="D228" s="203"/>
      <c r="E228" s="203"/>
      <c r="H228" s="203"/>
      <c r="I228" s="205"/>
      <c r="J228" s="205"/>
      <c r="K228" s="205"/>
      <c r="L228" s="205">
        <f>IFERROR(IF(G228="X",0,IF(H228="X",0,VLOOKUP(H228,'9'!$K$3:$L$16,2,FALSE))),0)</f>
        <v>0</v>
      </c>
      <c r="M228" s="205">
        <f t="shared" si="7"/>
        <v>0</v>
      </c>
      <c r="N228" s="205">
        <f>IFERROR(VLOOKUP(H228,'9'!$K$3:$M$16,3,FALSE),0)</f>
        <v>0</v>
      </c>
      <c r="O228" s="205">
        <f t="shared" si="8"/>
        <v>0</v>
      </c>
      <c r="P228" s="205"/>
      <c r="Q228" s="205"/>
      <c r="R228" s="205"/>
    </row>
    <row r="229" spans="1:18" hidden="1">
      <c r="A229" s="203"/>
      <c r="B229" s="204"/>
      <c r="C229" s="204"/>
      <c r="D229" s="203"/>
      <c r="E229" s="203"/>
      <c r="H229" s="203"/>
      <c r="I229" s="205"/>
      <c r="J229" s="205"/>
      <c r="K229" s="205"/>
      <c r="L229" s="205">
        <f>IFERROR(IF(G229="X",0,IF(H229="X",0,VLOOKUP(H229,'9'!$K$3:$L$16,2,FALSE))),0)</f>
        <v>0</v>
      </c>
      <c r="M229" s="205">
        <f t="shared" si="7"/>
        <v>0</v>
      </c>
      <c r="N229" s="205">
        <f>IFERROR(VLOOKUP(H229,'9'!$K$3:$M$16,3,FALSE),0)</f>
        <v>0</v>
      </c>
      <c r="O229" s="205">
        <f t="shared" si="8"/>
        <v>0</v>
      </c>
      <c r="P229" s="205"/>
      <c r="Q229" s="205"/>
      <c r="R229" s="205"/>
    </row>
    <row r="230" spans="1:18" hidden="1">
      <c r="A230" s="203"/>
      <c r="B230" s="204"/>
      <c r="C230" s="204"/>
      <c r="D230" s="203"/>
      <c r="E230" s="203"/>
      <c r="H230" s="203"/>
      <c r="I230" s="205"/>
      <c r="J230" s="205"/>
      <c r="K230" s="205"/>
      <c r="L230" s="205">
        <f>IFERROR(IF(G230="X",0,IF(H230="X",0,VLOOKUP(H230,'9'!$K$3:$L$16,2,FALSE))),0)</f>
        <v>0</v>
      </c>
      <c r="M230" s="205">
        <f t="shared" si="7"/>
        <v>0</v>
      </c>
      <c r="N230" s="205">
        <f>IFERROR(VLOOKUP(H230,'9'!$K$3:$M$16,3,FALSE),0)</f>
        <v>0</v>
      </c>
      <c r="O230" s="205">
        <f t="shared" si="8"/>
        <v>0</v>
      </c>
      <c r="P230" s="205"/>
      <c r="Q230" s="205"/>
      <c r="R230" s="205"/>
    </row>
    <row r="231" spans="1:18" hidden="1">
      <c r="A231" s="203"/>
      <c r="B231" s="204"/>
      <c r="C231" s="204"/>
      <c r="D231" s="203"/>
      <c r="E231" s="203"/>
      <c r="H231" s="203"/>
      <c r="I231" s="205"/>
      <c r="J231" s="205"/>
      <c r="K231" s="205"/>
      <c r="L231" s="205">
        <f>IFERROR(IF(G231="X",0,IF(H231="X",0,VLOOKUP(H231,'9'!$K$3:$L$16,2,FALSE))),0)</f>
        <v>0</v>
      </c>
      <c r="M231" s="205">
        <f t="shared" si="7"/>
        <v>0</v>
      </c>
      <c r="N231" s="205">
        <f>IFERROR(VLOOKUP(H231,'9'!$K$3:$M$16,3,FALSE),0)</f>
        <v>0</v>
      </c>
      <c r="O231" s="205">
        <f t="shared" si="8"/>
        <v>0</v>
      </c>
      <c r="P231" s="205"/>
      <c r="Q231" s="205"/>
      <c r="R231" s="205"/>
    </row>
    <row r="232" spans="1:18" hidden="1">
      <c r="A232" s="203"/>
      <c r="B232" s="204"/>
      <c r="C232" s="204"/>
      <c r="D232" s="203"/>
      <c r="E232" s="203"/>
      <c r="H232" s="203"/>
      <c r="I232" s="205"/>
      <c r="J232" s="205"/>
      <c r="K232" s="205"/>
      <c r="L232" s="205">
        <f>IFERROR(IF(G232="X",0,IF(H232="X",0,VLOOKUP(H232,'9'!$K$3:$L$16,2,FALSE))),0)</f>
        <v>0</v>
      </c>
      <c r="M232" s="205">
        <f t="shared" si="7"/>
        <v>0</v>
      </c>
      <c r="N232" s="205">
        <f>IFERROR(VLOOKUP(H232,'9'!$K$3:$M$16,3,FALSE),0)</f>
        <v>0</v>
      </c>
      <c r="O232" s="205">
        <f t="shared" si="8"/>
        <v>0</v>
      </c>
      <c r="P232" s="205"/>
      <c r="Q232" s="205"/>
      <c r="R232" s="205"/>
    </row>
    <row r="233" spans="1:18" hidden="1">
      <c r="A233" s="203"/>
      <c r="B233" s="204"/>
      <c r="C233" s="204"/>
      <c r="D233" s="203"/>
      <c r="E233" s="203"/>
      <c r="H233" s="203"/>
      <c r="I233" s="205"/>
      <c r="J233" s="205"/>
      <c r="K233" s="205"/>
      <c r="L233" s="205">
        <f>IFERROR(IF(G233="X",0,IF(H233="X",0,VLOOKUP(H233,'9'!$K$3:$L$16,2,FALSE))),0)</f>
        <v>0</v>
      </c>
      <c r="M233" s="205">
        <f t="shared" si="7"/>
        <v>0</v>
      </c>
      <c r="N233" s="205">
        <f>IFERROR(VLOOKUP(H233,'9'!$K$3:$M$16,3,FALSE),0)</f>
        <v>0</v>
      </c>
      <c r="O233" s="205">
        <f t="shared" si="8"/>
        <v>0</v>
      </c>
      <c r="P233" s="205"/>
      <c r="Q233" s="205"/>
      <c r="R233" s="205"/>
    </row>
    <row r="234" spans="1:18" hidden="1">
      <c r="A234" s="203"/>
      <c r="B234" s="204"/>
      <c r="C234" s="204"/>
      <c r="D234" s="203"/>
      <c r="E234" s="203"/>
      <c r="H234" s="203"/>
      <c r="I234" s="205"/>
      <c r="J234" s="205"/>
      <c r="K234" s="205"/>
      <c r="L234" s="205">
        <f>IFERROR(IF(G234="X",0,IF(H234="X",0,VLOOKUP(H234,'9'!$K$3:$L$16,2,FALSE))),0)</f>
        <v>0</v>
      </c>
      <c r="M234" s="205">
        <f t="shared" si="7"/>
        <v>0</v>
      </c>
      <c r="N234" s="205">
        <f>IFERROR(VLOOKUP(H234,'9'!$K$3:$M$16,3,FALSE),0)</f>
        <v>0</v>
      </c>
      <c r="O234" s="205">
        <f t="shared" si="8"/>
        <v>0</v>
      </c>
      <c r="P234" s="205"/>
      <c r="Q234" s="205"/>
      <c r="R234" s="205"/>
    </row>
    <row r="235" spans="1:18" hidden="1">
      <c r="A235" s="203"/>
      <c r="B235" s="204"/>
      <c r="C235" s="204"/>
      <c r="D235" s="203"/>
      <c r="E235" s="203"/>
      <c r="H235" s="203"/>
      <c r="I235" s="205"/>
      <c r="J235" s="205"/>
      <c r="K235" s="205"/>
      <c r="L235" s="205">
        <f>IFERROR(IF(G235="X",0,IF(H235="X",0,VLOOKUP(H235,'9'!$K$3:$L$16,2,FALSE))),0)</f>
        <v>0</v>
      </c>
      <c r="M235" s="205">
        <f t="shared" si="7"/>
        <v>0</v>
      </c>
      <c r="N235" s="205">
        <f>IFERROR(VLOOKUP(H235,'9'!$K$3:$M$16,3,FALSE),0)</f>
        <v>0</v>
      </c>
      <c r="O235" s="205">
        <f t="shared" si="8"/>
        <v>0</v>
      </c>
      <c r="P235" s="205"/>
      <c r="Q235" s="205"/>
      <c r="R235" s="205"/>
    </row>
    <row r="236" spans="1:18" hidden="1">
      <c r="A236" s="203"/>
      <c r="B236" s="204"/>
      <c r="C236" s="204"/>
      <c r="D236" s="203"/>
      <c r="E236" s="203"/>
      <c r="H236" s="203"/>
      <c r="I236" s="205"/>
      <c r="J236" s="205"/>
      <c r="K236" s="205"/>
      <c r="L236" s="205">
        <f>IFERROR(IF(G236="X",0,IF(H236="X",0,VLOOKUP(H236,'9'!$K$3:$L$16,2,FALSE))),0)</f>
        <v>0</v>
      </c>
      <c r="M236" s="205">
        <f t="shared" si="7"/>
        <v>0</v>
      </c>
      <c r="N236" s="205">
        <f>IFERROR(VLOOKUP(H236,'9'!$K$3:$M$16,3,FALSE),0)</f>
        <v>0</v>
      </c>
      <c r="O236" s="205">
        <f t="shared" si="8"/>
        <v>0</v>
      </c>
      <c r="P236" s="205"/>
      <c r="Q236" s="205"/>
      <c r="R236" s="205"/>
    </row>
    <row r="237" spans="1:18" hidden="1">
      <c r="A237" s="203"/>
      <c r="B237" s="204"/>
      <c r="C237" s="204"/>
      <c r="D237" s="203"/>
      <c r="E237" s="203"/>
      <c r="H237" s="203"/>
      <c r="I237" s="205"/>
      <c r="J237" s="205"/>
      <c r="K237" s="205"/>
      <c r="L237" s="205">
        <f>IFERROR(IF(G237="X",0,IF(H237="X",0,VLOOKUP(H237,'9'!$K$3:$L$16,2,FALSE))),0)</f>
        <v>0</v>
      </c>
      <c r="M237" s="205">
        <f t="shared" si="7"/>
        <v>0</v>
      </c>
      <c r="N237" s="205">
        <f>IFERROR(VLOOKUP(H237,'9'!$K$3:$M$16,3,FALSE),0)</f>
        <v>0</v>
      </c>
      <c r="O237" s="205">
        <f t="shared" si="8"/>
        <v>0</v>
      </c>
      <c r="P237" s="205"/>
      <c r="Q237" s="205"/>
      <c r="R237" s="205"/>
    </row>
    <row r="238" spans="1:18" hidden="1">
      <c r="A238" s="203"/>
      <c r="B238" s="204"/>
      <c r="C238" s="204"/>
      <c r="D238" s="203"/>
      <c r="E238" s="203"/>
      <c r="H238" s="203"/>
      <c r="I238" s="205"/>
      <c r="J238" s="205"/>
      <c r="K238" s="205"/>
      <c r="L238" s="205">
        <f>IFERROR(IF(G238="X",0,IF(H238="X",0,VLOOKUP(H238,'9'!$K$3:$L$16,2,FALSE))),0)</f>
        <v>0</v>
      </c>
      <c r="M238" s="205">
        <f t="shared" si="7"/>
        <v>0</v>
      </c>
      <c r="N238" s="205">
        <f>IFERROR(VLOOKUP(H238,'9'!$K$3:$M$16,3,FALSE),0)</f>
        <v>0</v>
      </c>
      <c r="O238" s="205">
        <f t="shared" si="8"/>
        <v>0</v>
      </c>
      <c r="P238" s="205"/>
      <c r="Q238" s="205"/>
      <c r="R238" s="205"/>
    </row>
    <row r="239" spans="1:18" hidden="1">
      <c r="A239" s="203"/>
      <c r="B239" s="204"/>
      <c r="C239" s="204"/>
      <c r="D239" s="203"/>
      <c r="E239" s="203"/>
      <c r="H239" s="203"/>
      <c r="I239" s="205"/>
      <c r="J239" s="205"/>
      <c r="K239" s="205"/>
      <c r="L239" s="205">
        <f>IFERROR(IF(G239="X",0,IF(H239="X",0,VLOOKUP(H239,'9'!$K$3:$L$16,2,FALSE))),0)</f>
        <v>0</v>
      </c>
      <c r="M239" s="205">
        <f t="shared" si="7"/>
        <v>0</v>
      </c>
      <c r="N239" s="205">
        <f>IFERROR(VLOOKUP(H239,'9'!$K$3:$M$16,3,FALSE),0)</f>
        <v>0</v>
      </c>
      <c r="O239" s="205">
        <f t="shared" si="8"/>
        <v>0</v>
      </c>
      <c r="P239" s="205"/>
      <c r="Q239" s="205"/>
      <c r="R239" s="205"/>
    </row>
    <row r="240" spans="1:18" hidden="1">
      <c r="A240" s="203"/>
      <c r="B240" s="204"/>
      <c r="C240" s="204"/>
      <c r="D240" s="203"/>
      <c r="E240" s="203"/>
      <c r="H240" s="203"/>
      <c r="I240" s="205"/>
      <c r="J240" s="205"/>
      <c r="K240" s="205"/>
      <c r="L240" s="205">
        <f>IFERROR(IF(G240="X",0,IF(H240="X",0,VLOOKUP(H240,'9'!$K$3:$L$16,2,FALSE))),0)</f>
        <v>0</v>
      </c>
      <c r="M240" s="205">
        <f t="shared" si="7"/>
        <v>0</v>
      </c>
      <c r="N240" s="205">
        <f>IFERROR(VLOOKUP(H240,'9'!$K$3:$M$16,3,FALSE),0)</f>
        <v>0</v>
      </c>
      <c r="O240" s="205">
        <f t="shared" si="8"/>
        <v>0</v>
      </c>
      <c r="P240" s="205"/>
      <c r="Q240" s="205"/>
      <c r="R240" s="205"/>
    </row>
    <row r="241" spans="1:18" hidden="1">
      <c r="A241" s="203"/>
      <c r="B241" s="204"/>
      <c r="C241" s="204"/>
      <c r="D241" s="203"/>
      <c r="E241" s="203"/>
      <c r="H241" s="203"/>
      <c r="I241" s="205"/>
      <c r="J241" s="205"/>
      <c r="K241" s="205"/>
      <c r="L241" s="205">
        <f>IFERROR(IF(G241="X",0,IF(H241="X",0,VLOOKUP(H241,'9'!$K$3:$L$16,2,FALSE))),0)</f>
        <v>0</v>
      </c>
      <c r="M241" s="205">
        <f t="shared" si="7"/>
        <v>0</v>
      </c>
      <c r="N241" s="205">
        <f>IFERROR(VLOOKUP(H241,'9'!$K$3:$M$16,3,FALSE),0)</f>
        <v>0</v>
      </c>
      <c r="O241" s="205">
        <f t="shared" si="8"/>
        <v>0</v>
      </c>
      <c r="P241" s="205"/>
      <c r="Q241" s="205"/>
      <c r="R241" s="205"/>
    </row>
    <row r="242" spans="1:18" hidden="1">
      <c r="A242" s="203"/>
      <c r="B242" s="204"/>
      <c r="C242" s="204"/>
      <c r="D242" s="203"/>
      <c r="E242" s="203"/>
      <c r="H242" s="203"/>
      <c r="I242" s="205"/>
      <c r="J242" s="205"/>
      <c r="K242" s="205"/>
      <c r="L242" s="205">
        <f>IFERROR(IF(G242="X",0,IF(H242="X",0,VLOOKUP(H242,'9'!$K$3:$L$16,2,FALSE))),0)</f>
        <v>0</v>
      </c>
      <c r="M242" s="205">
        <f t="shared" si="7"/>
        <v>0</v>
      </c>
      <c r="N242" s="205">
        <f>IFERROR(VLOOKUP(H242,'9'!$K$3:$M$16,3,FALSE),0)</f>
        <v>0</v>
      </c>
      <c r="O242" s="205">
        <f t="shared" si="8"/>
        <v>0</v>
      </c>
      <c r="P242" s="205"/>
      <c r="Q242" s="205"/>
      <c r="R242" s="205"/>
    </row>
    <row r="243" spans="1:18" hidden="1">
      <c r="A243" s="203"/>
      <c r="B243" s="204"/>
      <c r="C243" s="204"/>
      <c r="D243" s="203"/>
      <c r="E243" s="203"/>
      <c r="H243" s="203"/>
      <c r="I243" s="205"/>
      <c r="J243" s="205"/>
      <c r="K243" s="205"/>
      <c r="L243" s="205">
        <f>IFERROR(IF(G243="X",0,IF(H243="X",0,VLOOKUP(H243,'9'!$K$3:$L$16,2,FALSE))),0)</f>
        <v>0</v>
      </c>
      <c r="M243" s="205">
        <f t="shared" si="7"/>
        <v>0</v>
      </c>
      <c r="N243" s="205">
        <f>IFERROR(VLOOKUP(H243,'9'!$K$3:$M$16,3,FALSE),0)</f>
        <v>0</v>
      </c>
      <c r="O243" s="205">
        <f t="shared" si="8"/>
        <v>0</v>
      </c>
      <c r="P243" s="205"/>
      <c r="Q243" s="205"/>
      <c r="R243" s="205"/>
    </row>
    <row r="244" spans="1:18" hidden="1">
      <c r="A244" s="203"/>
      <c r="B244" s="204"/>
      <c r="C244" s="204"/>
      <c r="D244" s="203"/>
      <c r="E244" s="203"/>
      <c r="H244" s="203"/>
      <c r="I244" s="205"/>
      <c r="J244" s="205"/>
      <c r="K244" s="205"/>
      <c r="L244" s="205">
        <f>IFERROR(IF(G244="X",0,IF(H244="X",0,VLOOKUP(H244,'9'!$K$3:$L$16,2,FALSE))),0)</f>
        <v>0</v>
      </c>
      <c r="M244" s="205">
        <f t="shared" si="7"/>
        <v>0</v>
      </c>
      <c r="N244" s="205">
        <f>IFERROR(VLOOKUP(H244,'9'!$K$3:$M$16,3,FALSE),0)</f>
        <v>0</v>
      </c>
      <c r="O244" s="205">
        <f t="shared" si="8"/>
        <v>0</v>
      </c>
      <c r="P244" s="205"/>
      <c r="Q244" s="205"/>
      <c r="R244" s="205"/>
    </row>
    <row r="245" spans="1:18" hidden="1">
      <c r="A245" s="203"/>
      <c r="B245" s="204"/>
      <c r="C245" s="204"/>
      <c r="D245" s="203"/>
      <c r="E245" s="203"/>
      <c r="H245" s="203"/>
      <c r="I245" s="205"/>
      <c r="J245" s="205"/>
      <c r="K245" s="205"/>
      <c r="L245" s="205">
        <f>IFERROR(IF(G245="X",0,IF(H245="X",0,VLOOKUP(H245,'9'!$K$3:$L$16,2,FALSE))),0)</f>
        <v>0</v>
      </c>
      <c r="M245" s="205">
        <f t="shared" si="7"/>
        <v>0</v>
      </c>
      <c r="N245" s="205">
        <f>IFERROR(VLOOKUP(H245,'9'!$K$3:$M$16,3,FALSE),0)</f>
        <v>0</v>
      </c>
      <c r="O245" s="205">
        <f t="shared" si="8"/>
        <v>0</v>
      </c>
      <c r="P245" s="205"/>
      <c r="Q245" s="205"/>
      <c r="R245" s="205"/>
    </row>
    <row r="246" spans="1:18" hidden="1">
      <c r="A246" s="203"/>
      <c r="B246" s="204"/>
      <c r="C246" s="204"/>
      <c r="D246" s="203"/>
      <c r="E246" s="203"/>
      <c r="H246" s="203"/>
      <c r="I246" s="205"/>
      <c r="J246" s="205"/>
      <c r="K246" s="205"/>
      <c r="L246" s="205">
        <f>IFERROR(IF(G246="X",0,IF(H246="X",0,VLOOKUP(H246,'9'!$K$3:$L$16,2,FALSE))),0)</f>
        <v>0</v>
      </c>
      <c r="M246" s="205">
        <f t="shared" si="7"/>
        <v>0</v>
      </c>
      <c r="N246" s="205">
        <f>IFERROR(VLOOKUP(H246,'9'!$K$3:$M$16,3,FALSE),0)</f>
        <v>0</v>
      </c>
      <c r="O246" s="205">
        <f t="shared" si="8"/>
        <v>0</v>
      </c>
      <c r="P246" s="205"/>
      <c r="Q246" s="205"/>
      <c r="R246" s="205"/>
    </row>
    <row r="247" spans="1:18" hidden="1">
      <c r="A247" s="203"/>
      <c r="B247" s="204"/>
      <c r="C247" s="204"/>
      <c r="D247" s="203"/>
      <c r="E247" s="203"/>
      <c r="H247" s="203"/>
      <c r="I247" s="205"/>
      <c r="J247" s="205"/>
      <c r="K247" s="205"/>
      <c r="L247" s="205">
        <f>IFERROR(IF(G247="X",0,IF(H247="X",0,VLOOKUP(H247,'9'!$K$3:$L$16,2,FALSE))),0)</f>
        <v>0</v>
      </c>
      <c r="M247" s="205">
        <f t="shared" si="7"/>
        <v>0</v>
      </c>
      <c r="N247" s="205">
        <f>IFERROR(VLOOKUP(H247,'9'!$K$3:$M$16,3,FALSE),0)</f>
        <v>0</v>
      </c>
      <c r="O247" s="205">
        <f t="shared" si="8"/>
        <v>0</v>
      </c>
      <c r="P247" s="205"/>
      <c r="Q247" s="205"/>
      <c r="R247" s="205"/>
    </row>
    <row r="248" spans="1:18" hidden="1">
      <c r="A248" s="203"/>
      <c r="B248" s="204"/>
      <c r="C248" s="204"/>
      <c r="D248" s="203"/>
      <c r="E248" s="203"/>
      <c r="H248" s="203"/>
      <c r="I248" s="205"/>
      <c r="J248" s="205"/>
      <c r="K248" s="205"/>
      <c r="L248" s="205">
        <f>IFERROR(IF(G248="X",0,IF(H248="X",0,VLOOKUP(H248,'9'!$K$3:$L$16,2,FALSE))),0)</f>
        <v>0</v>
      </c>
      <c r="M248" s="205">
        <f t="shared" si="7"/>
        <v>0</v>
      </c>
      <c r="N248" s="205">
        <f>IFERROR(VLOOKUP(H248,'9'!$K$3:$M$16,3,FALSE),0)</f>
        <v>0</v>
      </c>
      <c r="O248" s="205">
        <f t="shared" si="8"/>
        <v>0</v>
      </c>
      <c r="P248" s="205"/>
      <c r="Q248" s="205"/>
      <c r="R248" s="205"/>
    </row>
    <row r="249" spans="1:18" hidden="1">
      <c r="A249" s="203"/>
      <c r="B249" s="204"/>
      <c r="C249" s="204"/>
      <c r="D249" s="203"/>
      <c r="E249" s="203"/>
      <c r="H249" s="203"/>
      <c r="I249" s="205"/>
      <c r="J249" s="205"/>
      <c r="K249" s="205"/>
      <c r="L249" s="205">
        <f>IFERROR(IF(G249="X",0,IF(H249="X",0,VLOOKUP(H249,'9'!$K$3:$L$16,2,FALSE))),0)</f>
        <v>0</v>
      </c>
      <c r="M249" s="205">
        <f t="shared" si="7"/>
        <v>0</v>
      </c>
      <c r="N249" s="205">
        <f>IFERROR(VLOOKUP(H249,'9'!$K$3:$M$16,3,FALSE),0)</f>
        <v>0</v>
      </c>
      <c r="O249" s="205">
        <f t="shared" si="8"/>
        <v>0</v>
      </c>
      <c r="P249" s="205"/>
      <c r="Q249" s="205"/>
      <c r="R249" s="205"/>
    </row>
    <row r="250" spans="1:18" hidden="1">
      <c r="A250" s="203"/>
      <c r="B250" s="204"/>
      <c r="C250" s="204"/>
      <c r="D250" s="203"/>
      <c r="E250" s="203"/>
      <c r="H250" s="203"/>
      <c r="I250" s="205"/>
      <c r="J250" s="205"/>
      <c r="K250" s="205"/>
      <c r="L250" s="205">
        <f>IFERROR(IF(G250="X",0,IF(H250="X",0,VLOOKUP(H250,'9'!$K$3:$L$16,2,FALSE))),0)</f>
        <v>0</v>
      </c>
      <c r="M250" s="205">
        <f t="shared" si="7"/>
        <v>0</v>
      </c>
      <c r="N250" s="205">
        <f>IFERROR(VLOOKUP(H250,'9'!$K$3:$M$16,3,FALSE),0)</f>
        <v>0</v>
      </c>
      <c r="O250" s="205">
        <f t="shared" si="8"/>
        <v>0</v>
      </c>
      <c r="P250" s="205"/>
      <c r="Q250" s="205"/>
      <c r="R250" s="205"/>
    </row>
    <row r="251" spans="1:18" hidden="1">
      <c r="A251" s="203"/>
      <c r="B251" s="204"/>
      <c r="C251" s="204"/>
      <c r="D251" s="203"/>
      <c r="E251" s="203"/>
      <c r="H251" s="203"/>
      <c r="I251" s="205"/>
      <c r="J251" s="205"/>
      <c r="K251" s="205"/>
      <c r="L251" s="205">
        <f>IFERROR(IF(G251="X",0,IF(H251="X",0,VLOOKUP(H251,'9'!$K$3:$L$16,2,FALSE))),0)</f>
        <v>0</v>
      </c>
      <c r="M251" s="205">
        <f t="shared" si="7"/>
        <v>0</v>
      </c>
      <c r="N251" s="205">
        <f>IFERROR(VLOOKUP(H251,'9'!$K$3:$M$16,3,FALSE),0)</f>
        <v>0</v>
      </c>
      <c r="O251" s="205">
        <f t="shared" si="8"/>
        <v>0</v>
      </c>
      <c r="P251" s="205"/>
      <c r="Q251" s="205"/>
      <c r="R251" s="205"/>
    </row>
    <row r="252" spans="1:18" hidden="1">
      <c r="A252" s="203"/>
      <c r="B252" s="204"/>
      <c r="C252" s="204"/>
      <c r="D252" s="203"/>
      <c r="E252" s="203"/>
      <c r="H252" s="203"/>
      <c r="I252" s="205"/>
      <c r="J252" s="205"/>
      <c r="K252" s="205"/>
      <c r="L252" s="205">
        <f>IFERROR(IF(G252="X",0,IF(H252="X",0,VLOOKUP(H252,'9'!$K$3:$L$16,2,FALSE))),0)</f>
        <v>0</v>
      </c>
      <c r="M252" s="205">
        <f t="shared" si="7"/>
        <v>0</v>
      </c>
      <c r="N252" s="205">
        <f>IFERROR(VLOOKUP(H252,'9'!$K$3:$M$16,3,FALSE),0)</f>
        <v>0</v>
      </c>
      <c r="O252" s="205">
        <f t="shared" si="8"/>
        <v>0</v>
      </c>
      <c r="P252" s="205"/>
      <c r="Q252" s="205"/>
      <c r="R252" s="205"/>
    </row>
    <row r="253" spans="1:18" hidden="1">
      <c r="A253" s="203"/>
      <c r="B253" s="204"/>
      <c r="C253" s="204"/>
      <c r="D253" s="203"/>
      <c r="E253" s="203"/>
      <c r="H253" s="203"/>
      <c r="I253" s="205"/>
      <c r="J253" s="205"/>
      <c r="K253" s="205"/>
      <c r="L253" s="205">
        <f>IFERROR(IF(G253="X",0,IF(H253="X",0,VLOOKUP(H253,'9'!$K$3:$L$16,2,FALSE))),0)</f>
        <v>0</v>
      </c>
      <c r="M253" s="205">
        <f t="shared" si="7"/>
        <v>0</v>
      </c>
      <c r="N253" s="205">
        <f>IFERROR(VLOOKUP(H253,'9'!$K$3:$M$16,3,FALSE),0)</f>
        <v>0</v>
      </c>
      <c r="O253" s="205">
        <f t="shared" si="8"/>
        <v>0</v>
      </c>
      <c r="P253" s="205"/>
      <c r="Q253" s="205"/>
      <c r="R253" s="205"/>
    </row>
    <row r="254" spans="1:18" hidden="1">
      <c r="A254" s="203"/>
      <c r="B254" s="204"/>
      <c r="C254" s="204"/>
      <c r="D254" s="203"/>
      <c r="E254" s="203"/>
      <c r="H254" s="203"/>
      <c r="I254" s="205"/>
      <c r="J254" s="205"/>
      <c r="K254" s="205"/>
      <c r="L254" s="205">
        <f>IFERROR(IF(G254="X",0,IF(H254="X",0,VLOOKUP(H254,'9'!$K$3:$L$16,2,FALSE))),0)</f>
        <v>0</v>
      </c>
      <c r="M254" s="205">
        <f t="shared" si="7"/>
        <v>0</v>
      </c>
      <c r="N254" s="205">
        <f>IFERROR(VLOOKUP(H254,'9'!$K$3:$M$16,3,FALSE),0)</f>
        <v>0</v>
      </c>
      <c r="O254" s="205">
        <f t="shared" si="8"/>
        <v>0</v>
      </c>
      <c r="P254" s="205"/>
      <c r="Q254" s="205"/>
      <c r="R254" s="205"/>
    </row>
    <row r="255" spans="1:18" hidden="1">
      <c r="A255" s="203"/>
      <c r="B255" s="204"/>
      <c r="C255" s="204"/>
      <c r="D255" s="203"/>
      <c r="E255" s="203"/>
      <c r="H255" s="203"/>
      <c r="I255" s="205"/>
      <c r="J255" s="205"/>
      <c r="K255" s="205"/>
      <c r="L255" s="205">
        <f>IFERROR(IF(G255="X",0,IF(H255="X",0,VLOOKUP(H255,'9'!$K$3:$L$16,2,FALSE))),0)</f>
        <v>0</v>
      </c>
      <c r="M255" s="205">
        <f t="shared" si="7"/>
        <v>0</v>
      </c>
      <c r="N255" s="205">
        <f>IFERROR(VLOOKUP(H255,'9'!$K$3:$M$16,3,FALSE),0)</f>
        <v>0</v>
      </c>
      <c r="O255" s="205">
        <f t="shared" si="8"/>
        <v>0</v>
      </c>
      <c r="P255" s="205"/>
      <c r="Q255" s="205"/>
      <c r="R255" s="205"/>
    </row>
    <row r="256" spans="1:18" hidden="1">
      <c r="A256" s="203"/>
      <c r="B256" s="204"/>
      <c r="C256" s="204"/>
      <c r="D256" s="203"/>
      <c r="E256" s="203"/>
      <c r="H256" s="203"/>
      <c r="I256" s="205"/>
      <c r="J256" s="205"/>
      <c r="K256" s="205"/>
      <c r="L256" s="205">
        <f>IFERROR(IF(G256="X",0,IF(H256="X",0,VLOOKUP(H256,'9'!$K$3:$L$16,2,FALSE))),0)</f>
        <v>0</v>
      </c>
      <c r="M256" s="205">
        <f t="shared" si="7"/>
        <v>0</v>
      </c>
      <c r="N256" s="205">
        <f>IFERROR(VLOOKUP(H256,'9'!$K$3:$M$16,3,FALSE),0)</f>
        <v>0</v>
      </c>
      <c r="O256" s="205">
        <f t="shared" si="8"/>
        <v>0</v>
      </c>
      <c r="P256" s="205"/>
      <c r="Q256" s="205"/>
      <c r="R256" s="205"/>
    </row>
    <row r="257" spans="1:18" hidden="1">
      <c r="A257" s="203"/>
      <c r="B257" s="204"/>
      <c r="C257" s="204"/>
      <c r="D257" s="203"/>
      <c r="E257" s="203"/>
      <c r="H257" s="203"/>
      <c r="I257" s="205"/>
      <c r="J257" s="205"/>
      <c r="K257" s="205"/>
      <c r="L257" s="205">
        <f>IFERROR(IF(G257="X",0,IF(H257="X",0,VLOOKUP(H257,'9'!$K$3:$L$16,2,FALSE))),0)</f>
        <v>0</v>
      </c>
      <c r="M257" s="205">
        <f t="shared" ref="M257:M320" si="9">K257*L257</f>
        <v>0</v>
      </c>
      <c r="N257" s="205">
        <f>IFERROR(VLOOKUP(H257,'9'!$K$3:$M$16,3,FALSE),0)</f>
        <v>0</v>
      </c>
      <c r="O257" s="205">
        <f t="shared" ref="O257:O320" si="10">IF(N257=0,0,M257/N257)</f>
        <v>0</v>
      </c>
      <c r="P257" s="205"/>
      <c r="Q257" s="205"/>
      <c r="R257" s="205"/>
    </row>
    <row r="258" spans="1:18" hidden="1">
      <c r="A258" s="203"/>
      <c r="B258" s="204"/>
      <c r="C258" s="204"/>
      <c r="D258" s="203"/>
      <c r="E258" s="203"/>
      <c r="H258" s="203"/>
      <c r="I258" s="205"/>
      <c r="J258" s="205"/>
      <c r="K258" s="205"/>
      <c r="L258" s="205">
        <f>IFERROR(IF(G258="X",0,IF(H258="X",0,VLOOKUP(H258,'9'!$K$3:$L$16,2,FALSE))),0)</f>
        <v>0</v>
      </c>
      <c r="M258" s="205">
        <f t="shared" si="9"/>
        <v>0</v>
      </c>
      <c r="N258" s="205">
        <f>IFERROR(VLOOKUP(H258,'9'!$K$3:$M$16,3,FALSE),0)</f>
        <v>0</v>
      </c>
      <c r="O258" s="205">
        <f t="shared" si="10"/>
        <v>0</v>
      </c>
      <c r="P258" s="205"/>
      <c r="Q258" s="205"/>
      <c r="R258" s="205"/>
    </row>
    <row r="259" spans="1:18" hidden="1">
      <c r="A259" s="203"/>
      <c r="B259" s="204"/>
      <c r="C259" s="204"/>
      <c r="D259" s="203"/>
      <c r="E259" s="203"/>
      <c r="H259" s="203"/>
      <c r="I259" s="205"/>
      <c r="J259" s="205"/>
      <c r="K259" s="205"/>
      <c r="L259" s="205">
        <f>IFERROR(IF(G259="X",0,IF(H259="X",0,VLOOKUP(H259,'9'!$K$3:$L$16,2,FALSE))),0)</f>
        <v>0</v>
      </c>
      <c r="M259" s="205">
        <f t="shared" si="9"/>
        <v>0</v>
      </c>
      <c r="N259" s="205">
        <f>IFERROR(VLOOKUP(H259,'9'!$K$3:$M$16,3,FALSE),0)</f>
        <v>0</v>
      </c>
      <c r="O259" s="205">
        <f t="shared" si="10"/>
        <v>0</v>
      </c>
      <c r="P259" s="205"/>
      <c r="Q259" s="205"/>
      <c r="R259" s="205"/>
    </row>
    <row r="260" spans="1:18" hidden="1">
      <c r="A260" s="203"/>
      <c r="B260" s="204"/>
      <c r="C260" s="204"/>
      <c r="D260" s="203"/>
      <c r="E260" s="203"/>
      <c r="H260" s="203"/>
      <c r="I260" s="205"/>
      <c r="J260" s="205"/>
      <c r="K260" s="205"/>
      <c r="L260" s="205">
        <f>IFERROR(IF(G260="X",0,IF(H260="X",0,VLOOKUP(H260,'9'!$K$3:$L$16,2,FALSE))),0)</f>
        <v>0</v>
      </c>
      <c r="M260" s="205">
        <f t="shared" si="9"/>
        <v>0</v>
      </c>
      <c r="N260" s="205">
        <f>IFERROR(VLOOKUP(H260,'9'!$K$3:$M$16,3,FALSE),0)</f>
        <v>0</v>
      </c>
      <c r="O260" s="205">
        <f t="shared" si="10"/>
        <v>0</v>
      </c>
      <c r="P260" s="205"/>
      <c r="Q260" s="205"/>
      <c r="R260" s="205"/>
    </row>
    <row r="261" spans="1:18" hidden="1">
      <c r="A261" s="203"/>
      <c r="B261" s="204"/>
      <c r="C261" s="204"/>
      <c r="D261" s="203"/>
      <c r="E261" s="203"/>
      <c r="H261" s="203"/>
      <c r="I261" s="205"/>
      <c r="J261" s="205"/>
      <c r="K261" s="205"/>
      <c r="L261" s="205">
        <f>IFERROR(IF(G261="X",0,IF(H261="X",0,VLOOKUP(H261,'9'!$K$3:$L$16,2,FALSE))),0)</f>
        <v>0</v>
      </c>
      <c r="M261" s="205">
        <f t="shared" si="9"/>
        <v>0</v>
      </c>
      <c r="N261" s="205">
        <f>IFERROR(VLOOKUP(H261,'9'!$K$3:$M$16,3,FALSE),0)</f>
        <v>0</v>
      </c>
      <c r="O261" s="205">
        <f t="shared" si="10"/>
        <v>0</v>
      </c>
      <c r="P261" s="205"/>
      <c r="Q261" s="205"/>
      <c r="R261" s="205"/>
    </row>
    <row r="262" spans="1:18" hidden="1">
      <c r="A262" s="203"/>
      <c r="B262" s="204"/>
      <c r="C262" s="204"/>
      <c r="D262" s="203"/>
      <c r="E262" s="203"/>
      <c r="H262" s="203"/>
      <c r="I262" s="205"/>
      <c r="J262" s="205"/>
      <c r="K262" s="205"/>
      <c r="L262" s="205">
        <f>IFERROR(IF(G262="X",0,IF(H262="X",0,VLOOKUP(H262,'9'!$K$3:$L$16,2,FALSE))),0)</f>
        <v>0</v>
      </c>
      <c r="M262" s="205">
        <f t="shared" si="9"/>
        <v>0</v>
      </c>
      <c r="N262" s="205">
        <f>IFERROR(VLOOKUP(H262,'9'!$K$3:$M$16,3,FALSE),0)</f>
        <v>0</v>
      </c>
      <c r="O262" s="205">
        <f t="shared" si="10"/>
        <v>0</v>
      </c>
      <c r="P262" s="205"/>
      <c r="Q262" s="205"/>
      <c r="R262" s="205"/>
    </row>
    <row r="263" spans="1:18" hidden="1">
      <c r="A263" s="203"/>
      <c r="B263" s="204"/>
      <c r="C263" s="204"/>
      <c r="D263" s="203"/>
      <c r="E263" s="203"/>
      <c r="H263" s="203"/>
      <c r="I263" s="205"/>
      <c r="J263" s="205"/>
      <c r="K263" s="205"/>
      <c r="L263" s="205">
        <f>IFERROR(IF(G263="X",0,IF(H263="X",0,VLOOKUP(H263,'9'!$K$3:$L$16,2,FALSE))),0)</f>
        <v>0</v>
      </c>
      <c r="M263" s="205">
        <f t="shared" si="9"/>
        <v>0</v>
      </c>
      <c r="N263" s="205">
        <f>IFERROR(VLOOKUP(H263,'9'!$K$3:$M$16,3,FALSE),0)</f>
        <v>0</v>
      </c>
      <c r="O263" s="205">
        <f t="shared" si="10"/>
        <v>0</v>
      </c>
      <c r="P263" s="205"/>
      <c r="Q263" s="205"/>
      <c r="R263" s="205"/>
    </row>
    <row r="264" spans="1:18" hidden="1">
      <c r="A264" s="203"/>
      <c r="B264" s="204"/>
      <c r="C264" s="204"/>
      <c r="D264" s="203"/>
      <c r="E264" s="203"/>
      <c r="H264" s="203"/>
      <c r="I264" s="205"/>
      <c r="J264" s="205"/>
      <c r="K264" s="205"/>
      <c r="L264" s="205">
        <f>IFERROR(IF(G264="X",0,IF(H264="X",0,VLOOKUP(H264,'9'!$K$3:$L$16,2,FALSE))),0)</f>
        <v>0</v>
      </c>
      <c r="M264" s="205">
        <f t="shared" si="9"/>
        <v>0</v>
      </c>
      <c r="N264" s="205">
        <f>IFERROR(VLOOKUP(H264,'9'!$K$3:$M$16,3,FALSE),0)</f>
        <v>0</v>
      </c>
      <c r="O264" s="205">
        <f t="shared" si="10"/>
        <v>0</v>
      </c>
      <c r="P264" s="205"/>
      <c r="Q264" s="205"/>
      <c r="R264" s="205"/>
    </row>
    <row r="265" spans="1:18" hidden="1">
      <c r="A265" s="203"/>
      <c r="B265" s="204"/>
      <c r="C265" s="204"/>
      <c r="D265" s="203"/>
      <c r="E265" s="203"/>
      <c r="H265" s="203"/>
      <c r="I265" s="205"/>
      <c r="J265" s="205"/>
      <c r="K265" s="205"/>
      <c r="L265" s="205">
        <f>IFERROR(IF(G265="X",0,IF(H265="X",0,VLOOKUP(H265,'9'!$K$3:$L$16,2,FALSE))),0)</f>
        <v>0</v>
      </c>
      <c r="M265" s="205">
        <f t="shared" si="9"/>
        <v>0</v>
      </c>
      <c r="N265" s="205">
        <f>IFERROR(VLOOKUP(H265,'9'!$K$3:$M$16,3,FALSE),0)</f>
        <v>0</v>
      </c>
      <c r="O265" s="205">
        <f t="shared" si="10"/>
        <v>0</v>
      </c>
      <c r="P265" s="205"/>
      <c r="Q265" s="205"/>
      <c r="R265" s="205"/>
    </row>
    <row r="266" spans="1:18" hidden="1">
      <c r="A266" s="203"/>
      <c r="B266" s="204"/>
      <c r="C266" s="204"/>
      <c r="D266" s="203"/>
      <c r="E266" s="203"/>
      <c r="H266" s="203"/>
      <c r="I266" s="205"/>
      <c r="J266" s="205"/>
      <c r="K266" s="205"/>
      <c r="L266" s="205">
        <f>IFERROR(IF(G266="X",0,IF(H266="X",0,VLOOKUP(H266,'9'!$K$3:$L$16,2,FALSE))),0)</f>
        <v>0</v>
      </c>
      <c r="M266" s="205">
        <f t="shared" si="9"/>
        <v>0</v>
      </c>
      <c r="N266" s="205">
        <f>IFERROR(VLOOKUP(H266,'9'!$K$3:$M$16,3,FALSE),0)</f>
        <v>0</v>
      </c>
      <c r="O266" s="205">
        <f t="shared" si="10"/>
        <v>0</v>
      </c>
      <c r="P266" s="205"/>
      <c r="Q266" s="205"/>
      <c r="R266" s="205"/>
    </row>
    <row r="267" spans="1:18" hidden="1">
      <c r="A267" s="203"/>
      <c r="B267" s="204"/>
      <c r="C267" s="204"/>
      <c r="D267" s="203"/>
      <c r="E267" s="203"/>
      <c r="H267" s="203"/>
      <c r="I267" s="205"/>
      <c r="J267" s="205"/>
      <c r="K267" s="205"/>
      <c r="L267" s="205">
        <f>IFERROR(IF(G267="X",0,IF(H267="X",0,VLOOKUP(H267,'9'!$K$3:$L$16,2,FALSE))),0)</f>
        <v>0</v>
      </c>
      <c r="M267" s="205">
        <f t="shared" si="9"/>
        <v>0</v>
      </c>
      <c r="N267" s="205">
        <f>IFERROR(VLOOKUP(H267,'9'!$K$3:$M$16,3,FALSE),0)</f>
        <v>0</v>
      </c>
      <c r="O267" s="205">
        <f t="shared" si="10"/>
        <v>0</v>
      </c>
      <c r="P267" s="205"/>
      <c r="Q267" s="205"/>
      <c r="R267" s="205"/>
    </row>
    <row r="268" spans="1:18" hidden="1">
      <c r="A268" s="203"/>
      <c r="B268" s="204"/>
      <c r="C268" s="204"/>
      <c r="D268" s="203"/>
      <c r="E268" s="203"/>
      <c r="H268" s="203"/>
      <c r="I268" s="205"/>
      <c r="J268" s="205"/>
      <c r="K268" s="205"/>
      <c r="L268" s="205">
        <f>IFERROR(IF(G268="X",0,IF(H268="X",0,VLOOKUP(H268,'9'!$K$3:$L$16,2,FALSE))),0)</f>
        <v>0</v>
      </c>
      <c r="M268" s="205">
        <f t="shared" si="9"/>
        <v>0</v>
      </c>
      <c r="N268" s="205">
        <f>IFERROR(VLOOKUP(H268,'9'!$K$3:$M$16,3,FALSE),0)</f>
        <v>0</v>
      </c>
      <c r="O268" s="205">
        <f t="shared" si="10"/>
        <v>0</v>
      </c>
      <c r="P268" s="205"/>
      <c r="Q268" s="205"/>
      <c r="R268" s="205"/>
    </row>
    <row r="269" spans="1:18" hidden="1">
      <c r="A269" s="203"/>
      <c r="B269" s="204"/>
      <c r="C269" s="204"/>
      <c r="D269" s="203"/>
      <c r="E269" s="203"/>
      <c r="H269" s="203"/>
      <c r="I269" s="205"/>
      <c r="J269" s="205"/>
      <c r="K269" s="205"/>
      <c r="L269" s="205">
        <f>IFERROR(IF(G269="X",0,IF(H269="X",0,VLOOKUP(H269,'9'!$K$3:$L$16,2,FALSE))),0)</f>
        <v>0</v>
      </c>
      <c r="M269" s="205">
        <f t="shared" si="9"/>
        <v>0</v>
      </c>
      <c r="N269" s="205">
        <f>IFERROR(VLOOKUP(H269,'9'!$K$3:$M$16,3,FALSE),0)</f>
        <v>0</v>
      </c>
      <c r="O269" s="205">
        <f t="shared" si="10"/>
        <v>0</v>
      </c>
      <c r="P269" s="205"/>
      <c r="Q269" s="205"/>
      <c r="R269" s="205"/>
    </row>
    <row r="270" spans="1:18" hidden="1">
      <c r="A270" s="203"/>
      <c r="B270" s="204"/>
      <c r="C270" s="204"/>
      <c r="D270" s="203"/>
      <c r="E270" s="203"/>
      <c r="H270" s="203"/>
      <c r="I270" s="205"/>
      <c r="J270" s="205"/>
      <c r="K270" s="205"/>
      <c r="L270" s="205">
        <f>IFERROR(IF(G270="X",0,IF(H270="X",0,VLOOKUP(H270,'9'!$K$3:$L$16,2,FALSE))),0)</f>
        <v>0</v>
      </c>
      <c r="M270" s="205">
        <f t="shared" si="9"/>
        <v>0</v>
      </c>
      <c r="N270" s="205">
        <f>IFERROR(VLOOKUP(H270,'9'!$K$3:$M$16,3,FALSE),0)</f>
        <v>0</v>
      </c>
      <c r="O270" s="205">
        <f t="shared" si="10"/>
        <v>0</v>
      </c>
      <c r="P270" s="205"/>
      <c r="Q270" s="205"/>
      <c r="R270" s="205"/>
    </row>
    <row r="271" spans="1:18" hidden="1">
      <c r="A271" s="203"/>
      <c r="B271" s="204"/>
      <c r="C271" s="204"/>
      <c r="D271" s="203"/>
      <c r="E271" s="203"/>
      <c r="H271" s="203"/>
      <c r="I271" s="205"/>
      <c r="J271" s="205"/>
      <c r="K271" s="205"/>
      <c r="L271" s="205">
        <f>IFERROR(IF(G271="X",0,IF(H271="X",0,VLOOKUP(H271,'9'!$K$3:$L$16,2,FALSE))),0)</f>
        <v>0</v>
      </c>
      <c r="M271" s="205">
        <f t="shared" si="9"/>
        <v>0</v>
      </c>
      <c r="N271" s="205">
        <f>IFERROR(VLOOKUP(H271,'9'!$K$3:$M$16,3,FALSE),0)</f>
        <v>0</v>
      </c>
      <c r="O271" s="205">
        <f t="shared" si="10"/>
        <v>0</v>
      </c>
      <c r="P271" s="205"/>
      <c r="Q271" s="205"/>
      <c r="R271" s="205"/>
    </row>
    <row r="272" spans="1:18" hidden="1">
      <c r="A272" s="203"/>
      <c r="B272" s="204"/>
      <c r="C272" s="204"/>
      <c r="D272" s="203"/>
      <c r="E272" s="203"/>
      <c r="H272" s="203"/>
      <c r="I272" s="205"/>
      <c r="J272" s="205"/>
      <c r="K272" s="205"/>
      <c r="L272" s="205">
        <f>IFERROR(IF(G272="X",0,IF(H272="X",0,VLOOKUP(H272,'9'!$K$3:$L$16,2,FALSE))),0)</f>
        <v>0</v>
      </c>
      <c r="M272" s="205">
        <f t="shared" si="9"/>
        <v>0</v>
      </c>
      <c r="N272" s="205">
        <f>IFERROR(VLOOKUP(H272,'9'!$K$3:$M$16,3,FALSE),0)</f>
        <v>0</v>
      </c>
      <c r="O272" s="205">
        <f t="shared" si="10"/>
        <v>0</v>
      </c>
      <c r="P272" s="205"/>
      <c r="Q272" s="205"/>
      <c r="R272" s="205"/>
    </row>
    <row r="273" spans="1:18" hidden="1">
      <c r="A273" s="203"/>
      <c r="B273" s="204"/>
      <c r="C273" s="204"/>
      <c r="D273" s="203"/>
      <c r="E273" s="203"/>
      <c r="H273" s="203"/>
      <c r="I273" s="205"/>
      <c r="J273" s="205"/>
      <c r="K273" s="205"/>
      <c r="L273" s="205">
        <f>IFERROR(IF(G273="X",0,IF(H273="X",0,VLOOKUP(H273,'9'!$K$3:$L$16,2,FALSE))),0)</f>
        <v>0</v>
      </c>
      <c r="M273" s="205">
        <f t="shared" si="9"/>
        <v>0</v>
      </c>
      <c r="N273" s="205">
        <f>IFERROR(VLOOKUP(H273,'9'!$K$3:$M$16,3,FALSE),0)</f>
        <v>0</v>
      </c>
      <c r="O273" s="205">
        <f t="shared" si="10"/>
        <v>0</v>
      </c>
      <c r="P273" s="205"/>
      <c r="Q273" s="205"/>
      <c r="R273" s="205"/>
    </row>
    <row r="274" spans="1:18" hidden="1">
      <c r="A274" s="203"/>
      <c r="B274" s="204"/>
      <c r="C274" s="204"/>
      <c r="D274" s="203"/>
      <c r="E274" s="203"/>
      <c r="H274" s="203"/>
      <c r="I274" s="205"/>
      <c r="J274" s="205"/>
      <c r="K274" s="205"/>
      <c r="L274" s="205">
        <f>IFERROR(IF(G274="X",0,IF(H274="X",0,VLOOKUP(H274,'9'!$K$3:$L$16,2,FALSE))),0)</f>
        <v>0</v>
      </c>
      <c r="M274" s="205">
        <f t="shared" si="9"/>
        <v>0</v>
      </c>
      <c r="N274" s="205">
        <f>IFERROR(VLOOKUP(H274,'9'!$K$3:$M$16,3,FALSE),0)</f>
        <v>0</v>
      </c>
      <c r="O274" s="205">
        <f t="shared" si="10"/>
        <v>0</v>
      </c>
      <c r="P274" s="205"/>
      <c r="Q274" s="205"/>
      <c r="R274" s="205"/>
    </row>
    <row r="275" spans="1:18" hidden="1">
      <c r="A275" s="203"/>
      <c r="B275" s="204"/>
      <c r="C275" s="204"/>
      <c r="D275" s="203"/>
      <c r="E275" s="203"/>
      <c r="H275" s="203"/>
      <c r="I275" s="205"/>
      <c r="J275" s="205"/>
      <c r="K275" s="205"/>
      <c r="L275" s="205">
        <f>IFERROR(IF(G275="X",0,IF(H275="X",0,VLOOKUP(H275,'9'!$K$3:$L$16,2,FALSE))),0)</f>
        <v>0</v>
      </c>
      <c r="M275" s="205">
        <f t="shared" si="9"/>
        <v>0</v>
      </c>
      <c r="N275" s="205">
        <f>IFERROR(VLOOKUP(H275,'9'!$K$3:$M$16,3,FALSE),0)</f>
        <v>0</v>
      </c>
      <c r="O275" s="205">
        <f t="shared" si="10"/>
        <v>0</v>
      </c>
      <c r="P275" s="205"/>
      <c r="Q275" s="205"/>
      <c r="R275" s="205"/>
    </row>
    <row r="276" spans="1:18" hidden="1">
      <c r="A276" s="203"/>
      <c r="B276" s="204"/>
      <c r="C276" s="204"/>
      <c r="D276" s="203"/>
      <c r="E276" s="203"/>
      <c r="H276" s="203"/>
      <c r="I276" s="205"/>
      <c r="J276" s="205"/>
      <c r="K276" s="205"/>
      <c r="L276" s="205">
        <f>IFERROR(IF(G276="X",0,IF(H276="X",0,VLOOKUP(H276,'9'!$K$3:$L$16,2,FALSE))),0)</f>
        <v>0</v>
      </c>
      <c r="M276" s="205">
        <f t="shared" si="9"/>
        <v>0</v>
      </c>
      <c r="N276" s="205">
        <f>IFERROR(VLOOKUP(H276,'9'!$K$3:$M$16,3,FALSE),0)</f>
        <v>0</v>
      </c>
      <c r="O276" s="205">
        <f t="shared" si="10"/>
        <v>0</v>
      </c>
      <c r="P276" s="205"/>
      <c r="Q276" s="205"/>
      <c r="R276" s="205"/>
    </row>
    <row r="277" spans="1:18" hidden="1">
      <c r="A277" s="203"/>
      <c r="B277" s="204"/>
      <c r="C277" s="204"/>
      <c r="D277" s="203"/>
      <c r="E277" s="203"/>
      <c r="H277" s="203"/>
      <c r="I277" s="205"/>
      <c r="J277" s="205"/>
      <c r="K277" s="205"/>
      <c r="L277" s="205">
        <f>IFERROR(IF(G277="X",0,IF(H277="X",0,VLOOKUP(H277,'9'!$K$3:$L$16,2,FALSE))),0)</f>
        <v>0</v>
      </c>
      <c r="M277" s="205">
        <f t="shared" si="9"/>
        <v>0</v>
      </c>
      <c r="N277" s="205">
        <f>IFERROR(VLOOKUP(H277,'9'!$K$3:$M$16,3,FALSE),0)</f>
        <v>0</v>
      </c>
      <c r="O277" s="205">
        <f t="shared" si="10"/>
        <v>0</v>
      </c>
      <c r="P277" s="205"/>
      <c r="Q277" s="205"/>
      <c r="R277" s="205"/>
    </row>
    <row r="278" spans="1:18" hidden="1">
      <c r="A278" s="203"/>
      <c r="B278" s="204"/>
      <c r="C278" s="204"/>
      <c r="D278" s="203"/>
      <c r="E278" s="203"/>
      <c r="H278" s="203"/>
      <c r="I278" s="205"/>
      <c r="J278" s="205"/>
      <c r="K278" s="205"/>
      <c r="L278" s="205">
        <f>IFERROR(IF(G278="X",0,IF(H278="X",0,VLOOKUP(H278,'9'!$K$3:$L$16,2,FALSE))),0)</f>
        <v>0</v>
      </c>
      <c r="M278" s="205">
        <f t="shared" si="9"/>
        <v>0</v>
      </c>
      <c r="N278" s="205">
        <f>IFERROR(VLOOKUP(H278,'9'!$K$3:$M$16,3,FALSE),0)</f>
        <v>0</v>
      </c>
      <c r="O278" s="205">
        <f t="shared" si="10"/>
        <v>0</v>
      </c>
      <c r="P278" s="205"/>
      <c r="Q278" s="205"/>
      <c r="R278" s="205"/>
    </row>
    <row r="279" spans="1:18" hidden="1">
      <c r="A279" s="203"/>
      <c r="B279" s="204"/>
      <c r="C279" s="204"/>
      <c r="D279" s="203"/>
      <c r="E279" s="203"/>
      <c r="H279" s="203"/>
      <c r="I279" s="205"/>
      <c r="J279" s="205"/>
      <c r="K279" s="205"/>
      <c r="L279" s="205">
        <f>IFERROR(IF(G279="X",0,IF(H279="X",0,VLOOKUP(H279,'9'!$K$3:$L$16,2,FALSE))),0)</f>
        <v>0</v>
      </c>
      <c r="M279" s="205">
        <f t="shared" si="9"/>
        <v>0</v>
      </c>
      <c r="N279" s="205">
        <f>IFERROR(VLOOKUP(H279,'9'!$K$3:$M$16,3,FALSE),0)</f>
        <v>0</v>
      </c>
      <c r="O279" s="205">
        <f t="shared" si="10"/>
        <v>0</v>
      </c>
      <c r="P279" s="205"/>
      <c r="Q279" s="205"/>
      <c r="R279" s="205"/>
    </row>
    <row r="280" spans="1:18" hidden="1">
      <c r="A280" s="203"/>
      <c r="B280" s="204"/>
      <c r="C280" s="204"/>
      <c r="D280" s="203"/>
      <c r="E280" s="203"/>
      <c r="H280" s="203"/>
      <c r="I280" s="205"/>
      <c r="J280" s="205"/>
      <c r="K280" s="205"/>
      <c r="L280" s="205">
        <f>IFERROR(IF(G280="X",0,IF(H280="X",0,VLOOKUP(H280,'9'!$K$3:$L$16,2,FALSE))),0)</f>
        <v>0</v>
      </c>
      <c r="M280" s="205">
        <f t="shared" si="9"/>
        <v>0</v>
      </c>
      <c r="N280" s="205">
        <f>IFERROR(VLOOKUP(H280,'9'!$K$3:$M$16,3,FALSE),0)</f>
        <v>0</v>
      </c>
      <c r="O280" s="205">
        <f t="shared" si="10"/>
        <v>0</v>
      </c>
      <c r="P280" s="205"/>
      <c r="Q280" s="205"/>
      <c r="R280" s="205"/>
    </row>
    <row r="281" spans="1:18" hidden="1">
      <c r="A281" s="203"/>
      <c r="B281" s="204"/>
      <c r="C281" s="204"/>
      <c r="D281" s="203"/>
      <c r="E281" s="203"/>
      <c r="H281" s="203"/>
      <c r="I281" s="205"/>
      <c r="J281" s="205"/>
      <c r="K281" s="205"/>
      <c r="L281" s="205">
        <f>IFERROR(IF(G281="X",0,IF(H281="X",0,VLOOKUP(H281,'9'!$K$3:$L$16,2,FALSE))),0)</f>
        <v>0</v>
      </c>
      <c r="M281" s="205">
        <f t="shared" si="9"/>
        <v>0</v>
      </c>
      <c r="N281" s="205">
        <f>IFERROR(VLOOKUP(H281,'9'!$K$3:$M$16,3,FALSE),0)</f>
        <v>0</v>
      </c>
      <c r="O281" s="205">
        <f t="shared" si="10"/>
        <v>0</v>
      </c>
      <c r="P281" s="205"/>
      <c r="Q281" s="205"/>
      <c r="R281" s="205"/>
    </row>
    <row r="282" spans="1:18" hidden="1">
      <c r="A282" s="203"/>
      <c r="B282" s="204"/>
      <c r="C282" s="204"/>
      <c r="D282" s="203"/>
      <c r="E282" s="203"/>
      <c r="H282" s="203"/>
      <c r="I282" s="205"/>
      <c r="J282" s="205"/>
      <c r="K282" s="205"/>
      <c r="L282" s="205">
        <f>IFERROR(IF(G282="X",0,IF(H282="X",0,VLOOKUP(H282,'9'!$K$3:$L$16,2,FALSE))),0)</f>
        <v>0</v>
      </c>
      <c r="M282" s="205">
        <f t="shared" si="9"/>
        <v>0</v>
      </c>
      <c r="N282" s="205">
        <f>IFERROR(VLOOKUP(H282,'9'!$K$3:$M$16,3,FALSE),0)</f>
        <v>0</v>
      </c>
      <c r="O282" s="205">
        <f t="shared" si="10"/>
        <v>0</v>
      </c>
      <c r="P282" s="205"/>
      <c r="Q282" s="205"/>
      <c r="R282" s="205"/>
    </row>
    <row r="283" spans="1:18" hidden="1">
      <c r="A283" s="203"/>
      <c r="B283" s="204"/>
      <c r="C283" s="204"/>
      <c r="D283" s="203"/>
      <c r="E283" s="203"/>
      <c r="H283" s="203"/>
      <c r="I283" s="205"/>
      <c r="J283" s="205"/>
      <c r="K283" s="205"/>
      <c r="L283" s="205">
        <f>IFERROR(IF(G283="X",0,IF(H283="X",0,VLOOKUP(H283,'9'!$K$3:$L$16,2,FALSE))),0)</f>
        <v>0</v>
      </c>
      <c r="M283" s="205">
        <f t="shared" si="9"/>
        <v>0</v>
      </c>
      <c r="N283" s="205">
        <f>IFERROR(VLOOKUP(H283,'9'!$K$3:$M$16,3,FALSE),0)</f>
        <v>0</v>
      </c>
      <c r="O283" s="205">
        <f t="shared" si="10"/>
        <v>0</v>
      </c>
      <c r="P283" s="205"/>
      <c r="Q283" s="205"/>
      <c r="R283" s="205"/>
    </row>
    <row r="284" spans="1:18" hidden="1">
      <c r="A284" s="203"/>
      <c r="B284" s="204"/>
      <c r="C284" s="204"/>
      <c r="D284" s="203"/>
      <c r="E284" s="203"/>
      <c r="H284" s="203"/>
      <c r="I284" s="205"/>
      <c r="J284" s="205"/>
      <c r="K284" s="205"/>
      <c r="L284" s="205">
        <f>IFERROR(IF(G284="X",0,IF(H284="X",0,VLOOKUP(H284,'9'!$K$3:$L$16,2,FALSE))),0)</f>
        <v>0</v>
      </c>
      <c r="M284" s="205">
        <f t="shared" si="9"/>
        <v>0</v>
      </c>
      <c r="N284" s="205">
        <f>IFERROR(VLOOKUP(H284,'9'!$K$3:$M$16,3,FALSE),0)</f>
        <v>0</v>
      </c>
      <c r="O284" s="205">
        <f t="shared" si="10"/>
        <v>0</v>
      </c>
      <c r="P284" s="205"/>
      <c r="Q284" s="205"/>
      <c r="R284" s="205"/>
    </row>
    <row r="285" spans="1:18" hidden="1">
      <c r="A285" s="203"/>
      <c r="B285" s="204"/>
      <c r="C285" s="204"/>
      <c r="D285" s="203"/>
      <c r="E285" s="203"/>
      <c r="H285" s="203"/>
      <c r="I285" s="205"/>
      <c r="J285" s="205"/>
      <c r="K285" s="205"/>
      <c r="L285" s="205">
        <f>IFERROR(IF(G285="X",0,IF(H285="X",0,VLOOKUP(H285,'9'!$K$3:$L$16,2,FALSE))),0)</f>
        <v>0</v>
      </c>
      <c r="M285" s="205">
        <f t="shared" si="9"/>
        <v>0</v>
      </c>
      <c r="N285" s="205">
        <f>IFERROR(VLOOKUP(H285,'9'!$K$3:$M$16,3,FALSE),0)</f>
        <v>0</v>
      </c>
      <c r="O285" s="205">
        <f t="shared" si="10"/>
        <v>0</v>
      </c>
      <c r="P285" s="205"/>
      <c r="Q285" s="205"/>
      <c r="R285" s="205"/>
    </row>
    <row r="286" spans="1:18" hidden="1">
      <c r="A286" s="203"/>
      <c r="B286" s="204"/>
      <c r="C286" s="204"/>
      <c r="D286" s="203"/>
      <c r="E286" s="203"/>
      <c r="H286" s="203"/>
      <c r="I286" s="205"/>
      <c r="J286" s="205"/>
      <c r="K286" s="205"/>
      <c r="L286" s="205">
        <f>IFERROR(IF(G286="X",0,IF(H286="X",0,VLOOKUP(H286,'9'!$K$3:$L$16,2,FALSE))),0)</f>
        <v>0</v>
      </c>
      <c r="M286" s="205">
        <f t="shared" si="9"/>
        <v>0</v>
      </c>
      <c r="N286" s="205">
        <f>IFERROR(VLOOKUP(H286,'9'!$K$3:$M$16,3,FALSE),0)</f>
        <v>0</v>
      </c>
      <c r="O286" s="205">
        <f t="shared" si="10"/>
        <v>0</v>
      </c>
      <c r="P286" s="205"/>
      <c r="Q286" s="205"/>
      <c r="R286" s="205"/>
    </row>
    <row r="287" spans="1:18" hidden="1">
      <c r="A287" s="203"/>
      <c r="B287" s="204"/>
      <c r="C287" s="204"/>
      <c r="D287" s="203"/>
      <c r="E287" s="203"/>
      <c r="H287" s="203"/>
      <c r="I287" s="205"/>
      <c r="J287" s="205"/>
      <c r="K287" s="205"/>
      <c r="L287" s="205">
        <f>IFERROR(IF(G287="X",0,IF(H287="X",0,VLOOKUP(H287,'9'!$K$3:$L$16,2,FALSE))),0)</f>
        <v>0</v>
      </c>
      <c r="M287" s="205">
        <f t="shared" si="9"/>
        <v>0</v>
      </c>
      <c r="N287" s="205">
        <f>IFERROR(VLOOKUP(H287,'9'!$K$3:$M$16,3,FALSE),0)</f>
        <v>0</v>
      </c>
      <c r="O287" s="205">
        <f t="shared" si="10"/>
        <v>0</v>
      </c>
      <c r="P287" s="205"/>
      <c r="Q287" s="205"/>
      <c r="R287" s="205"/>
    </row>
    <row r="288" spans="1:18" hidden="1">
      <c r="A288" s="203"/>
      <c r="B288" s="204"/>
      <c r="C288" s="204"/>
      <c r="D288" s="203"/>
      <c r="E288" s="203"/>
      <c r="H288" s="203"/>
      <c r="I288" s="205"/>
      <c r="J288" s="205"/>
      <c r="K288" s="205"/>
      <c r="L288" s="205">
        <f>IFERROR(IF(G288="X",0,IF(H288="X",0,VLOOKUP(H288,'9'!$K$3:$L$16,2,FALSE))),0)</f>
        <v>0</v>
      </c>
      <c r="M288" s="205">
        <f t="shared" si="9"/>
        <v>0</v>
      </c>
      <c r="N288" s="205">
        <f>IFERROR(VLOOKUP(H288,'9'!$K$3:$M$16,3,FALSE),0)</f>
        <v>0</v>
      </c>
      <c r="O288" s="205">
        <f t="shared" si="10"/>
        <v>0</v>
      </c>
      <c r="P288" s="205"/>
      <c r="Q288" s="205"/>
      <c r="R288" s="205"/>
    </row>
    <row r="289" spans="1:18" hidden="1">
      <c r="A289" s="203"/>
      <c r="B289" s="204"/>
      <c r="C289" s="204"/>
      <c r="D289" s="203"/>
      <c r="E289" s="203"/>
      <c r="H289" s="203"/>
      <c r="I289" s="205"/>
      <c r="J289" s="205"/>
      <c r="K289" s="205"/>
      <c r="L289" s="205">
        <f>IFERROR(IF(G289="X",0,IF(H289="X",0,VLOOKUP(H289,'9'!$K$3:$L$16,2,FALSE))),0)</f>
        <v>0</v>
      </c>
      <c r="M289" s="205">
        <f t="shared" si="9"/>
        <v>0</v>
      </c>
      <c r="N289" s="205">
        <f>IFERROR(VLOOKUP(H289,'9'!$K$3:$M$16,3,FALSE),0)</f>
        <v>0</v>
      </c>
      <c r="O289" s="205">
        <f t="shared" si="10"/>
        <v>0</v>
      </c>
      <c r="P289" s="205"/>
      <c r="Q289" s="205"/>
      <c r="R289" s="205"/>
    </row>
    <row r="290" spans="1:18" hidden="1">
      <c r="A290" s="203"/>
      <c r="B290" s="204"/>
      <c r="C290" s="204"/>
      <c r="D290" s="203"/>
      <c r="E290" s="203"/>
      <c r="H290" s="203"/>
      <c r="I290" s="205"/>
      <c r="J290" s="205"/>
      <c r="K290" s="205"/>
      <c r="L290" s="205">
        <f>IFERROR(IF(G290="X",0,IF(H290="X",0,VLOOKUP(H290,'9'!$K$3:$L$16,2,FALSE))),0)</f>
        <v>0</v>
      </c>
      <c r="M290" s="205">
        <f t="shared" si="9"/>
        <v>0</v>
      </c>
      <c r="N290" s="205">
        <f>IFERROR(VLOOKUP(H290,'9'!$K$3:$M$16,3,FALSE),0)</f>
        <v>0</v>
      </c>
      <c r="O290" s="205">
        <f t="shared" si="10"/>
        <v>0</v>
      </c>
      <c r="P290" s="205"/>
      <c r="Q290" s="205"/>
      <c r="R290" s="205"/>
    </row>
    <row r="291" spans="1:18" hidden="1">
      <c r="A291" s="203"/>
      <c r="B291" s="204"/>
      <c r="C291" s="204"/>
      <c r="D291" s="203"/>
      <c r="E291" s="203"/>
      <c r="H291" s="203"/>
      <c r="I291" s="205"/>
      <c r="J291" s="205"/>
      <c r="K291" s="205"/>
      <c r="L291" s="205">
        <f>IFERROR(IF(G291="X",0,IF(H291="X",0,VLOOKUP(H291,'9'!$K$3:$L$16,2,FALSE))),0)</f>
        <v>0</v>
      </c>
      <c r="M291" s="205">
        <f t="shared" si="9"/>
        <v>0</v>
      </c>
      <c r="N291" s="205">
        <f>IFERROR(VLOOKUP(H291,'9'!$K$3:$M$16,3,FALSE),0)</f>
        <v>0</v>
      </c>
      <c r="O291" s="205">
        <f t="shared" si="10"/>
        <v>0</v>
      </c>
      <c r="P291" s="205"/>
      <c r="Q291" s="205"/>
      <c r="R291" s="205"/>
    </row>
    <row r="292" spans="1:18" hidden="1">
      <c r="A292" s="203"/>
      <c r="B292" s="204"/>
      <c r="C292" s="204"/>
      <c r="D292" s="203"/>
      <c r="E292" s="203"/>
      <c r="H292" s="203"/>
      <c r="I292" s="205"/>
      <c r="J292" s="205"/>
      <c r="K292" s="205"/>
      <c r="L292" s="205">
        <f>IFERROR(IF(G292="X",0,IF(H292="X",0,VLOOKUP(H292,'9'!$K$3:$L$16,2,FALSE))),0)</f>
        <v>0</v>
      </c>
      <c r="M292" s="205">
        <f t="shared" si="9"/>
        <v>0</v>
      </c>
      <c r="N292" s="205">
        <f>IFERROR(VLOOKUP(H292,'9'!$K$3:$M$16,3,FALSE),0)</f>
        <v>0</v>
      </c>
      <c r="O292" s="205">
        <f t="shared" si="10"/>
        <v>0</v>
      </c>
      <c r="P292" s="205"/>
      <c r="Q292" s="205"/>
      <c r="R292" s="205"/>
    </row>
    <row r="293" spans="1:18" hidden="1">
      <c r="A293" s="203"/>
      <c r="B293" s="204"/>
      <c r="C293" s="204"/>
      <c r="D293" s="203"/>
      <c r="E293" s="203"/>
      <c r="H293" s="203"/>
      <c r="I293" s="205"/>
      <c r="J293" s="205"/>
      <c r="K293" s="205"/>
      <c r="L293" s="205">
        <f>IFERROR(IF(G293="X",0,IF(H293="X",0,VLOOKUP(H293,'9'!$K$3:$L$16,2,FALSE))),0)</f>
        <v>0</v>
      </c>
      <c r="M293" s="205">
        <f t="shared" si="9"/>
        <v>0</v>
      </c>
      <c r="N293" s="205">
        <f>IFERROR(VLOOKUP(H293,'9'!$K$3:$M$16,3,FALSE),0)</f>
        <v>0</v>
      </c>
      <c r="O293" s="205">
        <f t="shared" si="10"/>
        <v>0</v>
      </c>
      <c r="P293" s="205"/>
      <c r="Q293" s="205"/>
      <c r="R293" s="205"/>
    </row>
    <row r="294" spans="1:18" hidden="1">
      <c r="A294" s="203"/>
      <c r="B294" s="204"/>
      <c r="C294" s="204"/>
      <c r="D294" s="203"/>
      <c r="E294" s="203"/>
      <c r="H294" s="203"/>
      <c r="I294" s="205"/>
      <c r="J294" s="205"/>
      <c r="K294" s="205"/>
      <c r="L294" s="205">
        <f>IFERROR(IF(G294="X",0,IF(H294="X",0,VLOOKUP(H294,'9'!$K$3:$L$16,2,FALSE))),0)</f>
        <v>0</v>
      </c>
      <c r="M294" s="205">
        <f t="shared" si="9"/>
        <v>0</v>
      </c>
      <c r="N294" s="205">
        <f>IFERROR(VLOOKUP(H294,'9'!$K$3:$M$16,3,FALSE),0)</f>
        <v>0</v>
      </c>
      <c r="O294" s="205">
        <f t="shared" si="10"/>
        <v>0</v>
      </c>
      <c r="P294" s="205"/>
      <c r="Q294" s="205"/>
      <c r="R294" s="205"/>
    </row>
    <row r="295" spans="1:18" hidden="1">
      <c r="A295" s="203"/>
      <c r="B295" s="204"/>
      <c r="C295" s="204"/>
      <c r="D295" s="203"/>
      <c r="E295" s="203"/>
      <c r="H295" s="203"/>
      <c r="I295" s="205"/>
      <c r="J295" s="205"/>
      <c r="K295" s="205"/>
      <c r="L295" s="205">
        <f>IFERROR(IF(G295="X",0,IF(H295="X",0,VLOOKUP(H295,'9'!$K$3:$L$16,2,FALSE))),0)</f>
        <v>0</v>
      </c>
      <c r="M295" s="205">
        <f t="shared" si="9"/>
        <v>0</v>
      </c>
      <c r="N295" s="205">
        <f>IFERROR(VLOOKUP(H295,'9'!$K$3:$M$16,3,FALSE),0)</f>
        <v>0</v>
      </c>
      <c r="O295" s="205">
        <f t="shared" si="10"/>
        <v>0</v>
      </c>
      <c r="P295" s="205"/>
      <c r="Q295" s="205"/>
      <c r="R295" s="205"/>
    </row>
    <row r="296" spans="1:18" hidden="1">
      <c r="A296" s="203"/>
      <c r="B296" s="204"/>
      <c r="C296" s="204"/>
      <c r="D296" s="203"/>
      <c r="E296" s="203"/>
      <c r="H296" s="203"/>
      <c r="I296" s="205"/>
      <c r="J296" s="205"/>
      <c r="K296" s="205"/>
      <c r="L296" s="205">
        <f>IFERROR(IF(G296="X",0,IF(H296="X",0,VLOOKUP(H296,'9'!$K$3:$L$16,2,FALSE))),0)</f>
        <v>0</v>
      </c>
      <c r="M296" s="205">
        <f t="shared" si="9"/>
        <v>0</v>
      </c>
      <c r="N296" s="205">
        <f>IFERROR(VLOOKUP(H296,'9'!$K$3:$M$16,3,FALSE),0)</f>
        <v>0</v>
      </c>
      <c r="O296" s="205">
        <f t="shared" si="10"/>
        <v>0</v>
      </c>
      <c r="P296" s="205"/>
      <c r="Q296" s="205"/>
      <c r="R296" s="205"/>
    </row>
    <row r="297" spans="1:18" hidden="1">
      <c r="A297" s="203"/>
      <c r="B297" s="204"/>
      <c r="C297" s="204"/>
      <c r="D297" s="203"/>
      <c r="E297" s="203"/>
      <c r="H297" s="203"/>
      <c r="I297" s="205"/>
      <c r="J297" s="205"/>
      <c r="K297" s="205"/>
      <c r="L297" s="205">
        <f>IFERROR(IF(G297="X",0,IF(H297="X",0,VLOOKUP(H297,'9'!$K$3:$L$16,2,FALSE))),0)</f>
        <v>0</v>
      </c>
      <c r="M297" s="205">
        <f t="shared" si="9"/>
        <v>0</v>
      </c>
      <c r="N297" s="205">
        <f>IFERROR(VLOOKUP(H297,'9'!$K$3:$M$16,3,FALSE),0)</f>
        <v>0</v>
      </c>
      <c r="O297" s="205">
        <f t="shared" si="10"/>
        <v>0</v>
      </c>
      <c r="P297" s="205"/>
      <c r="Q297" s="205"/>
      <c r="R297" s="205"/>
    </row>
    <row r="298" spans="1:18" hidden="1">
      <c r="A298" s="203"/>
      <c r="B298" s="204"/>
      <c r="C298" s="204"/>
      <c r="D298" s="203"/>
      <c r="E298" s="203"/>
      <c r="H298" s="203"/>
      <c r="I298" s="205"/>
      <c r="J298" s="205"/>
      <c r="K298" s="205"/>
      <c r="L298" s="205">
        <f>IFERROR(IF(G298="X",0,IF(H298="X",0,VLOOKUP(H298,'9'!$K$3:$L$16,2,FALSE))),0)</f>
        <v>0</v>
      </c>
      <c r="M298" s="205">
        <f t="shared" si="9"/>
        <v>0</v>
      </c>
      <c r="N298" s="205">
        <f>IFERROR(VLOOKUP(H298,'9'!$K$3:$M$16,3,FALSE),0)</f>
        <v>0</v>
      </c>
      <c r="O298" s="205">
        <f t="shared" si="10"/>
        <v>0</v>
      </c>
      <c r="P298" s="205"/>
      <c r="Q298" s="205"/>
      <c r="R298" s="205"/>
    </row>
    <row r="299" spans="1:18" hidden="1">
      <c r="A299" s="203"/>
      <c r="B299" s="204"/>
      <c r="C299" s="204"/>
      <c r="D299" s="203"/>
      <c r="E299" s="203"/>
      <c r="H299" s="203"/>
      <c r="I299" s="205"/>
      <c r="J299" s="205"/>
      <c r="K299" s="205"/>
      <c r="L299" s="205">
        <f>IFERROR(IF(G299="X",0,IF(H299="X",0,VLOOKUP(H299,'9'!$K$3:$L$16,2,FALSE))),0)</f>
        <v>0</v>
      </c>
      <c r="M299" s="205">
        <f t="shared" si="9"/>
        <v>0</v>
      </c>
      <c r="N299" s="205">
        <f>IFERROR(VLOOKUP(H299,'9'!$K$3:$M$16,3,FALSE),0)</f>
        <v>0</v>
      </c>
      <c r="O299" s="205">
        <f t="shared" si="10"/>
        <v>0</v>
      </c>
      <c r="P299" s="205"/>
      <c r="Q299" s="205"/>
      <c r="R299" s="205"/>
    </row>
    <row r="300" spans="1:18" hidden="1">
      <c r="A300" s="203"/>
      <c r="B300" s="204"/>
      <c r="C300" s="204"/>
      <c r="D300" s="203"/>
      <c r="E300" s="203"/>
      <c r="H300" s="203"/>
      <c r="I300" s="205"/>
      <c r="J300" s="205"/>
      <c r="K300" s="205"/>
      <c r="L300" s="205">
        <f>IFERROR(IF(G300="X",0,IF(H300="X",0,VLOOKUP(H300,'9'!$K$3:$L$16,2,FALSE))),0)</f>
        <v>0</v>
      </c>
      <c r="M300" s="205">
        <f t="shared" si="9"/>
        <v>0</v>
      </c>
      <c r="N300" s="205">
        <f>IFERROR(VLOOKUP(H300,'9'!$K$3:$M$16,3,FALSE),0)</f>
        <v>0</v>
      </c>
      <c r="O300" s="205">
        <f t="shared" si="10"/>
        <v>0</v>
      </c>
      <c r="P300" s="205"/>
      <c r="Q300" s="205"/>
      <c r="R300" s="205"/>
    </row>
    <row r="301" spans="1:18" hidden="1">
      <c r="A301" s="203"/>
      <c r="B301" s="204"/>
      <c r="C301" s="204"/>
      <c r="D301" s="203"/>
      <c r="E301" s="203"/>
      <c r="H301" s="203"/>
      <c r="I301" s="205"/>
      <c r="J301" s="205"/>
      <c r="K301" s="205"/>
      <c r="L301" s="205">
        <f>IFERROR(IF(G301="X",0,IF(H301="X",0,VLOOKUP(H301,'9'!$K$3:$L$16,2,FALSE))),0)</f>
        <v>0</v>
      </c>
      <c r="M301" s="205">
        <f t="shared" si="9"/>
        <v>0</v>
      </c>
      <c r="N301" s="205">
        <f>IFERROR(VLOOKUP(H301,'9'!$K$3:$M$16,3,FALSE),0)</f>
        <v>0</v>
      </c>
      <c r="O301" s="205">
        <f t="shared" si="10"/>
        <v>0</v>
      </c>
      <c r="P301" s="205"/>
      <c r="Q301" s="205"/>
      <c r="R301" s="205"/>
    </row>
    <row r="302" spans="1:18" hidden="1">
      <c r="A302" s="203"/>
      <c r="B302" s="204"/>
      <c r="C302" s="204"/>
      <c r="D302" s="203"/>
      <c r="E302" s="203"/>
      <c r="H302" s="203"/>
      <c r="I302" s="205"/>
      <c r="J302" s="205"/>
      <c r="K302" s="205"/>
      <c r="L302" s="205">
        <f>IFERROR(IF(G302="X",0,IF(H302="X",0,VLOOKUP(H302,'9'!$K$3:$L$16,2,FALSE))),0)</f>
        <v>0</v>
      </c>
      <c r="M302" s="205">
        <f t="shared" si="9"/>
        <v>0</v>
      </c>
      <c r="N302" s="205">
        <f>IFERROR(VLOOKUP(H302,'9'!$K$3:$M$16,3,FALSE),0)</f>
        <v>0</v>
      </c>
      <c r="O302" s="205">
        <f t="shared" si="10"/>
        <v>0</v>
      </c>
      <c r="P302" s="205"/>
      <c r="Q302" s="205"/>
      <c r="R302" s="205"/>
    </row>
    <row r="303" spans="1:18" hidden="1">
      <c r="A303" s="203"/>
      <c r="B303" s="204"/>
      <c r="C303" s="204"/>
      <c r="D303" s="203"/>
      <c r="E303" s="203"/>
      <c r="H303" s="203"/>
      <c r="I303" s="205"/>
      <c r="J303" s="205"/>
      <c r="K303" s="205"/>
      <c r="L303" s="205">
        <f>IFERROR(IF(G303="X",0,IF(H303="X",0,VLOOKUP(H303,'9'!$K$3:$L$16,2,FALSE))),0)</f>
        <v>0</v>
      </c>
      <c r="M303" s="205">
        <f t="shared" si="9"/>
        <v>0</v>
      </c>
      <c r="N303" s="205">
        <f>IFERROR(VLOOKUP(H303,'9'!$K$3:$M$16,3,FALSE),0)</f>
        <v>0</v>
      </c>
      <c r="O303" s="205">
        <f t="shared" si="10"/>
        <v>0</v>
      </c>
      <c r="P303" s="205"/>
      <c r="Q303" s="205"/>
      <c r="R303" s="205"/>
    </row>
    <row r="304" spans="1:18" hidden="1">
      <c r="A304" s="203"/>
      <c r="B304" s="204"/>
      <c r="C304" s="204"/>
      <c r="D304" s="203"/>
      <c r="E304" s="203"/>
      <c r="H304" s="203"/>
      <c r="I304" s="205"/>
      <c r="J304" s="205"/>
      <c r="K304" s="205"/>
      <c r="L304" s="205">
        <f>IFERROR(IF(G304="X",0,IF(H304="X",0,VLOOKUP(H304,'9'!$K$3:$L$16,2,FALSE))),0)</f>
        <v>0</v>
      </c>
      <c r="M304" s="205">
        <f t="shared" si="9"/>
        <v>0</v>
      </c>
      <c r="N304" s="205">
        <f>IFERROR(VLOOKUP(H304,'9'!$K$3:$M$16,3,FALSE),0)</f>
        <v>0</v>
      </c>
      <c r="O304" s="205">
        <f t="shared" si="10"/>
        <v>0</v>
      </c>
      <c r="P304" s="205"/>
      <c r="Q304" s="205"/>
      <c r="R304" s="205"/>
    </row>
    <row r="305" spans="1:18" hidden="1">
      <c r="A305" s="203"/>
      <c r="B305" s="204"/>
      <c r="C305" s="204"/>
      <c r="D305" s="203"/>
      <c r="E305" s="203"/>
      <c r="H305" s="203"/>
      <c r="I305" s="205"/>
      <c r="J305" s="205"/>
      <c r="K305" s="205"/>
      <c r="L305" s="205">
        <f>IFERROR(IF(G305="X",0,IF(H305="X",0,VLOOKUP(H305,'9'!$K$3:$L$16,2,FALSE))),0)</f>
        <v>0</v>
      </c>
      <c r="M305" s="205">
        <f t="shared" si="9"/>
        <v>0</v>
      </c>
      <c r="N305" s="205">
        <f>IFERROR(VLOOKUP(H305,'9'!$K$3:$M$16,3,FALSE),0)</f>
        <v>0</v>
      </c>
      <c r="O305" s="205">
        <f t="shared" si="10"/>
        <v>0</v>
      </c>
      <c r="P305" s="205"/>
      <c r="Q305" s="205"/>
      <c r="R305" s="205"/>
    </row>
    <row r="306" spans="1:18" hidden="1">
      <c r="A306" s="203"/>
      <c r="B306" s="204"/>
      <c r="C306" s="204"/>
      <c r="D306" s="203"/>
      <c r="E306" s="203"/>
      <c r="H306" s="203"/>
      <c r="I306" s="205"/>
      <c r="J306" s="205"/>
      <c r="K306" s="205"/>
      <c r="L306" s="205">
        <f>IFERROR(IF(G306="X",0,IF(H306="X",0,VLOOKUP(H306,'9'!$K$3:$L$16,2,FALSE))),0)</f>
        <v>0</v>
      </c>
      <c r="M306" s="205">
        <f t="shared" si="9"/>
        <v>0</v>
      </c>
      <c r="N306" s="205">
        <f>IFERROR(VLOOKUP(H306,'9'!$K$3:$M$16,3,FALSE),0)</f>
        <v>0</v>
      </c>
      <c r="O306" s="205">
        <f t="shared" si="10"/>
        <v>0</v>
      </c>
      <c r="P306" s="205"/>
      <c r="Q306" s="205"/>
      <c r="R306" s="205"/>
    </row>
    <row r="307" spans="1:18" hidden="1">
      <c r="A307" s="203"/>
      <c r="B307" s="204"/>
      <c r="C307" s="204"/>
      <c r="D307" s="203"/>
      <c r="E307" s="203"/>
      <c r="H307" s="203"/>
      <c r="I307" s="205"/>
      <c r="J307" s="205"/>
      <c r="K307" s="205"/>
      <c r="L307" s="205">
        <f>IFERROR(IF(G307="X",0,IF(H307="X",0,VLOOKUP(H307,'9'!$K$3:$L$16,2,FALSE))),0)</f>
        <v>0</v>
      </c>
      <c r="M307" s="205">
        <f t="shared" si="9"/>
        <v>0</v>
      </c>
      <c r="N307" s="205">
        <f>IFERROR(VLOOKUP(H307,'9'!$K$3:$M$16,3,FALSE),0)</f>
        <v>0</v>
      </c>
      <c r="O307" s="205">
        <f t="shared" si="10"/>
        <v>0</v>
      </c>
      <c r="P307" s="205"/>
      <c r="Q307" s="205"/>
      <c r="R307" s="205"/>
    </row>
    <row r="308" spans="1:18" hidden="1">
      <c r="A308" s="203"/>
      <c r="B308" s="204"/>
      <c r="C308" s="204"/>
      <c r="D308" s="203"/>
      <c r="E308" s="203"/>
      <c r="H308" s="203"/>
      <c r="I308" s="205"/>
      <c r="J308" s="205"/>
      <c r="K308" s="205"/>
      <c r="L308" s="205">
        <f>IFERROR(IF(G308="X",0,IF(H308="X",0,VLOOKUP(H308,'9'!$K$3:$L$16,2,FALSE))),0)</f>
        <v>0</v>
      </c>
      <c r="M308" s="205">
        <f t="shared" si="9"/>
        <v>0</v>
      </c>
      <c r="N308" s="205">
        <f>IFERROR(VLOOKUP(H308,'9'!$K$3:$M$16,3,FALSE),0)</f>
        <v>0</v>
      </c>
      <c r="O308" s="205">
        <f t="shared" si="10"/>
        <v>0</v>
      </c>
      <c r="P308" s="205"/>
      <c r="Q308" s="205"/>
      <c r="R308" s="205"/>
    </row>
    <row r="309" spans="1:18" hidden="1">
      <c r="A309" s="203"/>
      <c r="B309" s="204"/>
      <c r="C309" s="204"/>
      <c r="D309" s="203"/>
      <c r="E309" s="203"/>
      <c r="H309" s="203"/>
      <c r="I309" s="205"/>
      <c r="J309" s="205"/>
      <c r="K309" s="205"/>
      <c r="L309" s="205">
        <f>IFERROR(IF(G309="X",0,IF(H309="X",0,VLOOKUP(H309,'9'!$K$3:$L$16,2,FALSE))),0)</f>
        <v>0</v>
      </c>
      <c r="M309" s="205">
        <f t="shared" si="9"/>
        <v>0</v>
      </c>
      <c r="N309" s="205">
        <f>IFERROR(VLOOKUP(H309,'9'!$K$3:$M$16,3,FALSE),0)</f>
        <v>0</v>
      </c>
      <c r="O309" s="205">
        <f t="shared" si="10"/>
        <v>0</v>
      </c>
      <c r="P309" s="205"/>
      <c r="Q309" s="205"/>
      <c r="R309" s="205"/>
    </row>
    <row r="310" spans="1:18" hidden="1">
      <c r="A310" s="203"/>
      <c r="B310" s="204"/>
      <c r="C310" s="204"/>
      <c r="D310" s="203"/>
      <c r="E310" s="203"/>
      <c r="H310" s="203"/>
      <c r="I310" s="205"/>
      <c r="J310" s="205"/>
      <c r="K310" s="205"/>
      <c r="L310" s="205">
        <f>IFERROR(IF(G310="X",0,IF(H310="X",0,VLOOKUP(H310,'9'!$K$3:$L$16,2,FALSE))),0)</f>
        <v>0</v>
      </c>
      <c r="M310" s="205">
        <f t="shared" si="9"/>
        <v>0</v>
      </c>
      <c r="N310" s="205">
        <f>IFERROR(VLOOKUP(H310,'9'!$K$3:$M$16,3,FALSE),0)</f>
        <v>0</v>
      </c>
      <c r="O310" s="205">
        <f t="shared" si="10"/>
        <v>0</v>
      </c>
      <c r="P310" s="205"/>
      <c r="Q310" s="205"/>
      <c r="R310" s="205"/>
    </row>
    <row r="311" spans="1:18" hidden="1">
      <c r="A311" s="203"/>
      <c r="B311" s="204"/>
      <c r="C311" s="204"/>
      <c r="D311" s="203"/>
      <c r="E311" s="203"/>
      <c r="H311" s="203"/>
      <c r="I311" s="205"/>
      <c r="J311" s="205"/>
      <c r="K311" s="205"/>
      <c r="L311" s="205">
        <f>IFERROR(IF(G311="X",0,IF(H311="X",0,VLOOKUP(H311,'9'!$K$3:$L$16,2,FALSE))),0)</f>
        <v>0</v>
      </c>
      <c r="M311" s="205">
        <f t="shared" si="9"/>
        <v>0</v>
      </c>
      <c r="N311" s="205">
        <f>IFERROR(VLOOKUP(H311,'9'!$K$3:$M$16,3,FALSE),0)</f>
        <v>0</v>
      </c>
      <c r="O311" s="205">
        <f t="shared" si="10"/>
        <v>0</v>
      </c>
      <c r="P311" s="205"/>
      <c r="Q311" s="205"/>
      <c r="R311" s="205"/>
    </row>
    <row r="312" spans="1:18" hidden="1">
      <c r="A312" s="203"/>
      <c r="B312" s="204"/>
      <c r="C312" s="204"/>
      <c r="D312" s="203"/>
      <c r="E312" s="203"/>
      <c r="H312" s="203"/>
      <c r="I312" s="205"/>
      <c r="J312" s="205"/>
      <c r="K312" s="205"/>
      <c r="L312" s="205">
        <f>IFERROR(IF(G312="X",0,IF(H312="X",0,VLOOKUP(H312,'9'!$K$3:$L$16,2,FALSE))),0)</f>
        <v>0</v>
      </c>
      <c r="M312" s="205">
        <f t="shared" si="9"/>
        <v>0</v>
      </c>
      <c r="N312" s="205">
        <f>IFERROR(VLOOKUP(H312,'9'!$K$3:$M$16,3,FALSE),0)</f>
        <v>0</v>
      </c>
      <c r="O312" s="205">
        <f t="shared" si="10"/>
        <v>0</v>
      </c>
      <c r="P312" s="205"/>
      <c r="Q312" s="205"/>
      <c r="R312" s="205"/>
    </row>
    <row r="313" spans="1:18" hidden="1">
      <c r="A313" s="203"/>
      <c r="B313" s="204"/>
      <c r="C313" s="204"/>
      <c r="D313" s="203"/>
      <c r="E313" s="203"/>
      <c r="H313" s="203"/>
      <c r="I313" s="205"/>
      <c r="J313" s="205"/>
      <c r="K313" s="205"/>
      <c r="L313" s="205">
        <f>IFERROR(IF(G313="X",0,IF(H313="X",0,VLOOKUP(H313,'9'!$K$3:$L$16,2,FALSE))),0)</f>
        <v>0</v>
      </c>
      <c r="M313" s="205">
        <f t="shared" si="9"/>
        <v>0</v>
      </c>
      <c r="N313" s="205">
        <f>IFERROR(VLOOKUP(H313,'9'!$K$3:$M$16,3,FALSE),0)</f>
        <v>0</v>
      </c>
      <c r="O313" s="205">
        <f t="shared" si="10"/>
        <v>0</v>
      </c>
      <c r="P313" s="205"/>
      <c r="Q313" s="205"/>
      <c r="R313" s="205"/>
    </row>
    <row r="314" spans="1:18" hidden="1">
      <c r="A314" s="203"/>
      <c r="B314" s="204"/>
      <c r="C314" s="204"/>
      <c r="D314" s="203"/>
      <c r="E314" s="203"/>
      <c r="H314" s="203"/>
      <c r="I314" s="205"/>
      <c r="J314" s="205"/>
      <c r="K314" s="205"/>
      <c r="L314" s="205">
        <f>IFERROR(IF(G314="X",0,IF(H314="X",0,VLOOKUP(H314,'9'!$K$3:$L$16,2,FALSE))),0)</f>
        <v>0</v>
      </c>
      <c r="M314" s="205">
        <f t="shared" si="9"/>
        <v>0</v>
      </c>
      <c r="N314" s="205">
        <f>IFERROR(VLOOKUP(H314,'9'!$K$3:$M$16,3,FALSE),0)</f>
        <v>0</v>
      </c>
      <c r="O314" s="205">
        <f t="shared" si="10"/>
        <v>0</v>
      </c>
      <c r="P314" s="205"/>
      <c r="Q314" s="205"/>
      <c r="R314" s="205"/>
    </row>
    <row r="315" spans="1:18" hidden="1">
      <c r="A315" s="203"/>
      <c r="B315" s="204"/>
      <c r="C315" s="204"/>
      <c r="D315" s="203"/>
      <c r="E315" s="203"/>
      <c r="H315" s="203"/>
      <c r="I315" s="205"/>
      <c r="J315" s="205"/>
      <c r="K315" s="205"/>
      <c r="L315" s="205">
        <f>IFERROR(IF(G315="X",0,IF(H315="X",0,VLOOKUP(H315,'9'!$K$3:$L$16,2,FALSE))),0)</f>
        <v>0</v>
      </c>
      <c r="M315" s="205">
        <f t="shared" si="9"/>
        <v>0</v>
      </c>
      <c r="N315" s="205">
        <f>IFERROR(VLOOKUP(H315,'9'!$K$3:$M$16,3,FALSE),0)</f>
        <v>0</v>
      </c>
      <c r="O315" s="205">
        <f t="shared" si="10"/>
        <v>0</v>
      </c>
      <c r="P315" s="205"/>
      <c r="Q315" s="205"/>
      <c r="R315" s="205"/>
    </row>
    <row r="316" spans="1:18" hidden="1">
      <c r="A316" s="203"/>
      <c r="B316" s="204"/>
      <c r="C316" s="204"/>
      <c r="D316" s="203"/>
      <c r="E316" s="203"/>
      <c r="H316" s="203"/>
      <c r="I316" s="205"/>
      <c r="J316" s="205"/>
      <c r="K316" s="205"/>
      <c r="L316" s="205">
        <f>IFERROR(IF(G316="X",0,IF(H316="X",0,VLOOKUP(H316,'9'!$K$3:$L$16,2,FALSE))),0)</f>
        <v>0</v>
      </c>
      <c r="M316" s="205">
        <f t="shared" si="9"/>
        <v>0</v>
      </c>
      <c r="N316" s="205">
        <f>IFERROR(VLOOKUP(H316,'9'!$K$3:$M$16,3,FALSE),0)</f>
        <v>0</v>
      </c>
      <c r="O316" s="205">
        <f t="shared" si="10"/>
        <v>0</v>
      </c>
      <c r="P316" s="205"/>
      <c r="Q316" s="205"/>
      <c r="R316" s="205"/>
    </row>
    <row r="317" spans="1:18" hidden="1">
      <c r="A317" s="203"/>
      <c r="B317" s="204"/>
      <c r="C317" s="204"/>
      <c r="D317" s="203"/>
      <c r="E317" s="203"/>
      <c r="H317" s="203"/>
      <c r="I317" s="205"/>
      <c r="J317" s="205"/>
      <c r="K317" s="205"/>
      <c r="L317" s="205">
        <f>IFERROR(IF(G317="X",0,IF(H317="X",0,VLOOKUP(H317,'9'!$K$3:$L$16,2,FALSE))),0)</f>
        <v>0</v>
      </c>
      <c r="M317" s="205">
        <f t="shared" si="9"/>
        <v>0</v>
      </c>
      <c r="N317" s="205">
        <f>IFERROR(VLOOKUP(H317,'9'!$K$3:$M$16,3,FALSE),0)</f>
        <v>0</v>
      </c>
      <c r="O317" s="205">
        <f t="shared" si="10"/>
        <v>0</v>
      </c>
      <c r="P317" s="205"/>
      <c r="Q317" s="205"/>
      <c r="R317" s="205"/>
    </row>
    <row r="318" spans="1:18" hidden="1">
      <c r="A318" s="203"/>
      <c r="B318" s="204"/>
      <c r="C318" s="204"/>
      <c r="D318" s="203"/>
      <c r="E318" s="203"/>
      <c r="H318" s="203"/>
      <c r="I318" s="205"/>
      <c r="J318" s="205"/>
      <c r="K318" s="205"/>
      <c r="L318" s="205">
        <f>IFERROR(IF(G318="X",0,IF(H318="X",0,VLOOKUP(H318,'9'!$K$3:$L$16,2,FALSE))),0)</f>
        <v>0</v>
      </c>
      <c r="M318" s="205">
        <f t="shared" si="9"/>
        <v>0</v>
      </c>
      <c r="N318" s="205">
        <f>IFERROR(VLOOKUP(H318,'9'!$K$3:$M$16,3,FALSE),0)</f>
        <v>0</v>
      </c>
      <c r="O318" s="205">
        <f t="shared" si="10"/>
        <v>0</v>
      </c>
      <c r="P318" s="205"/>
      <c r="Q318" s="205"/>
      <c r="R318" s="205"/>
    </row>
    <row r="319" spans="1:18" hidden="1">
      <c r="A319" s="203"/>
      <c r="B319" s="204"/>
      <c r="C319" s="204"/>
      <c r="D319" s="203"/>
      <c r="E319" s="203"/>
      <c r="H319" s="203"/>
      <c r="I319" s="205"/>
      <c r="J319" s="205"/>
      <c r="K319" s="205"/>
      <c r="L319" s="205">
        <f>IFERROR(IF(G319="X",0,IF(H319="X",0,VLOOKUP(H319,'9'!$K$3:$L$16,2,FALSE))),0)</f>
        <v>0</v>
      </c>
      <c r="M319" s="205">
        <f t="shared" si="9"/>
        <v>0</v>
      </c>
      <c r="N319" s="205">
        <f>IFERROR(VLOOKUP(H319,'9'!$K$3:$M$16,3,FALSE),0)</f>
        <v>0</v>
      </c>
      <c r="O319" s="205">
        <f t="shared" si="10"/>
        <v>0</v>
      </c>
      <c r="P319" s="205"/>
      <c r="Q319" s="205"/>
      <c r="R319" s="205"/>
    </row>
    <row r="320" spans="1:18" hidden="1">
      <c r="A320" s="203"/>
      <c r="B320" s="204"/>
      <c r="C320" s="204"/>
      <c r="D320" s="203"/>
      <c r="E320" s="203"/>
      <c r="H320" s="203"/>
      <c r="I320" s="205"/>
      <c r="J320" s="205"/>
      <c r="K320" s="205"/>
      <c r="L320" s="205">
        <f>IFERROR(IF(G320="X",0,IF(H320="X",0,VLOOKUP(H320,'9'!$K$3:$L$16,2,FALSE))),0)</f>
        <v>0</v>
      </c>
      <c r="M320" s="205">
        <f t="shared" si="9"/>
        <v>0</v>
      </c>
      <c r="N320" s="205">
        <f>IFERROR(VLOOKUP(H320,'9'!$K$3:$M$16,3,FALSE),0)</f>
        <v>0</v>
      </c>
      <c r="O320" s="205">
        <f t="shared" si="10"/>
        <v>0</v>
      </c>
      <c r="P320" s="205"/>
      <c r="Q320" s="205"/>
      <c r="R320" s="205"/>
    </row>
    <row r="321" spans="1:18" hidden="1">
      <c r="A321" s="203"/>
      <c r="B321" s="204"/>
      <c r="C321" s="204"/>
      <c r="D321" s="203"/>
      <c r="E321" s="203"/>
      <c r="H321" s="203"/>
      <c r="I321" s="205"/>
      <c r="J321" s="205"/>
      <c r="K321" s="205"/>
      <c r="L321" s="205">
        <f>IFERROR(IF(G321="X",0,IF(H321="X",0,VLOOKUP(H321,'9'!$K$3:$L$16,2,FALSE))),0)</f>
        <v>0</v>
      </c>
      <c r="M321" s="205">
        <f t="shared" ref="M321:M384" si="11">K321*L321</f>
        <v>0</v>
      </c>
      <c r="N321" s="205">
        <f>IFERROR(VLOOKUP(H321,'9'!$K$3:$M$16,3,FALSE),0)</f>
        <v>0</v>
      </c>
      <c r="O321" s="205">
        <f t="shared" ref="O321:O384" si="12">IF(N321=0,0,M321/N321)</f>
        <v>0</v>
      </c>
      <c r="P321" s="205"/>
      <c r="Q321" s="205"/>
      <c r="R321" s="205"/>
    </row>
    <row r="322" spans="1:18" hidden="1">
      <c r="A322" s="203"/>
      <c r="B322" s="204"/>
      <c r="C322" s="204"/>
      <c r="D322" s="203"/>
      <c r="E322" s="203"/>
      <c r="H322" s="203"/>
      <c r="I322" s="205"/>
      <c r="J322" s="205"/>
      <c r="K322" s="205"/>
      <c r="L322" s="205">
        <f>IFERROR(IF(G322="X",0,IF(H322="X",0,VLOOKUP(H322,'9'!$K$3:$L$16,2,FALSE))),0)</f>
        <v>0</v>
      </c>
      <c r="M322" s="205">
        <f t="shared" si="11"/>
        <v>0</v>
      </c>
      <c r="N322" s="205">
        <f>IFERROR(VLOOKUP(H322,'9'!$K$3:$M$16,3,FALSE),0)</f>
        <v>0</v>
      </c>
      <c r="O322" s="205">
        <f t="shared" si="12"/>
        <v>0</v>
      </c>
      <c r="P322" s="205"/>
      <c r="Q322" s="205"/>
      <c r="R322" s="205"/>
    </row>
    <row r="323" spans="1:18" hidden="1">
      <c r="A323" s="203"/>
      <c r="B323" s="204"/>
      <c r="C323" s="204"/>
      <c r="D323" s="203"/>
      <c r="E323" s="203"/>
      <c r="H323" s="203"/>
      <c r="I323" s="205"/>
      <c r="J323" s="205"/>
      <c r="K323" s="205"/>
      <c r="L323" s="205">
        <f>IFERROR(IF(G323="X",0,IF(H323="X",0,VLOOKUP(H323,'9'!$K$3:$L$16,2,FALSE))),0)</f>
        <v>0</v>
      </c>
      <c r="M323" s="205">
        <f t="shared" si="11"/>
        <v>0</v>
      </c>
      <c r="N323" s="205">
        <f>IFERROR(VLOOKUP(H323,'9'!$K$3:$M$16,3,FALSE),0)</f>
        <v>0</v>
      </c>
      <c r="O323" s="205">
        <f t="shared" si="12"/>
        <v>0</v>
      </c>
      <c r="P323" s="205"/>
      <c r="Q323" s="205"/>
      <c r="R323" s="205"/>
    </row>
    <row r="324" spans="1:18" hidden="1">
      <c r="A324" s="203"/>
      <c r="B324" s="204"/>
      <c r="C324" s="204"/>
      <c r="D324" s="203"/>
      <c r="E324" s="203"/>
      <c r="H324" s="203"/>
      <c r="I324" s="205"/>
      <c r="J324" s="205"/>
      <c r="K324" s="205"/>
      <c r="L324" s="205">
        <f>IFERROR(IF(G324="X",0,IF(H324="X",0,VLOOKUP(H324,'9'!$K$3:$L$16,2,FALSE))),0)</f>
        <v>0</v>
      </c>
      <c r="M324" s="205">
        <f t="shared" si="11"/>
        <v>0</v>
      </c>
      <c r="N324" s="205">
        <f>IFERROR(VLOOKUP(H324,'9'!$K$3:$M$16,3,FALSE),0)</f>
        <v>0</v>
      </c>
      <c r="O324" s="205">
        <f t="shared" si="12"/>
        <v>0</v>
      </c>
      <c r="P324" s="205"/>
      <c r="Q324" s="205"/>
      <c r="R324" s="205"/>
    </row>
    <row r="325" spans="1:18" hidden="1">
      <c r="A325" s="203"/>
      <c r="B325" s="204"/>
      <c r="C325" s="204"/>
      <c r="D325" s="203"/>
      <c r="E325" s="203"/>
      <c r="H325" s="203"/>
      <c r="I325" s="205"/>
      <c r="J325" s="205"/>
      <c r="K325" s="205"/>
      <c r="L325" s="205">
        <f>IFERROR(IF(G325="X",0,IF(H325="X",0,VLOOKUP(H325,'9'!$K$3:$L$16,2,FALSE))),0)</f>
        <v>0</v>
      </c>
      <c r="M325" s="205">
        <f t="shared" si="11"/>
        <v>0</v>
      </c>
      <c r="N325" s="205">
        <f>IFERROR(VLOOKUP(H325,'9'!$K$3:$M$16,3,FALSE),0)</f>
        <v>0</v>
      </c>
      <c r="O325" s="205">
        <f t="shared" si="12"/>
        <v>0</v>
      </c>
      <c r="P325" s="205"/>
      <c r="Q325" s="205"/>
      <c r="R325" s="205"/>
    </row>
    <row r="326" spans="1:18" hidden="1">
      <c r="A326" s="203"/>
      <c r="B326" s="204"/>
      <c r="C326" s="204"/>
      <c r="D326" s="203"/>
      <c r="E326" s="203"/>
      <c r="H326" s="203"/>
      <c r="I326" s="205"/>
      <c r="J326" s="205"/>
      <c r="K326" s="205"/>
      <c r="L326" s="205">
        <f>IFERROR(IF(G326="X",0,IF(H326="X",0,VLOOKUP(H326,'9'!$K$3:$L$16,2,FALSE))),0)</f>
        <v>0</v>
      </c>
      <c r="M326" s="205">
        <f t="shared" si="11"/>
        <v>0</v>
      </c>
      <c r="N326" s="205">
        <f>IFERROR(VLOOKUP(H326,'9'!$K$3:$M$16,3,FALSE),0)</f>
        <v>0</v>
      </c>
      <c r="O326" s="205">
        <f t="shared" si="12"/>
        <v>0</v>
      </c>
      <c r="P326" s="205"/>
      <c r="Q326" s="205"/>
      <c r="R326" s="205"/>
    </row>
    <row r="327" spans="1:18" hidden="1">
      <c r="A327" s="203"/>
      <c r="B327" s="204"/>
      <c r="C327" s="204"/>
      <c r="D327" s="203"/>
      <c r="E327" s="203"/>
      <c r="H327" s="203"/>
      <c r="I327" s="205"/>
      <c r="J327" s="205"/>
      <c r="K327" s="205"/>
      <c r="L327" s="205">
        <f>IFERROR(IF(G327="X",0,IF(H327="X",0,VLOOKUP(H327,'9'!$K$3:$L$16,2,FALSE))),0)</f>
        <v>0</v>
      </c>
      <c r="M327" s="205">
        <f t="shared" si="11"/>
        <v>0</v>
      </c>
      <c r="N327" s="205">
        <f>IFERROR(VLOOKUP(H327,'9'!$K$3:$M$16,3,FALSE),0)</f>
        <v>0</v>
      </c>
      <c r="O327" s="205">
        <f t="shared" si="12"/>
        <v>0</v>
      </c>
      <c r="P327" s="205"/>
      <c r="Q327" s="205"/>
      <c r="R327" s="205"/>
    </row>
    <row r="328" spans="1:18" hidden="1">
      <c r="A328" s="203"/>
      <c r="B328" s="204"/>
      <c r="C328" s="204"/>
      <c r="D328" s="203"/>
      <c r="E328" s="203"/>
      <c r="H328" s="203"/>
      <c r="I328" s="205"/>
      <c r="J328" s="205"/>
      <c r="K328" s="205"/>
      <c r="L328" s="205">
        <f>IFERROR(IF(G328="X",0,IF(H328="X",0,VLOOKUP(H328,'9'!$K$3:$L$16,2,FALSE))),0)</f>
        <v>0</v>
      </c>
      <c r="M328" s="205">
        <f t="shared" si="11"/>
        <v>0</v>
      </c>
      <c r="N328" s="205">
        <f>IFERROR(VLOOKUP(H328,'9'!$K$3:$M$16,3,FALSE),0)</f>
        <v>0</v>
      </c>
      <c r="O328" s="205">
        <f t="shared" si="12"/>
        <v>0</v>
      </c>
      <c r="P328" s="205"/>
      <c r="Q328" s="205"/>
      <c r="R328" s="205"/>
    </row>
    <row r="329" spans="1:18" hidden="1">
      <c r="A329" s="203"/>
      <c r="B329" s="204"/>
      <c r="C329" s="204"/>
      <c r="D329" s="203"/>
      <c r="E329" s="203"/>
      <c r="H329" s="203"/>
      <c r="I329" s="205"/>
      <c r="J329" s="205"/>
      <c r="K329" s="205"/>
      <c r="L329" s="205">
        <f>IFERROR(IF(G329="X",0,IF(H329="X",0,VLOOKUP(H329,'9'!$K$3:$L$16,2,FALSE))),0)</f>
        <v>0</v>
      </c>
      <c r="M329" s="205">
        <f t="shared" si="11"/>
        <v>0</v>
      </c>
      <c r="N329" s="205">
        <f>IFERROR(VLOOKUP(H329,'9'!$K$3:$M$16,3,FALSE),0)</f>
        <v>0</v>
      </c>
      <c r="O329" s="205">
        <f t="shared" si="12"/>
        <v>0</v>
      </c>
      <c r="P329" s="205"/>
      <c r="Q329" s="205"/>
      <c r="R329" s="205"/>
    </row>
    <row r="330" spans="1:18" hidden="1">
      <c r="A330" s="203"/>
      <c r="B330" s="204"/>
      <c r="C330" s="204"/>
      <c r="D330" s="203"/>
      <c r="E330" s="203"/>
      <c r="H330" s="203"/>
      <c r="I330" s="205"/>
      <c r="J330" s="205"/>
      <c r="K330" s="205"/>
      <c r="L330" s="205">
        <f>IFERROR(IF(G330="X",0,IF(H330="X",0,VLOOKUP(H330,'9'!$K$3:$L$16,2,FALSE))),0)</f>
        <v>0</v>
      </c>
      <c r="M330" s="205">
        <f t="shared" si="11"/>
        <v>0</v>
      </c>
      <c r="N330" s="205">
        <f>IFERROR(VLOOKUP(H330,'9'!$K$3:$M$16,3,FALSE),0)</f>
        <v>0</v>
      </c>
      <c r="O330" s="205">
        <f t="shared" si="12"/>
        <v>0</v>
      </c>
      <c r="P330" s="205"/>
      <c r="Q330" s="205"/>
      <c r="R330" s="205"/>
    </row>
    <row r="331" spans="1:18" hidden="1">
      <c r="A331" s="203"/>
      <c r="B331" s="204"/>
      <c r="C331" s="204"/>
      <c r="D331" s="203"/>
      <c r="E331" s="203"/>
      <c r="H331" s="203"/>
      <c r="I331" s="205"/>
      <c r="J331" s="205"/>
      <c r="K331" s="205"/>
      <c r="L331" s="205">
        <f>IFERROR(IF(G331="X",0,IF(H331="X",0,VLOOKUP(H331,'9'!$K$3:$L$16,2,FALSE))),0)</f>
        <v>0</v>
      </c>
      <c r="M331" s="205">
        <f t="shared" si="11"/>
        <v>0</v>
      </c>
      <c r="N331" s="205">
        <f>IFERROR(VLOOKUP(H331,'9'!$K$3:$M$16,3,FALSE),0)</f>
        <v>0</v>
      </c>
      <c r="O331" s="205">
        <f t="shared" si="12"/>
        <v>0</v>
      </c>
      <c r="P331" s="205"/>
      <c r="Q331" s="205"/>
      <c r="R331" s="205"/>
    </row>
    <row r="332" spans="1:18" hidden="1">
      <c r="A332" s="203"/>
      <c r="B332" s="204"/>
      <c r="C332" s="204"/>
      <c r="D332" s="203"/>
      <c r="E332" s="203"/>
      <c r="H332" s="203"/>
      <c r="I332" s="205"/>
      <c r="J332" s="205"/>
      <c r="K332" s="205"/>
      <c r="L332" s="205">
        <f>IFERROR(IF(G332="X",0,IF(H332="X",0,VLOOKUP(H332,'9'!$K$3:$L$16,2,FALSE))),0)</f>
        <v>0</v>
      </c>
      <c r="M332" s="205">
        <f t="shared" si="11"/>
        <v>0</v>
      </c>
      <c r="N332" s="205">
        <f>IFERROR(VLOOKUP(H332,'9'!$K$3:$M$16,3,FALSE),0)</f>
        <v>0</v>
      </c>
      <c r="O332" s="205">
        <f t="shared" si="12"/>
        <v>0</v>
      </c>
      <c r="P332" s="205"/>
      <c r="Q332" s="205"/>
      <c r="R332" s="205"/>
    </row>
    <row r="333" spans="1:18" hidden="1">
      <c r="A333" s="203"/>
      <c r="B333" s="204"/>
      <c r="C333" s="204"/>
      <c r="D333" s="203"/>
      <c r="E333" s="203"/>
      <c r="H333" s="203"/>
      <c r="I333" s="205"/>
      <c r="J333" s="205"/>
      <c r="K333" s="205"/>
      <c r="L333" s="205">
        <f>IFERROR(IF(G333="X",0,IF(H333="X",0,VLOOKUP(H333,'9'!$K$3:$L$16,2,FALSE))),0)</f>
        <v>0</v>
      </c>
      <c r="M333" s="205">
        <f t="shared" si="11"/>
        <v>0</v>
      </c>
      <c r="N333" s="205">
        <f>IFERROR(VLOOKUP(H333,'9'!$K$3:$M$16,3,FALSE),0)</f>
        <v>0</v>
      </c>
      <c r="O333" s="205">
        <f t="shared" si="12"/>
        <v>0</v>
      </c>
      <c r="P333" s="205"/>
      <c r="Q333" s="205"/>
      <c r="R333" s="205"/>
    </row>
    <row r="334" spans="1:18" hidden="1">
      <c r="A334" s="203"/>
      <c r="B334" s="204"/>
      <c r="C334" s="204"/>
      <c r="D334" s="203"/>
      <c r="E334" s="203"/>
      <c r="H334" s="203"/>
      <c r="I334" s="205"/>
      <c r="J334" s="205"/>
      <c r="K334" s="205"/>
      <c r="L334" s="205">
        <f>IFERROR(IF(G334="X",0,IF(H334="X",0,VLOOKUP(H334,'9'!$K$3:$L$16,2,FALSE))),0)</f>
        <v>0</v>
      </c>
      <c r="M334" s="205">
        <f t="shared" si="11"/>
        <v>0</v>
      </c>
      <c r="N334" s="205">
        <f>IFERROR(VLOOKUP(H334,'9'!$K$3:$M$16,3,FALSE),0)</f>
        <v>0</v>
      </c>
      <c r="O334" s="205">
        <f t="shared" si="12"/>
        <v>0</v>
      </c>
      <c r="P334" s="205"/>
      <c r="Q334" s="205"/>
      <c r="R334" s="205"/>
    </row>
    <row r="335" spans="1:18" hidden="1">
      <c r="A335" s="203"/>
      <c r="B335" s="204"/>
      <c r="C335" s="204"/>
      <c r="D335" s="203"/>
      <c r="E335" s="203"/>
      <c r="H335" s="203"/>
      <c r="I335" s="205"/>
      <c r="J335" s="205"/>
      <c r="K335" s="205"/>
      <c r="L335" s="205">
        <f>IFERROR(IF(G335="X",0,IF(H335="X",0,VLOOKUP(H335,'9'!$K$3:$L$16,2,FALSE))),0)</f>
        <v>0</v>
      </c>
      <c r="M335" s="205">
        <f t="shared" si="11"/>
        <v>0</v>
      </c>
      <c r="N335" s="205">
        <f>IFERROR(VLOOKUP(H335,'9'!$K$3:$M$16,3,FALSE),0)</f>
        <v>0</v>
      </c>
      <c r="O335" s="205">
        <f t="shared" si="12"/>
        <v>0</v>
      </c>
      <c r="P335" s="205"/>
      <c r="Q335" s="205"/>
      <c r="R335" s="205"/>
    </row>
    <row r="336" spans="1:18" hidden="1">
      <c r="A336" s="203"/>
      <c r="B336" s="204"/>
      <c r="C336" s="204"/>
      <c r="D336" s="203"/>
      <c r="E336" s="203"/>
      <c r="H336" s="203"/>
      <c r="I336" s="205"/>
      <c r="J336" s="205"/>
      <c r="K336" s="205"/>
      <c r="L336" s="205">
        <f>IFERROR(IF(G336="X",0,IF(H336="X",0,VLOOKUP(H336,'9'!$K$3:$L$16,2,FALSE))),0)</f>
        <v>0</v>
      </c>
      <c r="M336" s="205">
        <f t="shared" si="11"/>
        <v>0</v>
      </c>
      <c r="N336" s="205">
        <f>IFERROR(VLOOKUP(H336,'9'!$K$3:$M$16,3,FALSE),0)</f>
        <v>0</v>
      </c>
      <c r="O336" s="205">
        <f t="shared" si="12"/>
        <v>0</v>
      </c>
      <c r="P336" s="205"/>
      <c r="Q336" s="205"/>
      <c r="R336" s="205"/>
    </row>
    <row r="337" spans="1:18" hidden="1">
      <c r="A337" s="203"/>
      <c r="B337" s="204"/>
      <c r="C337" s="204"/>
      <c r="D337" s="203"/>
      <c r="E337" s="203"/>
      <c r="H337" s="203"/>
      <c r="I337" s="205"/>
      <c r="J337" s="205"/>
      <c r="K337" s="205"/>
      <c r="L337" s="205">
        <f>IFERROR(IF(G337="X",0,IF(H337="X",0,VLOOKUP(H337,'9'!$K$3:$L$16,2,FALSE))),0)</f>
        <v>0</v>
      </c>
      <c r="M337" s="205">
        <f t="shared" si="11"/>
        <v>0</v>
      </c>
      <c r="N337" s="205">
        <f>IFERROR(VLOOKUP(H337,'9'!$K$3:$M$16,3,FALSE),0)</f>
        <v>0</v>
      </c>
      <c r="O337" s="205">
        <f t="shared" si="12"/>
        <v>0</v>
      </c>
      <c r="P337" s="205"/>
      <c r="Q337" s="205"/>
      <c r="R337" s="205"/>
    </row>
    <row r="338" spans="1:18" hidden="1">
      <c r="A338" s="203"/>
      <c r="B338" s="204"/>
      <c r="C338" s="204"/>
      <c r="D338" s="203"/>
      <c r="E338" s="203"/>
      <c r="H338" s="203"/>
      <c r="I338" s="205"/>
      <c r="J338" s="205"/>
      <c r="K338" s="205"/>
      <c r="L338" s="205">
        <f>IFERROR(IF(G338="X",0,IF(H338="X",0,VLOOKUP(H338,'9'!$K$3:$L$16,2,FALSE))),0)</f>
        <v>0</v>
      </c>
      <c r="M338" s="205">
        <f t="shared" si="11"/>
        <v>0</v>
      </c>
      <c r="N338" s="205">
        <f>IFERROR(VLOOKUP(H338,'9'!$K$3:$M$16,3,FALSE),0)</f>
        <v>0</v>
      </c>
      <c r="O338" s="205">
        <f t="shared" si="12"/>
        <v>0</v>
      </c>
      <c r="P338" s="205"/>
      <c r="Q338" s="205"/>
      <c r="R338" s="205"/>
    </row>
    <row r="339" spans="1:18" hidden="1">
      <c r="A339" s="203"/>
      <c r="B339" s="204"/>
      <c r="C339" s="204"/>
      <c r="D339" s="203"/>
      <c r="E339" s="203"/>
      <c r="H339" s="203"/>
      <c r="I339" s="205"/>
      <c r="J339" s="205"/>
      <c r="K339" s="205"/>
      <c r="L339" s="205">
        <f>IFERROR(IF(G339="X",0,IF(H339="X",0,VLOOKUP(H339,'9'!$K$3:$L$16,2,FALSE))),0)</f>
        <v>0</v>
      </c>
      <c r="M339" s="205">
        <f t="shared" si="11"/>
        <v>0</v>
      </c>
      <c r="N339" s="205">
        <f>IFERROR(VLOOKUP(H339,'9'!$K$3:$M$16,3,FALSE),0)</f>
        <v>0</v>
      </c>
      <c r="O339" s="205">
        <f t="shared" si="12"/>
        <v>0</v>
      </c>
      <c r="P339" s="205"/>
      <c r="Q339" s="205"/>
      <c r="R339" s="205"/>
    </row>
    <row r="340" spans="1:18" hidden="1">
      <c r="A340" s="203"/>
      <c r="B340" s="204"/>
      <c r="C340" s="204"/>
      <c r="D340" s="203"/>
      <c r="E340" s="203"/>
      <c r="H340" s="203"/>
      <c r="I340" s="205"/>
      <c r="J340" s="205"/>
      <c r="K340" s="205"/>
      <c r="L340" s="205">
        <f>IFERROR(IF(G340="X",0,IF(H340="X",0,VLOOKUP(H340,'9'!$K$3:$L$16,2,FALSE))),0)</f>
        <v>0</v>
      </c>
      <c r="M340" s="205">
        <f t="shared" si="11"/>
        <v>0</v>
      </c>
      <c r="N340" s="205">
        <f>IFERROR(VLOOKUP(H340,'9'!$K$3:$M$16,3,FALSE),0)</f>
        <v>0</v>
      </c>
      <c r="O340" s="205">
        <f t="shared" si="12"/>
        <v>0</v>
      </c>
      <c r="P340" s="205"/>
      <c r="Q340" s="205"/>
      <c r="R340" s="205"/>
    </row>
    <row r="341" spans="1:18" hidden="1">
      <c r="A341" s="203"/>
      <c r="B341" s="204"/>
      <c r="C341" s="204"/>
      <c r="D341" s="203"/>
      <c r="E341" s="203"/>
      <c r="H341" s="203"/>
      <c r="I341" s="205"/>
      <c r="J341" s="205"/>
      <c r="K341" s="205"/>
      <c r="L341" s="205">
        <f>IFERROR(IF(G341="X",0,IF(H341="X",0,VLOOKUP(H341,'9'!$K$3:$L$16,2,FALSE))),0)</f>
        <v>0</v>
      </c>
      <c r="M341" s="205">
        <f t="shared" si="11"/>
        <v>0</v>
      </c>
      <c r="N341" s="205">
        <f>IFERROR(VLOOKUP(H341,'9'!$K$3:$M$16,3,FALSE),0)</f>
        <v>0</v>
      </c>
      <c r="O341" s="205">
        <f t="shared" si="12"/>
        <v>0</v>
      </c>
      <c r="P341" s="205"/>
      <c r="Q341" s="205"/>
      <c r="R341" s="205"/>
    </row>
    <row r="342" spans="1:18" hidden="1">
      <c r="A342" s="203"/>
      <c r="B342" s="204"/>
      <c r="C342" s="204"/>
      <c r="D342" s="203"/>
      <c r="E342" s="203"/>
      <c r="H342" s="203"/>
      <c r="I342" s="205"/>
      <c r="J342" s="205"/>
      <c r="K342" s="205"/>
      <c r="L342" s="205">
        <f>IFERROR(IF(G342="X",0,IF(H342="X",0,VLOOKUP(H342,'9'!$K$3:$L$16,2,FALSE))),0)</f>
        <v>0</v>
      </c>
      <c r="M342" s="205">
        <f t="shared" si="11"/>
        <v>0</v>
      </c>
      <c r="N342" s="205">
        <f>IFERROR(VLOOKUP(H342,'9'!$K$3:$M$16,3,FALSE),0)</f>
        <v>0</v>
      </c>
      <c r="O342" s="205">
        <f t="shared" si="12"/>
        <v>0</v>
      </c>
      <c r="P342" s="205"/>
      <c r="Q342" s="205"/>
      <c r="R342" s="205"/>
    </row>
    <row r="343" spans="1:18" hidden="1">
      <c r="A343" s="203"/>
      <c r="B343" s="204"/>
      <c r="C343" s="204"/>
      <c r="D343" s="203"/>
      <c r="E343" s="203"/>
      <c r="H343" s="203"/>
      <c r="I343" s="205"/>
      <c r="J343" s="205"/>
      <c r="K343" s="205"/>
      <c r="L343" s="205">
        <f>IFERROR(IF(G343="X",0,IF(H343="X",0,VLOOKUP(H343,'9'!$K$3:$L$16,2,FALSE))),0)</f>
        <v>0</v>
      </c>
      <c r="M343" s="205">
        <f t="shared" si="11"/>
        <v>0</v>
      </c>
      <c r="N343" s="205">
        <f>IFERROR(VLOOKUP(H343,'9'!$K$3:$M$16,3,FALSE),0)</f>
        <v>0</v>
      </c>
      <c r="O343" s="205">
        <f t="shared" si="12"/>
        <v>0</v>
      </c>
      <c r="P343" s="205"/>
      <c r="Q343" s="205"/>
      <c r="R343" s="205"/>
    </row>
    <row r="344" spans="1:18" hidden="1">
      <c r="A344" s="203"/>
      <c r="B344" s="204"/>
      <c r="C344" s="204"/>
      <c r="D344" s="203"/>
      <c r="E344" s="203"/>
      <c r="H344" s="203"/>
      <c r="I344" s="205"/>
      <c r="J344" s="205"/>
      <c r="K344" s="205"/>
      <c r="L344" s="205">
        <f>IFERROR(IF(G344="X",0,IF(H344="X",0,VLOOKUP(H344,'9'!$K$3:$L$16,2,FALSE))),0)</f>
        <v>0</v>
      </c>
      <c r="M344" s="205">
        <f t="shared" si="11"/>
        <v>0</v>
      </c>
      <c r="N344" s="205">
        <f>IFERROR(VLOOKUP(H344,'9'!$K$3:$M$16,3,FALSE),0)</f>
        <v>0</v>
      </c>
      <c r="O344" s="205">
        <f t="shared" si="12"/>
        <v>0</v>
      </c>
      <c r="P344" s="205"/>
      <c r="Q344" s="205"/>
      <c r="R344" s="205"/>
    </row>
    <row r="345" spans="1:18" hidden="1">
      <c r="A345" s="203"/>
      <c r="B345" s="204"/>
      <c r="C345" s="204"/>
      <c r="D345" s="203"/>
      <c r="E345" s="203"/>
      <c r="H345" s="203"/>
      <c r="I345" s="205"/>
      <c r="J345" s="205"/>
      <c r="K345" s="205"/>
      <c r="L345" s="205">
        <f>IFERROR(IF(G345="X",0,IF(H345="X",0,VLOOKUP(H345,'9'!$K$3:$L$16,2,FALSE))),0)</f>
        <v>0</v>
      </c>
      <c r="M345" s="205">
        <f t="shared" si="11"/>
        <v>0</v>
      </c>
      <c r="N345" s="205">
        <f>IFERROR(VLOOKUP(H345,'9'!$K$3:$M$16,3,FALSE),0)</f>
        <v>0</v>
      </c>
      <c r="O345" s="205">
        <f t="shared" si="12"/>
        <v>0</v>
      </c>
      <c r="P345" s="205"/>
      <c r="Q345" s="205"/>
      <c r="R345" s="205"/>
    </row>
    <row r="346" spans="1:18" hidden="1">
      <c r="A346" s="203"/>
      <c r="B346" s="204"/>
      <c r="C346" s="204"/>
      <c r="D346" s="203"/>
      <c r="E346" s="203"/>
      <c r="H346" s="203"/>
      <c r="I346" s="205"/>
      <c r="J346" s="205"/>
      <c r="K346" s="205"/>
      <c r="L346" s="205">
        <f>IFERROR(IF(G346="X",0,IF(H346="X",0,VLOOKUP(H346,'9'!$K$3:$L$16,2,FALSE))),0)</f>
        <v>0</v>
      </c>
      <c r="M346" s="205">
        <f t="shared" si="11"/>
        <v>0</v>
      </c>
      <c r="N346" s="205">
        <f>IFERROR(VLOOKUP(H346,'9'!$K$3:$M$16,3,FALSE),0)</f>
        <v>0</v>
      </c>
      <c r="O346" s="205">
        <f t="shared" si="12"/>
        <v>0</v>
      </c>
      <c r="P346" s="205"/>
      <c r="Q346" s="205"/>
      <c r="R346" s="205"/>
    </row>
    <row r="347" spans="1:18" hidden="1">
      <c r="A347" s="203"/>
      <c r="B347" s="204"/>
      <c r="C347" s="204"/>
      <c r="D347" s="203"/>
      <c r="E347" s="203"/>
      <c r="H347" s="203"/>
      <c r="I347" s="205"/>
      <c r="J347" s="205"/>
      <c r="K347" s="205"/>
      <c r="L347" s="205">
        <f>IFERROR(IF(G347="X",0,IF(H347="X",0,VLOOKUP(H347,'9'!$K$3:$L$16,2,FALSE))),0)</f>
        <v>0</v>
      </c>
      <c r="M347" s="205">
        <f t="shared" si="11"/>
        <v>0</v>
      </c>
      <c r="N347" s="205">
        <f>IFERROR(VLOOKUP(H347,'9'!$K$3:$M$16,3,FALSE),0)</f>
        <v>0</v>
      </c>
      <c r="O347" s="205">
        <f t="shared" si="12"/>
        <v>0</v>
      </c>
      <c r="P347" s="205"/>
      <c r="Q347" s="205"/>
      <c r="R347" s="205"/>
    </row>
    <row r="348" spans="1:18" hidden="1">
      <c r="A348" s="203"/>
      <c r="B348" s="204"/>
      <c r="C348" s="204"/>
      <c r="D348" s="203"/>
      <c r="E348" s="203"/>
      <c r="H348" s="203"/>
      <c r="I348" s="205"/>
      <c r="J348" s="205"/>
      <c r="K348" s="205"/>
      <c r="L348" s="205">
        <f>IFERROR(IF(G348="X",0,IF(H348="X",0,VLOOKUP(H348,'9'!$K$3:$L$16,2,FALSE))),0)</f>
        <v>0</v>
      </c>
      <c r="M348" s="205">
        <f t="shared" si="11"/>
        <v>0</v>
      </c>
      <c r="N348" s="205">
        <f>IFERROR(VLOOKUP(H348,'9'!$K$3:$M$16,3,FALSE),0)</f>
        <v>0</v>
      </c>
      <c r="O348" s="205">
        <f t="shared" si="12"/>
        <v>0</v>
      </c>
      <c r="P348" s="205"/>
      <c r="Q348" s="205"/>
      <c r="R348" s="205"/>
    </row>
    <row r="349" spans="1:18" hidden="1">
      <c r="A349" s="203"/>
      <c r="B349" s="204"/>
      <c r="C349" s="204"/>
      <c r="D349" s="203"/>
      <c r="E349" s="203"/>
      <c r="H349" s="203"/>
      <c r="I349" s="205"/>
      <c r="J349" s="205"/>
      <c r="K349" s="205"/>
      <c r="L349" s="205">
        <f>IFERROR(IF(G349="X",0,IF(H349="X",0,VLOOKUP(H349,'9'!$K$3:$L$16,2,FALSE))),0)</f>
        <v>0</v>
      </c>
      <c r="M349" s="205">
        <f t="shared" si="11"/>
        <v>0</v>
      </c>
      <c r="N349" s="205">
        <f>IFERROR(VLOOKUP(H349,'9'!$K$3:$M$16,3,FALSE),0)</f>
        <v>0</v>
      </c>
      <c r="O349" s="205">
        <f t="shared" si="12"/>
        <v>0</v>
      </c>
      <c r="P349" s="205"/>
      <c r="Q349" s="205"/>
      <c r="R349" s="205"/>
    </row>
    <row r="350" spans="1:18" hidden="1">
      <c r="A350" s="203"/>
      <c r="B350" s="204"/>
      <c r="C350" s="204"/>
      <c r="D350" s="203"/>
      <c r="E350" s="203"/>
      <c r="H350" s="203"/>
      <c r="I350" s="205"/>
      <c r="J350" s="205"/>
      <c r="K350" s="205"/>
      <c r="L350" s="205">
        <f>IFERROR(IF(G350="X",0,IF(H350="X",0,VLOOKUP(H350,'9'!$K$3:$L$16,2,FALSE))),0)</f>
        <v>0</v>
      </c>
      <c r="M350" s="205">
        <f t="shared" si="11"/>
        <v>0</v>
      </c>
      <c r="N350" s="205">
        <f>IFERROR(VLOOKUP(H350,'9'!$K$3:$M$16,3,FALSE),0)</f>
        <v>0</v>
      </c>
      <c r="O350" s="205">
        <f t="shared" si="12"/>
        <v>0</v>
      </c>
      <c r="P350" s="205"/>
      <c r="Q350" s="205"/>
      <c r="R350" s="205"/>
    </row>
    <row r="351" spans="1:18" hidden="1">
      <c r="A351" s="203"/>
      <c r="B351" s="204"/>
      <c r="C351" s="204"/>
      <c r="D351" s="203"/>
      <c r="E351" s="203"/>
      <c r="H351" s="203"/>
      <c r="I351" s="205"/>
      <c r="J351" s="205"/>
      <c r="K351" s="205"/>
      <c r="L351" s="205">
        <f>IFERROR(IF(G351="X",0,IF(H351="X",0,VLOOKUP(H351,'9'!$K$3:$L$16,2,FALSE))),0)</f>
        <v>0</v>
      </c>
      <c r="M351" s="205">
        <f t="shared" si="11"/>
        <v>0</v>
      </c>
      <c r="N351" s="205">
        <f>IFERROR(VLOOKUP(H351,'9'!$K$3:$M$16,3,FALSE),0)</f>
        <v>0</v>
      </c>
      <c r="O351" s="205">
        <f t="shared" si="12"/>
        <v>0</v>
      </c>
      <c r="P351" s="205"/>
      <c r="Q351" s="205"/>
      <c r="R351" s="205"/>
    </row>
    <row r="352" spans="1:18" hidden="1">
      <c r="A352" s="203"/>
      <c r="B352" s="204"/>
      <c r="C352" s="204"/>
      <c r="D352" s="203"/>
      <c r="E352" s="203"/>
      <c r="H352" s="203"/>
      <c r="I352" s="205"/>
      <c r="J352" s="205"/>
      <c r="K352" s="205"/>
      <c r="L352" s="205">
        <f>IFERROR(IF(G352="X",0,IF(H352="X",0,VLOOKUP(H352,'9'!$K$3:$L$16,2,FALSE))),0)</f>
        <v>0</v>
      </c>
      <c r="M352" s="205">
        <f t="shared" si="11"/>
        <v>0</v>
      </c>
      <c r="N352" s="205">
        <f>IFERROR(VLOOKUP(H352,'9'!$K$3:$M$16,3,FALSE),0)</f>
        <v>0</v>
      </c>
      <c r="O352" s="205">
        <f t="shared" si="12"/>
        <v>0</v>
      </c>
      <c r="P352" s="205"/>
      <c r="Q352" s="205"/>
      <c r="R352" s="205"/>
    </row>
    <row r="353" spans="1:18" hidden="1">
      <c r="A353" s="203"/>
      <c r="B353" s="204"/>
      <c r="C353" s="204"/>
      <c r="D353" s="203"/>
      <c r="E353" s="203"/>
      <c r="H353" s="203"/>
      <c r="I353" s="205"/>
      <c r="J353" s="205"/>
      <c r="K353" s="205"/>
      <c r="L353" s="205">
        <f>IFERROR(IF(G353="X",0,IF(H353="X",0,VLOOKUP(H353,'9'!$K$3:$L$16,2,FALSE))),0)</f>
        <v>0</v>
      </c>
      <c r="M353" s="205">
        <f t="shared" si="11"/>
        <v>0</v>
      </c>
      <c r="N353" s="205">
        <f>IFERROR(VLOOKUP(H353,'9'!$K$3:$M$16,3,FALSE),0)</f>
        <v>0</v>
      </c>
      <c r="O353" s="205">
        <f t="shared" si="12"/>
        <v>0</v>
      </c>
      <c r="P353" s="205"/>
      <c r="Q353" s="205"/>
      <c r="R353" s="205"/>
    </row>
    <row r="354" spans="1:18" hidden="1">
      <c r="A354" s="203"/>
      <c r="B354" s="204"/>
      <c r="C354" s="204"/>
      <c r="D354" s="203"/>
      <c r="E354" s="203"/>
      <c r="H354" s="203"/>
      <c r="I354" s="205"/>
      <c r="J354" s="205"/>
      <c r="K354" s="205"/>
      <c r="L354" s="205">
        <f>IFERROR(IF(G354="X",0,IF(H354="X",0,VLOOKUP(H354,'9'!$K$3:$L$16,2,FALSE))),0)</f>
        <v>0</v>
      </c>
      <c r="M354" s="205">
        <f t="shared" si="11"/>
        <v>0</v>
      </c>
      <c r="N354" s="205">
        <f>IFERROR(VLOOKUP(H354,'9'!$K$3:$M$16,3,FALSE),0)</f>
        <v>0</v>
      </c>
      <c r="O354" s="205">
        <f t="shared" si="12"/>
        <v>0</v>
      </c>
      <c r="P354" s="205"/>
      <c r="Q354" s="205"/>
      <c r="R354" s="205"/>
    </row>
    <row r="355" spans="1:18" hidden="1">
      <c r="A355" s="203"/>
      <c r="B355" s="204"/>
      <c r="C355" s="204"/>
      <c r="D355" s="203"/>
      <c r="E355" s="203"/>
      <c r="H355" s="203"/>
      <c r="I355" s="205"/>
      <c r="J355" s="205"/>
      <c r="K355" s="205"/>
      <c r="L355" s="205">
        <f>IFERROR(IF(G355="X",0,IF(H355="X",0,VLOOKUP(H355,'9'!$K$3:$L$16,2,FALSE))),0)</f>
        <v>0</v>
      </c>
      <c r="M355" s="205">
        <f t="shared" si="11"/>
        <v>0</v>
      </c>
      <c r="N355" s="205">
        <f>IFERROR(VLOOKUP(H355,'9'!$K$3:$M$16,3,FALSE),0)</f>
        <v>0</v>
      </c>
      <c r="O355" s="205">
        <f t="shared" si="12"/>
        <v>0</v>
      </c>
      <c r="P355" s="205"/>
      <c r="Q355" s="205"/>
      <c r="R355" s="205"/>
    </row>
    <row r="356" spans="1:18" hidden="1">
      <c r="A356" s="203"/>
      <c r="B356" s="204"/>
      <c r="C356" s="204"/>
      <c r="D356" s="203"/>
      <c r="E356" s="203"/>
      <c r="H356" s="203"/>
      <c r="I356" s="205"/>
      <c r="J356" s="205"/>
      <c r="K356" s="205"/>
      <c r="L356" s="205">
        <f>IFERROR(IF(G356="X",0,IF(H356="X",0,VLOOKUP(H356,'9'!$K$3:$L$16,2,FALSE))),0)</f>
        <v>0</v>
      </c>
      <c r="M356" s="205">
        <f t="shared" si="11"/>
        <v>0</v>
      </c>
      <c r="N356" s="205">
        <f>IFERROR(VLOOKUP(H356,'9'!$K$3:$M$16,3,FALSE),0)</f>
        <v>0</v>
      </c>
      <c r="O356" s="205">
        <f t="shared" si="12"/>
        <v>0</v>
      </c>
      <c r="P356" s="205"/>
      <c r="Q356" s="205"/>
      <c r="R356" s="205"/>
    </row>
    <row r="357" spans="1:18" hidden="1">
      <c r="A357" s="203"/>
      <c r="B357" s="204"/>
      <c r="C357" s="204"/>
      <c r="D357" s="203"/>
      <c r="E357" s="203"/>
      <c r="H357" s="203"/>
      <c r="I357" s="205"/>
      <c r="J357" s="205"/>
      <c r="K357" s="205"/>
      <c r="L357" s="205">
        <f>IFERROR(IF(G357="X",0,IF(H357="X",0,VLOOKUP(H357,'9'!$K$3:$L$16,2,FALSE))),0)</f>
        <v>0</v>
      </c>
      <c r="M357" s="205">
        <f t="shared" si="11"/>
        <v>0</v>
      </c>
      <c r="N357" s="205">
        <f>IFERROR(VLOOKUP(H357,'9'!$K$3:$M$16,3,FALSE),0)</f>
        <v>0</v>
      </c>
      <c r="O357" s="205">
        <f t="shared" si="12"/>
        <v>0</v>
      </c>
      <c r="P357" s="205"/>
      <c r="Q357" s="205"/>
      <c r="R357" s="205"/>
    </row>
    <row r="358" spans="1:18" hidden="1">
      <c r="A358" s="203"/>
      <c r="B358" s="204"/>
      <c r="C358" s="204"/>
      <c r="D358" s="203"/>
      <c r="E358" s="203"/>
      <c r="H358" s="203"/>
      <c r="I358" s="205"/>
      <c r="J358" s="205"/>
      <c r="K358" s="205"/>
      <c r="L358" s="205">
        <f>IFERROR(IF(G358="X",0,IF(H358="X",0,VLOOKUP(H358,'9'!$K$3:$L$16,2,FALSE))),0)</f>
        <v>0</v>
      </c>
      <c r="M358" s="205">
        <f t="shared" si="11"/>
        <v>0</v>
      </c>
      <c r="N358" s="205">
        <f>IFERROR(VLOOKUP(H358,'9'!$K$3:$M$16,3,FALSE),0)</f>
        <v>0</v>
      </c>
      <c r="O358" s="205">
        <f t="shared" si="12"/>
        <v>0</v>
      </c>
      <c r="P358" s="205"/>
      <c r="Q358" s="205"/>
      <c r="R358" s="205"/>
    </row>
    <row r="359" spans="1:18" hidden="1">
      <c r="A359" s="203"/>
      <c r="B359" s="204"/>
      <c r="C359" s="204"/>
      <c r="D359" s="203"/>
      <c r="E359" s="203"/>
      <c r="H359" s="203"/>
      <c r="I359" s="205"/>
      <c r="J359" s="205"/>
      <c r="K359" s="205"/>
      <c r="L359" s="205">
        <f>IFERROR(IF(G359="X",0,IF(H359="X",0,VLOOKUP(H359,'9'!$K$3:$L$16,2,FALSE))),0)</f>
        <v>0</v>
      </c>
      <c r="M359" s="205">
        <f t="shared" si="11"/>
        <v>0</v>
      </c>
      <c r="N359" s="205">
        <f>IFERROR(VLOOKUP(H359,'9'!$K$3:$M$16,3,FALSE),0)</f>
        <v>0</v>
      </c>
      <c r="O359" s="205">
        <f t="shared" si="12"/>
        <v>0</v>
      </c>
      <c r="P359" s="205"/>
      <c r="Q359" s="205"/>
      <c r="R359" s="205"/>
    </row>
    <row r="360" spans="1:18" hidden="1">
      <c r="A360" s="203"/>
      <c r="B360" s="204"/>
      <c r="C360" s="204"/>
      <c r="D360" s="203"/>
      <c r="E360" s="203"/>
      <c r="H360" s="203"/>
      <c r="I360" s="205"/>
      <c r="J360" s="205"/>
      <c r="K360" s="205"/>
      <c r="L360" s="205">
        <f>IFERROR(IF(G360="X",0,IF(H360="X",0,VLOOKUP(H360,'9'!$K$3:$L$16,2,FALSE))),0)</f>
        <v>0</v>
      </c>
      <c r="M360" s="205">
        <f t="shared" si="11"/>
        <v>0</v>
      </c>
      <c r="N360" s="205">
        <f>IFERROR(VLOOKUP(H360,'9'!$K$3:$M$16,3,FALSE),0)</f>
        <v>0</v>
      </c>
      <c r="O360" s="205">
        <f t="shared" si="12"/>
        <v>0</v>
      </c>
      <c r="P360" s="205"/>
      <c r="Q360" s="205"/>
      <c r="R360" s="205"/>
    </row>
    <row r="361" spans="1:18" hidden="1">
      <c r="A361" s="203"/>
      <c r="B361" s="204"/>
      <c r="C361" s="204"/>
      <c r="D361" s="203"/>
      <c r="E361" s="203"/>
      <c r="H361" s="203"/>
      <c r="I361" s="205"/>
      <c r="J361" s="205"/>
      <c r="K361" s="205"/>
      <c r="L361" s="205">
        <f>IFERROR(IF(G361="X",0,IF(H361="X",0,VLOOKUP(H361,'9'!$K$3:$L$16,2,FALSE))),0)</f>
        <v>0</v>
      </c>
      <c r="M361" s="205">
        <f t="shared" si="11"/>
        <v>0</v>
      </c>
      <c r="N361" s="205">
        <f>IFERROR(VLOOKUP(H361,'9'!$K$3:$M$16,3,FALSE),0)</f>
        <v>0</v>
      </c>
      <c r="O361" s="205">
        <f t="shared" si="12"/>
        <v>0</v>
      </c>
      <c r="P361" s="205"/>
      <c r="Q361" s="205"/>
      <c r="R361" s="205"/>
    </row>
    <row r="362" spans="1:18" hidden="1">
      <c r="A362" s="203"/>
      <c r="B362" s="204"/>
      <c r="C362" s="204"/>
      <c r="D362" s="203"/>
      <c r="E362" s="203"/>
      <c r="H362" s="203"/>
      <c r="I362" s="205"/>
      <c r="J362" s="205"/>
      <c r="K362" s="205"/>
      <c r="L362" s="205">
        <f>IFERROR(IF(G362="X",0,IF(H362="X",0,VLOOKUP(H362,'9'!$K$3:$L$16,2,FALSE))),0)</f>
        <v>0</v>
      </c>
      <c r="M362" s="205">
        <f t="shared" si="11"/>
        <v>0</v>
      </c>
      <c r="N362" s="205">
        <f>IFERROR(VLOOKUP(H362,'9'!$K$3:$M$16,3,FALSE),0)</f>
        <v>0</v>
      </c>
      <c r="O362" s="205">
        <f t="shared" si="12"/>
        <v>0</v>
      </c>
      <c r="P362" s="205"/>
      <c r="Q362" s="205"/>
      <c r="R362" s="205"/>
    </row>
    <row r="363" spans="1:18" hidden="1">
      <c r="A363" s="203"/>
      <c r="B363" s="204"/>
      <c r="C363" s="204"/>
      <c r="D363" s="203"/>
      <c r="E363" s="203"/>
      <c r="H363" s="203"/>
      <c r="I363" s="205"/>
      <c r="J363" s="205"/>
      <c r="K363" s="205"/>
      <c r="L363" s="205">
        <f>IFERROR(IF(G363="X",0,IF(H363="X",0,VLOOKUP(H363,'9'!$K$3:$L$16,2,FALSE))),0)</f>
        <v>0</v>
      </c>
      <c r="M363" s="205">
        <f t="shared" si="11"/>
        <v>0</v>
      </c>
      <c r="N363" s="205">
        <f>IFERROR(VLOOKUP(H363,'9'!$K$3:$M$16,3,FALSE),0)</f>
        <v>0</v>
      </c>
      <c r="O363" s="205">
        <f t="shared" si="12"/>
        <v>0</v>
      </c>
      <c r="P363" s="205"/>
      <c r="Q363" s="205"/>
      <c r="R363" s="205"/>
    </row>
    <row r="364" spans="1:18" hidden="1">
      <c r="A364" s="203"/>
      <c r="B364" s="204"/>
      <c r="C364" s="204"/>
      <c r="D364" s="203"/>
      <c r="E364" s="203"/>
      <c r="H364" s="203"/>
      <c r="I364" s="205"/>
      <c r="J364" s="205"/>
      <c r="K364" s="205"/>
      <c r="L364" s="205">
        <f>IFERROR(IF(G364="X",0,IF(H364="X",0,VLOOKUP(H364,'9'!$K$3:$L$16,2,FALSE))),0)</f>
        <v>0</v>
      </c>
      <c r="M364" s="205">
        <f t="shared" si="11"/>
        <v>0</v>
      </c>
      <c r="N364" s="205">
        <f>IFERROR(VLOOKUP(H364,'9'!$K$3:$M$16,3,FALSE),0)</f>
        <v>0</v>
      </c>
      <c r="O364" s="205">
        <f t="shared" si="12"/>
        <v>0</v>
      </c>
      <c r="P364" s="205"/>
      <c r="Q364" s="205"/>
      <c r="R364" s="205"/>
    </row>
    <row r="365" spans="1:18" hidden="1">
      <c r="A365" s="203"/>
      <c r="B365" s="204"/>
      <c r="C365" s="204"/>
      <c r="D365" s="203"/>
      <c r="E365" s="203"/>
      <c r="H365" s="203"/>
      <c r="I365" s="205"/>
      <c r="J365" s="205"/>
      <c r="K365" s="205"/>
      <c r="L365" s="205">
        <f>IFERROR(IF(G365="X",0,IF(H365="X",0,VLOOKUP(H365,'9'!$K$3:$L$16,2,FALSE))),0)</f>
        <v>0</v>
      </c>
      <c r="M365" s="205">
        <f t="shared" si="11"/>
        <v>0</v>
      </c>
      <c r="N365" s="205">
        <f>IFERROR(VLOOKUP(H365,'9'!$K$3:$M$16,3,FALSE),0)</f>
        <v>0</v>
      </c>
      <c r="O365" s="205">
        <f t="shared" si="12"/>
        <v>0</v>
      </c>
      <c r="P365" s="205"/>
      <c r="Q365" s="205"/>
      <c r="R365" s="205"/>
    </row>
    <row r="366" spans="1:18" hidden="1">
      <c r="A366" s="203"/>
      <c r="B366" s="204"/>
      <c r="C366" s="204"/>
      <c r="D366" s="203"/>
      <c r="E366" s="203"/>
      <c r="H366" s="203"/>
      <c r="I366" s="205"/>
      <c r="J366" s="205"/>
      <c r="K366" s="205"/>
      <c r="L366" s="205">
        <f>IFERROR(IF(G366="X",0,IF(H366="X",0,VLOOKUP(H366,'9'!$K$3:$L$16,2,FALSE))),0)</f>
        <v>0</v>
      </c>
      <c r="M366" s="205">
        <f t="shared" si="11"/>
        <v>0</v>
      </c>
      <c r="N366" s="205">
        <f>IFERROR(VLOOKUP(H366,'9'!$K$3:$M$16,3,FALSE),0)</f>
        <v>0</v>
      </c>
      <c r="O366" s="205">
        <f t="shared" si="12"/>
        <v>0</v>
      </c>
      <c r="P366" s="205"/>
      <c r="Q366" s="205"/>
      <c r="R366" s="205"/>
    </row>
    <row r="367" spans="1:18" hidden="1">
      <c r="A367" s="203"/>
      <c r="B367" s="204"/>
      <c r="C367" s="204"/>
      <c r="D367" s="203"/>
      <c r="E367" s="203"/>
      <c r="H367" s="203"/>
      <c r="I367" s="205"/>
      <c r="J367" s="205"/>
      <c r="K367" s="205"/>
      <c r="L367" s="205">
        <f>IFERROR(IF(G367="X",0,IF(H367="X",0,VLOOKUP(H367,'9'!$K$3:$L$16,2,FALSE))),0)</f>
        <v>0</v>
      </c>
      <c r="M367" s="205">
        <f t="shared" si="11"/>
        <v>0</v>
      </c>
      <c r="N367" s="205">
        <f>IFERROR(VLOOKUP(H367,'9'!$K$3:$M$16,3,FALSE),0)</f>
        <v>0</v>
      </c>
      <c r="O367" s="205">
        <f t="shared" si="12"/>
        <v>0</v>
      </c>
      <c r="P367" s="205"/>
      <c r="Q367" s="205"/>
      <c r="R367" s="205"/>
    </row>
    <row r="368" spans="1:18" hidden="1">
      <c r="A368" s="203"/>
      <c r="B368" s="204"/>
      <c r="C368" s="204"/>
      <c r="D368" s="203"/>
      <c r="E368" s="203"/>
      <c r="H368" s="203"/>
      <c r="I368" s="205"/>
      <c r="J368" s="205"/>
      <c r="K368" s="205"/>
      <c r="L368" s="205">
        <f>IFERROR(IF(G368="X",0,IF(H368="X",0,VLOOKUP(H368,'9'!$K$3:$L$16,2,FALSE))),0)</f>
        <v>0</v>
      </c>
      <c r="M368" s="205">
        <f t="shared" si="11"/>
        <v>0</v>
      </c>
      <c r="N368" s="205">
        <f>IFERROR(VLOOKUP(H368,'9'!$K$3:$M$16,3,FALSE),0)</f>
        <v>0</v>
      </c>
      <c r="O368" s="205">
        <f t="shared" si="12"/>
        <v>0</v>
      </c>
      <c r="P368" s="205"/>
      <c r="Q368" s="205"/>
      <c r="R368" s="205"/>
    </row>
    <row r="369" spans="1:18" hidden="1">
      <c r="A369" s="203"/>
      <c r="B369" s="204"/>
      <c r="C369" s="204"/>
      <c r="D369" s="203"/>
      <c r="E369" s="203"/>
      <c r="H369" s="203"/>
      <c r="I369" s="205"/>
      <c r="J369" s="205"/>
      <c r="K369" s="205"/>
      <c r="L369" s="205">
        <f>IFERROR(IF(G369="X",0,IF(H369="X",0,VLOOKUP(H369,'9'!$K$3:$L$16,2,FALSE))),0)</f>
        <v>0</v>
      </c>
      <c r="M369" s="205">
        <f t="shared" si="11"/>
        <v>0</v>
      </c>
      <c r="N369" s="205">
        <f>IFERROR(VLOOKUP(H369,'9'!$K$3:$M$16,3,FALSE),0)</f>
        <v>0</v>
      </c>
      <c r="O369" s="205">
        <f t="shared" si="12"/>
        <v>0</v>
      </c>
      <c r="P369" s="205"/>
      <c r="Q369" s="205"/>
      <c r="R369" s="205"/>
    </row>
    <row r="370" spans="1:18" hidden="1">
      <c r="A370" s="203"/>
      <c r="B370" s="204"/>
      <c r="C370" s="204"/>
      <c r="D370" s="203"/>
      <c r="E370" s="203"/>
      <c r="H370" s="203"/>
      <c r="I370" s="205"/>
      <c r="J370" s="205"/>
      <c r="K370" s="205"/>
      <c r="L370" s="205">
        <f>IFERROR(IF(G370="X",0,IF(H370="X",0,VLOOKUP(H370,'9'!$K$3:$L$16,2,FALSE))),0)</f>
        <v>0</v>
      </c>
      <c r="M370" s="205">
        <f t="shared" si="11"/>
        <v>0</v>
      </c>
      <c r="N370" s="205">
        <f>IFERROR(VLOOKUP(H370,'9'!$K$3:$M$16,3,FALSE),0)</f>
        <v>0</v>
      </c>
      <c r="O370" s="205">
        <f t="shared" si="12"/>
        <v>0</v>
      </c>
      <c r="P370" s="205"/>
      <c r="Q370" s="205"/>
      <c r="R370" s="205"/>
    </row>
    <row r="371" spans="1:18" hidden="1">
      <c r="A371" s="203"/>
      <c r="B371" s="204"/>
      <c r="C371" s="204"/>
      <c r="D371" s="203"/>
      <c r="E371" s="203"/>
      <c r="H371" s="203"/>
      <c r="I371" s="205"/>
      <c r="J371" s="205"/>
      <c r="K371" s="205"/>
      <c r="L371" s="205">
        <f>IFERROR(IF(G371="X",0,IF(H371="X",0,VLOOKUP(H371,'9'!$K$3:$L$16,2,FALSE))),0)</f>
        <v>0</v>
      </c>
      <c r="M371" s="205">
        <f t="shared" si="11"/>
        <v>0</v>
      </c>
      <c r="N371" s="205">
        <f>IFERROR(VLOOKUP(H371,'9'!$K$3:$M$16,3,FALSE),0)</f>
        <v>0</v>
      </c>
      <c r="O371" s="205">
        <f t="shared" si="12"/>
        <v>0</v>
      </c>
      <c r="P371" s="205"/>
      <c r="Q371" s="205"/>
      <c r="R371" s="205"/>
    </row>
    <row r="372" spans="1:18" hidden="1">
      <c r="A372" s="203"/>
      <c r="B372" s="204"/>
      <c r="C372" s="204"/>
      <c r="D372" s="203"/>
      <c r="E372" s="203"/>
      <c r="H372" s="203"/>
      <c r="I372" s="205"/>
      <c r="J372" s="205"/>
      <c r="K372" s="205"/>
      <c r="L372" s="205">
        <f>IFERROR(IF(G372="X",0,IF(H372="X",0,VLOOKUP(H372,'9'!$K$3:$L$16,2,FALSE))),0)</f>
        <v>0</v>
      </c>
      <c r="M372" s="205">
        <f t="shared" si="11"/>
        <v>0</v>
      </c>
      <c r="N372" s="205">
        <f>IFERROR(VLOOKUP(H372,'9'!$K$3:$M$16,3,FALSE),0)</f>
        <v>0</v>
      </c>
      <c r="O372" s="205">
        <f t="shared" si="12"/>
        <v>0</v>
      </c>
      <c r="P372" s="205"/>
      <c r="Q372" s="205"/>
      <c r="R372" s="205"/>
    </row>
    <row r="373" spans="1:18" hidden="1">
      <c r="A373" s="203"/>
      <c r="B373" s="204"/>
      <c r="C373" s="204"/>
      <c r="D373" s="203"/>
      <c r="E373" s="203"/>
      <c r="H373" s="203"/>
      <c r="I373" s="205"/>
      <c r="J373" s="205"/>
      <c r="K373" s="205"/>
      <c r="L373" s="205">
        <f>IFERROR(IF(G373="X",0,IF(H373="X",0,VLOOKUP(H373,'9'!$K$3:$L$16,2,FALSE))),0)</f>
        <v>0</v>
      </c>
      <c r="M373" s="205">
        <f t="shared" si="11"/>
        <v>0</v>
      </c>
      <c r="N373" s="205">
        <f>IFERROR(VLOOKUP(H373,'9'!$K$3:$M$16,3,FALSE),0)</f>
        <v>0</v>
      </c>
      <c r="O373" s="205">
        <f t="shared" si="12"/>
        <v>0</v>
      </c>
      <c r="P373" s="205"/>
      <c r="Q373" s="205"/>
      <c r="R373" s="205"/>
    </row>
    <row r="374" spans="1:18" hidden="1">
      <c r="A374" s="203"/>
      <c r="B374" s="204"/>
      <c r="C374" s="204"/>
      <c r="D374" s="203"/>
      <c r="E374" s="203"/>
      <c r="H374" s="203"/>
      <c r="I374" s="205"/>
      <c r="J374" s="205"/>
      <c r="K374" s="205"/>
      <c r="L374" s="205">
        <f>IFERROR(IF(G374="X",0,IF(H374="X",0,VLOOKUP(H374,'9'!$K$3:$L$16,2,FALSE))),0)</f>
        <v>0</v>
      </c>
      <c r="M374" s="205">
        <f t="shared" si="11"/>
        <v>0</v>
      </c>
      <c r="N374" s="205">
        <f>IFERROR(VLOOKUP(H374,'9'!$K$3:$M$16,3,FALSE),0)</f>
        <v>0</v>
      </c>
      <c r="O374" s="205">
        <f t="shared" si="12"/>
        <v>0</v>
      </c>
      <c r="P374" s="205"/>
      <c r="Q374" s="205"/>
      <c r="R374" s="205"/>
    </row>
    <row r="375" spans="1:18" hidden="1">
      <c r="A375" s="203"/>
      <c r="B375" s="204"/>
      <c r="C375" s="204"/>
      <c r="D375" s="203"/>
      <c r="E375" s="203"/>
      <c r="H375" s="203"/>
      <c r="I375" s="205"/>
      <c r="J375" s="205"/>
      <c r="K375" s="205"/>
      <c r="L375" s="205">
        <f>IFERROR(IF(G375="X",0,IF(H375="X",0,VLOOKUP(H375,'9'!$K$3:$L$16,2,FALSE))),0)</f>
        <v>0</v>
      </c>
      <c r="M375" s="205">
        <f t="shared" si="11"/>
        <v>0</v>
      </c>
      <c r="N375" s="205">
        <f>IFERROR(VLOOKUP(H375,'9'!$K$3:$M$16,3,FALSE),0)</f>
        <v>0</v>
      </c>
      <c r="O375" s="205">
        <f t="shared" si="12"/>
        <v>0</v>
      </c>
      <c r="P375" s="205"/>
      <c r="Q375" s="205"/>
      <c r="R375" s="205"/>
    </row>
    <row r="376" spans="1:18" hidden="1">
      <c r="A376" s="203"/>
      <c r="B376" s="204"/>
      <c r="C376" s="204"/>
      <c r="D376" s="203"/>
      <c r="E376" s="203"/>
      <c r="H376" s="203"/>
      <c r="I376" s="205"/>
      <c r="J376" s="205"/>
      <c r="K376" s="205"/>
      <c r="L376" s="205">
        <f>IFERROR(IF(G376="X",0,IF(H376="X",0,VLOOKUP(H376,'9'!$K$3:$L$16,2,FALSE))),0)</f>
        <v>0</v>
      </c>
      <c r="M376" s="205">
        <f t="shared" si="11"/>
        <v>0</v>
      </c>
      <c r="N376" s="205">
        <f>IFERROR(VLOOKUP(H376,'9'!$K$3:$M$16,3,FALSE),0)</f>
        <v>0</v>
      </c>
      <c r="O376" s="205">
        <f t="shared" si="12"/>
        <v>0</v>
      </c>
      <c r="P376" s="205"/>
      <c r="Q376" s="205"/>
      <c r="R376" s="205"/>
    </row>
    <row r="377" spans="1:18" hidden="1">
      <c r="A377" s="203"/>
      <c r="B377" s="204"/>
      <c r="C377" s="204"/>
      <c r="D377" s="203"/>
      <c r="E377" s="203"/>
      <c r="H377" s="203"/>
      <c r="I377" s="205"/>
      <c r="J377" s="205"/>
      <c r="K377" s="205"/>
      <c r="L377" s="205">
        <f>IFERROR(IF(G377="X",0,IF(H377="X",0,VLOOKUP(H377,'9'!$K$3:$L$16,2,FALSE))),0)</f>
        <v>0</v>
      </c>
      <c r="M377" s="205">
        <f t="shared" si="11"/>
        <v>0</v>
      </c>
      <c r="N377" s="205">
        <f>IFERROR(VLOOKUP(H377,'9'!$K$3:$M$16,3,FALSE),0)</f>
        <v>0</v>
      </c>
      <c r="O377" s="205">
        <f t="shared" si="12"/>
        <v>0</v>
      </c>
      <c r="P377" s="205"/>
      <c r="Q377" s="205"/>
      <c r="R377" s="205"/>
    </row>
    <row r="378" spans="1:18" hidden="1">
      <c r="A378" s="203"/>
      <c r="B378" s="204"/>
      <c r="C378" s="204"/>
      <c r="D378" s="203"/>
      <c r="E378" s="203"/>
      <c r="H378" s="203"/>
      <c r="I378" s="205"/>
      <c r="J378" s="205"/>
      <c r="K378" s="205"/>
      <c r="L378" s="205">
        <f>IFERROR(IF(G378="X",0,IF(H378="X",0,VLOOKUP(H378,'9'!$K$3:$L$16,2,FALSE))),0)</f>
        <v>0</v>
      </c>
      <c r="M378" s="205">
        <f t="shared" si="11"/>
        <v>0</v>
      </c>
      <c r="N378" s="205">
        <f>IFERROR(VLOOKUP(H378,'9'!$K$3:$M$16,3,FALSE),0)</f>
        <v>0</v>
      </c>
      <c r="O378" s="205">
        <f t="shared" si="12"/>
        <v>0</v>
      </c>
      <c r="P378" s="205"/>
      <c r="Q378" s="205"/>
      <c r="R378" s="205"/>
    </row>
    <row r="379" spans="1:18" hidden="1">
      <c r="A379" s="203"/>
      <c r="B379" s="204"/>
      <c r="C379" s="204"/>
      <c r="D379" s="203"/>
      <c r="E379" s="203"/>
      <c r="H379" s="203"/>
      <c r="I379" s="205"/>
      <c r="J379" s="205"/>
      <c r="K379" s="205"/>
      <c r="L379" s="205">
        <f>IFERROR(IF(G379="X",0,IF(H379="X",0,VLOOKUP(H379,'9'!$K$3:$L$16,2,FALSE))),0)</f>
        <v>0</v>
      </c>
      <c r="M379" s="205">
        <f t="shared" si="11"/>
        <v>0</v>
      </c>
      <c r="N379" s="205">
        <f>IFERROR(VLOOKUP(H379,'9'!$K$3:$M$16,3,FALSE),0)</f>
        <v>0</v>
      </c>
      <c r="O379" s="205">
        <f t="shared" si="12"/>
        <v>0</v>
      </c>
      <c r="P379" s="205"/>
      <c r="Q379" s="205"/>
      <c r="R379" s="205"/>
    </row>
    <row r="380" spans="1:18" hidden="1">
      <c r="A380" s="203"/>
      <c r="B380" s="204"/>
      <c r="C380" s="204"/>
      <c r="D380" s="203"/>
      <c r="E380" s="203"/>
      <c r="H380" s="203"/>
      <c r="I380" s="205"/>
      <c r="J380" s="205"/>
      <c r="K380" s="205"/>
      <c r="L380" s="205">
        <f>IFERROR(IF(G380="X",0,IF(H380="X",0,VLOOKUP(H380,'9'!$K$3:$L$16,2,FALSE))),0)</f>
        <v>0</v>
      </c>
      <c r="M380" s="205">
        <f t="shared" si="11"/>
        <v>0</v>
      </c>
      <c r="N380" s="205">
        <f>IFERROR(VLOOKUP(H380,'9'!$K$3:$M$16,3,FALSE),0)</f>
        <v>0</v>
      </c>
      <c r="O380" s="205">
        <f t="shared" si="12"/>
        <v>0</v>
      </c>
      <c r="P380" s="205"/>
      <c r="Q380" s="205"/>
      <c r="R380" s="205"/>
    </row>
    <row r="381" spans="1:18" hidden="1">
      <c r="A381" s="203"/>
      <c r="B381" s="204"/>
      <c r="C381" s="204"/>
      <c r="D381" s="203"/>
      <c r="E381" s="203"/>
      <c r="H381" s="203"/>
      <c r="I381" s="205"/>
      <c r="J381" s="205"/>
      <c r="K381" s="205"/>
      <c r="L381" s="205">
        <f>IFERROR(IF(G381="X",0,IF(H381="X",0,VLOOKUP(H381,'9'!$K$3:$L$16,2,FALSE))),0)</f>
        <v>0</v>
      </c>
      <c r="M381" s="205">
        <f t="shared" si="11"/>
        <v>0</v>
      </c>
      <c r="N381" s="205">
        <f>IFERROR(VLOOKUP(H381,'9'!$K$3:$M$16,3,FALSE),0)</f>
        <v>0</v>
      </c>
      <c r="O381" s="205">
        <f t="shared" si="12"/>
        <v>0</v>
      </c>
      <c r="P381" s="205"/>
      <c r="Q381" s="205"/>
      <c r="R381" s="205"/>
    </row>
    <row r="382" spans="1:18" hidden="1">
      <c r="A382" s="203"/>
      <c r="B382" s="204"/>
      <c r="C382" s="204"/>
      <c r="D382" s="203"/>
      <c r="E382" s="203"/>
      <c r="H382" s="203"/>
      <c r="I382" s="205"/>
      <c r="J382" s="205"/>
      <c r="K382" s="205"/>
      <c r="L382" s="205">
        <f>IFERROR(IF(G382="X",0,IF(H382="X",0,VLOOKUP(H382,'9'!$K$3:$L$16,2,FALSE))),0)</f>
        <v>0</v>
      </c>
      <c r="M382" s="205">
        <f t="shared" si="11"/>
        <v>0</v>
      </c>
      <c r="N382" s="205">
        <f>IFERROR(VLOOKUP(H382,'9'!$K$3:$M$16,3,FALSE),0)</f>
        <v>0</v>
      </c>
      <c r="O382" s="205">
        <f t="shared" si="12"/>
        <v>0</v>
      </c>
      <c r="P382" s="205"/>
      <c r="Q382" s="205"/>
      <c r="R382" s="205"/>
    </row>
    <row r="383" spans="1:18" hidden="1">
      <c r="A383" s="203"/>
      <c r="B383" s="204"/>
      <c r="C383" s="204"/>
      <c r="D383" s="203"/>
      <c r="E383" s="203"/>
      <c r="H383" s="203"/>
      <c r="I383" s="205"/>
      <c r="J383" s="205"/>
      <c r="K383" s="205"/>
      <c r="L383" s="205">
        <f>IFERROR(IF(G383="X",0,IF(H383="X",0,VLOOKUP(H383,'9'!$K$3:$L$16,2,FALSE))),0)</f>
        <v>0</v>
      </c>
      <c r="M383" s="205">
        <f t="shared" si="11"/>
        <v>0</v>
      </c>
      <c r="N383" s="205">
        <f>IFERROR(VLOOKUP(H383,'9'!$K$3:$M$16,3,FALSE),0)</f>
        <v>0</v>
      </c>
      <c r="O383" s="205">
        <f t="shared" si="12"/>
        <v>0</v>
      </c>
      <c r="P383" s="205"/>
      <c r="Q383" s="205"/>
      <c r="R383" s="205"/>
    </row>
    <row r="384" spans="1:18" hidden="1">
      <c r="A384" s="203"/>
      <c r="B384" s="204"/>
      <c r="C384" s="204"/>
      <c r="D384" s="203"/>
      <c r="E384" s="203"/>
      <c r="H384" s="203"/>
      <c r="I384" s="205"/>
      <c r="J384" s="205"/>
      <c r="K384" s="205"/>
      <c r="L384" s="205">
        <f>IFERROR(IF(G384="X",0,IF(H384="X",0,VLOOKUP(H384,'9'!$K$3:$L$16,2,FALSE))),0)</f>
        <v>0</v>
      </c>
      <c r="M384" s="205">
        <f t="shared" si="11"/>
        <v>0</v>
      </c>
      <c r="N384" s="205">
        <f>IFERROR(VLOOKUP(H384,'9'!$K$3:$M$16,3,FALSE),0)</f>
        <v>0</v>
      </c>
      <c r="O384" s="205">
        <f t="shared" si="12"/>
        <v>0</v>
      </c>
      <c r="P384" s="205"/>
      <c r="Q384" s="205"/>
      <c r="R384" s="205"/>
    </row>
    <row r="385" spans="1:18" hidden="1">
      <c r="A385" s="203"/>
      <c r="B385" s="204"/>
      <c r="C385" s="204"/>
      <c r="D385" s="203"/>
      <c r="E385" s="203"/>
      <c r="H385" s="203"/>
      <c r="I385" s="205"/>
      <c r="J385" s="205"/>
      <c r="K385" s="205"/>
      <c r="L385" s="205">
        <f>IFERROR(IF(G385="X",0,IF(H385="X",0,VLOOKUP(H385,'9'!$K$3:$L$16,2,FALSE))),0)</f>
        <v>0</v>
      </c>
      <c r="M385" s="205">
        <f t="shared" ref="M385:M448" si="13">K385*L385</f>
        <v>0</v>
      </c>
      <c r="N385" s="205">
        <f>IFERROR(VLOOKUP(H385,'9'!$K$3:$M$16,3,FALSE),0)</f>
        <v>0</v>
      </c>
      <c r="O385" s="205">
        <f t="shared" ref="O385:O448" si="14">IF(N385=0,0,M385/N385)</f>
        <v>0</v>
      </c>
      <c r="P385" s="205"/>
      <c r="Q385" s="205"/>
      <c r="R385" s="205"/>
    </row>
    <row r="386" spans="1:18" hidden="1">
      <c r="A386" s="203"/>
      <c r="B386" s="204"/>
      <c r="C386" s="204"/>
      <c r="D386" s="203"/>
      <c r="E386" s="203"/>
      <c r="H386" s="203"/>
      <c r="I386" s="205"/>
      <c r="J386" s="205"/>
      <c r="K386" s="205"/>
      <c r="L386" s="205">
        <f>IFERROR(IF(G386="X",0,IF(H386="X",0,VLOOKUP(H386,'9'!$K$3:$L$16,2,FALSE))),0)</f>
        <v>0</v>
      </c>
      <c r="M386" s="205">
        <f t="shared" si="13"/>
        <v>0</v>
      </c>
      <c r="N386" s="205">
        <f>IFERROR(VLOOKUP(H386,'9'!$K$3:$M$16,3,FALSE),0)</f>
        <v>0</v>
      </c>
      <c r="O386" s="205">
        <f t="shared" si="14"/>
        <v>0</v>
      </c>
      <c r="P386" s="205"/>
      <c r="Q386" s="205"/>
      <c r="R386" s="205"/>
    </row>
    <row r="387" spans="1:18" hidden="1">
      <c r="A387" s="203"/>
      <c r="B387" s="204"/>
      <c r="C387" s="204"/>
      <c r="D387" s="203"/>
      <c r="E387" s="203"/>
      <c r="H387" s="203"/>
      <c r="I387" s="205"/>
      <c r="J387" s="205"/>
      <c r="K387" s="205"/>
      <c r="L387" s="205">
        <f>IFERROR(IF(G387="X",0,IF(H387="X",0,VLOOKUP(H387,'9'!$K$3:$L$16,2,FALSE))),0)</f>
        <v>0</v>
      </c>
      <c r="M387" s="205">
        <f t="shared" si="13"/>
        <v>0</v>
      </c>
      <c r="N387" s="205">
        <f>IFERROR(VLOOKUP(H387,'9'!$K$3:$M$16,3,FALSE),0)</f>
        <v>0</v>
      </c>
      <c r="O387" s="205">
        <f t="shared" si="14"/>
        <v>0</v>
      </c>
      <c r="P387" s="205"/>
      <c r="Q387" s="205"/>
      <c r="R387" s="205"/>
    </row>
    <row r="388" spans="1:18" hidden="1">
      <c r="A388" s="203"/>
      <c r="B388" s="204"/>
      <c r="C388" s="204"/>
      <c r="D388" s="203"/>
      <c r="E388" s="203"/>
      <c r="H388" s="203"/>
      <c r="I388" s="205"/>
      <c r="J388" s="205"/>
      <c r="K388" s="205"/>
      <c r="L388" s="205">
        <f>IFERROR(IF(G388="X",0,IF(H388="X",0,VLOOKUP(H388,'9'!$K$3:$L$16,2,FALSE))),0)</f>
        <v>0</v>
      </c>
      <c r="M388" s="205">
        <f t="shared" si="13"/>
        <v>0</v>
      </c>
      <c r="N388" s="205">
        <f>IFERROR(VLOOKUP(H388,'9'!$K$3:$M$16,3,FALSE),0)</f>
        <v>0</v>
      </c>
      <c r="O388" s="205">
        <f t="shared" si="14"/>
        <v>0</v>
      </c>
      <c r="P388" s="205"/>
      <c r="Q388" s="205"/>
      <c r="R388" s="205"/>
    </row>
    <row r="389" spans="1:18" hidden="1">
      <c r="A389" s="203"/>
      <c r="B389" s="204"/>
      <c r="C389" s="204"/>
      <c r="D389" s="203"/>
      <c r="E389" s="203"/>
      <c r="H389" s="203"/>
      <c r="I389" s="205"/>
      <c r="J389" s="205"/>
      <c r="K389" s="205"/>
      <c r="L389" s="205">
        <f>IFERROR(IF(G389="X",0,IF(H389="X",0,VLOOKUP(H389,'9'!$K$3:$L$16,2,FALSE))),0)</f>
        <v>0</v>
      </c>
      <c r="M389" s="205">
        <f t="shared" si="13"/>
        <v>0</v>
      </c>
      <c r="N389" s="205">
        <f>IFERROR(VLOOKUP(H389,'9'!$K$3:$M$16,3,FALSE),0)</f>
        <v>0</v>
      </c>
      <c r="O389" s="205">
        <f t="shared" si="14"/>
        <v>0</v>
      </c>
      <c r="P389" s="205"/>
      <c r="Q389" s="205"/>
      <c r="R389" s="205"/>
    </row>
    <row r="390" spans="1:18" hidden="1">
      <c r="A390" s="203"/>
      <c r="B390" s="204"/>
      <c r="C390" s="204"/>
      <c r="D390" s="203"/>
      <c r="E390" s="203"/>
      <c r="H390" s="203"/>
      <c r="I390" s="205"/>
      <c r="J390" s="205"/>
      <c r="K390" s="205"/>
      <c r="L390" s="205">
        <f>IFERROR(IF(G390="X",0,IF(H390="X",0,VLOOKUP(H390,'9'!$K$3:$L$16,2,FALSE))),0)</f>
        <v>0</v>
      </c>
      <c r="M390" s="205">
        <f t="shared" si="13"/>
        <v>0</v>
      </c>
      <c r="N390" s="205">
        <f>IFERROR(VLOOKUP(H390,'9'!$K$3:$M$16,3,FALSE),0)</f>
        <v>0</v>
      </c>
      <c r="O390" s="205">
        <f t="shared" si="14"/>
        <v>0</v>
      </c>
      <c r="P390" s="205"/>
      <c r="Q390" s="205"/>
      <c r="R390" s="205"/>
    </row>
    <row r="391" spans="1:18" hidden="1">
      <c r="A391" s="203"/>
      <c r="B391" s="204"/>
      <c r="C391" s="204"/>
      <c r="D391" s="203"/>
      <c r="E391" s="203"/>
      <c r="H391" s="203"/>
      <c r="I391" s="205"/>
      <c r="J391" s="205"/>
      <c r="K391" s="205"/>
      <c r="L391" s="205">
        <f>IFERROR(IF(G391="X",0,IF(H391="X",0,VLOOKUP(H391,'9'!$K$3:$L$16,2,FALSE))),0)</f>
        <v>0</v>
      </c>
      <c r="M391" s="205">
        <f t="shared" si="13"/>
        <v>0</v>
      </c>
      <c r="N391" s="205">
        <f>IFERROR(VLOOKUP(H391,'9'!$K$3:$M$16,3,FALSE),0)</f>
        <v>0</v>
      </c>
      <c r="O391" s="205">
        <f t="shared" si="14"/>
        <v>0</v>
      </c>
      <c r="P391" s="205"/>
      <c r="Q391" s="205"/>
      <c r="R391" s="205"/>
    </row>
    <row r="392" spans="1:18" hidden="1">
      <c r="A392" s="203"/>
      <c r="B392" s="204"/>
      <c r="C392" s="204"/>
      <c r="D392" s="203"/>
      <c r="E392" s="203"/>
      <c r="H392" s="203"/>
      <c r="I392" s="205"/>
      <c r="J392" s="205"/>
      <c r="K392" s="205"/>
      <c r="L392" s="205">
        <f>IFERROR(IF(G392="X",0,IF(H392="X",0,VLOOKUP(H392,'9'!$K$3:$L$16,2,FALSE))),0)</f>
        <v>0</v>
      </c>
      <c r="M392" s="205">
        <f t="shared" si="13"/>
        <v>0</v>
      </c>
      <c r="N392" s="205">
        <f>IFERROR(VLOOKUP(H392,'9'!$K$3:$M$16,3,FALSE),0)</f>
        <v>0</v>
      </c>
      <c r="O392" s="205">
        <f t="shared" si="14"/>
        <v>0</v>
      </c>
      <c r="P392" s="205"/>
      <c r="Q392" s="205"/>
      <c r="R392" s="205"/>
    </row>
    <row r="393" spans="1:18" hidden="1">
      <c r="A393" s="203"/>
      <c r="B393" s="204"/>
      <c r="C393" s="204"/>
      <c r="D393" s="203"/>
      <c r="E393" s="203"/>
      <c r="H393" s="203"/>
      <c r="I393" s="205"/>
      <c r="J393" s="205"/>
      <c r="K393" s="205"/>
      <c r="L393" s="205">
        <f>IFERROR(IF(G393="X",0,IF(H393="X",0,VLOOKUP(H393,'9'!$K$3:$L$16,2,FALSE))),0)</f>
        <v>0</v>
      </c>
      <c r="M393" s="205">
        <f t="shared" si="13"/>
        <v>0</v>
      </c>
      <c r="N393" s="205">
        <f>IFERROR(VLOOKUP(H393,'9'!$K$3:$M$16,3,FALSE),0)</f>
        <v>0</v>
      </c>
      <c r="O393" s="205">
        <f t="shared" si="14"/>
        <v>0</v>
      </c>
      <c r="P393" s="205"/>
      <c r="Q393" s="205"/>
      <c r="R393" s="205"/>
    </row>
    <row r="394" spans="1:18" hidden="1">
      <c r="A394" s="203"/>
      <c r="B394" s="204"/>
      <c r="C394" s="204"/>
      <c r="D394" s="203"/>
      <c r="E394" s="203"/>
      <c r="H394" s="203"/>
      <c r="I394" s="205"/>
      <c r="J394" s="205"/>
      <c r="K394" s="205"/>
      <c r="L394" s="205">
        <f>IFERROR(IF(G394="X",0,IF(H394="X",0,VLOOKUP(H394,'9'!$K$3:$L$16,2,FALSE))),0)</f>
        <v>0</v>
      </c>
      <c r="M394" s="205">
        <f t="shared" si="13"/>
        <v>0</v>
      </c>
      <c r="N394" s="205">
        <f>IFERROR(VLOOKUP(H394,'9'!$K$3:$M$16,3,FALSE),0)</f>
        <v>0</v>
      </c>
      <c r="O394" s="205">
        <f t="shared" si="14"/>
        <v>0</v>
      </c>
      <c r="P394" s="205"/>
      <c r="Q394" s="205"/>
      <c r="R394" s="205"/>
    </row>
    <row r="395" spans="1:18" hidden="1">
      <c r="A395" s="203"/>
      <c r="B395" s="204"/>
      <c r="C395" s="204"/>
      <c r="D395" s="203"/>
      <c r="E395" s="203"/>
      <c r="H395" s="203"/>
      <c r="I395" s="205"/>
      <c r="J395" s="205"/>
      <c r="K395" s="205"/>
      <c r="L395" s="205">
        <f>IFERROR(IF(G395="X",0,IF(H395="X",0,VLOOKUP(H395,'9'!$K$3:$L$16,2,FALSE))),0)</f>
        <v>0</v>
      </c>
      <c r="M395" s="205">
        <f t="shared" si="13"/>
        <v>0</v>
      </c>
      <c r="N395" s="205">
        <f>IFERROR(VLOOKUP(H395,'9'!$K$3:$M$16,3,FALSE),0)</f>
        <v>0</v>
      </c>
      <c r="O395" s="205">
        <f t="shared" si="14"/>
        <v>0</v>
      </c>
      <c r="P395" s="205"/>
      <c r="Q395" s="205"/>
      <c r="R395" s="205"/>
    </row>
    <row r="396" spans="1:18" hidden="1">
      <c r="A396" s="203"/>
      <c r="B396" s="204"/>
      <c r="C396" s="204"/>
      <c r="D396" s="203"/>
      <c r="E396" s="203"/>
      <c r="H396" s="203"/>
      <c r="I396" s="205"/>
      <c r="J396" s="205"/>
      <c r="K396" s="205"/>
      <c r="L396" s="205">
        <f>IFERROR(IF(G396="X",0,IF(H396="X",0,VLOOKUP(H396,'9'!$K$3:$L$16,2,FALSE))),0)</f>
        <v>0</v>
      </c>
      <c r="M396" s="205">
        <f t="shared" si="13"/>
        <v>0</v>
      </c>
      <c r="N396" s="205">
        <f>IFERROR(VLOOKUP(H396,'9'!$K$3:$M$16,3,FALSE),0)</f>
        <v>0</v>
      </c>
      <c r="O396" s="205">
        <f t="shared" si="14"/>
        <v>0</v>
      </c>
      <c r="P396" s="205"/>
      <c r="Q396" s="205"/>
      <c r="R396" s="205"/>
    </row>
    <row r="397" spans="1:18" hidden="1">
      <c r="A397" s="203"/>
      <c r="B397" s="204"/>
      <c r="C397" s="204"/>
      <c r="D397" s="203"/>
      <c r="E397" s="203"/>
      <c r="H397" s="203"/>
      <c r="I397" s="205"/>
      <c r="J397" s="205"/>
      <c r="K397" s="205"/>
      <c r="L397" s="205">
        <f>IFERROR(IF(G397="X",0,IF(H397="X",0,VLOOKUP(H397,'9'!$K$3:$L$16,2,FALSE))),0)</f>
        <v>0</v>
      </c>
      <c r="M397" s="205">
        <f t="shared" si="13"/>
        <v>0</v>
      </c>
      <c r="N397" s="205">
        <f>IFERROR(VLOOKUP(H397,'9'!$K$3:$M$16,3,FALSE),0)</f>
        <v>0</v>
      </c>
      <c r="O397" s="205">
        <f t="shared" si="14"/>
        <v>0</v>
      </c>
      <c r="P397" s="205"/>
      <c r="Q397" s="205"/>
      <c r="R397" s="205"/>
    </row>
    <row r="398" spans="1:18" hidden="1">
      <c r="A398" s="203"/>
      <c r="B398" s="204"/>
      <c r="C398" s="204"/>
      <c r="D398" s="203"/>
      <c r="E398" s="203"/>
      <c r="H398" s="203"/>
      <c r="I398" s="205"/>
      <c r="J398" s="205"/>
      <c r="K398" s="205"/>
      <c r="L398" s="205">
        <f>IFERROR(IF(G398="X",0,IF(H398="X",0,VLOOKUP(H398,'9'!$K$3:$L$16,2,FALSE))),0)</f>
        <v>0</v>
      </c>
      <c r="M398" s="205">
        <f t="shared" si="13"/>
        <v>0</v>
      </c>
      <c r="N398" s="205">
        <f>IFERROR(VLOOKUP(H398,'9'!$K$3:$M$16,3,FALSE),0)</f>
        <v>0</v>
      </c>
      <c r="O398" s="205">
        <f t="shared" si="14"/>
        <v>0</v>
      </c>
      <c r="P398" s="205"/>
      <c r="Q398" s="205"/>
      <c r="R398" s="205"/>
    </row>
    <row r="399" spans="1:18" hidden="1">
      <c r="A399" s="203"/>
      <c r="B399" s="204"/>
      <c r="C399" s="204"/>
      <c r="D399" s="203"/>
      <c r="E399" s="203"/>
      <c r="H399" s="203"/>
      <c r="I399" s="205"/>
      <c r="J399" s="205"/>
      <c r="K399" s="205"/>
      <c r="L399" s="205">
        <f>IFERROR(IF(G399="X",0,IF(H399="X",0,VLOOKUP(H399,'9'!$K$3:$L$16,2,FALSE))),0)</f>
        <v>0</v>
      </c>
      <c r="M399" s="205">
        <f t="shared" si="13"/>
        <v>0</v>
      </c>
      <c r="N399" s="205">
        <f>IFERROR(VLOOKUP(H399,'9'!$K$3:$M$16,3,FALSE),0)</f>
        <v>0</v>
      </c>
      <c r="O399" s="205">
        <f t="shared" si="14"/>
        <v>0</v>
      </c>
      <c r="P399" s="205"/>
      <c r="Q399" s="205"/>
      <c r="R399" s="205"/>
    </row>
    <row r="400" spans="1:18" hidden="1">
      <c r="A400" s="203"/>
      <c r="B400" s="204"/>
      <c r="C400" s="204"/>
      <c r="D400" s="203"/>
      <c r="E400" s="203"/>
      <c r="H400" s="203"/>
      <c r="I400" s="205"/>
      <c r="J400" s="205"/>
      <c r="K400" s="205"/>
      <c r="L400" s="205">
        <f>IFERROR(IF(G400="X",0,IF(H400="X",0,VLOOKUP(H400,'9'!$K$3:$L$16,2,FALSE))),0)</f>
        <v>0</v>
      </c>
      <c r="M400" s="205">
        <f t="shared" si="13"/>
        <v>0</v>
      </c>
      <c r="N400" s="205">
        <f>IFERROR(VLOOKUP(H400,'9'!$K$3:$M$16,3,FALSE),0)</f>
        <v>0</v>
      </c>
      <c r="O400" s="205">
        <f t="shared" si="14"/>
        <v>0</v>
      </c>
      <c r="P400" s="205"/>
      <c r="Q400" s="205"/>
      <c r="R400" s="205"/>
    </row>
    <row r="401" spans="1:18" hidden="1">
      <c r="A401" s="203"/>
      <c r="B401" s="204"/>
      <c r="C401" s="204"/>
      <c r="D401" s="203"/>
      <c r="E401" s="203"/>
      <c r="H401" s="203"/>
      <c r="I401" s="205"/>
      <c r="J401" s="205"/>
      <c r="K401" s="205"/>
      <c r="L401" s="205">
        <f>IFERROR(IF(G401="X",0,IF(H401="X",0,VLOOKUP(H401,'9'!$K$3:$L$16,2,FALSE))),0)</f>
        <v>0</v>
      </c>
      <c r="M401" s="205">
        <f t="shared" si="13"/>
        <v>0</v>
      </c>
      <c r="N401" s="205">
        <f>IFERROR(VLOOKUP(H401,'9'!$K$3:$M$16,3,FALSE),0)</f>
        <v>0</v>
      </c>
      <c r="O401" s="205">
        <f t="shared" si="14"/>
        <v>0</v>
      </c>
      <c r="P401" s="205"/>
      <c r="Q401" s="205"/>
      <c r="R401" s="205"/>
    </row>
    <row r="402" spans="1:18" hidden="1">
      <c r="A402" s="203"/>
      <c r="B402" s="204"/>
      <c r="C402" s="204"/>
      <c r="D402" s="203"/>
      <c r="E402" s="203"/>
      <c r="H402" s="203"/>
      <c r="I402" s="205"/>
      <c r="J402" s="205"/>
      <c r="K402" s="205"/>
      <c r="L402" s="205">
        <f>IFERROR(IF(G402="X",0,IF(H402="X",0,VLOOKUP(H402,'9'!$K$3:$L$16,2,FALSE))),0)</f>
        <v>0</v>
      </c>
      <c r="M402" s="205">
        <f t="shared" si="13"/>
        <v>0</v>
      </c>
      <c r="N402" s="205">
        <f>IFERROR(VLOOKUP(H402,'9'!$K$3:$M$16,3,FALSE),0)</f>
        <v>0</v>
      </c>
      <c r="O402" s="205">
        <f t="shared" si="14"/>
        <v>0</v>
      </c>
      <c r="P402" s="205"/>
      <c r="Q402" s="205"/>
      <c r="R402" s="205"/>
    </row>
    <row r="403" spans="1:18" hidden="1">
      <c r="A403" s="203"/>
      <c r="B403" s="204"/>
      <c r="C403" s="204"/>
      <c r="D403" s="203"/>
      <c r="E403" s="203"/>
      <c r="H403" s="203"/>
      <c r="I403" s="205"/>
      <c r="J403" s="205"/>
      <c r="K403" s="205"/>
      <c r="L403" s="205">
        <f>IFERROR(IF(G403="X",0,IF(H403="X",0,VLOOKUP(H403,'9'!$K$3:$L$16,2,FALSE))),0)</f>
        <v>0</v>
      </c>
      <c r="M403" s="205">
        <f t="shared" si="13"/>
        <v>0</v>
      </c>
      <c r="N403" s="205">
        <f>IFERROR(VLOOKUP(H403,'9'!$K$3:$M$16,3,FALSE),0)</f>
        <v>0</v>
      </c>
      <c r="O403" s="205">
        <f t="shared" si="14"/>
        <v>0</v>
      </c>
      <c r="P403" s="205"/>
      <c r="Q403" s="205"/>
      <c r="R403" s="205"/>
    </row>
    <row r="404" spans="1:18" hidden="1">
      <c r="A404" s="203"/>
      <c r="B404" s="204"/>
      <c r="C404" s="204"/>
      <c r="D404" s="203"/>
      <c r="E404" s="203"/>
      <c r="H404" s="203"/>
      <c r="I404" s="205"/>
      <c r="J404" s="205"/>
      <c r="K404" s="205"/>
      <c r="L404" s="205">
        <f>IFERROR(IF(G404="X",0,IF(H404="X",0,VLOOKUP(H404,'9'!$K$3:$L$16,2,FALSE))),0)</f>
        <v>0</v>
      </c>
      <c r="M404" s="205">
        <f t="shared" si="13"/>
        <v>0</v>
      </c>
      <c r="N404" s="205">
        <f>IFERROR(VLOOKUP(H404,'9'!$K$3:$M$16,3,FALSE),0)</f>
        <v>0</v>
      </c>
      <c r="O404" s="205">
        <f t="shared" si="14"/>
        <v>0</v>
      </c>
      <c r="P404" s="205"/>
      <c r="Q404" s="205"/>
      <c r="R404" s="205"/>
    </row>
    <row r="405" spans="1:18" hidden="1">
      <c r="A405" s="203"/>
      <c r="B405" s="204"/>
      <c r="C405" s="204"/>
      <c r="D405" s="203"/>
      <c r="E405" s="203"/>
      <c r="H405" s="203"/>
      <c r="I405" s="205"/>
      <c r="J405" s="205"/>
      <c r="K405" s="205"/>
      <c r="L405" s="205">
        <f>IFERROR(IF(G405="X",0,IF(H405="X",0,VLOOKUP(H405,'9'!$K$3:$L$16,2,FALSE))),0)</f>
        <v>0</v>
      </c>
      <c r="M405" s="205">
        <f t="shared" si="13"/>
        <v>0</v>
      </c>
      <c r="N405" s="205">
        <f>IFERROR(VLOOKUP(H405,'9'!$K$3:$M$16,3,FALSE),0)</f>
        <v>0</v>
      </c>
      <c r="O405" s="205">
        <f t="shared" si="14"/>
        <v>0</v>
      </c>
      <c r="P405" s="205"/>
      <c r="Q405" s="205"/>
      <c r="R405" s="205"/>
    </row>
    <row r="406" spans="1:18" hidden="1">
      <c r="A406" s="203"/>
      <c r="B406" s="204"/>
      <c r="C406" s="204"/>
      <c r="D406" s="203"/>
      <c r="E406" s="203"/>
      <c r="H406" s="203"/>
      <c r="I406" s="205"/>
      <c r="J406" s="205"/>
      <c r="K406" s="205"/>
      <c r="L406" s="205">
        <f>IFERROR(IF(G406="X",0,IF(H406="X",0,VLOOKUP(H406,'9'!$K$3:$L$16,2,FALSE))),0)</f>
        <v>0</v>
      </c>
      <c r="M406" s="205">
        <f t="shared" si="13"/>
        <v>0</v>
      </c>
      <c r="N406" s="205">
        <f>IFERROR(VLOOKUP(H406,'9'!$K$3:$M$16,3,FALSE),0)</f>
        <v>0</v>
      </c>
      <c r="O406" s="205">
        <f t="shared" si="14"/>
        <v>0</v>
      </c>
      <c r="P406" s="205"/>
      <c r="Q406" s="205"/>
      <c r="R406" s="205"/>
    </row>
    <row r="407" spans="1:18" hidden="1">
      <c r="A407" s="203"/>
      <c r="B407" s="204"/>
      <c r="C407" s="204"/>
      <c r="D407" s="203"/>
      <c r="E407" s="203"/>
      <c r="H407" s="203"/>
      <c r="I407" s="205"/>
      <c r="J407" s="205"/>
      <c r="K407" s="205"/>
      <c r="L407" s="205">
        <f>IFERROR(IF(G407="X",0,IF(H407="X",0,VLOOKUP(H407,'9'!$K$3:$L$16,2,FALSE))),0)</f>
        <v>0</v>
      </c>
      <c r="M407" s="205">
        <f t="shared" si="13"/>
        <v>0</v>
      </c>
      <c r="N407" s="205">
        <f>IFERROR(VLOOKUP(H407,'9'!$K$3:$M$16,3,FALSE),0)</f>
        <v>0</v>
      </c>
      <c r="O407" s="205">
        <f t="shared" si="14"/>
        <v>0</v>
      </c>
      <c r="P407" s="205"/>
      <c r="Q407" s="205"/>
      <c r="R407" s="205"/>
    </row>
    <row r="408" spans="1:18" hidden="1">
      <c r="A408" s="203"/>
      <c r="B408" s="204"/>
      <c r="C408" s="204"/>
      <c r="D408" s="203"/>
      <c r="E408" s="203"/>
      <c r="H408" s="203"/>
      <c r="I408" s="205"/>
      <c r="J408" s="205"/>
      <c r="K408" s="205"/>
      <c r="L408" s="205">
        <f>IFERROR(IF(G408="X",0,IF(H408="X",0,VLOOKUP(H408,'9'!$K$3:$L$16,2,FALSE))),0)</f>
        <v>0</v>
      </c>
      <c r="M408" s="205">
        <f t="shared" si="13"/>
        <v>0</v>
      </c>
      <c r="N408" s="205">
        <f>IFERROR(VLOOKUP(H408,'9'!$K$3:$M$16,3,FALSE),0)</f>
        <v>0</v>
      </c>
      <c r="O408" s="205">
        <f t="shared" si="14"/>
        <v>0</v>
      </c>
      <c r="P408" s="205"/>
      <c r="Q408" s="205"/>
      <c r="R408" s="205"/>
    </row>
    <row r="409" spans="1:18" hidden="1">
      <c r="A409" s="203"/>
      <c r="B409" s="204"/>
      <c r="C409" s="204"/>
      <c r="D409" s="203"/>
      <c r="E409" s="203"/>
      <c r="H409" s="203"/>
      <c r="I409" s="205"/>
      <c r="J409" s="205"/>
      <c r="K409" s="205"/>
      <c r="L409" s="205">
        <f>IFERROR(IF(G409="X",0,IF(H409="X",0,VLOOKUP(H409,'9'!$K$3:$L$16,2,FALSE))),0)</f>
        <v>0</v>
      </c>
      <c r="M409" s="205">
        <f t="shared" si="13"/>
        <v>0</v>
      </c>
      <c r="N409" s="205">
        <f>IFERROR(VLOOKUP(H409,'9'!$K$3:$M$16,3,FALSE),0)</f>
        <v>0</v>
      </c>
      <c r="O409" s="205">
        <f t="shared" si="14"/>
        <v>0</v>
      </c>
      <c r="P409" s="205"/>
      <c r="Q409" s="205"/>
      <c r="R409" s="205"/>
    </row>
    <row r="410" spans="1:18" hidden="1">
      <c r="A410" s="203"/>
      <c r="B410" s="204"/>
      <c r="C410" s="204"/>
      <c r="D410" s="203"/>
      <c r="E410" s="203"/>
      <c r="H410" s="203"/>
      <c r="I410" s="205"/>
      <c r="J410" s="205"/>
      <c r="K410" s="205"/>
      <c r="L410" s="205">
        <f>IFERROR(IF(G410="X",0,IF(H410="X",0,VLOOKUP(H410,'9'!$K$3:$L$16,2,FALSE))),0)</f>
        <v>0</v>
      </c>
      <c r="M410" s="205">
        <f t="shared" si="13"/>
        <v>0</v>
      </c>
      <c r="N410" s="205">
        <f>IFERROR(VLOOKUP(H410,'9'!$K$3:$M$16,3,FALSE),0)</f>
        <v>0</v>
      </c>
      <c r="O410" s="205">
        <f t="shared" si="14"/>
        <v>0</v>
      </c>
      <c r="P410" s="205"/>
      <c r="Q410" s="205"/>
      <c r="R410" s="205"/>
    </row>
    <row r="411" spans="1:18" hidden="1">
      <c r="A411" s="203"/>
      <c r="B411" s="204"/>
      <c r="C411" s="204"/>
      <c r="D411" s="203"/>
      <c r="E411" s="203"/>
      <c r="H411" s="203"/>
      <c r="I411" s="205"/>
      <c r="J411" s="205"/>
      <c r="K411" s="205"/>
      <c r="L411" s="205">
        <f>IFERROR(IF(G411="X",0,IF(H411="X",0,VLOOKUP(H411,'9'!$K$3:$L$16,2,FALSE))),0)</f>
        <v>0</v>
      </c>
      <c r="M411" s="205">
        <f t="shared" si="13"/>
        <v>0</v>
      </c>
      <c r="N411" s="205">
        <f>IFERROR(VLOOKUP(H411,'9'!$K$3:$M$16,3,FALSE),0)</f>
        <v>0</v>
      </c>
      <c r="O411" s="205">
        <f t="shared" si="14"/>
        <v>0</v>
      </c>
      <c r="P411" s="205"/>
      <c r="Q411" s="205"/>
      <c r="R411" s="205"/>
    </row>
    <row r="412" spans="1:18" hidden="1">
      <c r="A412" s="203"/>
      <c r="B412" s="204"/>
      <c r="C412" s="204"/>
      <c r="D412" s="203"/>
      <c r="E412" s="203"/>
      <c r="H412" s="203"/>
      <c r="I412" s="205"/>
      <c r="J412" s="205"/>
      <c r="K412" s="205"/>
      <c r="L412" s="205">
        <f>IFERROR(IF(G412="X",0,IF(H412="X",0,VLOOKUP(H412,'9'!$K$3:$L$16,2,FALSE))),0)</f>
        <v>0</v>
      </c>
      <c r="M412" s="205">
        <f t="shared" si="13"/>
        <v>0</v>
      </c>
      <c r="N412" s="205">
        <f>IFERROR(VLOOKUP(H412,'9'!$K$3:$M$16,3,FALSE),0)</f>
        <v>0</v>
      </c>
      <c r="O412" s="205">
        <f t="shared" si="14"/>
        <v>0</v>
      </c>
      <c r="P412" s="205"/>
      <c r="Q412" s="205"/>
      <c r="R412" s="205"/>
    </row>
    <row r="413" spans="1:18" hidden="1">
      <c r="A413" s="203"/>
      <c r="B413" s="204"/>
      <c r="C413" s="204"/>
      <c r="D413" s="203"/>
      <c r="E413" s="203"/>
      <c r="H413" s="203"/>
      <c r="I413" s="205"/>
      <c r="J413" s="205"/>
      <c r="K413" s="205"/>
      <c r="L413" s="205">
        <f>IFERROR(IF(G413="X",0,IF(H413="X",0,VLOOKUP(H413,'9'!$K$3:$L$16,2,FALSE))),0)</f>
        <v>0</v>
      </c>
      <c r="M413" s="205">
        <f t="shared" si="13"/>
        <v>0</v>
      </c>
      <c r="N413" s="205">
        <f>IFERROR(VLOOKUP(H413,'9'!$K$3:$M$16,3,FALSE),0)</f>
        <v>0</v>
      </c>
      <c r="O413" s="205">
        <f t="shared" si="14"/>
        <v>0</v>
      </c>
      <c r="P413" s="205"/>
      <c r="Q413" s="205"/>
      <c r="R413" s="205"/>
    </row>
    <row r="414" spans="1:18" hidden="1">
      <c r="A414" s="203"/>
      <c r="B414" s="204"/>
      <c r="C414" s="204"/>
      <c r="D414" s="203"/>
      <c r="E414" s="203"/>
      <c r="H414" s="203"/>
      <c r="I414" s="205"/>
      <c r="J414" s="205"/>
      <c r="K414" s="205"/>
      <c r="L414" s="205">
        <f>IFERROR(IF(G414="X",0,IF(H414="X",0,VLOOKUP(H414,'9'!$K$3:$L$16,2,FALSE))),0)</f>
        <v>0</v>
      </c>
      <c r="M414" s="205">
        <f t="shared" si="13"/>
        <v>0</v>
      </c>
      <c r="N414" s="205">
        <f>IFERROR(VLOOKUP(H414,'9'!$K$3:$M$16,3,FALSE),0)</f>
        <v>0</v>
      </c>
      <c r="O414" s="205">
        <f t="shared" si="14"/>
        <v>0</v>
      </c>
      <c r="P414" s="205"/>
      <c r="Q414" s="205"/>
      <c r="R414" s="205"/>
    </row>
    <row r="415" spans="1:18" hidden="1">
      <c r="A415" s="203"/>
      <c r="B415" s="204"/>
      <c r="C415" s="204"/>
      <c r="D415" s="203"/>
      <c r="E415" s="203"/>
      <c r="H415" s="203"/>
      <c r="I415" s="205"/>
      <c r="J415" s="205"/>
      <c r="K415" s="205"/>
      <c r="L415" s="205">
        <f>IFERROR(IF(G415="X",0,IF(H415="X",0,VLOOKUP(H415,'9'!$K$3:$L$16,2,FALSE))),0)</f>
        <v>0</v>
      </c>
      <c r="M415" s="205">
        <f t="shared" si="13"/>
        <v>0</v>
      </c>
      <c r="N415" s="205">
        <f>IFERROR(VLOOKUP(H415,'9'!$K$3:$M$16,3,FALSE),0)</f>
        <v>0</v>
      </c>
      <c r="O415" s="205">
        <f t="shared" si="14"/>
        <v>0</v>
      </c>
      <c r="P415" s="205"/>
      <c r="Q415" s="205"/>
      <c r="R415" s="205"/>
    </row>
    <row r="416" spans="1:18" hidden="1">
      <c r="A416" s="203"/>
      <c r="B416" s="204"/>
      <c r="C416" s="204"/>
      <c r="D416" s="203"/>
      <c r="E416" s="203"/>
      <c r="H416" s="203"/>
      <c r="I416" s="205"/>
      <c r="J416" s="205"/>
      <c r="K416" s="205"/>
      <c r="L416" s="205">
        <f>IFERROR(IF(G416="X",0,IF(H416="X",0,VLOOKUP(H416,'9'!$K$3:$L$16,2,FALSE))),0)</f>
        <v>0</v>
      </c>
      <c r="M416" s="205">
        <f t="shared" si="13"/>
        <v>0</v>
      </c>
      <c r="N416" s="205">
        <f>IFERROR(VLOOKUP(H416,'9'!$K$3:$M$16,3,FALSE),0)</f>
        <v>0</v>
      </c>
      <c r="O416" s="205">
        <f t="shared" si="14"/>
        <v>0</v>
      </c>
      <c r="P416" s="205"/>
      <c r="Q416" s="205"/>
      <c r="R416" s="205"/>
    </row>
    <row r="417" spans="1:18" hidden="1">
      <c r="A417" s="203"/>
      <c r="B417" s="204"/>
      <c r="C417" s="204"/>
      <c r="D417" s="203"/>
      <c r="E417" s="203"/>
      <c r="H417" s="203"/>
      <c r="I417" s="205"/>
      <c r="J417" s="205"/>
      <c r="K417" s="205"/>
      <c r="L417" s="205">
        <f>IFERROR(IF(G417="X",0,IF(H417="X",0,VLOOKUP(H417,'9'!$K$3:$L$16,2,FALSE))),0)</f>
        <v>0</v>
      </c>
      <c r="M417" s="205">
        <f t="shared" si="13"/>
        <v>0</v>
      </c>
      <c r="N417" s="205">
        <f>IFERROR(VLOOKUP(H417,'9'!$K$3:$M$16,3,FALSE),0)</f>
        <v>0</v>
      </c>
      <c r="O417" s="205">
        <f t="shared" si="14"/>
        <v>0</v>
      </c>
      <c r="P417" s="205"/>
      <c r="Q417" s="205"/>
      <c r="R417" s="205"/>
    </row>
    <row r="418" spans="1:18" hidden="1">
      <c r="A418" s="203"/>
      <c r="B418" s="204"/>
      <c r="C418" s="204"/>
      <c r="D418" s="203"/>
      <c r="E418" s="203"/>
      <c r="H418" s="203"/>
      <c r="I418" s="205"/>
      <c r="J418" s="205"/>
      <c r="K418" s="205"/>
      <c r="L418" s="205">
        <f>IFERROR(IF(G418="X",0,IF(H418="X",0,VLOOKUP(H418,'9'!$K$3:$L$16,2,FALSE))),0)</f>
        <v>0</v>
      </c>
      <c r="M418" s="205">
        <f t="shared" si="13"/>
        <v>0</v>
      </c>
      <c r="N418" s="205">
        <f>IFERROR(VLOOKUP(H418,'9'!$K$3:$M$16,3,FALSE),0)</f>
        <v>0</v>
      </c>
      <c r="O418" s="205">
        <f t="shared" si="14"/>
        <v>0</v>
      </c>
      <c r="P418" s="205"/>
      <c r="Q418" s="205"/>
      <c r="R418" s="205"/>
    </row>
    <row r="419" spans="1:18" hidden="1">
      <c r="A419" s="203"/>
      <c r="B419" s="204"/>
      <c r="C419" s="204"/>
      <c r="D419" s="203"/>
      <c r="E419" s="203"/>
      <c r="H419" s="203"/>
      <c r="I419" s="205"/>
      <c r="J419" s="205"/>
      <c r="K419" s="205"/>
      <c r="L419" s="205">
        <f>IFERROR(IF(G419="X",0,IF(H419="X",0,VLOOKUP(H419,'9'!$K$3:$L$16,2,FALSE))),0)</f>
        <v>0</v>
      </c>
      <c r="M419" s="205">
        <f t="shared" si="13"/>
        <v>0</v>
      </c>
      <c r="N419" s="205">
        <f>IFERROR(VLOOKUP(H419,'9'!$K$3:$M$16,3,FALSE),0)</f>
        <v>0</v>
      </c>
      <c r="O419" s="205">
        <f t="shared" si="14"/>
        <v>0</v>
      </c>
      <c r="P419" s="205"/>
      <c r="Q419" s="205"/>
      <c r="R419" s="205"/>
    </row>
    <row r="420" spans="1:18" hidden="1">
      <c r="A420" s="203"/>
      <c r="B420" s="204"/>
      <c r="C420" s="204"/>
      <c r="D420" s="203"/>
      <c r="E420" s="203"/>
      <c r="H420" s="203"/>
      <c r="I420" s="205"/>
      <c r="J420" s="205"/>
      <c r="K420" s="205"/>
      <c r="L420" s="205">
        <f>IFERROR(IF(G420="X",0,IF(H420="X",0,VLOOKUP(H420,'9'!$K$3:$L$16,2,FALSE))),0)</f>
        <v>0</v>
      </c>
      <c r="M420" s="205">
        <f t="shared" si="13"/>
        <v>0</v>
      </c>
      <c r="N420" s="205">
        <f>IFERROR(VLOOKUP(H420,'9'!$K$3:$M$16,3,FALSE),0)</f>
        <v>0</v>
      </c>
      <c r="O420" s="205">
        <f t="shared" si="14"/>
        <v>0</v>
      </c>
      <c r="P420" s="205"/>
      <c r="Q420" s="205"/>
      <c r="R420" s="205"/>
    </row>
    <row r="421" spans="1:18" hidden="1">
      <c r="A421" s="203"/>
      <c r="B421" s="204"/>
      <c r="C421" s="204"/>
      <c r="D421" s="203"/>
      <c r="E421" s="203"/>
      <c r="H421" s="203"/>
      <c r="I421" s="205"/>
      <c r="J421" s="205"/>
      <c r="K421" s="205"/>
      <c r="L421" s="205">
        <f>IFERROR(IF(G421="X",0,IF(H421="X",0,VLOOKUP(H421,'9'!$K$3:$L$16,2,FALSE))),0)</f>
        <v>0</v>
      </c>
      <c r="M421" s="205">
        <f t="shared" si="13"/>
        <v>0</v>
      </c>
      <c r="N421" s="205">
        <f>IFERROR(VLOOKUP(H421,'9'!$K$3:$M$16,3,FALSE),0)</f>
        <v>0</v>
      </c>
      <c r="O421" s="205">
        <f t="shared" si="14"/>
        <v>0</v>
      </c>
      <c r="P421" s="205"/>
      <c r="Q421" s="205"/>
      <c r="R421" s="205"/>
    </row>
    <row r="422" spans="1:18" hidden="1">
      <c r="A422" s="203"/>
      <c r="B422" s="204"/>
      <c r="C422" s="204"/>
      <c r="D422" s="203"/>
      <c r="E422" s="203"/>
      <c r="H422" s="203"/>
      <c r="I422" s="205"/>
      <c r="J422" s="205"/>
      <c r="K422" s="205"/>
      <c r="L422" s="205">
        <f>IFERROR(IF(G422="X",0,IF(H422="X",0,VLOOKUP(H422,'9'!$K$3:$L$16,2,FALSE))),0)</f>
        <v>0</v>
      </c>
      <c r="M422" s="205">
        <f t="shared" si="13"/>
        <v>0</v>
      </c>
      <c r="N422" s="205">
        <f>IFERROR(VLOOKUP(H422,'9'!$K$3:$M$16,3,FALSE),0)</f>
        <v>0</v>
      </c>
      <c r="O422" s="205">
        <f t="shared" si="14"/>
        <v>0</v>
      </c>
      <c r="P422" s="205"/>
      <c r="Q422" s="205"/>
      <c r="R422" s="205"/>
    </row>
    <row r="423" spans="1:18" hidden="1">
      <c r="A423" s="203"/>
      <c r="B423" s="204"/>
      <c r="C423" s="204"/>
      <c r="D423" s="203"/>
      <c r="E423" s="203"/>
      <c r="H423" s="203"/>
      <c r="I423" s="205"/>
      <c r="J423" s="205"/>
      <c r="K423" s="205"/>
      <c r="L423" s="205">
        <f>IFERROR(IF(G423="X",0,IF(H423="X",0,VLOOKUP(H423,'9'!$K$3:$L$16,2,FALSE))),0)</f>
        <v>0</v>
      </c>
      <c r="M423" s="205">
        <f t="shared" si="13"/>
        <v>0</v>
      </c>
      <c r="N423" s="205">
        <f>IFERROR(VLOOKUP(H423,'9'!$K$3:$M$16,3,FALSE),0)</f>
        <v>0</v>
      </c>
      <c r="O423" s="205">
        <f t="shared" si="14"/>
        <v>0</v>
      </c>
      <c r="P423" s="205"/>
      <c r="Q423" s="205"/>
      <c r="R423" s="205"/>
    </row>
    <row r="424" spans="1:18" hidden="1">
      <c r="A424" s="203"/>
      <c r="B424" s="204"/>
      <c r="C424" s="204"/>
      <c r="D424" s="203"/>
      <c r="E424" s="203"/>
      <c r="H424" s="203"/>
      <c r="I424" s="205"/>
      <c r="J424" s="205"/>
      <c r="K424" s="205"/>
      <c r="L424" s="205">
        <f>IFERROR(IF(G424="X",0,IF(H424="X",0,VLOOKUP(H424,'9'!$K$3:$L$16,2,FALSE))),0)</f>
        <v>0</v>
      </c>
      <c r="M424" s="205">
        <f t="shared" si="13"/>
        <v>0</v>
      </c>
      <c r="N424" s="205">
        <f>IFERROR(VLOOKUP(H424,'9'!$K$3:$M$16,3,FALSE),0)</f>
        <v>0</v>
      </c>
      <c r="O424" s="205">
        <f t="shared" si="14"/>
        <v>0</v>
      </c>
      <c r="P424" s="205"/>
      <c r="Q424" s="205"/>
      <c r="R424" s="205"/>
    </row>
    <row r="425" spans="1:18" hidden="1">
      <c r="A425" s="203"/>
      <c r="B425" s="204"/>
      <c r="C425" s="204"/>
      <c r="D425" s="203"/>
      <c r="E425" s="203"/>
      <c r="H425" s="203"/>
      <c r="I425" s="205"/>
      <c r="J425" s="205"/>
      <c r="K425" s="205"/>
      <c r="L425" s="205">
        <f>IFERROR(IF(G425="X",0,IF(H425="X",0,VLOOKUP(H425,'9'!$K$3:$L$16,2,FALSE))),0)</f>
        <v>0</v>
      </c>
      <c r="M425" s="205">
        <f t="shared" si="13"/>
        <v>0</v>
      </c>
      <c r="N425" s="205">
        <f>IFERROR(VLOOKUP(H425,'9'!$K$3:$M$16,3,FALSE),0)</f>
        <v>0</v>
      </c>
      <c r="O425" s="205">
        <f t="shared" si="14"/>
        <v>0</v>
      </c>
      <c r="P425" s="205"/>
      <c r="Q425" s="205"/>
      <c r="R425" s="205"/>
    </row>
    <row r="426" spans="1:18" hidden="1">
      <c r="A426" s="203"/>
      <c r="B426" s="204"/>
      <c r="C426" s="204"/>
      <c r="D426" s="203"/>
      <c r="E426" s="203"/>
      <c r="H426" s="203"/>
      <c r="I426" s="205"/>
      <c r="J426" s="205"/>
      <c r="K426" s="205"/>
      <c r="L426" s="205">
        <f>IFERROR(IF(G426="X",0,IF(H426="X",0,VLOOKUP(H426,'9'!$K$3:$L$16,2,FALSE))),0)</f>
        <v>0</v>
      </c>
      <c r="M426" s="205">
        <f t="shared" si="13"/>
        <v>0</v>
      </c>
      <c r="N426" s="205">
        <f>IFERROR(VLOOKUP(H426,'9'!$K$3:$M$16,3,FALSE),0)</f>
        <v>0</v>
      </c>
      <c r="O426" s="205">
        <f t="shared" si="14"/>
        <v>0</v>
      </c>
      <c r="P426" s="205"/>
      <c r="Q426" s="205"/>
      <c r="R426" s="205"/>
    </row>
    <row r="427" spans="1:18" hidden="1">
      <c r="A427" s="203"/>
      <c r="B427" s="204"/>
      <c r="C427" s="204"/>
      <c r="D427" s="203"/>
      <c r="E427" s="203"/>
      <c r="H427" s="203"/>
      <c r="I427" s="205"/>
      <c r="J427" s="205"/>
      <c r="K427" s="205"/>
      <c r="L427" s="205">
        <f>IFERROR(IF(G427="X",0,IF(H427="X",0,VLOOKUP(H427,'9'!$K$3:$L$16,2,FALSE))),0)</f>
        <v>0</v>
      </c>
      <c r="M427" s="205">
        <f t="shared" si="13"/>
        <v>0</v>
      </c>
      <c r="N427" s="205">
        <f>IFERROR(VLOOKUP(H427,'9'!$K$3:$M$16,3,FALSE),0)</f>
        <v>0</v>
      </c>
      <c r="O427" s="205">
        <f t="shared" si="14"/>
        <v>0</v>
      </c>
      <c r="P427" s="205"/>
      <c r="Q427" s="205"/>
      <c r="R427" s="205"/>
    </row>
    <row r="428" spans="1:18" hidden="1">
      <c r="A428" s="203"/>
      <c r="B428" s="204"/>
      <c r="C428" s="204"/>
      <c r="D428" s="203"/>
      <c r="E428" s="203"/>
      <c r="H428" s="203"/>
      <c r="I428" s="205"/>
      <c r="J428" s="205"/>
      <c r="K428" s="205"/>
      <c r="L428" s="205">
        <f>IFERROR(IF(G428="X",0,IF(H428="X",0,VLOOKUP(H428,'9'!$K$3:$L$16,2,FALSE))),0)</f>
        <v>0</v>
      </c>
      <c r="M428" s="205">
        <f t="shared" si="13"/>
        <v>0</v>
      </c>
      <c r="N428" s="205">
        <f>IFERROR(VLOOKUP(H428,'9'!$K$3:$M$16,3,FALSE),0)</f>
        <v>0</v>
      </c>
      <c r="O428" s="205">
        <f t="shared" si="14"/>
        <v>0</v>
      </c>
      <c r="P428" s="205"/>
      <c r="Q428" s="205"/>
      <c r="R428" s="205"/>
    </row>
    <row r="429" spans="1:18" hidden="1">
      <c r="A429" s="203"/>
      <c r="B429" s="204"/>
      <c r="C429" s="204"/>
      <c r="D429" s="203"/>
      <c r="E429" s="203"/>
      <c r="H429" s="203"/>
      <c r="I429" s="205"/>
      <c r="J429" s="205"/>
      <c r="K429" s="205"/>
      <c r="L429" s="205">
        <f>IFERROR(IF(G429="X",0,IF(H429="X",0,VLOOKUP(H429,'9'!$K$3:$L$16,2,FALSE))),0)</f>
        <v>0</v>
      </c>
      <c r="M429" s="205">
        <f t="shared" si="13"/>
        <v>0</v>
      </c>
      <c r="N429" s="205">
        <f>IFERROR(VLOOKUP(H429,'9'!$K$3:$M$16,3,FALSE),0)</f>
        <v>0</v>
      </c>
      <c r="O429" s="205">
        <f t="shared" si="14"/>
        <v>0</v>
      </c>
      <c r="P429" s="205"/>
      <c r="Q429" s="205"/>
      <c r="R429" s="205"/>
    </row>
    <row r="430" spans="1:18" hidden="1">
      <c r="A430" s="203"/>
      <c r="B430" s="204"/>
      <c r="C430" s="204"/>
      <c r="D430" s="203"/>
      <c r="E430" s="203"/>
      <c r="H430" s="203"/>
      <c r="I430" s="205"/>
      <c r="J430" s="205"/>
      <c r="K430" s="205"/>
      <c r="L430" s="205">
        <f>IFERROR(IF(G430="X",0,IF(H430="X",0,VLOOKUP(H430,'9'!$K$3:$L$16,2,FALSE))),0)</f>
        <v>0</v>
      </c>
      <c r="M430" s="205">
        <f t="shared" si="13"/>
        <v>0</v>
      </c>
      <c r="N430" s="205">
        <f>IFERROR(VLOOKUP(H430,'9'!$K$3:$M$16,3,FALSE),0)</f>
        <v>0</v>
      </c>
      <c r="O430" s="205">
        <f t="shared" si="14"/>
        <v>0</v>
      </c>
      <c r="P430" s="205"/>
      <c r="Q430" s="205"/>
      <c r="R430" s="205"/>
    </row>
    <row r="431" spans="1:18" hidden="1">
      <c r="A431" s="203"/>
      <c r="B431" s="204"/>
      <c r="C431" s="204"/>
      <c r="D431" s="203"/>
      <c r="E431" s="203"/>
      <c r="H431" s="203"/>
      <c r="I431" s="205"/>
      <c r="J431" s="205"/>
      <c r="K431" s="205"/>
      <c r="L431" s="205">
        <f>IFERROR(IF(G431="X",0,IF(H431="X",0,VLOOKUP(H431,'9'!$K$3:$L$16,2,FALSE))),0)</f>
        <v>0</v>
      </c>
      <c r="M431" s="205">
        <f t="shared" si="13"/>
        <v>0</v>
      </c>
      <c r="N431" s="205">
        <f>IFERROR(VLOOKUP(H431,'9'!$K$3:$M$16,3,FALSE),0)</f>
        <v>0</v>
      </c>
      <c r="O431" s="205">
        <f t="shared" si="14"/>
        <v>0</v>
      </c>
      <c r="P431" s="205"/>
      <c r="Q431" s="205"/>
      <c r="R431" s="205"/>
    </row>
    <row r="432" spans="1:18" hidden="1">
      <c r="A432" s="203"/>
      <c r="B432" s="204"/>
      <c r="C432" s="204"/>
      <c r="D432" s="203"/>
      <c r="E432" s="203"/>
      <c r="H432" s="203"/>
      <c r="I432" s="205"/>
      <c r="J432" s="205"/>
      <c r="K432" s="205"/>
      <c r="L432" s="205">
        <f>IFERROR(IF(G432="X",0,IF(H432="X",0,VLOOKUP(H432,'9'!$K$3:$L$16,2,FALSE))),0)</f>
        <v>0</v>
      </c>
      <c r="M432" s="205">
        <f t="shared" si="13"/>
        <v>0</v>
      </c>
      <c r="N432" s="205">
        <f>IFERROR(VLOOKUP(H432,'9'!$K$3:$M$16,3,FALSE),0)</f>
        <v>0</v>
      </c>
      <c r="O432" s="205">
        <f t="shared" si="14"/>
        <v>0</v>
      </c>
      <c r="P432" s="205"/>
      <c r="Q432" s="205"/>
      <c r="R432" s="205"/>
    </row>
    <row r="433" spans="1:18" hidden="1">
      <c r="A433" s="203"/>
      <c r="B433" s="204"/>
      <c r="C433" s="204"/>
      <c r="D433" s="203"/>
      <c r="E433" s="203"/>
      <c r="H433" s="203"/>
      <c r="I433" s="205"/>
      <c r="J433" s="205"/>
      <c r="K433" s="205"/>
      <c r="L433" s="205">
        <f>IFERROR(IF(G433="X",0,IF(H433="X",0,VLOOKUP(H433,'9'!$K$3:$L$16,2,FALSE))),0)</f>
        <v>0</v>
      </c>
      <c r="M433" s="205">
        <f t="shared" si="13"/>
        <v>0</v>
      </c>
      <c r="N433" s="205">
        <f>IFERROR(VLOOKUP(H433,'9'!$K$3:$M$16,3,FALSE),0)</f>
        <v>0</v>
      </c>
      <c r="O433" s="205">
        <f t="shared" si="14"/>
        <v>0</v>
      </c>
      <c r="P433" s="205"/>
      <c r="Q433" s="205"/>
      <c r="R433" s="205"/>
    </row>
    <row r="434" spans="1:18" hidden="1">
      <c r="A434" s="203"/>
      <c r="B434" s="204"/>
      <c r="C434" s="204"/>
      <c r="D434" s="203"/>
      <c r="E434" s="203"/>
      <c r="H434" s="203"/>
      <c r="I434" s="205"/>
      <c r="J434" s="205"/>
      <c r="K434" s="205"/>
      <c r="L434" s="205">
        <f>IFERROR(IF(G434="X",0,IF(H434="X",0,VLOOKUP(H434,'9'!$K$3:$L$16,2,FALSE))),0)</f>
        <v>0</v>
      </c>
      <c r="M434" s="205">
        <f t="shared" si="13"/>
        <v>0</v>
      </c>
      <c r="N434" s="205">
        <f>IFERROR(VLOOKUP(H434,'9'!$K$3:$M$16,3,FALSE),0)</f>
        <v>0</v>
      </c>
      <c r="O434" s="205">
        <f t="shared" si="14"/>
        <v>0</v>
      </c>
      <c r="P434" s="205"/>
      <c r="Q434" s="205"/>
      <c r="R434" s="205"/>
    </row>
    <row r="435" spans="1:18" hidden="1">
      <c r="A435" s="203"/>
      <c r="B435" s="204"/>
      <c r="C435" s="204"/>
      <c r="D435" s="203"/>
      <c r="E435" s="203"/>
      <c r="H435" s="203"/>
      <c r="I435" s="205"/>
      <c r="J435" s="205"/>
      <c r="K435" s="205"/>
      <c r="L435" s="205">
        <f>IFERROR(IF(G435="X",0,IF(H435="X",0,VLOOKUP(H435,'9'!$K$3:$L$16,2,FALSE))),0)</f>
        <v>0</v>
      </c>
      <c r="M435" s="205">
        <f t="shared" si="13"/>
        <v>0</v>
      </c>
      <c r="N435" s="205">
        <f>IFERROR(VLOOKUP(H435,'9'!$K$3:$M$16,3,FALSE),0)</f>
        <v>0</v>
      </c>
      <c r="O435" s="205">
        <f t="shared" si="14"/>
        <v>0</v>
      </c>
      <c r="P435" s="205"/>
      <c r="Q435" s="205"/>
      <c r="R435" s="205"/>
    </row>
    <row r="436" spans="1:18" hidden="1">
      <c r="A436" s="203"/>
      <c r="B436" s="204"/>
      <c r="C436" s="204"/>
      <c r="D436" s="203"/>
      <c r="E436" s="203"/>
      <c r="H436" s="203"/>
      <c r="I436" s="205"/>
      <c r="J436" s="205"/>
      <c r="K436" s="205"/>
      <c r="L436" s="205">
        <f>IFERROR(IF(G436="X",0,IF(H436="X",0,VLOOKUP(H436,'9'!$K$3:$L$16,2,FALSE))),0)</f>
        <v>0</v>
      </c>
      <c r="M436" s="205">
        <f t="shared" si="13"/>
        <v>0</v>
      </c>
      <c r="N436" s="205">
        <f>IFERROR(VLOOKUP(H436,'9'!$K$3:$M$16,3,FALSE),0)</f>
        <v>0</v>
      </c>
      <c r="O436" s="205">
        <f t="shared" si="14"/>
        <v>0</v>
      </c>
      <c r="P436" s="205"/>
      <c r="Q436" s="205"/>
      <c r="R436" s="205"/>
    </row>
    <row r="437" spans="1:18" hidden="1">
      <c r="A437" s="203"/>
      <c r="B437" s="204"/>
      <c r="C437" s="204"/>
      <c r="D437" s="203"/>
      <c r="E437" s="203"/>
      <c r="H437" s="203"/>
      <c r="I437" s="205"/>
      <c r="J437" s="205"/>
      <c r="K437" s="205"/>
      <c r="L437" s="205">
        <f>IFERROR(IF(G437="X",0,IF(H437="X",0,VLOOKUP(H437,'9'!$K$3:$L$16,2,FALSE))),0)</f>
        <v>0</v>
      </c>
      <c r="M437" s="205">
        <f t="shared" si="13"/>
        <v>0</v>
      </c>
      <c r="N437" s="205">
        <f>IFERROR(VLOOKUP(H437,'9'!$K$3:$M$16,3,FALSE),0)</f>
        <v>0</v>
      </c>
      <c r="O437" s="205">
        <f t="shared" si="14"/>
        <v>0</v>
      </c>
      <c r="P437" s="205"/>
      <c r="Q437" s="205"/>
      <c r="R437" s="205"/>
    </row>
    <row r="438" spans="1:18" hidden="1">
      <c r="A438" s="203"/>
      <c r="B438" s="204"/>
      <c r="C438" s="204"/>
      <c r="D438" s="203"/>
      <c r="E438" s="203"/>
      <c r="H438" s="203"/>
      <c r="I438" s="205"/>
      <c r="J438" s="205"/>
      <c r="K438" s="205"/>
      <c r="L438" s="205">
        <f>IFERROR(IF(G438="X",0,IF(H438="X",0,VLOOKUP(H438,'9'!$K$3:$L$16,2,FALSE))),0)</f>
        <v>0</v>
      </c>
      <c r="M438" s="205">
        <f t="shared" si="13"/>
        <v>0</v>
      </c>
      <c r="N438" s="205">
        <f>IFERROR(VLOOKUP(H438,'9'!$K$3:$M$16,3,FALSE),0)</f>
        <v>0</v>
      </c>
      <c r="O438" s="205">
        <f t="shared" si="14"/>
        <v>0</v>
      </c>
      <c r="P438" s="205"/>
      <c r="Q438" s="205"/>
      <c r="R438" s="205"/>
    </row>
    <row r="439" spans="1:18" hidden="1">
      <c r="A439" s="203"/>
      <c r="B439" s="204"/>
      <c r="C439" s="204"/>
      <c r="D439" s="203"/>
      <c r="E439" s="203"/>
      <c r="H439" s="203"/>
      <c r="I439" s="205"/>
      <c r="J439" s="205"/>
      <c r="K439" s="205"/>
      <c r="L439" s="205">
        <f>IFERROR(IF(G439="X",0,IF(H439="X",0,VLOOKUP(H439,'9'!$K$3:$L$16,2,FALSE))),0)</f>
        <v>0</v>
      </c>
      <c r="M439" s="205">
        <f t="shared" si="13"/>
        <v>0</v>
      </c>
      <c r="N439" s="205">
        <f>IFERROR(VLOOKUP(H439,'9'!$K$3:$M$16,3,FALSE),0)</f>
        <v>0</v>
      </c>
      <c r="O439" s="205">
        <f t="shared" si="14"/>
        <v>0</v>
      </c>
      <c r="P439" s="205"/>
      <c r="Q439" s="205"/>
      <c r="R439" s="205"/>
    </row>
    <row r="440" spans="1:18" hidden="1">
      <c r="A440" s="203"/>
      <c r="B440" s="204"/>
      <c r="C440" s="204"/>
      <c r="D440" s="203"/>
      <c r="E440" s="203"/>
      <c r="H440" s="203"/>
      <c r="I440" s="205"/>
      <c r="J440" s="205"/>
      <c r="K440" s="205"/>
      <c r="L440" s="205">
        <f>IFERROR(IF(G440="X",0,IF(H440="X",0,VLOOKUP(H440,'9'!$K$3:$L$16,2,FALSE))),0)</f>
        <v>0</v>
      </c>
      <c r="M440" s="205">
        <f t="shared" si="13"/>
        <v>0</v>
      </c>
      <c r="N440" s="205">
        <f>IFERROR(VLOOKUP(H440,'9'!$K$3:$M$16,3,FALSE),0)</f>
        <v>0</v>
      </c>
      <c r="O440" s="205">
        <f t="shared" si="14"/>
        <v>0</v>
      </c>
      <c r="P440" s="205"/>
      <c r="Q440" s="205"/>
      <c r="R440" s="205"/>
    </row>
    <row r="441" spans="1:18" hidden="1">
      <c r="A441" s="203"/>
      <c r="B441" s="204"/>
      <c r="C441" s="204"/>
      <c r="D441" s="203"/>
      <c r="E441" s="203"/>
      <c r="H441" s="203"/>
      <c r="I441" s="205"/>
      <c r="J441" s="205"/>
      <c r="K441" s="205"/>
      <c r="L441" s="205">
        <f>IFERROR(IF(G441="X",0,IF(H441="X",0,VLOOKUP(H441,'9'!$K$3:$L$16,2,FALSE))),0)</f>
        <v>0</v>
      </c>
      <c r="M441" s="205">
        <f t="shared" si="13"/>
        <v>0</v>
      </c>
      <c r="N441" s="205">
        <f>IFERROR(VLOOKUP(H441,'9'!$K$3:$M$16,3,FALSE),0)</f>
        <v>0</v>
      </c>
      <c r="O441" s="205">
        <f t="shared" si="14"/>
        <v>0</v>
      </c>
      <c r="P441" s="205"/>
      <c r="Q441" s="205"/>
      <c r="R441" s="205"/>
    </row>
    <row r="442" spans="1:18" hidden="1">
      <c r="A442" s="203"/>
      <c r="B442" s="204"/>
      <c r="C442" s="204"/>
      <c r="D442" s="203"/>
      <c r="E442" s="203"/>
      <c r="H442" s="203"/>
      <c r="I442" s="205"/>
      <c r="J442" s="205"/>
      <c r="K442" s="205"/>
      <c r="L442" s="205">
        <f>IFERROR(IF(G442="X",0,IF(H442="X",0,VLOOKUP(H442,'9'!$K$3:$L$16,2,FALSE))),0)</f>
        <v>0</v>
      </c>
      <c r="M442" s="205">
        <f t="shared" si="13"/>
        <v>0</v>
      </c>
      <c r="N442" s="205">
        <f>IFERROR(VLOOKUP(H442,'9'!$K$3:$M$16,3,FALSE),0)</f>
        <v>0</v>
      </c>
      <c r="O442" s="205">
        <f t="shared" si="14"/>
        <v>0</v>
      </c>
      <c r="P442" s="205"/>
      <c r="Q442" s="205"/>
      <c r="R442" s="205"/>
    </row>
    <row r="443" spans="1:18" hidden="1">
      <c r="A443" s="203"/>
      <c r="B443" s="204"/>
      <c r="C443" s="204"/>
      <c r="D443" s="203"/>
      <c r="E443" s="203"/>
      <c r="H443" s="203"/>
      <c r="I443" s="205"/>
      <c r="J443" s="205"/>
      <c r="K443" s="205"/>
      <c r="L443" s="205">
        <f>IFERROR(IF(G443="X",0,IF(H443="X",0,VLOOKUP(H443,'9'!$K$3:$L$16,2,FALSE))),0)</f>
        <v>0</v>
      </c>
      <c r="M443" s="205">
        <f t="shared" si="13"/>
        <v>0</v>
      </c>
      <c r="N443" s="205">
        <f>IFERROR(VLOOKUP(H443,'9'!$K$3:$M$16,3,FALSE),0)</f>
        <v>0</v>
      </c>
      <c r="O443" s="205">
        <f t="shared" si="14"/>
        <v>0</v>
      </c>
      <c r="P443" s="205"/>
      <c r="Q443" s="205"/>
      <c r="R443" s="205"/>
    </row>
    <row r="444" spans="1:18" hidden="1">
      <c r="A444" s="203"/>
      <c r="B444" s="204"/>
      <c r="C444" s="204"/>
      <c r="D444" s="203"/>
      <c r="E444" s="203"/>
      <c r="H444" s="203"/>
      <c r="I444" s="205"/>
      <c r="J444" s="205"/>
      <c r="K444" s="205"/>
      <c r="L444" s="205">
        <f>IFERROR(IF(G444="X",0,IF(H444="X",0,VLOOKUP(H444,'9'!$K$3:$L$16,2,FALSE))),0)</f>
        <v>0</v>
      </c>
      <c r="M444" s="205">
        <f t="shared" si="13"/>
        <v>0</v>
      </c>
      <c r="N444" s="205">
        <f>IFERROR(VLOOKUP(H444,'9'!$K$3:$M$16,3,FALSE),0)</f>
        <v>0</v>
      </c>
      <c r="O444" s="205">
        <f t="shared" si="14"/>
        <v>0</v>
      </c>
      <c r="P444" s="205"/>
      <c r="Q444" s="205"/>
      <c r="R444" s="205"/>
    </row>
    <row r="445" spans="1:18" hidden="1">
      <c r="A445" s="203"/>
      <c r="B445" s="204"/>
      <c r="C445" s="204"/>
      <c r="D445" s="203"/>
      <c r="E445" s="203"/>
      <c r="H445" s="203"/>
      <c r="I445" s="205"/>
      <c r="J445" s="205"/>
      <c r="K445" s="205"/>
      <c r="L445" s="205">
        <f>IFERROR(IF(G445="X",0,IF(H445="X",0,VLOOKUP(H445,'9'!$K$3:$L$16,2,FALSE))),0)</f>
        <v>0</v>
      </c>
      <c r="M445" s="205">
        <f t="shared" si="13"/>
        <v>0</v>
      </c>
      <c r="N445" s="205">
        <f>IFERROR(VLOOKUP(H445,'9'!$K$3:$M$16,3,FALSE),0)</f>
        <v>0</v>
      </c>
      <c r="O445" s="205">
        <f t="shared" si="14"/>
        <v>0</v>
      </c>
      <c r="P445" s="205"/>
      <c r="Q445" s="205"/>
      <c r="R445" s="205"/>
    </row>
    <row r="446" spans="1:18" hidden="1">
      <c r="A446" s="203"/>
      <c r="B446" s="204"/>
      <c r="C446" s="204"/>
      <c r="D446" s="203"/>
      <c r="E446" s="203"/>
      <c r="H446" s="203"/>
      <c r="I446" s="205"/>
      <c r="J446" s="205"/>
      <c r="K446" s="205"/>
      <c r="L446" s="205">
        <f>IFERROR(IF(G446="X",0,IF(H446="X",0,VLOOKUP(H446,'9'!$K$3:$L$16,2,FALSE))),0)</f>
        <v>0</v>
      </c>
      <c r="M446" s="205">
        <f t="shared" si="13"/>
        <v>0</v>
      </c>
      <c r="N446" s="205">
        <f>IFERROR(VLOOKUP(H446,'9'!$K$3:$M$16,3,FALSE),0)</f>
        <v>0</v>
      </c>
      <c r="O446" s="205">
        <f t="shared" si="14"/>
        <v>0</v>
      </c>
      <c r="P446" s="205"/>
      <c r="Q446" s="205"/>
      <c r="R446" s="205"/>
    </row>
    <row r="447" spans="1:18" hidden="1">
      <c r="A447" s="203"/>
      <c r="B447" s="204"/>
      <c r="C447" s="204"/>
      <c r="D447" s="203"/>
      <c r="E447" s="203"/>
      <c r="H447" s="203"/>
      <c r="I447" s="205"/>
      <c r="J447" s="205"/>
      <c r="K447" s="205"/>
      <c r="L447" s="205">
        <f>IFERROR(IF(G447="X",0,IF(H447="X",0,VLOOKUP(H447,'9'!$K$3:$L$16,2,FALSE))),0)</f>
        <v>0</v>
      </c>
      <c r="M447" s="205">
        <f t="shared" si="13"/>
        <v>0</v>
      </c>
      <c r="N447" s="205">
        <f>IFERROR(VLOOKUP(H447,'9'!$K$3:$M$16,3,FALSE),0)</f>
        <v>0</v>
      </c>
      <c r="O447" s="205">
        <f t="shared" si="14"/>
        <v>0</v>
      </c>
      <c r="P447" s="205"/>
      <c r="Q447" s="205"/>
      <c r="R447" s="205"/>
    </row>
    <row r="448" spans="1:18" hidden="1">
      <c r="A448" s="203"/>
      <c r="B448" s="204"/>
      <c r="C448" s="204"/>
      <c r="D448" s="203"/>
      <c r="E448" s="203"/>
      <c r="H448" s="203"/>
      <c r="I448" s="205"/>
      <c r="J448" s="205"/>
      <c r="K448" s="205"/>
      <c r="L448" s="205">
        <f>IFERROR(IF(G448="X",0,IF(H448="X",0,VLOOKUP(H448,'9'!$K$3:$L$16,2,FALSE))),0)</f>
        <v>0</v>
      </c>
      <c r="M448" s="205">
        <f t="shared" si="13"/>
        <v>0</v>
      </c>
      <c r="N448" s="205">
        <f>IFERROR(VLOOKUP(H448,'9'!$K$3:$M$16,3,FALSE),0)</f>
        <v>0</v>
      </c>
      <c r="O448" s="205">
        <f t="shared" si="14"/>
        <v>0</v>
      </c>
      <c r="P448" s="205"/>
      <c r="Q448" s="205"/>
      <c r="R448" s="205"/>
    </row>
    <row r="449" spans="1:18" hidden="1">
      <c r="A449" s="203"/>
      <c r="B449" s="204"/>
      <c r="C449" s="204"/>
      <c r="D449" s="203"/>
      <c r="E449" s="203"/>
      <c r="H449" s="203"/>
      <c r="I449" s="205"/>
      <c r="J449" s="205"/>
      <c r="K449" s="205"/>
      <c r="L449" s="205">
        <f>IFERROR(IF(G449="X",0,IF(H449="X",0,VLOOKUP(H449,'9'!$K$3:$L$16,2,FALSE))),0)</f>
        <v>0</v>
      </c>
      <c r="M449" s="205">
        <f t="shared" ref="M449:M499" si="15">K449*L449</f>
        <v>0</v>
      </c>
      <c r="N449" s="205">
        <f>IFERROR(VLOOKUP(H449,'9'!$K$3:$M$16,3,FALSE),0)</f>
        <v>0</v>
      </c>
      <c r="O449" s="205">
        <f t="shared" ref="O449:O499" si="16">IF(N449=0,0,M449/N449)</f>
        <v>0</v>
      </c>
      <c r="P449" s="205"/>
      <c r="Q449" s="205"/>
      <c r="R449" s="205"/>
    </row>
    <row r="450" spans="1:18" hidden="1">
      <c r="A450" s="203"/>
      <c r="B450" s="204"/>
      <c r="C450" s="204"/>
      <c r="D450" s="203"/>
      <c r="E450" s="203"/>
      <c r="H450" s="203"/>
      <c r="I450" s="205"/>
      <c r="J450" s="205"/>
      <c r="K450" s="205"/>
      <c r="L450" s="205">
        <f>IFERROR(IF(G450="X",0,IF(H450="X",0,VLOOKUP(H450,'9'!$K$3:$L$16,2,FALSE))),0)</f>
        <v>0</v>
      </c>
      <c r="M450" s="205">
        <f t="shared" si="15"/>
        <v>0</v>
      </c>
      <c r="N450" s="205">
        <f>IFERROR(VLOOKUP(H450,'9'!$K$3:$M$16,3,FALSE),0)</f>
        <v>0</v>
      </c>
      <c r="O450" s="205">
        <f t="shared" si="16"/>
        <v>0</v>
      </c>
      <c r="P450" s="205"/>
      <c r="Q450" s="205"/>
      <c r="R450" s="205"/>
    </row>
    <row r="451" spans="1:18" hidden="1">
      <c r="A451" s="203"/>
      <c r="B451" s="204"/>
      <c r="C451" s="204"/>
      <c r="D451" s="203"/>
      <c r="E451" s="203"/>
      <c r="H451" s="203"/>
      <c r="I451" s="205"/>
      <c r="J451" s="205"/>
      <c r="K451" s="205"/>
      <c r="L451" s="205">
        <f>IFERROR(IF(G451="X",0,IF(H451="X",0,VLOOKUP(H451,'9'!$K$3:$L$16,2,FALSE))),0)</f>
        <v>0</v>
      </c>
      <c r="M451" s="205">
        <f t="shared" si="15"/>
        <v>0</v>
      </c>
      <c r="N451" s="205">
        <f>IFERROR(VLOOKUP(H451,'9'!$K$3:$M$16,3,FALSE),0)</f>
        <v>0</v>
      </c>
      <c r="O451" s="205">
        <f t="shared" si="16"/>
        <v>0</v>
      </c>
      <c r="P451" s="205"/>
      <c r="Q451" s="205"/>
      <c r="R451" s="205"/>
    </row>
    <row r="452" spans="1:18" hidden="1">
      <c r="A452" s="203"/>
      <c r="B452" s="204"/>
      <c r="C452" s="204"/>
      <c r="D452" s="203"/>
      <c r="E452" s="203"/>
      <c r="H452" s="203"/>
      <c r="I452" s="205"/>
      <c r="J452" s="205"/>
      <c r="K452" s="205"/>
      <c r="L452" s="205">
        <f>IFERROR(IF(G452="X",0,IF(H452="X",0,VLOOKUP(H452,'9'!$K$3:$L$16,2,FALSE))),0)</f>
        <v>0</v>
      </c>
      <c r="M452" s="205">
        <f t="shared" si="15"/>
        <v>0</v>
      </c>
      <c r="N452" s="205">
        <f>IFERROR(VLOOKUP(H452,'9'!$K$3:$M$16,3,FALSE),0)</f>
        <v>0</v>
      </c>
      <c r="O452" s="205">
        <f t="shared" si="16"/>
        <v>0</v>
      </c>
      <c r="P452" s="205"/>
      <c r="Q452" s="205"/>
      <c r="R452" s="205"/>
    </row>
    <row r="453" spans="1:18" hidden="1">
      <c r="A453" s="203"/>
      <c r="B453" s="204"/>
      <c r="C453" s="204"/>
      <c r="D453" s="203"/>
      <c r="E453" s="203"/>
      <c r="H453" s="203"/>
      <c r="I453" s="205"/>
      <c r="J453" s="205"/>
      <c r="K453" s="205"/>
      <c r="L453" s="205">
        <f>IFERROR(IF(G453="X",0,IF(H453="X",0,VLOOKUP(H453,'9'!$K$3:$L$16,2,FALSE))),0)</f>
        <v>0</v>
      </c>
      <c r="M453" s="205">
        <f t="shared" si="15"/>
        <v>0</v>
      </c>
      <c r="N453" s="205">
        <f>IFERROR(VLOOKUP(H453,'9'!$K$3:$M$16,3,FALSE),0)</f>
        <v>0</v>
      </c>
      <c r="O453" s="205">
        <f t="shared" si="16"/>
        <v>0</v>
      </c>
      <c r="P453" s="205"/>
      <c r="Q453" s="205"/>
      <c r="R453" s="205"/>
    </row>
    <row r="454" spans="1:18" hidden="1">
      <c r="A454" s="203"/>
      <c r="B454" s="204"/>
      <c r="C454" s="204"/>
      <c r="D454" s="203"/>
      <c r="E454" s="203"/>
      <c r="H454" s="203"/>
      <c r="I454" s="205"/>
      <c r="J454" s="205"/>
      <c r="K454" s="205"/>
      <c r="L454" s="205">
        <f>IFERROR(IF(G454="X",0,IF(H454="X",0,VLOOKUP(H454,'9'!$K$3:$L$16,2,FALSE))),0)</f>
        <v>0</v>
      </c>
      <c r="M454" s="205">
        <f t="shared" si="15"/>
        <v>0</v>
      </c>
      <c r="N454" s="205">
        <f>IFERROR(VLOOKUP(H454,'9'!$K$3:$M$16,3,FALSE),0)</f>
        <v>0</v>
      </c>
      <c r="O454" s="205">
        <f t="shared" si="16"/>
        <v>0</v>
      </c>
      <c r="P454" s="205"/>
      <c r="Q454" s="205"/>
      <c r="R454" s="205"/>
    </row>
    <row r="455" spans="1:18" hidden="1">
      <c r="A455" s="203"/>
      <c r="B455" s="204"/>
      <c r="C455" s="204"/>
      <c r="D455" s="203"/>
      <c r="E455" s="203"/>
      <c r="H455" s="203"/>
      <c r="I455" s="205"/>
      <c r="J455" s="205"/>
      <c r="K455" s="205"/>
      <c r="L455" s="205">
        <f>IFERROR(IF(G455="X",0,IF(H455="X",0,VLOOKUP(H455,'9'!$K$3:$L$16,2,FALSE))),0)</f>
        <v>0</v>
      </c>
      <c r="M455" s="205">
        <f t="shared" si="15"/>
        <v>0</v>
      </c>
      <c r="N455" s="205">
        <f>IFERROR(VLOOKUP(H455,'9'!$K$3:$M$16,3,FALSE),0)</f>
        <v>0</v>
      </c>
      <c r="O455" s="205">
        <f t="shared" si="16"/>
        <v>0</v>
      </c>
      <c r="P455" s="205"/>
      <c r="Q455" s="205"/>
      <c r="R455" s="205"/>
    </row>
    <row r="456" spans="1:18" hidden="1">
      <c r="A456" s="203"/>
      <c r="B456" s="204"/>
      <c r="C456" s="204"/>
      <c r="D456" s="203"/>
      <c r="E456" s="203"/>
      <c r="H456" s="203"/>
      <c r="I456" s="205"/>
      <c r="J456" s="205"/>
      <c r="K456" s="205"/>
      <c r="L456" s="205">
        <f>IFERROR(IF(G456="X",0,IF(H456="X",0,VLOOKUP(H456,'9'!$K$3:$L$16,2,FALSE))),0)</f>
        <v>0</v>
      </c>
      <c r="M456" s="205">
        <f t="shared" si="15"/>
        <v>0</v>
      </c>
      <c r="N456" s="205">
        <f>IFERROR(VLOOKUP(H456,'9'!$K$3:$M$16,3,FALSE),0)</f>
        <v>0</v>
      </c>
      <c r="O456" s="205">
        <f t="shared" si="16"/>
        <v>0</v>
      </c>
      <c r="P456" s="205"/>
      <c r="Q456" s="205"/>
      <c r="R456" s="205"/>
    </row>
    <row r="457" spans="1:18" hidden="1">
      <c r="A457" s="203"/>
      <c r="B457" s="204"/>
      <c r="C457" s="204"/>
      <c r="D457" s="203"/>
      <c r="E457" s="203"/>
      <c r="H457" s="203"/>
      <c r="I457" s="205"/>
      <c r="J457" s="205"/>
      <c r="K457" s="205"/>
      <c r="L457" s="205">
        <f>IFERROR(IF(G457="X",0,IF(H457="X",0,VLOOKUP(H457,'9'!$K$3:$L$16,2,FALSE))),0)</f>
        <v>0</v>
      </c>
      <c r="M457" s="205">
        <f t="shared" si="15"/>
        <v>0</v>
      </c>
      <c r="N457" s="205">
        <f>IFERROR(VLOOKUP(H457,'9'!$K$3:$M$16,3,FALSE),0)</f>
        <v>0</v>
      </c>
      <c r="O457" s="205">
        <f t="shared" si="16"/>
        <v>0</v>
      </c>
      <c r="P457" s="205"/>
      <c r="Q457" s="205"/>
      <c r="R457" s="205"/>
    </row>
    <row r="458" spans="1:18" hidden="1">
      <c r="A458" s="203"/>
      <c r="B458" s="204"/>
      <c r="C458" s="204"/>
      <c r="D458" s="203"/>
      <c r="E458" s="203"/>
      <c r="H458" s="203"/>
      <c r="I458" s="205"/>
      <c r="J458" s="205"/>
      <c r="K458" s="205"/>
      <c r="L458" s="205">
        <f>IFERROR(IF(G458="X",0,IF(H458="X",0,VLOOKUP(H458,'9'!$K$3:$L$16,2,FALSE))),0)</f>
        <v>0</v>
      </c>
      <c r="M458" s="205">
        <f t="shared" si="15"/>
        <v>0</v>
      </c>
      <c r="N458" s="205">
        <f>IFERROR(VLOOKUP(H458,'9'!$K$3:$M$16,3,FALSE),0)</f>
        <v>0</v>
      </c>
      <c r="O458" s="205">
        <f t="shared" si="16"/>
        <v>0</v>
      </c>
      <c r="P458" s="205"/>
      <c r="Q458" s="205"/>
      <c r="R458" s="205"/>
    </row>
    <row r="459" spans="1:18" hidden="1">
      <c r="A459" s="203"/>
      <c r="B459" s="204"/>
      <c r="C459" s="204"/>
      <c r="D459" s="203"/>
      <c r="E459" s="203"/>
      <c r="H459" s="203"/>
      <c r="I459" s="205"/>
      <c r="J459" s="205"/>
      <c r="K459" s="205"/>
      <c r="L459" s="205">
        <f>IFERROR(IF(G459="X",0,IF(H459="X",0,VLOOKUP(H459,'9'!$K$3:$L$16,2,FALSE))),0)</f>
        <v>0</v>
      </c>
      <c r="M459" s="205">
        <f t="shared" si="15"/>
        <v>0</v>
      </c>
      <c r="N459" s="205">
        <f>IFERROR(VLOOKUP(H459,'9'!$K$3:$M$16,3,FALSE),0)</f>
        <v>0</v>
      </c>
      <c r="O459" s="205">
        <f t="shared" si="16"/>
        <v>0</v>
      </c>
      <c r="P459" s="205"/>
      <c r="Q459" s="205"/>
      <c r="R459" s="205"/>
    </row>
    <row r="460" spans="1:18" hidden="1">
      <c r="A460" s="203"/>
      <c r="B460" s="204"/>
      <c r="C460" s="204"/>
      <c r="D460" s="203"/>
      <c r="E460" s="203"/>
      <c r="H460" s="203"/>
      <c r="I460" s="205"/>
      <c r="J460" s="205"/>
      <c r="K460" s="205"/>
      <c r="L460" s="205">
        <f>IFERROR(IF(G460="X",0,IF(H460="X",0,VLOOKUP(H460,'9'!$K$3:$L$16,2,FALSE))),0)</f>
        <v>0</v>
      </c>
      <c r="M460" s="205">
        <f t="shared" si="15"/>
        <v>0</v>
      </c>
      <c r="N460" s="205">
        <f>IFERROR(VLOOKUP(H460,'9'!$K$3:$M$16,3,FALSE),0)</f>
        <v>0</v>
      </c>
      <c r="O460" s="205">
        <f t="shared" si="16"/>
        <v>0</v>
      </c>
      <c r="P460" s="205"/>
      <c r="Q460" s="205"/>
      <c r="R460" s="205"/>
    </row>
    <row r="461" spans="1:18" hidden="1">
      <c r="A461" s="203"/>
      <c r="B461" s="204"/>
      <c r="C461" s="204"/>
      <c r="D461" s="203"/>
      <c r="E461" s="203"/>
      <c r="H461" s="203"/>
      <c r="I461" s="205"/>
      <c r="J461" s="205"/>
      <c r="K461" s="205"/>
      <c r="L461" s="205">
        <f>IFERROR(IF(G461="X",0,IF(H461="X",0,VLOOKUP(H461,'9'!$K$3:$L$16,2,FALSE))),0)</f>
        <v>0</v>
      </c>
      <c r="M461" s="205">
        <f t="shared" si="15"/>
        <v>0</v>
      </c>
      <c r="N461" s="205">
        <f>IFERROR(VLOOKUP(H461,'9'!$K$3:$M$16,3,FALSE),0)</f>
        <v>0</v>
      </c>
      <c r="O461" s="205">
        <f t="shared" si="16"/>
        <v>0</v>
      </c>
      <c r="P461" s="205"/>
      <c r="Q461" s="205"/>
      <c r="R461" s="205"/>
    </row>
    <row r="462" spans="1:18" hidden="1">
      <c r="A462" s="203"/>
      <c r="B462" s="204"/>
      <c r="C462" s="204"/>
      <c r="D462" s="203"/>
      <c r="E462" s="203"/>
      <c r="H462" s="203"/>
      <c r="I462" s="205"/>
      <c r="J462" s="205"/>
      <c r="K462" s="205"/>
      <c r="L462" s="205">
        <f>IFERROR(IF(G462="X",0,IF(H462="X",0,VLOOKUP(H462,'9'!$K$3:$L$16,2,FALSE))),0)</f>
        <v>0</v>
      </c>
      <c r="M462" s="205">
        <f t="shared" si="15"/>
        <v>0</v>
      </c>
      <c r="N462" s="205">
        <f>IFERROR(VLOOKUP(H462,'9'!$K$3:$M$16,3,FALSE),0)</f>
        <v>0</v>
      </c>
      <c r="O462" s="205">
        <f t="shared" si="16"/>
        <v>0</v>
      </c>
      <c r="P462" s="205"/>
      <c r="Q462" s="205"/>
      <c r="R462" s="205"/>
    </row>
    <row r="463" spans="1:18" hidden="1">
      <c r="A463" s="203"/>
      <c r="B463" s="204"/>
      <c r="C463" s="204"/>
      <c r="D463" s="203"/>
      <c r="E463" s="203"/>
      <c r="H463" s="203"/>
      <c r="I463" s="205"/>
      <c r="J463" s="205"/>
      <c r="K463" s="205"/>
      <c r="L463" s="205">
        <f>IFERROR(IF(G463="X",0,IF(H463="X",0,VLOOKUP(H463,'9'!$K$3:$L$16,2,FALSE))),0)</f>
        <v>0</v>
      </c>
      <c r="M463" s="205">
        <f t="shared" si="15"/>
        <v>0</v>
      </c>
      <c r="N463" s="205">
        <f>IFERROR(VLOOKUP(H463,'9'!$K$3:$M$16,3,FALSE),0)</f>
        <v>0</v>
      </c>
      <c r="O463" s="205">
        <f t="shared" si="16"/>
        <v>0</v>
      </c>
      <c r="P463" s="205"/>
      <c r="Q463" s="205"/>
      <c r="R463" s="205"/>
    </row>
    <row r="464" spans="1:18" hidden="1">
      <c r="A464" s="203"/>
      <c r="B464" s="204"/>
      <c r="C464" s="204"/>
      <c r="D464" s="203"/>
      <c r="E464" s="203"/>
      <c r="H464" s="203"/>
      <c r="I464" s="205"/>
      <c r="J464" s="205"/>
      <c r="K464" s="205"/>
      <c r="L464" s="205">
        <f>IFERROR(IF(G464="X",0,IF(H464="X",0,VLOOKUP(H464,'9'!$K$3:$L$16,2,FALSE))),0)</f>
        <v>0</v>
      </c>
      <c r="M464" s="205">
        <f t="shared" si="15"/>
        <v>0</v>
      </c>
      <c r="N464" s="205">
        <f>IFERROR(VLOOKUP(H464,'9'!$K$3:$M$16,3,FALSE),0)</f>
        <v>0</v>
      </c>
      <c r="O464" s="205">
        <f t="shared" si="16"/>
        <v>0</v>
      </c>
      <c r="P464" s="205"/>
      <c r="Q464" s="205"/>
      <c r="R464" s="205"/>
    </row>
    <row r="465" spans="1:18" hidden="1">
      <c r="A465" s="203"/>
      <c r="B465" s="204"/>
      <c r="C465" s="204"/>
      <c r="D465" s="203"/>
      <c r="E465" s="203"/>
      <c r="H465" s="203"/>
      <c r="I465" s="205"/>
      <c r="J465" s="205"/>
      <c r="K465" s="205"/>
      <c r="L465" s="205">
        <f>IFERROR(IF(G465="X",0,IF(H465="X",0,VLOOKUP(H465,'9'!$K$3:$L$16,2,FALSE))),0)</f>
        <v>0</v>
      </c>
      <c r="M465" s="205">
        <f t="shared" si="15"/>
        <v>0</v>
      </c>
      <c r="N465" s="205">
        <f>IFERROR(VLOOKUP(H465,'9'!$K$3:$M$16,3,FALSE),0)</f>
        <v>0</v>
      </c>
      <c r="O465" s="205">
        <f t="shared" si="16"/>
        <v>0</v>
      </c>
      <c r="P465" s="205"/>
      <c r="Q465" s="205"/>
      <c r="R465" s="205"/>
    </row>
    <row r="466" spans="1:18" hidden="1">
      <c r="A466" s="203"/>
      <c r="B466" s="204"/>
      <c r="C466" s="204"/>
      <c r="D466" s="203"/>
      <c r="E466" s="203"/>
      <c r="H466" s="203"/>
      <c r="I466" s="205"/>
      <c r="J466" s="205"/>
      <c r="K466" s="205"/>
      <c r="L466" s="205">
        <f>IFERROR(IF(G466="X",0,IF(H466="X",0,VLOOKUP(H466,'9'!$K$3:$L$16,2,FALSE))),0)</f>
        <v>0</v>
      </c>
      <c r="M466" s="205">
        <f t="shared" si="15"/>
        <v>0</v>
      </c>
      <c r="N466" s="205">
        <f>IFERROR(VLOOKUP(H466,'9'!$K$3:$M$16,3,FALSE),0)</f>
        <v>0</v>
      </c>
      <c r="O466" s="205">
        <f t="shared" si="16"/>
        <v>0</v>
      </c>
      <c r="P466" s="205"/>
      <c r="Q466" s="205"/>
      <c r="R466" s="205"/>
    </row>
    <row r="467" spans="1:18" hidden="1">
      <c r="A467" s="203"/>
      <c r="B467" s="204"/>
      <c r="C467" s="204"/>
      <c r="D467" s="203"/>
      <c r="E467" s="203"/>
      <c r="H467" s="203"/>
      <c r="I467" s="205"/>
      <c r="J467" s="205"/>
      <c r="K467" s="205"/>
      <c r="L467" s="205">
        <f>IFERROR(IF(G467="X",0,IF(H467="X",0,VLOOKUP(H467,'9'!$K$3:$L$16,2,FALSE))),0)</f>
        <v>0</v>
      </c>
      <c r="M467" s="205">
        <f t="shared" si="15"/>
        <v>0</v>
      </c>
      <c r="N467" s="205">
        <f>IFERROR(VLOOKUP(H467,'9'!$K$3:$M$16,3,FALSE),0)</f>
        <v>0</v>
      </c>
      <c r="O467" s="205">
        <f t="shared" si="16"/>
        <v>0</v>
      </c>
      <c r="P467" s="205"/>
      <c r="Q467" s="205"/>
      <c r="R467" s="205"/>
    </row>
    <row r="468" spans="1:18" hidden="1">
      <c r="A468" s="203"/>
      <c r="B468" s="204"/>
      <c r="C468" s="204"/>
      <c r="D468" s="203"/>
      <c r="E468" s="203"/>
      <c r="H468" s="203"/>
      <c r="I468" s="205"/>
      <c r="J468" s="205"/>
      <c r="K468" s="205"/>
      <c r="L468" s="205">
        <f>IFERROR(IF(G468="X",0,IF(H468="X",0,VLOOKUP(H468,'9'!$K$3:$L$16,2,FALSE))),0)</f>
        <v>0</v>
      </c>
      <c r="M468" s="205">
        <f t="shared" si="15"/>
        <v>0</v>
      </c>
      <c r="N468" s="205">
        <f>IFERROR(VLOOKUP(H468,'9'!$K$3:$M$16,3,FALSE),0)</f>
        <v>0</v>
      </c>
      <c r="O468" s="205">
        <f t="shared" si="16"/>
        <v>0</v>
      </c>
      <c r="P468" s="205"/>
      <c r="Q468" s="205"/>
      <c r="R468" s="205"/>
    </row>
    <row r="469" spans="1:18" hidden="1">
      <c r="A469" s="203"/>
      <c r="B469" s="204"/>
      <c r="C469" s="204"/>
      <c r="D469" s="203"/>
      <c r="E469" s="203"/>
      <c r="H469" s="203"/>
      <c r="I469" s="205"/>
      <c r="J469" s="205"/>
      <c r="K469" s="205"/>
      <c r="L469" s="205">
        <f>IFERROR(IF(G469="X",0,IF(H469="X",0,VLOOKUP(H469,'9'!$K$3:$L$16,2,FALSE))),0)</f>
        <v>0</v>
      </c>
      <c r="M469" s="205">
        <f t="shared" si="15"/>
        <v>0</v>
      </c>
      <c r="N469" s="205">
        <f>IFERROR(VLOOKUP(H469,'9'!$K$3:$M$16,3,FALSE),0)</f>
        <v>0</v>
      </c>
      <c r="O469" s="205">
        <f t="shared" si="16"/>
        <v>0</v>
      </c>
      <c r="P469" s="205"/>
      <c r="Q469" s="205"/>
      <c r="R469" s="205"/>
    </row>
    <row r="470" spans="1:18" hidden="1">
      <c r="A470" s="203"/>
      <c r="B470" s="204"/>
      <c r="C470" s="204"/>
      <c r="D470" s="203"/>
      <c r="E470" s="203"/>
      <c r="H470" s="203"/>
      <c r="I470" s="205"/>
      <c r="J470" s="205"/>
      <c r="K470" s="205"/>
      <c r="L470" s="205">
        <f>IFERROR(IF(G470="X",0,IF(H470="X",0,VLOOKUP(H470,'9'!$K$3:$L$16,2,FALSE))),0)</f>
        <v>0</v>
      </c>
      <c r="M470" s="205">
        <f t="shared" si="15"/>
        <v>0</v>
      </c>
      <c r="N470" s="205">
        <f>IFERROR(VLOOKUP(H470,'9'!$K$3:$M$16,3,FALSE),0)</f>
        <v>0</v>
      </c>
      <c r="O470" s="205">
        <f t="shared" si="16"/>
        <v>0</v>
      </c>
      <c r="P470" s="205"/>
      <c r="Q470" s="205"/>
      <c r="R470" s="205"/>
    </row>
    <row r="471" spans="1:18" hidden="1">
      <c r="A471" s="203"/>
      <c r="B471" s="204"/>
      <c r="C471" s="204"/>
      <c r="D471" s="203"/>
      <c r="E471" s="203"/>
      <c r="H471" s="203"/>
      <c r="I471" s="205"/>
      <c r="J471" s="205"/>
      <c r="K471" s="205"/>
      <c r="L471" s="205">
        <f>IFERROR(IF(G471="X",0,IF(H471="X",0,VLOOKUP(H471,'9'!$K$3:$L$16,2,FALSE))),0)</f>
        <v>0</v>
      </c>
      <c r="M471" s="205">
        <f t="shared" si="15"/>
        <v>0</v>
      </c>
      <c r="N471" s="205">
        <f>IFERROR(VLOOKUP(H471,'9'!$K$3:$M$16,3,FALSE),0)</f>
        <v>0</v>
      </c>
      <c r="O471" s="205">
        <f t="shared" si="16"/>
        <v>0</v>
      </c>
      <c r="P471" s="205"/>
      <c r="Q471" s="205"/>
      <c r="R471" s="205"/>
    </row>
    <row r="472" spans="1:18" hidden="1">
      <c r="A472" s="203"/>
      <c r="B472" s="204"/>
      <c r="C472" s="204"/>
      <c r="D472" s="203"/>
      <c r="E472" s="203"/>
      <c r="H472" s="203"/>
      <c r="I472" s="205"/>
      <c r="J472" s="205"/>
      <c r="K472" s="205"/>
      <c r="L472" s="205">
        <f>IFERROR(IF(G472="X",0,IF(H472="X",0,VLOOKUP(H472,'9'!$K$3:$L$16,2,FALSE))),0)</f>
        <v>0</v>
      </c>
      <c r="M472" s="205">
        <f t="shared" si="15"/>
        <v>0</v>
      </c>
      <c r="N472" s="205">
        <f>IFERROR(VLOOKUP(H472,'9'!$K$3:$M$16,3,FALSE),0)</f>
        <v>0</v>
      </c>
      <c r="O472" s="205">
        <f t="shared" si="16"/>
        <v>0</v>
      </c>
      <c r="P472" s="205"/>
      <c r="Q472" s="205"/>
      <c r="R472" s="205"/>
    </row>
    <row r="473" spans="1:18" hidden="1">
      <c r="A473" s="203"/>
      <c r="B473" s="204"/>
      <c r="C473" s="204"/>
      <c r="D473" s="203"/>
      <c r="E473" s="203"/>
      <c r="H473" s="203"/>
      <c r="I473" s="205"/>
      <c r="J473" s="205"/>
      <c r="K473" s="205"/>
      <c r="L473" s="205">
        <f>IFERROR(IF(G473="X",0,IF(H473="X",0,VLOOKUP(H473,'9'!$K$3:$L$16,2,FALSE))),0)</f>
        <v>0</v>
      </c>
      <c r="M473" s="205">
        <f t="shared" si="15"/>
        <v>0</v>
      </c>
      <c r="N473" s="205">
        <f>IFERROR(VLOOKUP(H473,'9'!$K$3:$M$16,3,FALSE),0)</f>
        <v>0</v>
      </c>
      <c r="O473" s="205">
        <f t="shared" si="16"/>
        <v>0</v>
      </c>
      <c r="P473" s="205"/>
      <c r="Q473" s="205"/>
      <c r="R473" s="205"/>
    </row>
    <row r="474" spans="1:18" hidden="1">
      <c r="A474" s="203"/>
      <c r="B474" s="204"/>
      <c r="C474" s="204"/>
      <c r="D474" s="203"/>
      <c r="E474" s="203"/>
      <c r="H474" s="203"/>
      <c r="I474" s="205"/>
      <c r="J474" s="205"/>
      <c r="K474" s="205"/>
      <c r="L474" s="205">
        <f>IFERROR(IF(G474="X",0,IF(H474="X",0,VLOOKUP(H474,'9'!$K$3:$L$16,2,FALSE))),0)</f>
        <v>0</v>
      </c>
      <c r="M474" s="205">
        <f t="shared" si="15"/>
        <v>0</v>
      </c>
      <c r="N474" s="205">
        <f>IFERROR(VLOOKUP(H474,'9'!$K$3:$M$16,3,FALSE),0)</f>
        <v>0</v>
      </c>
      <c r="O474" s="205">
        <f t="shared" si="16"/>
        <v>0</v>
      </c>
      <c r="P474" s="205"/>
      <c r="Q474" s="205"/>
      <c r="R474" s="205"/>
    </row>
    <row r="475" spans="1:18" hidden="1">
      <c r="A475" s="203"/>
      <c r="B475" s="204"/>
      <c r="C475" s="204"/>
      <c r="D475" s="203"/>
      <c r="E475" s="203"/>
      <c r="H475" s="203"/>
      <c r="I475" s="205"/>
      <c r="J475" s="205"/>
      <c r="K475" s="205"/>
      <c r="L475" s="205">
        <f>IFERROR(IF(G475="X",0,IF(H475="X",0,VLOOKUP(H475,'9'!$K$3:$L$16,2,FALSE))),0)</f>
        <v>0</v>
      </c>
      <c r="M475" s="205">
        <f t="shared" si="15"/>
        <v>0</v>
      </c>
      <c r="N475" s="205">
        <f>IFERROR(VLOOKUP(H475,'9'!$K$3:$M$16,3,FALSE),0)</f>
        <v>0</v>
      </c>
      <c r="O475" s="205">
        <f t="shared" si="16"/>
        <v>0</v>
      </c>
      <c r="P475" s="205"/>
      <c r="Q475" s="205"/>
      <c r="R475" s="205"/>
    </row>
    <row r="476" spans="1:18" hidden="1">
      <c r="A476" s="203"/>
      <c r="B476" s="204"/>
      <c r="C476" s="204"/>
      <c r="D476" s="203"/>
      <c r="E476" s="203"/>
      <c r="H476" s="203"/>
      <c r="I476" s="205"/>
      <c r="J476" s="205"/>
      <c r="K476" s="205"/>
      <c r="L476" s="205">
        <f>IFERROR(IF(G476="X",0,IF(H476="X",0,VLOOKUP(H476,'9'!$K$3:$L$16,2,FALSE))),0)</f>
        <v>0</v>
      </c>
      <c r="M476" s="205">
        <f t="shared" si="15"/>
        <v>0</v>
      </c>
      <c r="N476" s="205">
        <f>IFERROR(VLOOKUP(H476,'9'!$K$3:$M$16,3,FALSE),0)</f>
        <v>0</v>
      </c>
      <c r="O476" s="205">
        <f t="shared" si="16"/>
        <v>0</v>
      </c>
      <c r="P476" s="205"/>
      <c r="Q476" s="205"/>
      <c r="R476" s="205"/>
    </row>
    <row r="477" spans="1:18" hidden="1">
      <c r="A477" s="203"/>
      <c r="B477" s="204"/>
      <c r="C477" s="204"/>
      <c r="D477" s="203"/>
      <c r="E477" s="203"/>
      <c r="H477" s="203"/>
      <c r="I477" s="205"/>
      <c r="J477" s="205"/>
      <c r="K477" s="205"/>
      <c r="L477" s="205">
        <f>IFERROR(IF(G477="X",0,IF(H477="X",0,VLOOKUP(H477,'9'!$K$3:$L$16,2,FALSE))),0)</f>
        <v>0</v>
      </c>
      <c r="M477" s="205">
        <f t="shared" si="15"/>
        <v>0</v>
      </c>
      <c r="N477" s="205">
        <f>IFERROR(VLOOKUP(H477,'9'!$K$3:$M$16,3,FALSE),0)</f>
        <v>0</v>
      </c>
      <c r="O477" s="205">
        <f t="shared" si="16"/>
        <v>0</v>
      </c>
      <c r="P477" s="205"/>
      <c r="Q477" s="205"/>
      <c r="R477" s="205"/>
    </row>
    <row r="478" spans="1:18" hidden="1">
      <c r="A478" s="203"/>
      <c r="B478" s="204"/>
      <c r="C478" s="204"/>
      <c r="D478" s="203"/>
      <c r="E478" s="203"/>
      <c r="H478" s="203"/>
      <c r="I478" s="205"/>
      <c r="J478" s="205"/>
      <c r="K478" s="205"/>
      <c r="L478" s="205">
        <f>IFERROR(IF(G478="X",0,IF(H478="X",0,VLOOKUP(H478,'9'!$K$3:$L$16,2,FALSE))),0)</f>
        <v>0</v>
      </c>
      <c r="M478" s="205">
        <f t="shared" si="15"/>
        <v>0</v>
      </c>
      <c r="N478" s="205">
        <f>IFERROR(VLOOKUP(H478,'9'!$K$3:$M$16,3,FALSE),0)</f>
        <v>0</v>
      </c>
      <c r="O478" s="205">
        <f t="shared" si="16"/>
        <v>0</v>
      </c>
      <c r="P478" s="205"/>
      <c r="Q478" s="205"/>
      <c r="R478" s="205"/>
    </row>
    <row r="479" spans="1:18" hidden="1">
      <c r="A479" s="203"/>
      <c r="B479" s="204"/>
      <c r="C479" s="204"/>
      <c r="D479" s="203"/>
      <c r="E479" s="203"/>
      <c r="H479" s="203"/>
      <c r="I479" s="205"/>
      <c r="J479" s="205"/>
      <c r="K479" s="205"/>
      <c r="L479" s="205">
        <f>IFERROR(IF(G479="X",0,IF(H479="X",0,VLOOKUP(H479,'9'!$K$3:$L$16,2,FALSE))),0)</f>
        <v>0</v>
      </c>
      <c r="M479" s="205">
        <f t="shared" si="15"/>
        <v>0</v>
      </c>
      <c r="N479" s="205">
        <f>IFERROR(VLOOKUP(H479,'9'!$K$3:$M$16,3,FALSE),0)</f>
        <v>0</v>
      </c>
      <c r="O479" s="205">
        <f t="shared" si="16"/>
        <v>0</v>
      </c>
      <c r="P479" s="205"/>
      <c r="Q479" s="205"/>
      <c r="R479" s="205"/>
    </row>
    <row r="480" spans="1:18" hidden="1">
      <c r="A480" s="203"/>
      <c r="B480" s="204"/>
      <c r="C480" s="204"/>
      <c r="D480" s="203"/>
      <c r="E480" s="203"/>
      <c r="H480" s="203"/>
      <c r="I480" s="205"/>
      <c r="J480" s="205"/>
      <c r="K480" s="205"/>
      <c r="L480" s="205">
        <f>IFERROR(IF(G480="X",0,IF(H480="X",0,VLOOKUP(H480,'9'!$K$3:$L$16,2,FALSE))),0)</f>
        <v>0</v>
      </c>
      <c r="M480" s="205">
        <f t="shared" si="15"/>
        <v>0</v>
      </c>
      <c r="N480" s="205">
        <f>IFERROR(VLOOKUP(H480,'9'!$K$3:$M$16,3,FALSE),0)</f>
        <v>0</v>
      </c>
      <c r="O480" s="205">
        <f t="shared" si="16"/>
        <v>0</v>
      </c>
      <c r="P480" s="205"/>
      <c r="Q480" s="205"/>
      <c r="R480" s="205"/>
    </row>
    <row r="481" spans="1:18" hidden="1">
      <c r="A481" s="203"/>
      <c r="B481" s="204"/>
      <c r="C481" s="204"/>
      <c r="D481" s="203"/>
      <c r="E481" s="203"/>
      <c r="H481" s="203"/>
      <c r="I481" s="205"/>
      <c r="J481" s="205"/>
      <c r="K481" s="205"/>
      <c r="L481" s="205">
        <f>IFERROR(IF(G481="X",0,IF(H481="X",0,VLOOKUP(H481,'9'!$K$3:$L$16,2,FALSE))),0)</f>
        <v>0</v>
      </c>
      <c r="M481" s="205">
        <f t="shared" si="15"/>
        <v>0</v>
      </c>
      <c r="N481" s="205">
        <f>IFERROR(VLOOKUP(H481,'9'!$K$3:$M$16,3,FALSE),0)</f>
        <v>0</v>
      </c>
      <c r="O481" s="205">
        <f t="shared" si="16"/>
        <v>0</v>
      </c>
      <c r="P481" s="205"/>
      <c r="Q481" s="205"/>
      <c r="R481" s="205"/>
    </row>
    <row r="482" spans="1:18" hidden="1">
      <c r="A482" s="203"/>
      <c r="B482" s="204"/>
      <c r="C482" s="204"/>
      <c r="D482" s="203"/>
      <c r="E482" s="203"/>
      <c r="H482" s="203"/>
      <c r="I482" s="205"/>
      <c r="J482" s="205"/>
      <c r="K482" s="205"/>
      <c r="L482" s="205">
        <f>IFERROR(IF(G482="X",0,IF(H482="X",0,VLOOKUP(H482,'9'!$K$3:$L$16,2,FALSE))),0)</f>
        <v>0</v>
      </c>
      <c r="M482" s="205">
        <f t="shared" si="15"/>
        <v>0</v>
      </c>
      <c r="N482" s="205">
        <f>IFERROR(VLOOKUP(H482,'9'!$K$3:$M$16,3,FALSE),0)</f>
        <v>0</v>
      </c>
      <c r="O482" s="205">
        <f t="shared" si="16"/>
        <v>0</v>
      </c>
      <c r="P482" s="205"/>
      <c r="Q482" s="205"/>
      <c r="R482" s="205"/>
    </row>
    <row r="483" spans="1:18" hidden="1">
      <c r="A483" s="203"/>
      <c r="B483" s="204"/>
      <c r="C483" s="204"/>
      <c r="D483" s="203"/>
      <c r="E483" s="203"/>
      <c r="H483" s="203"/>
      <c r="I483" s="205"/>
      <c r="J483" s="205"/>
      <c r="K483" s="205"/>
      <c r="L483" s="205">
        <f>IFERROR(IF(G483="X",0,IF(H483="X",0,VLOOKUP(H483,'9'!$K$3:$L$16,2,FALSE))),0)</f>
        <v>0</v>
      </c>
      <c r="M483" s="205">
        <f t="shared" si="15"/>
        <v>0</v>
      </c>
      <c r="N483" s="205">
        <f>IFERROR(VLOOKUP(H483,'9'!$K$3:$M$16,3,FALSE),0)</f>
        <v>0</v>
      </c>
      <c r="O483" s="205">
        <f t="shared" si="16"/>
        <v>0</v>
      </c>
      <c r="P483" s="205"/>
      <c r="Q483" s="205"/>
      <c r="R483" s="205"/>
    </row>
    <row r="484" spans="1:18" hidden="1">
      <c r="A484" s="203"/>
      <c r="B484" s="204"/>
      <c r="C484" s="204"/>
      <c r="D484" s="203"/>
      <c r="E484" s="203"/>
      <c r="H484" s="203"/>
      <c r="I484" s="205"/>
      <c r="J484" s="205"/>
      <c r="K484" s="205"/>
      <c r="L484" s="205">
        <f>IFERROR(IF(G484="X",0,IF(H484="X",0,VLOOKUP(H484,'9'!$K$3:$L$16,2,FALSE))),0)</f>
        <v>0</v>
      </c>
      <c r="M484" s="205">
        <f t="shared" si="15"/>
        <v>0</v>
      </c>
      <c r="N484" s="205">
        <f>IFERROR(VLOOKUP(H484,'9'!$K$3:$M$16,3,FALSE),0)</f>
        <v>0</v>
      </c>
      <c r="O484" s="205">
        <f t="shared" si="16"/>
        <v>0</v>
      </c>
      <c r="P484" s="205"/>
      <c r="Q484" s="205"/>
      <c r="R484" s="205"/>
    </row>
    <row r="485" spans="1:18" hidden="1">
      <c r="A485" s="203"/>
      <c r="B485" s="204"/>
      <c r="C485" s="204"/>
      <c r="D485" s="203"/>
      <c r="E485" s="203"/>
      <c r="H485" s="203"/>
      <c r="I485" s="205"/>
      <c r="J485" s="205"/>
      <c r="K485" s="205"/>
      <c r="L485" s="205">
        <f>IFERROR(IF(G485="X",0,IF(H485="X",0,VLOOKUP(H485,'9'!$K$3:$L$16,2,FALSE))),0)</f>
        <v>0</v>
      </c>
      <c r="M485" s="205">
        <f t="shared" si="15"/>
        <v>0</v>
      </c>
      <c r="N485" s="205">
        <f>IFERROR(VLOOKUP(H485,'9'!$K$3:$M$16,3,FALSE),0)</f>
        <v>0</v>
      </c>
      <c r="O485" s="205">
        <f t="shared" si="16"/>
        <v>0</v>
      </c>
      <c r="P485" s="205"/>
      <c r="Q485" s="205"/>
      <c r="R485" s="205"/>
    </row>
    <row r="486" spans="1:18" hidden="1">
      <c r="A486" s="203"/>
      <c r="B486" s="204"/>
      <c r="C486" s="204"/>
      <c r="D486" s="203"/>
      <c r="E486" s="203"/>
      <c r="H486" s="203"/>
      <c r="I486" s="205"/>
      <c r="J486" s="205"/>
      <c r="K486" s="205"/>
      <c r="L486" s="205">
        <f>IFERROR(IF(G486="X",0,IF(H486="X",0,VLOOKUP(H486,'9'!$K$3:$L$16,2,FALSE))),0)</f>
        <v>0</v>
      </c>
      <c r="M486" s="205">
        <f t="shared" si="15"/>
        <v>0</v>
      </c>
      <c r="N486" s="205">
        <f>IFERROR(VLOOKUP(H486,'9'!$K$3:$M$16,3,FALSE),0)</f>
        <v>0</v>
      </c>
      <c r="O486" s="205">
        <f t="shared" si="16"/>
        <v>0</v>
      </c>
      <c r="P486" s="205"/>
      <c r="Q486" s="205"/>
      <c r="R486" s="205"/>
    </row>
    <row r="487" spans="1:18" hidden="1">
      <c r="A487" s="203"/>
      <c r="B487" s="204"/>
      <c r="C487" s="204"/>
      <c r="D487" s="203"/>
      <c r="E487" s="203"/>
      <c r="H487" s="203"/>
      <c r="I487" s="205"/>
      <c r="J487" s="205"/>
      <c r="K487" s="205"/>
      <c r="L487" s="205">
        <f>IFERROR(IF(G487="X",0,IF(H487="X",0,VLOOKUP(H487,'9'!$K$3:$L$16,2,FALSE))),0)</f>
        <v>0</v>
      </c>
      <c r="M487" s="205">
        <f t="shared" si="15"/>
        <v>0</v>
      </c>
      <c r="N487" s="205">
        <f>IFERROR(VLOOKUP(H487,'9'!$K$3:$M$16,3,FALSE),0)</f>
        <v>0</v>
      </c>
      <c r="O487" s="205">
        <f t="shared" si="16"/>
        <v>0</v>
      </c>
      <c r="P487" s="205"/>
      <c r="Q487" s="205"/>
      <c r="R487" s="205"/>
    </row>
    <row r="488" spans="1:18" hidden="1">
      <c r="A488" s="203"/>
      <c r="B488" s="204"/>
      <c r="C488" s="204"/>
      <c r="D488" s="203"/>
      <c r="E488" s="203"/>
      <c r="H488" s="203"/>
      <c r="I488" s="205"/>
      <c r="J488" s="205"/>
      <c r="K488" s="205"/>
      <c r="L488" s="205">
        <f>IFERROR(IF(G488="X",0,IF(H488="X",0,VLOOKUP(H488,'9'!$K$3:$L$16,2,FALSE))),0)</f>
        <v>0</v>
      </c>
      <c r="M488" s="205">
        <f t="shared" si="15"/>
        <v>0</v>
      </c>
      <c r="N488" s="205">
        <f>IFERROR(VLOOKUP(H488,'9'!$K$3:$M$16,3,FALSE),0)</f>
        <v>0</v>
      </c>
      <c r="O488" s="205">
        <f t="shared" si="16"/>
        <v>0</v>
      </c>
      <c r="P488" s="205"/>
      <c r="Q488" s="205"/>
      <c r="R488" s="205"/>
    </row>
    <row r="489" spans="1:18" hidden="1">
      <c r="A489" s="203"/>
      <c r="B489" s="204"/>
      <c r="C489" s="204"/>
      <c r="D489" s="203"/>
      <c r="E489" s="203"/>
      <c r="H489" s="203"/>
      <c r="I489" s="205"/>
      <c r="J489" s="205"/>
      <c r="K489" s="205"/>
      <c r="L489" s="205">
        <f>IFERROR(IF(G489="X",0,IF(H489="X",0,VLOOKUP(H489,'9'!$K$3:$L$16,2,FALSE))),0)</f>
        <v>0</v>
      </c>
      <c r="M489" s="205">
        <f t="shared" si="15"/>
        <v>0</v>
      </c>
      <c r="N489" s="205">
        <f>IFERROR(VLOOKUP(H489,'9'!$K$3:$M$16,3,FALSE),0)</f>
        <v>0</v>
      </c>
      <c r="O489" s="205">
        <f t="shared" si="16"/>
        <v>0</v>
      </c>
      <c r="P489" s="205"/>
      <c r="Q489" s="205"/>
      <c r="R489" s="205"/>
    </row>
    <row r="490" spans="1:18" hidden="1">
      <c r="A490" s="203"/>
      <c r="B490" s="204"/>
      <c r="C490" s="204"/>
      <c r="D490" s="203"/>
      <c r="E490" s="203"/>
      <c r="H490" s="203"/>
      <c r="I490" s="205"/>
      <c r="J490" s="205"/>
      <c r="K490" s="205"/>
      <c r="L490" s="205">
        <f>IFERROR(IF(G490="X",0,IF(H490="X",0,VLOOKUP(H490,'9'!$K$3:$L$16,2,FALSE))),0)</f>
        <v>0</v>
      </c>
      <c r="M490" s="205">
        <f t="shared" si="15"/>
        <v>0</v>
      </c>
      <c r="N490" s="205">
        <f>IFERROR(VLOOKUP(H490,'9'!$K$3:$M$16,3,FALSE),0)</f>
        <v>0</v>
      </c>
      <c r="O490" s="205">
        <f t="shared" si="16"/>
        <v>0</v>
      </c>
      <c r="P490" s="205"/>
      <c r="Q490" s="205"/>
      <c r="R490" s="205"/>
    </row>
    <row r="491" spans="1:18" hidden="1">
      <c r="A491" s="203"/>
      <c r="B491" s="204"/>
      <c r="C491" s="204"/>
      <c r="D491" s="203"/>
      <c r="E491" s="203"/>
      <c r="H491" s="203"/>
      <c r="I491" s="205"/>
      <c r="J491" s="205"/>
      <c r="K491" s="205"/>
      <c r="L491" s="205">
        <f>IFERROR(IF(G491="X",0,IF(H491="X",0,VLOOKUP(H491,'9'!$K$3:$L$16,2,FALSE))),0)</f>
        <v>0</v>
      </c>
      <c r="M491" s="205">
        <f t="shared" si="15"/>
        <v>0</v>
      </c>
      <c r="N491" s="205">
        <f>IFERROR(VLOOKUP(H491,'9'!$K$3:$M$16,3,FALSE),0)</f>
        <v>0</v>
      </c>
      <c r="O491" s="205">
        <f t="shared" si="16"/>
        <v>0</v>
      </c>
      <c r="P491" s="205"/>
      <c r="Q491" s="205"/>
      <c r="R491" s="205"/>
    </row>
    <row r="492" spans="1:18" hidden="1">
      <c r="A492" s="203"/>
      <c r="B492" s="204"/>
      <c r="C492" s="204"/>
      <c r="D492" s="203"/>
      <c r="E492" s="203"/>
      <c r="H492" s="203"/>
      <c r="I492" s="205"/>
      <c r="J492" s="205"/>
      <c r="K492" s="205"/>
      <c r="L492" s="205">
        <f>IFERROR(IF(G492="X",0,IF(H492="X",0,VLOOKUP(H492,'9'!$K$3:$L$16,2,FALSE))),0)</f>
        <v>0</v>
      </c>
      <c r="M492" s="205">
        <f t="shared" si="15"/>
        <v>0</v>
      </c>
      <c r="N492" s="205">
        <f>IFERROR(VLOOKUP(H492,'9'!$K$3:$M$16,3,FALSE),0)</f>
        <v>0</v>
      </c>
      <c r="O492" s="205">
        <f t="shared" si="16"/>
        <v>0</v>
      </c>
      <c r="P492" s="205"/>
      <c r="Q492" s="205"/>
      <c r="R492" s="205"/>
    </row>
    <row r="493" spans="1:18" hidden="1">
      <c r="A493" s="203"/>
      <c r="B493" s="204"/>
      <c r="C493" s="204"/>
      <c r="D493" s="203"/>
      <c r="E493" s="203"/>
      <c r="H493" s="203"/>
      <c r="I493" s="205"/>
      <c r="J493" s="205"/>
      <c r="K493" s="205"/>
      <c r="L493" s="205">
        <f>IFERROR(IF(G493="X",0,IF(H493="X",0,VLOOKUP(H493,'9'!$K$3:$L$16,2,FALSE))),0)</f>
        <v>0</v>
      </c>
      <c r="M493" s="205">
        <f t="shared" si="15"/>
        <v>0</v>
      </c>
      <c r="N493" s="205">
        <f>IFERROR(VLOOKUP(H493,'9'!$K$3:$M$16,3,FALSE),0)</f>
        <v>0</v>
      </c>
      <c r="O493" s="205">
        <f t="shared" si="16"/>
        <v>0</v>
      </c>
      <c r="P493" s="205"/>
      <c r="Q493" s="205"/>
      <c r="R493" s="205"/>
    </row>
    <row r="494" spans="1:18" hidden="1">
      <c r="A494" s="203"/>
      <c r="B494" s="204"/>
      <c r="C494" s="204"/>
      <c r="D494" s="203"/>
      <c r="E494" s="203"/>
      <c r="H494" s="203"/>
      <c r="I494" s="205"/>
      <c r="J494" s="205"/>
      <c r="K494" s="205"/>
      <c r="L494" s="205">
        <f>IFERROR(IF(G494="X",0,IF(H494="X",0,VLOOKUP(H494,'9'!$K$3:$L$16,2,FALSE))),0)</f>
        <v>0</v>
      </c>
      <c r="M494" s="205">
        <f t="shared" si="15"/>
        <v>0</v>
      </c>
      <c r="N494" s="205">
        <f>IFERROR(VLOOKUP(H494,'9'!$K$3:$M$16,3,FALSE),0)</f>
        <v>0</v>
      </c>
      <c r="O494" s="205">
        <f t="shared" si="16"/>
        <v>0</v>
      </c>
      <c r="P494" s="205"/>
      <c r="Q494" s="205"/>
      <c r="R494" s="205"/>
    </row>
    <row r="495" spans="1:18" hidden="1">
      <c r="A495" s="203"/>
      <c r="B495" s="204"/>
      <c r="C495" s="204"/>
      <c r="D495" s="203"/>
      <c r="E495" s="203"/>
      <c r="H495" s="203"/>
      <c r="I495" s="205"/>
      <c r="J495" s="205"/>
      <c r="K495" s="205"/>
      <c r="L495" s="205">
        <f>IFERROR(IF(G495="X",0,IF(H495="X",0,VLOOKUP(H495,'9'!$K$3:$L$16,2,FALSE))),0)</f>
        <v>0</v>
      </c>
      <c r="M495" s="205">
        <f t="shared" si="15"/>
        <v>0</v>
      </c>
      <c r="N495" s="205">
        <f>IFERROR(VLOOKUP(H495,'9'!$K$3:$M$16,3,FALSE),0)</f>
        <v>0</v>
      </c>
      <c r="O495" s="205">
        <f t="shared" si="16"/>
        <v>0</v>
      </c>
      <c r="P495" s="205"/>
      <c r="Q495" s="205"/>
      <c r="R495" s="205"/>
    </row>
    <row r="496" spans="1:18" hidden="1">
      <c r="A496" s="203"/>
      <c r="B496" s="204"/>
      <c r="C496" s="204"/>
      <c r="D496" s="203"/>
      <c r="E496" s="203"/>
      <c r="H496" s="203"/>
      <c r="I496" s="205"/>
      <c r="J496" s="205"/>
      <c r="K496" s="205"/>
      <c r="L496" s="205">
        <f>IFERROR(IF(G496="X",0,IF(H496="X",0,VLOOKUP(H496,'9'!$K$3:$L$16,2,FALSE))),0)</f>
        <v>0</v>
      </c>
      <c r="M496" s="205">
        <f t="shared" si="15"/>
        <v>0</v>
      </c>
      <c r="N496" s="205">
        <f>IFERROR(VLOOKUP(H496,'9'!$K$3:$M$16,3,FALSE),0)</f>
        <v>0</v>
      </c>
      <c r="O496" s="205">
        <f t="shared" si="16"/>
        <v>0</v>
      </c>
      <c r="P496" s="205"/>
      <c r="Q496" s="205"/>
      <c r="R496" s="205"/>
    </row>
    <row r="497" spans="1:25" hidden="1">
      <c r="A497" s="203"/>
      <c r="B497" s="204"/>
      <c r="C497" s="204"/>
      <c r="D497" s="203"/>
      <c r="E497" s="203"/>
      <c r="H497" s="203"/>
      <c r="I497" s="205"/>
      <c r="J497" s="205"/>
      <c r="K497" s="205"/>
      <c r="L497" s="205">
        <f>IFERROR(IF(G497="X",0,IF(H497="X",0,VLOOKUP(H497,'9'!$K$3:$L$16,2,FALSE))),0)</f>
        <v>0</v>
      </c>
      <c r="M497" s="205">
        <f t="shared" si="15"/>
        <v>0</v>
      </c>
      <c r="N497" s="205">
        <f>IFERROR(VLOOKUP(H497,'9'!$K$3:$M$16,3,FALSE),0)</f>
        <v>0</v>
      </c>
      <c r="O497" s="205">
        <f t="shared" si="16"/>
        <v>0</v>
      </c>
      <c r="P497" s="205"/>
      <c r="Q497" s="205"/>
      <c r="R497" s="205"/>
    </row>
    <row r="498" spans="1:25" hidden="1">
      <c r="A498" s="203"/>
      <c r="B498" s="204"/>
      <c r="C498" s="204"/>
      <c r="D498" s="203"/>
      <c r="E498" s="203"/>
      <c r="H498" s="203"/>
      <c r="I498" s="205"/>
      <c r="J498" s="205"/>
      <c r="K498" s="205"/>
      <c r="L498" s="205">
        <f>IFERROR(IF(G498="X",0,IF(H498="X",0,VLOOKUP(H498,'9'!$K$3:$L$16,2,FALSE))),0)</f>
        <v>0</v>
      </c>
      <c r="M498" s="205">
        <f t="shared" si="15"/>
        <v>0</v>
      </c>
      <c r="N498" s="205">
        <f>IFERROR(VLOOKUP(H498,'9'!$K$3:$M$16,3,FALSE),0)</f>
        <v>0</v>
      </c>
      <c r="O498" s="205">
        <f t="shared" si="16"/>
        <v>0</v>
      </c>
      <c r="P498" s="205"/>
      <c r="Q498" s="205"/>
      <c r="R498" s="205"/>
    </row>
    <row r="499" spans="1:25" hidden="1">
      <c r="A499" s="203"/>
      <c r="B499" s="204"/>
      <c r="C499" s="204"/>
      <c r="D499" s="203"/>
      <c r="E499" s="203"/>
      <c r="H499" s="203"/>
      <c r="I499" s="205"/>
      <c r="J499" s="205"/>
      <c r="K499" s="205"/>
      <c r="L499" s="205">
        <f>IFERROR(IF(G499="X",0,IF(H499="X",0,VLOOKUP(H499,'9'!$K$3:$L$16,2,FALSE))),0)</f>
        <v>0</v>
      </c>
      <c r="M499" s="205">
        <f t="shared" si="15"/>
        <v>0</v>
      </c>
      <c r="N499" s="205">
        <f>IFERROR(VLOOKUP(H499,'9'!$K$3:$M$16,3,FALSE),0)</f>
        <v>0</v>
      </c>
      <c r="O499" s="205">
        <f t="shared" si="16"/>
        <v>0</v>
      </c>
      <c r="P499" s="205"/>
      <c r="Q499" s="205"/>
      <c r="R499" s="205"/>
    </row>
    <row r="500" spans="1:25" ht="15.75" thickBot="1">
      <c r="F500" s="208" t="s">
        <v>392</v>
      </c>
      <c r="G500" s="209"/>
      <c r="H500" s="208"/>
      <c r="I500" s="210"/>
      <c r="J500" s="210">
        <f>SUM(J4:J499)</f>
        <v>0</v>
      </c>
      <c r="K500" s="210">
        <f>SUM(K4:K499)</f>
        <v>1176</v>
      </c>
      <c r="L500" s="210"/>
      <c r="M500" s="210">
        <f>SUM(M4:M499)</f>
        <v>224296</v>
      </c>
      <c r="N500" s="210"/>
      <c r="O500" s="210">
        <f>SUM(O4:O499)</f>
        <v>0</v>
      </c>
      <c r="P500" s="210">
        <f>SUM(P4:P499)</f>
        <v>300</v>
      </c>
      <c r="Q500" s="210">
        <f>SUM(Q4:Q499)</f>
        <v>300</v>
      </c>
      <c r="R500" s="210">
        <f>SUM(R4:R499)</f>
        <v>202</v>
      </c>
      <c r="S500" s="210">
        <f>SUM(S4:S499)</f>
        <v>0</v>
      </c>
      <c r="T500" s="210">
        <f t="shared" ref="T500:U500" si="17">SUM(T4:T499)</f>
        <v>0</v>
      </c>
      <c r="U500" s="210">
        <f t="shared" si="17"/>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vImW6/zJzqMUHcv40Nn0viDFxnRie08v1LSWBJFcTQ4ryQIEcQdjwCaY96/cUQ4dN93tXnsBUoYiZJYaBxagRg==" saltValue="FWA5X3qlnOcJV9sITJVt2A=="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I4:I499" xr:uid="{ED485A25-4AA3-401D-94F2-4E1571305961}">
      <formula1>$X$539:$X$542</formula1>
    </dataValidation>
    <dataValidation type="list" allowBlank="1" showInputMessage="1" showErrorMessage="1" sqref="A4:A499" xr:uid="{C5340E7D-8BE1-48CD-AD81-3E7950E130CD}">
      <formula1>$X$544:$X$549</formula1>
    </dataValidation>
    <dataValidation type="list" allowBlank="1" showInputMessage="1" showErrorMessage="1" sqref="E4:E499" xr:uid="{BF299DD5-D9DC-4E18-A583-A7AEFDB86A9E}">
      <formula1>$X$500:$X$534</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codeName="Blad23">
    <tabColor rgb="FFC2E76B"/>
  </sheetPr>
  <dimension ref="A2:N75"/>
  <sheetViews>
    <sheetView showGridLines="0" zoomScaleNormal="100" workbookViewId="0">
      <selection activeCell="N37" sqref="N37"/>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6420030 - OBS De Aventurijn</v>
      </c>
      <c r="B2" s="278"/>
      <c r="C2" s="278"/>
      <c r="D2" s="278"/>
      <c r="E2" s="278"/>
      <c r="F2" s="278"/>
      <c r="G2" s="278"/>
      <c r="H2" s="278"/>
      <c r="K2" t="s">
        <v>122</v>
      </c>
      <c r="L2" t="s">
        <v>123</v>
      </c>
      <c r="M2" s="40" t="s">
        <v>124</v>
      </c>
      <c r="N2" t="s">
        <v>125</v>
      </c>
    </row>
    <row r="3" spans="1:14">
      <c r="K3" s="33" t="s">
        <v>446</v>
      </c>
      <c r="L3" s="46">
        <v>200</v>
      </c>
      <c r="M3" s="190"/>
      <c r="N3" s="83">
        <f>SUMIF('10a'!$H$21:$H$499,"A",'10a'!$O$21:$O$499)</f>
        <v>0</v>
      </c>
    </row>
    <row r="4" spans="1:14">
      <c r="A4" s="17" t="s">
        <v>127</v>
      </c>
      <c r="B4" s="285" t="str">
        <f>VLOOKUP(H5,'Kosten NEN2075'!A3:E52,3)</f>
        <v>6420030 - OBS De Aventurijn</v>
      </c>
      <c r="C4" s="285"/>
      <c r="D4" s="285"/>
      <c r="E4" s="285"/>
      <c r="F4" s="20"/>
      <c r="G4" s="20"/>
      <c r="H4" s="13"/>
      <c r="K4" s="35" t="s">
        <v>126</v>
      </c>
      <c r="L4" s="47">
        <v>200</v>
      </c>
      <c r="M4" s="191"/>
      <c r="N4" s="84">
        <f>SUMIF('10a'!$H$21:$H$499,"B",'10a'!$O$21:$O$499)</f>
        <v>0</v>
      </c>
    </row>
    <row r="5" spans="1:14">
      <c r="A5" s="18" t="s">
        <v>129</v>
      </c>
      <c r="B5" s="286" t="str">
        <f>VLOOKUP(H5,'Kosten NEN2075'!A3:E52,4)</f>
        <v>Kerkeweg 10-10A</v>
      </c>
      <c r="C5" s="286"/>
      <c r="D5" s="286"/>
      <c r="E5" s="286"/>
      <c r="F5" s="282" t="s">
        <v>130</v>
      </c>
      <c r="G5" s="282"/>
      <c r="H5" s="14">
        <v>10</v>
      </c>
      <c r="K5" s="35" t="s">
        <v>134</v>
      </c>
      <c r="L5" s="47">
        <v>200</v>
      </c>
      <c r="M5" s="191"/>
      <c r="N5" s="84">
        <f>SUMIF('10a'!$H$21:$H$499,"E",'10a'!$O$21:$O$499)</f>
        <v>0</v>
      </c>
    </row>
    <row r="6" spans="1:14">
      <c r="A6" s="19" t="s">
        <v>132</v>
      </c>
      <c r="B6" s="287" t="str">
        <f>VLOOKUP(H5,'Kosten NEN2075'!A3:E52,5)</f>
        <v>Munnekeburen</v>
      </c>
      <c r="C6" s="287"/>
      <c r="D6" s="287"/>
      <c r="E6" s="287"/>
      <c r="F6" s="283" t="s">
        <v>133</v>
      </c>
      <c r="G6" s="283"/>
      <c r="H6" s="15" t="str">
        <f>CONCATENATE(H5,"a")</f>
        <v>10a</v>
      </c>
      <c r="K6" s="35" t="s">
        <v>135</v>
      </c>
      <c r="L6" s="47">
        <v>12</v>
      </c>
      <c r="M6" s="191"/>
      <c r="N6" s="84">
        <f>SUMIF('10a'!$H$21:$H$499,"E1",'10a'!$O$21:$O$499)</f>
        <v>0</v>
      </c>
    </row>
    <row r="7" spans="1:14">
      <c r="K7" s="35" t="s">
        <v>138</v>
      </c>
      <c r="L7" s="47">
        <v>12</v>
      </c>
      <c r="M7" s="191"/>
      <c r="N7" s="84">
        <f>SUMIF('10a'!$H$21:$H$499,"F",'10a'!$O$21:$O$499)</f>
        <v>0</v>
      </c>
    </row>
    <row r="8" spans="1:14">
      <c r="A8" s="4" t="s">
        <v>136</v>
      </c>
      <c r="B8" s="5"/>
      <c r="C8" s="5"/>
      <c r="D8" s="5"/>
      <c r="E8" s="16">
        <f>MAX(L3:L16)</f>
        <v>200</v>
      </c>
      <c r="K8" s="37" t="s">
        <v>140</v>
      </c>
      <c r="L8" s="48">
        <v>200</v>
      </c>
      <c r="M8" s="192"/>
      <c r="N8" s="85">
        <f>SUMIF('10a'!$H$21:$H$499,"G",'10a'!$O$21:$O$499)</f>
        <v>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SUMIF('10a'!H21:H499,"&lt;&gt;X",'10a'!K21:K499)</f>
        <v>934.62999999999977</v>
      </c>
      <c r="G13" s="189"/>
      <c r="H13" s="168">
        <f>(F13*G13)*E13</f>
        <v>0</v>
      </c>
    </row>
    <row r="14" spans="1:14" ht="15.75">
      <c r="F14" s="22" t="s">
        <v>146</v>
      </c>
      <c r="G14" s="76"/>
      <c r="H14" s="168">
        <f>SUM(H11:H13)</f>
        <v>0</v>
      </c>
    </row>
    <row r="16" spans="1:14">
      <c r="A16" t="s">
        <v>147</v>
      </c>
    </row>
    <row r="17" spans="1:9">
      <c r="A17" s="279" t="s">
        <v>148</v>
      </c>
      <c r="B17" s="279"/>
      <c r="C17" s="279"/>
      <c r="D17" s="45">
        <f>'10a'!M500</f>
        <v>182434.76</v>
      </c>
      <c r="E17" s="279" t="s">
        <v>149</v>
      </c>
      <c r="F17" s="279"/>
      <c r="G17" s="45">
        <f>D17/E8</f>
        <v>912.17380000000003</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SUMIFS('10a'!K4:K499,'10a'!I4:I499,"Linoleum") -'10a'!K47-'10a'!K57-'10a'!K60</f>
        <v>1098.7600000000002</v>
      </c>
      <c r="F22" s="193"/>
      <c r="G22" s="172">
        <f t="shared" ref="G22:G34" si="0">E22*F22</f>
        <v>0</v>
      </c>
      <c r="H22" s="95">
        <v>0.16</v>
      </c>
      <c r="I22" s="173">
        <f t="shared" ref="I22:I36" si="1">G22*H22</f>
        <v>0</v>
      </c>
    </row>
    <row r="23" spans="1:9">
      <c r="A23" s="258" t="s">
        <v>154</v>
      </c>
      <c r="B23" s="257"/>
      <c r="C23" s="257"/>
      <c r="D23" s="259"/>
      <c r="E23" s="26">
        <f>E22</f>
        <v>1098.7600000000002</v>
      </c>
      <c r="F23" s="194"/>
      <c r="G23" s="174">
        <f t="shared" si="0"/>
        <v>0</v>
      </c>
      <c r="H23" s="36">
        <v>0.32</v>
      </c>
      <c r="I23" s="175">
        <f t="shared" si="1"/>
        <v>0</v>
      </c>
    </row>
    <row r="24" spans="1:9">
      <c r="A24" s="258" t="s">
        <v>155</v>
      </c>
      <c r="B24" s="257"/>
      <c r="C24" s="257"/>
      <c r="D24" s="259"/>
      <c r="E24" s="26">
        <f>E22</f>
        <v>1098.7600000000002</v>
      </c>
      <c r="F24" s="194"/>
      <c r="G24" s="174">
        <f t="shared" si="0"/>
        <v>0</v>
      </c>
      <c r="H24" s="36">
        <v>0.32</v>
      </c>
      <c r="I24" s="175">
        <f t="shared" si="1"/>
        <v>0</v>
      </c>
    </row>
    <row r="25" spans="1:9">
      <c r="A25" s="258" t="s">
        <v>156</v>
      </c>
      <c r="B25" s="257"/>
      <c r="C25" s="257"/>
      <c r="D25" s="259"/>
      <c r="E25" s="26">
        <f>E22</f>
        <v>1098.7600000000002</v>
      </c>
      <c r="F25" s="194"/>
      <c r="G25" s="174">
        <f t="shared" si="0"/>
        <v>0</v>
      </c>
      <c r="H25" s="36">
        <v>0.2</v>
      </c>
      <c r="I25" s="175">
        <f t="shared" si="1"/>
        <v>0</v>
      </c>
    </row>
    <row r="26" spans="1:9">
      <c r="A26" s="258" t="s">
        <v>157</v>
      </c>
      <c r="B26" s="257"/>
      <c r="C26" s="257"/>
      <c r="D26" s="259"/>
      <c r="E26" s="26">
        <f>SUMIFS('10a'!K4:K499,'10a'!I4:I499,"Tapijt",'10a'!H4:H499,"&lt;&gt;X")</f>
        <v>110.63</v>
      </c>
      <c r="F26" s="194"/>
      <c r="G26" s="174">
        <f t="shared" si="0"/>
        <v>0</v>
      </c>
      <c r="H26" s="36">
        <v>1</v>
      </c>
      <c r="I26" s="175">
        <f t="shared" si="1"/>
        <v>0</v>
      </c>
    </row>
    <row r="27" spans="1:9">
      <c r="A27" s="258" t="s">
        <v>158</v>
      </c>
      <c r="B27" s="257"/>
      <c r="C27" s="257"/>
      <c r="D27" s="264"/>
      <c r="E27" s="97">
        <f>SUMIFS('10a'!K4:K499,'10a'!I4:I499,"Steen/glad",'10a'!H4:H499,"&lt;&gt;X",'10a'!H4:H499,"&lt;&gt;G")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'10a'!P500</f>
        <v>208</v>
      </c>
      <c r="F29" s="193"/>
      <c r="G29" s="172">
        <f t="shared" si="0"/>
        <v>0</v>
      </c>
      <c r="H29" s="95">
        <v>3</v>
      </c>
      <c r="I29" s="173">
        <f t="shared" si="1"/>
        <v>0</v>
      </c>
    </row>
    <row r="30" spans="1:9">
      <c r="A30" s="258" t="s">
        <v>160</v>
      </c>
      <c r="B30" s="257"/>
      <c r="C30" s="257"/>
      <c r="D30" s="259"/>
      <c r="E30" s="26">
        <f>'10a'!Q500</f>
        <v>197</v>
      </c>
      <c r="F30" s="194"/>
      <c r="G30" s="174">
        <f t="shared" si="0"/>
        <v>0</v>
      </c>
      <c r="H30" s="36">
        <v>2</v>
      </c>
      <c r="I30" s="175">
        <f t="shared" si="1"/>
        <v>0</v>
      </c>
    </row>
    <row r="31" spans="1:9">
      <c r="A31" s="258" t="s">
        <v>161</v>
      </c>
      <c r="B31" s="257"/>
      <c r="C31" s="257"/>
      <c r="D31" s="259"/>
      <c r="E31" s="26">
        <f>'10a'!R500</f>
        <v>87</v>
      </c>
      <c r="F31" s="194"/>
      <c r="G31" s="174">
        <f t="shared" si="0"/>
        <v>0</v>
      </c>
      <c r="H31" s="36">
        <v>2</v>
      </c>
      <c r="I31" s="175">
        <f t="shared" si="1"/>
        <v>0</v>
      </c>
    </row>
    <row r="32" spans="1:9" hidden="1">
      <c r="A32" s="258" t="s">
        <v>162</v>
      </c>
      <c r="B32" s="257"/>
      <c r="C32" s="257"/>
      <c r="D32" s="259"/>
      <c r="E32" s="26">
        <f>'10a'!S500</f>
        <v>0</v>
      </c>
      <c r="F32" s="194"/>
      <c r="G32" s="174">
        <f t="shared" si="0"/>
        <v>0</v>
      </c>
      <c r="H32" s="36"/>
      <c r="I32" s="175">
        <f t="shared" si="1"/>
        <v>0</v>
      </c>
    </row>
    <row r="33" spans="1:9" hidden="1">
      <c r="A33" s="258" t="s">
        <v>163</v>
      </c>
      <c r="B33" s="257"/>
      <c r="C33" s="257"/>
      <c r="D33" s="259"/>
      <c r="E33" s="26">
        <f>'10a'!T500</f>
        <v>0</v>
      </c>
      <c r="F33" s="194"/>
      <c r="G33" s="174">
        <f t="shared" si="0"/>
        <v>0</v>
      </c>
      <c r="H33" s="36"/>
      <c r="I33" s="175">
        <f t="shared" si="1"/>
        <v>0</v>
      </c>
    </row>
    <row r="34" spans="1:9" hidden="1">
      <c r="A34" s="258" t="s">
        <v>164</v>
      </c>
      <c r="B34" s="257"/>
      <c r="C34" s="257"/>
      <c r="D34" s="259"/>
      <c r="E34" s="26">
        <f>'10a'!U500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SUMIF('10a'!H4:H499,"G",'10a'!K4:K499)</f>
        <v>38.629999999999995</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305" t="s">
        <v>754</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row r="71" spans="1:9">
      <c r="A71" s="305"/>
      <c r="B71" s="305"/>
      <c r="C71" s="305"/>
      <c r="D71" s="305"/>
      <c r="E71" s="305"/>
      <c r="F71" s="305"/>
      <c r="G71" s="305"/>
      <c r="H71" s="305"/>
      <c r="I71" s="305"/>
    </row>
    <row r="72" spans="1:9">
      <c r="A72" s="305"/>
      <c r="B72" s="305"/>
      <c r="C72" s="305"/>
      <c r="D72" s="305"/>
      <c r="E72" s="305"/>
      <c r="F72" s="305"/>
      <c r="G72" s="305"/>
      <c r="H72" s="305"/>
      <c r="I72" s="305"/>
    </row>
    <row r="73" spans="1:9">
      <c r="A73" s="305"/>
      <c r="B73" s="305"/>
      <c r="C73" s="305"/>
      <c r="D73" s="305"/>
      <c r="E73" s="305"/>
      <c r="F73" s="305"/>
      <c r="G73" s="305"/>
      <c r="H73" s="305"/>
      <c r="I73" s="305"/>
    </row>
    <row r="74" spans="1:9">
      <c r="A74" s="305"/>
      <c r="B74" s="305"/>
      <c r="C74" s="305"/>
      <c r="D74" s="305"/>
      <c r="E74" s="305"/>
      <c r="F74" s="305"/>
      <c r="G74" s="305"/>
      <c r="H74" s="305"/>
      <c r="I74" s="305"/>
    </row>
    <row r="75" spans="1:9">
      <c r="A75" s="305"/>
      <c r="B75" s="305"/>
      <c r="C75" s="305"/>
      <c r="D75" s="305"/>
      <c r="E75" s="305"/>
      <c r="F75" s="305"/>
      <c r="G75" s="305"/>
      <c r="H75" s="305"/>
      <c r="I75" s="305"/>
    </row>
  </sheetData>
  <sheetProtection algorithmName="SHA-512" hashValue="1Zp6SJfnsaM8pu92ED6v84iTIfESSDk+aEoRZJ6s38YV1Vrh6mQad0V+3QK0Kq7h+JhOrRMeCABFScgBYLbL9Q==" saltValue="qb77Xnl2PXZvS9hZJFr1ag==" spinCount="100000" sheet="1" objects="1" scenarios="1"/>
  <mergeCells count="36">
    <mergeCell ref="A2:H2"/>
    <mergeCell ref="A48:C48"/>
    <mergeCell ref="A49:C49"/>
    <mergeCell ref="A50:C50"/>
    <mergeCell ref="A32:D32"/>
    <mergeCell ref="E21:H21"/>
    <mergeCell ref="A22:D22"/>
    <mergeCell ref="A23:D23"/>
    <mergeCell ref="A24:D24"/>
    <mergeCell ref="A25:D25"/>
    <mergeCell ref="A26:D26"/>
    <mergeCell ref="A27:D27"/>
    <mergeCell ref="E28:H28"/>
    <mergeCell ref="A29:D29"/>
    <mergeCell ref="A42:C42"/>
    <mergeCell ref="A43:C43"/>
    <mergeCell ref="A44:C44"/>
    <mergeCell ref="A45:C45"/>
    <mergeCell ref="A46:C46"/>
    <mergeCell ref="A58:I75"/>
    <mergeCell ref="A47:C47"/>
    <mergeCell ref="A31:D31"/>
    <mergeCell ref="A17:C17"/>
    <mergeCell ref="E17:F17"/>
    <mergeCell ref="B4:E4"/>
    <mergeCell ref="B5:E5"/>
    <mergeCell ref="F5:G5"/>
    <mergeCell ref="B6:E6"/>
    <mergeCell ref="F6:G6"/>
    <mergeCell ref="A30:D30"/>
    <mergeCell ref="A33:D33"/>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codeName="Blad24">
    <tabColor rgb="FF173583"/>
  </sheetPr>
  <dimension ref="A1:Y549"/>
  <sheetViews>
    <sheetView workbookViewId="0">
      <pane ySplit="3" topLeftCell="A4" activePane="bottomLeft" state="frozen"/>
      <selection activeCell="F25" sqref="F25"/>
      <selection pane="bottomLeft" activeCell="H5" sqref="H4:H5"/>
    </sheetView>
  </sheetViews>
  <sheetFormatPr defaultRowHeight="15"/>
  <cols>
    <col min="1" max="1" width="6.28515625" style="206" bestFit="1" customWidth="1"/>
    <col min="2" max="2" width="5.42578125" style="207" hidden="1" customWidth="1"/>
    <col min="3" max="3" width="5.42578125" style="207" customWidth="1"/>
    <col min="4" max="4" width="6" style="206" customWidth="1"/>
    <col min="5" max="5" width="19.140625" style="206" bestFit="1" customWidth="1"/>
    <col min="6" max="6" width="23.7109375" style="206" bestFit="1" customWidth="1"/>
    <col min="7" max="7" width="4.140625" style="207" hidden="1"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10</v>
      </c>
      <c r="B1" s="292"/>
      <c r="C1" s="293"/>
      <c r="D1" s="294" t="s">
        <v>127</v>
      </c>
      <c r="E1" s="295"/>
      <c r="F1" s="299" t="str">
        <f>'Kosten NEN2075'!C12</f>
        <v>6420030 - OBS De Aventurijn</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Kerkeweg 10-10A, Munnekeburen</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customHeight="1" thickTop="1">
      <c r="A4" s="203" t="s">
        <v>206</v>
      </c>
      <c r="B4" s="204"/>
      <c r="C4" s="204" t="s">
        <v>510</v>
      </c>
      <c r="D4" s="251" t="s">
        <v>211</v>
      </c>
      <c r="E4" s="203" t="s">
        <v>208</v>
      </c>
      <c r="F4" s="206" t="s">
        <v>208</v>
      </c>
      <c r="H4" s="219" t="s">
        <v>134</v>
      </c>
      <c r="I4" s="205" t="s">
        <v>210</v>
      </c>
      <c r="J4" s="217" t="s">
        <v>210</v>
      </c>
      <c r="K4" s="220">
        <v>11.6</v>
      </c>
      <c r="L4" s="205">
        <f>IFERROR(IF(G4="X",0,IF(H4="X",0,VLOOKUP(H4,'10'!$K$3:$L$16,2,FALSE))),0)</f>
        <v>200</v>
      </c>
      <c r="M4" s="205">
        <f t="shared" ref="M4:M20" si="0">K4*L4</f>
        <v>2320</v>
      </c>
      <c r="N4" s="205">
        <f>IFERROR(VLOOKUP(H4,'10'!$K$3:$M$16,3,FALSE),0)</f>
        <v>0</v>
      </c>
      <c r="O4" s="205">
        <f t="shared" ref="O4:O20" si="1">IF(N4=0,0,M4/N4)</f>
        <v>0</v>
      </c>
      <c r="P4" s="205">
        <v>208</v>
      </c>
      <c r="Q4" s="205">
        <v>197</v>
      </c>
      <c r="R4" s="205">
        <v>87</v>
      </c>
      <c r="S4" s="205"/>
    </row>
    <row r="5" spans="1:21" ht="15.75" customHeight="1">
      <c r="A5" s="203" t="s">
        <v>206</v>
      </c>
      <c r="B5" s="204"/>
      <c r="C5" s="204" t="s">
        <v>510</v>
      </c>
      <c r="D5" s="251" t="s">
        <v>215</v>
      </c>
      <c r="E5" s="203" t="s">
        <v>208</v>
      </c>
      <c r="F5" s="206" t="s">
        <v>755</v>
      </c>
      <c r="H5" s="219" t="s">
        <v>134</v>
      </c>
      <c r="I5" s="205" t="s">
        <v>205</v>
      </c>
      <c r="J5" s="217" t="s">
        <v>205</v>
      </c>
      <c r="K5" s="220">
        <v>9.1</v>
      </c>
      <c r="L5" s="205">
        <f>IFERROR(IF(G5="X",0,IF(H5="X",0,VLOOKUP(H5,'10'!$K$3:$L$16,2,FALSE))),0)</f>
        <v>200</v>
      </c>
      <c r="M5" s="205">
        <f t="shared" si="0"/>
        <v>1820</v>
      </c>
      <c r="N5" s="205">
        <f>IFERROR(VLOOKUP(H5,'10'!$K$3:$M$16,3,FALSE),0)</f>
        <v>0</v>
      </c>
      <c r="O5" s="205">
        <f t="shared" si="1"/>
        <v>0</v>
      </c>
      <c r="P5" s="205"/>
      <c r="Q5" s="205"/>
      <c r="R5" s="205"/>
      <c r="S5" s="205"/>
    </row>
    <row r="6" spans="1:21" ht="15.75" customHeight="1">
      <c r="A6" s="203" t="s">
        <v>206</v>
      </c>
      <c r="B6" s="204"/>
      <c r="C6" s="204" t="s">
        <v>510</v>
      </c>
      <c r="D6" s="251" t="s">
        <v>679</v>
      </c>
      <c r="E6" s="203" t="s">
        <v>417</v>
      </c>
      <c r="F6" s="206" t="s">
        <v>756</v>
      </c>
      <c r="H6" s="219" t="s">
        <v>516</v>
      </c>
      <c r="I6" s="205" t="s">
        <v>205</v>
      </c>
      <c r="J6" s="217" t="s">
        <v>205</v>
      </c>
      <c r="K6" s="220">
        <v>69</v>
      </c>
      <c r="L6" s="205">
        <f>IFERROR(IF(G6="X",0,IF(H6="X",0,VLOOKUP(H6,'10'!$K$3:$L$16,2,FALSE))),0)</f>
        <v>0</v>
      </c>
      <c r="M6" s="205">
        <f t="shared" si="0"/>
        <v>0</v>
      </c>
      <c r="N6" s="205">
        <f>IFERROR(VLOOKUP(H6,'10'!$K$3:$M$16,3,FALSE),0)</f>
        <v>0</v>
      </c>
      <c r="O6" s="205">
        <f t="shared" si="1"/>
        <v>0</v>
      </c>
      <c r="P6" s="205"/>
      <c r="Q6" s="205"/>
      <c r="R6" s="205"/>
      <c r="S6" s="205"/>
    </row>
    <row r="7" spans="1:21" ht="15.75" customHeight="1">
      <c r="A7" s="203" t="s">
        <v>206</v>
      </c>
      <c r="B7" s="204"/>
      <c r="C7" s="204" t="s">
        <v>510</v>
      </c>
      <c r="D7" s="251" t="s">
        <v>512</v>
      </c>
      <c r="E7" s="203" t="s">
        <v>272</v>
      </c>
      <c r="F7" s="206" t="s">
        <v>757</v>
      </c>
      <c r="H7" s="219" t="s">
        <v>516</v>
      </c>
      <c r="I7" s="205" t="s">
        <v>194</v>
      </c>
      <c r="J7" s="217" t="s">
        <v>195</v>
      </c>
      <c r="K7" s="220">
        <v>6.1</v>
      </c>
      <c r="L7" s="205">
        <f>IFERROR(IF(G7="X",0,IF(H7="X",0,VLOOKUP(H7,'10'!$K$3:$L$16,2,FALSE))),0)</f>
        <v>0</v>
      </c>
      <c r="M7" s="205">
        <f t="shared" si="0"/>
        <v>0</v>
      </c>
      <c r="N7" s="205">
        <f>IFERROR(VLOOKUP(H7,'10'!$K$3:$M$16,3,FALSE),0)</f>
        <v>0</v>
      </c>
      <c r="O7" s="205">
        <f t="shared" si="1"/>
        <v>0</v>
      </c>
      <c r="P7" s="205"/>
      <c r="Q7" s="205"/>
      <c r="R7" s="205"/>
      <c r="S7" s="205"/>
    </row>
    <row r="8" spans="1:21" ht="15.75" customHeight="1">
      <c r="A8" s="203" t="s">
        <v>206</v>
      </c>
      <c r="B8" s="204"/>
      <c r="C8" s="204" t="s">
        <v>510</v>
      </c>
      <c r="D8" s="251" t="s">
        <v>513</v>
      </c>
      <c r="E8" s="203" t="s">
        <v>303</v>
      </c>
      <c r="F8" s="206" t="s">
        <v>538</v>
      </c>
      <c r="H8" s="219" t="s">
        <v>516</v>
      </c>
      <c r="I8" s="205" t="s">
        <v>194</v>
      </c>
      <c r="J8" s="217" t="s">
        <v>195</v>
      </c>
      <c r="K8" s="220">
        <v>8.1999999999999993</v>
      </c>
      <c r="L8" s="205">
        <f>IFERROR(IF(G8="X",0,IF(H8="X",0,VLOOKUP(H8,'10'!$K$3:$L$16,2,FALSE))),0)</f>
        <v>0</v>
      </c>
      <c r="M8" s="205">
        <f t="shared" si="0"/>
        <v>0</v>
      </c>
      <c r="N8" s="205">
        <f>IFERROR(VLOOKUP(H8,'10'!$K$3:$M$16,3,FALSE),0)</f>
        <v>0</v>
      </c>
      <c r="O8" s="205">
        <f t="shared" si="1"/>
        <v>0</v>
      </c>
      <c r="P8" s="205"/>
      <c r="Q8" s="205"/>
      <c r="R8" s="205"/>
      <c r="S8" s="205"/>
    </row>
    <row r="9" spans="1:21" ht="15.75" customHeight="1">
      <c r="A9" s="203" t="s">
        <v>206</v>
      </c>
      <c r="B9" s="204"/>
      <c r="C9" s="204" t="s">
        <v>510</v>
      </c>
      <c r="D9" s="251" t="s">
        <v>220</v>
      </c>
      <c r="E9" s="203" t="s">
        <v>208</v>
      </c>
      <c r="F9" s="206" t="s">
        <v>758</v>
      </c>
      <c r="H9" s="219" t="s">
        <v>134</v>
      </c>
      <c r="I9" s="205" t="s">
        <v>210</v>
      </c>
      <c r="J9" s="217" t="s">
        <v>210</v>
      </c>
      <c r="K9" s="220">
        <v>20.399999999999999</v>
      </c>
      <c r="L9" s="205">
        <f>IFERROR(IF(G9="X",0,IF(H9="X",0,VLOOKUP(H9,'10'!$K$3:$L$16,2,FALSE))),0)</f>
        <v>200</v>
      </c>
      <c r="M9" s="205">
        <f t="shared" si="0"/>
        <v>4079.9999999999995</v>
      </c>
      <c r="N9" s="205">
        <f>IFERROR(VLOOKUP(H9,'10'!$K$3:$M$16,3,FALSE),0)</f>
        <v>0</v>
      </c>
      <c r="O9" s="205">
        <f t="shared" si="1"/>
        <v>0</v>
      </c>
      <c r="P9" s="205"/>
      <c r="Q9" s="205"/>
      <c r="R9" s="205"/>
      <c r="S9" s="205"/>
    </row>
    <row r="10" spans="1:21" ht="15.75" customHeight="1">
      <c r="A10" s="203" t="s">
        <v>206</v>
      </c>
      <c r="B10" s="204"/>
      <c r="C10" s="204" t="s">
        <v>510</v>
      </c>
      <c r="D10" s="251" t="s">
        <v>759</v>
      </c>
      <c r="E10" s="203" t="s">
        <v>436</v>
      </c>
      <c r="F10" s="206" t="s">
        <v>760</v>
      </c>
      <c r="H10" s="219" t="s">
        <v>516</v>
      </c>
      <c r="I10" s="205" t="s">
        <v>194</v>
      </c>
      <c r="J10" s="217" t="s">
        <v>195</v>
      </c>
      <c r="K10" s="220">
        <v>1</v>
      </c>
      <c r="L10" s="205">
        <f>IFERROR(IF(G10="X",0,IF(H10="X",0,VLOOKUP(H10,'10'!$K$3:$L$16,2,FALSE))),0)</f>
        <v>0</v>
      </c>
      <c r="M10" s="205">
        <f t="shared" si="0"/>
        <v>0</v>
      </c>
      <c r="N10" s="205">
        <f>IFERROR(VLOOKUP(H10,'10'!$K$3:$M$16,3,FALSE),0)</f>
        <v>0</v>
      </c>
      <c r="O10" s="205">
        <f t="shared" si="1"/>
        <v>0</v>
      </c>
      <c r="P10" s="205"/>
      <c r="Q10" s="205"/>
      <c r="R10" s="205"/>
      <c r="S10" s="205"/>
    </row>
    <row r="11" spans="1:21" ht="15.75" customHeight="1">
      <c r="A11" s="203" t="s">
        <v>206</v>
      </c>
      <c r="B11" s="204"/>
      <c r="C11" s="204" t="s">
        <v>510</v>
      </c>
      <c r="D11" s="251" t="s">
        <v>517</v>
      </c>
      <c r="E11" s="203" t="s">
        <v>218</v>
      </c>
      <c r="F11" s="206" t="s">
        <v>761</v>
      </c>
      <c r="H11" s="219" t="s">
        <v>516</v>
      </c>
      <c r="I11" s="205" t="s">
        <v>205</v>
      </c>
      <c r="J11" s="217" t="s">
        <v>518</v>
      </c>
      <c r="K11" s="220">
        <v>9.4</v>
      </c>
      <c r="L11" s="205">
        <f>IFERROR(IF(G11="X",0,IF(H11="X",0,VLOOKUP(H11,'10'!$K$3:$L$16,2,FALSE))),0)</f>
        <v>0</v>
      </c>
      <c r="M11" s="205">
        <f t="shared" si="0"/>
        <v>0</v>
      </c>
      <c r="N11" s="205">
        <f>IFERROR(VLOOKUP(H11,'10'!$K$3:$M$16,3,FALSE),0)</f>
        <v>0</v>
      </c>
      <c r="O11" s="205">
        <f t="shared" si="1"/>
        <v>0</v>
      </c>
      <c r="P11" s="205"/>
      <c r="Q11" s="205"/>
      <c r="R11" s="205"/>
      <c r="S11" s="205"/>
    </row>
    <row r="12" spans="1:21" ht="15.75" customHeight="1">
      <c r="A12" s="203" t="s">
        <v>206</v>
      </c>
      <c r="B12" s="204"/>
      <c r="C12" s="204" t="s">
        <v>510</v>
      </c>
      <c r="D12" s="251" t="s">
        <v>684</v>
      </c>
      <c r="E12" s="203" t="s">
        <v>192</v>
      </c>
      <c r="F12" s="206" t="s">
        <v>192</v>
      </c>
      <c r="H12" s="219" t="s">
        <v>126</v>
      </c>
      <c r="I12" s="205" t="s">
        <v>205</v>
      </c>
      <c r="J12" s="217" t="s">
        <v>205</v>
      </c>
      <c r="K12" s="220">
        <v>3.4</v>
      </c>
      <c r="L12" s="205">
        <f>IFERROR(IF(G12="X",0,IF(H12="X",0,VLOOKUP(H12,'10'!$K$3:$L$16,2,FALSE))),0)</f>
        <v>200</v>
      </c>
      <c r="M12" s="205">
        <f t="shared" si="0"/>
        <v>680</v>
      </c>
      <c r="N12" s="205">
        <f>IFERROR(VLOOKUP(H12,'10'!$K$3:$M$16,3,FALSE),0)</f>
        <v>0</v>
      </c>
      <c r="O12" s="205">
        <f t="shared" si="1"/>
        <v>0</v>
      </c>
      <c r="P12" s="205"/>
      <c r="Q12" s="205"/>
      <c r="R12" s="205"/>
      <c r="S12" s="205"/>
    </row>
    <row r="13" spans="1:21" ht="15.75" customHeight="1">
      <c r="A13" s="203" t="s">
        <v>206</v>
      </c>
      <c r="B13" s="204"/>
      <c r="C13" s="204" t="s">
        <v>510</v>
      </c>
      <c r="D13" s="251" t="s">
        <v>576</v>
      </c>
      <c r="E13" s="203" t="s">
        <v>303</v>
      </c>
      <c r="F13" s="206" t="s">
        <v>762</v>
      </c>
      <c r="H13" s="219" t="s">
        <v>516</v>
      </c>
      <c r="I13" s="205" t="s">
        <v>205</v>
      </c>
      <c r="J13" s="217" t="s">
        <v>205</v>
      </c>
      <c r="K13" s="220">
        <v>3.2</v>
      </c>
      <c r="L13" s="205">
        <f>IFERROR(IF(G13="X",0,IF(H13="X",0,VLOOKUP(H13,'10'!$K$3:$L$16,2,FALSE))),0)</f>
        <v>0</v>
      </c>
      <c r="M13" s="205">
        <f t="shared" si="0"/>
        <v>0</v>
      </c>
      <c r="N13" s="205">
        <f>IFERROR(VLOOKUP(H13,'10'!$K$3:$M$16,3,FALSE),0)</f>
        <v>0</v>
      </c>
      <c r="O13" s="205">
        <f t="shared" si="1"/>
        <v>0</v>
      </c>
      <c r="P13" s="205"/>
      <c r="Q13" s="205"/>
      <c r="R13" s="205"/>
      <c r="S13" s="205"/>
    </row>
    <row r="14" spans="1:21" ht="15.75" customHeight="1">
      <c r="A14" s="203" t="s">
        <v>206</v>
      </c>
      <c r="B14" s="204"/>
      <c r="C14" s="204" t="s">
        <v>510</v>
      </c>
      <c r="D14" s="251" t="s">
        <v>686</v>
      </c>
      <c r="E14" s="203" t="s">
        <v>303</v>
      </c>
      <c r="F14" s="206" t="s">
        <v>538</v>
      </c>
      <c r="H14" s="219" t="s">
        <v>516</v>
      </c>
      <c r="I14" s="205" t="s">
        <v>205</v>
      </c>
      <c r="J14" s="217" t="s">
        <v>205</v>
      </c>
      <c r="K14" s="220">
        <v>3.4</v>
      </c>
      <c r="L14" s="205">
        <f>IFERROR(IF(G14="X",0,IF(H14="X",0,VLOOKUP(H14,'10'!$K$3:$L$16,2,FALSE))),0)</f>
        <v>0</v>
      </c>
      <c r="M14" s="205">
        <f t="shared" si="0"/>
        <v>0</v>
      </c>
      <c r="N14" s="205">
        <f>IFERROR(VLOOKUP(H14,'10'!$K$3:$M$16,3,FALSE),0)</f>
        <v>0</v>
      </c>
      <c r="O14" s="205">
        <f t="shared" si="1"/>
        <v>0</v>
      </c>
      <c r="P14" s="205"/>
      <c r="Q14" s="205"/>
      <c r="R14" s="205"/>
      <c r="S14" s="205"/>
    </row>
    <row r="15" spans="1:21" ht="15.75" customHeight="1">
      <c r="A15" s="203" t="s">
        <v>206</v>
      </c>
      <c r="B15" s="204"/>
      <c r="C15" s="204" t="s">
        <v>510</v>
      </c>
      <c r="D15" s="251" t="s">
        <v>687</v>
      </c>
      <c r="E15" s="203" t="s">
        <v>430</v>
      </c>
      <c r="F15" s="206" t="s">
        <v>763</v>
      </c>
      <c r="H15" s="219" t="s">
        <v>516</v>
      </c>
      <c r="I15" s="205" t="s">
        <v>210</v>
      </c>
      <c r="J15" s="217" t="s">
        <v>210</v>
      </c>
      <c r="K15" s="220">
        <v>11.2</v>
      </c>
      <c r="L15" s="205">
        <f>IFERROR(IF(G15="X",0,IF(H15="X",0,VLOOKUP(H15,'10'!$K$3:$L$16,2,FALSE))),0)</f>
        <v>0</v>
      </c>
      <c r="M15" s="205">
        <f t="shared" si="0"/>
        <v>0</v>
      </c>
      <c r="N15" s="205">
        <f>IFERROR(VLOOKUP(H15,'10'!$K$3:$M$16,3,FALSE),0)</f>
        <v>0</v>
      </c>
      <c r="O15" s="205">
        <f t="shared" si="1"/>
        <v>0</v>
      </c>
      <c r="P15" s="205"/>
      <c r="Q15" s="205"/>
      <c r="R15" s="205"/>
      <c r="S15" s="205"/>
    </row>
    <row r="16" spans="1:21" ht="15.75" customHeight="1">
      <c r="A16" s="203" t="s">
        <v>206</v>
      </c>
      <c r="B16" s="204"/>
      <c r="C16" s="204" t="s">
        <v>510</v>
      </c>
      <c r="D16" s="251" t="s">
        <v>522</v>
      </c>
      <c r="E16" s="203" t="s">
        <v>218</v>
      </c>
      <c r="F16" s="206" t="s">
        <v>764</v>
      </c>
      <c r="H16" s="219" t="s">
        <v>516</v>
      </c>
      <c r="I16" s="205" t="s">
        <v>210</v>
      </c>
      <c r="J16" s="217" t="s">
        <v>210</v>
      </c>
      <c r="K16" s="220">
        <v>13.7</v>
      </c>
      <c r="L16" s="205">
        <f>IFERROR(IF(G16="X",0,IF(H16="X",0,VLOOKUP(H16,'10'!$K$3:$L$16,2,FALSE))),0)</f>
        <v>0</v>
      </c>
      <c r="M16" s="205">
        <f t="shared" si="0"/>
        <v>0</v>
      </c>
      <c r="N16" s="205">
        <f>IFERROR(VLOOKUP(H16,'10'!$K$3:$M$16,3,FALSE),0)</f>
        <v>0</v>
      </c>
      <c r="O16" s="205">
        <f t="shared" si="1"/>
        <v>0</v>
      </c>
      <c r="P16" s="205"/>
      <c r="Q16" s="205"/>
      <c r="R16" s="205"/>
      <c r="S16" s="205"/>
    </row>
    <row r="17" spans="1:19" ht="15.75" customHeight="1">
      <c r="A17" s="203" t="s">
        <v>206</v>
      </c>
      <c r="B17" s="204"/>
      <c r="C17" s="204" t="s">
        <v>510</v>
      </c>
      <c r="D17" s="251" t="s">
        <v>523</v>
      </c>
      <c r="E17" s="203" t="s">
        <v>417</v>
      </c>
      <c r="F17" s="206" t="s">
        <v>525</v>
      </c>
      <c r="H17" s="219" t="s">
        <v>516</v>
      </c>
      <c r="I17" s="205" t="s">
        <v>205</v>
      </c>
      <c r="J17" s="217" t="s">
        <v>205</v>
      </c>
      <c r="K17" s="220">
        <v>59.7</v>
      </c>
      <c r="L17" s="205">
        <f>IFERROR(IF(G17="X",0,IF(H17="X",0,VLOOKUP(H17,'10'!$K$3:$L$16,2,FALSE))),0)</f>
        <v>0</v>
      </c>
      <c r="M17" s="205">
        <f t="shared" si="0"/>
        <v>0</v>
      </c>
      <c r="N17" s="205">
        <f>IFERROR(VLOOKUP(H17,'10'!$K$3:$M$16,3,FALSE),0)</f>
        <v>0</v>
      </c>
      <c r="O17" s="205">
        <f t="shared" si="1"/>
        <v>0</v>
      </c>
      <c r="P17" s="205"/>
      <c r="Q17" s="205"/>
      <c r="R17" s="205"/>
      <c r="S17" s="205"/>
    </row>
    <row r="18" spans="1:19" ht="15.75" customHeight="1">
      <c r="A18" s="203" t="s">
        <v>206</v>
      </c>
      <c r="B18" s="204"/>
      <c r="C18" s="204" t="s">
        <v>510</v>
      </c>
      <c r="D18" s="251" t="s">
        <v>236</v>
      </c>
      <c r="E18" s="203" t="s">
        <v>272</v>
      </c>
      <c r="F18" s="206" t="s">
        <v>500</v>
      </c>
      <c r="H18" s="219" t="s">
        <v>516</v>
      </c>
      <c r="I18" s="205" t="s">
        <v>194</v>
      </c>
      <c r="J18" s="217" t="s">
        <v>518</v>
      </c>
      <c r="K18" s="220">
        <v>11.2</v>
      </c>
      <c r="L18" s="205">
        <f>IFERROR(IF(G18="X",0,IF(H18="X",0,VLOOKUP(H18,'10'!$K$3:$L$16,2,FALSE))),0)</f>
        <v>0</v>
      </c>
      <c r="M18" s="205">
        <f t="shared" si="0"/>
        <v>0</v>
      </c>
      <c r="N18" s="205">
        <f>IFERROR(VLOOKUP(H18,'10'!$K$3:$M$16,3,FALSE),0)</f>
        <v>0</v>
      </c>
      <c r="O18" s="205">
        <f t="shared" si="1"/>
        <v>0</v>
      </c>
      <c r="P18" s="205"/>
      <c r="Q18" s="205"/>
      <c r="R18" s="205"/>
      <c r="S18" s="205"/>
    </row>
    <row r="19" spans="1:19" ht="15.75" customHeight="1">
      <c r="A19" s="203" t="s">
        <v>206</v>
      </c>
      <c r="B19" s="204"/>
      <c r="C19" s="204" t="s">
        <v>510</v>
      </c>
      <c r="D19" s="251" t="s">
        <v>524</v>
      </c>
      <c r="E19" s="203" t="s">
        <v>192</v>
      </c>
      <c r="F19" s="206" t="s">
        <v>192</v>
      </c>
      <c r="H19" s="219" t="s">
        <v>516</v>
      </c>
      <c r="I19" s="205" t="s">
        <v>205</v>
      </c>
      <c r="J19" s="206" t="s">
        <v>205</v>
      </c>
      <c r="K19" s="220">
        <v>3.3</v>
      </c>
      <c r="L19" s="205">
        <f>IFERROR(IF(G19="X",0,IF(H19="X",0,VLOOKUP(H19,'10'!$K$3:$L$16,2,FALSE))),0)</f>
        <v>0</v>
      </c>
      <c r="M19" s="205">
        <f t="shared" si="0"/>
        <v>0</v>
      </c>
      <c r="N19" s="205">
        <f>IFERROR(VLOOKUP(H19,'10'!$K$3:$M$16,3,FALSE),0)</f>
        <v>0</v>
      </c>
      <c r="O19" s="205">
        <f t="shared" si="1"/>
        <v>0</v>
      </c>
      <c r="P19" s="205"/>
      <c r="Q19" s="205"/>
      <c r="R19" s="205"/>
      <c r="S19" s="205"/>
    </row>
    <row r="20" spans="1:19" ht="15.75" customHeight="1">
      <c r="A20" s="203" t="s">
        <v>206</v>
      </c>
      <c r="B20" s="204"/>
      <c r="C20" s="204" t="s">
        <v>510</v>
      </c>
      <c r="D20" s="251" t="s">
        <v>526</v>
      </c>
      <c r="E20" s="203" t="s">
        <v>417</v>
      </c>
      <c r="F20" s="206" t="s">
        <v>525</v>
      </c>
      <c r="H20" s="219" t="s">
        <v>516</v>
      </c>
      <c r="I20" s="205" t="s">
        <v>205</v>
      </c>
      <c r="J20" s="217" t="s">
        <v>205</v>
      </c>
      <c r="K20" s="220">
        <v>59.7</v>
      </c>
      <c r="L20" s="205">
        <f>IFERROR(IF(G20="X",0,IF(H20="X",0,VLOOKUP(H20,'10'!$K$3:$L$16,2,FALSE))),0)</f>
        <v>0</v>
      </c>
      <c r="M20" s="205">
        <f t="shared" si="0"/>
        <v>0</v>
      </c>
      <c r="N20" s="205">
        <f>IFERROR(VLOOKUP(H20,'10'!$K$3:$M$16,3,FALSE),0)</f>
        <v>0</v>
      </c>
      <c r="O20" s="205">
        <f t="shared" si="1"/>
        <v>0</v>
      </c>
      <c r="P20" s="205"/>
      <c r="Q20" s="205"/>
      <c r="R20" s="205"/>
      <c r="S20" s="205"/>
    </row>
    <row r="21" spans="1:19">
      <c r="A21" s="203" t="s">
        <v>206</v>
      </c>
      <c r="B21" s="204"/>
      <c r="C21" s="204"/>
      <c r="D21" s="218" t="s">
        <v>527</v>
      </c>
      <c r="E21" s="203" t="s">
        <v>192</v>
      </c>
      <c r="F21" s="217" t="s">
        <v>192</v>
      </c>
      <c r="H21" s="219" t="s">
        <v>134</v>
      </c>
      <c r="I21" s="205" t="s">
        <v>205</v>
      </c>
      <c r="J21" s="217" t="s">
        <v>205</v>
      </c>
      <c r="K21" s="220">
        <v>11.24</v>
      </c>
      <c r="L21" s="205">
        <f>IFERROR(IF(G21="X",0,IF(H21="X",0,VLOOKUP(H21,'10'!$K$3:$L$16,2,FALSE))),0)</f>
        <v>200</v>
      </c>
      <c r="M21" s="205">
        <f t="shared" ref="M21:M84" si="2">K21*L21</f>
        <v>2248</v>
      </c>
      <c r="N21" s="205">
        <f>IFERROR(VLOOKUP(H21,'10'!$K$3:$M$16,3,FALSE),0)</f>
        <v>0</v>
      </c>
      <c r="O21" s="205">
        <f t="shared" ref="O21:O84" si="3">IF(N21=0,0,M21/N21)</f>
        <v>0</v>
      </c>
      <c r="S21" s="205"/>
    </row>
    <row r="22" spans="1:19">
      <c r="A22" s="203" t="s">
        <v>206</v>
      </c>
      <c r="B22" s="204"/>
      <c r="C22" s="204"/>
      <c r="D22" s="218" t="s">
        <v>528</v>
      </c>
      <c r="E22" s="203" t="s">
        <v>192</v>
      </c>
      <c r="F22" s="217" t="s">
        <v>192</v>
      </c>
      <c r="H22" s="219" t="s">
        <v>134</v>
      </c>
      <c r="I22" s="205" t="s">
        <v>205</v>
      </c>
      <c r="J22" s="217" t="s">
        <v>205</v>
      </c>
      <c r="K22" s="220">
        <v>46.93</v>
      </c>
      <c r="L22" s="205">
        <f>IFERROR(IF(G22="X",0,IF(H22="X",0,VLOOKUP(H22,'10'!$K$3:$L$16,2,FALSE))),0)</f>
        <v>200</v>
      </c>
      <c r="M22" s="205">
        <f t="shared" si="2"/>
        <v>9386</v>
      </c>
      <c r="N22" s="205">
        <f>IFERROR(VLOOKUP(H22,'10'!$K$3:$M$16,3,FALSE),0)</f>
        <v>0</v>
      </c>
      <c r="O22" s="205">
        <f t="shared" si="3"/>
        <v>0</v>
      </c>
      <c r="P22" s="205"/>
      <c r="Q22" s="205"/>
      <c r="R22" s="205"/>
    </row>
    <row r="23" spans="1:19">
      <c r="A23" s="203" t="s">
        <v>206</v>
      </c>
      <c r="B23" s="204"/>
      <c r="C23" s="204"/>
      <c r="D23" s="218" t="s">
        <v>529</v>
      </c>
      <c r="E23" s="203" t="s">
        <v>272</v>
      </c>
      <c r="F23" s="217" t="s">
        <v>273</v>
      </c>
      <c r="H23" s="219" t="s">
        <v>140</v>
      </c>
      <c r="I23" s="205" t="s">
        <v>194</v>
      </c>
      <c r="J23" s="217" t="s">
        <v>518</v>
      </c>
      <c r="K23" s="220">
        <v>6</v>
      </c>
      <c r="L23" s="205">
        <f>IFERROR(IF(G23="X",0,IF(H23="X",0,VLOOKUP(H23,'10'!$K$3:$L$16,2,FALSE))),0)</f>
        <v>200</v>
      </c>
      <c r="M23" s="205">
        <f t="shared" si="2"/>
        <v>1200</v>
      </c>
      <c r="N23" s="205">
        <f>IFERROR(VLOOKUP(H23,'10'!$K$3:$M$16,3,FALSE),0)</f>
        <v>0</v>
      </c>
      <c r="O23" s="205">
        <f t="shared" si="3"/>
        <v>0</v>
      </c>
      <c r="P23" s="205"/>
      <c r="Q23" s="205"/>
      <c r="R23" s="205"/>
    </row>
    <row r="24" spans="1:19">
      <c r="A24" s="203" t="s">
        <v>206</v>
      </c>
      <c r="B24" s="204"/>
      <c r="C24" s="204"/>
      <c r="D24" s="218" t="s">
        <v>531</v>
      </c>
      <c r="E24" s="203" t="s">
        <v>417</v>
      </c>
      <c r="F24" s="217" t="s">
        <v>680</v>
      </c>
      <c r="H24" s="219" t="s">
        <v>446</v>
      </c>
      <c r="I24" s="205" t="s">
        <v>205</v>
      </c>
      <c r="J24" s="217" t="s">
        <v>205</v>
      </c>
      <c r="K24" s="220">
        <v>42</v>
      </c>
      <c r="L24" s="205">
        <f>IFERROR(IF(G24="X",0,IF(H24="X",0,VLOOKUP(H24,'10'!$K$3:$L$16,2,FALSE))),0)</f>
        <v>200</v>
      </c>
      <c r="M24" s="205">
        <f t="shared" si="2"/>
        <v>8400</v>
      </c>
      <c r="N24" s="205">
        <f>IFERROR(VLOOKUP(H24,'10'!$K$3:$M$16,3,FALSE),0)</f>
        <v>0</v>
      </c>
      <c r="O24" s="205">
        <f t="shared" si="3"/>
        <v>0</v>
      </c>
      <c r="P24" s="205"/>
      <c r="Q24" s="205"/>
      <c r="R24" s="205"/>
    </row>
    <row r="25" spans="1:19">
      <c r="A25" s="203" t="s">
        <v>206</v>
      </c>
      <c r="B25" s="204"/>
      <c r="C25" s="204"/>
      <c r="D25" s="218" t="s">
        <v>532</v>
      </c>
      <c r="E25" s="203" t="s">
        <v>197</v>
      </c>
      <c r="F25" s="217" t="s">
        <v>765</v>
      </c>
      <c r="H25" s="219" t="s">
        <v>135</v>
      </c>
      <c r="I25" s="205" t="s">
        <v>210</v>
      </c>
      <c r="J25" s="217" t="s">
        <v>210</v>
      </c>
      <c r="K25" s="220">
        <v>6</v>
      </c>
      <c r="L25" s="205">
        <f>IFERROR(IF(G25="X",0,IF(H25="X",0,VLOOKUP(H25,'10'!$K$3:$L$16,2,FALSE))),0)</f>
        <v>12</v>
      </c>
      <c r="M25" s="205">
        <f t="shared" si="2"/>
        <v>72</v>
      </c>
      <c r="N25" s="205">
        <f>IFERROR(VLOOKUP(H25,'10'!$K$3:$M$16,3,FALSE),0)</f>
        <v>0</v>
      </c>
      <c r="O25" s="205">
        <f t="shared" si="3"/>
        <v>0</v>
      </c>
      <c r="P25" s="205"/>
      <c r="Q25" s="205"/>
      <c r="R25" s="205"/>
    </row>
    <row r="26" spans="1:19">
      <c r="A26" s="203" t="s">
        <v>206</v>
      </c>
      <c r="B26" s="204"/>
      <c r="C26" s="204"/>
      <c r="D26" s="218" t="s">
        <v>534</v>
      </c>
      <c r="E26" s="203" t="s">
        <v>192</v>
      </c>
      <c r="F26" s="217" t="s">
        <v>766</v>
      </c>
      <c r="H26" s="219" t="s">
        <v>516</v>
      </c>
      <c r="I26" s="205" t="s">
        <v>205</v>
      </c>
      <c r="J26" s="217" t="s">
        <v>205</v>
      </c>
      <c r="K26" s="220">
        <v>68</v>
      </c>
      <c r="L26" s="205">
        <f>IFERROR(IF(G26="X",0,IF(H26="X",0,VLOOKUP(H26,'10'!$K$3:$L$16,2,FALSE))),0)</f>
        <v>0</v>
      </c>
      <c r="M26" s="205">
        <f t="shared" si="2"/>
        <v>0</v>
      </c>
      <c r="N26" s="205">
        <f>IFERROR(VLOOKUP(H26,'10'!$K$3:$M$16,3,FALSE),0)</f>
        <v>0</v>
      </c>
      <c r="O26" s="205">
        <f t="shared" si="3"/>
        <v>0</v>
      </c>
      <c r="P26" s="205"/>
      <c r="Q26" s="205"/>
      <c r="R26" s="205"/>
    </row>
    <row r="27" spans="1:19">
      <c r="A27" s="203" t="s">
        <v>206</v>
      </c>
      <c r="B27" s="204"/>
      <c r="C27" s="204"/>
      <c r="D27" s="218" t="s">
        <v>535</v>
      </c>
      <c r="E27" s="203" t="s">
        <v>272</v>
      </c>
      <c r="F27" s="217" t="s">
        <v>273</v>
      </c>
      <c r="H27" s="219" t="s">
        <v>140</v>
      </c>
      <c r="I27" s="205" t="s">
        <v>194</v>
      </c>
      <c r="J27" s="217" t="s">
        <v>518</v>
      </c>
      <c r="K27" s="220">
        <v>4.5199999999999996</v>
      </c>
      <c r="L27" s="205">
        <f>IFERROR(IF(G27="X",0,IF(H27="X",0,VLOOKUP(H27,'10'!$K$3:$L$16,2,FALSE))),0)</f>
        <v>200</v>
      </c>
      <c r="M27" s="205">
        <f t="shared" si="2"/>
        <v>903.99999999999989</v>
      </c>
      <c r="N27" s="205">
        <f>IFERROR(VLOOKUP(H27,'10'!$K$3:$M$16,3,FALSE),0)</f>
        <v>0</v>
      </c>
      <c r="O27" s="205">
        <f t="shared" si="3"/>
        <v>0</v>
      </c>
      <c r="P27" s="205"/>
      <c r="Q27" s="205"/>
      <c r="R27" s="205"/>
    </row>
    <row r="28" spans="1:19">
      <c r="A28" s="203" t="s">
        <v>206</v>
      </c>
      <c r="B28" s="204"/>
      <c r="C28" s="204"/>
      <c r="D28" s="218" t="s">
        <v>536</v>
      </c>
      <c r="E28" s="203" t="s">
        <v>417</v>
      </c>
      <c r="F28" s="217" t="s">
        <v>525</v>
      </c>
      <c r="H28" s="219" t="s">
        <v>446</v>
      </c>
      <c r="I28" s="205" t="s">
        <v>205</v>
      </c>
      <c r="J28" s="217" t="s">
        <v>205</v>
      </c>
      <c r="K28" s="220">
        <v>58.36</v>
      </c>
      <c r="L28" s="205">
        <f>IFERROR(IF(G28="X",0,IF(H28="X",0,VLOOKUP(H28,'10'!$K$3:$L$16,2,FALSE))),0)</f>
        <v>200</v>
      </c>
      <c r="M28" s="205">
        <f t="shared" si="2"/>
        <v>11672</v>
      </c>
      <c r="N28" s="205">
        <f>IFERROR(VLOOKUP(H28,'10'!$K$3:$M$16,3,FALSE),0)</f>
        <v>0</v>
      </c>
      <c r="O28" s="205">
        <f t="shared" si="3"/>
        <v>0</v>
      </c>
      <c r="P28" s="205"/>
      <c r="Q28" s="205"/>
      <c r="R28" s="205"/>
    </row>
    <row r="29" spans="1:19">
      <c r="A29" s="203" t="s">
        <v>206</v>
      </c>
      <c r="B29" s="204"/>
      <c r="C29" s="204"/>
      <c r="D29" s="218" t="s">
        <v>537</v>
      </c>
      <c r="E29" s="203" t="s">
        <v>303</v>
      </c>
      <c r="F29" s="217" t="s">
        <v>592</v>
      </c>
      <c r="H29" s="219" t="s">
        <v>138</v>
      </c>
      <c r="I29" s="205" t="s">
        <v>205</v>
      </c>
      <c r="J29" s="217" t="s">
        <v>205</v>
      </c>
      <c r="K29" s="220">
        <v>2.3199999999999998</v>
      </c>
      <c r="L29" s="205">
        <f>IFERROR(IF(G29="X",0,IF(H29="X",0,VLOOKUP(H29,'10'!$K$3:$L$16,2,FALSE))),0)</f>
        <v>12</v>
      </c>
      <c r="M29" s="205">
        <f t="shared" si="2"/>
        <v>27.839999999999996</v>
      </c>
      <c r="N29" s="205">
        <f>IFERROR(VLOOKUP(H29,'10'!$K$3:$M$16,3,FALSE),0)</f>
        <v>0</v>
      </c>
      <c r="O29" s="205">
        <f t="shared" si="3"/>
        <v>0</v>
      </c>
      <c r="P29" s="205"/>
      <c r="Q29" s="205"/>
      <c r="R29" s="205"/>
    </row>
    <row r="30" spans="1:19">
      <c r="A30" s="203" t="s">
        <v>206</v>
      </c>
      <c r="B30" s="204"/>
      <c r="C30" s="204"/>
      <c r="D30" s="218" t="s">
        <v>539</v>
      </c>
      <c r="E30" s="203" t="s">
        <v>303</v>
      </c>
      <c r="F30" s="217" t="s">
        <v>767</v>
      </c>
      <c r="H30" s="219" t="s">
        <v>138</v>
      </c>
      <c r="I30" s="205" t="s">
        <v>205</v>
      </c>
      <c r="J30" s="217" t="s">
        <v>205</v>
      </c>
      <c r="K30" s="220">
        <v>1.89</v>
      </c>
      <c r="L30" s="205">
        <f>IFERROR(IF(G30="X",0,IF(H30="X",0,VLOOKUP(H30,'10'!$K$3:$L$16,2,FALSE))),0)</f>
        <v>12</v>
      </c>
      <c r="M30" s="205">
        <f t="shared" si="2"/>
        <v>22.68</v>
      </c>
      <c r="N30" s="205">
        <f>IFERROR(VLOOKUP(H30,'10'!$K$3:$M$16,3,FALSE),0)</f>
        <v>0</v>
      </c>
      <c r="O30" s="205">
        <f t="shared" si="3"/>
        <v>0</v>
      </c>
      <c r="P30" s="205"/>
      <c r="Q30" s="205"/>
      <c r="R30" s="205"/>
    </row>
    <row r="31" spans="1:19">
      <c r="A31" s="203" t="s">
        <v>206</v>
      </c>
      <c r="B31" s="204"/>
      <c r="C31" s="204"/>
      <c r="D31" s="218" t="s">
        <v>239</v>
      </c>
      <c r="E31" s="203" t="s">
        <v>303</v>
      </c>
      <c r="F31" s="217" t="s">
        <v>538</v>
      </c>
      <c r="H31" s="219" t="s">
        <v>138</v>
      </c>
      <c r="I31" s="205" t="s">
        <v>205</v>
      </c>
      <c r="J31" s="217" t="s">
        <v>205</v>
      </c>
      <c r="K31" s="220">
        <v>1.21</v>
      </c>
      <c r="L31" s="205">
        <f>IFERROR(IF(G31="X",0,IF(H31="X",0,VLOOKUP(H31,'10'!$K$3:$L$16,2,FALSE))),0)</f>
        <v>12</v>
      </c>
      <c r="M31" s="205">
        <f t="shared" si="2"/>
        <v>14.52</v>
      </c>
      <c r="N31" s="205">
        <f>IFERROR(VLOOKUP(H31,'10'!$K$3:$M$16,3,FALSE),0)</f>
        <v>0</v>
      </c>
      <c r="O31" s="205">
        <f t="shared" si="3"/>
        <v>0</v>
      </c>
      <c r="P31" s="205"/>
      <c r="Q31" s="205"/>
      <c r="R31" s="205"/>
    </row>
    <row r="32" spans="1:19">
      <c r="A32" s="203" t="s">
        <v>206</v>
      </c>
      <c r="B32" s="204"/>
      <c r="C32" s="204"/>
      <c r="D32" s="218" t="s">
        <v>768</v>
      </c>
      <c r="E32" s="203" t="s">
        <v>417</v>
      </c>
      <c r="F32" s="217" t="s">
        <v>530</v>
      </c>
      <c r="H32" s="219" t="s">
        <v>446</v>
      </c>
      <c r="I32" s="205" t="s">
        <v>205</v>
      </c>
      <c r="J32" s="217" t="s">
        <v>769</v>
      </c>
      <c r="K32" s="220">
        <v>49.42</v>
      </c>
      <c r="L32" s="205">
        <f>IFERROR(IF(G32="X",0,IF(H32="X",0,VLOOKUP(H32,'10'!$K$3:$L$16,2,FALSE))),0)</f>
        <v>200</v>
      </c>
      <c r="M32" s="205">
        <f t="shared" si="2"/>
        <v>9884</v>
      </c>
      <c r="N32" s="205">
        <f>IFERROR(VLOOKUP(H32,'10'!$K$3:$M$16,3,FALSE),0)</f>
        <v>0</v>
      </c>
      <c r="O32" s="205">
        <f t="shared" si="3"/>
        <v>0</v>
      </c>
      <c r="P32" s="205"/>
      <c r="Q32" s="205"/>
      <c r="R32" s="205"/>
    </row>
    <row r="33" spans="1:18">
      <c r="A33" s="203" t="s">
        <v>206</v>
      </c>
      <c r="B33" s="204"/>
      <c r="C33" s="204"/>
      <c r="D33" s="218" t="s">
        <v>770</v>
      </c>
      <c r="E33" s="203" t="s">
        <v>417</v>
      </c>
      <c r="F33" s="217" t="s">
        <v>530</v>
      </c>
      <c r="H33" s="219" t="s">
        <v>446</v>
      </c>
      <c r="I33" s="205" t="s">
        <v>205</v>
      </c>
      <c r="J33" s="217" t="s">
        <v>769</v>
      </c>
      <c r="K33" s="220">
        <v>49.52</v>
      </c>
      <c r="L33" s="205">
        <f>IFERROR(IF(G33="X",0,IF(H33="X",0,VLOOKUP(H33,'10'!$K$3:$L$16,2,FALSE))),0)</f>
        <v>200</v>
      </c>
      <c r="M33" s="205">
        <f t="shared" si="2"/>
        <v>9904</v>
      </c>
      <c r="N33" s="205">
        <f>IFERROR(VLOOKUP(H33,'10'!$K$3:$M$16,3,FALSE),0)</f>
        <v>0</v>
      </c>
      <c r="O33" s="205">
        <f t="shared" si="3"/>
        <v>0</v>
      </c>
      <c r="P33" s="205"/>
      <c r="Q33" s="205"/>
      <c r="R33" s="205"/>
    </row>
    <row r="34" spans="1:18">
      <c r="A34" s="203" t="s">
        <v>206</v>
      </c>
      <c r="B34" s="204"/>
      <c r="C34" s="204"/>
      <c r="D34" s="218" t="s">
        <v>541</v>
      </c>
      <c r="E34" s="203" t="s">
        <v>303</v>
      </c>
      <c r="F34" s="217" t="s">
        <v>767</v>
      </c>
      <c r="H34" s="219" t="s">
        <v>138</v>
      </c>
      <c r="I34" s="205" t="s">
        <v>205</v>
      </c>
      <c r="J34" s="217" t="s">
        <v>205</v>
      </c>
      <c r="K34" s="220">
        <v>1.89</v>
      </c>
      <c r="L34" s="205">
        <f>IFERROR(IF(G34="X",0,IF(H34="X",0,VLOOKUP(H34,'10'!$K$3:$L$16,2,FALSE))),0)</f>
        <v>12</v>
      </c>
      <c r="M34" s="205">
        <f t="shared" si="2"/>
        <v>22.68</v>
      </c>
      <c r="N34" s="205">
        <f>IFERROR(VLOOKUP(H34,'10'!$K$3:$M$16,3,FALSE),0)</f>
        <v>0</v>
      </c>
      <c r="O34" s="205">
        <f t="shared" si="3"/>
        <v>0</v>
      </c>
      <c r="P34" s="205"/>
      <c r="Q34" s="205"/>
      <c r="R34" s="205"/>
    </row>
    <row r="35" spans="1:18">
      <c r="A35" s="203" t="s">
        <v>206</v>
      </c>
      <c r="B35" s="204"/>
      <c r="C35" s="204"/>
      <c r="D35" s="218" t="s">
        <v>242</v>
      </c>
      <c r="E35" s="203" t="s">
        <v>303</v>
      </c>
      <c r="F35" s="217" t="s">
        <v>592</v>
      </c>
      <c r="H35" s="219" t="s">
        <v>138</v>
      </c>
      <c r="I35" s="205" t="s">
        <v>205</v>
      </c>
      <c r="J35" s="217" t="s">
        <v>205</v>
      </c>
      <c r="K35" s="220">
        <v>2.3199999999999998</v>
      </c>
      <c r="L35" s="205">
        <f>IFERROR(IF(G35="X",0,IF(H35="X",0,VLOOKUP(H35,'10'!$K$3:$L$16,2,FALSE))),0)</f>
        <v>12</v>
      </c>
      <c r="M35" s="205">
        <f t="shared" si="2"/>
        <v>27.839999999999996</v>
      </c>
      <c r="N35" s="205">
        <f>IFERROR(VLOOKUP(H35,'10'!$K$3:$M$16,3,FALSE),0)</f>
        <v>0</v>
      </c>
      <c r="O35" s="205">
        <f t="shared" si="3"/>
        <v>0</v>
      </c>
      <c r="P35" s="205"/>
      <c r="Q35" s="205"/>
      <c r="R35" s="205"/>
    </row>
    <row r="36" spans="1:18">
      <c r="A36" s="203" t="s">
        <v>206</v>
      </c>
      <c r="B36" s="204"/>
      <c r="C36" s="204"/>
      <c r="D36" s="218" t="s">
        <v>244</v>
      </c>
      <c r="E36" s="203" t="s">
        <v>417</v>
      </c>
      <c r="F36" s="217" t="s">
        <v>525</v>
      </c>
      <c r="H36" s="219" t="s">
        <v>446</v>
      </c>
      <c r="I36" s="205" t="s">
        <v>205</v>
      </c>
      <c r="J36" s="217" t="s">
        <v>205</v>
      </c>
      <c r="K36" s="220">
        <v>58.35</v>
      </c>
      <c r="L36" s="205">
        <f>IFERROR(IF(G36="X",0,IF(H36="X",0,VLOOKUP(H36,'10'!$K$3:$L$16,2,FALSE))),0)</f>
        <v>200</v>
      </c>
      <c r="M36" s="205">
        <f t="shared" si="2"/>
        <v>11670</v>
      </c>
      <c r="N36" s="205">
        <f>IFERROR(VLOOKUP(H36,'10'!$K$3:$M$16,3,FALSE),0)</f>
        <v>0</v>
      </c>
      <c r="O36" s="205">
        <f t="shared" si="3"/>
        <v>0</v>
      </c>
      <c r="P36" s="205"/>
      <c r="Q36" s="205"/>
      <c r="R36" s="205"/>
    </row>
    <row r="37" spans="1:18">
      <c r="A37" s="203" t="s">
        <v>206</v>
      </c>
      <c r="B37" s="204"/>
      <c r="C37" s="204"/>
      <c r="D37" s="218" t="s">
        <v>542</v>
      </c>
      <c r="E37" s="203" t="s">
        <v>272</v>
      </c>
      <c r="F37" s="217" t="s">
        <v>273</v>
      </c>
      <c r="H37" s="219" t="s">
        <v>140</v>
      </c>
      <c r="I37" s="205" t="s">
        <v>194</v>
      </c>
      <c r="J37" s="217" t="s">
        <v>518</v>
      </c>
      <c r="K37" s="220">
        <v>4.5199999999999996</v>
      </c>
      <c r="L37" s="205">
        <f>IFERROR(IF(G37="X",0,IF(H37="X",0,VLOOKUP(H37,'10'!$K$3:$L$16,2,FALSE))),0)</f>
        <v>200</v>
      </c>
      <c r="M37" s="205">
        <f t="shared" si="2"/>
        <v>903.99999999999989</v>
      </c>
      <c r="N37" s="205">
        <f>IFERROR(VLOOKUP(H37,'10'!$K$3:$M$16,3,FALSE),0)</f>
        <v>0</v>
      </c>
      <c r="O37" s="205">
        <f t="shared" si="3"/>
        <v>0</v>
      </c>
      <c r="P37" s="205"/>
      <c r="Q37" s="205"/>
      <c r="R37" s="205"/>
    </row>
    <row r="38" spans="1:18">
      <c r="A38" s="203" t="s">
        <v>206</v>
      </c>
      <c r="B38" s="204"/>
      <c r="C38" s="204"/>
      <c r="D38" s="218" t="s">
        <v>245</v>
      </c>
      <c r="E38" s="203" t="s">
        <v>395</v>
      </c>
      <c r="F38" s="217" t="s">
        <v>771</v>
      </c>
      <c r="H38" s="219" t="s">
        <v>446</v>
      </c>
      <c r="I38" s="205" t="s">
        <v>205</v>
      </c>
      <c r="J38" s="217" t="s">
        <v>205</v>
      </c>
      <c r="K38" s="220">
        <v>68.3</v>
      </c>
      <c r="L38" s="205">
        <f>IFERROR(IF(G38="X",0,IF(H38="X",0,VLOOKUP(H38,'10'!$K$3:$L$16,2,FALSE))),0)</f>
        <v>200</v>
      </c>
      <c r="M38" s="205">
        <f t="shared" si="2"/>
        <v>13660</v>
      </c>
      <c r="N38" s="205">
        <f>IFERROR(VLOOKUP(H38,'10'!$K$3:$M$16,3,FALSE),0)</f>
        <v>0</v>
      </c>
      <c r="O38" s="205">
        <f t="shared" si="3"/>
        <v>0</v>
      </c>
      <c r="P38" s="205"/>
      <c r="Q38" s="205"/>
      <c r="R38" s="205"/>
    </row>
    <row r="39" spans="1:18">
      <c r="A39" s="203" t="s">
        <v>206</v>
      </c>
      <c r="B39" s="204"/>
      <c r="C39" s="204"/>
      <c r="D39" s="218" t="s">
        <v>543</v>
      </c>
      <c r="E39" s="203" t="s">
        <v>192</v>
      </c>
      <c r="F39" s="217" t="s">
        <v>192</v>
      </c>
      <c r="H39" s="219" t="s">
        <v>134</v>
      </c>
      <c r="I39" s="205" t="s">
        <v>205</v>
      </c>
      <c r="J39" s="217" t="s">
        <v>205</v>
      </c>
      <c r="K39" s="220">
        <v>46.93</v>
      </c>
      <c r="L39" s="205">
        <f>IFERROR(IF(G39="X",0,IF(H39="X",0,VLOOKUP(H39,'10'!$K$3:$L$16,2,FALSE))),0)</f>
        <v>200</v>
      </c>
      <c r="M39" s="205">
        <f t="shared" si="2"/>
        <v>9386</v>
      </c>
      <c r="N39" s="205">
        <f>IFERROR(VLOOKUP(H39,'10'!$K$3:$M$16,3,FALSE),0)</f>
        <v>0</v>
      </c>
      <c r="O39" s="205">
        <f t="shared" si="3"/>
        <v>0</v>
      </c>
      <c r="P39" s="205"/>
      <c r="Q39" s="205"/>
      <c r="R39" s="205"/>
    </row>
    <row r="40" spans="1:18">
      <c r="A40" s="203" t="s">
        <v>206</v>
      </c>
      <c r="B40" s="204"/>
      <c r="C40" s="204"/>
      <c r="D40" s="218" t="s">
        <v>544</v>
      </c>
      <c r="E40" s="203" t="s">
        <v>417</v>
      </c>
      <c r="F40" s="217" t="s">
        <v>525</v>
      </c>
      <c r="H40" s="219" t="s">
        <v>446</v>
      </c>
      <c r="I40" s="205" t="s">
        <v>205</v>
      </c>
      <c r="J40" s="217" t="s">
        <v>205</v>
      </c>
      <c r="K40" s="220">
        <v>59.74</v>
      </c>
      <c r="L40" s="205">
        <f>IFERROR(IF(G40="X",0,IF(H40="X",0,VLOOKUP(H40,'10'!$K$3:$L$16,2,FALSE))),0)</f>
        <v>200</v>
      </c>
      <c r="M40" s="205">
        <f t="shared" si="2"/>
        <v>11948</v>
      </c>
      <c r="N40" s="205">
        <f>IFERROR(VLOOKUP(H40,'10'!$K$3:$M$16,3,FALSE),0)</f>
        <v>0</v>
      </c>
      <c r="O40" s="205">
        <f t="shared" si="3"/>
        <v>0</v>
      </c>
      <c r="P40" s="205"/>
      <c r="Q40" s="205"/>
      <c r="R40" s="205"/>
    </row>
    <row r="41" spans="1:18">
      <c r="A41" s="203" t="s">
        <v>206</v>
      </c>
      <c r="B41" s="204"/>
      <c r="C41" s="204"/>
      <c r="D41" s="218" t="s">
        <v>545</v>
      </c>
      <c r="E41" s="203" t="s">
        <v>272</v>
      </c>
      <c r="F41" s="217" t="s">
        <v>273</v>
      </c>
      <c r="H41" s="219" t="s">
        <v>140</v>
      </c>
      <c r="I41" s="205" t="s">
        <v>194</v>
      </c>
      <c r="J41" s="217" t="s">
        <v>518</v>
      </c>
      <c r="K41" s="220">
        <v>5.13</v>
      </c>
      <c r="L41" s="205">
        <f>IFERROR(IF(G41="X",0,IF(H41="X",0,VLOOKUP(H41,'10'!$K$3:$L$16,2,FALSE))),0)</f>
        <v>200</v>
      </c>
      <c r="M41" s="205">
        <f t="shared" si="2"/>
        <v>1026</v>
      </c>
      <c r="N41" s="205">
        <f>IFERROR(VLOOKUP(H41,'10'!$K$3:$M$16,3,FALSE),0)</f>
        <v>0</v>
      </c>
      <c r="O41" s="205">
        <f t="shared" si="3"/>
        <v>0</v>
      </c>
      <c r="P41" s="205"/>
      <c r="Q41" s="205"/>
      <c r="R41" s="205"/>
    </row>
    <row r="42" spans="1:18">
      <c r="A42" s="203" t="s">
        <v>206</v>
      </c>
      <c r="B42" s="204"/>
      <c r="C42" s="204"/>
      <c r="D42" s="218" t="s">
        <v>247</v>
      </c>
      <c r="E42" s="203" t="s">
        <v>303</v>
      </c>
      <c r="F42" s="217" t="s">
        <v>592</v>
      </c>
      <c r="H42" s="219" t="s">
        <v>138</v>
      </c>
      <c r="I42" s="205" t="s">
        <v>205</v>
      </c>
      <c r="J42" s="217" t="s">
        <v>205</v>
      </c>
      <c r="K42" s="220">
        <v>3.23</v>
      </c>
      <c r="L42" s="205">
        <f>IFERROR(IF(G42="X",0,IF(H42="X",0,VLOOKUP(H42,'10'!$K$3:$L$16,2,FALSE))),0)</f>
        <v>12</v>
      </c>
      <c r="M42" s="205">
        <f t="shared" si="2"/>
        <v>38.76</v>
      </c>
      <c r="N42" s="205">
        <f>IFERROR(VLOOKUP(H42,'10'!$K$3:$M$16,3,FALSE),0)</f>
        <v>0</v>
      </c>
      <c r="O42" s="205">
        <f t="shared" si="3"/>
        <v>0</v>
      </c>
      <c r="P42" s="205"/>
      <c r="Q42" s="205"/>
      <c r="R42" s="205"/>
    </row>
    <row r="43" spans="1:18">
      <c r="A43" s="203" t="s">
        <v>206</v>
      </c>
      <c r="B43" s="204"/>
      <c r="C43" s="204"/>
      <c r="D43" s="218" t="s">
        <v>249</v>
      </c>
      <c r="E43" s="203" t="s">
        <v>417</v>
      </c>
      <c r="F43" s="217" t="s">
        <v>525</v>
      </c>
      <c r="H43" s="219" t="s">
        <v>446</v>
      </c>
      <c r="I43" s="205" t="s">
        <v>205</v>
      </c>
      <c r="J43" s="217" t="s">
        <v>205</v>
      </c>
      <c r="K43" s="220">
        <v>59.74</v>
      </c>
      <c r="L43" s="205">
        <f>IFERROR(IF(G43="X",0,IF(H43="X",0,VLOOKUP(H43,'10'!$K$3:$L$16,2,FALSE))),0)</f>
        <v>200</v>
      </c>
      <c r="M43" s="205">
        <f t="shared" si="2"/>
        <v>11948</v>
      </c>
      <c r="N43" s="205">
        <f>IFERROR(VLOOKUP(H43,'10'!$K$3:$M$16,3,FALSE),0)</f>
        <v>0</v>
      </c>
      <c r="O43" s="205">
        <f t="shared" si="3"/>
        <v>0</v>
      </c>
      <c r="P43" s="205"/>
      <c r="Q43" s="205"/>
      <c r="R43" s="205"/>
    </row>
    <row r="44" spans="1:18">
      <c r="A44" s="203" t="s">
        <v>206</v>
      </c>
      <c r="B44" s="204"/>
      <c r="C44" s="204"/>
      <c r="D44" s="218" t="s">
        <v>250</v>
      </c>
      <c r="E44" s="203" t="s">
        <v>192</v>
      </c>
      <c r="F44" s="217" t="s">
        <v>192</v>
      </c>
      <c r="H44" s="219" t="s">
        <v>134</v>
      </c>
      <c r="I44" s="205" t="s">
        <v>205</v>
      </c>
      <c r="J44" s="217" t="s">
        <v>205</v>
      </c>
      <c r="K44" s="220">
        <v>11.24</v>
      </c>
      <c r="L44" s="205">
        <f>IFERROR(IF(G44="X",0,IF(H44="X",0,VLOOKUP(H44,'10'!$K$3:$L$16,2,FALSE))),0)</f>
        <v>200</v>
      </c>
      <c r="M44" s="205">
        <f t="shared" si="2"/>
        <v>2248</v>
      </c>
      <c r="N44" s="205">
        <f>IFERROR(VLOOKUP(H44,'10'!$K$3:$M$16,3,FALSE),0)</f>
        <v>0</v>
      </c>
      <c r="O44" s="205">
        <f t="shared" si="3"/>
        <v>0</v>
      </c>
      <c r="P44" s="205"/>
      <c r="Q44" s="205"/>
      <c r="R44" s="205"/>
    </row>
    <row r="45" spans="1:18">
      <c r="A45" s="203" t="s">
        <v>206</v>
      </c>
      <c r="B45" s="204"/>
      <c r="C45" s="204"/>
      <c r="D45" s="218" t="s">
        <v>251</v>
      </c>
      <c r="E45" s="203" t="s">
        <v>417</v>
      </c>
      <c r="F45" s="217" t="s">
        <v>525</v>
      </c>
      <c r="H45" s="219" t="s">
        <v>446</v>
      </c>
      <c r="I45" s="205" t="s">
        <v>205</v>
      </c>
      <c r="J45" s="217" t="s">
        <v>205</v>
      </c>
      <c r="K45" s="220">
        <v>59.74</v>
      </c>
      <c r="L45" s="205">
        <f>IFERROR(IF(G45="X",0,IF(H45="X",0,VLOOKUP(H45,'10'!$K$3:$L$16,2,FALSE))),0)</f>
        <v>200</v>
      </c>
      <c r="M45" s="205">
        <f t="shared" si="2"/>
        <v>11948</v>
      </c>
      <c r="N45" s="205">
        <f>IFERROR(VLOOKUP(H45,'10'!$K$3:$M$16,3,FALSE),0)</f>
        <v>0</v>
      </c>
      <c r="O45" s="205">
        <f t="shared" si="3"/>
        <v>0</v>
      </c>
      <c r="P45" s="205"/>
      <c r="Q45" s="205"/>
      <c r="R45" s="205"/>
    </row>
    <row r="46" spans="1:18">
      <c r="A46" s="203" t="s">
        <v>206</v>
      </c>
      <c r="B46" s="204"/>
      <c r="C46" s="204"/>
      <c r="D46" s="218" t="s">
        <v>255</v>
      </c>
      <c r="E46" s="203" t="s">
        <v>208</v>
      </c>
      <c r="F46" s="217" t="s">
        <v>772</v>
      </c>
      <c r="H46" s="219" t="s">
        <v>134</v>
      </c>
      <c r="I46" s="205" t="s">
        <v>210</v>
      </c>
      <c r="J46" s="217" t="s">
        <v>210</v>
      </c>
      <c r="K46" s="220">
        <v>29.64</v>
      </c>
      <c r="L46" s="205">
        <f>IFERROR(IF(G46="X",0,IF(H46="X",0,VLOOKUP(H46,'10'!$K$3:$L$16,2,FALSE))),0)</f>
        <v>200</v>
      </c>
      <c r="M46" s="205">
        <f t="shared" si="2"/>
        <v>5928</v>
      </c>
      <c r="N46" s="205">
        <f>IFERROR(VLOOKUP(H46,'10'!$K$3:$M$16,3,FALSE),0)</f>
        <v>0</v>
      </c>
      <c r="O46" s="205">
        <f t="shared" si="3"/>
        <v>0</v>
      </c>
      <c r="P46" s="205"/>
      <c r="Q46" s="205"/>
      <c r="R46" s="205"/>
    </row>
    <row r="47" spans="1:18">
      <c r="A47" s="203" t="s">
        <v>206</v>
      </c>
      <c r="B47" s="204"/>
      <c r="C47" s="204"/>
      <c r="D47" s="218" t="s">
        <v>773</v>
      </c>
      <c r="E47" s="203" t="s">
        <v>436</v>
      </c>
      <c r="F47" s="217" t="s">
        <v>760</v>
      </c>
      <c r="H47" s="219" t="s">
        <v>516</v>
      </c>
      <c r="I47" s="205" t="s">
        <v>194</v>
      </c>
      <c r="J47" s="217" t="s">
        <v>195</v>
      </c>
      <c r="K47" s="220">
        <v>0.96</v>
      </c>
      <c r="L47" s="205">
        <f>IFERROR(IF(G47="X",0,IF(H47="X",0,VLOOKUP(H47,'10'!$K$3:$L$16,2,FALSE))),0)</f>
        <v>0</v>
      </c>
      <c r="M47" s="205">
        <f t="shared" si="2"/>
        <v>0</v>
      </c>
      <c r="N47" s="205">
        <f>IFERROR(VLOOKUP(H47,'10'!$K$3:$M$16,3,FALSE),0)</f>
        <v>0</v>
      </c>
      <c r="O47" s="205">
        <f t="shared" si="3"/>
        <v>0</v>
      </c>
      <c r="P47" s="205"/>
      <c r="Q47" s="205"/>
      <c r="R47" s="205"/>
    </row>
    <row r="48" spans="1:18">
      <c r="A48" s="203" t="s">
        <v>206</v>
      </c>
      <c r="B48" s="204"/>
      <c r="C48" s="204"/>
      <c r="D48" s="218" t="s">
        <v>258</v>
      </c>
      <c r="E48" s="203" t="s">
        <v>272</v>
      </c>
      <c r="F48" s="217" t="s">
        <v>273</v>
      </c>
      <c r="H48" s="219" t="s">
        <v>140</v>
      </c>
      <c r="I48" s="205" t="s">
        <v>194</v>
      </c>
      <c r="J48" s="217" t="s">
        <v>518</v>
      </c>
      <c r="K48" s="220">
        <v>5.13</v>
      </c>
      <c r="L48" s="205">
        <f>IFERROR(IF(G48="X",0,IF(H48="X",0,VLOOKUP(H48,'10'!$K$3:$L$16,2,FALSE))),0)</f>
        <v>200</v>
      </c>
      <c r="M48" s="205">
        <f t="shared" si="2"/>
        <v>1026</v>
      </c>
      <c r="N48" s="205">
        <f>IFERROR(VLOOKUP(H48,'10'!$K$3:$M$16,3,FALSE),0)</f>
        <v>0</v>
      </c>
      <c r="O48" s="205">
        <f t="shared" si="3"/>
        <v>0</v>
      </c>
      <c r="P48" s="205"/>
      <c r="Q48" s="205"/>
      <c r="R48" s="205"/>
    </row>
    <row r="49" spans="1:18">
      <c r="A49" s="203" t="s">
        <v>206</v>
      </c>
      <c r="B49" s="204"/>
      <c r="C49" s="204"/>
      <c r="D49" s="218" t="s">
        <v>259</v>
      </c>
      <c r="E49" s="203" t="s">
        <v>303</v>
      </c>
      <c r="F49" s="217" t="s">
        <v>592</v>
      </c>
      <c r="H49" s="219" t="s">
        <v>138</v>
      </c>
      <c r="I49" s="205" t="s">
        <v>205</v>
      </c>
      <c r="J49" s="217" t="s">
        <v>205</v>
      </c>
      <c r="K49" s="220">
        <v>1.83</v>
      </c>
      <c r="L49" s="205">
        <f>IFERROR(IF(G49="X",0,IF(H49="X",0,VLOOKUP(H49,'10'!$K$3:$L$16,2,FALSE))),0)</f>
        <v>12</v>
      </c>
      <c r="M49" s="205">
        <f t="shared" si="2"/>
        <v>21.96</v>
      </c>
      <c r="N49" s="205">
        <f>IFERROR(VLOOKUP(H49,'10'!$K$3:$M$16,3,FALSE),0)</f>
        <v>0</v>
      </c>
      <c r="O49" s="205">
        <f t="shared" si="3"/>
        <v>0</v>
      </c>
      <c r="P49" s="205"/>
      <c r="Q49" s="205"/>
      <c r="R49" s="205"/>
    </row>
    <row r="50" spans="1:18">
      <c r="A50" s="203" t="s">
        <v>206</v>
      </c>
      <c r="B50" s="204"/>
      <c r="C50" s="204"/>
      <c r="D50" s="218" t="s">
        <v>262</v>
      </c>
      <c r="E50" s="203" t="s">
        <v>218</v>
      </c>
      <c r="F50" s="217" t="s">
        <v>218</v>
      </c>
      <c r="H50" s="219" t="s">
        <v>126</v>
      </c>
      <c r="I50" s="205" t="s">
        <v>210</v>
      </c>
      <c r="J50" s="217" t="s">
        <v>210</v>
      </c>
      <c r="K50" s="220">
        <v>10.95</v>
      </c>
      <c r="L50" s="205">
        <f>IFERROR(IF(G50="X",0,IF(H50="X",0,VLOOKUP(H50,'10'!$K$3:$L$16,2,FALSE))),0)</f>
        <v>200</v>
      </c>
      <c r="M50" s="205">
        <f t="shared" si="2"/>
        <v>2190</v>
      </c>
      <c r="N50" s="205">
        <f>IFERROR(VLOOKUP(H50,'10'!$K$3:$M$16,3,FALSE),0)</f>
        <v>0</v>
      </c>
      <c r="O50" s="205">
        <f t="shared" si="3"/>
        <v>0</v>
      </c>
      <c r="P50" s="205"/>
      <c r="Q50" s="205"/>
      <c r="R50" s="205"/>
    </row>
    <row r="51" spans="1:18">
      <c r="A51" s="203" t="s">
        <v>206</v>
      </c>
      <c r="B51" s="204"/>
      <c r="C51" s="204"/>
      <c r="D51" s="218" t="s">
        <v>731</v>
      </c>
      <c r="E51" s="203" t="s">
        <v>218</v>
      </c>
      <c r="F51" s="217" t="s">
        <v>377</v>
      </c>
      <c r="H51" s="219" t="s">
        <v>126</v>
      </c>
      <c r="I51" s="205" t="s">
        <v>210</v>
      </c>
      <c r="J51" s="217" t="s">
        <v>210</v>
      </c>
      <c r="K51" s="220">
        <v>14.04</v>
      </c>
      <c r="L51" s="205">
        <f>IFERROR(IF(G51="X",0,IF(H51="X",0,VLOOKUP(H51,'10'!$K$3:$L$16,2,FALSE))),0)</f>
        <v>200</v>
      </c>
      <c r="M51" s="205">
        <f t="shared" si="2"/>
        <v>2808</v>
      </c>
      <c r="N51" s="205">
        <f>IFERROR(VLOOKUP(H51,'10'!$K$3:$M$16,3,FALSE),0)</f>
        <v>0</v>
      </c>
      <c r="O51" s="205">
        <f t="shared" si="3"/>
        <v>0</v>
      </c>
      <c r="P51" s="205"/>
      <c r="Q51" s="205"/>
      <c r="R51" s="205"/>
    </row>
    <row r="52" spans="1:18">
      <c r="A52" s="203" t="s">
        <v>206</v>
      </c>
      <c r="B52" s="204"/>
      <c r="C52" s="204"/>
      <c r="D52" s="218" t="s">
        <v>264</v>
      </c>
      <c r="E52" s="203" t="s">
        <v>260</v>
      </c>
      <c r="F52" s="217" t="s">
        <v>514</v>
      </c>
      <c r="H52" s="219" t="s">
        <v>134</v>
      </c>
      <c r="I52" s="205" t="s">
        <v>205</v>
      </c>
      <c r="J52" s="217" t="s">
        <v>205</v>
      </c>
      <c r="K52" s="220">
        <v>9.7799999999999994</v>
      </c>
      <c r="L52" s="205">
        <f>IFERROR(IF(G52="X",0,IF(H52="X",0,VLOOKUP(H52,'10'!$K$3:$L$16,2,FALSE))),0)</f>
        <v>200</v>
      </c>
      <c r="M52" s="205">
        <f t="shared" si="2"/>
        <v>1955.9999999999998</v>
      </c>
      <c r="N52" s="205">
        <f>IFERROR(VLOOKUP(H52,'10'!$K$3:$M$16,3,FALSE),0)</f>
        <v>0</v>
      </c>
      <c r="O52" s="205">
        <f t="shared" si="3"/>
        <v>0</v>
      </c>
      <c r="P52" s="205"/>
      <c r="Q52" s="205"/>
      <c r="R52" s="205"/>
    </row>
    <row r="53" spans="1:18">
      <c r="A53" s="203" t="s">
        <v>206</v>
      </c>
      <c r="B53" s="204"/>
      <c r="C53" s="204"/>
      <c r="D53" s="218" t="s">
        <v>733</v>
      </c>
      <c r="E53" s="203" t="s">
        <v>272</v>
      </c>
      <c r="F53" s="217" t="s">
        <v>774</v>
      </c>
      <c r="H53" s="219" t="s">
        <v>140</v>
      </c>
      <c r="I53" s="205" t="s">
        <v>194</v>
      </c>
      <c r="J53" s="217" t="s">
        <v>518</v>
      </c>
      <c r="K53" s="220">
        <v>4.05</v>
      </c>
      <c r="L53" s="205">
        <f>IFERROR(IF(G53="X",0,IF(H53="X",0,VLOOKUP(H53,'10'!$K$3:$L$16,2,FALSE))),0)</f>
        <v>200</v>
      </c>
      <c r="M53" s="205">
        <f t="shared" si="2"/>
        <v>810</v>
      </c>
      <c r="N53" s="205">
        <f>IFERROR(VLOOKUP(H53,'10'!$K$3:$M$16,3,FALSE),0)</f>
        <v>0</v>
      </c>
      <c r="O53" s="205">
        <f t="shared" si="3"/>
        <v>0</v>
      </c>
      <c r="P53" s="205"/>
      <c r="Q53" s="205"/>
      <c r="R53" s="205"/>
    </row>
    <row r="54" spans="1:18">
      <c r="A54" s="203" t="s">
        <v>206</v>
      </c>
      <c r="B54" s="204"/>
      <c r="C54" s="204"/>
      <c r="D54" s="218" t="s">
        <v>735</v>
      </c>
      <c r="E54" s="203" t="s">
        <v>303</v>
      </c>
      <c r="F54" s="217" t="s">
        <v>592</v>
      </c>
      <c r="H54" s="219" t="s">
        <v>138</v>
      </c>
      <c r="I54" s="205" t="s">
        <v>205</v>
      </c>
      <c r="J54" s="217" t="s">
        <v>205</v>
      </c>
      <c r="K54" s="220">
        <v>5.52</v>
      </c>
      <c r="L54" s="205">
        <f>IFERROR(IF(G54="X",0,IF(H54="X",0,VLOOKUP(H54,'10'!$K$3:$L$16,2,FALSE))),0)</f>
        <v>12</v>
      </c>
      <c r="M54" s="205">
        <f t="shared" si="2"/>
        <v>66.239999999999995</v>
      </c>
      <c r="N54" s="205">
        <f>IFERROR(VLOOKUP(H54,'10'!$K$3:$M$16,3,FALSE),0)</f>
        <v>0</v>
      </c>
      <c r="O54" s="205">
        <f t="shared" si="3"/>
        <v>0</v>
      </c>
      <c r="P54" s="205"/>
      <c r="Q54" s="205"/>
      <c r="R54" s="205"/>
    </row>
    <row r="55" spans="1:18">
      <c r="A55" s="203" t="s">
        <v>206</v>
      </c>
      <c r="B55" s="204"/>
      <c r="C55" s="204"/>
      <c r="D55" s="218" t="s">
        <v>737</v>
      </c>
      <c r="E55" s="203" t="s">
        <v>192</v>
      </c>
      <c r="F55" s="217" t="s">
        <v>192</v>
      </c>
      <c r="H55" s="219" t="s">
        <v>134</v>
      </c>
      <c r="I55" s="217" t="s">
        <v>205</v>
      </c>
      <c r="J55" s="217" t="s">
        <v>205</v>
      </c>
      <c r="K55" s="220">
        <v>3.33</v>
      </c>
      <c r="L55" s="205">
        <f>IFERROR(IF(G55="X",0,IF(H55="X",0,VLOOKUP(H55,'10'!$K$3:$L$16,2,FALSE))),0)</f>
        <v>200</v>
      </c>
      <c r="M55" s="205">
        <f t="shared" si="2"/>
        <v>666</v>
      </c>
      <c r="N55" s="205">
        <f>IFERROR(VLOOKUP(H55,'10'!$K$3:$M$16,3,FALSE),0)</f>
        <v>0</v>
      </c>
      <c r="O55" s="205">
        <f t="shared" si="3"/>
        <v>0</v>
      </c>
      <c r="P55" s="205"/>
      <c r="Q55" s="205"/>
      <c r="R55" s="205"/>
    </row>
    <row r="56" spans="1:18">
      <c r="A56" s="203" t="s">
        <v>206</v>
      </c>
      <c r="B56" s="204"/>
      <c r="C56" s="204"/>
      <c r="D56" s="218" t="s">
        <v>739</v>
      </c>
      <c r="E56" s="203" t="s">
        <v>303</v>
      </c>
      <c r="F56" s="217" t="s">
        <v>592</v>
      </c>
      <c r="H56" s="219" t="s">
        <v>138</v>
      </c>
      <c r="I56" s="205" t="s">
        <v>205</v>
      </c>
      <c r="J56" s="217" t="s">
        <v>205</v>
      </c>
      <c r="K56" s="220">
        <v>3.35</v>
      </c>
      <c r="L56" s="205">
        <f>IFERROR(IF(G56="X",0,IF(H56="X",0,VLOOKUP(H56,'10'!$K$3:$L$16,2,FALSE))),0)</f>
        <v>12</v>
      </c>
      <c r="M56" s="205">
        <f t="shared" si="2"/>
        <v>40.200000000000003</v>
      </c>
      <c r="N56" s="205">
        <f>IFERROR(VLOOKUP(H56,'10'!$K$3:$M$16,3,FALSE),0)</f>
        <v>0</v>
      </c>
      <c r="O56" s="205">
        <f t="shared" si="3"/>
        <v>0</v>
      </c>
      <c r="P56" s="205"/>
      <c r="Q56" s="205"/>
      <c r="R56" s="205"/>
    </row>
    <row r="57" spans="1:18">
      <c r="A57" s="203" t="s">
        <v>206</v>
      </c>
      <c r="B57" s="204"/>
      <c r="C57" s="204"/>
      <c r="D57" s="218" t="s">
        <v>741</v>
      </c>
      <c r="E57" s="203" t="s">
        <v>303</v>
      </c>
      <c r="F57" s="217" t="s">
        <v>533</v>
      </c>
      <c r="H57" s="219" t="s">
        <v>516</v>
      </c>
      <c r="I57" s="205" t="s">
        <v>205</v>
      </c>
      <c r="J57" s="217" t="s">
        <v>205</v>
      </c>
      <c r="K57" s="220">
        <v>3.08</v>
      </c>
      <c r="L57" s="205">
        <f>IFERROR(IF(G57="X",0,IF(H57="X",0,VLOOKUP(H57,'10'!$K$3:$L$16,2,FALSE))),0)</f>
        <v>0</v>
      </c>
      <c r="M57" s="205">
        <f t="shared" si="2"/>
        <v>0</v>
      </c>
      <c r="N57" s="205">
        <f>IFERROR(VLOOKUP(H57,'10'!$K$3:$M$16,3,FALSE),0)</f>
        <v>0</v>
      </c>
      <c r="O57" s="205">
        <f t="shared" si="3"/>
        <v>0</v>
      </c>
      <c r="P57" s="205"/>
      <c r="Q57" s="205"/>
      <c r="R57" s="205"/>
    </row>
    <row r="58" spans="1:18">
      <c r="A58" s="203" t="s">
        <v>206</v>
      </c>
      <c r="B58" s="204"/>
      <c r="C58" s="204" t="s">
        <v>516</v>
      </c>
      <c r="D58" s="218" t="s">
        <v>224</v>
      </c>
      <c r="E58" s="203" t="s">
        <v>272</v>
      </c>
      <c r="F58" s="217" t="s">
        <v>272</v>
      </c>
      <c r="H58" s="219" t="s">
        <v>140</v>
      </c>
      <c r="I58" s="205" t="s">
        <v>194</v>
      </c>
      <c r="J58" s="217" t="s">
        <v>518</v>
      </c>
      <c r="K58" s="220">
        <v>4.05</v>
      </c>
      <c r="L58" s="205">
        <f>IFERROR(IF(G58="X",0,IF(H58="X",0,VLOOKUP(H58,'10'!$K$3:$L$16,2,FALSE))),0)</f>
        <v>200</v>
      </c>
      <c r="M58" s="205">
        <f t="shared" si="2"/>
        <v>810</v>
      </c>
      <c r="N58" s="205">
        <f>IFERROR(VLOOKUP(H58,'10'!$K$3:$M$16,3,FALSE),0)</f>
        <v>0</v>
      </c>
      <c r="O58" s="205">
        <f t="shared" si="3"/>
        <v>0</v>
      </c>
      <c r="P58" s="205"/>
      <c r="Q58" s="205"/>
      <c r="R58" s="205"/>
    </row>
    <row r="59" spans="1:18">
      <c r="A59" s="203" t="s">
        <v>280</v>
      </c>
      <c r="B59" s="204"/>
      <c r="C59" s="204"/>
      <c r="D59" s="218" t="s">
        <v>281</v>
      </c>
      <c r="E59" s="203" t="s">
        <v>303</v>
      </c>
      <c r="F59" s="217" t="s">
        <v>592</v>
      </c>
      <c r="H59" s="219" t="s">
        <v>138</v>
      </c>
      <c r="I59" s="205" t="s">
        <v>205</v>
      </c>
      <c r="J59" s="217" t="s">
        <v>205</v>
      </c>
      <c r="K59" s="220">
        <v>17.93</v>
      </c>
      <c r="L59" s="205">
        <f>IFERROR(IF(G59="X",0,IF(H59="X",0,VLOOKUP(H59,'10'!$K$3:$L$16,2,FALSE))),0)</f>
        <v>12</v>
      </c>
      <c r="M59" s="205">
        <f t="shared" si="2"/>
        <v>215.16</v>
      </c>
      <c r="N59" s="205">
        <f>IFERROR(VLOOKUP(H59,'10'!$K$3:$M$16,3,FALSE),0)</f>
        <v>0</v>
      </c>
      <c r="O59" s="205">
        <f t="shared" si="3"/>
        <v>0</v>
      </c>
      <c r="P59" s="205"/>
      <c r="Q59" s="205"/>
      <c r="R59" s="205"/>
    </row>
    <row r="60" spans="1:18">
      <c r="A60" s="203" t="s">
        <v>280</v>
      </c>
      <c r="B60" s="204"/>
      <c r="C60" s="204"/>
      <c r="D60" s="218" t="s">
        <v>284</v>
      </c>
      <c r="E60" s="203" t="s">
        <v>436</v>
      </c>
      <c r="F60" s="217" t="s">
        <v>775</v>
      </c>
      <c r="H60" s="219" t="s">
        <v>516</v>
      </c>
      <c r="I60" s="205" t="s">
        <v>194</v>
      </c>
      <c r="J60" s="217" t="s">
        <v>195</v>
      </c>
      <c r="K60" s="220">
        <v>5.85</v>
      </c>
      <c r="L60" s="205">
        <f>IFERROR(IF(G60="X",0,IF(H60="X",0,VLOOKUP(H60,'10'!$K$3:$L$16,2,FALSE))),0)</f>
        <v>0</v>
      </c>
      <c r="M60" s="205">
        <f t="shared" si="2"/>
        <v>0</v>
      </c>
      <c r="N60" s="205">
        <f>IFERROR(VLOOKUP(H60,'10'!$K$3:$M$16,3,FALSE),0)</f>
        <v>0</v>
      </c>
      <c r="O60" s="205">
        <f t="shared" si="3"/>
        <v>0</v>
      </c>
      <c r="P60" s="205"/>
      <c r="Q60" s="205"/>
      <c r="R60" s="205"/>
    </row>
    <row r="61" spans="1:18">
      <c r="A61" s="203" t="s">
        <v>280</v>
      </c>
      <c r="B61" s="204"/>
      <c r="C61" s="204"/>
      <c r="D61" s="218" t="s">
        <v>696</v>
      </c>
      <c r="E61" s="203" t="s">
        <v>218</v>
      </c>
      <c r="F61" s="217" t="s">
        <v>776</v>
      </c>
      <c r="H61" s="219" t="s">
        <v>126</v>
      </c>
      <c r="I61" s="205" t="s">
        <v>210</v>
      </c>
      <c r="J61" s="217" t="s">
        <v>210</v>
      </c>
      <c r="K61" s="220">
        <v>9</v>
      </c>
      <c r="L61" s="205">
        <f>IFERROR(IF(G61="X",0,IF(H61="X",0,VLOOKUP(H61,'10'!$K$3:$L$16,2,FALSE))),0)</f>
        <v>200</v>
      </c>
      <c r="M61" s="205">
        <f t="shared" si="2"/>
        <v>1800</v>
      </c>
      <c r="N61" s="205">
        <f>IFERROR(VLOOKUP(H61,'10'!$K$3:$M$16,3,FALSE),0)</f>
        <v>0</v>
      </c>
      <c r="O61" s="205">
        <f t="shared" si="3"/>
        <v>0</v>
      </c>
      <c r="P61" s="205"/>
      <c r="Q61" s="205"/>
      <c r="R61" s="205"/>
    </row>
    <row r="62" spans="1:18">
      <c r="A62" s="203" t="s">
        <v>280</v>
      </c>
      <c r="B62" s="204"/>
      <c r="C62" s="204"/>
      <c r="D62" s="218" t="s">
        <v>698</v>
      </c>
      <c r="E62" s="203" t="s">
        <v>272</v>
      </c>
      <c r="F62" s="217" t="s">
        <v>273</v>
      </c>
      <c r="H62" s="219" t="s">
        <v>140</v>
      </c>
      <c r="I62" s="205" t="s">
        <v>194</v>
      </c>
      <c r="J62" s="217" t="s">
        <v>518</v>
      </c>
      <c r="K62" s="220">
        <v>5.23</v>
      </c>
      <c r="L62" s="205">
        <f>IFERROR(IF(G62="X",0,IF(H62="X",0,VLOOKUP(H62,'10'!$K$3:$L$16,2,FALSE))),0)</f>
        <v>200</v>
      </c>
      <c r="M62" s="205">
        <f t="shared" si="2"/>
        <v>1046</v>
      </c>
      <c r="N62" s="205">
        <f>IFERROR(VLOOKUP(H62,'10'!$K$3:$M$16,3,FALSE),0)</f>
        <v>0</v>
      </c>
      <c r="O62" s="205">
        <f t="shared" si="3"/>
        <v>0</v>
      </c>
      <c r="P62" s="205"/>
      <c r="Q62" s="205"/>
      <c r="R62" s="205"/>
    </row>
    <row r="63" spans="1:18">
      <c r="A63" s="203" t="s">
        <v>280</v>
      </c>
      <c r="B63" s="204"/>
      <c r="C63" s="204"/>
      <c r="D63" s="218" t="s">
        <v>699</v>
      </c>
      <c r="E63" s="203" t="s">
        <v>218</v>
      </c>
      <c r="F63" s="217" t="s">
        <v>777</v>
      </c>
      <c r="H63" s="219" t="s">
        <v>446</v>
      </c>
      <c r="I63" s="217" t="s">
        <v>205</v>
      </c>
      <c r="J63" s="217" t="s">
        <v>205</v>
      </c>
      <c r="K63" s="220">
        <v>38.049999999999997</v>
      </c>
      <c r="L63" s="205">
        <f>IFERROR(IF(G63="X",0,IF(H63="X",0,VLOOKUP(H63,'10'!$K$3:$L$16,2,FALSE))),0)</f>
        <v>200</v>
      </c>
      <c r="M63" s="205">
        <f t="shared" si="2"/>
        <v>7609.9999999999991</v>
      </c>
      <c r="N63" s="205">
        <f>IFERROR(VLOOKUP(H63,'10'!$K$3:$M$16,3,FALSE),0)</f>
        <v>0</v>
      </c>
      <c r="O63" s="205">
        <f t="shared" si="3"/>
        <v>0</v>
      </c>
      <c r="P63" s="205"/>
      <c r="Q63" s="205"/>
      <c r="R63" s="205"/>
    </row>
    <row r="64" spans="1:18">
      <c r="A64" s="203" t="s">
        <v>280</v>
      </c>
      <c r="B64" s="204"/>
      <c r="C64" s="204"/>
      <c r="D64" s="218" t="s">
        <v>701</v>
      </c>
      <c r="E64" s="203" t="s">
        <v>410</v>
      </c>
      <c r="F64" s="217" t="s">
        <v>778</v>
      </c>
      <c r="H64" s="219" t="s">
        <v>446</v>
      </c>
      <c r="I64" s="205" t="s">
        <v>205</v>
      </c>
      <c r="J64" s="217" t="s">
        <v>205</v>
      </c>
      <c r="K64" s="220">
        <v>41.42</v>
      </c>
      <c r="L64" s="205">
        <f>IFERROR(IF(G64="X",0,IF(H64="X",0,VLOOKUP(H64,'10'!$K$3:$L$16,2,FALSE))),0)</f>
        <v>200</v>
      </c>
      <c r="M64" s="205">
        <f t="shared" si="2"/>
        <v>8284</v>
      </c>
      <c r="N64" s="205">
        <f>IFERROR(VLOOKUP(H64,'10'!$K$3:$M$16,3,FALSE),0)</f>
        <v>0</v>
      </c>
      <c r="O64" s="205">
        <f t="shared" si="3"/>
        <v>0</v>
      </c>
      <c r="P64" s="205"/>
      <c r="Q64" s="205"/>
      <c r="R64" s="205"/>
    </row>
    <row r="65" spans="1:18">
      <c r="A65" s="203" t="s">
        <v>280</v>
      </c>
      <c r="B65" s="204"/>
      <c r="C65" s="204"/>
      <c r="D65" s="218" t="s">
        <v>702</v>
      </c>
      <c r="E65" s="203" t="s">
        <v>218</v>
      </c>
      <c r="F65" s="217" t="s">
        <v>777</v>
      </c>
      <c r="H65" s="219" t="s">
        <v>446</v>
      </c>
      <c r="I65" s="205" t="s">
        <v>205</v>
      </c>
      <c r="J65" s="217" t="s">
        <v>205</v>
      </c>
      <c r="K65" s="220">
        <v>38.049999999999997</v>
      </c>
      <c r="L65" s="205">
        <f>IFERROR(IF(G65="X",0,IF(H65="X",0,VLOOKUP(H65,'10'!$K$3:$L$16,2,FALSE))),0)</f>
        <v>200</v>
      </c>
      <c r="M65" s="205">
        <f t="shared" si="2"/>
        <v>7609.9999999999991</v>
      </c>
      <c r="N65" s="205">
        <f>IFERROR(VLOOKUP(H65,'10'!$K$3:$M$16,3,FALSE),0)</f>
        <v>0</v>
      </c>
      <c r="O65" s="205">
        <f t="shared" si="3"/>
        <v>0</v>
      </c>
      <c r="P65" s="205"/>
      <c r="Q65" s="205"/>
      <c r="R65" s="205"/>
    </row>
    <row r="66" spans="1:18">
      <c r="A66" s="203" t="s">
        <v>280</v>
      </c>
      <c r="B66" s="204"/>
      <c r="C66" s="204"/>
      <c r="D66" s="218" t="s">
        <v>562</v>
      </c>
      <c r="E66" s="203" t="s">
        <v>218</v>
      </c>
      <c r="F66" s="217" t="s">
        <v>218</v>
      </c>
      <c r="H66" s="219" t="s">
        <v>126</v>
      </c>
      <c r="I66" s="205" t="s">
        <v>210</v>
      </c>
      <c r="J66" s="217" t="s">
        <v>210</v>
      </c>
      <c r="K66" s="220">
        <v>9</v>
      </c>
      <c r="L66" s="205">
        <f>IFERROR(IF(G66="X",0,IF(H66="X",0,VLOOKUP(H66,'10'!$K$3:$L$16,2,FALSE))),0)</f>
        <v>200</v>
      </c>
      <c r="M66" s="205">
        <f t="shared" si="2"/>
        <v>1800</v>
      </c>
      <c r="N66" s="205">
        <f>IFERROR(VLOOKUP(H66,'10'!$K$3:$M$16,3,FALSE),0)</f>
        <v>0</v>
      </c>
      <c r="O66" s="205">
        <f t="shared" si="3"/>
        <v>0</v>
      </c>
      <c r="P66" s="205"/>
      <c r="Q66" s="205"/>
      <c r="R66" s="205"/>
    </row>
    <row r="67" spans="1:18">
      <c r="A67" s="203" t="s">
        <v>280</v>
      </c>
      <c r="B67" s="204"/>
      <c r="C67" s="204"/>
      <c r="D67" s="218" t="s">
        <v>563</v>
      </c>
      <c r="E67" s="203" t="s">
        <v>303</v>
      </c>
      <c r="F67" s="217" t="s">
        <v>592</v>
      </c>
      <c r="H67" s="219" t="s">
        <v>138</v>
      </c>
      <c r="I67" s="205" t="s">
        <v>205</v>
      </c>
      <c r="J67" s="217" t="s">
        <v>205</v>
      </c>
      <c r="K67" s="220">
        <v>5.85</v>
      </c>
      <c r="L67" s="205">
        <f>IFERROR(IF(G67="X",0,IF(H67="X",0,VLOOKUP(H67,'10'!$K$3:$L$16,2,FALSE))),0)</f>
        <v>12</v>
      </c>
      <c r="M67" s="205">
        <f t="shared" si="2"/>
        <v>70.199999999999989</v>
      </c>
      <c r="N67" s="205">
        <f>IFERROR(VLOOKUP(H67,'10'!$K$3:$M$16,3,FALSE),0)</f>
        <v>0</v>
      </c>
      <c r="O67" s="205">
        <f t="shared" si="3"/>
        <v>0</v>
      </c>
      <c r="P67" s="205"/>
      <c r="Q67" s="205"/>
      <c r="R67" s="205"/>
    </row>
    <row r="68" spans="1:18">
      <c r="A68" s="203" t="s">
        <v>280</v>
      </c>
      <c r="B68" s="204"/>
      <c r="C68" s="204"/>
      <c r="D68" s="218" t="s">
        <v>292</v>
      </c>
      <c r="E68" s="203" t="s">
        <v>303</v>
      </c>
      <c r="F68" s="217" t="s">
        <v>592</v>
      </c>
      <c r="H68" s="219" t="s">
        <v>138</v>
      </c>
      <c r="I68" s="205" t="s">
        <v>205</v>
      </c>
      <c r="J68" s="217" t="s">
        <v>205</v>
      </c>
      <c r="K68" s="220">
        <v>17.89</v>
      </c>
      <c r="L68" s="205">
        <f>IFERROR(IF(G68="X",0,IF(H68="X",0,VLOOKUP(H68,'10'!$K$3:$L$16,2,FALSE))),0)</f>
        <v>12</v>
      </c>
      <c r="M68" s="205">
        <f t="shared" si="2"/>
        <v>214.68</v>
      </c>
      <c r="N68" s="205">
        <f>IFERROR(VLOOKUP(H68,'10'!$K$3:$M$16,3,FALSE),0)</f>
        <v>0</v>
      </c>
      <c r="O68" s="205">
        <f t="shared" si="3"/>
        <v>0</v>
      </c>
      <c r="P68" s="205"/>
      <c r="Q68" s="205"/>
      <c r="R68" s="205"/>
    </row>
    <row r="69" spans="1:18" hidden="1">
      <c r="A69" s="203"/>
      <c r="B69" s="204"/>
      <c r="C69" s="204"/>
      <c r="D69" s="203"/>
      <c r="E69" s="203"/>
      <c r="H69" s="203"/>
      <c r="I69" s="205"/>
      <c r="J69" s="205"/>
      <c r="K69" s="205"/>
      <c r="L69" s="205">
        <f>IFERROR(IF(G69="X",0,IF(H69="X",0,VLOOKUP(H69,'10'!$K$3:$L$16,2,FALSE))),0)</f>
        <v>0</v>
      </c>
      <c r="M69" s="205">
        <f t="shared" si="2"/>
        <v>0</v>
      </c>
      <c r="N69" s="205">
        <f>IFERROR(VLOOKUP(H69,'10'!$K$3:$M$16,3,FALSE),0)</f>
        <v>0</v>
      </c>
      <c r="O69" s="205">
        <f t="shared" si="3"/>
        <v>0</v>
      </c>
      <c r="P69" s="205"/>
      <c r="Q69" s="205"/>
      <c r="R69" s="205"/>
    </row>
    <row r="70" spans="1:18" hidden="1">
      <c r="A70" s="203"/>
      <c r="B70" s="204"/>
      <c r="C70" s="204"/>
      <c r="D70" s="203"/>
      <c r="E70" s="203"/>
      <c r="H70" s="203"/>
      <c r="I70" s="205"/>
      <c r="J70" s="205"/>
      <c r="K70" s="205"/>
      <c r="L70" s="205">
        <f>IFERROR(IF(G70="X",0,IF(H70="X",0,VLOOKUP(H70,'10'!$K$3:$L$16,2,FALSE))),0)</f>
        <v>0</v>
      </c>
      <c r="M70" s="205">
        <f t="shared" si="2"/>
        <v>0</v>
      </c>
      <c r="N70" s="205">
        <f>IFERROR(VLOOKUP(H70,'10'!$K$3:$M$16,3,FALSE),0)</f>
        <v>0</v>
      </c>
      <c r="O70" s="205">
        <f t="shared" si="3"/>
        <v>0</v>
      </c>
      <c r="P70" s="205"/>
      <c r="Q70" s="205"/>
      <c r="R70" s="205"/>
    </row>
    <row r="71" spans="1:18" hidden="1">
      <c r="A71" s="203"/>
      <c r="B71" s="204"/>
      <c r="C71" s="204"/>
      <c r="D71" s="203"/>
      <c r="E71" s="203"/>
      <c r="H71" s="203"/>
      <c r="I71" s="205"/>
      <c r="J71" s="205"/>
      <c r="K71" s="205"/>
      <c r="L71" s="205">
        <f>IFERROR(IF(G71="X",0,IF(H71="X",0,VLOOKUP(H71,'10'!$K$3:$L$16,2,FALSE))),0)</f>
        <v>0</v>
      </c>
      <c r="M71" s="205">
        <f t="shared" si="2"/>
        <v>0</v>
      </c>
      <c r="N71" s="205">
        <f>IFERROR(VLOOKUP(H71,'10'!$K$3:$M$16,3,FALSE),0)</f>
        <v>0</v>
      </c>
      <c r="O71" s="205">
        <f t="shared" si="3"/>
        <v>0</v>
      </c>
      <c r="P71" s="205"/>
      <c r="Q71" s="205"/>
      <c r="R71" s="205"/>
    </row>
    <row r="72" spans="1:18" hidden="1">
      <c r="A72" s="203"/>
      <c r="B72" s="204"/>
      <c r="C72" s="204"/>
      <c r="D72" s="203"/>
      <c r="E72" s="203"/>
      <c r="H72" s="203"/>
      <c r="I72" s="205"/>
      <c r="J72" s="205"/>
      <c r="K72" s="205"/>
      <c r="L72" s="205">
        <f>IFERROR(IF(G72="X",0,IF(H72="X",0,VLOOKUP(H72,'10'!$K$3:$L$16,2,FALSE))),0)</f>
        <v>0</v>
      </c>
      <c r="M72" s="205">
        <f t="shared" si="2"/>
        <v>0</v>
      </c>
      <c r="N72" s="205">
        <f>IFERROR(VLOOKUP(H72,'10'!$K$3:$M$16,3,FALSE),0)</f>
        <v>0</v>
      </c>
      <c r="O72" s="205">
        <f t="shared" si="3"/>
        <v>0</v>
      </c>
      <c r="P72" s="205"/>
      <c r="Q72" s="205"/>
      <c r="R72" s="205"/>
    </row>
    <row r="73" spans="1:18" hidden="1">
      <c r="A73" s="203"/>
      <c r="B73" s="204"/>
      <c r="C73" s="204"/>
      <c r="D73" s="203"/>
      <c r="E73" s="203"/>
      <c r="H73" s="203"/>
      <c r="I73" s="205"/>
      <c r="J73" s="205"/>
      <c r="K73" s="205"/>
      <c r="L73" s="205">
        <f>IFERROR(IF(G73="X",0,IF(H73="X",0,VLOOKUP(H73,'10'!$K$3:$L$16,2,FALSE))),0)</f>
        <v>0</v>
      </c>
      <c r="M73" s="205">
        <f t="shared" si="2"/>
        <v>0</v>
      </c>
      <c r="N73" s="205">
        <f>IFERROR(VLOOKUP(H73,'10'!$K$3:$M$16,3,FALSE),0)</f>
        <v>0</v>
      </c>
      <c r="O73" s="205">
        <f t="shared" si="3"/>
        <v>0</v>
      </c>
      <c r="P73" s="205"/>
      <c r="Q73" s="205"/>
      <c r="R73" s="205"/>
    </row>
    <row r="74" spans="1:18" hidden="1">
      <c r="A74" s="203"/>
      <c r="B74" s="204"/>
      <c r="C74" s="204"/>
      <c r="D74" s="203"/>
      <c r="E74" s="203"/>
      <c r="H74" s="203"/>
      <c r="I74" s="205"/>
      <c r="J74" s="205"/>
      <c r="K74" s="205"/>
      <c r="L74" s="205">
        <f>IFERROR(IF(G74="X",0,IF(H74="X",0,VLOOKUP(H74,'10'!$K$3:$L$16,2,FALSE))),0)</f>
        <v>0</v>
      </c>
      <c r="M74" s="205">
        <f t="shared" si="2"/>
        <v>0</v>
      </c>
      <c r="N74" s="205">
        <f>IFERROR(VLOOKUP(H74,'10'!$K$3:$M$16,3,FALSE),0)</f>
        <v>0</v>
      </c>
      <c r="O74" s="205">
        <f t="shared" si="3"/>
        <v>0</v>
      </c>
      <c r="P74" s="205"/>
      <c r="Q74" s="205"/>
      <c r="R74" s="205"/>
    </row>
    <row r="75" spans="1:18" hidden="1">
      <c r="A75" s="203"/>
      <c r="B75" s="204"/>
      <c r="C75" s="204"/>
      <c r="D75" s="203"/>
      <c r="E75" s="203"/>
      <c r="H75" s="203"/>
      <c r="I75" s="205"/>
      <c r="J75" s="205"/>
      <c r="K75" s="205"/>
      <c r="L75" s="205">
        <f>IFERROR(IF(G75="X",0,IF(H75="X",0,VLOOKUP(H75,'10'!$K$3:$L$16,2,FALSE))),0)</f>
        <v>0</v>
      </c>
      <c r="M75" s="205">
        <f t="shared" si="2"/>
        <v>0</v>
      </c>
      <c r="N75" s="205">
        <f>IFERROR(VLOOKUP(H75,'10'!$K$3:$M$16,3,FALSE),0)</f>
        <v>0</v>
      </c>
      <c r="O75" s="205">
        <f t="shared" si="3"/>
        <v>0</v>
      </c>
      <c r="P75" s="205"/>
      <c r="Q75" s="205"/>
      <c r="R75" s="205"/>
    </row>
    <row r="76" spans="1:18" hidden="1">
      <c r="A76" s="203"/>
      <c r="B76" s="204"/>
      <c r="C76" s="204"/>
      <c r="D76" s="203"/>
      <c r="E76" s="203"/>
      <c r="H76" s="203"/>
      <c r="I76" s="205"/>
      <c r="J76" s="205"/>
      <c r="K76" s="205"/>
      <c r="L76" s="205">
        <f>IFERROR(IF(G76="X",0,IF(H76="X",0,VLOOKUP(H76,'10'!$K$3:$L$16,2,FALSE))),0)</f>
        <v>0</v>
      </c>
      <c r="M76" s="205">
        <f t="shared" si="2"/>
        <v>0</v>
      </c>
      <c r="N76" s="205">
        <f>IFERROR(VLOOKUP(H76,'10'!$K$3:$M$16,3,FALSE),0)</f>
        <v>0</v>
      </c>
      <c r="O76" s="205">
        <f t="shared" si="3"/>
        <v>0</v>
      </c>
      <c r="P76" s="205"/>
      <c r="Q76" s="205"/>
      <c r="R76" s="205"/>
    </row>
    <row r="77" spans="1:18" hidden="1">
      <c r="A77" s="203"/>
      <c r="B77" s="204"/>
      <c r="C77" s="204"/>
      <c r="D77" s="203"/>
      <c r="E77" s="203"/>
      <c r="H77" s="203"/>
      <c r="I77" s="205"/>
      <c r="J77" s="205"/>
      <c r="K77" s="205"/>
      <c r="L77" s="205">
        <f>IFERROR(IF(G77="X",0,IF(H77="X",0,VLOOKUP(H77,'10'!$K$3:$L$16,2,FALSE))),0)</f>
        <v>0</v>
      </c>
      <c r="M77" s="205">
        <f t="shared" si="2"/>
        <v>0</v>
      </c>
      <c r="N77" s="205">
        <f>IFERROR(VLOOKUP(H77,'10'!$K$3:$M$16,3,FALSE),0)</f>
        <v>0</v>
      </c>
      <c r="O77" s="205">
        <f t="shared" si="3"/>
        <v>0</v>
      </c>
      <c r="P77" s="205"/>
      <c r="Q77" s="205"/>
      <c r="R77" s="205"/>
    </row>
    <row r="78" spans="1:18" hidden="1">
      <c r="A78" s="203"/>
      <c r="B78" s="204"/>
      <c r="C78" s="204"/>
      <c r="D78" s="203"/>
      <c r="E78" s="203"/>
      <c r="H78" s="203"/>
      <c r="I78" s="205"/>
      <c r="J78" s="205"/>
      <c r="K78" s="205"/>
      <c r="L78" s="205">
        <f>IFERROR(IF(G78="X",0,IF(H78="X",0,VLOOKUP(H78,'10'!$K$3:$L$16,2,FALSE))),0)</f>
        <v>0</v>
      </c>
      <c r="M78" s="205">
        <f t="shared" si="2"/>
        <v>0</v>
      </c>
      <c r="N78" s="205">
        <f>IFERROR(VLOOKUP(H78,'10'!$K$3:$M$16,3,FALSE),0)</f>
        <v>0</v>
      </c>
      <c r="O78" s="205">
        <f t="shared" si="3"/>
        <v>0</v>
      </c>
      <c r="P78" s="205"/>
      <c r="Q78" s="205"/>
      <c r="R78" s="205"/>
    </row>
    <row r="79" spans="1:18" hidden="1">
      <c r="A79" s="203"/>
      <c r="B79" s="204"/>
      <c r="C79" s="204"/>
      <c r="D79" s="203"/>
      <c r="E79" s="203"/>
      <c r="H79" s="203"/>
      <c r="I79" s="205"/>
      <c r="J79" s="205"/>
      <c r="K79" s="205"/>
      <c r="L79" s="205">
        <f>IFERROR(IF(G79="X",0,IF(H79="X",0,VLOOKUP(H79,'10'!$K$3:$L$16,2,FALSE))),0)</f>
        <v>0</v>
      </c>
      <c r="M79" s="205">
        <f t="shared" si="2"/>
        <v>0</v>
      </c>
      <c r="N79" s="205">
        <f>IFERROR(VLOOKUP(H79,'10'!$K$3:$M$16,3,FALSE),0)</f>
        <v>0</v>
      </c>
      <c r="O79" s="205">
        <f t="shared" si="3"/>
        <v>0</v>
      </c>
      <c r="P79" s="205"/>
      <c r="Q79" s="205"/>
      <c r="R79" s="205"/>
    </row>
    <row r="80" spans="1:18" hidden="1">
      <c r="A80" s="203"/>
      <c r="B80" s="204"/>
      <c r="C80" s="204"/>
      <c r="D80" s="203"/>
      <c r="E80" s="203"/>
      <c r="H80" s="203"/>
      <c r="I80" s="205"/>
      <c r="J80" s="205"/>
      <c r="K80" s="205"/>
      <c r="L80" s="205">
        <f>IFERROR(IF(G80="X",0,IF(H80="X",0,VLOOKUP(H80,'10'!$K$3:$L$16,2,FALSE))),0)</f>
        <v>0</v>
      </c>
      <c r="M80" s="205">
        <f t="shared" si="2"/>
        <v>0</v>
      </c>
      <c r="N80" s="205">
        <f>IFERROR(VLOOKUP(H80,'10'!$K$3:$M$16,3,FALSE),0)</f>
        <v>0</v>
      </c>
      <c r="O80" s="205">
        <f t="shared" si="3"/>
        <v>0</v>
      </c>
      <c r="P80" s="205"/>
      <c r="Q80" s="205"/>
      <c r="R80" s="205"/>
    </row>
    <row r="81" spans="1:18" hidden="1">
      <c r="A81" s="203"/>
      <c r="B81" s="204"/>
      <c r="C81" s="204"/>
      <c r="D81" s="203"/>
      <c r="E81" s="203"/>
      <c r="H81" s="203"/>
      <c r="I81" s="205"/>
      <c r="J81" s="205"/>
      <c r="K81" s="205"/>
      <c r="L81" s="205">
        <f>IFERROR(IF(G81="X",0,IF(H81="X",0,VLOOKUP(H81,'10'!$K$3:$L$16,2,FALSE))),0)</f>
        <v>0</v>
      </c>
      <c r="M81" s="205">
        <f t="shared" si="2"/>
        <v>0</v>
      </c>
      <c r="N81" s="205">
        <f>IFERROR(VLOOKUP(H81,'10'!$K$3:$M$16,3,FALSE),0)</f>
        <v>0</v>
      </c>
      <c r="O81" s="205">
        <f t="shared" si="3"/>
        <v>0</v>
      </c>
      <c r="P81" s="205"/>
      <c r="Q81" s="205"/>
      <c r="R81" s="205"/>
    </row>
    <row r="82" spans="1:18" hidden="1">
      <c r="A82" s="203"/>
      <c r="B82" s="204"/>
      <c r="C82" s="204"/>
      <c r="D82" s="203"/>
      <c r="E82" s="203"/>
      <c r="H82" s="203"/>
      <c r="I82" s="205"/>
      <c r="J82" s="205"/>
      <c r="K82" s="205"/>
      <c r="L82" s="205">
        <f>IFERROR(IF(G82="X",0,IF(H82="X",0,VLOOKUP(H82,'10'!$K$3:$L$16,2,FALSE))),0)</f>
        <v>0</v>
      </c>
      <c r="M82" s="205">
        <f t="shared" si="2"/>
        <v>0</v>
      </c>
      <c r="N82" s="205">
        <f>IFERROR(VLOOKUP(H82,'10'!$K$3:$M$16,3,FALSE),0)</f>
        <v>0</v>
      </c>
      <c r="O82" s="205">
        <f t="shared" si="3"/>
        <v>0</v>
      </c>
      <c r="P82" s="205"/>
      <c r="Q82" s="205"/>
      <c r="R82" s="205"/>
    </row>
    <row r="83" spans="1:18" hidden="1">
      <c r="A83" s="203"/>
      <c r="B83" s="204"/>
      <c r="C83" s="204"/>
      <c r="D83" s="203"/>
      <c r="E83" s="203"/>
      <c r="H83" s="203"/>
      <c r="I83" s="205"/>
      <c r="J83" s="205"/>
      <c r="K83" s="205"/>
      <c r="L83" s="205">
        <f>IFERROR(IF(G83="X",0,IF(H83="X",0,VLOOKUP(H83,'10'!$K$3:$L$16,2,FALSE))),0)</f>
        <v>0</v>
      </c>
      <c r="M83" s="205">
        <f t="shared" si="2"/>
        <v>0</v>
      </c>
      <c r="N83" s="205">
        <f>IFERROR(VLOOKUP(H83,'10'!$K$3:$M$16,3,FALSE),0)</f>
        <v>0</v>
      </c>
      <c r="O83" s="205">
        <f t="shared" si="3"/>
        <v>0</v>
      </c>
      <c r="P83" s="205"/>
      <c r="Q83" s="205"/>
      <c r="R83" s="205"/>
    </row>
    <row r="84" spans="1:18" hidden="1">
      <c r="A84" s="203"/>
      <c r="B84" s="204"/>
      <c r="C84" s="204"/>
      <c r="D84" s="203"/>
      <c r="E84" s="203"/>
      <c r="H84" s="203"/>
      <c r="I84" s="205"/>
      <c r="J84" s="205"/>
      <c r="K84" s="205"/>
      <c r="L84" s="205">
        <f>IFERROR(IF(G84="X",0,IF(H84="X",0,VLOOKUP(H84,'10'!$K$3:$L$16,2,FALSE))),0)</f>
        <v>0</v>
      </c>
      <c r="M84" s="205">
        <f t="shared" si="2"/>
        <v>0</v>
      </c>
      <c r="N84" s="205">
        <f>IFERROR(VLOOKUP(H84,'10'!$K$3:$M$16,3,FALSE),0)</f>
        <v>0</v>
      </c>
      <c r="O84" s="205">
        <f t="shared" si="3"/>
        <v>0</v>
      </c>
      <c r="P84" s="205"/>
      <c r="Q84" s="205"/>
      <c r="R84" s="205"/>
    </row>
    <row r="85" spans="1:18" hidden="1">
      <c r="A85" s="203"/>
      <c r="B85" s="204"/>
      <c r="C85" s="204"/>
      <c r="D85" s="203"/>
      <c r="E85" s="203"/>
      <c r="H85" s="203"/>
      <c r="I85" s="205"/>
      <c r="J85" s="205"/>
      <c r="K85" s="205"/>
      <c r="L85" s="205">
        <f>IFERROR(IF(G85="X",0,IF(H85="X",0,VLOOKUP(H85,'10'!$K$3:$L$16,2,FALSE))),0)</f>
        <v>0</v>
      </c>
      <c r="M85" s="205">
        <f t="shared" ref="M85:M148" si="4">K85*L85</f>
        <v>0</v>
      </c>
      <c r="N85" s="205">
        <f>IFERROR(VLOOKUP(H85,'10'!$K$3:$M$16,3,FALSE),0)</f>
        <v>0</v>
      </c>
      <c r="O85" s="205">
        <f t="shared" ref="O85:O148" si="5">IF(N85=0,0,M85/N85)</f>
        <v>0</v>
      </c>
      <c r="P85" s="205"/>
      <c r="Q85" s="205"/>
      <c r="R85" s="205"/>
    </row>
    <row r="86" spans="1:18" hidden="1">
      <c r="A86" s="203"/>
      <c r="B86" s="204"/>
      <c r="C86" s="204"/>
      <c r="D86" s="203"/>
      <c r="E86" s="203"/>
      <c r="H86" s="203"/>
      <c r="I86" s="205"/>
      <c r="J86" s="205"/>
      <c r="K86" s="205"/>
      <c r="L86" s="205">
        <f>IFERROR(IF(G86="X",0,IF(H86="X",0,VLOOKUP(H86,'10'!$K$3:$L$16,2,FALSE))),0)</f>
        <v>0</v>
      </c>
      <c r="M86" s="205">
        <f t="shared" si="4"/>
        <v>0</v>
      </c>
      <c r="N86" s="205">
        <f>IFERROR(VLOOKUP(H86,'10'!$K$3:$M$16,3,FALSE),0)</f>
        <v>0</v>
      </c>
      <c r="O86" s="205">
        <f t="shared" si="5"/>
        <v>0</v>
      </c>
      <c r="P86" s="205"/>
      <c r="Q86" s="205"/>
      <c r="R86" s="205"/>
    </row>
    <row r="87" spans="1:18" hidden="1">
      <c r="A87" s="203"/>
      <c r="B87" s="204"/>
      <c r="C87" s="204"/>
      <c r="D87" s="203"/>
      <c r="E87" s="203"/>
      <c r="H87" s="203"/>
      <c r="I87" s="205"/>
      <c r="J87" s="205"/>
      <c r="K87" s="205"/>
      <c r="L87" s="205">
        <f>IFERROR(IF(G87="X",0,IF(H87="X",0,VLOOKUP(H87,'10'!$K$3:$L$16,2,FALSE))),0)</f>
        <v>0</v>
      </c>
      <c r="M87" s="205">
        <f t="shared" si="4"/>
        <v>0</v>
      </c>
      <c r="N87" s="205">
        <f>IFERROR(VLOOKUP(H87,'10'!$K$3:$M$16,3,FALSE),0)</f>
        <v>0</v>
      </c>
      <c r="O87" s="205">
        <f t="shared" si="5"/>
        <v>0</v>
      </c>
      <c r="P87" s="205"/>
      <c r="Q87" s="205"/>
      <c r="R87" s="205"/>
    </row>
    <row r="88" spans="1:18" hidden="1">
      <c r="A88" s="203"/>
      <c r="B88" s="204"/>
      <c r="C88" s="204"/>
      <c r="D88" s="203"/>
      <c r="E88" s="203"/>
      <c r="H88" s="203"/>
      <c r="I88" s="205"/>
      <c r="J88" s="205"/>
      <c r="K88" s="205"/>
      <c r="L88" s="205">
        <f>IFERROR(IF(G88="X",0,IF(H88="X",0,VLOOKUP(H88,'10'!$K$3:$L$16,2,FALSE))),0)</f>
        <v>0</v>
      </c>
      <c r="M88" s="205">
        <f t="shared" si="4"/>
        <v>0</v>
      </c>
      <c r="N88" s="205">
        <f>IFERROR(VLOOKUP(H88,'10'!$K$3:$M$16,3,FALSE),0)</f>
        <v>0</v>
      </c>
      <c r="O88" s="205">
        <f t="shared" si="5"/>
        <v>0</v>
      </c>
      <c r="P88" s="205"/>
      <c r="Q88" s="205"/>
      <c r="R88" s="205"/>
    </row>
    <row r="89" spans="1:18" hidden="1">
      <c r="A89" s="203"/>
      <c r="B89" s="204"/>
      <c r="C89" s="204"/>
      <c r="D89" s="203"/>
      <c r="E89" s="203"/>
      <c r="H89" s="203"/>
      <c r="I89" s="205"/>
      <c r="J89" s="205"/>
      <c r="K89" s="205"/>
      <c r="L89" s="205">
        <f>IFERROR(IF(G89="X",0,IF(H89="X",0,VLOOKUP(H89,'10'!$K$3:$L$16,2,FALSE))),0)</f>
        <v>0</v>
      </c>
      <c r="M89" s="205">
        <f t="shared" si="4"/>
        <v>0</v>
      </c>
      <c r="N89" s="205">
        <f>IFERROR(VLOOKUP(H89,'10'!$K$3:$M$16,3,FALSE),0)</f>
        <v>0</v>
      </c>
      <c r="O89" s="205">
        <f t="shared" si="5"/>
        <v>0</v>
      </c>
      <c r="P89" s="205"/>
      <c r="Q89" s="205"/>
      <c r="R89" s="205"/>
    </row>
    <row r="90" spans="1:18" hidden="1">
      <c r="A90" s="203"/>
      <c r="B90" s="204"/>
      <c r="C90" s="204"/>
      <c r="D90" s="203"/>
      <c r="E90" s="203"/>
      <c r="H90" s="203"/>
      <c r="I90" s="205"/>
      <c r="J90" s="205"/>
      <c r="K90" s="205"/>
      <c r="L90" s="205">
        <f>IFERROR(IF(G90="X",0,IF(H90="X",0,VLOOKUP(H90,'10'!$K$3:$L$16,2,FALSE))),0)</f>
        <v>0</v>
      </c>
      <c r="M90" s="205">
        <f t="shared" si="4"/>
        <v>0</v>
      </c>
      <c r="N90" s="205">
        <f>IFERROR(VLOOKUP(H90,'10'!$K$3:$M$16,3,FALSE),0)</f>
        <v>0</v>
      </c>
      <c r="O90" s="205">
        <f t="shared" si="5"/>
        <v>0</v>
      </c>
      <c r="P90" s="205"/>
      <c r="Q90" s="205"/>
      <c r="R90" s="205"/>
    </row>
    <row r="91" spans="1:18" hidden="1">
      <c r="A91" s="203"/>
      <c r="B91" s="204"/>
      <c r="C91" s="204"/>
      <c r="D91" s="203"/>
      <c r="E91" s="203"/>
      <c r="H91" s="203"/>
      <c r="I91" s="205"/>
      <c r="J91" s="205"/>
      <c r="K91" s="205"/>
      <c r="L91" s="205">
        <f>IFERROR(IF(G91="X",0,IF(H91="X",0,VLOOKUP(H91,'10'!$K$3:$L$16,2,FALSE))),0)</f>
        <v>0</v>
      </c>
      <c r="M91" s="205">
        <f t="shared" si="4"/>
        <v>0</v>
      </c>
      <c r="N91" s="205">
        <f>IFERROR(VLOOKUP(H91,'10'!$K$3:$M$16,3,FALSE),0)</f>
        <v>0</v>
      </c>
      <c r="O91" s="205">
        <f t="shared" si="5"/>
        <v>0</v>
      </c>
      <c r="P91" s="205"/>
      <c r="Q91" s="205"/>
      <c r="R91" s="205"/>
    </row>
    <row r="92" spans="1:18" hidden="1">
      <c r="A92" s="203"/>
      <c r="B92" s="204"/>
      <c r="C92" s="204"/>
      <c r="D92" s="203"/>
      <c r="E92" s="203"/>
      <c r="H92" s="203"/>
      <c r="I92" s="205"/>
      <c r="J92" s="205"/>
      <c r="K92" s="205"/>
      <c r="L92" s="205">
        <f>IFERROR(IF(G92="X",0,IF(H92="X",0,VLOOKUP(H92,'10'!$K$3:$L$16,2,FALSE))),0)</f>
        <v>0</v>
      </c>
      <c r="M92" s="205">
        <f t="shared" si="4"/>
        <v>0</v>
      </c>
      <c r="N92" s="205">
        <f>IFERROR(VLOOKUP(H92,'10'!$K$3:$M$16,3,FALSE),0)</f>
        <v>0</v>
      </c>
      <c r="O92" s="205">
        <f t="shared" si="5"/>
        <v>0</v>
      </c>
      <c r="P92" s="205"/>
      <c r="Q92" s="205"/>
      <c r="R92" s="205"/>
    </row>
    <row r="93" spans="1:18" hidden="1">
      <c r="A93" s="203"/>
      <c r="B93" s="204"/>
      <c r="C93" s="204"/>
      <c r="D93" s="203"/>
      <c r="E93" s="203"/>
      <c r="H93" s="203"/>
      <c r="I93" s="205"/>
      <c r="J93" s="205"/>
      <c r="K93" s="205"/>
      <c r="L93" s="205">
        <f>IFERROR(IF(G93="X",0,IF(H93="X",0,VLOOKUP(H93,'10'!$K$3:$L$16,2,FALSE))),0)</f>
        <v>0</v>
      </c>
      <c r="M93" s="205">
        <f t="shared" si="4"/>
        <v>0</v>
      </c>
      <c r="N93" s="205">
        <f>IFERROR(VLOOKUP(H93,'10'!$K$3:$M$16,3,FALSE),0)</f>
        <v>0</v>
      </c>
      <c r="O93" s="205">
        <f t="shared" si="5"/>
        <v>0</v>
      </c>
      <c r="P93" s="205"/>
      <c r="Q93" s="205"/>
      <c r="R93" s="205"/>
    </row>
    <row r="94" spans="1:18" hidden="1">
      <c r="A94" s="203"/>
      <c r="B94" s="204"/>
      <c r="C94" s="204"/>
      <c r="D94" s="203"/>
      <c r="E94" s="203"/>
      <c r="H94" s="203"/>
      <c r="I94" s="205"/>
      <c r="J94" s="205"/>
      <c r="K94" s="205"/>
      <c r="L94" s="205">
        <f>IFERROR(IF(G94="X",0,IF(H94="X",0,VLOOKUP(H94,'10'!$K$3:$L$16,2,FALSE))),0)</f>
        <v>0</v>
      </c>
      <c r="M94" s="205">
        <f t="shared" si="4"/>
        <v>0</v>
      </c>
      <c r="N94" s="205">
        <f>IFERROR(VLOOKUP(H94,'10'!$K$3:$M$16,3,FALSE),0)</f>
        <v>0</v>
      </c>
      <c r="O94" s="205">
        <f t="shared" si="5"/>
        <v>0</v>
      </c>
      <c r="P94" s="205"/>
      <c r="Q94" s="205"/>
      <c r="R94" s="205"/>
    </row>
    <row r="95" spans="1:18" hidden="1">
      <c r="A95" s="203"/>
      <c r="B95" s="204"/>
      <c r="C95" s="204"/>
      <c r="D95" s="203"/>
      <c r="E95" s="203"/>
      <c r="H95" s="203"/>
      <c r="I95" s="205"/>
      <c r="J95" s="205"/>
      <c r="K95" s="205"/>
      <c r="L95" s="205">
        <f>IFERROR(IF(G95="X",0,IF(H95="X",0,VLOOKUP(H95,'10'!$K$3:$L$16,2,FALSE))),0)</f>
        <v>0</v>
      </c>
      <c r="M95" s="205">
        <f t="shared" si="4"/>
        <v>0</v>
      </c>
      <c r="N95" s="205">
        <f>IFERROR(VLOOKUP(H95,'10'!$K$3:$M$16,3,FALSE),0)</f>
        <v>0</v>
      </c>
      <c r="O95" s="205">
        <f t="shared" si="5"/>
        <v>0</v>
      </c>
      <c r="P95" s="205"/>
      <c r="Q95" s="205"/>
      <c r="R95" s="205"/>
    </row>
    <row r="96" spans="1:18" hidden="1">
      <c r="A96" s="203"/>
      <c r="B96" s="204"/>
      <c r="C96" s="204"/>
      <c r="D96" s="203"/>
      <c r="E96" s="203"/>
      <c r="H96" s="203"/>
      <c r="I96" s="205"/>
      <c r="J96" s="205"/>
      <c r="K96" s="205"/>
      <c r="L96" s="205">
        <f>IFERROR(IF(G96="X",0,IF(H96="X",0,VLOOKUP(H96,'10'!$K$3:$L$16,2,FALSE))),0)</f>
        <v>0</v>
      </c>
      <c r="M96" s="205">
        <f t="shared" si="4"/>
        <v>0</v>
      </c>
      <c r="N96" s="205">
        <f>IFERROR(VLOOKUP(H96,'10'!$K$3:$M$16,3,FALSE),0)</f>
        <v>0</v>
      </c>
      <c r="O96" s="205">
        <f t="shared" si="5"/>
        <v>0</v>
      </c>
      <c r="P96" s="205"/>
      <c r="Q96" s="205"/>
      <c r="R96" s="205"/>
    </row>
    <row r="97" spans="1:18" hidden="1">
      <c r="A97" s="203"/>
      <c r="B97" s="204"/>
      <c r="C97" s="204"/>
      <c r="D97" s="203"/>
      <c r="E97" s="203"/>
      <c r="H97" s="203"/>
      <c r="I97" s="205"/>
      <c r="J97" s="205"/>
      <c r="K97" s="205"/>
      <c r="L97" s="205">
        <f>IFERROR(IF(G97="X",0,IF(H97="X",0,VLOOKUP(H97,'10'!$K$3:$L$16,2,FALSE))),0)</f>
        <v>0</v>
      </c>
      <c r="M97" s="205">
        <f t="shared" si="4"/>
        <v>0</v>
      </c>
      <c r="N97" s="205">
        <f>IFERROR(VLOOKUP(H97,'10'!$K$3:$M$16,3,FALSE),0)</f>
        <v>0</v>
      </c>
      <c r="O97" s="205">
        <f t="shared" si="5"/>
        <v>0</v>
      </c>
      <c r="P97" s="205"/>
      <c r="Q97" s="205"/>
      <c r="R97" s="205"/>
    </row>
    <row r="98" spans="1:18" hidden="1">
      <c r="A98" s="203"/>
      <c r="B98" s="204"/>
      <c r="C98" s="204"/>
      <c r="D98" s="203"/>
      <c r="E98" s="203"/>
      <c r="H98" s="203"/>
      <c r="I98" s="205"/>
      <c r="J98" s="205"/>
      <c r="K98" s="205"/>
      <c r="L98" s="205">
        <f>IFERROR(IF(G98="X",0,IF(H98="X",0,VLOOKUP(H98,'10'!$K$3:$L$16,2,FALSE))),0)</f>
        <v>0</v>
      </c>
      <c r="M98" s="205">
        <f t="shared" si="4"/>
        <v>0</v>
      </c>
      <c r="N98" s="205">
        <f>IFERROR(VLOOKUP(H98,'10'!$K$3:$M$16,3,FALSE),0)</f>
        <v>0</v>
      </c>
      <c r="O98" s="205">
        <f t="shared" si="5"/>
        <v>0</v>
      </c>
      <c r="P98" s="205"/>
      <c r="Q98" s="205"/>
      <c r="R98" s="205"/>
    </row>
    <row r="99" spans="1:18" hidden="1">
      <c r="A99" s="203"/>
      <c r="B99" s="204"/>
      <c r="C99" s="204"/>
      <c r="D99" s="203"/>
      <c r="E99" s="203"/>
      <c r="H99" s="203"/>
      <c r="I99" s="205"/>
      <c r="J99" s="205"/>
      <c r="K99" s="205"/>
      <c r="L99" s="205">
        <f>IFERROR(IF(G99="X",0,IF(H99="X",0,VLOOKUP(H99,'10'!$K$3:$L$16,2,FALSE))),0)</f>
        <v>0</v>
      </c>
      <c r="M99" s="205">
        <f t="shared" si="4"/>
        <v>0</v>
      </c>
      <c r="N99" s="205">
        <f>IFERROR(VLOOKUP(H99,'10'!$K$3:$M$16,3,FALSE),0)</f>
        <v>0</v>
      </c>
      <c r="O99" s="205">
        <f t="shared" si="5"/>
        <v>0</v>
      </c>
      <c r="P99" s="205"/>
      <c r="Q99" s="205"/>
      <c r="R99" s="205"/>
    </row>
    <row r="100" spans="1:18" hidden="1">
      <c r="A100" s="203"/>
      <c r="B100" s="204"/>
      <c r="C100" s="204"/>
      <c r="D100" s="203"/>
      <c r="E100" s="203"/>
      <c r="H100" s="203"/>
      <c r="I100" s="205"/>
      <c r="J100" s="205"/>
      <c r="K100" s="205"/>
      <c r="L100" s="205">
        <f>IFERROR(IF(G100="X",0,IF(H100="X",0,VLOOKUP(H100,'10'!$K$3:$L$16,2,FALSE))),0)</f>
        <v>0</v>
      </c>
      <c r="M100" s="205">
        <f t="shared" si="4"/>
        <v>0</v>
      </c>
      <c r="N100" s="205">
        <f>IFERROR(VLOOKUP(H100,'10'!$K$3:$M$16,3,FALSE),0)</f>
        <v>0</v>
      </c>
      <c r="O100" s="205">
        <f t="shared" si="5"/>
        <v>0</v>
      </c>
      <c r="P100" s="205"/>
      <c r="Q100" s="205"/>
      <c r="R100" s="205"/>
    </row>
    <row r="101" spans="1:18" hidden="1">
      <c r="A101" s="203"/>
      <c r="B101" s="204"/>
      <c r="C101" s="204"/>
      <c r="D101" s="203"/>
      <c r="E101" s="203"/>
      <c r="H101" s="203"/>
      <c r="I101" s="205"/>
      <c r="J101" s="205"/>
      <c r="K101" s="205"/>
      <c r="L101" s="205">
        <f>IFERROR(IF(G101="X",0,IF(H101="X",0,VLOOKUP(H101,'10'!$K$3:$L$16,2,FALSE))),0)</f>
        <v>0</v>
      </c>
      <c r="M101" s="205">
        <f t="shared" si="4"/>
        <v>0</v>
      </c>
      <c r="N101" s="205">
        <f>IFERROR(VLOOKUP(H101,'10'!$K$3:$M$16,3,FALSE),0)</f>
        <v>0</v>
      </c>
      <c r="O101" s="205">
        <f t="shared" si="5"/>
        <v>0</v>
      </c>
      <c r="P101" s="205"/>
      <c r="Q101" s="205"/>
      <c r="R101" s="205"/>
    </row>
    <row r="102" spans="1:18" hidden="1">
      <c r="A102" s="203"/>
      <c r="B102" s="204"/>
      <c r="C102" s="204"/>
      <c r="D102" s="203"/>
      <c r="E102" s="203"/>
      <c r="H102" s="203"/>
      <c r="I102" s="205"/>
      <c r="J102" s="205"/>
      <c r="K102" s="205"/>
      <c r="L102" s="205">
        <f>IFERROR(IF(G102="X",0,IF(H102="X",0,VLOOKUP(H102,'10'!$K$3:$L$16,2,FALSE))),0)</f>
        <v>0</v>
      </c>
      <c r="M102" s="205">
        <f t="shared" si="4"/>
        <v>0</v>
      </c>
      <c r="N102" s="205">
        <f>IFERROR(VLOOKUP(H102,'10'!$K$3:$M$16,3,FALSE),0)</f>
        <v>0</v>
      </c>
      <c r="O102" s="205">
        <f t="shared" si="5"/>
        <v>0</v>
      </c>
      <c r="P102" s="205"/>
      <c r="Q102" s="205"/>
      <c r="R102" s="205"/>
    </row>
    <row r="103" spans="1:18" hidden="1">
      <c r="A103" s="203"/>
      <c r="B103" s="204"/>
      <c r="C103" s="204"/>
      <c r="D103" s="203"/>
      <c r="E103" s="203"/>
      <c r="H103" s="203"/>
      <c r="I103" s="205"/>
      <c r="J103" s="205"/>
      <c r="K103" s="205"/>
      <c r="L103" s="205">
        <f>IFERROR(IF(G103="X",0,IF(H103="X",0,VLOOKUP(H103,'10'!$K$3:$L$16,2,FALSE))),0)</f>
        <v>0</v>
      </c>
      <c r="M103" s="205">
        <f t="shared" si="4"/>
        <v>0</v>
      </c>
      <c r="N103" s="205">
        <f>IFERROR(VLOOKUP(H103,'10'!$K$3:$M$16,3,FALSE),0)</f>
        <v>0</v>
      </c>
      <c r="O103" s="205">
        <f t="shared" si="5"/>
        <v>0</v>
      </c>
      <c r="P103" s="205"/>
      <c r="Q103" s="205"/>
      <c r="R103" s="205"/>
    </row>
    <row r="104" spans="1:18" hidden="1">
      <c r="A104" s="203"/>
      <c r="B104" s="204"/>
      <c r="C104" s="204"/>
      <c r="D104" s="203"/>
      <c r="E104" s="203"/>
      <c r="H104" s="203"/>
      <c r="I104" s="205"/>
      <c r="J104" s="205"/>
      <c r="K104" s="205"/>
      <c r="L104" s="205">
        <f>IFERROR(IF(G104="X",0,IF(H104="X",0,VLOOKUP(H104,'10'!$K$3:$L$16,2,FALSE))),0)</f>
        <v>0</v>
      </c>
      <c r="M104" s="205">
        <f t="shared" si="4"/>
        <v>0</v>
      </c>
      <c r="N104" s="205">
        <f>IFERROR(VLOOKUP(H104,'10'!$K$3:$M$16,3,FALSE),0)</f>
        <v>0</v>
      </c>
      <c r="O104" s="205">
        <f t="shared" si="5"/>
        <v>0</v>
      </c>
      <c r="P104" s="205"/>
      <c r="Q104" s="205"/>
      <c r="R104" s="205"/>
    </row>
    <row r="105" spans="1:18" hidden="1">
      <c r="A105" s="203"/>
      <c r="B105" s="204"/>
      <c r="C105" s="204"/>
      <c r="D105" s="203"/>
      <c r="E105" s="203"/>
      <c r="H105" s="203"/>
      <c r="I105" s="205"/>
      <c r="J105" s="205"/>
      <c r="K105" s="205"/>
      <c r="L105" s="205">
        <f>IFERROR(IF(G105="X",0,IF(H105="X",0,VLOOKUP(H105,'10'!$K$3:$L$16,2,FALSE))),0)</f>
        <v>0</v>
      </c>
      <c r="M105" s="205">
        <f t="shared" si="4"/>
        <v>0</v>
      </c>
      <c r="N105" s="205">
        <f>IFERROR(VLOOKUP(H105,'10'!$K$3:$M$16,3,FALSE),0)</f>
        <v>0</v>
      </c>
      <c r="O105" s="205">
        <f t="shared" si="5"/>
        <v>0</v>
      </c>
      <c r="P105" s="205"/>
      <c r="Q105" s="205"/>
      <c r="R105" s="205"/>
    </row>
    <row r="106" spans="1:18" hidden="1">
      <c r="A106" s="203"/>
      <c r="B106" s="204"/>
      <c r="C106" s="204"/>
      <c r="D106" s="203"/>
      <c r="E106" s="203"/>
      <c r="H106" s="203"/>
      <c r="I106" s="205"/>
      <c r="J106" s="205"/>
      <c r="K106" s="205"/>
      <c r="L106" s="205">
        <f>IFERROR(IF(G106="X",0,IF(H106="X",0,VLOOKUP(H106,'10'!$K$3:$L$16,2,FALSE))),0)</f>
        <v>0</v>
      </c>
      <c r="M106" s="205">
        <f t="shared" si="4"/>
        <v>0</v>
      </c>
      <c r="N106" s="205">
        <f>IFERROR(VLOOKUP(H106,'10'!$K$3:$M$16,3,FALSE),0)</f>
        <v>0</v>
      </c>
      <c r="O106" s="205">
        <f t="shared" si="5"/>
        <v>0</v>
      </c>
      <c r="P106" s="205"/>
      <c r="Q106" s="205"/>
      <c r="R106" s="205"/>
    </row>
    <row r="107" spans="1:18" hidden="1">
      <c r="A107" s="203"/>
      <c r="B107" s="204"/>
      <c r="C107" s="204"/>
      <c r="D107" s="203"/>
      <c r="E107" s="203"/>
      <c r="H107" s="203"/>
      <c r="I107" s="205"/>
      <c r="J107" s="205"/>
      <c r="K107" s="205"/>
      <c r="L107" s="205">
        <f>IFERROR(IF(G107="X",0,IF(H107="X",0,VLOOKUP(H107,'10'!$K$3:$L$16,2,FALSE))),0)</f>
        <v>0</v>
      </c>
      <c r="M107" s="205">
        <f t="shared" si="4"/>
        <v>0</v>
      </c>
      <c r="N107" s="205">
        <f>IFERROR(VLOOKUP(H107,'10'!$K$3:$M$16,3,FALSE),0)</f>
        <v>0</v>
      </c>
      <c r="O107" s="205">
        <f t="shared" si="5"/>
        <v>0</v>
      </c>
      <c r="P107" s="205"/>
      <c r="Q107" s="205"/>
      <c r="R107" s="205"/>
    </row>
    <row r="108" spans="1:18" hidden="1">
      <c r="A108" s="203"/>
      <c r="B108" s="204"/>
      <c r="C108" s="204"/>
      <c r="D108" s="203"/>
      <c r="E108" s="203"/>
      <c r="H108" s="203"/>
      <c r="I108" s="205"/>
      <c r="J108" s="205"/>
      <c r="K108" s="205"/>
      <c r="L108" s="205">
        <f>IFERROR(IF(G108="X",0,IF(H108="X",0,VLOOKUP(H108,'10'!$K$3:$L$16,2,FALSE))),0)</f>
        <v>0</v>
      </c>
      <c r="M108" s="205">
        <f t="shared" si="4"/>
        <v>0</v>
      </c>
      <c r="N108" s="205">
        <f>IFERROR(VLOOKUP(H108,'10'!$K$3:$M$16,3,FALSE),0)</f>
        <v>0</v>
      </c>
      <c r="O108" s="205">
        <f t="shared" si="5"/>
        <v>0</v>
      </c>
      <c r="P108" s="205"/>
      <c r="Q108" s="205"/>
      <c r="R108" s="205"/>
    </row>
    <row r="109" spans="1:18" hidden="1">
      <c r="A109" s="203"/>
      <c r="B109" s="204"/>
      <c r="C109" s="204"/>
      <c r="D109" s="203"/>
      <c r="E109" s="203"/>
      <c r="H109" s="203"/>
      <c r="I109" s="205"/>
      <c r="J109" s="205"/>
      <c r="K109" s="205"/>
      <c r="L109" s="205">
        <f>IFERROR(IF(G109="X",0,IF(H109="X",0,VLOOKUP(H109,'10'!$K$3:$L$16,2,FALSE))),0)</f>
        <v>0</v>
      </c>
      <c r="M109" s="205">
        <f t="shared" si="4"/>
        <v>0</v>
      </c>
      <c r="N109" s="205">
        <f>IFERROR(VLOOKUP(H109,'10'!$K$3:$M$16,3,FALSE),0)</f>
        <v>0</v>
      </c>
      <c r="O109" s="205">
        <f t="shared" si="5"/>
        <v>0</v>
      </c>
      <c r="P109" s="205"/>
      <c r="Q109" s="205"/>
      <c r="R109" s="205"/>
    </row>
    <row r="110" spans="1:18" hidden="1">
      <c r="A110" s="203"/>
      <c r="B110" s="204"/>
      <c r="C110" s="204"/>
      <c r="D110" s="203"/>
      <c r="E110" s="203"/>
      <c r="H110" s="203"/>
      <c r="I110" s="205"/>
      <c r="J110" s="205"/>
      <c r="K110" s="205"/>
      <c r="L110" s="205">
        <f>IFERROR(IF(G110="X",0,IF(H110="X",0,VLOOKUP(H110,'10'!$K$3:$L$16,2,FALSE))),0)</f>
        <v>0</v>
      </c>
      <c r="M110" s="205">
        <f t="shared" si="4"/>
        <v>0</v>
      </c>
      <c r="N110" s="205">
        <f>IFERROR(VLOOKUP(H110,'10'!$K$3:$M$16,3,FALSE),0)</f>
        <v>0</v>
      </c>
      <c r="O110" s="205">
        <f t="shared" si="5"/>
        <v>0</v>
      </c>
      <c r="P110" s="205"/>
      <c r="Q110" s="205"/>
      <c r="R110" s="205"/>
    </row>
    <row r="111" spans="1:18" hidden="1">
      <c r="A111" s="203"/>
      <c r="B111" s="204"/>
      <c r="C111" s="204"/>
      <c r="D111" s="203"/>
      <c r="E111" s="203"/>
      <c r="H111" s="203"/>
      <c r="I111" s="205"/>
      <c r="J111" s="205"/>
      <c r="K111" s="205"/>
      <c r="L111" s="205">
        <f>IFERROR(IF(G111="X",0,IF(H111="X",0,VLOOKUP(H111,'10'!$K$3:$L$16,2,FALSE))),0)</f>
        <v>0</v>
      </c>
      <c r="M111" s="205">
        <f t="shared" si="4"/>
        <v>0</v>
      </c>
      <c r="N111" s="205">
        <f>IFERROR(VLOOKUP(H111,'10'!$K$3:$M$16,3,FALSE),0)</f>
        <v>0</v>
      </c>
      <c r="O111" s="205">
        <f t="shared" si="5"/>
        <v>0</v>
      </c>
      <c r="P111" s="205"/>
      <c r="Q111" s="205"/>
      <c r="R111" s="205"/>
    </row>
    <row r="112" spans="1:18" hidden="1">
      <c r="A112" s="203"/>
      <c r="B112" s="204"/>
      <c r="C112" s="204"/>
      <c r="D112" s="203"/>
      <c r="E112" s="203"/>
      <c r="H112" s="203"/>
      <c r="I112" s="205"/>
      <c r="J112" s="205"/>
      <c r="K112" s="205"/>
      <c r="L112" s="205">
        <f>IFERROR(IF(G112="X",0,IF(H112="X",0,VLOOKUP(H112,'10'!$K$3:$L$16,2,FALSE))),0)</f>
        <v>0</v>
      </c>
      <c r="M112" s="205">
        <f t="shared" si="4"/>
        <v>0</v>
      </c>
      <c r="N112" s="205">
        <f>IFERROR(VLOOKUP(H112,'10'!$K$3:$M$16,3,FALSE),0)</f>
        <v>0</v>
      </c>
      <c r="O112" s="205">
        <f t="shared" si="5"/>
        <v>0</v>
      </c>
      <c r="P112" s="205"/>
      <c r="Q112" s="205"/>
      <c r="R112" s="205"/>
    </row>
    <row r="113" spans="1:18" hidden="1">
      <c r="A113" s="203"/>
      <c r="B113" s="204"/>
      <c r="C113" s="204"/>
      <c r="D113" s="203"/>
      <c r="E113" s="203"/>
      <c r="H113" s="203"/>
      <c r="I113" s="205"/>
      <c r="J113" s="205"/>
      <c r="K113" s="205"/>
      <c r="L113" s="205">
        <f>IFERROR(IF(G113="X",0,IF(H113="X",0,VLOOKUP(H113,'10'!$K$3:$L$16,2,FALSE))),0)</f>
        <v>0</v>
      </c>
      <c r="M113" s="205">
        <f t="shared" si="4"/>
        <v>0</v>
      </c>
      <c r="N113" s="205">
        <f>IFERROR(VLOOKUP(H113,'10'!$K$3:$M$16,3,FALSE),0)</f>
        <v>0</v>
      </c>
      <c r="O113" s="205">
        <f t="shared" si="5"/>
        <v>0</v>
      </c>
      <c r="P113" s="205"/>
      <c r="Q113" s="205"/>
      <c r="R113" s="205"/>
    </row>
    <row r="114" spans="1:18" hidden="1">
      <c r="A114" s="203"/>
      <c r="B114" s="204"/>
      <c r="C114" s="204"/>
      <c r="D114" s="203"/>
      <c r="E114" s="203"/>
      <c r="H114" s="203"/>
      <c r="I114" s="205"/>
      <c r="J114" s="205"/>
      <c r="K114" s="205"/>
      <c r="L114" s="205">
        <f>IFERROR(IF(G114="X",0,IF(H114="X",0,VLOOKUP(H114,'10'!$K$3:$L$16,2,FALSE))),0)</f>
        <v>0</v>
      </c>
      <c r="M114" s="205">
        <f t="shared" si="4"/>
        <v>0</v>
      </c>
      <c r="N114" s="205">
        <f>IFERROR(VLOOKUP(H114,'10'!$K$3:$M$16,3,FALSE),0)</f>
        <v>0</v>
      </c>
      <c r="O114" s="205">
        <f t="shared" si="5"/>
        <v>0</v>
      </c>
      <c r="P114" s="205"/>
      <c r="Q114" s="205"/>
      <c r="R114" s="205"/>
    </row>
    <row r="115" spans="1:18" hidden="1">
      <c r="A115" s="203"/>
      <c r="B115" s="204"/>
      <c r="C115" s="204"/>
      <c r="D115" s="203"/>
      <c r="E115" s="203"/>
      <c r="H115" s="203"/>
      <c r="I115" s="205"/>
      <c r="J115" s="205"/>
      <c r="K115" s="205"/>
      <c r="L115" s="205">
        <f>IFERROR(IF(G115="X",0,IF(H115="X",0,VLOOKUP(H115,'10'!$K$3:$L$16,2,FALSE))),0)</f>
        <v>0</v>
      </c>
      <c r="M115" s="205">
        <f t="shared" si="4"/>
        <v>0</v>
      </c>
      <c r="N115" s="205">
        <f>IFERROR(VLOOKUP(H115,'10'!$K$3:$M$16,3,FALSE),0)</f>
        <v>0</v>
      </c>
      <c r="O115" s="205">
        <f t="shared" si="5"/>
        <v>0</v>
      </c>
      <c r="P115" s="205"/>
      <c r="Q115" s="205"/>
      <c r="R115" s="205"/>
    </row>
    <row r="116" spans="1:18" hidden="1">
      <c r="A116" s="203"/>
      <c r="B116" s="204"/>
      <c r="C116" s="204"/>
      <c r="D116" s="203"/>
      <c r="E116" s="203"/>
      <c r="H116" s="203"/>
      <c r="I116" s="205"/>
      <c r="J116" s="205"/>
      <c r="K116" s="205"/>
      <c r="L116" s="205">
        <f>IFERROR(IF(G116="X",0,IF(H116="X",0,VLOOKUP(H116,'10'!$K$3:$L$16,2,FALSE))),0)</f>
        <v>0</v>
      </c>
      <c r="M116" s="205">
        <f t="shared" si="4"/>
        <v>0</v>
      </c>
      <c r="N116" s="205">
        <f>IFERROR(VLOOKUP(H116,'10'!$K$3:$M$16,3,FALSE),0)</f>
        <v>0</v>
      </c>
      <c r="O116" s="205">
        <f t="shared" si="5"/>
        <v>0</v>
      </c>
      <c r="P116" s="205"/>
      <c r="Q116" s="205"/>
      <c r="R116" s="205"/>
    </row>
    <row r="117" spans="1:18" hidden="1">
      <c r="A117" s="203"/>
      <c r="B117" s="204"/>
      <c r="C117" s="204"/>
      <c r="D117" s="203"/>
      <c r="E117" s="203"/>
      <c r="H117" s="203"/>
      <c r="I117" s="205"/>
      <c r="J117" s="205"/>
      <c r="K117" s="205"/>
      <c r="L117" s="205">
        <f>IFERROR(IF(G117="X",0,IF(H117="X",0,VLOOKUP(H117,'10'!$K$3:$L$16,2,FALSE))),0)</f>
        <v>0</v>
      </c>
      <c r="M117" s="205">
        <f t="shared" si="4"/>
        <v>0</v>
      </c>
      <c r="N117" s="205">
        <f>IFERROR(VLOOKUP(H117,'10'!$K$3:$M$16,3,FALSE),0)</f>
        <v>0</v>
      </c>
      <c r="O117" s="205">
        <f t="shared" si="5"/>
        <v>0</v>
      </c>
      <c r="P117" s="205"/>
      <c r="Q117" s="205"/>
      <c r="R117" s="205"/>
    </row>
    <row r="118" spans="1:18" hidden="1">
      <c r="A118" s="203"/>
      <c r="B118" s="204"/>
      <c r="C118" s="204"/>
      <c r="D118" s="203"/>
      <c r="E118" s="203"/>
      <c r="H118" s="203"/>
      <c r="I118" s="205"/>
      <c r="J118" s="205"/>
      <c r="K118" s="205"/>
      <c r="L118" s="205">
        <f>IFERROR(IF(G118="X",0,IF(H118="X",0,VLOOKUP(H118,'10'!$K$3:$L$16,2,FALSE))),0)</f>
        <v>0</v>
      </c>
      <c r="M118" s="205">
        <f t="shared" si="4"/>
        <v>0</v>
      </c>
      <c r="N118" s="205">
        <f>IFERROR(VLOOKUP(H118,'10'!$K$3:$M$16,3,FALSE),0)</f>
        <v>0</v>
      </c>
      <c r="O118" s="205">
        <f t="shared" si="5"/>
        <v>0</v>
      </c>
      <c r="P118" s="205"/>
      <c r="Q118" s="205"/>
      <c r="R118" s="205"/>
    </row>
    <row r="119" spans="1:18" hidden="1">
      <c r="A119" s="203"/>
      <c r="B119" s="204"/>
      <c r="C119" s="204"/>
      <c r="D119" s="203"/>
      <c r="E119" s="203"/>
      <c r="H119" s="203"/>
      <c r="I119" s="205"/>
      <c r="J119" s="205"/>
      <c r="K119" s="205"/>
      <c r="L119" s="205">
        <f>IFERROR(IF(G119="X",0,IF(H119="X",0,VLOOKUP(H119,'10'!$K$3:$L$16,2,FALSE))),0)</f>
        <v>0</v>
      </c>
      <c r="M119" s="205">
        <f t="shared" si="4"/>
        <v>0</v>
      </c>
      <c r="N119" s="205">
        <f>IFERROR(VLOOKUP(H119,'10'!$K$3:$M$16,3,FALSE),0)</f>
        <v>0</v>
      </c>
      <c r="O119" s="205">
        <f t="shared" si="5"/>
        <v>0</v>
      </c>
      <c r="P119" s="205"/>
      <c r="Q119" s="205"/>
      <c r="R119" s="205"/>
    </row>
    <row r="120" spans="1:18" hidden="1">
      <c r="A120" s="203"/>
      <c r="B120" s="204"/>
      <c r="C120" s="204"/>
      <c r="D120" s="203"/>
      <c r="E120" s="203"/>
      <c r="H120" s="203"/>
      <c r="I120" s="205"/>
      <c r="J120" s="205"/>
      <c r="K120" s="205"/>
      <c r="L120" s="205">
        <f>IFERROR(IF(G120="X",0,IF(H120="X",0,VLOOKUP(H120,'10'!$K$3:$L$16,2,FALSE))),0)</f>
        <v>0</v>
      </c>
      <c r="M120" s="205">
        <f t="shared" si="4"/>
        <v>0</v>
      </c>
      <c r="N120" s="205">
        <f>IFERROR(VLOOKUP(H120,'10'!$K$3:$M$16,3,FALSE),0)</f>
        <v>0</v>
      </c>
      <c r="O120" s="205">
        <f t="shared" si="5"/>
        <v>0</v>
      </c>
      <c r="P120" s="205"/>
      <c r="Q120" s="205"/>
      <c r="R120" s="205"/>
    </row>
    <row r="121" spans="1:18" hidden="1">
      <c r="A121" s="203"/>
      <c r="B121" s="204"/>
      <c r="C121" s="204"/>
      <c r="D121" s="203"/>
      <c r="E121" s="203"/>
      <c r="H121" s="203"/>
      <c r="I121" s="205"/>
      <c r="J121" s="205"/>
      <c r="K121" s="205"/>
      <c r="L121" s="205">
        <f>IFERROR(IF(G121="X",0,IF(H121="X",0,VLOOKUP(H121,'10'!$K$3:$L$16,2,FALSE))),0)</f>
        <v>0</v>
      </c>
      <c r="M121" s="205">
        <f t="shared" si="4"/>
        <v>0</v>
      </c>
      <c r="N121" s="205">
        <f>IFERROR(VLOOKUP(H121,'10'!$K$3:$M$16,3,FALSE),0)</f>
        <v>0</v>
      </c>
      <c r="O121" s="205">
        <f t="shared" si="5"/>
        <v>0</v>
      </c>
      <c r="P121" s="205"/>
      <c r="Q121" s="205"/>
      <c r="R121" s="205"/>
    </row>
    <row r="122" spans="1:18" hidden="1">
      <c r="A122" s="203"/>
      <c r="B122" s="204"/>
      <c r="C122" s="204"/>
      <c r="D122" s="203"/>
      <c r="E122" s="203"/>
      <c r="H122" s="203"/>
      <c r="I122" s="205"/>
      <c r="J122" s="205"/>
      <c r="K122" s="205"/>
      <c r="L122" s="205">
        <f>IFERROR(IF(G122="X",0,IF(H122="X",0,VLOOKUP(H122,'10'!$K$3:$L$16,2,FALSE))),0)</f>
        <v>0</v>
      </c>
      <c r="M122" s="205">
        <f t="shared" si="4"/>
        <v>0</v>
      </c>
      <c r="N122" s="205">
        <f>IFERROR(VLOOKUP(H122,'10'!$K$3:$M$16,3,FALSE),0)</f>
        <v>0</v>
      </c>
      <c r="O122" s="205">
        <f t="shared" si="5"/>
        <v>0</v>
      </c>
      <c r="P122" s="205"/>
      <c r="Q122" s="205"/>
      <c r="R122" s="205"/>
    </row>
    <row r="123" spans="1:18" hidden="1">
      <c r="A123" s="203"/>
      <c r="B123" s="204"/>
      <c r="C123" s="204"/>
      <c r="D123" s="203"/>
      <c r="E123" s="203"/>
      <c r="H123" s="203"/>
      <c r="I123" s="205"/>
      <c r="J123" s="205"/>
      <c r="K123" s="205"/>
      <c r="L123" s="205">
        <f>IFERROR(IF(G123="X",0,IF(H123="X",0,VLOOKUP(H123,'10'!$K$3:$L$16,2,FALSE))),0)</f>
        <v>0</v>
      </c>
      <c r="M123" s="205">
        <f t="shared" si="4"/>
        <v>0</v>
      </c>
      <c r="N123" s="205">
        <f>IFERROR(VLOOKUP(H123,'10'!$K$3:$M$16,3,FALSE),0)</f>
        <v>0</v>
      </c>
      <c r="O123" s="205">
        <f t="shared" si="5"/>
        <v>0</v>
      </c>
      <c r="P123" s="205"/>
      <c r="Q123" s="205"/>
      <c r="R123" s="205"/>
    </row>
    <row r="124" spans="1:18" hidden="1">
      <c r="A124" s="203"/>
      <c r="B124" s="204"/>
      <c r="C124" s="204"/>
      <c r="D124" s="203"/>
      <c r="E124" s="203"/>
      <c r="H124" s="203"/>
      <c r="I124" s="205"/>
      <c r="J124" s="205"/>
      <c r="K124" s="205"/>
      <c r="L124" s="205">
        <f>IFERROR(IF(G124="X",0,IF(H124="X",0,VLOOKUP(H124,'10'!$K$3:$L$16,2,FALSE))),0)</f>
        <v>0</v>
      </c>
      <c r="M124" s="205">
        <f t="shared" si="4"/>
        <v>0</v>
      </c>
      <c r="N124" s="205">
        <f>IFERROR(VLOOKUP(H124,'10'!$K$3:$M$16,3,FALSE),0)</f>
        <v>0</v>
      </c>
      <c r="O124" s="205">
        <f t="shared" si="5"/>
        <v>0</v>
      </c>
      <c r="P124" s="205"/>
      <c r="Q124" s="205"/>
      <c r="R124" s="205"/>
    </row>
    <row r="125" spans="1:18" hidden="1">
      <c r="A125" s="203"/>
      <c r="B125" s="204"/>
      <c r="C125" s="204"/>
      <c r="D125" s="203"/>
      <c r="E125" s="203"/>
      <c r="H125" s="203"/>
      <c r="I125" s="205"/>
      <c r="J125" s="205"/>
      <c r="K125" s="205"/>
      <c r="L125" s="205">
        <f>IFERROR(IF(G125="X",0,IF(H125="X",0,VLOOKUP(H125,'10'!$K$3:$L$16,2,FALSE))),0)</f>
        <v>0</v>
      </c>
      <c r="M125" s="205">
        <f t="shared" si="4"/>
        <v>0</v>
      </c>
      <c r="N125" s="205">
        <f>IFERROR(VLOOKUP(H125,'10'!$K$3:$M$16,3,FALSE),0)</f>
        <v>0</v>
      </c>
      <c r="O125" s="205">
        <f t="shared" si="5"/>
        <v>0</v>
      </c>
      <c r="P125" s="205"/>
      <c r="Q125" s="205"/>
      <c r="R125" s="205"/>
    </row>
    <row r="126" spans="1:18" hidden="1">
      <c r="A126" s="203"/>
      <c r="B126" s="204"/>
      <c r="C126" s="204"/>
      <c r="D126" s="203"/>
      <c r="E126" s="203"/>
      <c r="H126" s="203"/>
      <c r="I126" s="205"/>
      <c r="J126" s="205"/>
      <c r="K126" s="205"/>
      <c r="L126" s="205">
        <f>IFERROR(IF(G126="X",0,IF(H126="X",0,VLOOKUP(H126,'10'!$K$3:$L$16,2,FALSE))),0)</f>
        <v>0</v>
      </c>
      <c r="M126" s="205">
        <f t="shared" si="4"/>
        <v>0</v>
      </c>
      <c r="N126" s="205">
        <f>IFERROR(VLOOKUP(H126,'10'!$K$3:$M$16,3,FALSE),0)</f>
        <v>0</v>
      </c>
      <c r="O126" s="205">
        <f t="shared" si="5"/>
        <v>0</v>
      </c>
      <c r="P126" s="205"/>
      <c r="Q126" s="205"/>
      <c r="R126" s="205"/>
    </row>
    <row r="127" spans="1:18" hidden="1">
      <c r="A127" s="203"/>
      <c r="B127" s="204"/>
      <c r="C127" s="204"/>
      <c r="D127" s="203"/>
      <c r="E127" s="203"/>
      <c r="H127" s="203"/>
      <c r="I127" s="205"/>
      <c r="J127" s="205"/>
      <c r="K127" s="205"/>
      <c r="L127" s="205">
        <f>IFERROR(IF(G127="X",0,IF(H127="X",0,VLOOKUP(H127,'10'!$K$3:$L$16,2,FALSE))),0)</f>
        <v>0</v>
      </c>
      <c r="M127" s="205">
        <f t="shared" si="4"/>
        <v>0</v>
      </c>
      <c r="N127" s="205">
        <f>IFERROR(VLOOKUP(H127,'10'!$K$3:$M$16,3,FALSE),0)</f>
        <v>0</v>
      </c>
      <c r="O127" s="205">
        <f t="shared" si="5"/>
        <v>0</v>
      </c>
      <c r="P127" s="205"/>
      <c r="Q127" s="205"/>
      <c r="R127" s="205"/>
    </row>
    <row r="128" spans="1:18" hidden="1">
      <c r="A128" s="203"/>
      <c r="B128" s="204"/>
      <c r="C128" s="204"/>
      <c r="D128" s="203"/>
      <c r="E128" s="203"/>
      <c r="H128" s="203"/>
      <c r="I128" s="205"/>
      <c r="J128" s="205"/>
      <c r="K128" s="205"/>
      <c r="L128" s="205">
        <f>IFERROR(IF(G128="X",0,IF(H128="X",0,VLOOKUP(H128,'10'!$K$3:$L$16,2,FALSE))),0)</f>
        <v>0</v>
      </c>
      <c r="M128" s="205">
        <f t="shared" si="4"/>
        <v>0</v>
      </c>
      <c r="N128" s="205">
        <f>IFERROR(VLOOKUP(H128,'10'!$K$3:$M$16,3,FALSE),0)</f>
        <v>0</v>
      </c>
      <c r="O128" s="205">
        <f t="shared" si="5"/>
        <v>0</v>
      </c>
      <c r="P128" s="205"/>
      <c r="Q128" s="205"/>
      <c r="R128" s="205"/>
    </row>
    <row r="129" spans="1:18" hidden="1">
      <c r="A129" s="203"/>
      <c r="B129" s="204"/>
      <c r="C129" s="204"/>
      <c r="D129" s="203"/>
      <c r="E129" s="203"/>
      <c r="H129" s="203"/>
      <c r="I129" s="205"/>
      <c r="J129" s="205"/>
      <c r="K129" s="205"/>
      <c r="L129" s="205">
        <f>IFERROR(IF(G129="X",0,IF(H129="X",0,VLOOKUP(H129,'10'!$K$3:$L$16,2,FALSE))),0)</f>
        <v>0</v>
      </c>
      <c r="M129" s="205">
        <f t="shared" si="4"/>
        <v>0</v>
      </c>
      <c r="N129" s="205">
        <f>IFERROR(VLOOKUP(H129,'10'!$K$3:$M$16,3,FALSE),0)</f>
        <v>0</v>
      </c>
      <c r="O129" s="205">
        <f t="shared" si="5"/>
        <v>0</v>
      </c>
      <c r="P129" s="205"/>
      <c r="Q129" s="205"/>
      <c r="R129" s="205"/>
    </row>
    <row r="130" spans="1:18" hidden="1">
      <c r="A130" s="203"/>
      <c r="B130" s="204"/>
      <c r="C130" s="204"/>
      <c r="D130" s="203"/>
      <c r="E130" s="203"/>
      <c r="H130" s="203"/>
      <c r="I130" s="205"/>
      <c r="J130" s="205"/>
      <c r="K130" s="205"/>
      <c r="L130" s="205">
        <f>IFERROR(IF(G130="X",0,IF(H130="X",0,VLOOKUP(H130,'10'!$K$3:$L$16,2,FALSE))),0)</f>
        <v>0</v>
      </c>
      <c r="M130" s="205">
        <f t="shared" si="4"/>
        <v>0</v>
      </c>
      <c r="N130" s="205">
        <f>IFERROR(VLOOKUP(H130,'10'!$K$3:$M$16,3,FALSE),0)</f>
        <v>0</v>
      </c>
      <c r="O130" s="205">
        <f t="shared" si="5"/>
        <v>0</v>
      </c>
      <c r="P130" s="205"/>
      <c r="Q130" s="205"/>
      <c r="R130" s="205"/>
    </row>
    <row r="131" spans="1:18" hidden="1">
      <c r="A131" s="203"/>
      <c r="B131" s="204"/>
      <c r="C131" s="204"/>
      <c r="D131" s="203"/>
      <c r="E131" s="203"/>
      <c r="H131" s="203"/>
      <c r="I131" s="205"/>
      <c r="J131" s="205"/>
      <c r="K131" s="205"/>
      <c r="L131" s="205">
        <f>IFERROR(IF(G131="X",0,IF(H131="X",0,VLOOKUP(H131,'10'!$K$3:$L$16,2,FALSE))),0)</f>
        <v>0</v>
      </c>
      <c r="M131" s="205">
        <f t="shared" si="4"/>
        <v>0</v>
      </c>
      <c r="N131" s="205">
        <f>IFERROR(VLOOKUP(H131,'10'!$K$3:$M$16,3,FALSE),0)</f>
        <v>0</v>
      </c>
      <c r="O131" s="205">
        <f t="shared" si="5"/>
        <v>0</v>
      </c>
      <c r="P131" s="205"/>
      <c r="Q131" s="205"/>
      <c r="R131" s="205"/>
    </row>
    <row r="132" spans="1:18" hidden="1">
      <c r="A132" s="203"/>
      <c r="B132" s="204"/>
      <c r="C132" s="204"/>
      <c r="D132" s="203"/>
      <c r="E132" s="203"/>
      <c r="H132" s="203"/>
      <c r="I132" s="205"/>
      <c r="J132" s="205"/>
      <c r="K132" s="205"/>
      <c r="L132" s="205">
        <f>IFERROR(IF(G132="X",0,IF(H132="X",0,VLOOKUP(H132,'10'!$K$3:$L$16,2,FALSE))),0)</f>
        <v>0</v>
      </c>
      <c r="M132" s="205">
        <f t="shared" si="4"/>
        <v>0</v>
      </c>
      <c r="N132" s="205">
        <f>IFERROR(VLOOKUP(H132,'10'!$K$3:$M$16,3,FALSE),0)</f>
        <v>0</v>
      </c>
      <c r="O132" s="205">
        <f t="shared" si="5"/>
        <v>0</v>
      </c>
      <c r="P132" s="205"/>
      <c r="Q132" s="205"/>
      <c r="R132" s="205"/>
    </row>
    <row r="133" spans="1:18" hidden="1">
      <c r="A133" s="203"/>
      <c r="B133" s="204"/>
      <c r="C133" s="204"/>
      <c r="D133" s="203"/>
      <c r="E133" s="203"/>
      <c r="H133" s="203"/>
      <c r="I133" s="205"/>
      <c r="J133" s="205"/>
      <c r="K133" s="205"/>
      <c r="L133" s="205">
        <f>IFERROR(IF(G133="X",0,IF(H133="X",0,VLOOKUP(H133,'10'!$K$3:$L$16,2,FALSE))),0)</f>
        <v>0</v>
      </c>
      <c r="M133" s="205">
        <f t="shared" si="4"/>
        <v>0</v>
      </c>
      <c r="N133" s="205">
        <f>IFERROR(VLOOKUP(H133,'10'!$K$3:$M$16,3,FALSE),0)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IFERROR(IF(G134="X",0,IF(H134="X",0,VLOOKUP(H134,'10'!$K$3:$L$16,2,FALSE))),0)</f>
        <v>0</v>
      </c>
      <c r="M134" s="205">
        <f t="shared" si="4"/>
        <v>0</v>
      </c>
      <c r="N134" s="205">
        <f>IFERROR(VLOOKUP(H134,'10'!$K$3:$M$16,3,FALSE),0)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IFERROR(IF(G135="X",0,IF(H135="X",0,VLOOKUP(H135,'10'!$K$3:$L$16,2,FALSE))),0)</f>
        <v>0</v>
      </c>
      <c r="M135" s="205">
        <f t="shared" si="4"/>
        <v>0</v>
      </c>
      <c r="N135" s="205">
        <f>IFERROR(VLOOKUP(H135,'10'!$K$3:$M$16,3,FALSE),0)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IFERROR(IF(G136="X",0,IF(H136="X",0,VLOOKUP(H136,'10'!$K$3:$L$16,2,FALSE))),0)</f>
        <v>0</v>
      </c>
      <c r="M136" s="205">
        <f t="shared" si="4"/>
        <v>0</v>
      </c>
      <c r="N136" s="205">
        <f>IFERROR(VLOOKUP(H136,'10'!$K$3:$M$16,3,FALSE),0)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IFERROR(IF(G137="X",0,IF(H137="X",0,VLOOKUP(H137,'10'!$K$3:$L$16,2,FALSE))),0)</f>
        <v>0</v>
      </c>
      <c r="M137" s="205">
        <f t="shared" si="4"/>
        <v>0</v>
      </c>
      <c r="N137" s="205">
        <f>IFERROR(VLOOKUP(H137,'10'!$K$3:$M$16,3,FALSE),0)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IFERROR(IF(G138="X",0,IF(H138="X",0,VLOOKUP(H138,'10'!$K$3:$L$16,2,FALSE))),0)</f>
        <v>0</v>
      </c>
      <c r="M138" s="205">
        <f t="shared" si="4"/>
        <v>0</v>
      </c>
      <c r="N138" s="205">
        <f>IFERROR(VLOOKUP(H138,'10'!$K$3:$M$16,3,FALSE),0)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IFERROR(IF(G139="X",0,IF(H139="X",0,VLOOKUP(H139,'10'!$K$3:$L$16,2,FALSE))),0)</f>
        <v>0</v>
      </c>
      <c r="M139" s="205">
        <f t="shared" si="4"/>
        <v>0</v>
      </c>
      <c r="N139" s="205">
        <f>IFERROR(VLOOKUP(H139,'10'!$K$3:$M$16,3,FALSE),0)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IFERROR(IF(G140="X",0,IF(H140="X",0,VLOOKUP(H140,'10'!$K$3:$L$16,2,FALSE))),0)</f>
        <v>0</v>
      </c>
      <c r="M140" s="205">
        <f t="shared" si="4"/>
        <v>0</v>
      </c>
      <c r="N140" s="205">
        <f>IFERROR(VLOOKUP(H140,'10'!$K$3:$M$16,3,FALSE),0)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IFERROR(IF(G141="X",0,IF(H141="X",0,VLOOKUP(H141,'10'!$K$3:$L$16,2,FALSE))),0)</f>
        <v>0</v>
      </c>
      <c r="M141" s="205">
        <f t="shared" si="4"/>
        <v>0</v>
      </c>
      <c r="N141" s="205">
        <f>IFERROR(VLOOKUP(H141,'10'!$K$3:$M$16,3,FALSE),0)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IFERROR(IF(G142="X",0,IF(H142="X",0,VLOOKUP(H142,'10'!$K$3:$L$16,2,FALSE))),0)</f>
        <v>0</v>
      </c>
      <c r="M142" s="205">
        <f t="shared" si="4"/>
        <v>0</v>
      </c>
      <c r="N142" s="205">
        <f>IFERROR(VLOOKUP(H142,'10'!$K$3:$M$16,3,FALSE),0)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IFERROR(IF(G143="X",0,IF(H143="X",0,VLOOKUP(H143,'10'!$K$3:$L$16,2,FALSE))),0)</f>
        <v>0</v>
      </c>
      <c r="M143" s="205">
        <f t="shared" si="4"/>
        <v>0</v>
      </c>
      <c r="N143" s="205">
        <f>IFERROR(VLOOKUP(H143,'10'!$K$3:$M$16,3,FALSE),0)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IFERROR(IF(G144="X",0,IF(H144="X",0,VLOOKUP(H144,'10'!$K$3:$L$16,2,FALSE))),0)</f>
        <v>0</v>
      </c>
      <c r="M144" s="205">
        <f t="shared" si="4"/>
        <v>0</v>
      </c>
      <c r="N144" s="205">
        <f>IFERROR(VLOOKUP(H144,'10'!$K$3:$M$16,3,FALSE),0)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IFERROR(IF(G145="X",0,IF(H145="X",0,VLOOKUP(H145,'10'!$K$3:$L$16,2,FALSE))),0)</f>
        <v>0</v>
      </c>
      <c r="M145" s="205">
        <f t="shared" si="4"/>
        <v>0</v>
      </c>
      <c r="N145" s="205">
        <f>IFERROR(VLOOKUP(H145,'10'!$K$3:$M$16,3,FALSE),0)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IFERROR(IF(G146="X",0,IF(H146="X",0,VLOOKUP(H146,'10'!$K$3:$L$16,2,FALSE))),0)</f>
        <v>0</v>
      </c>
      <c r="M146" s="205">
        <f t="shared" si="4"/>
        <v>0</v>
      </c>
      <c r="N146" s="205">
        <f>IFERROR(VLOOKUP(H146,'10'!$K$3:$M$16,3,FALSE),0)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IFERROR(IF(G147="X",0,IF(H147="X",0,VLOOKUP(H147,'10'!$K$3:$L$16,2,FALSE))),0)</f>
        <v>0</v>
      </c>
      <c r="M147" s="205">
        <f t="shared" si="4"/>
        <v>0</v>
      </c>
      <c r="N147" s="205">
        <f>IFERROR(VLOOKUP(H147,'10'!$K$3:$M$16,3,FALSE),0)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IFERROR(IF(G148="X",0,IF(H148="X",0,VLOOKUP(H148,'10'!$K$3:$L$16,2,FALSE))),0)</f>
        <v>0</v>
      </c>
      <c r="M148" s="205">
        <f t="shared" si="4"/>
        <v>0</v>
      </c>
      <c r="N148" s="205">
        <f>IFERROR(VLOOKUP(H148,'10'!$K$3:$M$16,3,FALSE),0)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IFERROR(IF(G149="X",0,IF(H149="X",0,VLOOKUP(H149,'10'!$K$3:$L$16,2,FALSE))),0)</f>
        <v>0</v>
      </c>
      <c r="M149" s="205">
        <f t="shared" ref="M149:M212" si="6">K149*L149</f>
        <v>0</v>
      </c>
      <c r="N149" s="205">
        <f>IFERROR(VLOOKUP(H149,'10'!$K$3:$M$16,3,FALSE),0)</f>
        <v>0</v>
      </c>
      <c r="O149" s="205">
        <f t="shared" ref="O149:O212" si="7">IF(N149=0,0,M149/N149)</f>
        <v>0</v>
      </c>
      <c r="P149" s="205"/>
      <c r="Q149" s="205"/>
      <c r="R149" s="205"/>
    </row>
    <row r="150" spans="1:18" hidden="1">
      <c r="A150" s="203"/>
      <c r="B150" s="204"/>
      <c r="C150" s="204"/>
      <c r="D150" s="203"/>
      <c r="E150" s="203"/>
      <c r="H150" s="203"/>
      <c r="I150" s="205"/>
      <c r="J150" s="205"/>
      <c r="K150" s="205"/>
      <c r="L150" s="205">
        <f>IFERROR(IF(G150="X",0,IF(H150="X",0,VLOOKUP(H150,'10'!$K$3:$L$16,2,FALSE))),0)</f>
        <v>0</v>
      </c>
      <c r="M150" s="205">
        <f t="shared" si="6"/>
        <v>0</v>
      </c>
      <c r="N150" s="205">
        <f>IFERROR(VLOOKUP(H150,'10'!$K$3:$M$16,3,FALSE),0)</f>
        <v>0</v>
      </c>
      <c r="O150" s="205">
        <f t="shared" si="7"/>
        <v>0</v>
      </c>
      <c r="P150" s="205"/>
      <c r="Q150" s="205"/>
      <c r="R150" s="205"/>
    </row>
    <row r="151" spans="1:18" hidden="1">
      <c r="A151" s="203"/>
      <c r="B151" s="204"/>
      <c r="C151" s="204"/>
      <c r="D151" s="203"/>
      <c r="E151" s="203"/>
      <c r="H151" s="203"/>
      <c r="I151" s="205"/>
      <c r="J151" s="205"/>
      <c r="K151" s="205"/>
      <c r="L151" s="205">
        <f>IFERROR(IF(G151="X",0,IF(H151="X",0,VLOOKUP(H151,'10'!$K$3:$L$16,2,FALSE))),0)</f>
        <v>0</v>
      </c>
      <c r="M151" s="205">
        <f t="shared" si="6"/>
        <v>0</v>
      </c>
      <c r="N151" s="205">
        <f>IFERROR(VLOOKUP(H151,'10'!$K$3:$M$16,3,FALSE),0)</f>
        <v>0</v>
      </c>
      <c r="O151" s="205">
        <f t="shared" si="7"/>
        <v>0</v>
      </c>
      <c r="P151" s="205"/>
      <c r="Q151" s="205"/>
      <c r="R151" s="205"/>
    </row>
    <row r="152" spans="1:18" hidden="1">
      <c r="A152" s="203"/>
      <c r="B152" s="204"/>
      <c r="C152" s="204"/>
      <c r="D152" s="203"/>
      <c r="E152" s="203"/>
      <c r="H152" s="203"/>
      <c r="I152" s="205"/>
      <c r="J152" s="205"/>
      <c r="K152" s="205"/>
      <c r="L152" s="205">
        <f>IFERROR(IF(G152="X",0,IF(H152="X",0,VLOOKUP(H152,'10'!$K$3:$L$16,2,FALSE))),0)</f>
        <v>0</v>
      </c>
      <c r="M152" s="205">
        <f t="shared" si="6"/>
        <v>0</v>
      </c>
      <c r="N152" s="205">
        <f>IFERROR(VLOOKUP(H152,'10'!$K$3:$M$16,3,FALSE),0)</f>
        <v>0</v>
      </c>
      <c r="O152" s="205">
        <f t="shared" si="7"/>
        <v>0</v>
      </c>
      <c r="P152" s="205"/>
      <c r="Q152" s="205"/>
      <c r="R152" s="205"/>
    </row>
    <row r="153" spans="1:18" hidden="1">
      <c r="A153" s="203"/>
      <c r="B153" s="204"/>
      <c r="C153" s="204"/>
      <c r="D153" s="203"/>
      <c r="E153" s="203"/>
      <c r="H153" s="203"/>
      <c r="I153" s="205"/>
      <c r="J153" s="205"/>
      <c r="K153" s="205"/>
      <c r="L153" s="205">
        <f>IFERROR(IF(G153="X",0,IF(H153="X",0,VLOOKUP(H153,'10'!$K$3:$L$16,2,FALSE))),0)</f>
        <v>0</v>
      </c>
      <c r="M153" s="205">
        <f t="shared" si="6"/>
        <v>0</v>
      </c>
      <c r="N153" s="205">
        <f>IFERROR(VLOOKUP(H153,'10'!$K$3:$M$16,3,FALSE),0)</f>
        <v>0</v>
      </c>
      <c r="O153" s="205">
        <f t="shared" si="7"/>
        <v>0</v>
      </c>
      <c r="P153" s="205"/>
      <c r="Q153" s="205"/>
      <c r="R153" s="205"/>
    </row>
    <row r="154" spans="1:18" hidden="1">
      <c r="A154" s="203"/>
      <c r="B154" s="204"/>
      <c r="C154" s="204"/>
      <c r="D154" s="203"/>
      <c r="E154" s="203"/>
      <c r="H154" s="203"/>
      <c r="I154" s="205"/>
      <c r="J154" s="205"/>
      <c r="K154" s="205"/>
      <c r="L154" s="205">
        <f>IFERROR(IF(G154="X",0,IF(H154="X",0,VLOOKUP(H154,'10'!$K$3:$L$16,2,FALSE))),0)</f>
        <v>0</v>
      </c>
      <c r="M154" s="205">
        <f t="shared" si="6"/>
        <v>0</v>
      </c>
      <c r="N154" s="205">
        <f>IFERROR(VLOOKUP(H154,'10'!$K$3:$M$16,3,FALSE),0)</f>
        <v>0</v>
      </c>
      <c r="O154" s="205">
        <f t="shared" si="7"/>
        <v>0</v>
      </c>
      <c r="P154" s="205"/>
      <c r="Q154" s="205"/>
      <c r="R154" s="205"/>
    </row>
    <row r="155" spans="1:18" hidden="1">
      <c r="A155" s="203"/>
      <c r="B155" s="204"/>
      <c r="C155" s="204"/>
      <c r="D155" s="203"/>
      <c r="E155" s="203"/>
      <c r="H155" s="203"/>
      <c r="I155" s="205"/>
      <c r="J155" s="205"/>
      <c r="K155" s="205"/>
      <c r="L155" s="205">
        <f>IFERROR(IF(G155="X",0,IF(H155="X",0,VLOOKUP(H155,'10'!$K$3:$L$16,2,FALSE))),0)</f>
        <v>0</v>
      </c>
      <c r="M155" s="205">
        <f t="shared" si="6"/>
        <v>0</v>
      </c>
      <c r="N155" s="205">
        <f>IFERROR(VLOOKUP(H155,'10'!$K$3:$M$16,3,FALSE),0)</f>
        <v>0</v>
      </c>
      <c r="O155" s="205">
        <f t="shared" si="7"/>
        <v>0</v>
      </c>
      <c r="P155" s="205"/>
      <c r="Q155" s="205"/>
      <c r="R155" s="205"/>
    </row>
    <row r="156" spans="1:18" hidden="1">
      <c r="A156" s="203"/>
      <c r="B156" s="204"/>
      <c r="C156" s="204"/>
      <c r="D156" s="203"/>
      <c r="E156" s="203"/>
      <c r="H156" s="203"/>
      <c r="I156" s="205"/>
      <c r="J156" s="205"/>
      <c r="K156" s="205"/>
      <c r="L156" s="205">
        <f>IFERROR(IF(G156="X",0,IF(H156="X",0,VLOOKUP(H156,'10'!$K$3:$L$16,2,FALSE))),0)</f>
        <v>0</v>
      </c>
      <c r="M156" s="205">
        <f t="shared" si="6"/>
        <v>0</v>
      </c>
      <c r="N156" s="205">
        <f>IFERROR(VLOOKUP(H156,'10'!$K$3:$M$16,3,FALSE),0)</f>
        <v>0</v>
      </c>
      <c r="O156" s="205">
        <f t="shared" si="7"/>
        <v>0</v>
      </c>
      <c r="P156" s="205"/>
      <c r="Q156" s="205"/>
      <c r="R156" s="205"/>
    </row>
    <row r="157" spans="1:18" hidden="1">
      <c r="A157" s="203"/>
      <c r="B157" s="204"/>
      <c r="C157" s="204"/>
      <c r="D157" s="203"/>
      <c r="E157" s="203"/>
      <c r="H157" s="203"/>
      <c r="I157" s="205"/>
      <c r="J157" s="205"/>
      <c r="K157" s="205"/>
      <c r="L157" s="205">
        <f>IFERROR(IF(G157="X",0,IF(H157="X",0,VLOOKUP(H157,'10'!$K$3:$L$16,2,FALSE))),0)</f>
        <v>0</v>
      </c>
      <c r="M157" s="205">
        <f t="shared" si="6"/>
        <v>0</v>
      </c>
      <c r="N157" s="205">
        <f>IFERROR(VLOOKUP(H157,'10'!$K$3:$M$16,3,FALSE),0)</f>
        <v>0</v>
      </c>
      <c r="O157" s="205">
        <f t="shared" si="7"/>
        <v>0</v>
      </c>
      <c r="P157" s="205"/>
      <c r="Q157" s="205"/>
      <c r="R157" s="205"/>
    </row>
    <row r="158" spans="1:18" hidden="1">
      <c r="A158" s="203"/>
      <c r="B158" s="204"/>
      <c r="C158" s="204"/>
      <c r="D158" s="203"/>
      <c r="E158" s="203"/>
      <c r="H158" s="203"/>
      <c r="I158" s="205"/>
      <c r="J158" s="205"/>
      <c r="K158" s="205"/>
      <c r="L158" s="205">
        <f>IFERROR(IF(G158="X",0,IF(H158="X",0,VLOOKUP(H158,'10'!$K$3:$L$16,2,FALSE))),0)</f>
        <v>0</v>
      </c>
      <c r="M158" s="205">
        <f t="shared" si="6"/>
        <v>0</v>
      </c>
      <c r="N158" s="205">
        <f>IFERROR(VLOOKUP(H158,'10'!$K$3:$M$16,3,FALSE),0)</f>
        <v>0</v>
      </c>
      <c r="O158" s="205">
        <f t="shared" si="7"/>
        <v>0</v>
      </c>
      <c r="P158" s="205"/>
      <c r="Q158" s="205"/>
      <c r="R158" s="205"/>
    </row>
    <row r="159" spans="1:18" hidden="1">
      <c r="A159" s="203"/>
      <c r="B159" s="204"/>
      <c r="C159" s="204"/>
      <c r="D159" s="203"/>
      <c r="E159" s="203"/>
      <c r="H159" s="203"/>
      <c r="I159" s="205"/>
      <c r="J159" s="205"/>
      <c r="K159" s="205"/>
      <c r="L159" s="205">
        <f>IFERROR(IF(G159="X",0,IF(H159="X",0,VLOOKUP(H159,'10'!$K$3:$L$16,2,FALSE))),0)</f>
        <v>0</v>
      </c>
      <c r="M159" s="205">
        <f t="shared" si="6"/>
        <v>0</v>
      </c>
      <c r="N159" s="205">
        <f>IFERROR(VLOOKUP(H159,'10'!$K$3:$M$16,3,FALSE),0)</f>
        <v>0</v>
      </c>
      <c r="O159" s="205">
        <f t="shared" si="7"/>
        <v>0</v>
      </c>
      <c r="P159" s="205"/>
      <c r="Q159" s="205"/>
      <c r="R159" s="205"/>
    </row>
    <row r="160" spans="1:18" hidden="1">
      <c r="A160" s="203"/>
      <c r="B160" s="204"/>
      <c r="C160" s="204"/>
      <c r="D160" s="203"/>
      <c r="E160" s="203"/>
      <c r="H160" s="203"/>
      <c r="I160" s="205"/>
      <c r="J160" s="205"/>
      <c r="K160" s="205"/>
      <c r="L160" s="205">
        <f>IFERROR(IF(G160="X",0,IF(H160="X",0,VLOOKUP(H160,'10'!$K$3:$L$16,2,FALSE))),0)</f>
        <v>0</v>
      </c>
      <c r="M160" s="205">
        <f t="shared" si="6"/>
        <v>0</v>
      </c>
      <c r="N160" s="205">
        <f>IFERROR(VLOOKUP(H160,'10'!$K$3:$M$16,3,FALSE),0)</f>
        <v>0</v>
      </c>
      <c r="O160" s="205">
        <f t="shared" si="7"/>
        <v>0</v>
      </c>
      <c r="P160" s="205"/>
      <c r="Q160" s="205"/>
      <c r="R160" s="205"/>
    </row>
    <row r="161" spans="1:18" hidden="1">
      <c r="A161" s="203"/>
      <c r="B161" s="204"/>
      <c r="C161" s="204"/>
      <c r="D161" s="203"/>
      <c r="E161" s="203"/>
      <c r="H161" s="203"/>
      <c r="I161" s="205"/>
      <c r="J161" s="205"/>
      <c r="K161" s="205"/>
      <c r="L161" s="205">
        <f>IFERROR(IF(G161="X",0,IF(H161="X",0,VLOOKUP(H161,'10'!$K$3:$L$16,2,FALSE))),0)</f>
        <v>0</v>
      </c>
      <c r="M161" s="205">
        <f t="shared" si="6"/>
        <v>0</v>
      </c>
      <c r="N161" s="205">
        <f>IFERROR(VLOOKUP(H161,'10'!$K$3:$M$16,3,FALSE),0)</f>
        <v>0</v>
      </c>
      <c r="O161" s="205">
        <f t="shared" si="7"/>
        <v>0</v>
      </c>
      <c r="P161" s="205"/>
      <c r="Q161" s="205"/>
      <c r="R161" s="205"/>
    </row>
    <row r="162" spans="1:18" hidden="1">
      <c r="A162" s="203"/>
      <c r="B162" s="204"/>
      <c r="C162" s="204"/>
      <c r="D162" s="203"/>
      <c r="E162" s="203"/>
      <c r="H162" s="203"/>
      <c r="I162" s="205"/>
      <c r="J162" s="205"/>
      <c r="K162" s="205"/>
      <c r="L162" s="205">
        <f>IFERROR(IF(G162="X",0,IF(H162="X",0,VLOOKUP(H162,'10'!$K$3:$L$16,2,FALSE))),0)</f>
        <v>0</v>
      </c>
      <c r="M162" s="205">
        <f t="shared" si="6"/>
        <v>0</v>
      </c>
      <c r="N162" s="205">
        <f>IFERROR(VLOOKUP(H162,'10'!$K$3:$M$16,3,FALSE),0)</f>
        <v>0</v>
      </c>
      <c r="O162" s="205">
        <f t="shared" si="7"/>
        <v>0</v>
      </c>
      <c r="P162" s="205"/>
      <c r="Q162" s="205"/>
      <c r="R162" s="205"/>
    </row>
    <row r="163" spans="1:18" hidden="1">
      <c r="A163" s="203"/>
      <c r="B163" s="204"/>
      <c r="C163" s="204"/>
      <c r="D163" s="203"/>
      <c r="E163" s="203"/>
      <c r="H163" s="203"/>
      <c r="I163" s="205"/>
      <c r="J163" s="205"/>
      <c r="K163" s="205"/>
      <c r="L163" s="205">
        <f>IFERROR(IF(G163="X",0,IF(H163="X",0,VLOOKUP(H163,'10'!$K$3:$L$16,2,FALSE))),0)</f>
        <v>0</v>
      </c>
      <c r="M163" s="205">
        <f t="shared" si="6"/>
        <v>0</v>
      </c>
      <c r="N163" s="205">
        <f>IFERROR(VLOOKUP(H163,'10'!$K$3:$M$16,3,FALSE),0)</f>
        <v>0</v>
      </c>
      <c r="O163" s="205">
        <f t="shared" si="7"/>
        <v>0</v>
      </c>
      <c r="P163" s="205"/>
      <c r="Q163" s="205"/>
      <c r="R163" s="205"/>
    </row>
    <row r="164" spans="1:18" hidden="1">
      <c r="A164" s="203"/>
      <c r="B164" s="204"/>
      <c r="C164" s="204"/>
      <c r="D164" s="203"/>
      <c r="E164" s="203"/>
      <c r="H164" s="203"/>
      <c r="I164" s="205"/>
      <c r="J164" s="205"/>
      <c r="K164" s="205"/>
      <c r="L164" s="205">
        <f>IFERROR(IF(G164="X",0,IF(H164="X",0,VLOOKUP(H164,'10'!$K$3:$L$16,2,FALSE))),0)</f>
        <v>0</v>
      </c>
      <c r="M164" s="205">
        <f t="shared" si="6"/>
        <v>0</v>
      </c>
      <c r="N164" s="205">
        <f>IFERROR(VLOOKUP(H164,'10'!$K$3:$M$16,3,FALSE),0)</f>
        <v>0</v>
      </c>
      <c r="O164" s="205">
        <f t="shared" si="7"/>
        <v>0</v>
      </c>
      <c r="P164" s="205"/>
      <c r="Q164" s="205"/>
      <c r="R164" s="205"/>
    </row>
    <row r="165" spans="1:18" hidden="1">
      <c r="A165" s="203"/>
      <c r="B165" s="204"/>
      <c r="C165" s="204"/>
      <c r="D165" s="203"/>
      <c r="E165" s="203"/>
      <c r="H165" s="203"/>
      <c r="I165" s="205"/>
      <c r="J165" s="205"/>
      <c r="K165" s="205"/>
      <c r="L165" s="205">
        <f>IFERROR(IF(G165="X",0,IF(H165="X",0,VLOOKUP(H165,'10'!$K$3:$L$16,2,FALSE))),0)</f>
        <v>0</v>
      </c>
      <c r="M165" s="205">
        <f t="shared" si="6"/>
        <v>0</v>
      </c>
      <c r="N165" s="205">
        <f>IFERROR(VLOOKUP(H165,'10'!$K$3:$M$16,3,FALSE),0)</f>
        <v>0</v>
      </c>
      <c r="O165" s="205">
        <f t="shared" si="7"/>
        <v>0</v>
      </c>
      <c r="P165" s="205"/>
      <c r="Q165" s="205"/>
      <c r="R165" s="205"/>
    </row>
    <row r="166" spans="1:18" hidden="1">
      <c r="A166" s="203"/>
      <c r="B166" s="204"/>
      <c r="C166" s="204"/>
      <c r="D166" s="203"/>
      <c r="E166" s="203"/>
      <c r="H166" s="203"/>
      <c r="I166" s="205"/>
      <c r="J166" s="205"/>
      <c r="K166" s="205"/>
      <c r="L166" s="205">
        <f>IFERROR(IF(G166="X",0,IF(H166="X",0,VLOOKUP(H166,'10'!$K$3:$L$16,2,FALSE))),0)</f>
        <v>0</v>
      </c>
      <c r="M166" s="205">
        <f t="shared" si="6"/>
        <v>0</v>
      </c>
      <c r="N166" s="205">
        <f>IFERROR(VLOOKUP(H166,'10'!$K$3:$M$16,3,FALSE),0)</f>
        <v>0</v>
      </c>
      <c r="O166" s="205">
        <f t="shared" si="7"/>
        <v>0</v>
      </c>
      <c r="P166" s="205"/>
      <c r="Q166" s="205"/>
      <c r="R166" s="205"/>
    </row>
    <row r="167" spans="1:18" hidden="1">
      <c r="A167" s="203"/>
      <c r="B167" s="204"/>
      <c r="C167" s="204"/>
      <c r="D167" s="203"/>
      <c r="E167" s="203"/>
      <c r="H167" s="203"/>
      <c r="I167" s="205"/>
      <c r="J167" s="205"/>
      <c r="K167" s="205"/>
      <c r="L167" s="205">
        <f>IFERROR(IF(G167="X",0,IF(H167="X",0,VLOOKUP(H167,'10'!$K$3:$L$16,2,FALSE))),0)</f>
        <v>0</v>
      </c>
      <c r="M167" s="205">
        <f t="shared" si="6"/>
        <v>0</v>
      </c>
      <c r="N167" s="205">
        <f>IFERROR(VLOOKUP(H167,'10'!$K$3:$M$16,3,FALSE),0)</f>
        <v>0</v>
      </c>
      <c r="O167" s="205">
        <f t="shared" si="7"/>
        <v>0</v>
      </c>
      <c r="P167" s="205"/>
      <c r="Q167" s="205"/>
      <c r="R167" s="205"/>
    </row>
    <row r="168" spans="1:18" hidden="1">
      <c r="A168" s="203"/>
      <c r="B168" s="204"/>
      <c r="C168" s="204"/>
      <c r="D168" s="203"/>
      <c r="E168" s="203"/>
      <c r="H168" s="203"/>
      <c r="I168" s="205"/>
      <c r="J168" s="205"/>
      <c r="K168" s="205"/>
      <c r="L168" s="205">
        <f>IFERROR(IF(G168="X",0,IF(H168="X",0,VLOOKUP(H168,'10'!$K$3:$L$16,2,FALSE))),0)</f>
        <v>0</v>
      </c>
      <c r="M168" s="205">
        <f t="shared" si="6"/>
        <v>0</v>
      </c>
      <c r="N168" s="205">
        <f>IFERROR(VLOOKUP(H168,'10'!$K$3:$M$16,3,FALSE),0)</f>
        <v>0</v>
      </c>
      <c r="O168" s="205">
        <f t="shared" si="7"/>
        <v>0</v>
      </c>
      <c r="P168" s="205"/>
      <c r="Q168" s="205"/>
      <c r="R168" s="205"/>
    </row>
    <row r="169" spans="1:18" hidden="1">
      <c r="A169" s="203"/>
      <c r="B169" s="204"/>
      <c r="C169" s="204"/>
      <c r="D169" s="203"/>
      <c r="E169" s="203"/>
      <c r="H169" s="203"/>
      <c r="I169" s="205"/>
      <c r="J169" s="205"/>
      <c r="K169" s="205"/>
      <c r="L169" s="205">
        <f>IFERROR(IF(G169="X",0,IF(H169="X",0,VLOOKUP(H169,'10'!$K$3:$L$16,2,FALSE))),0)</f>
        <v>0</v>
      </c>
      <c r="M169" s="205">
        <f t="shared" si="6"/>
        <v>0</v>
      </c>
      <c r="N169" s="205">
        <f>IFERROR(VLOOKUP(H169,'10'!$K$3:$M$16,3,FALSE),0)</f>
        <v>0</v>
      </c>
      <c r="O169" s="205">
        <f t="shared" si="7"/>
        <v>0</v>
      </c>
      <c r="P169" s="205"/>
      <c r="Q169" s="205"/>
      <c r="R169" s="205"/>
    </row>
    <row r="170" spans="1:18" hidden="1">
      <c r="A170" s="203"/>
      <c r="B170" s="204"/>
      <c r="C170" s="204"/>
      <c r="D170" s="203"/>
      <c r="E170" s="203"/>
      <c r="H170" s="203"/>
      <c r="I170" s="205"/>
      <c r="J170" s="205"/>
      <c r="K170" s="205"/>
      <c r="L170" s="205">
        <f>IFERROR(IF(G170="X",0,IF(H170="X",0,VLOOKUP(H170,'10'!$K$3:$L$16,2,FALSE))),0)</f>
        <v>0</v>
      </c>
      <c r="M170" s="205">
        <f t="shared" si="6"/>
        <v>0</v>
      </c>
      <c r="N170" s="205">
        <f>IFERROR(VLOOKUP(H170,'10'!$K$3:$M$16,3,FALSE),0)</f>
        <v>0</v>
      </c>
      <c r="O170" s="205">
        <f t="shared" si="7"/>
        <v>0</v>
      </c>
      <c r="P170" s="205"/>
      <c r="Q170" s="205"/>
      <c r="R170" s="205"/>
    </row>
    <row r="171" spans="1:18" hidden="1">
      <c r="A171" s="203"/>
      <c r="B171" s="204"/>
      <c r="C171" s="204"/>
      <c r="D171" s="203"/>
      <c r="E171" s="203"/>
      <c r="H171" s="203"/>
      <c r="I171" s="205"/>
      <c r="J171" s="205"/>
      <c r="K171" s="205"/>
      <c r="L171" s="205">
        <f>IFERROR(IF(G171="X",0,IF(H171="X",0,VLOOKUP(H171,'10'!$K$3:$L$16,2,FALSE))),0)</f>
        <v>0</v>
      </c>
      <c r="M171" s="205">
        <f t="shared" si="6"/>
        <v>0</v>
      </c>
      <c r="N171" s="205">
        <f>IFERROR(VLOOKUP(H171,'10'!$K$3:$M$16,3,FALSE),0)</f>
        <v>0</v>
      </c>
      <c r="O171" s="205">
        <f t="shared" si="7"/>
        <v>0</v>
      </c>
      <c r="P171" s="205"/>
      <c r="Q171" s="205"/>
      <c r="R171" s="205"/>
    </row>
    <row r="172" spans="1:18" hidden="1">
      <c r="A172" s="203"/>
      <c r="B172" s="204"/>
      <c r="C172" s="204"/>
      <c r="D172" s="203"/>
      <c r="E172" s="203"/>
      <c r="H172" s="203"/>
      <c r="I172" s="205"/>
      <c r="J172" s="205"/>
      <c r="K172" s="205"/>
      <c r="L172" s="205">
        <f>IFERROR(IF(G172="X",0,IF(H172="X",0,VLOOKUP(H172,'10'!$K$3:$L$16,2,FALSE))),0)</f>
        <v>0</v>
      </c>
      <c r="M172" s="205">
        <f t="shared" si="6"/>
        <v>0</v>
      </c>
      <c r="N172" s="205">
        <f>IFERROR(VLOOKUP(H172,'10'!$K$3:$M$16,3,FALSE),0)</f>
        <v>0</v>
      </c>
      <c r="O172" s="205">
        <f t="shared" si="7"/>
        <v>0</v>
      </c>
      <c r="P172" s="205"/>
      <c r="Q172" s="205"/>
      <c r="R172" s="205"/>
    </row>
    <row r="173" spans="1:18" hidden="1">
      <c r="A173" s="203"/>
      <c r="B173" s="204"/>
      <c r="C173" s="204"/>
      <c r="D173" s="203"/>
      <c r="E173" s="203"/>
      <c r="H173" s="203"/>
      <c r="I173" s="205"/>
      <c r="J173" s="205"/>
      <c r="K173" s="205"/>
      <c r="L173" s="205">
        <f>IFERROR(IF(G173="X",0,IF(H173="X",0,VLOOKUP(H173,'10'!$K$3:$L$16,2,FALSE))),0)</f>
        <v>0</v>
      </c>
      <c r="M173" s="205">
        <f t="shared" si="6"/>
        <v>0</v>
      </c>
      <c r="N173" s="205">
        <f>IFERROR(VLOOKUP(H173,'10'!$K$3:$M$16,3,FALSE),0)</f>
        <v>0</v>
      </c>
      <c r="O173" s="205">
        <f t="shared" si="7"/>
        <v>0</v>
      </c>
      <c r="P173" s="205"/>
      <c r="Q173" s="205"/>
      <c r="R173" s="205"/>
    </row>
    <row r="174" spans="1:18" hidden="1">
      <c r="A174" s="203"/>
      <c r="B174" s="204"/>
      <c r="C174" s="204"/>
      <c r="D174" s="203"/>
      <c r="E174" s="203"/>
      <c r="H174" s="203"/>
      <c r="I174" s="205"/>
      <c r="J174" s="205"/>
      <c r="K174" s="205"/>
      <c r="L174" s="205">
        <f>IFERROR(IF(G174="X",0,IF(H174="X",0,VLOOKUP(H174,'10'!$K$3:$L$16,2,FALSE))),0)</f>
        <v>0</v>
      </c>
      <c r="M174" s="205">
        <f t="shared" si="6"/>
        <v>0</v>
      </c>
      <c r="N174" s="205">
        <f>IFERROR(VLOOKUP(H174,'10'!$K$3:$M$16,3,FALSE),0)</f>
        <v>0</v>
      </c>
      <c r="O174" s="205">
        <f t="shared" si="7"/>
        <v>0</v>
      </c>
      <c r="P174" s="205"/>
      <c r="Q174" s="205"/>
      <c r="R174" s="205"/>
    </row>
    <row r="175" spans="1:18" hidden="1">
      <c r="A175" s="203"/>
      <c r="B175" s="204"/>
      <c r="C175" s="204"/>
      <c r="D175" s="203"/>
      <c r="E175" s="203"/>
      <c r="H175" s="203"/>
      <c r="I175" s="205"/>
      <c r="J175" s="205"/>
      <c r="K175" s="205"/>
      <c r="L175" s="205">
        <f>IFERROR(IF(G175="X",0,IF(H175="X",0,VLOOKUP(H175,'10'!$K$3:$L$16,2,FALSE))),0)</f>
        <v>0</v>
      </c>
      <c r="M175" s="205">
        <f t="shared" si="6"/>
        <v>0</v>
      </c>
      <c r="N175" s="205">
        <f>IFERROR(VLOOKUP(H175,'10'!$K$3:$M$16,3,FALSE),0)</f>
        <v>0</v>
      </c>
      <c r="O175" s="205">
        <f t="shared" si="7"/>
        <v>0</v>
      </c>
      <c r="P175" s="205"/>
      <c r="Q175" s="205"/>
      <c r="R175" s="205"/>
    </row>
    <row r="176" spans="1:18" hidden="1">
      <c r="A176" s="203"/>
      <c r="B176" s="204"/>
      <c r="C176" s="204"/>
      <c r="D176" s="203"/>
      <c r="E176" s="203"/>
      <c r="H176" s="203"/>
      <c r="I176" s="205"/>
      <c r="J176" s="205"/>
      <c r="K176" s="205"/>
      <c r="L176" s="205">
        <f>IFERROR(IF(G176="X",0,IF(H176="X",0,VLOOKUP(H176,'10'!$K$3:$L$16,2,FALSE))),0)</f>
        <v>0</v>
      </c>
      <c r="M176" s="205">
        <f t="shared" si="6"/>
        <v>0</v>
      </c>
      <c r="N176" s="205">
        <f>IFERROR(VLOOKUP(H176,'10'!$K$3:$M$16,3,FALSE),0)</f>
        <v>0</v>
      </c>
      <c r="O176" s="205">
        <f t="shared" si="7"/>
        <v>0</v>
      </c>
      <c r="P176" s="205"/>
      <c r="Q176" s="205"/>
      <c r="R176" s="205"/>
    </row>
    <row r="177" spans="1:18" hidden="1">
      <c r="A177" s="203"/>
      <c r="B177" s="204"/>
      <c r="C177" s="204"/>
      <c r="D177" s="203"/>
      <c r="E177" s="203"/>
      <c r="H177" s="203"/>
      <c r="I177" s="205"/>
      <c r="J177" s="205"/>
      <c r="K177" s="205"/>
      <c r="L177" s="205">
        <f>IFERROR(IF(G177="X",0,IF(H177="X",0,VLOOKUP(H177,'10'!$K$3:$L$16,2,FALSE))),0)</f>
        <v>0</v>
      </c>
      <c r="M177" s="205">
        <f t="shared" si="6"/>
        <v>0</v>
      </c>
      <c r="N177" s="205">
        <f>IFERROR(VLOOKUP(H177,'10'!$K$3:$M$16,3,FALSE),0)</f>
        <v>0</v>
      </c>
      <c r="O177" s="205">
        <f t="shared" si="7"/>
        <v>0</v>
      </c>
      <c r="P177" s="205"/>
      <c r="Q177" s="205"/>
      <c r="R177" s="205"/>
    </row>
    <row r="178" spans="1:18" hidden="1">
      <c r="A178" s="203"/>
      <c r="B178" s="204"/>
      <c r="C178" s="204"/>
      <c r="D178" s="203"/>
      <c r="E178" s="203"/>
      <c r="H178" s="203"/>
      <c r="I178" s="205"/>
      <c r="J178" s="205"/>
      <c r="K178" s="205"/>
      <c r="L178" s="205">
        <f>IFERROR(IF(G178="X",0,IF(H178="X",0,VLOOKUP(H178,'10'!$K$3:$L$16,2,FALSE))),0)</f>
        <v>0</v>
      </c>
      <c r="M178" s="205">
        <f t="shared" si="6"/>
        <v>0</v>
      </c>
      <c r="N178" s="205">
        <f>IFERROR(VLOOKUP(H178,'10'!$K$3:$M$16,3,FALSE),0)</f>
        <v>0</v>
      </c>
      <c r="O178" s="205">
        <f t="shared" si="7"/>
        <v>0</v>
      </c>
      <c r="P178" s="205"/>
      <c r="Q178" s="205"/>
      <c r="R178" s="205"/>
    </row>
    <row r="179" spans="1:18" hidden="1">
      <c r="A179" s="203"/>
      <c r="B179" s="204"/>
      <c r="C179" s="204"/>
      <c r="D179" s="203"/>
      <c r="E179" s="203"/>
      <c r="H179" s="203"/>
      <c r="I179" s="205"/>
      <c r="J179" s="205"/>
      <c r="K179" s="205"/>
      <c r="L179" s="205">
        <f>IFERROR(IF(G179="X",0,IF(H179="X",0,VLOOKUP(H179,'10'!$K$3:$L$16,2,FALSE))),0)</f>
        <v>0</v>
      </c>
      <c r="M179" s="205">
        <f t="shared" si="6"/>
        <v>0</v>
      </c>
      <c r="N179" s="205">
        <f>IFERROR(VLOOKUP(H179,'10'!$K$3:$M$16,3,FALSE),0)</f>
        <v>0</v>
      </c>
      <c r="O179" s="205">
        <f t="shared" si="7"/>
        <v>0</v>
      </c>
      <c r="P179" s="205"/>
      <c r="Q179" s="205"/>
      <c r="R179" s="205"/>
    </row>
    <row r="180" spans="1:18" hidden="1">
      <c r="A180" s="203"/>
      <c r="B180" s="204"/>
      <c r="C180" s="204"/>
      <c r="D180" s="203"/>
      <c r="E180" s="203"/>
      <c r="H180" s="203"/>
      <c r="I180" s="205"/>
      <c r="J180" s="205"/>
      <c r="K180" s="205"/>
      <c r="L180" s="205">
        <f>IFERROR(IF(G180="X",0,IF(H180="X",0,VLOOKUP(H180,'10'!$K$3:$L$16,2,FALSE))),0)</f>
        <v>0</v>
      </c>
      <c r="M180" s="205">
        <f t="shared" si="6"/>
        <v>0</v>
      </c>
      <c r="N180" s="205">
        <f>IFERROR(VLOOKUP(H180,'10'!$K$3:$M$16,3,FALSE),0)</f>
        <v>0</v>
      </c>
      <c r="O180" s="205">
        <f t="shared" si="7"/>
        <v>0</v>
      </c>
      <c r="P180" s="205"/>
      <c r="Q180" s="205"/>
      <c r="R180" s="205"/>
    </row>
    <row r="181" spans="1:18" hidden="1">
      <c r="A181" s="203"/>
      <c r="B181" s="204"/>
      <c r="C181" s="204"/>
      <c r="D181" s="203"/>
      <c r="E181" s="203"/>
      <c r="H181" s="203"/>
      <c r="I181" s="205"/>
      <c r="J181" s="205"/>
      <c r="K181" s="205"/>
      <c r="L181" s="205">
        <f>IFERROR(IF(G181="X",0,IF(H181="X",0,VLOOKUP(H181,'10'!$K$3:$L$16,2,FALSE))),0)</f>
        <v>0</v>
      </c>
      <c r="M181" s="205">
        <f t="shared" si="6"/>
        <v>0</v>
      </c>
      <c r="N181" s="205">
        <f>IFERROR(VLOOKUP(H181,'10'!$K$3:$M$16,3,FALSE),0)</f>
        <v>0</v>
      </c>
      <c r="O181" s="205">
        <f t="shared" si="7"/>
        <v>0</v>
      </c>
      <c r="P181" s="205"/>
      <c r="Q181" s="205"/>
      <c r="R181" s="205"/>
    </row>
    <row r="182" spans="1:18" hidden="1">
      <c r="A182" s="203"/>
      <c r="B182" s="204"/>
      <c r="C182" s="204"/>
      <c r="D182" s="203"/>
      <c r="E182" s="203"/>
      <c r="H182" s="203"/>
      <c r="I182" s="205"/>
      <c r="J182" s="205"/>
      <c r="K182" s="205"/>
      <c r="L182" s="205">
        <f>IFERROR(IF(G182="X",0,IF(H182="X",0,VLOOKUP(H182,'10'!$K$3:$L$16,2,FALSE))),0)</f>
        <v>0</v>
      </c>
      <c r="M182" s="205">
        <f t="shared" si="6"/>
        <v>0</v>
      </c>
      <c r="N182" s="205">
        <f>IFERROR(VLOOKUP(H182,'10'!$K$3:$M$16,3,FALSE),0)</f>
        <v>0</v>
      </c>
      <c r="O182" s="205">
        <f t="shared" si="7"/>
        <v>0</v>
      </c>
      <c r="P182" s="205"/>
      <c r="Q182" s="205"/>
      <c r="R182" s="205"/>
    </row>
    <row r="183" spans="1:18" hidden="1">
      <c r="A183" s="203"/>
      <c r="B183" s="204"/>
      <c r="C183" s="204"/>
      <c r="D183" s="203"/>
      <c r="E183" s="203"/>
      <c r="H183" s="203"/>
      <c r="I183" s="205"/>
      <c r="J183" s="205"/>
      <c r="K183" s="205"/>
      <c r="L183" s="205">
        <f>IFERROR(IF(G183="X",0,IF(H183="X",0,VLOOKUP(H183,'10'!$K$3:$L$16,2,FALSE))),0)</f>
        <v>0</v>
      </c>
      <c r="M183" s="205">
        <f t="shared" si="6"/>
        <v>0</v>
      </c>
      <c r="N183" s="205">
        <f>IFERROR(VLOOKUP(H183,'10'!$K$3:$M$16,3,FALSE),0)</f>
        <v>0</v>
      </c>
      <c r="O183" s="205">
        <f t="shared" si="7"/>
        <v>0</v>
      </c>
      <c r="P183" s="205"/>
      <c r="Q183" s="205"/>
      <c r="R183" s="205"/>
    </row>
    <row r="184" spans="1:18" hidden="1">
      <c r="A184" s="203"/>
      <c r="B184" s="204"/>
      <c r="C184" s="204"/>
      <c r="D184" s="203"/>
      <c r="E184" s="203"/>
      <c r="H184" s="203"/>
      <c r="I184" s="205"/>
      <c r="J184" s="205"/>
      <c r="K184" s="205"/>
      <c r="L184" s="205">
        <f>IFERROR(IF(G184="X",0,IF(H184="X",0,VLOOKUP(H184,'10'!$K$3:$L$16,2,FALSE))),0)</f>
        <v>0</v>
      </c>
      <c r="M184" s="205">
        <f t="shared" si="6"/>
        <v>0</v>
      </c>
      <c r="N184" s="205">
        <f>IFERROR(VLOOKUP(H184,'10'!$K$3:$M$16,3,FALSE),0)</f>
        <v>0</v>
      </c>
      <c r="O184" s="205">
        <f t="shared" si="7"/>
        <v>0</v>
      </c>
      <c r="P184" s="205"/>
      <c r="Q184" s="205"/>
      <c r="R184" s="205"/>
    </row>
    <row r="185" spans="1:18" hidden="1">
      <c r="A185" s="203"/>
      <c r="B185" s="204"/>
      <c r="C185" s="204"/>
      <c r="D185" s="203"/>
      <c r="E185" s="203"/>
      <c r="H185" s="203"/>
      <c r="I185" s="205"/>
      <c r="J185" s="205"/>
      <c r="K185" s="205"/>
      <c r="L185" s="205">
        <f>IFERROR(IF(G185="X",0,IF(H185="X",0,VLOOKUP(H185,'10'!$K$3:$L$16,2,FALSE))),0)</f>
        <v>0</v>
      </c>
      <c r="M185" s="205">
        <f t="shared" si="6"/>
        <v>0</v>
      </c>
      <c r="N185" s="205">
        <f>IFERROR(VLOOKUP(H185,'10'!$K$3:$M$16,3,FALSE),0)</f>
        <v>0</v>
      </c>
      <c r="O185" s="205">
        <f t="shared" si="7"/>
        <v>0</v>
      </c>
      <c r="P185" s="205"/>
      <c r="Q185" s="205"/>
      <c r="R185" s="205"/>
    </row>
    <row r="186" spans="1:18" hidden="1">
      <c r="A186" s="203"/>
      <c r="B186" s="204"/>
      <c r="C186" s="204"/>
      <c r="D186" s="203"/>
      <c r="E186" s="203"/>
      <c r="H186" s="203"/>
      <c r="I186" s="205"/>
      <c r="J186" s="205"/>
      <c r="K186" s="205"/>
      <c r="L186" s="205">
        <f>IFERROR(IF(G186="X",0,IF(H186="X",0,VLOOKUP(H186,'10'!$K$3:$L$16,2,FALSE))),0)</f>
        <v>0</v>
      </c>
      <c r="M186" s="205">
        <f t="shared" si="6"/>
        <v>0</v>
      </c>
      <c r="N186" s="205">
        <f>IFERROR(VLOOKUP(H186,'10'!$K$3:$M$16,3,FALSE),0)</f>
        <v>0</v>
      </c>
      <c r="O186" s="205">
        <f t="shared" si="7"/>
        <v>0</v>
      </c>
      <c r="P186" s="205"/>
      <c r="Q186" s="205"/>
      <c r="R186" s="205"/>
    </row>
    <row r="187" spans="1:18" hidden="1">
      <c r="A187" s="203"/>
      <c r="B187" s="204"/>
      <c r="C187" s="204"/>
      <c r="D187" s="203"/>
      <c r="E187" s="203"/>
      <c r="H187" s="203"/>
      <c r="I187" s="205"/>
      <c r="J187" s="205"/>
      <c r="K187" s="205"/>
      <c r="L187" s="205">
        <f>IFERROR(IF(G187="X",0,IF(H187="X",0,VLOOKUP(H187,'10'!$K$3:$L$16,2,FALSE))),0)</f>
        <v>0</v>
      </c>
      <c r="M187" s="205">
        <f t="shared" si="6"/>
        <v>0</v>
      </c>
      <c r="N187" s="205">
        <f>IFERROR(VLOOKUP(H187,'10'!$K$3:$M$16,3,FALSE),0)</f>
        <v>0</v>
      </c>
      <c r="O187" s="205">
        <f t="shared" si="7"/>
        <v>0</v>
      </c>
      <c r="P187" s="205"/>
      <c r="Q187" s="205"/>
      <c r="R187" s="205"/>
    </row>
    <row r="188" spans="1:18" hidden="1">
      <c r="A188" s="203"/>
      <c r="B188" s="204"/>
      <c r="C188" s="204"/>
      <c r="D188" s="203"/>
      <c r="E188" s="203"/>
      <c r="H188" s="203"/>
      <c r="I188" s="205"/>
      <c r="J188" s="205"/>
      <c r="K188" s="205"/>
      <c r="L188" s="205">
        <f>IFERROR(IF(G188="X",0,IF(H188="X",0,VLOOKUP(H188,'10'!$K$3:$L$16,2,FALSE))),0)</f>
        <v>0</v>
      </c>
      <c r="M188" s="205">
        <f t="shared" si="6"/>
        <v>0</v>
      </c>
      <c r="N188" s="205">
        <f>IFERROR(VLOOKUP(H188,'10'!$K$3:$M$16,3,FALSE),0)</f>
        <v>0</v>
      </c>
      <c r="O188" s="205">
        <f t="shared" si="7"/>
        <v>0</v>
      </c>
      <c r="P188" s="205"/>
      <c r="Q188" s="205"/>
      <c r="R188" s="205"/>
    </row>
    <row r="189" spans="1:18" hidden="1">
      <c r="A189" s="203"/>
      <c r="B189" s="204"/>
      <c r="C189" s="204"/>
      <c r="D189" s="203"/>
      <c r="E189" s="203"/>
      <c r="H189" s="203"/>
      <c r="I189" s="205"/>
      <c r="J189" s="205"/>
      <c r="K189" s="205"/>
      <c r="L189" s="205">
        <f>IFERROR(IF(G189="X",0,IF(H189="X",0,VLOOKUP(H189,'10'!$K$3:$L$16,2,FALSE))),0)</f>
        <v>0</v>
      </c>
      <c r="M189" s="205">
        <f t="shared" si="6"/>
        <v>0</v>
      </c>
      <c r="N189" s="205">
        <f>IFERROR(VLOOKUP(H189,'10'!$K$3:$M$16,3,FALSE),0)</f>
        <v>0</v>
      </c>
      <c r="O189" s="205">
        <f t="shared" si="7"/>
        <v>0</v>
      </c>
      <c r="P189" s="205"/>
      <c r="Q189" s="205"/>
      <c r="R189" s="205"/>
    </row>
    <row r="190" spans="1:18" hidden="1">
      <c r="A190" s="203"/>
      <c r="B190" s="204"/>
      <c r="C190" s="204"/>
      <c r="D190" s="203"/>
      <c r="E190" s="203"/>
      <c r="H190" s="203"/>
      <c r="I190" s="205"/>
      <c r="J190" s="205"/>
      <c r="K190" s="205"/>
      <c r="L190" s="205">
        <f>IFERROR(IF(G190="X",0,IF(H190="X",0,VLOOKUP(H190,'10'!$K$3:$L$16,2,FALSE))),0)</f>
        <v>0</v>
      </c>
      <c r="M190" s="205">
        <f t="shared" si="6"/>
        <v>0</v>
      </c>
      <c r="N190" s="205">
        <f>IFERROR(VLOOKUP(H190,'10'!$K$3:$M$16,3,FALSE),0)</f>
        <v>0</v>
      </c>
      <c r="O190" s="205">
        <f t="shared" si="7"/>
        <v>0</v>
      </c>
      <c r="P190" s="205"/>
      <c r="Q190" s="205"/>
      <c r="R190" s="205"/>
    </row>
    <row r="191" spans="1:18" hidden="1">
      <c r="A191" s="203"/>
      <c r="B191" s="204"/>
      <c r="C191" s="204"/>
      <c r="D191" s="203"/>
      <c r="E191" s="203"/>
      <c r="H191" s="203"/>
      <c r="I191" s="205"/>
      <c r="J191" s="205"/>
      <c r="K191" s="205"/>
      <c r="L191" s="205">
        <f>IFERROR(IF(G191="X",0,IF(H191="X",0,VLOOKUP(H191,'10'!$K$3:$L$16,2,FALSE))),0)</f>
        <v>0</v>
      </c>
      <c r="M191" s="205">
        <f t="shared" si="6"/>
        <v>0</v>
      </c>
      <c r="N191" s="205">
        <f>IFERROR(VLOOKUP(H191,'10'!$K$3:$M$16,3,FALSE),0)</f>
        <v>0</v>
      </c>
      <c r="O191" s="205">
        <f t="shared" si="7"/>
        <v>0</v>
      </c>
      <c r="P191" s="205"/>
      <c r="Q191" s="205"/>
      <c r="R191" s="205"/>
    </row>
    <row r="192" spans="1:18" hidden="1">
      <c r="A192" s="203"/>
      <c r="B192" s="204"/>
      <c r="C192" s="204"/>
      <c r="D192" s="203"/>
      <c r="E192" s="203"/>
      <c r="H192" s="203"/>
      <c r="I192" s="205"/>
      <c r="J192" s="205"/>
      <c r="K192" s="205"/>
      <c r="L192" s="205">
        <f>IFERROR(IF(G192="X",0,IF(H192="X",0,VLOOKUP(H192,'10'!$K$3:$L$16,2,FALSE))),0)</f>
        <v>0</v>
      </c>
      <c r="M192" s="205">
        <f t="shared" si="6"/>
        <v>0</v>
      </c>
      <c r="N192" s="205">
        <f>IFERROR(VLOOKUP(H192,'10'!$K$3:$M$16,3,FALSE),0)</f>
        <v>0</v>
      </c>
      <c r="O192" s="205">
        <f t="shared" si="7"/>
        <v>0</v>
      </c>
      <c r="P192" s="205"/>
      <c r="Q192" s="205"/>
      <c r="R192" s="205"/>
    </row>
    <row r="193" spans="1:18" hidden="1">
      <c r="A193" s="203"/>
      <c r="B193" s="204"/>
      <c r="C193" s="204"/>
      <c r="D193" s="203"/>
      <c r="E193" s="203"/>
      <c r="H193" s="203"/>
      <c r="I193" s="205"/>
      <c r="J193" s="205"/>
      <c r="K193" s="205"/>
      <c r="L193" s="205">
        <f>IFERROR(IF(G193="X",0,IF(H193="X",0,VLOOKUP(H193,'10'!$K$3:$L$16,2,FALSE))),0)</f>
        <v>0</v>
      </c>
      <c r="M193" s="205">
        <f t="shared" si="6"/>
        <v>0</v>
      </c>
      <c r="N193" s="205">
        <f>IFERROR(VLOOKUP(H193,'10'!$K$3:$M$16,3,FALSE),0)</f>
        <v>0</v>
      </c>
      <c r="O193" s="205">
        <f t="shared" si="7"/>
        <v>0</v>
      </c>
      <c r="P193" s="205"/>
      <c r="Q193" s="205"/>
      <c r="R193" s="205"/>
    </row>
    <row r="194" spans="1:18" hidden="1">
      <c r="A194" s="203"/>
      <c r="B194" s="204"/>
      <c r="C194" s="204"/>
      <c r="D194" s="203"/>
      <c r="E194" s="203"/>
      <c r="H194" s="203"/>
      <c r="I194" s="205"/>
      <c r="J194" s="205"/>
      <c r="K194" s="205"/>
      <c r="L194" s="205">
        <f>IFERROR(IF(G194="X",0,IF(H194="X",0,VLOOKUP(H194,'10'!$K$3:$L$16,2,FALSE))),0)</f>
        <v>0</v>
      </c>
      <c r="M194" s="205">
        <f t="shared" si="6"/>
        <v>0</v>
      </c>
      <c r="N194" s="205">
        <f>IFERROR(VLOOKUP(H194,'10'!$K$3:$M$16,3,FALSE),0)</f>
        <v>0</v>
      </c>
      <c r="O194" s="205">
        <f t="shared" si="7"/>
        <v>0</v>
      </c>
      <c r="P194" s="205"/>
      <c r="Q194" s="205"/>
      <c r="R194" s="205"/>
    </row>
    <row r="195" spans="1:18" hidden="1">
      <c r="A195" s="203"/>
      <c r="B195" s="204"/>
      <c r="C195" s="204"/>
      <c r="D195" s="203"/>
      <c r="E195" s="203"/>
      <c r="H195" s="203"/>
      <c r="I195" s="205"/>
      <c r="J195" s="205"/>
      <c r="K195" s="205"/>
      <c r="L195" s="205">
        <f>IFERROR(IF(G195="X",0,IF(H195="X",0,VLOOKUP(H195,'10'!$K$3:$L$16,2,FALSE))),0)</f>
        <v>0</v>
      </c>
      <c r="M195" s="205">
        <f t="shared" si="6"/>
        <v>0</v>
      </c>
      <c r="N195" s="205">
        <f>IFERROR(VLOOKUP(H195,'10'!$K$3:$M$16,3,FALSE),0)</f>
        <v>0</v>
      </c>
      <c r="O195" s="205">
        <f t="shared" si="7"/>
        <v>0</v>
      </c>
      <c r="P195" s="205"/>
      <c r="Q195" s="205"/>
      <c r="R195" s="205"/>
    </row>
    <row r="196" spans="1:18" hidden="1">
      <c r="A196" s="203"/>
      <c r="B196" s="204"/>
      <c r="C196" s="204"/>
      <c r="D196" s="203"/>
      <c r="E196" s="203"/>
      <c r="H196" s="203"/>
      <c r="I196" s="205"/>
      <c r="J196" s="205"/>
      <c r="K196" s="205"/>
      <c r="L196" s="205">
        <f>IFERROR(IF(G196="X",0,IF(H196="X",0,VLOOKUP(H196,'10'!$K$3:$L$16,2,FALSE))),0)</f>
        <v>0</v>
      </c>
      <c r="M196" s="205">
        <f t="shared" si="6"/>
        <v>0</v>
      </c>
      <c r="N196" s="205">
        <f>IFERROR(VLOOKUP(H196,'10'!$K$3:$M$16,3,FALSE),0)</f>
        <v>0</v>
      </c>
      <c r="O196" s="205">
        <f t="shared" si="7"/>
        <v>0</v>
      </c>
      <c r="P196" s="205"/>
      <c r="Q196" s="205"/>
      <c r="R196" s="205"/>
    </row>
    <row r="197" spans="1:18" hidden="1">
      <c r="A197" s="203"/>
      <c r="B197" s="204"/>
      <c r="C197" s="204"/>
      <c r="D197" s="203"/>
      <c r="E197" s="203"/>
      <c r="H197" s="203"/>
      <c r="I197" s="205"/>
      <c r="J197" s="205"/>
      <c r="K197" s="205"/>
      <c r="L197" s="205">
        <f>IFERROR(IF(G197="X",0,IF(H197="X",0,VLOOKUP(H197,'10'!$K$3:$L$16,2,FALSE))),0)</f>
        <v>0</v>
      </c>
      <c r="M197" s="205">
        <f t="shared" si="6"/>
        <v>0</v>
      </c>
      <c r="N197" s="205">
        <f>IFERROR(VLOOKUP(H197,'10'!$K$3:$M$16,3,FALSE),0)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IFERROR(IF(G198="X",0,IF(H198="X",0,VLOOKUP(H198,'10'!$K$3:$L$16,2,FALSE))),0)</f>
        <v>0</v>
      </c>
      <c r="M198" s="205">
        <f t="shared" si="6"/>
        <v>0</v>
      </c>
      <c r="N198" s="205">
        <f>IFERROR(VLOOKUP(H198,'10'!$K$3:$M$16,3,FALSE),0)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IFERROR(IF(G199="X",0,IF(H199="X",0,VLOOKUP(H199,'10'!$K$3:$L$16,2,FALSE))),0)</f>
        <v>0</v>
      </c>
      <c r="M199" s="205">
        <f t="shared" si="6"/>
        <v>0</v>
      </c>
      <c r="N199" s="205">
        <f>IFERROR(VLOOKUP(H199,'10'!$K$3:$M$16,3,FALSE),0)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IFERROR(IF(G200="X",0,IF(H200="X",0,VLOOKUP(H200,'10'!$K$3:$L$16,2,FALSE))),0)</f>
        <v>0</v>
      </c>
      <c r="M200" s="205">
        <f t="shared" si="6"/>
        <v>0</v>
      </c>
      <c r="N200" s="205">
        <f>IFERROR(VLOOKUP(H200,'10'!$K$3:$M$16,3,FALSE),0)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IFERROR(IF(G201="X",0,IF(H201="X",0,VLOOKUP(H201,'10'!$K$3:$L$16,2,FALSE))),0)</f>
        <v>0</v>
      </c>
      <c r="M201" s="205">
        <f t="shared" si="6"/>
        <v>0</v>
      </c>
      <c r="N201" s="205">
        <f>IFERROR(VLOOKUP(H201,'10'!$K$3:$M$16,3,FALSE),0)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IFERROR(IF(G202="X",0,IF(H202="X",0,VLOOKUP(H202,'10'!$K$3:$L$16,2,FALSE))),0)</f>
        <v>0</v>
      </c>
      <c r="M202" s="205">
        <f t="shared" si="6"/>
        <v>0</v>
      </c>
      <c r="N202" s="205">
        <f>IFERROR(VLOOKUP(H202,'10'!$K$3:$M$16,3,FALSE),0)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IFERROR(IF(G203="X",0,IF(H203="X",0,VLOOKUP(H203,'10'!$K$3:$L$16,2,FALSE))),0)</f>
        <v>0</v>
      </c>
      <c r="M203" s="205">
        <f t="shared" si="6"/>
        <v>0</v>
      </c>
      <c r="N203" s="205">
        <f>IFERROR(VLOOKUP(H203,'10'!$K$3:$M$16,3,FALSE),0)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IFERROR(IF(G204="X",0,IF(H204="X",0,VLOOKUP(H204,'10'!$K$3:$L$16,2,FALSE))),0)</f>
        <v>0</v>
      </c>
      <c r="M204" s="205">
        <f t="shared" si="6"/>
        <v>0</v>
      </c>
      <c r="N204" s="205">
        <f>IFERROR(VLOOKUP(H204,'10'!$K$3:$M$16,3,FALSE),0)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IFERROR(IF(G205="X",0,IF(H205="X",0,VLOOKUP(H205,'10'!$K$3:$L$16,2,FALSE))),0)</f>
        <v>0</v>
      </c>
      <c r="M205" s="205">
        <f t="shared" si="6"/>
        <v>0</v>
      </c>
      <c r="N205" s="205">
        <f>IFERROR(VLOOKUP(H205,'10'!$K$3:$M$16,3,FALSE),0)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IFERROR(IF(G206="X",0,IF(H206="X",0,VLOOKUP(H206,'10'!$K$3:$L$16,2,FALSE))),0)</f>
        <v>0</v>
      </c>
      <c r="M206" s="205">
        <f t="shared" si="6"/>
        <v>0</v>
      </c>
      <c r="N206" s="205">
        <f>IFERROR(VLOOKUP(H206,'10'!$K$3:$M$16,3,FALSE),0)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IFERROR(IF(G207="X",0,IF(H207="X",0,VLOOKUP(H207,'10'!$K$3:$L$16,2,FALSE))),0)</f>
        <v>0</v>
      </c>
      <c r="M207" s="205">
        <f t="shared" si="6"/>
        <v>0</v>
      </c>
      <c r="N207" s="205">
        <f>IFERROR(VLOOKUP(H207,'10'!$K$3:$M$16,3,FALSE),0)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IFERROR(IF(G208="X",0,IF(H208="X",0,VLOOKUP(H208,'10'!$K$3:$L$16,2,FALSE))),0)</f>
        <v>0</v>
      </c>
      <c r="M208" s="205">
        <f t="shared" si="6"/>
        <v>0</v>
      </c>
      <c r="N208" s="205">
        <f>IFERROR(VLOOKUP(H208,'10'!$K$3:$M$16,3,FALSE),0)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IFERROR(IF(G209="X",0,IF(H209="X",0,VLOOKUP(H209,'10'!$K$3:$L$16,2,FALSE))),0)</f>
        <v>0</v>
      </c>
      <c r="M209" s="205">
        <f t="shared" si="6"/>
        <v>0</v>
      </c>
      <c r="N209" s="205">
        <f>IFERROR(VLOOKUP(H209,'10'!$K$3:$M$16,3,FALSE),0)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IFERROR(IF(G210="X",0,IF(H210="X",0,VLOOKUP(H210,'10'!$K$3:$L$16,2,FALSE))),0)</f>
        <v>0</v>
      </c>
      <c r="M210" s="205">
        <f t="shared" si="6"/>
        <v>0</v>
      </c>
      <c r="N210" s="205">
        <f>IFERROR(VLOOKUP(H210,'10'!$K$3:$M$16,3,FALSE),0)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IFERROR(IF(G211="X",0,IF(H211="X",0,VLOOKUP(H211,'10'!$K$3:$L$16,2,FALSE))),0)</f>
        <v>0</v>
      </c>
      <c r="M211" s="205">
        <f t="shared" si="6"/>
        <v>0</v>
      </c>
      <c r="N211" s="205">
        <f>IFERROR(VLOOKUP(H211,'10'!$K$3:$M$16,3,FALSE),0)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IFERROR(IF(G212="X",0,IF(H212="X",0,VLOOKUP(H212,'10'!$K$3:$L$16,2,FALSE))),0)</f>
        <v>0</v>
      </c>
      <c r="M212" s="205">
        <f t="shared" si="6"/>
        <v>0</v>
      </c>
      <c r="N212" s="205">
        <f>IFERROR(VLOOKUP(H212,'10'!$K$3:$M$16,3,FALSE),0)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IFERROR(IF(G213="X",0,IF(H213="X",0,VLOOKUP(H213,'10'!$K$3:$L$16,2,FALSE))),0)</f>
        <v>0</v>
      </c>
      <c r="M213" s="205">
        <f t="shared" ref="M213:M276" si="8">K213*L213</f>
        <v>0</v>
      </c>
      <c r="N213" s="205">
        <f>IFERROR(VLOOKUP(H213,'10'!$K$3:$M$16,3,FALSE),0)</f>
        <v>0</v>
      </c>
      <c r="O213" s="205">
        <f t="shared" ref="O213:O276" si="9">IF(N213=0,0,M213/N213)</f>
        <v>0</v>
      </c>
      <c r="P213" s="205"/>
      <c r="Q213" s="205"/>
      <c r="R213" s="205"/>
    </row>
    <row r="214" spans="1:18" hidden="1">
      <c r="A214" s="203"/>
      <c r="B214" s="204"/>
      <c r="C214" s="204"/>
      <c r="D214" s="203"/>
      <c r="E214" s="203"/>
      <c r="H214" s="203"/>
      <c r="I214" s="205"/>
      <c r="J214" s="205"/>
      <c r="K214" s="205"/>
      <c r="L214" s="205">
        <f>IFERROR(IF(G214="X",0,IF(H214="X",0,VLOOKUP(H214,'10'!$K$3:$L$16,2,FALSE))),0)</f>
        <v>0</v>
      </c>
      <c r="M214" s="205">
        <f t="shared" si="8"/>
        <v>0</v>
      </c>
      <c r="N214" s="205">
        <f>IFERROR(VLOOKUP(H214,'10'!$K$3:$M$16,3,FALSE),0)</f>
        <v>0</v>
      </c>
      <c r="O214" s="205">
        <f t="shared" si="9"/>
        <v>0</v>
      </c>
      <c r="P214" s="205"/>
      <c r="Q214" s="205"/>
      <c r="R214" s="205"/>
    </row>
    <row r="215" spans="1:18" hidden="1">
      <c r="A215" s="203"/>
      <c r="B215" s="204"/>
      <c r="C215" s="204"/>
      <c r="D215" s="203"/>
      <c r="E215" s="203"/>
      <c r="H215" s="203"/>
      <c r="I215" s="205"/>
      <c r="J215" s="205"/>
      <c r="K215" s="205"/>
      <c r="L215" s="205">
        <f>IFERROR(IF(G215="X",0,IF(H215="X",0,VLOOKUP(H215,'10'!$K$3:$L$16,2,FALSE))),0)</f>
        <v>0</v>
      </c>
      <c r="M215" s="205">
        <f t="shared" si="8"/>
        <v>0</v>
      </c>
      <c r="N215" s="205">
        <f>IFERROR(VLOOKUP(H215,'10'!$K$3:$M$16,3,FALSE),0)</f>
        <v>0</v>
      </c>
      <c r="O215" s="205">
        <f t="shared" si="9"/>
        <v>0</v>
      </c>
      <c r="P215" s="205"/>
      <c r="Q215" s="205"/>
      <c r="R215" s="205"/>
    </row>
    <row r="216" spans="1:18" hidden="1">
      <c r="A216" s="203"/>
      <c r="B216" s="204"/>
      <c r="C216" s="204"/>
      <c r="D216" s="203"/>
      <c r="E216" s="203"/>
      <c r="H216" s="203"/>
      <c r="I216" s="205"/>
      <c r="J216" s="205"/>
      <c r="K216" s="205"/>
      <c r="L216" s="205">
        <f>IFERROR(IF(G216="X",0,IF(H216="X",0,VLOOKUP(H216,'10'!$K$3:$L$16,2,FALSE))),0)</f>
        <v>0</v>
      </c>
      <c r="M216" s="205">
        <f t="shared" si="8"/>
        <v>0</v>
      </c>
      <c r="N216" s="205">
        <f>IFERROR(VLOOKUP(H216,'10'!$K$3:$M$16,3,FALSE),0)</f>
        <v>0</v>
      </c>
      <c r="O216" s="205">
        <f t="shared" si="9"/>
        <v>0</v>
      </c>
      <c r="P216" s="205"/>
      <c r="Q216" s="205"/>
      <c r="R216" s="205"/>
    </row>
    <row r="217" spans="1:18" hidden="1">
      <c r="A217" s="203"/>
      <c r="B217" s="204"/>
      <c r="C217" s="204"/>
      <c r="D217" s="203"/>
      <c r="E217" s="203"/>
      <c r="H217" s="203"/>
      <c r="I217" s="205"/>
      <c r="J217" s="205"/>
      <c r="K217" s="205"/>
      <c r="L217" s="205">
        <f>IFERROR(IF(G217="X",0,IF(H217="X",0,VLOOKUP(H217,'10'!$K$3:$L$16,2,FALSE))),0)</f>
        <v>0</v>
      </c>
      <c r="M217" s="205">
        <f t="shared" si="8"/>
        <v>0</v>
      </c>
      <c r="N217" s="205">
        <f>IFERROR(VLOOKUP(H217,'10'!$K$3:$M$16,3,FALSE),0)</f>
        <v>0</v>
      </c>
      <c r="O217" s="205">
        <f t="shared" si="9"/>
        <v>0</v>
      </c>
      <c r="P217" s="205"/>
      <c r="Q217" s="205"/>
      <c r="R217" s="205"/>
    </row>
    <row r="218" spans="1:18" hidden="1">
      <c r="A218" s="203"/>
      <c r="B218" s="204"/>
      <c r="C218" s="204"/>
      <c r="D218" s="203"/>
      <c r="E218" s="203"/>
      <c r="H218" s="203"/>
      <c r="I218" s="205"/>
      <c r="J218" s="205"/>
      <c r="K218" s="205"/>
      <c r="L218" s="205">
        <f>IFERROR(IF(G218="X",0,IF(H218="X",0,VLOOKUP(H218,'10'!$K$3:$L$16,2,FALSE))),0)</f>
        <v>0</v>
      </c>
      <c r="M218" s="205">
        <f t="shared" si="8"/>
        <v>0</v>
      </c>
      <c r="N218" s="205">
        <f>IFERROR(VLOOKUP(H218,'10'!$K$3:$M$16,3,FALSE),0)</f>
        <v>0</v>
      </c>
      <c r="O218" s="205">
        <f t="shared" si="9"/>
        <v>0</v>
      </c>
      <c r="P218" s="205"/>
      <c r="Q218" s="205"/>
      <c r="R218" s="205"/>
    </row>
    <row r="219" spans="1:18" hidden="1">
      <c r="A219" s="203"/>
      <c r="B219" s="204"/>
      <c r="C219" s="204"/>
      <c r="D219" s="203"/>
      <c r="E219" s="203"/>
      <c r="H219" s="203"/>
      <c r="I219" s="205"/>
      <c r="J219" s="205"/>
      <c r="K219" s="205"/>
      <c r="L219" s="205">
        <f>IFERROR(IF(G219="X",0,IF(H219="X",0,VLOOKUP(H219,'10'!$K$3:$L$16,2,FALSE))),0)</f>
        <v>0</v>
      </c>
      <c r="M219" s="205">
        <f t="shared" si="8"/>
        <v>0</v>
      </c>
      <c r="N219" s="205">
        <f>IFERROR(VLOOKUP(H219,'10'!$K$3:$M$16,3,FALSE),0)</f>
        <v>0</v>
      </c>
      <c r="O219" s="205">
        <f t="shared" si="9"/>
        <v>0</v>
      </c>
      <c r="P219" s="205"/>
      <c r="Q219" s="205"/>
      <c r="R219" s="205"/>
    </row>
    <row r="220" spans="1:18" hidden="1">
      <c r="A220" s="203"/>
      <c r="B220" s="204"/>
      <c r="C220" s="204"/>
      <c r="D220" s="203"/>
      <c r="E220" s="203"/>
      <c r="H220" s="203"/>
      <c r="I220" s="205"/>
      <c r="J220" s="205"/>
      <c r="K220" s="205"/>
      <c r="L220" s="205">
        <f>IFERROR(IF(G220="X",0,IF(H220="X",0,VLOOKUP(H220,'10'!$K$3:$L$16,2,FALSE))),0)</f>
        <v>0</v>
      </c>
      <c r="M220" s="205">
        <f t="shared" si="8"/>
        <v>0</v>
      </c>
      <c r="N220" s="205">
        <f>IFERROR(VLOOKUP(H220,'10'!$K$3:$M$16,3,FALSE),0)</f>
        <v>0</v>
      </c>
      <c r="O220" s="205">
        <f t="shared" si="9"/>
        <v>0</v>
      </c>
      <c r="P220" s="205"/>
      <c r="Q220" s="205"/>
      <c r="R220" s="205"/>
    </row>
    <row r="221" spans="1:18" hidden="1">
      <c r="A221" s="203"/>
      <c r="B221" s="204"/>
      <c r="C221" s="204"/>
      <c r="D221" s="203"/>
      <c r="E221" s="203"/>
      <c r="H221" s="203"/>
      <c r="I221" s="205"/>
      <c r="J221" s="205"/>
      <c r="K221" s="205"/>
      <c r="L221" s="205">
        <f>IFERROR(IF(G221="X",0,IF(H221="X",0,VLOOKUP(H221,'10'!$K$3:$L$16,2,FALSE))),0)</f>
        <v>0</v>
      </c>
      <c r="M221" s="205">
        <f t="shared" si="8"/>
        <v>0</v>
      </c>
      <c r="N221" s="205">
        <f>IFERROR(VLOOKUP(H221,'10'!$K$3:$M$16,3,FALSE),0)</f>
        <v>0</v>
      </c>
      <c r="O221" s="205">
        <f t="shared" si="9"/>
        <v>0</v>
      </c>
      <c r="P221" s="205"/>
      <c r="Q221" s="205"/>
      <c r="R221" s="205"/>
    </row>
    <row r="222" spans="1:18" hidden="1">
      <c r="A222" s="203"/>
      <c r="B222" s="204"/>
      <c r="C222" s="204"/>
      <c r="D222" s="203"/>
      <c r="E222" s="203"/>
      <c r="H222" s="203"/>
      <c r="I222" s="205"/>
      <c r="J222" s="205"/>
      <c r="K222" s="205"/>
      <c r="L222" s="205">
        <f>IFERROR(IF(G222="X",0,IF(H222="X",0,VLOOKUP(H222,'10'!$K$3:$L$16,2,FALSE))),0)</f>
        <v>0</v>
      </c>
      <c r="M222" s="205">
        <f t="shared" si="8"/>
        <v>0</v>
      </c>
      <c r="N222" s="205">
        <f>IFERROR(VLOOKUP(H222,'10'!$K$3:$M$16,3,FALSE),0)</f>
        <v>0</v>
      </c>
      <c r="O222" s="205">
        <f t="shared" si="9"/>
        <v>0</v>
      </c>
      <c r="P222" s="205"/>
      <c r="Q222" s="205"/>
      <c r="R222" s="205"/>
    </row>
    <row r="223" spans="1:18" hidden="1">
      <c r="A223" s="203"/>
      <c r="B223" s="204"/>
      <c r="C223" s="204"/>
      <c r="D223" s="203"/>
      <c r="E223" s="203"/>
      <c r="H223" s="203"/>
      <c r="I223" s="205"/>
      <c r="J223" s="205"/>
      <c r="K223" s="205"/>
      <c r="L223" s="205">
        <f>IFERROR(IF(G223="X",0,IF(H223="X",0,VLOOKUP(H223,'10'!$K$3:$L$16,2,FALSE))),0)</f>
        <v>0</v>
      </c>
      <c r="M223" s="205">
        <f t="shared" si="8"/>
        <v>0</v>
      </c>
      <c r="N223" s="205">
        <f>IFERROR(VLOOKUP(H223,'10'!$K$3:$M$16,3,FALSE),0)</f>
        <v>0</v>
      </c>
      <c r="O223" s="205">
        <f t="shared" si="9"/>
        <v>0</v>
      </c>
      <c r="P223" s="205"/>
      <c r="Q223" s="205"/>
      <c r="R223" s="205"/>
    </row>
    <row r="224" spans="1:18" hidden="1">
      <c r="A224" s="203"/>
      <c r="B224" s="204"/>
      <c r="C224" s="204"/>
      <c r="D224" s="203"/>
      <c r="E224" s="203"/>
      <c r="H224" s="203"/>
      <c r="I224" s="205"/>
      <c r="J224" s="205"/>
      <c r="K224" s="205"/>
      <c r="L224" s="205">
        <f>IFERROR(IF(G224="X",0,IF(H224="X",0,VLOOKUP(H224,'10'!$K$3:$L$16,2,FALSE))),0)</f>
        <v>0</v>
      </c>
      <c r="M224" s="205">
        <f t="shared" si="8"/>
        <v>0</v>
      </c>
      <c r="N224" s="205">
        <f>IFERROR(VLOOKUP(H224,'10'!$K$3:$M$16,3,FALSE),0)</f>
        <v>0</v>
      </c>
      <c r="O224" s="205">
        <f t="shared" si="9"/>
        <v>0</v>
      </c>
      <c r="P224" s="205"/>
      <c r="Q224" s="205"/>
      <c r="R224" s="205"/>
    </row>
    <row r="225" spans="1:18" hidden="1">
      <c r="A225" s="203"/>
      <c r="B225" s="204"/>
      <c r="C225" s="204"/>
      <c r="D225" s="203"/>
      <c r="E225" s="203"/>
      <c r="H225" s="203"/>
      <c r="I225" s="205"/>
      <c r="J225" s="205"/>
      <c r="K225" s="205"/>
      <c r="L225" s="205">
        <f>IFERROR(IF(G225="X",0,IF(H225="X",0,VLOOKUP(H225,'10'!$K$3:$L$16,2,FALSE))),0)</f>
        <v>0</v>
      </c>
      <c r="M225" s="205">
        <f t="shared" si="8"/>
        <v>0</v>
      </c>
      <c r="N225" s="205">
        <f>IFERROR(VLOOKUP(H225,'10'!$K$3:$M$16,3,FALSE),0)</f>
        <v>0</v>
      </c>
      <c r="O225" s="205">
        <f t="shared" si="9"/>
        <v>0</v>
      </c>
      <c r="P225" s="205"/>
      <c r="Q225" s="205"/>
      <c r="R225" s="205"/>
    </row>
    <row r="226" spans="1:18" hidden="1">
      <c r="A226" s="203"/>
      <c r="B226" s="204"/>
      <c r="C226" s="204"/>
      <c r="D226" s="203"/>
      <c r="E226" s="203"/>
      <c r="H226" s="203"/>
      <c r="I226" s="205"/>
      <c r="J226" s="205"/>
      <c r="K226" s="205"/>
      <c r="L226" s="205">
        <f>IFERROR(IF(G226="X",0,IF(H226="X",0,VLOOKUP(H226,'10'!$K$3:$L$16,2,FALSE))),0)</f>
        <v>0</v>
      </c>
      <c r="M226" s="205">
        <f t="shared" si="8"/>
        <v>0</v>
      </c>
      <c r="N226" s="205">
        <f>IFERROR(VLOOKUP(H226,'10'!$K$3:$M$16,3,FALSE),0)</f>
        <v>0</v>
      </c>
      <c r="O226" s="205">
        <f t="shared" si="9"/>
        <v>0</v>
      </c>
      <c r="P226" s="205"/>
      <c r="Q226" s="205"/>
      <c r="R226" s="205"/>
    </row>
    <row r="227" spans="1:18" hidden="1">
      <c r="A227" s="203"/>
      <c r="B227" s="204"/>
      <c r="C227" s="204"/>
      <c r="D227" s="203"/>
      <c r="E227" s="203"/>
      <c r="H227" s="203"/>
      <c r="I227" s="205"/>
      <c r="J227" s="205"/>
      <c r="K227" s="205"/>
      <c r="L227" s="205">
        <f>IFERROR(IF(G227="X",0,IF(H227="X",0,VLOOKUP(H227,'10'!$K$3:$L$16,2,FALSE))),0)</f>
        <v>0</v>
      </c>
      <c r="M227" s="205">
        <f t="shared" si="8"/>
        <v>0</v>
      </c>
      <c r="N227" s="205">
        <f>IFERROR(VLOOKUP(H227,'10'!$K$3:$M$16,3,FALSE),0)</f>
        <v>0</v>
      </c>
      <c r="O227" s="205">
        <f t="shared" si="9"/>
        <v>0</v>
      </c>
      <c r="P227" s="205"/>
      <c r="Q227" s="205"/>
      <c r="R227" s="205"/>
    </row>
    <row r="228" spans="1:18" hidden="1">
      <c r="A228" s="203"/>
      <c r="B228" s="204"/>
      <c r="C228" s="204"/>
      <c r="D228" s="203"/>
      <c r="E228" s="203"/>
      <c r="H228" s="203"/>
      <c r="I228" s="205"/>
      <c r="J228" s="205"/>
      <c r="K228" s="205"/>
      <c r="L228" s="205">
        <f>IFERROR(IF(G228="X",0,IF(H228="X",0,VLOOKUP(H228,'10'!$K$3:$L$16,2,FALSE))),0)</f>
        <v>0</v>
      </c>
      <c r="M228" s="205">
        <f t="shared" si="8"/>
        <v>0</v>
      </c>
      <c r="N228" s="205">
        <f>IFERROR(VLOOKUP(H228,'10'!$K$3:$M$16,3,FALSE),0)</f>
        <v>0</v>
      </c>
      <c r="O228" s="205">
        <f t="shared" si="9"/>
        <v>0</v>
      </c>
      <c r="P228" s="205"/>
      <c r="Q228" s="205"/>
      <c r="R228" s="205"/>
    </row>
    <row r="229" spans="1:18" hidden="1">
      <c r="A229" s="203"/>
      <c r="B229" s="204"/>
      <c r="C229" s="204"/>
      <c r="D229" s="203"/>
      <c r="E229" s="203"/>
      <c r="H229" s="203"/>
      <c r="I229" s="205"/>
      <c r="J229" s="205"/>
      <c r="K229" s="205"/>
      <c r="L229" s="205">
        <f>IFERROR(IF(G229="X",0,IF(H229="X",0,VLOOKUP(H229,'10'!$K$3:$L$16,2,FALSE))),0)</f>
        <v>0</v>
      </c>
      <c r="M229" s="205">
        <f t="shared" si="8"/>
        <v>0</v>
      </c>
      <c r="N229" s="205">
        <f>IFERROR(VLOOKUP(H229,'10'!$K$3:$M$16,3,FALSE),0)</f>
        <v>0</v>
      </c>
      <c r="O229" s="205">
        <f t="shared" si="9"/>
        <v>0</v>
      </c>
      <c r="P229" s="205"/>
      <c r="Q229" s="205"/>
      <c r="R229" s="205"/>
    </row>
    <row r="230" spans="1:18" hidden="1">
      <c r="A230" s="203"/>
      <c r="B230" s="204"/>
      <c r="C230" s="204"/>
      <c r="D230" s="203"/>
      <c r="E230" s="203"/>
      <c r="H230" s="203"/>
      <c r="I230" s="205"/>
      <c r="J230" s="205"/>
      <c r="K230" s="205"/>
      <c r="L230" s="205">
        <f>IFERROR(IF(G230="X",0,IF(H230="X",0,VLOOKUP(H230,'10'!$K$3:$L$16,2,FALSE))),0)</f>
        <v>0</v>
      </c>
      <c r="M230" s="205">
        <f t="shared" si="8"/>
        <v>0</v>
      </c>
      <c r="N230" s="205">
        <f>IFERROR(VLOOKUP(H230,'10'!$K$3:$M$16,3,FALSE),0)</f>
        <v>0</v>
      </c>
      <c r="O230" s="205">
        <f t="shared" si="9"/>
        <v>0</v>
      </c>
      <c r="P230" s="205"/>
      <c r="Q230" s="205"/>
      <c r="R230" s="205"/>
    </row>
    <row r="231" spans="1:18" hidden="1">
      <c r="A231" s="203"/>
      <c r="B231" s="204"/>
      <c r="C231" s="204"/>
      <c r="D231" s="203"/>
      <c r="E231" s="203"/>
      <c r="H231" s="203"/>
      <c r="I231" s="205"/>
      <c r="J231" s="205"/>
      <c r="K231" s="205"/>
      <c r="L231" s="205">
        <f>IFERROR(IF(G231="X",0,IF(H231="X",0,VLOOKUP(H231,'10'!$K$3:$L$16,2,FALSE))),0)</f>
        <v>0</v>
      </c>
      <c r="M231" s="205">
        <f t="shared" si="8"/>
        <v>0</v>
      </c>
      <c r="N231" s="205">
        <f>IFERROR(VLOOKUP(H231,'10'!$K$3:$M$16,3,FALSE),0)</f>
        <v>0</v>
      </c>
      <c r="O231" s="205">
        <f t="shared" si="9"/>
        <v>0</v>
      </c>
      <c r="P231" s="205"/>
      <c r="Q231" s="205"/>
      <c r="R231" s="205"/>
    </row>
    <row r="232" spans="1:18" hidden="1">
      <c r="A232" s="203"/>
      <c r="B232" s="204"/>
      <c r="C232" s="204"/>
      <c r="D232" s="203"/>
      <c r="E232" s="203"/>
      <c r="H232" s="203"/>
      <c r="I232" s="205"/>
      <c r="J232" s="205"/>
      <c r="K232" s="205"/>
      <c r="L232" s="205">
        <f>IFERROR(IF(G232="X",0,IF(H232="X",0,VLOOKUP(H232,'10'!$K$3:$L$16,2,FALSE))),0)</f>
        <v>0</v>
      </c>
      <c r="M232" s="205">
        <f t="shared" si="8"/>
        <v>0</v>
      </c>
      <c r="N232" s="205">
        <f>IFERROR(VLOOKUP(H232,'10'!$K$3:$M$16,3,FALSE),0)</f>
        <v>0</v>
      </c>
      <c r="O232" s="205">
        <f t="shared" si="9"/>
        <v>0</v>
      </c>
      <c r="P232" s="205"/>
      <c r="Q232" s="205"/>
      <c r="R232" s="205"/>
    </row>
    <row r="233" spans="1:18" hidden="1">
      <c r="A233" s="203"/>
      <c r="B233" s="204"/>
      <c r="C233" s="204"/>
      <c r="D233" s="203"/>
      <c r="E233" s="203"/>
      <c r="H233" s="203"/>
      <c r="I233" s="205"/>
      <c r="J233" s="205"/>
      <c r="K233" s="205"/>
      <c r="L233" s="205">
        <f>IFERROR(IF(G233="X",0,IF(H233="X",0,VLOOKUP(H233,'10'!$K$3:$L$16,2,FALSE))),0)</f>
        <v>0</v>
      </c>
      <c r="M233" s="205">
        <f t="shared" si="8"/>
        <v>0</v>
      </c>
      <c r="N233" s="205">
        <f>IFERROR(VLOOKUP(H233,'10'!$K$3:$M$16,3,FALSE),0)</f>
        <v>0</v>
      </c>
      <c r="O233" s="205">
        <f t="shared" si="9"/>
        <v>0</v>
      </c>
      <c r="P233" s="205"/>
      <c r="Q233" s="205"/>
      <c r="R233" s="205"/>
    </row>
    <row r="234" spans="1:18" hidden="1">
      <c r="A234" s="203"/>
      <c r="B234" s="204"/>
      <c r="C234" s="204"/>
      <c r="D234" s="203"/>
      <c r="E234" s="203"/>
      <c r="H234" s="203"/>
      <c r="I234" s="205"/>
      <c r="J234" s="205"/>
      <c r="K234" s="205"/>
      <c r="L234" s="205">
        <f>IFERROR(IF(G234="X",0,IF(H234="X",0,VLOOKUP(H234,'10'!$K$3:$L$16,2,FALSE))),0)</f>
        <v>0</v>
      </c>
      <c r="M234" s="205">
        <f t="shared" si="8"/>
        <v>0</v>
      </c>
      <c r="N234" s="205">
        <f>IFERROR(VLOOKUP(H234,'10'!$K$3:$M$16,3,FALSE),0)</f>
        <v>0</v>
      </c>
      <c r="O234" s="205">
        <f t="shared" si="9"/>
        <v>0</v>
      </c>
      <c r="P234" s="205"/>
      <c r="Q234" s="205"/>
      <c r="R234" s="205"/>
    </row>
    <row r="235" spans="1:18" hidden="1">
      <c r="A235" s="203"/>
      <c r="B235" s="204"/>
      <c r="C235" s="204"/>
      <c r="D235" s="203"/>
      <c r="E235" s="203"/>
      <c r="H235" s="203"/>
      <c r="I235" s="205"/>
      <c r="J235" s="205"/>
      <c r="K235" s="205"/>
      <c r="L235" s="205">
        <f>IFERROR(IF(G235="X",0,IF(H235="X",0,VLOOKUP(H235,'10'!$K$3:$L$16,2,FALSE))),0)</f>
        <v>0</v>
      </c>
      <c r="M235" s="205">
        <f t="shared" si="8"/>
        <v>0</v>
      </c>
      <c r="N235" s="205">
        <f>IFERROR(VLOOKUP(H235,'10'!$K$3:$M$16,3,FALSE),0)</f>
        <v>0</v>
      </c>
      <c r="O235" s="205">
        <f t="shared" si="9"/>
        <v>0</v>
      </c>
      <c r="P235" s="205"/>
      <c r="Q235" s="205"/>
      <c r="R235" s="205"/>
    </row>
    <row r="236" spans="1:18" hidden="1">
      <c r="A236" s="203"/>
      <c r="B236" s="204"/>
      <c r="C236" s="204"/>
      <c r="D236" s="203"/>
      <c r="E236" s="203"/>
      <c r="H236" s="203"/>
      <c r="I236" s="205"/>
      <c r="J236" s="205"/>
      <c r="K236" s="205"/>
      <c r="L236" s="205">
        <f>IFERROR(IF(G236="X",0,IF(H236="X",0,VLOOKUP(H236,'10'!$K$3:$L$16,2,FALSE))),0)</f>
        <v>0</v>
      </c>
      <c r="M236" s="205">
        <f t="shared" si="8"/>
        <v>0</v>
      </c>
      <c r="N236" s="205">
        <f>IFERROR(VLOOKUP(H236,'10'!$K$3:$M$16,3,FALSE),0)</f>
        <v>0</v>
      </c>
      <c r="O236" s="205">
        <f t="shared" si="9"/>
        <v>0</v>
      </c>
      <c r="P236" s="205"/>
      <c r="Q236" s="205"/>
      <c r="R236" s="205"/>
    </row>
    <row r="237" spans="1:18" hidden="1">
      <c r="A237" s="203"/>
      <c r="B237" s="204"/>
      <c r="C237" s="204"/>
      <c r="D237" s="203"/>
      <c r="E237" s="203"/>
      <c r="H237" s="203"/>
      <c r="I237" s="205"/>
      <c r="J237" s="205"/>
      <c r="K237" s="205"/>
      <c r="L237" s="205">
        <f>IFERROR(IF(G237="X",0,IF(H237="X",0,VLOOKUP(H237,'10'!$K$3:$L$16,2,FALSE))),0)</f>
        <v>0</v>
      </c>
      <c r="M237" s="205">
        <f t="shared" si="8"/>
        <v>0</v>
      </c>
      <c r="N237" s="205">
        <f>IFERROR(VLOOKUP(H237,'10'!$K$3:$M$16,3,FALSE),0)</f>
        <v>0</v>
      </c>
      <c r="O237" s="205">
        <f t="shared" si="9"/>
        <v>0</v>
      </c>
      <c r="P237" s="205"/>
      <c r="Q237" s="205"/>
      <c r="R237" s="205"/>
    </row>
    <row r="238" spans="1:18" hidden="1">
      <c r="A238" s="203"/>
      <c r="B238" s="204"/>
      <c r="C238" s="204"/>
      <c r="D238" s="203"/>
      <c r="E238" s="203"/>
      <c r="H238" s="203"/>
      <c r="I238" s="205"/>
      <c r="J238" s="205"/>
      <c r="K238" s="205"/>
      <c r="L238" s="205">
        <f>IFERROR(IF(G238="X",0,IF(H238="X",0,VLOOKUP(H238,'10'!$K$3:$L$16,2,FALSE))),0)</f>
        <v>0</v>
      </c>
      <c r="M238" s="205">
        <f t="shared" si="8"/>
        <v>0</v>
      </c>
      <c r="N238" s="205">
        <f>IFERROR(VLOOKUP(H238,'10'!$K$3:$M$16,3,FALSE),0)</f>
        <v>0</v>
      </c>
      <c r="O238" s="205">
        <f t="shared" si="9"/>
        <v>0</v>
      </c>
      <c r="P238" s="205"/>
      <c r="Q238" s="205"/>
      <c r="R238" s="205"/>
    </row>
    <row r="239" spans="1:18" hidden="1">
      <c r="A239" s="203"/>
      <c r="B239" s="204"/>
      <c r="C239" s="204"/>
      <c r="D239" s="203"/>
      <c r="E239" s="203"/>
      <c r="H239" s="203"/>
      <c r="I239" s="205"/>
      <c r="J239" s="205"/>
      <c r="K239" s="205"/>
      <c r="L239" s="205">
        <f>IFERROR(IF(G239="X",0,IF(H239="X",0,VLOOKUP(H239,'10'!$K$3:$L$16,2,FALSE))),0)</f>
        <v>0</v>
      </c>
      <c r="M239" s="205">
        <f t="shared" si="8"/>
        <v>0</v>
      </c>
      <c r="N239" s="205">
        <f>IFERROR(VLOOKUP(H239,'10'!$K$3:$M$16,3,FALSE),0)</f>
        <v>0</v>
      </c>
      <c r="O239" s="205">
        <f t="shared" si="9"/>
        <v>0</v>
      </c>
      <c r="P239" s="205"/>
      <c r="Q239" s="205"/>
      <c r="R239" s="205"/>
    </row>
    <row r="240" spans="1:18" hidden="1">
      <c r="A240" s="203"/>
      <c r="B240" s="204"/>
      <c r="C240" s="204"/>
      <c r="D240" s="203"/>
      <c r="E240" s="203"/>
      <c r="H240" s="203"/>
      <c r="I240" s="205"/>
      <c r="J240" s="205"/>
      <c r="K240" s="205"/>
      <c r="L240" s="205">
        <f>IFERROR(IF(G240="X",0,IF(H240="X",0,VLOOKUP(H240,'10'!$K$3:$L$16,2,FALSE))),0)</f>
        <v>0</v>
      </c>
      <c r="M240" s="205">
        <f t="shared" si="8"/>
        <v>0</v>
      </c>
      <c r="N240" s="205">
        <f>IFERROR(VLOOKUP(H240,'10'!$K$3:$M$16,3,FALSE),0)</f>
        <v>0</v>
      </c>
      <c r="O240" s="205">
        <f t="shared" si="9"/>
        <v>0</v>
      </c>
      <c r="P240" s="205"/>
      <c r="Q240" s="205"/>
      <c r="R240" s="205"/>
    </row>
    <row r="241" spans="1:18" hidden="1">
      <c r="A241" s="203"/>
      <c r="B241" s="204"/>
      <c r="C241" s="204"/>
      <c r="D241" s="203"/>
      <c r="E241" s="203"/>
      <c r="H241" s="203"/>
      <c r="I241" s="205"/>
      <c r="J241" s="205"/>
      <c r="K241" s="205"/>
      <c r="L241" s="205">
        <f>IFERROR(IF(G241="X",0,IF(H241="X",0,VLOOKUP(H241,'10'!$K$3:$L$16,2,FALSE))),0)</f>
        <v>0</v>
      </c>
      <c r="M241" s="205">
        <f t="shared" si="8"/>
        <v>0</v>
      </c>
      <c r="N241" s="205">
        <f>IFERROR(VLOOKUP(H241,'10'!$K$3:$M$16,3,FALSE),0)</f>
        <v>0</v>
      </c>
      <c r="O241" s="205">
        <f t="shared" si="9"/>
        <v>0</v>
      </c>
      <c r="P241" s="205"/>
      <c r="Q241" s="205"/>
      <c r="R241" s="205"/>
    </row>
    <row r="242" spans="1:18" hidden="1">
      <c r="A242" s="203"/>
      <c r="B242" s="204"/>
      <c r="C242" s="204"/>
      <c r="D242" s="203"/>
      <c r="E242" s="203"/>
      <c r="H242" s="203"/>
      <c r="I242" s="205"/>
      <c r="J242" s="205"/>
      <c r="K242" s="205"/>
      <c r="L242" s="205">
        <f>IFERROR(IF(G242="X",0,IF(H242="X",0,VLOOKUP(H242,'10'!$K$3:$L$16,2,FALSE))),0)</f>
        <v>0</v>
      </c>
      <c r="M242" s="205">
        <f t="shared" si="8"/>
        <v>0</v>
      </c>
      <c r="N242" s="205">
        <f>IFERROR(VLOOKUP(H242,'10'!$K$3:$M$16,3,FALSE),0)</f>
        <v>0</v>
      </c>
      <c r="O242" s="205">
        <f t="shared" si="9"/>
        <v>0</v>
      </c>
      <c r="P242" s="205"/>
      <c r="Q242" s="205"/>
      <c r="R242" s="205"/>
    </row>
    <row r="243" spans="1:18" hidden="1">
      <c r="A243" s="203"/>
      <c r="B243" s="204"/>
      <c r="C243" s="204"/>
      <c r="D243" s="203"/>
      <c r="E243" s="203"/>
      <c r="H243" s="203"/>
      <c r="I243" s="205"/>
      <c r="J243" s="205"/>
      <c r="K243" s="205"/>
      <c r="L243" s="205">
        <f>IFERROR(IF(G243="X",0,IF(H243="X",0,VLOOKUP(H243,'10'!$K$3:$L$16,2,FALSE))),0)</f>
        <v>0</v>
      </c>
      <c r="M243" s="205">
        <f t="shared" si="8"/>
        <v>0</v>
      </c>
      <c r="N243" s="205">
        <f>IFERROR(VLOOKUP(H243,'10'!$K$3:$M$16,3,FALSE),0)</f>
        <v>0</v>
      </c>
      <c r="O243" s="205">
        <f t="shared" si="9"/>
        <v>0</v>
      </c>
      <c r="P243" s="205"/>
      <c r="Q243" s="205"/>
      <c r="R243" s="205"/>
    </row>
    <row r="244" spans="1:18" hidden="1">
      <c r="A244" s="203"/>
      <c r="B244" s="204"/>
      <c r="C244" s="204"/>
      <c r="D244" s="203"/>
      <c r="E244" s="203"/>
      <c r="H244" s="203"/>
      <c r="I244" s="205"/>
      <c r="J244" s="205"/>
      <c r="K244" s="205"/>
      <c r="L244" s="205">
        <f>IFERROR(IF(G244="X",0,IF(H244="X",0,VLOOKUP(H244,'10'!$K$3:$L$16,2,FALSE))),0)</f>
        <v>0</v>
      </c>
      <c r="M244" s="205">
        <f t="shared" si="8"/>
        <v>0</v>
      </c>
      <c r="N244" s="205">
        <f>IFERROR(VLOOKUP(H244,'10'!$K$3:$M$16,3,FALSE),0)</f>
        <v>0</v>
      </c>
      <c r="O244" s="205">
        <f t="shared" si="9"/>
        <v>0</v>
      </c>
      <c r="P244" s="205"/>
      <c r="Q244" s="205"/>
      <c r="R244" s="205"/>
    </row>
    <row r="245" spans="1:18" hidden="1">
      <c r="A245" s="203"/>
      <c r="B245" s="204"/>
      <c r="C245" s="204"/>
      <c r="D245" s="203"/>
      <c r="E245" s="203"/>
      <c r="H245" s="203"/>
      <c r="I245" s="205"/>
      <c r="J245" s="205"/>
      <c r="K245" s="205"/>
      <c r="L245" s="205">
        <f>IFERROR(IF(G245="X",0,IF(H245="X",0,VLOOKUP(H245,'10'!$K$3:$L$16,2,FALSE))),0)</f>
        <v>0</v>
      </c>
      <c r="M245" s="205">
        <f t="shared" si="8"/>
        <v>0</v>
      </c>
      <c r="N245" s="205">
        <f>IFERROR(VLOOKUP(H245,'10'!$K$3:$M$16,3,FALSE),0)</f>
        <v>0</v>
      </c>
      <c r="O245" s="205">
        <f t="shared" si="9"/>
        <v>0</v>
      </c>
      <c r="P245" s="205"/>
      <c r="Q245" s="205"/>
      <c r="R245" s="205"/>
    </row>
    <row r="246" spans="1:18" hidden="1">
      <c r="A246" s="203"/>
      <c r="B246" s="204"/>
      <c r="C246" s="204"/>
      <c r="D246" s="203"/>
      <c r="E246" s="203"/>
      <c r="H246" s="203"/>
      <c r="I246" s="205"/>
      <c r="J246" s="205"/>
      <c r="K246" s="205"/>
      <c r="L246" s="205">
        <f>IFERROR(IF(G246="X",0,IF(H246="X",0,VLOOKUP(H246,'10'!$K$3:$L$16,2,FALSE))),0)</f>
        <v>0</v>
      </c>
      <c r="M246" s="205">
        <f t="shared" si="8"/>
        <v>0</v>
      </c>
      <c r="N246" s="205">
        <f>IFERROR(VLOOKUP(H246,'10'!$K$3:$M$16,3,FALSE),0)</f>
        <v>0</v>
      </c>
      <c r="O246" s="205">
        <f t="shared" si="9"/>
        <v>0</v>
      </c>
      <c r="P246" s="205"/>
      <c r="Q246" s="205"/>
      <c r="R246" s="205"/>
    </row>
    <row r="247" spans="1:18" hidden="1">
      <c r="A247" s="203"/>
      <c r="B247" s="204"/>
      <c r="C247" s="204"/>
      <c r="D247" s="203"/>
      <c r="E247" s="203"/>
      <c r="H247" s="203"/>
      <c r="I247" s="205"/>
      <c r="J247" s="205"/>
      <c r="K247" s="205"/>
      <c r="L247" s="205">
        <f>IFERROR(IF(G247="X",0,IF(H247="X",0,VLOOKUP(H247,'10'!$K$3:$L$16,2,FALSE))),0)</f>
        <v>0</v>
      </c>
      <c r="M247" s="205">
        <f t="shared" si="8"/>
        <v>0</v>
      </c>
      <c r="N247" s="205">
        <f>IFERROR(VLOOKUP(H247,'10'!$K$3:$M$16,3,FALSE),0)</f>
        <v>0</v>
      </c>
      <c r="O247" s="205">
        <f t="shared" si="9"/>
        <v>0</v>
      </c>
      <c r="P247" s="205"/>
      <c r="Q247" s="205"/>
      <c r="R247" s="205"/>
    </row>
    <row r="248" spans="1:18" hidden="1">
      <c r="A248" s="203"/>
      <c r="B248" s="204"/>
      <c r="C248" s="204"/>
      <c r="D248" s="203"/>
      <c r="E248" s="203"/>
      <c r="H248" s="203"/>
      <c r="I248" s="205"/>
      <c r="J248" s="205"/>
      <c r="K248" s="205"/>
      <c r="L248" s="205">
        <f>IFERROR(IF(G248="X",0,IF(H248="X",0,VLOOKUP(H248,'10'!$K$3:$L$16,2,FALSE))),0)</f>
        <v>0</v>
      </c>
      <c r="M248" s="205">
        <f t="shared" si="8"/>
        <v>0</v>
      </c>
      <c r="N248" s="205">
        <f>IFERROR(VLOOKUP(H248,'10'!$K$3:$M$16,3,FALSE),0)</f>
        <v>0</v>
      </c>
      <c r="O248" s="205">
        <f t="shared" si="9"/>
        <v>0</v>
      </c>
      <c r="P248" s="205"/>
      <c r="Q248" s="205"/>
      <c r="R248" s="205"/>
    </row>
    <row r="249" spans="1:18" hidden="1">
      <c r="A249" s="203"/>
      <c r="B249" s="204"/>
      <c r="C249" s="204"/>
      <c r="D249" s="203"/>
      <c r="E249" s="203"/>
      <c r="H249" s="203"/>
      <c r="I249" s="205"/>
      <c r="J249" s="205"/>
      <c r="K249" s="205"/>
      <c r="L249" s="205">
        <f>IFERROR(IF(G249="X",0,IF(H249="X",0,VLOOKUP(H249,'10'!$K$3:$L$16,2,FALSE))),0)</f>
        <v>0</v>
      </c>
      <c r="M249" s="205">
        <f t="shared" si="8"/>
        <v>0</v>
      </c>
      <c r="N249" s="205">
        <f>IFERROR(VLOOKUP(H249,'10'!$K$3:$M$16,3,FALSE),0)</f>
        <v>0</v>
      </c>
      <c r="O249" s="205">
        <f t="shared" si="9"/>
        <v>0</v>
      </c>
      <c r="P249" s="205"/>
      <c r="Q249" s="205"/>
      <c r="R249" s="205"/>
    </row>
    <row r="250" spans="1:18" hidden="1">
      <c r="A250" s="203"/>
      <c r="B250" s="204"/>
      <c r="C250" s="204"/>
      <c r="D250" s="203"/>
      <c r="E250" s="203"/>
      <c r="H250" s="203"/>
      <c r="I250" s="205"/>
      <c r="J250" s="205"/>
      <c r="K250" s="205"/>
      <c r="L250" s="205">
        <f>IFERROR(IF(G250="X",0,IF(H250="X",0,VLOOKUP(H250,'10'!$K$3:$L$16,2,FALSE))),0)</f>
        <v>0</v>
      </c>
      <c r="M250" s="205">
        <f t="shared" si="8"/>
        <v>0</v>
      </c>
      <c r="N250" s="205">
        <f>IFERROR(VLOOKUP(H250,'10'!$K$3:$M$16,3,FALSE),0)</f>
        <v>0</v>
      </c>
      <c r="O250" s="205">
        <f t="shared" si="9"/>
        <v>0</v>
      </c>
      <c r="P250" s="205"/>
      <c r="Q250" s="205"/>
      <c r="R250" s="205"/>
    </row>
    <row r="251" spans="1:18" hidden="1">
      <c r="A251" s="203"/>
      <c r="B251" s="204"/>
      <c r="C251" s="204"/>
      <c r="D251" s="203"/>
      <c r="E251" s="203"/>
      <c r="H251" s="203"/>
      <c r="I251" s="205"/>
      <c r="J251" s="205"/>
      <c r="K251" s="205"/>
      <c r="L251" s="205">
        <f>IFERROR(IF(G251="X",0,IF(H251="X",0,VLOOKUP(H251,'10'!$K$3:$L$16,2,FALSE))),0)</f>
        <v>0</v>
      </c>
      <c r="M251" s="205">
        <f t="shared" si="8"/>
        <v>0</v>
      </c>
      <c r="N251" s="205">
        <f>IFERROR(VLOOKUP(H251,'10'!$K$3:$M$16,3,FALSE),0)</f>
        <v>0</v>
      </c>
      <c r="O251" s="205">
        <f t="shared" si="9"/>
        <v>0</v>
      </c>
      <c r="P251" s="205"/>
      <c r="Q251" s="205"/>
      <c r="R251" s="205"/>
    </row>
    <row r="252" spans="1:18" hidden="1">
      <c r="A252" s="203"/>
      <c r="B252" s="204"/>
      <c r="C252" s="204"/>
      <c r="D252" s="203"/>
      <c r="E252" s="203"/>
      <c r="H252" s="203"/>
      <c r="I252" s="205"/>
      <c r="J252" s="205"/>
      <c r="K252" s="205"/>
      <c r="L252" s="205">
        <f>IFERROR(IF(G252="X",0,IF(H252="X",0,VLOOKUP(H252,'10'!$K$3:$L$16,2,FALSE))),0)</f>
        <v>0</v>
      </c>
      <c r="M252" s="205">
        <f t="shared" si="8"/>
        <v>0</v>
      </c>
      <c r="N252" s="205">
        <f>IFERROR(VLOOKUP(H252,'10'!$K$3:$M$16,3,FALSE),0)</f>
        <v>0</v>
      </c>
      <c r="O252" s="205">
        <f t="shared" si="9"/>
        <v>0</v>
      </c>
      <c r="P252" s="205"/>
      <c r="Q252" s="205"/>
      <c r="R252" s="205"/>
    </row>
    <row r="253" spans="1:18" hidden="1">
      <c r="A253" s="203"/>
      <c r="B253" s="204"/>
      <c r="C253" s="204"/>
      <c r="D253" s="203"/>
      <c r="E253" s="203"/>
      <c r="H253" s="203"/>
      <c r="I253" s="205"/>
      <c r="J253" s="205"/>
      <c r="K253" s="205"/>
      <c r="L253" s="205">
        <f>IFERROR(IF(G253="X",0,IF(H253="X",0,VLOOKUP(H253,'10'!$K$3:$L$16,2,FALSE))),0)</f>
        <v>0</v>
      </c>
      <c r="M253" s="205">
        <f t="shared" si="8"/>
        <v>0</v>
      </c>
      <c r="N253" s="205">
        <f>IFERROR(VLOOKUP(H253,'10'!$K$3:$M$16,3,FALSE),0)</f>
        <v>0</v>
      </c>
      <c r="O253" s="205">
        <f t="shared" si="9"/>
        <v>0</v>
      </c>
      <c r="P253" s="205"/>
      <c r="Q253" s="205"/>
      <c r="R253" s="205"/>
    </row>
    <row r="254" spans="1:18" hidden="1">
      <c r="A254" s="203"/>
      <c r="B254" s="204"/>
      <c r="C254" s="204"/>
      <c r="D254" s="203"/>
      <c r="E254" s="203"/>
      <c r="H254" s="203"/>
      <c r="I254" s="205"/>
      <c r="J254" s="205"/>
      <c r="K254" s="205"/>
      <c r="L254" s="205">
        <f>IFERROR(IF(G254="X",0,IF(H254="X",0,VLOOKUP(H254,'10'!$K$3:$L$16,2,FALSE))),0)</f>
        <v>0</v>
      </c>
      <c r="M254" s="205">
        <f t="shared" si="8"/>
        <v>0</v>
      </c>
      <c r="N254" s="205">
        <f>IFERROR(VLOOKUP(H254,'10'!$K$3:$M$16,3,FALSE),0)</f>
        <v>0</v>
      </c>
      <c r="O254" s="205">
        <f t="shared" si="9"/>
        <v>0</v>
      </c>
      <c r="P254" s="205"/>
      <c r="Q254" s="205"/>
      <c r="R254" s="205"/>
    </row>
    <row r="255" spans="1:18" hidden="1">
      <c r="A255" s="203"/>
      <c r="B255" s="204"/>
      <c r="C255" s="204"/>
      <c r="D255" s="203"/>
      <c r="E255" s="203"/>
      <c r="H255" s="203"/>
      <c r="I255" s="205"/>
      <c r="J255" s="205"/>
      <c r="K255" s="205"/>
      <c r="L255" s="205">
        <f>IFERROR(IF(G255="X",0,IF(H255="X",0,VLOOKUP(H255,'10'!$K$3:$L$16,2,FALSE))),0)</f>
        <v>0</v>
      </c>
      <c r="M255" s="205">
        <f t="shared" si="8"/>
        <v>0</v>
      </c>
      <c r="N255" s="205">
        <f>IFERROR(VLOOKUP(H255,'10'!$K$3:$M$16,3,FALSE),0)</f>
        <v>0</v>
      </c>
      <c r="O255" s="205">
        <f t="shared" si="9"/>
        <v>0</v>
      </c>
      <c r="P255" s="205"/>
      <c r="Q255" s="205"/>
      <c r="R255" s="205"/>
    </row>
    <row r="256" spans="1:18" hidden="1">
      <c r="A256" s="203"/>
      <c r="B256" s="204"/>
      <c r="C256" s="204"/>
      <c r="D256" s="203"/>
      <c r="E256" s="203"/>
      <c r="H256" s="203"/>
      <c r="I256" s="205"/>
      <c r="J256" s="205"/>
      <c r="K256" s="205"/>
      <c r="L256" s="205">
        <f>IFERROR(IF(G256="X",0,IF(H256="X",0,VLOOKUP(H256,'10'!$K$3:$L$16,2,FALSE))),0)</f>
        <v>0</v>
      </c>
      <c r="M256" s="205">
        <f t="shared" si="8"/>
        <v>0</v>
      </c>
      <c r="N256" s="205">
        <f>IFERROR(VLOOKUP(H256,'10'!$K$3:$M$16,3,FALSE),0)</f>
        <v>0</v>
      </c>
      <c r="O256" s="205">
        <f t="shared" si="9"/>
        <v>0</v>
      </c>
      <c r="P256" s="205"/>
      <c r="Q256" s="205"/>
      <c r="R256" s="205"/>
    </row>
    <row r="257" spans="1:18" hidden="1">
      <c r="A257" s="203"/>
      <c r="B257" s="204"/>
      <c r="C257" s="204"/>
      <c r="D257" s="203"/>
      <c r="E257" s="203"/>
      <c r="H257" s="203"/>
      <c r="I257" s="205"/>
      <c r="J257" s="205"/>
      <c r="K257" s="205"/>
      <c r="L257" s="205">
        <f>IFERROR(IF(G257="X",0,IF(H257="X",0,VLOOKUP(H257,'10'!$K$3:$L$16,2,FALSE))),0)</f>
        <v>0</v>
      </c>
      <c r="M257" s="205">
        <f t="shared" si="8"/>
        <v>0</v>
      </c>
      <c r="N257" s="205">
        <f>IFERROR(VLOOKUP(H257,'10'!$K$3:$M$16,3,FALSE),0)</f>
        <v>0</v>
      </c>
      <c r="O257" s="205">
        <f t="shared" si="9"/>
        <v>0</v>
      </c>
      <c r="P257" s="205"/>
      <c r="Q257" s="205"/>
      <c r="R257" s="205"/>
    </row>
    <row r="258" spans="1:18" hidden="1">
      <c r="A258" s="203"/>
      <c r="B258" s="204"/>
      <c r="C258" s="204"/>
      <c r="D258" s="203"/>
      <c r="E258" s="203"/>
      <c r="H258" s="203"/>
      <c r="I258" s="205"/>
      <c r="J258" s="205"/>
      <c r="K258" s="205"/>
      <c r="L258" s="205">
        <f>IFERROR(IF(G258="X",0,IF(H258="X",0,VLOOKUP(H258,'10'!$K$3:$L$16,2,FALSE))),0)</f>
        <v>0</v>
      </c>
      <c r="M258" s="205">
        <f t="shared" si="8"/>
        <v>0</v>
      </c>
      <c r="N258" s="205">
        <f>IFERROR(VLOOKUP(H258,'10'!$K$3:$M$16,3,FALSE),0)</f>
        <v>0</v>
      </c>
      <c r="O258" s="205">
        <f t="shared" si="9"/>
        <v>0</v>
      </c>
      <c r="P258" s="205"/>
      <c r="Q258" s="205"/>
      <c r="R258" s="205"/>
    </row>
    <row r="259" spans="1:18" hidden="1">
      <c r="A259" s="203"/>
      <c r="B259" s="204"/>
      <c r="C259" s="204"/>
      <c r="D259" s="203"/>
      <c r="E259" s="203"/>
      <c r="H259" s="203"/>
      <c r="I259" s="205"/>
      <c r="J259" s="205"/>
      <c r="K259" s="205"/>
      <c r="L259" s="205">
        <f>IFERROR(IF(G259="X",0,IF(H259="X",0,VLOOKUP(H259,'10'!$K$3:$L$16,2,FALSE))),0)</f>
        <v>0</v>
      </c>
      <c r="M259" s="205">
        <f t="shared" si="8"/>
        <v>0</v>
      </c>
      <c r="N259" s="205">
        <f>IFERROR(VLOOKUP(H259,'10'!$K$3:$M$16,3,FALSE),0)</f>
        <v>0</v>
      </c>
      <c r="O259" s="205">
        <f t="shared" si="9"/>
        <v>0</v>
      </c>
      <c r="P259" s="205"/>
      <c r="Q259" s="205"/>
      <c r="R259" s="205"/>
    </row>
    <row r="260" spans="1:18" hidden="1">
      <c r="A260" s="203"/>
      <c r="B260" s="204"/>
      <c r="C260" s="204"/>
      <c r="D260" s="203"/>
      <c r="E260" s="203"/>
      <c r="H260" s="203"/>
      <c r="I260" s="205"/>
      <c r="J260" s="205"/>
      <c r="K260" s="205"/>
      <c r="L260" s="205">
        <f>IFERROR(IF(G260="X",0,IF(H260="X",0,VLOOKUP(H260,'10'!$K$3:$L$16,2,FALSE))),0)</f>
        <v>0</v>
      </c>
      <c r="M260" s="205">
        <f t="shared" si="8"/>
        <v>0</v>
      </c>
      <c r="N260" s="205">
        <f>IFERROR(VLOOKUP(H260,'10'!$K$3:$M$16,3,FALSE),0)</f>
        <v>0</v>
      </c>
      <c r="O260" s="205">
        <f t="shared" si="9"/>
        <v>0</v>
      </c>
      <c r="P260" s="205"/>
      <c r="Q260" s="205"/>
      <c r="R260" s="205"/>
    </row>
    <row r="261" spans="1:18" hidden="1">
      <c r="A261" s="203"/>
      <c r="B261" s="204"/>
      <c r="C261" s="204"/>
      <c r="D261" s="203"/>
      <c r="E261" s="203"/>
      <c r="H261" s="203"/>
      <c r="I261" s="205"/>
      <c r="J261" s="205"/>
      <c r="K261" s="205"/>
      <c r="L261" s="205">
        <f>IFERROR(IF(G261="X",0,IF(H261="X",0,VLOOKUP(H261,'10'!$K$3:$L$16,2,FALSE))),0)</f>
        <v>0</v>
      </c>
      <c r="M261" s="205">
        <f t="shared" si="8"/>
        <v>0</v>
      </c>
      <c r="N261" s="205">
        <f>IFERROR(VLOOKUP(H261,'10'!$K$3:$M$16,3,FALSE),0)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IFERROR(IF(G262="X",0,IF(H262="X",0,VLOOKUP(H262,'10'!$K$3:$L$16,2,FALSE))),0)</f>
        <v>0</v>
      </c>
      <c r="M262" s="205">
        <f t="shared" si="8"/>
        <v>0</v>
      </c>
      <c r="N262" s="205">
        <f>IFERROR(VLOOKUP(H262,'10'!$K$3:$M$16,3,FALSE),0)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IFERROR(IF(G263="X",0,IF(H263="X",0,VLOOKUP(H263,'10'!$K$3:$L$16,2,FALSE))),0)</f>
        <v>0</v>
      </c>
      <c r="M263" s="205">
        <f t="shared" si="8"/>
        <v>0</v>
      </c>
      <c r="N263" s="205">
        <f>IFERROR(VLOOKUP(H263,'10'!$K$3:$M$16,3,FALSE),0)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IFERROR(IF(G264="X",0,IF(H264="X",0,VLOOKUP(H264,'10'!$K$3:$L$16,2,FALSE))),0)</f>
        <v>0</v>
      </c>
      <c r="M264" s="205">
        <f t="shared" si="8"/>
        <v>0</v>
      </c>
      <c r="N264" s="205">
        <f>IFERROR(VLOOKUP(H264,'10'!$K$3:$M$16,3,FALSE),0)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IFERROR(IF(G265="X",0,IF(H265="X",0,VLOOKUP(H265,'10'!$K$3:$L$16,2,FALSE))),0)</f>
        <v>0</v>
      </c>
      <c r="M265" s="205">
        <f t="shared" si="8"/>
        <v>0</v>
      </c>
      <c r="N265" s="205">
        <f>IFERROR(VLOOKUP(H265,'10'!$K$3:$M$16,3,FALSE),0)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IFERROR(IF(G266="X",0,IF(H266="X",0,VLOOKUP(H266,'10'!$K$3:$L$16,2,FALSE))),0)</f>
        <v>0</v>
      </c>
      <c r="M266" s="205">
        <f t="shared" si="8"/>
        <v>0</v>
      </c>
      <c r="N266" s="205">
        <f>IFERROR(VLOOKUP(H266,'10'!$K$3:$M$16,3,FALSE),0)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IFERROR(IF(G267="X",0,IF(H267="X",0,VLOOKUP(H267,'10'!$K$3:$L$16,2,FALSE))),0)</f>
        <v>0</v>
      </c>
      <c r="M267" s="205">
        <f t="shared" si="8"/>
        <v>0</v>
      </c>
      <c r="N267" s="205">
        <f>IFERROR(VLOOKUP(H267,'10'!$K$3:$M$16,3,FALSE),0)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IFERROR(IF(G268="X",0,IF(H268="X",0,VLOOKUP(H268,'10'!$K$3:$L$16,2,FALSE))),0)</f>
        <v>0</v>
      </c>
      <c r="M268" s="205">
        <f t="shared" si="8"/>
        <v>0</v>
      </c>
      <c r="N268" s="205">
        <f>IFERROR(VLOOKUP(H268,'10'!$K$3:$M$16,3,FALSE),0)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IFERROR(IF(G269="X",0,IF(H269="X",0,VLOOKUP(H269,'10'!$K$3:$L$16,2,FALSE))),0)</f>
        <v>0</v>
      </c>
      <c r="M269" s="205">
        <f t="shared" si="8"/>
        <v>0</v>
      </c>
      <c r="N269" s="205">
        <f>IFERROR(VLOOKUP(H269,'10'!$K$3:$M$16,3,FALSE),0)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IFERROR(IF(G270="X",0,IF(H270="X",0,VLOOKUP(H270,'10'!$K$3:$L$16,2,FALSE))),0)</f>
        <v>0</v>
      </c>
      <c r="M270" s="205">
        <f t="shared" si="8"/>
        <v>0</v>
      </c>
      <c r="N270" s="205">
        <f>IFERROR(VLOOKUP(H270,'10'!$K$3:$M$16,3,FALSE),0)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IFERROR(IF(G271="X",0,IF(H271="X",0,VLOOKUP(H271,'10'!$K$3:$L$16,2,FALSE))),0)</f>
        <v>0</v>
      </c>
      <c r="M271" s="205">
        <f t="shared" si="8"/>
        <v>0</v>
      </c>
      <c r="N271" s="205">
        <f>IFERROR(VLOOKUP(H271,'10'!$K$3:$M$16,3,FALSE),0)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IFERROR(IF(G272="X",0,IF(H272="X",0,VLOOKUP(H272,'10'!$K$3:$L$16,2,FALSE))),0)</f>
        <v>0</v>
      </c>
      <c r="M272" s="205">
        <f t="shared" si="8"/>
        <v>0</v>
      </c>
      <c r="N272" s="205">
        <f>IFERROR(VLOOKUP(H272,'10'!$K$3:$M$16,3,FALSE),0)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IFERROR(IF(G273="X",0,IF(H273="X",0,VLOOKUP(H273,'10'!$K$3:$L$16,2,FALSE))),0)</f>
        <v>0</v>
      </c>
      <c r="M273" s="205">
        <f t="shared" si="8"/>
        <v>0</v>
      </c>
      <c r="N273" s="205">
        <f>IFERROR(VLOOKUP(H273,'10'!$K$3:$M$16,3,FALSE),0)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IFERROR(IF(G274="X",0,IF(H274="X",0,VLOOKUP(H274,'10'!$K$3:$L$16,2,FALSE))),0)</f>
        <v>0</v>
      </c>
      <c r="M274" s="205">
        <f t="shared" si="8"/>
        <v>0</v>
      </c>
      <c r="N274" s="205">
        <f>IFERROR(VLOOKUP(H274,'10'!$K$3:$M$16,3,FALSE),0)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IFERROR(IF(G275="X",0,IF(H275="X",0,VLOOKUP(H275,'10'!$K$3:$L$16,2,FALSE))),0)</f>
        <v>0</v>
      </c>
      <c r="M275" s="205">
        <f t="shared" si="8"/>
        <v>0</v>
      </c>
      <c r="N275" s="205">
        <f>IFERROR(VLOOKUP(H275,'10'!$K$3:$M$16,3,FALSE),0)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IFERROR(IF(G276="X",0,IF(H276="X",0,VLOOKUP(H276,'10'!$K$3:$L$16,2,FALSE))),0)</f>
        <v>0</v>
      </c>
      <c r="M276" s="205">
        <f t="shared" si="8"/>
        <v>0</v>
      </c>
      <c r="N276" s="205">
        <f>IFERROR(VLOOKUP(H276,'10'!$K$3:$M$16,3,FALSE),0)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IFERROR(IF(G277="X",0,IF(H277="X",0,VLOOKUP(H277,'10'!$K$3:$L$16,2,FALSE))),0)</f>
        <v>0</v>
      </c>
      <c r="M277" s="205">
        <f t="shared" ref="M277:M340" si="10">K277*L277</f>
        <v>0</v>
      </c>
      <c r="N277" s="205">
        <f>IFERROR(VLOOKUP(H277,'10'!$K$3:$M$16,3,FALSE),0)</f>
        <v>0</v>
      </c>
      <c r="O277" s="205">
        <f t="shared" ref="O277:O340" si="11">IF(N277=0,0,M277/N277)</f>
        <v>0</v>
      </c>
      <c r="P277" s="205"/>
      <c r="Q277" s="205"/>
      <c r="R277" s="205"/>
    </row>
    <row r="278" spans="1:18" hidden="1">
      <c r="A278" s="203"/>
      <c r="B278" s="204"/>
      <c r="C278" s="204"/>
      <c r="D278" s="203"/>
      <c r="E278" s="203"/>
      <c r="H278" s="203"/>
      <c r="I278" s="205"/>
      <c r="J278" s="205"/>
      <c r="K278" s="205"/>
      <c r="L278" s="205">
        <f>IFERROR(IF(G278="X",0,IF(H278="X",0,VLOOKUP(H278,'10'!$K$3:$L$16,2,FALSE))),0)</f>
        <v>0</v>
      </c>
      <c r="M278" s="205">
        <f t="shared" si="10"/>
        <v>0</v>
      </c>
      <c r="N278" s="205">
        <f>IFERROR(VLOOKUP(H278,'10'!$K$3:$M$16,3,FALSE),0)</f>
        <v>0</v>
      </c>
      <c r="O278" s="205">
        <f t="shared" si="11"/>
        <v>0</v>
      </c>
      <c r="P278" s="205"/>
      <c r="Q278" s="205"/>
      <c r="R278" s="205"/>
    </row>
    <row r="279" spans="1:18" hidden="1">
      <c r="A279" s="203"/>
      <c r="B279" s="204"/>
      <c r="C279" s="204"/>
      <c r="D279" s="203"/>
      <c r="E279" s="203"/>
      <c r="H279" s="203"/>
      <c r="I279" s="205"/>
      <c r="J279" s="205"/>
      <c r="K279" s="205"/>
      <c r="L279" s="205">
        <f>IFERROR(IF(G279="X",0,IF(H279="X",0,VLOOKUP(H279,'10'!$K$3:$L$16,2,FALSE))),0)</f>
        <v>0</v>
      </c>
      <c r="M279" s="205">
        <f t="shared" si="10"/>
        <v>0</v>
      </c>
      <c r="N279" s="205">
        <f>IFERROR(VLOOKUP(H279,'10'!$K$3:$M$16,3,FALSE),0)</f>
        <v>0</v>
      </c>
      <c r="O279" s="205">
        <f t="shared" si="11"/>
        <v>0</v>
      </c>
      <c r="P279" s="205"/>
      <c r="Q279" s="205"/>
      <c r="R279" s="205"/>
    </row>
    <row r="280" spans="1:18" hidden="1">
      <c r="A280" s="203"/>
      <c r="B280" s="204"/>
      <c r="C280" s="204"/>
      <c r="D280" s="203"/>
      <c r="E280" s="203"/>
      <c r="H280" s="203"/>
      <c r="I280" s="205"/>
      <c r="J280" s="205"/>
      <c r="K280" s="205"/>
      <c r="L280" s="205">
        <f>IFERROR(IF(G280="X",0,IF(H280="X",0,VLOOKUP(H280,'10'!$K$3:$L$16,2,FALSE))),0)</f>
        <v>0</v>
      </c>
      <c r="M280" s="205">
        <f t="shared" si="10"/>
        <v>0</v>
      </c>
      <c r="N280" s="205">
        <f>IFERROR(VLOOKUP(H280,'10'!$K$3:$M$16,3,FALSE),0)</f>
        <v>0</v>
      </c>
      <c r="O280" s="205">
        <f t="shared" si="11"/>
        <v>0</v>
      </c>
      <c r="P280" s="205"/>
      <c r="Q280" s="205"/>
      <c r="R280" s="205"/>
    </row>
    <row r="281" spans="1:18" hidden="1">
      <c r="A281" s="203"/>
      <c r="B281" s="204"/>
      <c r="C281" s="204"/>
      <c r="D281" s="203"/>
      <c r="E281" s="203"/>
      <c r="H281" s="203"/>
      <c r="I281" s="205"/>
      <c r="J281" s="205"/>
      <c r="K281" s="205"/>
      <c r="L281" s="205">
        <f>IFERROR(IF(G281="X",0,IF(H281="X",0,VLOOKUP(H281,'10'!$K$3:$L$16,2,FALSE))),0)</f>
        <v>0</v>
      </c>
      <c r="M281" s="205">
        <f t="shared" si="10"/>
        <v>0</v>
      </c>
      <c r="N281" s="205">
        <f>IFERROR(VLOOKUP(H281,'10'!$K$3:$M$16,3,FALSE),0)</f>
        <v>0</v>
      </c>
      <c r="O281" s="205">
        <f t="shared" si="11"/>
        <v>0</v>
      </c>
      <c r="P281" s="205"/>
      <c r="Q281" s="205"/>
      <c r="R281" s="205"/>
    </row>
    <row r="282" spans="1:18" hidden="1">
      <c r="A282" s="203"/>
      <c r="B282" s="204"/>
      <c r="C282" s="204"/>
      <c r="D282" s="203"/>
      <c r="E282" s="203"/>
      <c r="H282" s="203"/>
      <c r="I282" s="205"/>
      <c r="J282" s="205"/>
      <c r="K282" s="205"/>
      <c r="L282" s="205">
        <f>IFERROR(IF(G282="X",0,IF(H282="X",0,VLOOKUP(H282,'10'!$K$3:$L$16,2,FALSE))),0)</f>
        <v>0</v>
      </c>
      <c r="M282" s="205">
        <f t="shared" si="10"/>
        <v>0</v>
      </c>
      <c r="N282" s="205">
        <f>IFERROR(VLOOKUP(H282,'10'!$K$3:$M$16,3,FALSE),0)</f>
        <v>0</v>
      </c>
      <c r="O282" s="205">
        <f t="shared" si="11"/>
        <v>0</v>
      </c>
      <c r="P282" s="205"/>
      <c r="Q282" s="205"/>
      <c r="R282" s="205"/>
    </row>
    <row r="283" spans="1:18" hidden="1">
      <c r="A283" s="203"/>
      <c r="B283" s="204"/>
      <c r="C283" s="204"/>
      <c r="D283" s="203"/>
      <c r="E283" s="203"/>
      <c r="H283" s="203"/>
      <c r="I283" s="205"/>
      <c r="J283" s="205"/>
      <c r="K283" s="205"/>
      <c r="L283" s="205">
        <f>IFERROR(IF(G283="X",0,IF(H283="X",0,VLOOKUP(H283,'10'!$K$3:$L$16,2,FALSE))),0)</f>
        <v>0</v>
      </c>
      <c r="M283" s="205">
        <f t="shared" si="10"/>
        <v>0</v>
      </c>
      <c r="N283" s="205">
        <f>IFERROR(VLOOKUP(H283,'10'!$K$3:$M$16,3,FALSE),0)</f>
        <v>0</v>
      </c>
      <c r="O283" s="205">
        <f t="shared" si="11"/>
        <v>0</v>
      </c>
      <c r="P283" s="205"/>
      <c r="Q283" s="205"/>
      <c r="R283" s="205"/>
    </row>
    <row r="284" spans="1:18" hidden="1">
      <c r="A284" s="203"/>
      <c r="B284" s="204"/>
      <c r="C284" s="204"/>
      <c r="D284" s="203"/>
      <c r="E284" s="203"/>
      <c r="H284" s="203"/>
      <c r="I284" s="205"/>
      <c r="J284" s="205"/>
      <c r="K284" s="205"/>
      <c r="L284" s="205">
        <f>IFERROR(IF(G284="X",0,IF(H284="X",0,VLOOKUP(H284,'10'!$K$3:$L$16,2,FALSE))),0)</f>
        <v>0</v>
      </c>
      <c r="M284" s="205">
        <f t="shared" si="10"/>
        <v>0</v>
      </c>
      <c r="N284" s="205">
        <f>IFERROR(VLOOKUP(H284,'10'!$K$3:$M$16,3,FALSE),0)</f>
        <v>0</v>
      </c>
      <c r="O284" s="205">
        <f t="shared" si="11"/>
        <v>0</v>
      </c>
      <c r="P284" s="205"/>
      <c r="Q284" s="205"/>
      <c r="R284" s="205"/>
    </row>
    <row r="285" spans="1:18" hidden="1">
      <c r="A285" s="203"/>
      <c r="B285" s="204"/>
      <c r="C285" s="204"/>
      <c r="D285" s="203"/>
      <c r="E285" s="203"/>
      <c r="H285" s="203"/>
      <c r="I285" s="205"/>
      <c r="J285" s="205"/>
      <c r="K285" s="205"/>
      <c r="L285" s="205">
        <f>IFERROR(IF(G285="X",0,IF(H285="X",0,VLOOKUP(H285,'10'!$K$3:$L$16,2,FALSE))),0)</f>
        <v>0</v>
      </c>
      <c r="M285" s="205">
        <f t="shared" si="10"/>
        <v>0</v>
      </c>
      <c r="N285" s="205">
        <f>IFERROR(VLOOKUP(H285,'10'!$K$3:$M$16,3,FALSE),0)</f>
        <v>0</v>
      </c>
      <c r="O285" s="205">
        <f t="shared" si="11"/>
        <v>0</v>
      </c>
      <c r="P285" s="205"/>
      <c r="Q285" s="205"/>
      <c r="R285" s="205"/>
    </row>
    <row r="286" spans="1:18" hidden="1">
      <c r="A286" s="203"/>
      <c r="B286" s="204"/>
      <c r="C286" s="204"/>
      <c r="D286" s="203"/>
      <c r="E286" s="203"/>
      <c r="H286" s="203"/>
      <c r="I286" s="205"/>
      <c r="J286" s="205"/>
      <c r="K286" s="205"/>
      <c r="L286" s="205">
        <f>IFERROR(IF(G286="X",0,IF(H286="X",0,VLOOKUP(H286,'10'!$K$3:$L$16,2,FALSE))),0)</f>
        <v>0</v>
      </c>
      <c r="M286" s="205">
        <f t="shared" si="10"/>
        <v>0</v>
      </c>
      <c r="N286" s="205">
        <f>IFERROR(VLOOKUP(H286,'10'!$K$3:$M$16,3,FALSE),0)</f>
        <v>0</v>
      </c>
      <c r="O286" s="205">
        <f t="shared" si="11"/>
        <v>0</v>
      </c>
      <c r="P286" s="205"/>
      <c r="Q286" s="205"/>
      <c r="R286" s="205"/>
    </row>
    <row r="287" spans="1:18" hidden="1">
      <c r="A287" s="203"/>
      <c r="B287" s="204"/>
      <c r="C287" s="204"/>
      <c r="D287" s="203"/>
      <c r="E287" s="203"/>
      <c r="H287" s="203"/>
      <c r="I287" s="205"/>
      <c r="J287" s="205"/>
      <c r="K287" s="205"/>
      <c r="L287" s="205">
        <f>IFERROR(IF(G287="X",0,IF(H287="X",0,VLOOKUP(H287,'10'!$K$3:$L$16,2,FALSE))),0)</f>
        <v>0</v>
      </c>
      <c r="M287" s="205">
        <f t="shared" si="10"/>
        <v>0</v>
      </c>
      <c r="N287" s="205">
        <f>IFERROR(VLOOKUP(H287,'10'!$K$3:$M$16,3,FALSE),0)</f>
        <v>0</v>
      </c>
      <c r="O287" s="205">
        <f t="shared" si="11"/>
        <v>0</v>
      </c>
      <c r="P287" s="205"/>
      <c r="Q287" s="205"/>
      <c r="R287" s="205"/>
    </row>
    <row r="288" spans="1:18" hidden="1">
      <c r="A288" s="203"/>
      <c r="B288" s="204"/>
      <c r="C288" s="204"/>
      <c r="D288" s="203"/>
      <c r="E288" s="203"/>
      <c r="H288" s="203"/>
      <c r="I288" s="205"/>
      <c r="J288" s="205"/>
      <c r="K288" s="205"/>
      <c r="L288" s="205">
        <f>IFERROR(IF(G288="X",0,IF(H288="X",0,VLOOKUP(H288,'10'!$K$3:$L$16,2,FALSE))),0)</f>
        <v>0</v>
      </c>
      <c r="M288" s="205">
        <f t="shared" si="10"/>
        <v>0</v>
      </c>
      <c r="N288" s="205">
        <f>IFERROR(VLOOKUP(H288,'10'!$K$3:$M$16,3,FALSE),0)</f>
        <v>0</v>
      </c>
      <c r="O288" s="205">
        <f t="shared" si="11"/>
        <v>0</v>
      </c>
      <c r="P288" s="205"/>
      <c r="Q288" s="205"/>
      <c r="R288" s="205"/>
    </row>
    <row r="289" spans="1:18" hidden="1">
      <c r="A289" s="203"/>
      <c r="B289" s="204"/>
      <c r="C289" s="204"/>
      <c r="D289" s="203"/>
      <c r="E289" s="203"/>
      <c r="H289" s="203"/>
      <c r="I289" s="205"/>
      <c r="J289" s="205"/>
      <c r="K289" s="205"/>
      <c r="L289" s="205">
        <f>IFERROR(IF(G289="X",0,IF(H289="X",0,VLOOKUP(H289,'10'!$K$3:$L$16,2,FALSE))),0)</f>
        <v>0</v>
      </c>
      <c r="M289" s="205">
        <f t="shared" si="10"/>
        <v>0</v>
      </c>
      <c r="N289" s="205">
        <f>IFERROR(VLOOKUP(H289,'10'!$K$3:$M$16,3,FALSE),0)</f>
        <v>0</v>
      </c>
      <c r="O289" s="205">
        <f t="shared" si="11"/>
        <v>0</v>
      </c>
      <c r="P289" s="205"/>
      <c r="Q289" s="205"/>
      <c r="R289" s="205"/>
    </row>
    <row r="290" spans="1:18" hidden="1">
      <c r="A290" s="203"/>
      <c r="B290" s="204"/>
      <c r="C290" s="204"/>
      <c r="D290" s="203"/>
      <c r="E290" s="203"/>
      <c r="H290" s="203"/>
      <c r="I290" s="205"/>
      <c r="J290" s="205"/>
      <c r="K290" s="205"/>
      <c r="L290" s="205">
        <f>IFERROR(IF(G290="X",0,IF(H290="X",0,VLOOKUP(H290,'10'!$K$3:$L$16,2,FALSE))),0)</f>
        <v>0</v>
      </c>
      <c r="M290" s="205">
        <f t="shared" si="10"/>
        <v>0</v>
      </c>
      <c r="N290" s="205">
        <f>IFERROR(VLOOKUP(H290,'10'!$K$3:$M$16,3,FALSE),0)</f>
        <v>0</v>
      </c>
      <c r="O290" s="205">
        <f t="shared" si="11"/>
        <v>0</v>
      </c>
      <c r="P290" s="205"/>
      <c r="Q290" s="205"/>
      <c r="R290" s="205"/>
    </row>
    <row r="291" spans="1:18" hidden="1">
      <c r="A291" s="203"/>
      <c r="B291" s="204"/>
      <c r="C291" s="204"/>
      <c r="D291" s="203"/>
      <c r="E291" s="203"/>
      <c r="H291" s="203"/>
      <c r="I291" s="205"/>
      <c r="J291" s="205"/>
      <c r="K291" s="205"/>
      <c r="L291" s="205">
        <f>IFERROR(IF(G291="X",0,IF(H291="X",0,VLOOKUP(H291,'10'!$K$3:$L$16,2,FALSE))),0)</f>
        <v>0</v>
      </c>
      <c r="M291" s="205">
        <f t="shared" si="10"/>
        <v>0</v>
      </c>
      <c r="N291" s="205">
        <f>IFERROR(VLOOKUP(H291,'10'!$K$3:$M$16,3,FALSE),0)</f>
        <v>0</v>
      </c>
      <c r="O291" s="205">
        <f t="shared" si="11"/>
        <v>0</v>
      </c>
      <c r="P291" s="205"/>
      <c r="Q291" s="205"/>
      <c r="R291" s="205"/>
    </row>
    <row r="292" spans="1:18" hidden="1">
      <c r="A292" s="203"/>
      <c r="B292" s="204"/>
      <c r="C292" s="204"/>
      <c r="D292" s="203"/>
      <c r="E292" s="203"/>
      <c r="H292" s="203"/>
      <c r="I292" s="205"/>
      <c r="J292" s="205"/>
      <c r="K292" s="205"/>
      <c r="L292" s="205">
        <f>IFERROR(IF(G292="X",0,IF(H292="X",0,VLOOKUP(H292,'10'!$K$3:$L$16,2,FALSE))),0)</f>
        <v>0</v>
      </c>
      <c r="M292" s="205">
        <f t="shared" si="10"/>
        <v>0</v>
      </c>
      <c r="N292" s="205">
        <f>IFERROR(VLOOKUP(H292,'10'!$K$3:$M$16,3,FALSE),0)</f>
        <v>0</v>
      </c>
      <c r="O292" s="205">
        <f t="shared" si="11"/>
        <v>0</v>
      </c>
      <c r="P292" s="205"/>
      <c r="Q292" s="205"/>
      <c r="R292" s="205"/>
    </row>
    <row r="293" spans="1:18" hidden="1">
      <c r="A293" s="203"/>
      <c r="B293" s="204"/>
      <c r="C293" s="204"/>
      <c r="D293" s="203"/>
      <c r="E293" s="203"/>
      <c r="H293" s="203"/>
      <c r="I293" s="205"/>
      <c r="J293" s="205"/>
      <c r="K293" s="205"/>
      <c r="L293" s="205">
        <f>IFERROR(IF(G293="X",0,IF(H293="X",0,VLOOKUP(H293,'10'!$K$3:$L$16,2,FALSE))),0)</f>
        <v>0</v>
      </c>
      <c r="M293" s="205">
        <f t="shared" si="10"/>
        <v>0</v>
      </c>
      <c r="N293" s="205">
        <f>IFERROR(VLOOKUP(H293,'10'!$K$3:$M$16,3,FALSE),0)</f>
        <v>0</v>
      </c>
      <c r="O293" s="205">
        <f t="shared" si="11"/>
        <v>0</v>
      </c>
      <c r="P293" s="205"/>
      <c r="Q293" s="205"/>
      <c r="R293" s="205"/>
    </row>
    <row r="294" spans="1:18" hidden="1">
      <c r="A294" s="203"/>
      <c r="B294" s="204"/>
      <c r="C294" s="204"/>
      <c r="D294" s="203"/>
      <c r="E294" s="203"/>
      <c r="H294" s="203"/>
      <c r="I294" s="205"/>
      <c r="J294" s="205"/>
      <c r="K294" s="205"/>
      <c r="L294" s="205">
        <f>IFERROR(IF(G294="X",0,IF(H294="X",0,VLOOKUP(H294,'10'!$K$3:$L$16,2,FALSE))),0)</f>
        <v>0</v>
      </c>
      <c r="M294" s="205">
        <f t="shared" si="10"/>
        <v>0</v>
      </c>
      <c r="N294" s="205">
        <f>IFERROR(VLOOKUP(H294,'10'!$K$3:$M$16,3,FALSE),0)</f>
        <v>0</v>
      </c>
      <c r="O294" s="205">
        <f t="shared" si="11"/>
        <v>0</v>
      </c>
      <c r="P294" s="205"/>
      <c r="Q294" s="205"/>
      <c r="R294" s="205"/>
    </row>
    <row r="295" spans="1:18" hidden="1">
      <c r="A295" s="203"/>
      <c r="B295" s="204"/>
      <c r="C295" s="204"/>
      <c r="D295" s="203"/>
      <c r="E295" s="203"/>
      <c r="H295" s="203"/>
      <c r="I295" s="205"/>
      <c r="J295" s="205"/>
      <c r="K295" s="205"/>
      <c r="L295" s="205">
        <f>IFERROR(IF(G295="X",0,IF(H295="X",0,VLOOKUP(H295,'10'!$K$3:$L$16,2,FALSE))),0)</f>
        <v>0</v>
      </c>
      <c r="M295" s="205">
        <f t="shared" si="10"/>
        <v>0</v>
      </c>
      <c r="N295" s="205">
        <f>IFERROR(VLOOKUP(H295,'10'!$K$3:$M$16,3,FALSE),0)</f>
        <v>0</v>
      </c>
      <c r="O295" s="205">
        <f t="shared" si="11"/>
        <v>0</v>
      </c>
      <c r="P295" s="205"/>
      <c r="Q295" s="205"/>
      <c r="R295" s="205"/>
    </row>
    <row r="296" spans="1:18" hidden="1">
      <c r="A296" s="203"/>
      <c r="B296" s="204"/>
      <c r="C296" s="204"/>
      <c r="D296" s="203"/>
      <c r="E296" s="203"/>
      <c r="H296" s="203"/>
      <c r="I296" s="205"/>
      <c r="J296" s="205"/>
      <c r="K296" s="205"/>
      <c r="L296" s="205">
        <f>IFERROR(IF(G296="X",0,IF(H296="X",0,VLOOKUP(H296,'10'!$K$3:$L$16,2,FALSE))),0)</f>
        <v>0</v>
      </c>
      <c r="M296" s="205">
        <f t="shared" si="10"/>
        <v>0</v>
      </c>
      <c r="N296" s="205">
        <f>IFERROR(VLOOKUP(H296,'10'!$K$3:$M$16,3,FALSE),0)</f>
        <v>0</v>
      </c>
      <c r="O296" s="205">
        <f t="shared" si="11"/>
        <v>0</v>
      </c>
      <c r="P296" s="205"/>
      <c r="Q296" s="205"/>
      <c r="R296" s="205"/>
    </row>
    <row r="297" spans="1:18" hidden="1">
      <c r="A297" s="203"/>
      <c r="B297" s="204"/>
      <c r="C297" s="204"/>
      <c r="D297" s="203"/>
      <c r="E297" s="203"/>
      <c r="H297" s="203"/>
      <c r="I297" s="205"/>
      <c r="J297" s="205"/>
      <c r="K297" s="205"/>
      <c r="L297" s="205">
        <f>IFERROR(IF(G297="X",0,IF(H297="X",0,VLOOKUP(H297,'10'!$K$3:$L$16,2,FALSE))),0)</f>
        <v>0</v>
      </c>
      <c r="M297" s="205">
        <f t="shared" si="10"/>
        <v>0</v>
      </c>
      <c r="N297" s="205">
        <f>IFERROR(VLOOKUP(H297,'10'!$K$3:$M$16,3,FALSE),0)</f>
        <v>0</v>
      </c>
      <c r="O297" s="205">
        <f t="shared" si="11"/>
        <v>0</v>
      </c>
      <c r="P297" s="205"/>
      <c r="Q297" s="205"/>
      <c r="R297" s="205"/>
    </row>
    <row r="298" spans="1:18" hidden="1">
      <c r="A298" s="203"/>
      <c r="B298" s="204"/>
      <c r="C298" s="204"/>
      <c r="D298" s="203"/>
      <c r="E298" s="203"/>
      <c r="H298" s="203"/>
      <c r="I298" s="205"/>
      <c r="J298" s="205"/>
      <c r="K298" s="205"/>
      <c r="L298" s="205">
        <f>IFERROR(IF(G298="X",0,IF(H298="X",0,VLOOKUP(H298,'10'!$K$3:$L$16,2,FALSE))),0)</f>
        <v>0</v>
      </c>
      <c r="M298" s="205">
        <f t="shared" si="10"/>
        <v>0</v>
      </c>
      <c r="N298" s="205">
        <f>IFERROR(VLOOKUP(H298,'10'!$K$3:$M$16,3,FALSE),0)</f>
        <v>0</v>
      </c>
      <c r="O298" s="205">
        <f t="shared" si="11"/>
        <v>0</v>
      </c>
      <c r="P298" s="205"/>
      <c r="Q298" s="205"/>
      <c r="R298" s="205"/>
    </row>
    <row r="299" spans="1:18" hidden="1">
      <c r="A299" s="203"/>
      <c r="B299" s="204"/>
      <c r="C299" s="204"/>
      <c r="D299" s="203"/>
      <c r="E299" s="203"/>
      <c r="H299" s="203"/>
      <c r="I299" s="205"/>
      <c r="J299" s="205"/>
      <c r="K299" s="205"/>
      <c r="L299" s="205">
        <f>IFERROR(IF(G299="X",0,IF(H299="X",0,VLOOKUP(H299,'10'!$K$3:$L$16,2,FALSE))),0)</f>
        <v>0</v>
      </c>
      <c r="M299" s="205">
        <f t="shared" si="10"/>
        <v>0</v>
      </c>
      <c r="N299" s="205">
        <f>IFERROR(VLOOKUP(H299,'10'!$K$3:$M$16,3,FALSE),0)</f>
        <v>0</v>
      </c>
      <c r="O299" s="205">
        <f t="shared" si="11"/>
        <v>0</v>
      </c>
      <c r="P299" s="205"/>
      <c r="Q299" s="205"/>
      <c r="R299" s="205"/>
    </row>
    <row r="300" spans="1:18" hidden="1">
      <c r="A300" s="203"/>
      <c r="B300" s="204"/>
      <c r="C300" s="204"/>
      <c r="D300" s="203"/>
      <c r="E300" s="203"/>
      <c r="H300" s="203"/>
      <c r="I300" s="205"/>
      <c r="J300" s="205"/>
      <c r="K300" s="205"/>
      <c r="L300" s="205">
        <f>IFERROR(IF(G300="X",0,IF(H300="X",0,VLOOKUP(H300,'10'!$K$3:$L$16,2,FALSE))),0)</f>
        <v>0</v>
      </c>
      <c r="M300" s="205">
        <f t="shared" si="10"/>
        <v>0</v>
      </c>
      <c r="N300" s="205">
        <f>IFERROR(VLOOKUP(H300,'10'!$K$3:$M$16,3,FALSE),0)</f>
        <v>0</v>
      </c>
      <c r="O300" s="205">
        <f t="shared" si="11"/>
        <v>0</v>
      </c>
      <c r="P300" s="205"/>
      <c r="Q300" s="205"/>
      <c r="R300" s="205"/>
    </row>
    <row r="301" spans="1:18" hidden="1">
      <c r="A301" s="203"/>
      <c r="B301" s="204"/>
      <c r="C301" s="204"/>
      <c r="D301" s="203"/>
      <c r="E301" s="203"/>
      <c r="H301" s="203"/>
      <c r="I301" s="205"/>
      <c r="J301" s="205"/>
      <c r="K301" s="205"/>
      <c r="L301" s="205">
        <f>IFERROR(IF(G301="X",0,IF(H301="X",0,VLOOKUP(H301,'10'!$K$3:$L$16,2,FALSE))),0)</f>
        <v>0</v>
      </c>
      <c r="M301" s="205">
        <f t="shared" si="10"/>
        <v>0</v>
      </c>
      <c r="N301" s="205">
        <f>IFERROR(VLOOKUP(H301,'10'!$K$3:$M$16,3,FALSE),0)</f>
        <v>0</v>
      </c>
      <c r="O301" s="205">
        <f t="shared" si="11"/>
        <v>0</v>
      </c>
      <c r="P301" s="205"/>
      <c r="Q301" s="205"/>
      <c r="R301" s="205"/>
    </row>
    <row r="302" spans="1:18" hidden="1">
      <c r="A302" s="203"/>
      <c r="B302" s="204"/>
      <c r="C302" s="204"/>
      <c r="D302" s="203"/>
      <c r="E302" s="203"/>
      <c r="H302" s="203"/>
      <c r="I302" s="205"/>
      <c r="J302" s="205"/>
      <c r="K302" s="205"/>
      <c r="L302" s="205">
        <f>IFERROR(IF(G302="X",0,IF(H302="X",0,VLOOKUP(H302,'10'!$K$3:$L$16,2,FALSE))),0)</f>
        <v>0</v>
      </c>
      <c r="M302" s="205">
        <f t="shared" si="10"/>
        <v>0</v>
      </c>
      <c r="N302" s="205">
        <f>IFERROR(VLOOKUP(H302,'10'!$K$3:$M$16,3,FALSE),0)</f>
        <v>0</v>
      </c>
      <c r="O302" s="205">
        <f t="shared" si="11"/>
        <v>0</v>
      </c>
      <c r="P302" s="205"/>
      <c r="Q302" s="205"/>
      <c r="R302" s="205"/>
    </row>
    <row r="303" spans="1:18" hidden="1">
      <c r="A303" s="203"/>
      <c r="B303" s="204"/>
      <c r="C303" s="204"/>
      <c r="D303" s="203"/>
      <c r="E303" s="203"/>
      <c r="H303" s="203"/>
      <c r="I303" s="205"/>
      <c r="J303" s="205"/>
      <c r="K303" s="205"/>
      <c r="L303" s="205">
        <f>IFERROR(IF(G303="X",0,IF(H303="X",0,VLOOKUP(H303,'10'!$K$3:$L$16,2,FALSE))),0)</f>
        <v>0</v>
      </c>
      <c r="M303" s="205">
        <f t="shared" si="10"/>
        <v>0</v>
      </c>
      <c r="N303" s="205">
        <f>IFERROR(VLOOKUP(H303,'10'!$K$3:$M$16,3,FALSE),0)</f>
        <v>0</v>
      </c>
      <c r="O303" s="205">
        <f t="shared" si="11"/>
        <v>0</v>
      </c>
      <c r="P303" s="205"/>
      <c r="Q303" s="205"/>
      <c r="R303" s="205"/>
    </row>
    <row r="304" spans="1:18" hidden="1">
      <c r="A304" s="203"/>
      <c r="B304" s="204"/>
      <c r="C304" s="204"/>
      <c r="D304" s="203"/>
      <c r="E304" s="203"/>
      <c r="H304" s="203"/>
      <c r="I304" s="205"/>
      <c r="J304" s="205"/>
      <c r="K304" s="205"/>
      <c r="L304" s="205">
        <f>IFERROR(IF(G304="X",0,IF(H304="X",0,VLOOKUP(H304,'10'!$K$3:$L$16,2,FALSE))),0)</f>
        <v>0</v>
      </c>
      <c r="M304" s="205">
        <f t="shared" si="10"/>
        <v>0</v>
      </c>
      <c r="N304" s="205">
        <f>IFERROR(VLOOKUP(H304,'10'!$K$3:$M$16,3,FALSE),0)</f>
        <v>0</v>
      </c>
      <c r="O304" s="205">
        <f t="shared" si="11"/>
        <v>0</v>
      </c>
      <c r="P304" s="205"/>
      <c r="Q304" s="205"/>
      <c r="R304" s="205"/>
    </row>
    <row r="305" spans="1:18" hidden="1">
      <c r="A305" s="203"/>
      <c r="B305" s="204"/>
      <c r="C305" s="204"/>
      <c r="D305" s="203"/>
      <c r="E305" s="203"/>
      <c r="H305" s="203"/>
      <c r="I305" s="205"/>
      <c r="J305" s="205"/>
      <c r="K305" s="205"/>
      <c r="L305" s="205">
        <f>IFERROR(IF(G305="X",0,IF(H305="X",0,VLOOKUP(H305,'10'!$K$3:$L$16,2,FALSE))),0)</f>
        <v>0</v>
      </c>
      <c r="M305" s="205">
        <f t="shared" si="10"/>
        <v>0</v>
      </c>
      <c r="N305" s="205">
        <f>IFERROR(VLOOKUP(H305,'10'!$K$3:$M$16,3,FALSE),0)</f>
        <v>0</v>
      </c>
      <c r="O305" s="205">
        <f t="shared" si="11"/>
        <v>0</v>
      </c>
      <c r="P305" s="205"/>
      <c r="Q305" s="205"/>
      <c r="R305" s="205"/>
    </row>
    <row r="306" spans="1:18" hidden="1">
      <c r="A306" s="203"/>
      <c r="B306" s="204"/>
      <c r="C306" s="204"/>
      <c r="D306" s="203"/>
      <c r="E306" s="203"/>
      <c r="H306" s="203"/>
      <c r="I306" s="205"/>
      <c r="J306" s="205"/>
      <c r="K306" s="205"/>
      <c r="L306" s="205">
        <f>IFERROR(IF(G306="X",0,IF(H306="X",0,VLOOKUP(H306,'10'!$K$3:$L$16,2,FALSE))),0)</f>
        <v>0</v>
      </c>
      <c r="M306" s="205">
        <f t="shared" si="10"/>
        <v>0</v>
      </c>
      <c r="N306" s="205">
        <f>IFERROR(VLOOKUP(H306,'10'!$K$3:$M$16,3,FALSE),0)</f>
        <v>0</v>
      </c>
      <c r="O306" s="205">
        <f t="shared" si="11"/>
        <v>0</v>
      </c>
      <c r="P306" s="205"/>
      <c r="Q306" s="205"/>
      <c r="R306" s="205"/>
    </row>
    <row r="307" spans="1:18" hidden="1">
      <c r="A307" s="203"/>
      <c r="B307" s="204"/>
      <c r="C307" s="204"/>
      <c r="D307" s="203"/>
      <c r="E307" s="203"/>
      <c r="H307" s="203"/>
      <c r="I307" s="205"/>
      <c r="J307" s="205"/>
      <c r="K307" s="205"/>
      <c r="L307" s="205">
        <f>IFERROR(IF(G307="X",0,IF(H307="X",0,VLOOKUP(H307,'10'!$K$3:$L$16,2,FALSE))),0)</f>
        <v>0</v>
      </c>
      <c r="M307" s="205">
        <f t="shared" si="10"/>
        <v>0</v>
      </c>
      <c r="N307" s="205">
        <f>IFERROR(VLOOKUP(H307,'10'!$K$3:$M$16,3,FALSE),0)</f>
        <v>0</v>
      </c>
      <c r="O307" s="205">
        <f t="shared" si="11"/>
        <v>0</v>
      </c>
      <c r="P307" s="205"/>
      <c r="Q307" s="205"/>
      <c r="R307" s="205"/>
    </row>
    <row r="308" spans="1:18" hidden="1">
      <c r="A308" s="203"/>
      <c r="B308" s="204"/>
      <c r="C308" s="204"/>
      <c r="D308" s="203"/>
      <c r="E308" s="203"/>
      <c r="H308" s="203"/>
      <c r="I308" s="205"/>
      <c r="J308" s="205"/>
      <c r="K308" s="205"/>
      <c r="L308" s="205">
        <f>IFERROR(IF(G308="X",0,IF(H308="X",0,VLOOKUP(H308,'10'!$K$3:$L$16,2,FALSE))),0)</f>
        <v>0</v>
      </c>
      <c r="M308" s="205">
        <f t="shared" si="10"/>
        <v>0</v>
      </c>
      <c r="N308" s="205">
        <f>IFERROR(VLOOKUP(H308,'10'!$K$3:$M$16,3,FALSE),0)</f>
        <v>0</v>
      </c>
      <c r="O308" s="205">
        <f t="shared" si="11"/>
        <v>0</v>
      </c>
      <c r="P308" s="205"/>
      <c r="Q308" s="205"/>
      <c r="R308" s="205"/>
    </row>
    <row r="309" spans="1:18" hidden="1">
      <c r="A309" s="203"/>
      <c r="B309" s="204"/>
      <c r="C309" s="204"/>
      <c r="D309" s="203"/>
      <c r="E309" s="203"/>
      <c r="H309" s="203"/>
      <c r="I309" s="205"/>
      <c r="J309" s="205"/>
      <c r="K309" s="205"/>
      <c r="L309" s="205">
        <f>IFERROR(IF(G309="X",0,IF(H309="X",0,VLOOKUP(H309,'10'!$K$3:$L$16,2,FALSE))),0)</f>
        <v>0</v>
      </c>
      <c r="M309" s="205">
        <f t="shared" si="10"/>
        <v>0</v>
      </c>
      <c r="N309" s="205">
        <f>IFERROR(VLOOKUP(H309,'10'!$K$3:$M$16,3,FALSE),0)</f>
        <v>0</v>
      </c>
      <c r="O309" s="205">
        <f t="shared" si="11"/>
        <v>0</v>
      </c>
      <c r="P309" s="205"/>
      <c r="Q309" s="205"/>
      <c r="R309" s="205"/>
    </row>
    <row r="310" spans="1:18" hidden="1">
      <c r="A310" s="203"/>
      <c r="B310" s="204"/>
      <c r="C310" s="204"/>
      <c r="D310" s="203"/>
      <c r="E310" s="203"/>
      <c r="H310" s="203"/>
      <c r="I310" s="205"/>
      <c r="J310" s="205"/>
      <c r="K310" s="205"/>
      <c r="L310" s="205">
        <f>IFERROR(IF(G310="X",0,IF(H310="X",0,VLOOKUP(H310,'10'!$K$3:$L$16,2,FALSE))),0)</f>
        <v>0</v>
      </c>
      <c r="M310" s="205">
        <f t="shared" si="10"/>
        <v>0</v>
      </c>
      <c r="N310" s="205">
        <f>IFERROR(VLOOKUP(H310,'10'!$K$3:$M$16,3,FALSE),0)</f>
        <v>0</v>
      </c>
      <c r="O310" s="205">
        <f t="shared" si="11"/>
        <v>0</v>
      </c>
      <c r="P310" s="205"/>
      <c r="Q310" s="205"/>
      <c r="R310" s="205"/>
    </row>
    <row r="311" spans="1:18" hidden="1">
      <c r="A311" s="203"/>
      <c r="B311" s="204"/>
      <c r="C311" s="204"/>
      <c r="D311" s="203"/>
      <c r="E311" s="203"/>
      <c r="H311" s="203"/>
      <c r="I311" s="205"/>
      <c r="J311" s="205"/>
      <c r="K311" s="205"/>
      <c r="L311" s="205">
        <f>IFERROR(IF(G311="X",0,IF(H311="X",0,VLOOKUP(H311,'10'!$K$3:$L$16,2,FALSE))),0)</f>
        <v>0</v>
      </c>
      <c r="M311" s="205">
        <f t="shared" si="10"/>
        <v>0</v>
      </c>
      <c r="N311" s="205">
        <f>IFERROR(VLOOKUP(H311,'10'!$K$3:$M$16,3,FALSE),0)</f>
        <v>0</v>
      </c>
      <c r="O311" s="205">
        <f t="shared" si="11"/>
        <v>0</v>
      </c>
      <c r="P311" s="205"/>
      <c r="Q311" s="205"/>
      <c r="R311" s="205"/>
    </row>
    <row r="312" spans="1:18" hidden="1">
      <c r="A312" s="203"/>
      <c r="B312" s="204"/>
      <c r="C312" s="204"/>
      <c r="D312" s="203"/>
      <c r="E312" s="203"/>
      <c r="H312" s="203"/>
      <c r="I312" s="205"/>
      <c r="J312" s="205"/>
      <c r="K312" s="205"/>
      <c r="L312" s="205">
        <f>IFERROR(IF(G312="X",0,IF(H312="X",0,VLOOKUP(H312,'10'!$K$3:$L$16,2,FALSE))),0)</f>
        <v>0</v>
      </c>
      <c r="M312" s="205">
        <f t="shared" si="10"/>
        <v>0</v>
      </c>
      <c r="N312" s="205">
        <f>IFERROR(VLOOKUP(H312,'10'!$K$3:$M$16,3,FALSE),0)</f>
        <v>0</v>
      </c>
      <c r="O312" s="205">
        <f t="shared" si="11"/>
        <v>0</v>
      </c>
      <c r="P312" s="205"/>
      <c r="Q312" s="205"/>
      <c r="R312" s="205"/>
    </row>
    <row r="313" spans="1:18" hidden="1">
      <c r="A313" s="203"/>
      <c r="B313" s="204"/>
      <c r="C313" s="204"/>
      <c r="D313" s="203"/>
      <c r="E313" s="203"/>
      <c r="H313" s="203"/>
      <c r="I313" s="205"/>
      <c r="J313" s="205"/>
      <c r="K313" s="205"/>
      <c r="L313" s="205">
        <f>IFERROR(IF(G313="X",0,IF(H313="X",0,VLOOKUP(H313,'10'!$K$3:$L$16,2,FALSE))),0)</f>
        <v>0</v>
      </c>
      <c r="M313" s="205">
        <f t="shared" si="10"/>
        <v>0</v>
      </c>
      <c r="N313" s="205">
        <f>IFERROR(VLOOKUP(H313,'10'!$K$3:$M$16,3,FALSE),0)</f>
        <v>0</v>
      </c>
      <c r="O313" s="205">
        <f t="shared" si="11"/>
        <v>0</v>
      </c>
      <c r="P313" s="205"/>
      <c r="Q313" s="205"/>
      <c r="R313" s="205"/>
    </row>
    <row r="314" spans="1:18" hidden="1">
      <c r="A314" s="203"/>
      <c r="B314" s="204"/>
      <c r="C314" s="204"/>
      <c r="D314" s="203"/>
      <c r="E314" s="203"/>
      <c r="H314" s="203"/>
      <c r="I314" s="205"/>
      <c r="J314" s="205"/>
      <c r="K314" s="205"/>
      <c r="L314" s="205">
        <f>IFERROR(IF(G314="X",0,IF(H314="X",0,VLOOKUP(H314,'10'!$K$3:$L$16,2,FALSE))),0)</f>
        <v>0</v>
      </c>
      <c r="M314" s="205">
        <f t="shared" si="10"/>
        <v>0</v>
      </c>
      <c r="N314" s="205">
        <f>IFERROR(VLOOKUP(H314,'10'!$K$3:$M$16,3,FALSE),0)</f>
        <v>0</v>
      </c>
      <c r="O314" s="205">
        <f t="shared" si="11"/>
        <v>0</v>
      </c>
      <c r="P314" s="205"/>
      <c r="Q314" s="205"/>
      <c r="R314" s="205"/>
    </row>
    <row r="315" spans="1:18" hidden="1">
      <c r="A315" s="203"/>
      <c r="B315" s="204"/>
      <c r="C315" s="204"/>
      <c r="D315" s="203"/>
      <c r="E315" s="203"/>
      <c r="H315" s="203"/>
      <c r="I315" s="205"/>
      <c r="J315" s="205"/>
      <c r="K315" s="205"/>
      <c r="L315" s="205">
        <f>IFERROR(IF(G315="X",0,IF(H315="X",0,VLOOKUP(H315,'10'!$K$3:$L$16,2,FALSE))),0)</f>
        <v>0</v>
      </c>
      <c r="M315" s="205">
        <f t="shared" si="10"/>
        <v>0</v>
      </c>
      <c r="N315" s="205">
        <f>IFERROR(VLOOKUP(H315,'10'!$K$3:$M$16,3,FALSE),0)</f>
        <v>0</v>
      </c>
      <c r="O315" s="205">
        <f t="shared" si="11"/>
        <v>0</v>
      </c>
      <c r="P315" s="205"/>
      <c r="Q315" s="205"/>
      <c r="R315" s="205"/>
    </row>
    <row r="316" spans="1:18" hidden="1">
      <c r="A316" s="203"/>
      <c r="B316" s="204"/>
      <c r="C316" s="204"/>
      <c r="D316" s="203"/>
      <c r="E316" s="203"/>
      <c r="H316" s="203"/>
      <c r="I316" s="205"/>
      <c r="J316" s="205"/>
      <c r="K316" s="205"/>
      <c r="L316" s="205">
        <f>IFERROR(IF(G316="X",0,IF(H316="X",0,VLOOKUP(H316,'10'!$K$3:$L$16,2,FALSE))),0)</f>
        <v>0</v>
      </c>
      <c r="M316" s="205">
        <f t="shared" si="10"/>
        <v>0</v>
      </c>
      <c r="N316" s="205">
        <f>IFERROR(VLOOKUP(H316,'10'!$K$3:$M$16,3,FALSE),0)</f>
        <v>0</v>
      </c>
      <c r="O316" s="205">
        <f t="shared" si="11"/>
        <v>0</v>
      </c>
      <c r="P316" s="205"/>
      <c r="Q316" s="205"/>
      <c r="R316" s="205"/>
    </row>
    <row r="317" spans="1:18" hidden="1">
      <c r="A317" s="203"/>
      <c r="B317" s="204"/>
      <c r="C317" s="204"/>
      <c r="D317" s="203"/>
      <c r="E317" s="203"/>
      <c r="H317" s="203"/>
      <c r="I317" s="205"/>
      <c r="J317" s="205"/>
      <c r="K317" s="205"/>
      <c r="L317" s="205">
        <f>IFERROR(IF(G317="X",0,IF(H317="X",0,VLOOKUP(H317,'10'!$K$3:$L$16,2,FALSE))),0)</f>
        <v>0</v>
      </c>
      <c r="M317" s="205">
        <f t="shared" si="10"/>
        <v>0</v>
      </c>
      <c r="N317" s="205">
        <f>IFERROR(VLOOKUP(H317,'10'!$K$3:$M$16,3,FALSE),0)</f>
        <v>0</v>
      </c>
      <c r="O317" s="205">
        <f t="shared" si="11"/>
        <v>0</v>
      </c>
      <c r="P317" s="205"/>
      <c r="Q317" s="205"/>
      <c r="R317" s="205"/>
    </row>
    <row r="318" spans="1:18" hidden="1">
      <c r="A318" s="203"/>
      <c r="B318" s="204"/>
      <c r="C318" s="204"/>
      <c r="D318" s="203"/>
      <c r="E318" s="203"/>
      <c r="H318" s="203"/>
      <c r="I318" s="205"/>
      <c r="J318" s="205"/>
      <c r="K318" s="205"/>
      <c r="L318" s="205">
        <f>IFERROR(IF(G318="X",0,IF(H318="X",0,VLOOKUP(H318,'10'!$K$3:$L$16,2,FALSE))),0)</f>
        <v>0</v>
      </c>
      <c r="M318" s="205">
        <f t="shared" si="10"/>
        <v>0</v>
      </c>
      <c r="N318" s="205">
        <f>IFERROR(VLOOKUP(H318,'10'!$K$3:$M$16,3,FALSE),0)</f>
        <v>0</v>
      </c>
      <c r="O318" s="205">
        <f t="shared" si="11"/>
        <v>0</v>
      </c>
      <c r="P318" s="205"/>
      <c r="Q318" s="205"/>
      <c r="R318" s="205"/>
    </row>
    <row r="319" spans="1:18" hidden="1">
      <c r="A319" s="203"/>
      <c r="B319" s="204"/>
      <c r="C319" s="204"/>
      <c r="D319" s="203"/>
      <c r="E319" s="203"/>
      <c r="H319" s="203"/>
      <c r="I319" s="205"/>
      <c r="J319" s="205"/>
      <c r="K319" s="205"/>
      <c r="L319" s="205">
        <f>IFERROR(IF(G319="X",0,IF(H319="X",0,VLOOKUP(H319,'10'!$K$3:$L$16,2,FALSE))),0)</f>
        <v>0</v>
      </c>
      <c r="M319" s="205">
        <f t="shared" si="10"/>
        <v>0</v>
      </c>
      <c r="N319" s="205">
        <f>IFERROR(VLOOKUP(H319,'10'!$K$3:$M$16,3,FALSE),0)</f>
        <v>0</v>
      </c>
      <c r="O319" s="205">
        <f t="shared" si="11"/>
        <v>0</v>
      </c>
      <c r="P319" s="205"/>
      <c r="Q319" s="205"/>
      <c r="R319" s="205"/>
    </row>
    <row r="320" spans="1:18" hidden="1">
      <c r="A320" s="203"/>
      <c r="B320" s="204"/>
      <c r="C320" s="204"/>
      <c r="D320" s="203"/>
      <c r="E320" s="203"/>
      <c r="H320" s="203"/>
      <c r="I320" s="205"/>
      <c r="J320" s="205"/>
      <c r="K320" s="205"/>
      <c r="L320" s="205">
        <f>IFERROR(IF(G320="X",0,IF(H320="X",0,VLOOKUP(H320,'10'!$K$3:$L$16,2,FALSE))),0)</f>
        <v>0</v>
      </c>
      <c r="M320" s="205">
        <f t="shared" si="10"/>
        <v>0</v>
      </c>
      <c r="N320" s="205">
        <f>IFERROR(VLOOKUP(H320,'10'!$K$3:$M$16,3,FALSE),0)</f>
        <v>0</v>
      </c>
      <c r="O320" s="205">
        <f t="shared" si="11"/>
        <v>0</v>
      </c>
      <c r="P320" s="205"/>
      <c r="Q320" s="205"/>
      <c r="R320" s="205"/>
    </row>
    <row r="321" spans="1:18" hidden="1">
      <c r="A321" s="203"/>
      <c r="B321" s="204"/>
      <c r="C321" s="204"/>
      <c r="D321" s="203"/>
      <c r="E321" s="203"/>
      <c r="H321" s="203"/>
      <c r="I321" s="205"/>
      <c r="J321" s="205"/>
      <c r="K321" s="205"/>
      <c r="L321" s="205">
        <f>IFERROR(IF(G321="X",0,IF(H321="X",0,VLOOKUP(H321,'10'!$K$3:$L$16,2,FALSE))),0)</f>
        <v>0</v>
      </c>
      <c r="M321" s="205">
        <f t="shared" si="10"/>
        <v>0</v>
      </c>
      <c r="N321" s="205">
        <f>IFERROR(VLOOKUP(H321,'10'!$K$3:$M$16,3,FALSE),0)</f>
        <v>0</v>
      </c>
      <c r="O321" s="205">
        <f t="shared" si="11"/>
        <v>0</v>
      </c>
      <c r="P321" s="205"/>
      <c r="Q321" s="205"/>
      <c r="R321" s="205"/>
    </row>
    <row r="322" spans="1:18" hidden="1">
      <c r="A322" s="203"/>
      <c r="B322" s="204"/>
      <c r="C322" s="204"/>
      <c r="D322" s="203"/>
      <c r="E322" s="203"/>
      <c r="H322" s="203"/>
      <c r="I322" s="205"/>
      <c r="J322" s="205"/>
      <c r="K322" s="205"/>
      <c r="L322" s="205">
        <f>IFERROR(IF(G322="X",0,IF(H322="X",0,VLOOKUP(H322,'10'!$K$3:$L$16,2,FALSE))),0)</f>
        <v>0</v>
      </c>
      <c r="M322" s="205">
        <f t="shared" si="10"/>
        <v>0</v>
      </c>
      <c r="N322" s="205">
        <f>IFERROR(VLOOKUP(H322,'10'!$K$3:$M$16,3,FALSE),0)</f>
        <v>0</v>
      </c>
      <c r="O322" s="205">
        <f t="shared" si="11"/>
        <v>0</v>
      </c>
      <c r="P322" s="205"/>
      <c r="Q322" s="205"/>
      <c r="R322" s="205"/>
    </row>
    <row r="323" spans="1:18" hidden="1">
      <c r="A323" s="203"/>
      <c r="B323" s="204"/>
      <c r="C323" s="204"/>
      <c r="D323" s="203"/>
      <c r="E323" s="203"/>
      <c r="H323" s="203"/>
      <c r="I323" s="205"/>
      <c r="J323" s="205"/>
      <c r="K323" s="205"/>
      <c r="L323" s="205">
        <f>IFERROR(IF(G323="X",0,IF(H323="X",0,VLOOKUP(H323,'10'!$K$3:$L$16,2,FALSE))),0)</f>
        <v>0</v>
      </c>
      <c r="M323" s="205">
        <f t="shared" si="10"/>
        <v>0</v>
      </c>
      <c r="N323" s="205">
        <f>IFERROR(VLOOKUP(H323,'10'!$K$3:$M$16,3,FALSE),0)</f>
        <v>0</v>
      </c>
      <c r="O323" s="205">
        <f t="shared" si="11"/>
        <v>0</v>
      </c>
      <c r="P323" s="205"/>
      <c r="Q323" s="205"/>
      <c r="R323" s="205"/>
    </row>
    <row r="324" spans="1:18" hidden="1">
      <c r="A324" s="203"/>
      <c r="B324" s="204"/>
      <c r="C324" s="204"/>
      <c r="D324" s="203"/>
      <c r="E324" s="203"/>
      <c r="H324" s="203"/>
      <c r="I324" s="205"/>
      <c r="J324" s="205"/>
      <c r="K324" s="205"/>
      <c r="L324" s="205">
        <f>IFERROR(IF(G324="X",0,IF(H324="X",0,VLOOKUP(H324,'10'!$K$3:$L$16,2,FALSE))),0)</f>
        <v>0</v>
      </c>
      <c r="M324" s="205">
        <f t="shared" si="10"/>
        <v>0</v>
      </c>
      <c r="N324" s="205">
        <f>IFERROR(VLOOKUP(H324,'10'!$K$3:$M$16,3,FALSE),0)</f>
        <v>0</v>
      </c>
      <c r="O324" s="205">
        <f t="shared" si="11"/>
        <v>0</v>
      </c>
      <c r="P324" s="205"/>
      <c r="Q324" s="205"/>
      <c r="R324" s="205"/>
    </row>
    <row r="325" spans="1:18" hidden="1">
      <c r="A325" s="203"/>
      <c r="B325" s="204"/>
      <c r="C325" s="204"/>
      <c r="D325" s="203"/>
      <c r="E325" s="203"/>
      <c r="H325" s="203"/>
      <c r="I325" s="205"/>
      <c r="J325" s="205"/>
      <c r="K325" s="205"/>
      <c r="L325" s="205">
        <f>IFERROR(IF(G325="X",0,IF(H325="X",0,VLOOKUP(H325,'10'!$K$3:$L$16,2,FALSE))),0)</f>
        <v>0</v>
      </c>
      <c r="M325" s="205">
        <f t="shared" si="10"/>
        <v>0</v>
      </c>
      <c r="N325" s="205">
        <f>IFERROR(VLOOKUP(H325,'10'!$K$3:$M$16,3,FALSE),0)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IFERROR(IF(G326="X",0,IF(H326="X",0,VLOOKUP(H326,'10'!$K$3:$L$16,2,FALSE))),0)</f>
        <v>0</v>
      </c>
      <c r="M326" s="205">
        <f t="shared" si="10"/>
        <v>0</v>
      </c>
      <c r="N326" s="205">
        <f>IFERROR(VLOOKUP(H326,'10'!$K$3:$M$16,3,FALSE),0)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IFERROR(IF(G327="X",0,IF(H327="X",0,VLOOKUP(H327,'10'!$K$3:$L$16,2,FALSE))),0)</f>
        <v>0</v>
      </c>
      <c r="M327" s="205">
        <f t="shared" si="10"/>
        <v>0</v>
      </c>
      <c r="N327" s="205">
        <f>IFERROR(VLOOKUP(H327,'10'!$K$3:$M$16,3,FALSE),0)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IFERROR(IF(G328="X",0,IF(H328="X",0,VLOOKUP(H328,'10'!$K$3:$L$16,2,FALSE))),0)</f>
        <v>0</v>
      </c>
      <c r="M328" s="205">
        <f t="shared" si="10"/>
        <v>0</v>
      </c>
      <c r="N328" s="205">
        <f>IFERROR(VLOOKUP(H328,'10'!$K$3:$M$16,3,FALSE),0)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IFERROR(IF(G329="X",0,IF(H329="X",0,VLOOKUP(H329,'10'!$K$3:$L$16,2,FALSE))),0)</f>
        <v>0</v>
      </c>
      <c r="M329" s="205">
        <f t="shared" si="10"/>
        <v>0</v>
      </c>
      <c r="N329" s="205">
        <f>IFERROR(VLOOKUP(H329,'10'!$K$3:$M$16,3,FALSE),0)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IFERROR(IF(G330="X",0,IF(H330="X",0,VLOOKUP(H330,'10'!$K$3:$L$16,2,FALSE))),0)</f>
        <v>0</v>
      </c>
      <c r="M330" s="205">
        <f t="shared" si="10"/>
        <v>0</v>
      </c>
      <c r="N330" s="205">
        <f>IFERROR(VLOOKUP(H330,'10'!$K$3:$M$16,3,FALSE),0)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IFERROR(IF(G331="X",0,IF(H331="X",0,VLOOKUP(H331,'10'!$K$3:$L$16,2,FALSE))),0)</f>
        <v>0</v>
      </c>
      <c r="M331" s="205">
        <f t="shared" si="10"/>
        <v>0</v>
      </c>
      <c r="N331" s="205">
        <f>IFERROR(VLOOKUP(H331,'10'!$K$3:$M$16,3,FALSE),0)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IFERROR(IF(G332="X",0,IF(H332="X",0,VLOOKUP(H332,'10'!$K$3:$L$16,2,FALSE))),0)</f>
        <v>0</v>
      </c>
      <c r="M332" s="205">
        <f t="shared" si="10"/>
        <v>0</v>
      </c>
      <c r="N332" s="205">
        <f>IFERROR(VLOOKUP(H332,'10'!$K$3:$M$16,3,FALSE),0)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IFERROR(IF(G333="X",0,IF(H333="X",0,VLOOKUP(H333,'10'!$K$3:$L$16,2,FALSE))),0)</f>
        <v>0</v>
      </c>
      <c r="M333" s="205">
        <f t="shared" si="10"/>
        <v>0</v>
      </c>
      <c r="N333" s="205">
        <f>IFERROR(VLOOKUP(H333,'10'!$K$3:$M$16,3,FALSE),0)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IFERROR(IF(G334="X",0,IF(H334="X",0,VLOOKUP(H334,'10'!$K$3:$L$16,2,FALSE))),0)</f>
        <v>0</v>
      </c>
      <c r="M334" s="205">
        <f t="shared" si="10"/>
        <v>0</v>
      </c>
      <c r="N334" s="205">
        <f>IFERROR(VLOOKUP(H334,'10'!$K$3:$M$16,3,FALSE),0)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IFERROR(IF(G335="X",0,IF(H335="X",0,VLOOKUP(H335,'10'!$K$3:$L$16,2,FALSE))),0)</f>
        <v>0</v>
      </c>
      <c r="M335" s="205">
        <f t="shared" si="10"/>
        <v>0</v>
      </c>
      <c r="N335" s="205">
        <f>IFERROR(VLOOKUP(H335,'10'!$K$3:$M$16,3,FALSE),0)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IFERROR(IF(G336="X",0,IF(H336="X",0,VLOOKUP(H336,'10'!$K$3:$L$16,2,FALSE))),0)</f>
        <v>0</v>
      </c>
      <c r="M336" s="205">
        <f t="shared" si="10"/>
        <v>0</v>
      </c>
      <c r="N336" s="205">
        <f>IFERROR(VLOOKUP(H336,'10'!$K$3:$M$16,3,FALSE),0)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IFERROR(IF(G337="X",0,IF(H337="X",0,VLOOKUP(H337,'10'!$K$3:$L$16,2,FALSE))),0)</f>
        <v>0</v>
      </c>
      <c r="M337" s="205">
        <f t="shared" si="10"/>
        <v>0</v>
      </c>
      <c r="N337" s="205">
        <f>IFERROR(VLOOKUP(H337,'10'!$K$3:$M$16,3,FALSE),0)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IFERROR(IF(G338="X",0,IF(H338="X",0,VLOOKUP(H338,'10'!$K$3:$L$16,2,FALSE))),0)</f>
        <v>0</v>
      </c>
      <c r="M338" s="205">
        <f t="shared" si="10"/>
        <v>0</v>
      </c>
      <c r="N338" s="205">
        <f>IFERROR(VLOOKUP(H338,'10'!$K$3:$M$16,3,FALSE),0)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IFERROR(IF(G339="X",0,IF(H339="X",0,VLOOKUP(H339,'10'!$K$3:$L$16,2,FALSE))),0)</f>
        <v>0</v>
      </c>
      <c r="M339" s="205">
        <f t="shared" si="10"/>
        <v>0</v>
      </c>
      <c r="N339" s="205">
        <f>IFERROR(VLOOKUP(H339,'10'!$K$3:$M$16,3,FALSE),0)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IFERROR(IF(G340="X",0,IF(H340="X",0,VLOOKUP(H340,'10'!$K$3:$L$16,2,FALSE))),0)</f>
        <v>0</v>
      </c>
      <c r="M340" s="205">
        <f t="shared" si="10"/>
        <v>0</v>
      </c>
      <c r="N340" s="205">
        <f>IFERROR(VLOOKUP(H340,'10'!$K$3:$M$16,3,FALSE),0)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IFERROR(IF(G341="X",0,IF(H341="X",0,VLOOKUP(H341,'10'!$K$3:$L$16,2,FALSE))),0)</f>
        <v>0</v>
      </c>
      <c r="M341" s="205">
        <f t="shared" ref="M341:M404" si="12">K341*L341</f>
        <v>0</v>
      </c>
      <c r="N341" s="205">
        <f>IFERROR(VLOOKUP(H341,'10'!$K$3:$M$16,3,FALSE),0)</f>
        <v>0</v>
      </c>
      <c r="O341" s="205">
        <f t="shared" ref="O341:O404" si="13">IF(N341=0,0,M341/N341)</f>
        <v>0</v>
      </c>
      <c r="P341" s="205"/>
      <c r="Q341" s="205"/>
      <c r="R341" s="205"/>
    </row>
    <row r="342" spans="1:18" hidden="1">
      <c r="A342" s="203"/>
      <c r="B342" s="204"/>
      <c r="C342" s="204"/>
      <c r="D342" s="203"/>
      <c r="E342" s="203"/>
      <c r="H342" s="203"/>
      <c r="I342" s="205"/>
      <c r="J342" s="205"/>
      <c r="K342" s="205"/>
      <c r="L342" s="205">
        <f>IFERROR(IF(G342="X",0,IF(H342="X",0,VLOOKUP(H342,'10'!$K$3:$L$16,2,FALSE))),0)</f>
        <v>0</v>
      </c>
      <c r="M342" s="205">
        <f t="shared" si="12"/>
        <v>0</v>
      </c>
      <c r="N342" s="205">
        <f>IFERROR(VLOOKUP(H342,'10'!$K$3:$M$16,3,FALSE),0)</f>
        <v>0</v>
      </c>
      <c r="O342" s="205">
        <f t="shared" si="13"/>
        <v>0</v>
      </c>
      <c r="P342" s="205"/>
      <c r="Q342" s="205"/>
      <c r="R342" s="205"/>
    </row>
    <row r="343" spans="1:18" hidden="1">
      <c r="A343" s="203"/>
      <c r="B343" s="204"/>
      <c r="C343" s="204"/>
      <c r="D343" s="203"/>
      <c r="E343" s="203"/>
      <c r="H343" s="203"/>
      <c r="I343" s="205"/>
      <c r="J343" s="205"/>
      <c r="K343" s="205"/>
      <c r="L343" s="205">
        <f>IFERROR(IF(G343="X",0,IF(H343="X",0,VLOOKUP(H343,'10'!$K$3:$L$16,2,FALSE))),0)</f>
        <v>0</v>
      </c>
      <c r="M343" s="205">
        <f t="shared" si="12"/>
        <v>0</v>
      </c>
      <c r="N343" s="205">
        <f>IFERROR(VLOOKUP(H343,'10'!$K$3:$M$16,3,FALSE),0)</f>
        <v>0</v>
      </c>
      <c r="O343" s="205">
        <f t="shared" si="13"/>
        <v>0</v>
      </c>
      <c r="P343" s="205"/>
      <c r="Q343" s="205"/>
      <c r="R343" s="205"/>
    </row>
    <row r="344" spans="1:18" hidden="1">
      <c r="A344" s="203"/>
      <c r="B344" s="204"/>
      <c r="C344" s="204"/>
      <c r="D344" s="203"/>
      <c r="E344" s="203"/>
      <c r="H344" s="203"/>
      <c r="I344" s="205"/>
      <c r="J344" s="205"/>
      <c r="K344" s="205"/>
      <c r="L344" s="205">
        <f>IFERROR(IF(G344="X",0,IF(H344="X",0,VLOOKUP(H344,'10'!$K$3:$L$16,2,FALSE))),0)</f>
        <v>0</v>
      </c>
      <c r="M344" s="205">
        <f t="shared" si="12"/>
        <v>0</v>
      </c>
      <c r="N344" s="205">
        <f>IFERROR(VLOOKUP(H344,'10'!$K$3:$M$16,3,FALSE),0)</f>
        <v>0</v>
      </c>
      <c r="O344" s="205">
        <f t="shared" si="13"/>
        <v>0</v>
      </c>
      <c r="P344" s="205"/>
      <c r="Q344" s="205"/>
      <c r="R344" s="205"/>
    </row>
    <row r="345" spans="1:18" hidden="1">
      <c r="A345" s="203"/>
      <c r="B345" s="204"/>
      <c r="C345" s="204"/>
      <c r="D345" s="203"/>
      <c r="E345" s="203"/>
      <c r="H345" s="203"/>
      <c r="I345" s="205"/>
      <c r="J345" s="205"/>
      <c r="K345" s="205"/>
      <c r="L345" s="205">
        <f>IFERROR(IF(G345="X",0,IF(H345="X",0,VLOOKUP(H345,'10'!$K$3:$L$16,2,FALSE))),0)</f>
        <v>0</v>
      </c>
      <c r="M345" s="205">
        <f t="shared" si="12"/>
        <v>0</v>
      </c>
      <c r="N345" s="205">
        <f>IFERROR(VLOOKUP(H345,'10'!$K$3:$M$16,3,FALSE),0)</f>
        <v>0</v>
      </c>
      <c r="O345" s="205">
        <f t="shared" si="13"/>
        <v>0</v>
      </c>
      <c r="P345" s="205"/>
      <c r="Q345" s="205"/>
      <c r="R345" s="205"/>
    </row>
    <row r="346" spans="1:18" hidden="1">
      <c r="A346" s="203"/>
      <c r="B346" s="204"/>
      <c r="C346" s="204"/>
      <c r="D346" s="203"/>
      <c r="E346" s="203"/>
      <c r="H346" s="203"/>
      <c r="I346" s="205"/>
      <c r="J346" s="205"/>
      <c r="K346" s="205"/>
      <c r="L346" s="205">
        <f>IFERROR(IF(G346="X",0,IF(H346="X",0,VLOOKUP(H346,'10'!$K$3:$L$16,2,FALSE))),0)</f>
        <v>0</v>
      </c>
      <c r="M346" s="205">
        <f t="shared" si="12"/>
        <v>0</v>
      </c>
      <c r="N346" s="205">
        <f>IFERROR(VLOOKUP(H346,'10'!$K$3:$M$16,3,FALSE),0)</f>
        <v>0</v>
      </c>
      <c r="O346" s="205">
        <f t="shared" si="13"/>
        <v>0</v>
      </c>
      <c r="P346" s="205"/>
      <c r="Q346" s="205"/>
      <c r="R346" s="205"/>
    </row>
    <row r="347" spans="1:18" hidden="1">
      <c r="A347" s="203"/>
      <c r="B347" s="204"/>
      <c r="C347" s="204"/>
      <c r="D347" s="203"/>
      <c r="E347" s="203"/>
      <c r="H347" s="203"/>
      <c r="I347" s="205"/>
      <c r="J347" s="205"/>
      <c r="K347" s="205"/>
      <c r="L347" s="205">
        <f>IFERROR(IF(G347="X",0,IF(H347="X",0,VLOOKUP(H347,'10'!$K$3:$L$16,2,FALSE))),0)</f>
        <v>0</v>
      </c>
      <c r="M347" s="205">
        <f t="shared" si="12"/>
        <v>0</v>
      </c>
      <c r="N347" s="205">
        <f>IFERROR(VLOOKUP(H347,'10'!$K$3:$M$16,3,FALSE),0)</f>
        <v>0</v>
      </c>
      <c r="O347" s="205">
        <f t="shared" si="13"/>
        <v>0</v>
      </c>
      <c r="P347" s="205"/>
      <c r="Q347" s="205"/>
      <c r="R347" s="205"/>
    </row>
    <row r="348" spans="1:18" hidden="1">
      <c r="A348" s="203"/>
      <c r="B348" s="204"/>
      <c r="C348" s="204"/>
      <c r="D348" s="203"/>
      <c r="E348" s="203"/>
      <c r="H348" s="203"/>
      <c r="I348" s="205"/>
      <c r="J348" s="205"/>
      <c r="K348" s="205"/>
      <c r="L348" s="205">
        <f>IFERROR(IF(G348="X",0,IF(H348="X",0,VLOOKUP(H348,'10'!$K$3:$L$16,2,FALSE))),0)</f>
        <v>0</v>
      </c>
      <c r="M348" s="205">
        <f t="shared" si="12"/>
        <v>0</v>
      </c>
      <c r="N348" s="205">
        <f>IFERROR(VLOOKUP(H348,'10'!$K$3:$M$16,3,FALSE),0)</f>
        <v>0</v>
      </c>
      <c r="O348" s="205">
        <f t="shared" si="13"/>
        <v>0</v>
      </c>
      <c r="P348" s="205"/>
      <c r="Q348" s="205"/>
      <c r="R348" s="205"/>
    </row>
    <row r="349" spans="1:18" hidden="1">
      <c r="A349" s="203"/>
      <c r="B349" s="204"/>
      <c r="C349" s="204"/>
      <c r="D349" s="203"/>
      <c r="E349" s="203"/>
      <c r="H349" s="203"/>
      <c r="I349" s="205"/>
      <c r="J349" s="205"/>
      <c r="K349" s="205"/>
      <c r="L349" s="205">
        <f>IFERROR(IF(G349="X",0,IF(H349="X",0,VLOOKUP(H349,'10'!$K$3:$L$16,2,FALSE))),0)</f>
        <v>0</v>
      </c>
      <c r="M349" s="205">
        <f t="shared" si="12"/>
        <v>0</v>
      </c>
      <c r="N349" s="205">
        <f>IFERROR(VLOOKUP(H349,'10'!$K$3:$M$16,3,FALSE),0)</f>
        <v>0</v>
      </c>
      <c r="O349" s="205">
        <f t="shared" si="13"/>
        <v>0</v>
      </c>
      <c r="P349" s="205"/>
      <c r="Q349" s="205"/>
      <c r="R349" s="205"/>
    </row>
    <row r="350" spans="1:18" hidden="1">
      <c r="A350" s="203"/>
      <c r="B350" s="204"/>
      <c r="C350" s="204"/>
      <c r="D350" s="203"/>
      <c r="E350" s="203"/>
      <c r="H350" s="203"/>
      <c r="I350" s="205"/>
      <c r="J350" s="205"/>
      <c r="K350" s="205"/>
      <c r="L350" s="205">
        <f>IFERROR(IF(G350="X",0,IF(H350="X",0,VLOOKUP(H350,'10'!$K$3:$L$16,2,FALSE))),0)</f>
        <v>0</v>
      </c>
      <c r="M350" s="205">
        <f t="shared" si="12"/>
        <v>0</v>
      </c>
      <c r="N350" s="205">
        <f>IFERROR(VLOOKUP(H350,'10'!$K$3:$M$16,3,FALSE),0)</f>
        <v>0</v>
      </c>
      <c r="O350" s="205">
        <f t="shared" si="13"/>
        <v>0</v>
      </c>
      <c r="P350" s="205"/>
      <c r="Q350" s="205"/>
      <c r="R350" s="205"/>
    </row>
    <row r="351" spans="1:18" hidden="1">
      <c r="A351" s="203"/>
      <c r="B351" s="204"/>
      <c r="C351" s="204"/>
      <c r="D351" s="203"/>
      <c r="E351" s="203"/>
      <c r="H351" s="203"/>
      <c r="I351" s="205"/>
      <c r="J351" s="205"/>
      <c r="K351" s="205"/>
      <c r="L351" s="205">
        <f>IFERROR(IF(G351="X",0,IF(H351="X",0,VLOOKUP(H351,'10'!$K$3:$L$16,2,FALSE))),0)</f>
        <v>0</v>
      </c>
      <c r="M351" s="205">
        <f t="shared" si="12"/>
        <v>0</v>
      </c>
      <c r="N351" s="205">
        <f>IFERROR(VLOOKUP(H351,'10'!$K$3:$M$16,3,FALSE),0)</f>
        <v>0</v>
      </c>
      <c r="O351" s="205">
        <f t="shared" si="13"/>
        <v>0</v>
      </c>
      <c r="P351" s="205"/>
      <c r="Q351" s="205"/>
      <c r="R351" s="205"/>
    </row>
    <row r="352" spans="1:18" hidden="1">
      <c r="A352" s="203"/>
      <c r="B352" s="204"/>
      <c r="C352" s="204"/>
      <c r="D352" s="203"/>
      <c r="E352" s="203"/>
      <c r="H352" s="203"/>
      <c r="I352" s="205"/>
      <c r="J352" s="205"/>
      <c r="K352" s="205"/>
      <c r="L352" s="205">
        <f>IFERROR(IF(G352="X",0,IF(H352="X",0,VLOOKUP(H352,'10'!$K$3:$L$16,2,FALSE))),0)</f>
        <v>0</v>
      </c>
      <c r="M352" s="205">
        <f t="shared" si="12"/>
        <v>0</v>
      </c>
      <c r="N352" s="205">
        <f>IFERROR(VLOOKUP(H352,'10'!$K$3:$M$16,3,FALSE),0)</f>
        <v>0</v>
      </c>
      <c r="O352" s="205">
        <f t="shared" si="13"/>
        <v>0</v>
      </c>
      <c r="P352" s="205"/>
      <c r="Q352" s="205"/>
      <c r="R352" s="205"/>
    </row>
    <row r="353" spans="1:18" hidden="1">
      <c r="A353" s="203"/>
      <c r="B353" s="204"/>
      <c r="C353" s="204"/>
      <c r="D353" s="203"/>
      <c r="E353" s="203"/>
      <c r="H353" s="203"/>
      <c r="I353" s="205"/>
      <c r="J353" s="205"/>
      <c r="K353" s="205"/>
      <c r="L353" s="205">
        <f>IFERROR(IF(G353="X",0,IF(H353="X",0,VLOOKUP(H353,'10'!$K$3:$L$16,2,FALSE))),0)</f>
        <v>0</v>
      </c>
      <c r="M353" s="205">
        <f t="shared" si="12"/>
        <v>0</v>
      </c>
      <c r="N353" s="205">
        <f>IFERROR(VLOOKUP(H353,'10'!$K$3:$M$16,3,FALSE),0)</f>
        <v>0</v>
      </c>
      <c r="O353" s="205">
        <f t="shared" si="13"/>
        <v>0</v>
      </c>
      <c r="P353" s="205"/>
      <c r="Q353" s="205"/>
      <c r="R353" s="205"/>
    </row>
    <row r="354" spans="1:18" hidden="1">
      <c r="A354" s="203"/>
      <c r="B354" s="204"/>
      <c r="C354" s="204"/>
      <c r="D354" s="203"/>
      <c r="E354" s="203"/>
      <c r="H354" s="203"/>
      <c r="I354" s="205"/>
      <c r="J354" s="205"/>
      <c r="K354" s="205"/>
      <c r="L354" s="205">
        <f>IFERROR(IF(G354="X",0,IF(H354="X",0,VLOOKUP(H354,'10'!$K$3:$L$16,2,FALSE))),0)</f>
        <v>0</v>
      </c>
      <c r="M354" s="205">
        <f t="shared" si="12"/>
        <v>0</v>
      </c>
      <c r="N354" s="205">
        <f>IFERROR(VLOOKUP(H354,'10'!$K$3:$M$16,3,FALSE),0)</f>
        <v>0</v>
      </c>
      <c r="O354" s="205">
        <f t="shared" si="13"/>
        <v>0</v>
      </c>
      <c r="P354" s="205"/>
      <c r="Q354" s="205"/>
      <c r="R354" s="205"/>
    </row>
    <row r="355" spans="1:18" hidden="1">
      <c r="A355" s="203"/>
      <c r="B355" s="204"/>
      <c r="C355" s="204"/>
      <c r="D355" s="203"/>
      <c r="E355" s="203"/>
      <c r="H355" s="203"/>
      <c r="I355" s="205"/>
      <c r="J355" s="205"/>
      <c r="K355" s="205"/>
      <c r="L355" s="205">
        <f>IFERROR(IF(G355="X",0,IF(H355="X",0,VLOOKUP(H355,'10'!$K$3:$L$16,2,FALSE))),0)</f>
        <v>0</v>
      </c>
      <c r="M355" s="205">
        <f t="shared" si="12"/>
        <v>0</v>
      </c>
      <c r="N355" s="205">
        <f>IFERROR(VLOOKUP(H355,'10'!$K$3:$M$16,3,FALSE),0)</f>
        <v>0</v>
      </c>
      <c r="O355" s="205">
        <f t="shared" si="13"/>
        <v>0</v>
      </c>
      <c r="P355" s="205"/>
      <c r="Q355" s="205"/>
      <c r="R355" s="205"/>
    </row>
    <row r="356" spans="1:18" hidden="1">
      <c r="A356" s="203"/>
      <c r="B356" s="204"/>
      <c r="C356" s="204"/>
      <c r="D356" s="203"/>
      <c r="E356" s="203"/>
      <c r="H356" s="203"/>
      <c r="I356" s="205"/>
      <c r="J356" s="205"/>
      <c r="K356" s="205"/>
      <c r="L356" s="205">
        <f>IFERROR(IF(G356="X",0,IF(H356="X",0,VLOOKUP(H356,'10'!$K$3:$L$16,2,FALSE))),0)</f>
        <v>0</v>
      </c>
      <c r="M356" s="205">
        <f t="shared" si="12"/>
        <v>0</v>
      </c>
      <c r="N356" s="205">
        <f>IFERROR(VLOOKUP(H356,'10'!$K$3:$M$16,3,FALSE),0)</f>
        <v>0</v>
      </c>
      <c r="O356" s="205">
        <f t="shared" si="13"/>
        <v>0</v>
      </c>
      <c r="P356" s="205"/>
      <c r="Q356" s="205"/>
      <c r="R356" s="205"/>
    </row>
    <row r="357" spans="1:18" hidden="1">
      <c r="A357" s="203"/>
      <c r="B357" s="204"/>
      <c r="C357" s="204"/>
      <c r="D357" s="203"/>
      <c r="E357" s="203"/>
      <c r="H357" s="203"/>
      <c r="I357" s="205"/>
      <c r="J357" s="205"/>
      <c r="K357" s="205"/>
      <c r="L357" s="205">
        <f>IFERROR(IF(G357="X",0,IF(H357="X",0,VLOOKUP(H357,'10'!$K$3:$L$16,2,FALSE))),0)</f>
        <v>0</v>
      </c>
      <c r="M357" s="205">
        <f t="shared" si="12"/>
        <v>0</v>
      </c>
      <c r="N357" s="205">
        <f>IFERROR(VLOOKUP(H357,'10'!$K$3:$M$16,3,FALSE),0)</f>
        <v>0</v>
      </c>
      <c r="O357" s="205">
        <f t="shared" si="13"/>
        <v>0</v>
      </c>
      <c r="P357" s="205"/>
      <c r="Q357" s="205"/>
      <c r="R357" s="205"/>
    </row>
    <row r="358" spans="1:18" hidden="1">
      <c r="A358" s="203"/>
      <c r="B358" s="204"/>
      <c r="C358" s="204"/>
      <c r="D358" s="203"/>
      <c r="E358" s="203"/>
      <c r="H358" s="203"/>
      <c r="I358" s="205"/>
      <c r="J358" s="205"/>
      <c r="K358" s="205"/>
      <c r="L358" s="205">
        <f>IFERROR(IF(G358="X",0,IF(H358="X",0,VLOOKUP(H358,'10'!$K$3:$L$16,2,FALSE))),0)</f>
        <v>0</v>
      </c>
      <c r="M358" s="205">
        <f t="shared" si="12"/>
        <v>0</v>
      </c>
      <c r="N358" s="205">
        <f>IFERROR(VLOOKUP(H358,'10'!$K$3:$M$16,3,FALSE),0)</f>
        <v>0</v>
      </c>
      <c r="O358" s="205">
        <f t="shared" si="13"/>
        <v>0</v>
      </c>
      <c r="P358" s="205"/>
      <c r="Q358" s="205"/>
      <c r="R358" s="205"/>
    </row>
    <row r="359" spans="1:18" hidden="1">
      <c r="A359" s="203"/>
      <c r="B359" s="204"/>
      <c r="C359" s="204"/>
      <c r="D359" s="203"/>
      <c r="E359" s="203"/>
      <c r="H359" s="203"/>
      <c r="I359" s="205"/>
      <c r="J359" s="205"/>
      <c r="K359" s="205"/>
      <c r="L359" s="205">
        <f>IFERROR(IF(G359="X",0,IF(H359="X",0,VLOOKUP(H359,'10'!$K$3:$L$16,2,FALSE))),0)</f>
        <v>0</v>
      </c>
      <c r="M359" s="205">
        <f t="shared" si="12"/>
        <v>0</v>
      </c>
      <c r="N359" s="205">
        <f>IFERROR(VLOOKUP(H359,'10'!$K$3:$M$16,3,FALSE),0)</f>
        <v>0</v>
      </c>
      <c r="O359" s="205">
        <f t="shared" si="13"/>
        <v>0</v>
      </c>
      <c r="P359" s="205"/>
      <c r="Q359" s="205"/>
      <c r="R359" s="205"/>
    </row>
    <row r="360" spans="1:18" hidden="1">
      <c r="A360" s="203"/>
      <c r="B360" s="204"/>
      <c r="C360" s="204"/>
      <c r="D360" s="203"/>
      <c r="E360" s="203"/>
      <c r="H360" s="203"/>
      <c r="I360" s="205"/>
      <c r="J360" s="205"/>
      <c r="K360" s="205"/>
      <c r="L360" s="205">
        <f>IFERROR(IF(G360="X",0,IF(H360="X",0,VLOOKUP(H360,'10'!$K$3:$L$16,2,FALSE))),0)</f>
        <v>0</v>
      </c>
      <c r="M360" s="205">
        <f t="shared" si="12"/>
        <v>0</v>
      </c>
      <c r="N360" s="205">
        <f>IFERROR(VLOOKUP(H360,'10'!$K$3:$M$16,3,FALSE),0)</f>
        <v>0</v>
      </c>
      <c r="O360" s="205">
        <f t="shared" si="13"/>
        <v>0</v>
      </c>
      <c r="P360" s="205"/>
      <c r="Q360" s="205"/>
      <c r="R360" s="205"/>
    </row>
    <row r="361" spans="1:18" hidden="1">
      <c r="A361" s="203"/>
      <c r="B361" s="204"/>
      <c r="C361" s="204"/>
      <c r="D361" s="203"/>
      <c r="E361" s="203"/>
      <c r="H361" s="203"/>
      <c r="I361" s="205"/>
      <c r="J361" s="205"/>
      <c r="K361" s="205"/>
      <c r="L361" s="205">
        <f>IFERROR(IF(G361="X",0,IF(H361="X",0,VLOOKUP(H361,'10'!$K$3:$L$16,2,FALSE))),0)</f>
        <v>0</v>
      </c>
      <c r="M361" s="205">
        <f t="shared" si="12"/>
        <v>0</v>
      </c>
      <c r="N361" s="205">
        <f>IFERROR(VLOOKUP(H361,'10'!$K$3:$M$16,3,FALSE),0)</f>
        <v>0</v>
      </c>
      <c r="O361" s="205">
        <f t="shared" si="13"/>
        <v>0</v>
      </c>
      <c r="P361" s="205"/>
      <c r="Q361" s="205"/>
      <c r="R361" s="205"/>
    </row>
    <row r="362" spans="1:18" hidden="1">
      <c r="A362" s="203"/>
      <c r="B362" s="204"/>
      <c r="C362" s="204"/>
      <c r="D362" s="203"/>
      <c r="E362" s="203"/>
      <c r="H362" s="203"/>
      <c r="I362" s="205"/>
      <c r="J362" s="205"/>
      <c r="K362" s="205"/>
      <c r="L362" s="205">
        <f>IFERROR(IF(G362="X",0,IF(H362="X",0,VLOOKUP(H362,'10'!$K$3:$L$16,2,FALSE))),0)</f>
        <v>0</v>
      </c>
      <c r="M362" s="205">
        <f t="shared" si="12"/>
        <v>0</v>
      </c>
      <c r="N362" s="205">
        <f>IFERROR(VLOOKUP(H362,'10'!$K$3:$M$16,3,FALSE),0)</f>
        <v>0</v>
      </c>
      <c r="O362" s="205">
        <f t="shared" si="13"/>
        <v>0</v>
      </c>
      <c r="P362" s="205"/>
      <c r="Q362" s="205"/>
      <c r="R362" s="205"/>
    </row>
    <row r="363" spans="1:18" hidden="1">
      <c r="A363" s="203"/>
      <c r="B363" s="204"/>
      <c r="C363" s="204"/>
      <c r="D363" s="203"/>
      <c r="E363" s="203"/>
      <c r="H363" s="203"/>
      <c r="I363" s="205"/>
      <c r="J363" s="205"/>
      <c r="K363" s="205"/>
      <c r="L363" s="205">
        <f>IFERROR(IF(G363="X",0,IF(H363="X",0,VLOOKUP(H363,'10'!$K$3:$L$16,2,FALSE))),0)</f>
        <v>0</v>
      </c>
      <c r="M363" s="205">
        <f t="shared" si="12"/>
        <v>0</v>
      </c>
      <c r="N363" s="205">
        <f>IFERROR(VLOOKUP(H363,'10'!$K$3:$M$16,3,FALSE),0)</f>
        <v>0</v>
      </c>
      <c r="O363" s="205">
        <f t="shared" si="13"/>
        <v>0</v>
      </c>
      <c r="P363" s="205"/>
      <c r="Q363" s="205"/>
      <c r="R363" s="205"/>
    </row>
    <row r="364" spans="1:18" hidden="1">
      <c r="A364" s="203"/>
      <c r="B364" s="204"/>
      <c r="C364" s="204"/>
      <c r="D364" s="203"/>
      <c r="E364" s="203"/>
      <c r="H364" s="203"/>
      <c r="I364" s="205"/>
      <c r="J364" s="205"/>
      <c r="K364" s="205"/>
      <c r="L364" s="205">
        <f>IFERROR(IF(G364="X",0,IF(H364="X",0,VLOOKUP(H364,'10'!$K$3:$L$16,2,FALSE))),0)</f>
        <v>0</v>
      </c>
      <c r="M364" s="205">
        <f t="shared" si="12"/>
        <v>0</v>
      </c>
      <c r="N364" s="205">
        <f>IFERROR(VLOOKUP(H364,'10'!$K$3:$M$16,3,FALSE),0)</f>
        <v>0</v>
      </c>
      <c r="O364" s="205">
        <f t="shared" si="13"/>
        <v>0</v>
      </c>
      <c r="P364" s="205"/>
      <c r="Q364" s="205"/>
      <c r="R364" s="205"/>
    </row>
    <row r="365" spans="1:18" hidden="1">
      <c r="A365" s="203"/>
      <c r="B365" s="204"/>
      <c r="C365" s="204"/>
      <c r="D365" s="203"/>
      <c r="E365" s="203"/>
      <c r="H365" s="203"/>
      <c r="I365" s="205"/>
      <c r="J365" s="205"/>
      <c r="K365" s="205"/>
      <c r="L365" s="205">
        <f>IFERROR(IF(G365="X",0,IF(H365="X",0,VLOOKUP(H365,'10'!$K$3:$L$16,2,FALSE))),0)</f>
        <v>0</v>
      </c>
      <c r="M365" s="205">
        <f t="shared" si="12"/>
        <v>0</v>
      </c>
      <c r="N365" s="205">
        <f>IFERROR(VLOOKUP(H365,'10'!$K$3:$M$16,3,FALSE),0)</f>
        <v>0</v>
      </c>
      <c r="O365" s="205">
        <f t="shared" si="13"/>
        <v>0</v>
      </c>
      <c r="P365" s="205"/>
      <c r="Q365" s="205"/>
      <c r="R365" s="205"/>
    </row>
    <row r="366" spans="1:18" hidden="1">
      <c r="A366" s="203"/>
      <c r="B366" s="204"/>
      <c r="C366" s="204"/>
      <c r="D366" s="203"/>
      <c r="E366" s="203"/>
      <c r="H366" s="203"/>
      <c r="I366" s="205"/>
      <c r="J366" s="205"/>
      <c r="K366" s="205"/>
      <c r="L366" s="205">
        <f>IFERROR(IF(G366="X",0,IF(H366="X",0,VLOOKUP(H366,'10'!$K$3:$L$16,2,FALSE))),0)</f>
        <v>0</v>
      </c>
      <c r="M366" s="205">
        <f t="shared" si="12"/>
        <v>0</v>
      </c>
      <c r="N366" s="205">
        <f>IFERROR(VLOOKUP(H366,'10'!$K$3:$M$16,3,FALSE),0)</f>
        <v>0</v>
      </c>
      <c r="O366" s="205">
        <f t="shared" si="13"/>
        <v>0</v>
      </c>
      <c r="P366" s="205"/>
      <c r="Q366" s="205"/>
      <c r="R366" s="205"/>
    </row>
    <row r="367" spans="1:18" hidden="1">
      <c r="A367" s="203"/>
      <c r="B367" s="204"/>
      <c r="C367" s="204"/>
      <c r="D367" s="203"/>
      <c r="E367" s="203"/>
      <c r="H367" s="203"/>
      <c r="I367" s="205"/>
      <c r="J367" s="205"/>
      <c r="K367" s="205"/>
      <c r="L367" s="205">
        <f>IFERROR(IF(G367="X",0,IF(H367="X",0,VLOOKUP(H367,'10'!$K$3:$L$16,2,FALSE))),0)</f>
        <v>0</v>
      </c>
      <c r="M367" s="205">
        <f t="shared" si="12"/>
        <v>0</v>
      </c>
      <c r="N367" s="205">
        <f>IFERROR(VLOOKUP(H367,'10'!$K$3:$M$16,3,FALSE),0)</f>
        <v>0</v>
      </c>
      <c r="O367" s="205">
        <f t="shared" si="13"/>
        <v>0</v>
      </c>
      <c r="P367" s="205"/>
      <c r="Q367" s="205"/>
      <c r="R367" s="205"/>
    </row>
    <row r="368" spans="1:18" hidden="1">
      <c r="A368" s="203"/>
      <c r="B368" s="204"/>
      <c r="C368" s="204"/>
      <c r="D368" s="203"/>
      <c r="E368" s="203"/>
      <c r="H368" s="203"/>
      <c r="I368" s="205"/>
      <c r="J368" s="205"/>
      <c r="K368" s="205"/>
      <c r="L368" s="205">
        <f>IFERROR(IF(G368="X",0,IF(H368="X",0,VLOOKUP(H368,'10'!$K$3:$L$16,2,FALSE))),0)</f>
        <v>0</v>
      </c>
      <c r="M368" s="205">
        <f t="shared" si="12"/>
        <v>0</v>
      </c>
      <c r="N368" s="205">
        <f>IFERROR(VLOOKUP(H368,'10'!$K$3:$M$16,3,FALSE),0)</f>
        <v>0</v>
      </c>
      <c r="O368" s="205">
        <f t="shared" si="13"/>
        <v>0</v>
      </c>
      <c r="P368" s="205"/>
      <c r="Q368" s="205"/>
      <c r="R368" s="205"/>
    </row>
    <row r="369" spans="1:18" hidden="1">
      <c r="A369" s="203"/>
      <c r="B369" s="204"/>
      <c r="C369" s="204"/>
      <c r="D369" s="203"/>
      <c r="E369" s="203"/>
      <c r="H369" s="203"/>
      <c r="I369" s="205"/>
      <c r="J369" s="205"/>
      <c r="K369" s="205"/>
      <c r="L369" s="205">
        <f>IFERROR(IF(G369="X",0,IF(H369="X",0,VLOOKUP(H369,'10'!$K$3:$L$16,2,FALSE))),0)</f>
        <v>0</v>
      </c>
      <c r="M369" s="205">
        <f t="shared" si="12"/>
        <v>0</v>
      </c>
      <c r="N369" s="205">
        <f>IFERROR(VLOOKUP(H369,'10'!$K$3:$M$16,3,FALSE),0)</f>
        <v>0</v>
      </c>
      <c r="O369" s="205">
        <f t="shared" si="13"/>
        <v>0</v>
      </c>
      <c r="P369" s="205"/>
      <c r="Q369" s="205"/>
      <c r="R369" s="205"/>
    </row>
    <row r="370" spans="1:18" hidden="1">
      <c r="A370" s="203"/>
      <c r="B370" s="204"/>
      <c r="C370" s="204"/>
      <c r="D370" s="203"/>
      <c r="E370" s="203"/>
      <c r="H370" s="203"/>
      <c r="I370" s="205"/>
      <c r="J370" s="205"/>
      <c r="K370" s="205"/>
      <c r="L370" s="205">
        <f>IFERROR(IF(G370="X",0,IF(H370="X",0,VLOOKUP(H370,'10'!$K$3:$L$16,2,FALSE))),0)</f>
        <v>0</v>
      </c>
      <c r="M370" s="205">
        <f t="shared" si="12"/>
        <v>0</v>
      </c>
      <c r="N370" s="205">
        <f>IFERROR(VLOOKUP(H370,'10'!$K$3:$M$16,3,FALSE),0)</f>
        <v>0</v>
      </c>
      <c r="O370" s="205">
        <f t="shared" si="13"/>
        <v>0</v>
      </c>
      <c r="P370" s="205"/>
      <c r="Q370" s="205"/>
      <c r="R370" s="205"/>
    </row>
    <row r="371" spans="1:18" hidden="1">
      <c r="A371" s="203"/>
      <c r="B371" s="204"/>
      <c r="C371" s="204"/>
      <c r="D371" s="203"/>
      <c r="E371" s="203"/>
      <c r="H371" s="203"/>
      <c r="I371" s="205"/>
      <c r="J371" s="205"/>
      <c r="K371" s="205"/>
      <c r="L371" s="205">
        <f>IFERROR(IF(G371="X",0,IF(H371="X",0,VLOOKUP(H371,'10'!$K$3:$L$16,2,FALSE))),0)</f>
        <v>0</v>
      </c>
      <c r="M371" s="205">
        <f t="shared" si="12"/>
        <v>0</v>
      </c>
      <c r="N371" s="205">
        <f>IFERROR(VLOOKUP(H371,'10'!$K$3:$M$16,3,FALSE),0)</f>
        <v>0</v>
      </c>
      <c r="O371" s="205">
        <f t="shared" si="13"/>
        <v>0</v>
      </c>
      <c r="P371" s="205"/>
      <c r="Q371" s="205"/>
      <c r="R371" s="205"/>
    </row>
    <row r="372" spans="1:18" hidden="1">
      <c r="A372" s="203"/>
      <c r="B372" s="204"/>
      <c r="C372" s="204"/>
      <c r="D372" s="203"/>
      <c r="E372" s="203"/>
      <c r="H372" s="203"/>
      <c r="I372" s="205"/>
      <c r="J372" s="205"/>
      <c r="K372" s="205"/>
      <c r="L372" s="205">
        <f>IFERROR(IF(G372="X",0,IF(H372="X",0,VLOOKUP(H372,'10'!$K$3:$L$16,2,FALSE))),0)</f>
        <v>0</v>
      </c>
      <c r="M372" s="205">
        <f t="shared" si="12"/>
        <v>0</v>
      </c>
      <c r="N372" s="205">
        <f>IFERROR(VLOOKUP(H372,'10'!$K$3:$M$16,3,FALSE),0)</f>
        <v>0</v>
      </c>
      <c r="O372" s="205">
        <f t="shared" si="13"/>
        <v>0</v>
      </c>
      <c r="P372" s="205"/>
      <c r="Q372" s="205"/>
      <c r="R372" s="205"/>
    </row>
    <row r="373" spans="1:18" hidden="1">
      <c r="A373" s="203"/>
      <c r="B373" s="204"/>
      <c r="C373" s="204"/>
      <c r="D373" s="203"/>
      <c r="E373" s="203"/>
      <c r="H373" s="203"/>
      <c r="I373" s="205"/>
      <c r="J373" s="205"/>
      <c r="K373" s="205"/>
      <c r="L373" s="205">
        <f>IFERROR(IF(G373="X",0,IF(H373="X",0,VLOOKUP(H373,'10'!$K$3:$L$16,2,FALSE))),0)</f>
        <v>0</v>
      </c>
      <c r="M373" s="205">
        <f t="shared" si="12"/>
        <v>0</v>
      </c>
      <c r="N373" s="205">
        <f>IFERROR(VLOOKUP(H373,'10'!$K$3:$M$16,3,FALSE),0)</f>
        <v>0</v>
      </c>
      <c r="O373" s="205">
        <f t="shared" si="13"/>
        <v>0</v>
      </c>
      <c r="P373" s="205"/>
      <c r="Q373" s="205"/>
      <c r="R373" s="205"/>
    </row>
    <row r="374" spans="1:18" hidden="1">
      <c r="A374" s="203"/>
      <c r="B374" s="204"/>
      <c r="C374" s="204"/>
      <c r="D374" s="203"/>
      <c r="E374" s="203"/>
      <c r="H374" s="203"/>
      <c r="I374" s="205"/>
      <c r="J374" s="205"/>
      <c r="K374" s="205"/>
      <c r="L374" s="205">
        <f>IFERROR(IF(G374="X",0,IF(H374="X",0,VLOOKUP(H374,'10'!$K$3:$L$16,2,FALSE))),0)</f>
        <v>0</v>
      </c>
      <c r="M374" s="205">
        <f t="shared" si="12"/>
        <v>0</v>
      </c>
      <c r="N374" s="205">
        <f>IFERROR(VLOOKUP(H374,'10'!$K$3:$M$16,3,FALSE),0)</f>
        <v>0</v>
      </c>
      <c r="O374" s="205">
        <f t="shared" si="13"/>
        <v>0</v>
      </c>
      <c r="P374" s="205"/>
      <c r="Q374" s="205"/>
      <c r="R374" s="205"/>
    </row>
    <row r="375" spans="1:18" hidden="1">
      <c r="A375" s="203"/>
      <c r="B375" s="204"/>
      <c r="C375" s="204"/>
      <c r="D375" s="203"/>
      <c r="E375" s="203"/>
      <c r="H375" s="203"/>
      <c r="I375" s="205"/>
      <c r="J375" s="205"/>
      <c r="K375" s="205"/>
      <c r="L375" s="205">
        <f>IFERROR(IF(G375="X",0,IF(H375="X",0,VLOOKUP(H375,'10'!$K$3:$L$16,2,FALSE))),0)</f>
        <v>0</v>
      </c>
      <c r="M375" s="205">
        <f t="shared" si="12"/>
        <v>0</v>
      </c>
      <c r="N375" s="205">
        <f>IFERROR(VLOOKUP(H375,'10'!$K$3:$M$16,3,FALSE),0)</f>
        <v>0</v>
      </c>
      <c r="O375" s="205">
        <f t="shared" si="13"/>
        <v>0</v>
      </c>
      <c r="P375" s="205"/>
      <c r="Q375" s="205"/>
      <c r="R375" s="205"/>
    </row>
    <row r="376" spans="1:18" hidden="1">
      <c r="A376" s="203"/>
      <c r="B376" s="204"/>
      <c r="C376" s="204"/>
      <c r="D376" s="203"/>
      <c r="E376" s="203"/>
      <c r="H376" s="203"/>
      <c r="I376" s="205"/>
      <c r="J376" s="205"/>
      <c r="K376" s="205"/>
      <c r="L376" s="205">
        <f>IFERROR(IF(G376="X",0,IF(H376="X",0,VLOOKUP(H376,'10'!$K$3:$L$16,2,FALSE))),0)</f>
        <v>0</v>
      </c>
      <c r="M376" s="205">
        <f t="shared" si="12"/>
        <v>0</v>
      </c>
      <c r="N376" s="205">
        <f>IFERROR(VLOOKUP(H376,'10'!$K$3:$M$16,3,FALSE),0)</f>
        <v>0</v>
      </c>
      <c r="O376" s="205">
        <f t="shared" si="13"/>
        <v>0</v>
      </c>
      <c r="P376" s="205"/>
      <c r="Q376" s="205"/>
      <c r="R376" s="205"/>
    </row>
    <row r="377" spans="1:18" hidden="1">
      <c r="A377" s="203"/>
      <c r="B377" s="204"/>
      <c r="C377" s="204"/>
      <c r="D377" s="203"/>
      <c r="E377" s="203"/>
      <c r="H377" s="203"/>
      <c r="I377" s="205"/>
      <c r="J377" s="205"/>
      <c r="K377" s="205"/>
      <c r="L377" s="205">
        <f>IFERROR(IF(G377="X",0,IF(H377="X",0,VLOOKUP(H377,'10'!$K$3:$L$16,2,FALSE))),0)</f>
        <v>0</v>
      </c>
      <c r="M377" s="205">
        <f t="shared" si="12"/>
        <v>0</v>
      </c>
      <c r="N377" s="205">
        <f>IFERROR(VLOOKUP(H377,'10'!$K$3:$M$16,3,FALSE),0)</f>
        <v>0</v>
      </c>
      <c r="O377" s="205">
        <f t="shared" si="13"/>
        <v>0</v>
      </c>
      <c r="P377" s="205"/>
      <c r="Q377" s="205"/>
      <c r="R377" s="205"/>
    </row>
    <row r="378" spans="1:18" hidden="1">
      <c r="A378" s="203"/>
      <c r="B378" s="204"/>
      <c r="C378" s="204"/>
      <c r="D378" s="203"/>
      <c r="E378" s="203"/>
      <c r="H378" s="203"/>
      <c r="I378" s="205"/>
      <c r="J378" s="205"/>
      <c r="K378" s="205"/>
      <c r="L378" s="205">
        <f>IFERROR(IF(G378="X",0,IF(H378="X",0,VLOOKUP(H378,'10'!$K$3:$L$16,2,FALSE))),0)</f>
        <v>0</v>
      </c>
      <c r="M378" s="205">
        <f t="shared" si="12"/>
        <v>0</v>
      </c>
      <c r="N378" s="205">
        <f>IFERROR(VLOOKUP(H378,'10'!$K$3:$M$16,3,FALSE),0)</f>
        <v>0</v>
      </c>
      <c r="O378" s="205">
        <f t="shared" si="13"/>
        <v>0</v>
      </c>
      <c r="P378" s="205"/>
      <c r="Q378" s="205"/>
      <c r="R378" s="205"/>
    </row>
    <row r="379" spans="1:18" hidden="1">
      <c r="A379" s="203"/>
      <c r="B379" s="204"/>
      <c r="C379" s="204"/>
      <c r="D379" s="203"/>
      <c r="E379" s="203"/>
      <c r="H379" s="203"/>
      <c r="I379" s="205"/>
      <c r="J379" s="205"/>
      <c r="K379" s="205"/>
      <c r="L379" s="205">
        <f>IFERROR(IF(G379="X",0,IF(H379="X",0,VLOOKUP(H379,'10'!$K$3:$L$16,2,FALSE))),0)</f>
        <v>0</v>
      </c>
      <c r="M379" s="205">
        <f t="shared" si="12"/>
        <v>0</v>
      </c>
      <c r="N379" s="205">
        <f>IFERROR(VLOOKUP(H379,'10'!$K$3:$M$16,3,FALSE),0)</f>
        <v>0</v>
      </c>
      <c r="O379" s="205">
        <f t="shared" si="13"/>
        <v>0</v>
      </c>
      <c r="P379" s="205"/>
      <c r="Q379" s="205"/>
      <c r="R379" s="205"/>
    </row>
    <row r="380" spans="1:18" hidden="1">
      <c r="A380" s="203"/>
      <c r="B380" s="204"/>
      <c r="C380" s="204"/>
      <c r="D380" s="203"/>
      <c r="E380" s="203"/>
      <c r="H380" s="203"/>
      <c r="I380" s="205"/>
      <c r="J380" s="205"/>
      <c r="K380" s="205"/>
      <c r="L380" s="205">
        <f>IFERROR(IF(G380="X",0,IF(H380="X",0,VLOOKUP(H380,'10'!$K$3:$L$16,2,FALSE))),0)</f>
        <v>0</v>
      </c>
      <c r="M380" s="205">
        <f t="shared" si="12"/>
        <v>0</v>
      </c>
      <c r="N380" s="205">
        <f>IFERROR(VLOOKUP(H380,'10'!$K$3:$M$16,3,FALSE),0)</f>
        <v>0</v>
      </c>
      <c r="O380" s="205">
        <f t="shared" si="13"/>
        <v>0</v>
      </c>
      <c r="P380" s="205"/>
      <c r="Q380" s="205"/>
      <c r="R380" s="205"/>
    </row>
    <row r="381" spans="1:18" hidden="1">
      <c r="A381" s="203"/>
      <c r="B381" s="204"/>
      <c r="C381" s="204"/>
      <c r="D381" s="203"/>
      <c r="E381" s="203"/>
      <c r="H381" s="203"/>
      <c r="I381" s="205"/>
      <c r="J381" s="205"/>
      <c r="K381" s="205"/>
      <c r="L381" s="205">
        <f>IFERROR(IF(G381="X",0,IF(H381="X",0,VLOOKUP(H381,'10'!$K$3:$L$16,2,FALSE))),0)</f>
        <v>0</v>
      </c>
      <c r="M381" s="205">
        <f t="shared" si="12"/>
        <v>0</v>
      </c>
      <c r="N381" s="205">
        <f>IFERROR(VLOOKUP(H381,'10'!$K$3:$M$16,3,FALSE),0)</f>
        <v>0</v>
      </c>
      <c r="O381" s="205">
        <f t="shared" si="13"/>
        <v>0</v>
      </c>
      <c r="P381" s="205"/>
      <c r="Q381" s="205"/>
      <c r="R381" s="205"/>
    </row>
    <row r="382" spans="1:18" hidden="1">
      <c r="A382" s="203"/>
      <c r="B382" s="204"/>
      <c r="C382" s="204"/>
      <c r="D382" s="203"/>
      <c r="E382" s="203"/>
      <c r="H382" s="203"/>
      <c r="I382" s="205"/>
      <c r="J382" s="205"/>
      <c r="K382" s="205"/>
      <c r="L382" s="205">
        <f>IFERROR(IF(G382="X",0,IF(H382="X",0,VLOOKUP(H382,'10'!$K$3:$L$16,2,FALSE))),0)</f>
        <v>0</v>
      </c>
      <c r="M382" s="205">
        <f t="shared" si="12"/>
        <v>0</v>
      </c>
      <c r="N382" s="205">
        <f>IFERROR(VLOOKUP(H382,'10'!$K$3:$M$16,3,FALSE),0)</f>
        <v>0</v>
      </c>
      <c r="O382" s="205">
        <f t="shared" si="13"/>
        <v>0</v>
      </c>
      <c r="P382" s="205"/>
      <c r="Q382" s="205"/>
      <c r="R382" s="205"/>
    </row>
    <row r="383" spans="1:18" hidden="1">
      <c r="A383" s="203"/>
      <c r="B383" s="204"/>
      <c r="C383" s="204"/>
      <c r="D383" s="203"/>
      <c r="E383" s="203"/>
      <c r="H383" s="203"/>
      <c r="I383" s="205"/>
      <c r="J383" s="205"/>
      <c r="K383" s="205"/>
      <c r="L383" s="205">
        <f>IFERROR(IF(G383="X",0,IF(H383="X",0,VLOOKUP(H383,'10'!$K$3:$L$16,2,FALSE))),0)</f>
        <v>0</v>
      </c>
      <c r="M383" s="205">
        <f t="shared" si="12"/>
        <v>0</v>
      </c>
      <c r="N383" s="205">
        <f>IFERROR(VLOOKUP(H383,'10'!$K$3:$M$16,3,FALSE),0)</f>
        <v>0</v>
      </c>
      <c r="O383" s="205">
        <f t="shared" si="13"/>
        <v>0</v>
      </c>
      <c r="P383" s="205"/>
      <c r="Q383" s="205"/>
      <c r="R383" s="205"/>
    </row>
    <row r="384" spans="1:18" hidden="1">
      <c r="A384" s="203"/>
      <c r="B384" s="204"/>
      <c r="C384" s="204"/>
      <c r="D384" s="203"/>
      <c r="E384" s="203"/>
      <c r="H384" s="203"/>
      <c r="I384" s="205"/>
      <c r="J384" s="205"/>
      <c r="K384" s="205"/>
      <c r="L384" s="205">
        <f>IFERROR(IF(G384="X",0,IF(H384="X",0,VLOOKUP(H384,'10'!$K$3:$L$16,2,FALSE))),0)</f>
        <v>0</v>
      </c>
      <c r="M384" s="205">
        <f t="shared" si="12"/>
        <v>0</v>
      </c>
      <c r="N384" s="205">
        <f>IFERROR(VLOOKUP(H384,'10'!$K$3:$M$16,3,FALSE),0)</f>
        <v>0</v>
      </c>
      <c r="O384" s="205">
        <f t="shared" si="13"/>
        <v>0</v>
      </c>
      <c r="P384" s="205"/>
      <c r="Q384" s="205"/>
      <c r="R384" s="205"/>
    </row>
    <row r="385" spans="1:18" hidden="1">
      <c r="A385" s="203"/>
      <c r="B385" s="204"/>
      <c r="C385" s="204"/>
      <c r="D385" s="203"/>
      <c r="E385" s="203"/>
      <c r="H385" s="203"/>
      <c r="I385" s="205"/>
      <c r="J385" s="205"/>
      <c r="K385" s="205"/>
      <c r="L385" s="205">
        <f>IFERROR(IF(G385="X",0,IF(H385="X",0,VLOOKUP(H385,'10'!$K$3:$L$16,2,FALSE))),0)</f>
        <v>0</v>
      </c>
      <c r="M385" s="205">
        <f t="shared" si="12"/>
        <v>0</v>
      </c>
      <c r="N385" s="205">
        <f>IFERROR(VLOOKUP(H385,'10'!$K$3:$M$16,3,FALSE),0)</f>
        <v>0</v>
      </c>
      <c r="O385" s="205">
        <f t="shared" si="13"/>
        <v>0</v>
      </c>
      <c r="P385" s="205"/>
      <c r="Q385" s="205"/>
      <c r="R385" s="205"/>
    </row>
    <row r="386" spans="1:18" hidden="1">
      <c r="A386" s="203"/>
      <c r="B386" s="204"/>
      <c r="C386" s="204"/>
      <c r="D386" s="203"/>
      <c r="E386" s="203"/>
      <c r="H386" s="203"/>
      <c r="I386" s="205"/>
      <c r="J386" s="205"/>
      <c r="K386" s="205"/>
      <c r="L386" s="205">
        <f>IFERROR(IF(G386="X",0,IF(H386="X",0,VLOOKUP(H386,'10'!$K$3:$L$16,2,FALSE))),0)</f>
        <v>0</v>
      </c>
      <c r="M386" s="205">
        <f t="shared" si="12"/>
        <v>0</v>
      </c>
      <c r="N386" s="205">
        <f>IFERROR(VLOOKUP(H386,'10'!$K$3:$M$16,3,FALSE),0)</f>
        <v>0</v>
      </c>
      <c r="O386" s="205">
        <f t="shared" si="13"/>
        <v>0</v>
      </c>
      <c r="P386" s="205"/>
      <c r="Q386" s="205"/>
      <c r="R386" s="205"/>
    </row>
    <row r="387" spans="1:18" hidden="1">
      <c r="A387" s="203"/>
      <c r="B387" s="204"/>
      <c r="C387" s="204"/>
      <c r="D387" s="203"/>
      <c r="E387" s="203"/>
      <c r="H387" s="203"/>
      <c r="I387" s="205"/>
      <c r="J387" s="205"/>
      <c r="K387" s="205"/>
      <c r="L387" s="205">
        <f>IFERROR(IF(G387="X",0,IF(H387="X",0,VLOOKUP(H387,'10'!$K$3:$L$16,2,FALSE))),0)</f>
        <v>0</v>
      </c>
      <c r="M387" s="205">
        <f t="shared" si="12"/>
        <v>0</v>
      </c>
      <c r="N387" s="205">
        <f>IFERROR(VLOOKUP(H387,'10'!$K$3:$M$16,3,FALSE),0)</f>
        <v>0</v>
      </c>
      <c r="O387" s="205">
        <f t="shared" si="13"/>
        <v>0</v>
      </c>
      <c r="P387" s="205"/>
      <c r="Q387" s="205"/>
      <c r="R387" s="205"/>
    </row>
    <row r="388" spans="1:18" hidden="1">
      <c r="A388" s="203"/>
      <c r="B388" s="204"/>
      <c r="C388" s="204"/>
      <c r="D388" s="203"/>
      <c r="E388" s="203"/>
      <c r="H388" s="203"/>
      <c r="I388" s="205"/>
      <c r="J388" s="205"/>
      <c r="K388" s="205"/>
      <c r="L388" s="205">
        <f>IFERROR(IF(G388="X",0,IF(H388="X",0,VLOOKUP(H388,'10'!$K$3:$L$16,2,FALSE))),0)</f>
        <v>0</v>
      </c>
      <c r="M388" s="205">
        <f t="shared" si="12"/>
        <v>0</v>
      </c>
      <c r="N388" s="205">
        <f>IFERROR(VLOOKUP(H388,'10'!$K$3:$M$16,3,FALSE),0)</f>
        <v>0</v>
      </c>
      <c r="O388" s="205">
        <f t="shared" si="13"/>
        <v>0</v>
      </c>
      <c r="P388" s="205"/>
      <c r="Q388" s="205"/>
      <c r="R388" s="205"/>
    </row>
    <row r="389" spans="1:18" hidden="1">
      <c r="A389" s="203"/>
      <c r="B389" s="204"/>
      <c r="C389" s="204"/>
      <c r="D389" s="203"/>
      <c r="E389" s="203"/>
      <c r="H389" s="203"/>
      <c r="I389" s="205"/>
      <c r="J389" s="205"/>
      <c r="K389" s="205"/>
      <c r="L389" s="205">
        <f>IFERROR(IF(G389="X",0,IF(H389="X",0,VLOOKUP(H389,'10'!$K$3:$L$16,2,FALSE))),0)</f>
        <v>0</v>
      </c>
      <c r="M389" s="205">
        <f t="shared" si="12"/>
        <v>0</v>
      </c>
      <c r="N389" s="205">
        <f>IFERROR(VLOOKUP(H389,'10'!$K$3:$M$16,3,FALSE),0)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IFERROR(IF(G390="X",0,IF(H390="X",0,VLOOKUP(H390,'10'!$K$3:$L$16,2,FALSE))),0)</f>
        <v>0</v>
      </c>
      <c r="M390" s="205">
        <f t="shared" si="12"/>
        <v>0</v>
      </c>
      <c r="N390" s="205">
        <f>IFERROR(VLOOKUP(H390,'10'!$K$3:$M$16,3,FALSE),0)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IFERROR(IF(G391="X",0,IF(H391="X",0,VLOOKUP(H391,'10'!$K$3:$L$16,2,FALSE))),0)</f>
        <v>0</v>
      </c>
      <c r="M391" s="205">
        <f t="shared" si="12"/>
        <v>0</v>
      </c>
      <c r="N391" s="205">
        <f>IFERROR(VLOOKUP(H391,'10'!$K$3:$M$16,3,FALSE),0)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IFERROR(IF(G392="X",0,IF(H392="X",0,VLOOKUP(H392,'10'!$K$3:$L$16,2,FALSE))),0)</f>
        <v>0</v>
      </c>
      <c r="M392" s="205">
        <f t="shared" si="12"/>
        <v>0</v>
      </c>
      <c r="N392" s="205">
        <f>IFERROR(VLOOKUP(H392,'10'!$K$3:$M$16,3,FALSE),0)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IFERROR(IF(G393="X",0,IF(H393="X",0,VLOOKUP(H393,'10'!$K$3:$L$16,2,FALSE))),0)</f>
        <v>0</v>
      </c>
      <c r="M393" s="205">
        <f t="shared" si="12"/>
        <v>0</v>
      </c>
      <c r="N393" s="205">
        <f>IFERROR(VLOOKUP(H393,'10'!$K$3:$M$16,3,FALSE),0)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IFERROR(IF(G394="X",0,IF(H394="X",0,VLOOKUP(H394,'10'!$K$3:$L$16,2,FALSE))),0)</f>
        <v>0</v>
      </c>
      <c r="M394" s="205">
        <f t="shared" si="12"/>
        <v>0</v>
      </c>
      <c r="N394" s="205">
        <f>IFERROR(VLOOKUP(H394,'10'!$K$3:$M$16,3,FALSE),0)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IFERROR(IF(G395="X",0,IF(H395="X",0,VLOOKUP(H395,'10'!$K$3:$L$16,2,FALSE))),0)</f>
        <v>0</v>
      </c>
      <c r="M395" s="205">
        <f t="shared" si="12"/>
        <v>0</v>
      </c>
      <c r="N395" s="205">
        <f>IFERROR(VLOOKUP(H395,'10'!$K$3:$M$16,3,FALSE),0)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IFERROR(IF(G396="X",0,IF(H396="X",0,VLOOKUP(H396,'10'!$K$3:$L$16,2,FALSE))),0)</f>
        <v>0</v>
      </c>
      <c r="M396" s="205">
        <f t="shared" si="12"/>
        <v>0</v>
      </c>
      <c r="N396" s="205">
        <f>IFERROR(VLOOKUP(H396,'10'!$K$3:$M$16,3,FALSE),0)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IFERROR(IF(G397="X",0,IF(H397="X",0,VLOOKUP(H397,'10'!$K$3:$L$16,2,FALSE))),0)</f>
        <v>0</v>
      </c>
      <c r="M397" s="205">
        <f t="shared" si="12"/>
        <v>0</v>
      </c>
      <c r="N397" s="205">
        <f>IFERROR(VLOOKUP(H397,'10'!$K$3:$M$16,3,FALSE),0)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IFERROR(IF(G398="X",0,IF(H398="X",0,VLOOKUP(H398,'10'!$K$3:$L$16,2,FALSE))),0)</f>
        <v>0</v>
      </c>
      <c r="M398" s="205">
        <f t="shared" si="12"/>
        <v>0</v>
      </c>
      <c r="N398" s="205">
        <f>IFERROR(VLOOKUP(H398,'10'!$K$3:$M$16,3,FALSE),0)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IFERROR(IF(G399="X",0,IF(H399="X",0,VLOOKUP(H399,'10'!$K$3:$L$16,2,FALSE))),0)</f>
        <v>0</v>
      </c>
      <c r="M399" s="205">
        <f t="shared" si="12"/>
        <v>0</v>
      </c>
      <c r="N399" s="205">
        <f>IFERROR(VLOOKUP(H399,'10'!$K$3:$M$16,3,FALSE),0)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IFERROR(IF(G400="X",0,IF(H400="X",0,VLOOKUP(H400,'10'!$K$3:$L$16,2,FALSE))),0)</f>
        <v>0</v>
      </c>
      <c r="M400" s="205">
        <f t="shared" si="12"/>
        <v>0</v>
      </c>
      <c r="N400" s="205">
        <f>IFERROR(VLOOKUP(H400,'10'!$K$3:$M$16,3,FALSE),0)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IFERROR(IF(G401="X",0,IF(H401="X",0,VLOOKUP(H401,'10'!$K$3:$L$16,2,FALSE))),0)</f>
        <v>0</v>
      </c>
      <c r="M401" s="205">
        <f t="shared" si="12"/>
        <v>0</v>
      </c>
      <c r="N401" s="205">
        <f>IFERROR(VLOOKUP(H401,'10'!$K$3:$M$16,3,FALSE),0)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IFERROR(IF(G402="X",0,IF(H402="X",0,VLOOKUP(H402,'10'!$K$3:$L$16,2,FALSE))),0)</f>
        <v>0</v>
      </c>
      <c r="M402" s="205">
        <f t="shared" si="12"/>
        <v>0</v>
      </c>
      <c r="N402" s="205">
        <f>IFERROR(VLOOKUP(H402,'10'!$K$3:$M$16,3,FALSE),0)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IFERROR(IF(G403="X",0,IF(H403="X",0,VLOOKUP(H403,'10'!$K$3:$L$16,2,FALSE))),0)</f>
        <v>0</v>
      </c>
      <c r="M403" s="205">
        <f t="shared" si="12"/>
        <v>0</v>
      </c>
      <c r="N403" s="205">
        <f>IFERROR(VLOOKUP(H403,'10'!$K$3:$M$16,3,FALSE),0)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IFERROR(IF(G404="X",0,IF(H404="X",0,VLOOKUP(H404,'10'!$K$3:$L$16,2,FALSE))),0)</f>
        <v>0</v>
      </c>
      <c r="M404" s="205">
        <f t="shared" si="12"/>
        <v>0</v>
      </c>
      <c r="N404" s="205">
        <f>IFERROR(VLOOKUP(H404,'10'!$K$3:$M$16,3,FALSE),0)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IFERROR(IF(G405="X",0,IF(H405="X",0,VLOOKUP(H405,'10'!$K$3:$L$16,2,FALSE))),0)</f>
        <v>0</v>
      </c>
      <c r="M405" s="205">
        <f t="shared" ref="M405:M468" si="14">K405*L405</f>
        <v>0</v>
      </c>
      <c r="N405" s="205">
        <f>IFERROR(VLOOKUP(H405,'10'!$K$3:$M$16,3,FALSE),0)</f>
        <v>0</v>
      </c>
      <c r="O405" s="205">
        <f t="shared" ref="O405:O468" si="15">IF(N405=0,0,M405/N405)</f>
        <v>0</v>
      </c>
      <c r="P405" s="205"/>
      <c r="Q405" s="205"/>
      <c r="R405" s="205"/>
    </row>
    <row r="406" spans="1:18" hidden="1">
      <c r="A406" s="203"/>
      <c r="B406" s="204"/>
      <c r="C406" s="204"/>
      <c r="D406" s="203"/>
      <c r="E406" s="203"/>
      <c r="H406" s="203"/>
      <c r="I406" s="205"/>
      <c r="J406" s="205"/>
      <c r="K406" s="205"/>
      <c r="L406" s="205">
        <f>IFERROR(IF(G406="X",0,IF(H406="X",0,VLOOKUP(H406,'10'!$K$3:$L$16,2,FALSE))),0)</f>
        <v>0</v>
      </c>
      <c r="M406" s="205">
        <f t="shared" si="14"/>
        <v>0</v>
      </c>
      <c r="N406" s="205">
        <f>IFERROR(VLOOKUP(H406,'10'!$K$3:$M$16,3,FALSE),0)</f>
        <v>0</v>
      </c>
      <c r="O406" s="205">
        <f t="shared" si="15"/>
        <v>0</v>
      </c>
      <c r="P406" s="205"/>
      <c r="Q406" s="205"/>
      <c r="R406" s="205"/>
    </row>
    <row r="407" spans="1:18" hidden="1">
      <c r="A407" s="203"/>
      <c r="B407" s="204"/>
      <c r="C407" s="204"/>
      <c r="D407" s="203"/>
      <c r="E407" s="203"/>
      <c r="H407" s="203"/>
      <c r="I407" s="205"/>
      <c r="J407" s="205"/>
      <c r="K407" s="205"/>
      <c r="L407" s="205">
        <f>IFERROR(IF(G407="X",0,IF(H407="X",0,VLOOKUP(H407,'10'!$K$3:$L$16,2,FALSE))),0)</f>
        <v>0</v>
      </c>
      <c r="M407" s="205">
        <f t="shared" si="14"/>
        <v>0</v>
      </c>
      <c r="N407" s="205">
        <f>IFERROR(VLOOKUP(H407,'10'!$K$3:$M$16,3,FALSE),0)</f>
        <v>0</v>
      </c>
      <c r="O407" s="205">
        <f t="shared" si="15"/>
        <v>0</v>
      </c>
      <c r="P407" s="205"/>
      <c r="Q407" s="205"/>
      <c r="R407" s="205"/>
    </row>
    <row r="408" spans="1:18" hidden="1">
      <c r="A408" s="203"/>
      <c r="B408" s="204"/>
      <c r="C408" s="204"/>
      <c r="D408" s="203"/>
      <c r="E408" s="203"/>
      <c r="H408" s="203"/>
      <c r="I408" s="205"/>
      <c r="J408" s="205"/>
      <c r="K408" s="205"/>
      <c r="L408" s="205">
        <f>IFERROR(IF(G408="X",0,IF(H408="X",0,VLOOKUP(H408,'10'!$K$3:$L$16,2,FALSE))),0)</f>
        <v>0</v>
      </c>
      <c r="M408" s="205">
        <f t="shared" si="14"/>
        <v>0</v>
      </c>
      <c r="N408" s="205">
        <f>IFERROR(VLOOKUP(H408,'10'!$K$3:$M$16,3,FALSE),0)</f>
        <v>0</v>
      </c>
      <c r="O408" s="205">
        <f t="shared" si="15"/>
        <v>0</v>
      </c>
      <c r="P408" s="205"/>
      <c r="Q408" s="205"/>
      <c r="R408" s="205"/>
    </row>
    <row r="409" spans="1:18" hidden="1">
      <c r="A409" s="203"/>
      <c r="B409" s="204"/>
      <c r="C409" s="204"/>
      <c r="D409" s="203"/>
      <c r="E409" s="203"/>
      <c r="H409" s="203"/>
      <c r="I409" s="205"/>
      <c r="J409" s="205"/>
      <c r="K409" s="205"/>
      <c r="L409" s="205">
        <f>IFERROR(IF(G409="X",0,IF(H409="X",0,VLOOKUP(H409,'10'!$K$3:$L$16,2,FALSE))),0)</f>
        <v>0</v>
      </c>
      <c r="M409" s="205">
        <f t="shared" si="14"/>
        <v>0</v>
      </c>
      <c r="N409" s="205">
        <f>IFERROR(VLOOKUP(H409,'10'!$K$3:$M$16,3,FALSE),0)</f>
        <v>0</v>
      </c>
      <c r="O409" s="205">
        <f t="shared" si="15"/>
        <v>0</v>
      </c>
      <c r="P409" s="205"/>
      <c r="Q409" s="205"/>
      <c r="R409" s="205"/>
    </row>
    <row r="410" spans="1:18" hidden="1">
      <c r="A410" s="203"/>
      <c r="B410" s="204"/>
      <c r="C410" s="204"/>
      <c r="D410" s="203"/>
      <c r="E410" s="203"/>
      <c r="H410" s="203"/>
      <c r="I410" s="205"/>
      <c r="J410" s="205"/>
      <c r="K410" s="205"/>
      <c r="L410" s="205">
        <f>IFERROR(IF(G410="X",0,IF(H410="X",0,VLOOKUP(H410,'10'!$K$3:$L$16,2,FALSE))),0)</f>
        <v>0</v>
      </c>
      <c r="M410" s="205">
        <f t="shared" si="14"/>
        <v>0</v>
      </c>
      <c r="N410" s="205">
        <f>IFERROR(VLOOKUP(H410,'10'!$K$3:$M$16,3,FALSE),0)</f>
        <v>0</v>
      </c>
      <c r="O410" s="205">
        <f t="shared" si="15"/>
        <v>0</v>
      </c>
      <c r="P410" s="205"/>
      <c r="Q410" s="205"/>
      <c r="R410" s="205"/>
    </row>
    <row r="411" spans="1:18" hidden="1">
      <c r="A411" s="203"/>
      <c r="B411" s="204"/>
      <c r="C411" s="204"/>
      <c r="D411" s="203"/>
      <c r="E411" s="203"/>
      <c r="H411" s="203"/>
      <c r="I411" s="205"/>
      <c r="J411" s="205"/>
      <c r="K411" s="205"/>
      <c r="L411" s="205">
        <f>IFERROR(IF(G411="X",0,IF(H411="X",0,VLOOKUP(H411,'10'!$K$3:$L$16,2,FALSE))),0)</f>
        <v>0</v>
      </c>
      <c r="M411" s="205">
        <f t="shared" si="14"/>
        <v>0</v>
      </c>
      <c r="N411" s="205">
        <f>IFERROR(VLOOKUP(H411,'10'!$K$3:$M$16,3,FALSE),0)</f>
        <v>0</v>
      </c>
      <c r="O411" s="205">
        <f t="shared" si="15"/>
        <v>0</v>
      </c>
      <c r="P411" s="205"/>
      <c r="Q411" s="205"/>
      <c r="R411" s="205"/>
    </row>
    <row r="412" spans="1:18" hidden="1">
      <c r="A412" s="203"/>
      <c r="B412" s="204"/>
      <c r="C412" s="204"/>
      <c r="D412" s="203"/>
      <c r="E412" s="203"/>
      <c r="H412" s="203"/>
      <c r="I412" s="205"/>
      <c r="J412" s="205"/>
      <c r="K412" s="205"/>
      <c r="L412" s="205">
        <f>IFERROR(IF(G412="X",0,IF(H412="X",0,VLOOKUP(H412,'10'!$K$3:$L$16,2,FALSE))),0)</f>
        <v>0</v>
      </c>
      <c r="M412" s="205">
        <f t="shared" si="14"/>
        <v>0</v>
      </c>
      <c r="N412" s="205">
        <f>IFERROR(VLOOKUP(H412,'10'!$K$3:$M$16,3,FALSE),0)</f>
        <v>0</v>
      </c>
      <c r="O412" s="205">
        <f t="shared" si="15"/>
        <v>0</v>
      </c>
      <c r="P412" s="205"/>
      <c r="Q412" s="205"/>
      <c r="R412" s="205"/>
    </row>
    <row r="413" spans="1:18" hidden="1">
      <c r="A413" s="203"/>
      <c r="B413" s="204"/>
      <c r="C413" s="204"/>
      <c r="D413" s="203"/>
      <c r="E413" s="203"/>
      <c r="H413" s="203"/>
      <c r="I413" s="205"/>
      <c r="J413" s="205"/>
      <c r="K413" s="205"/>
      <c r="L413" s="205">
        <f>IFERROR(IF(G413="X",0,IF(H413="X",0,VLOOKUP(H413,'10'!$K$3:$L$16,2,FALSE))),0)</f>
        <v>0</v>
      </c>
      <c r="M413" s="205">
        <f t="shared" si="14"/>
        <v>0</v>
      </c>
      <c r="N413" s="205">
        <f>IFERROR(VLOOKUP(H413,'10'!$K$3:$M$16,3,FALSE),0)</f>
        <v>0</v>
      </c>
      <c r="O413" s="205">
        <f t="shared" si="15"/>
        <v>0</v>
      </c>
      <c r="P413" s="205"/>
      <c r="Q413" s="205"/>
      <c r="R413" s="205"/>
    </row>
    <row r="414" spans="1:18" hidden="1">
      <c r="A414" s="203"/>
      <c r="B414" s="204"/>
      <c r="C414" s="204"/>
      <c r="D414" s="203"/>
      <c r="E414" s="203"/>
      <c r="H414" s="203"/>
      <c r="I414" s="205"/>
      <c r="J414" s="205"/>
      <c r="K414" s="205"/>
      <c r="L414" s="205">
        <f>IFERROR(IF(G414="X",0,IF(H414="X",0,VLOOKUP(H414,'10'!$K$3:$L$16,2,FALSE))),0)</f>
        <v>0</v>
      </c>
      <c r="M414" s="205">
        <f t="shared" si="14"/>
        <v>0</v>
      </c>
      <c r="N414" s="205">
        <f>IFERROR(VLOOKUP(H414,'10'!$K$3:$M$16,3,FALSE),0)</f>
        <v>0</v>
      </c>
      <c r="O414" s="205">
        <f t="shared" si="15"/>
        <v>0</v>
      </c>
      <c r="P414" s="205"/>
      <c r="Q414" s="205"/>
      <c r="R414" s="205"/>
    </row>
    <row r="415" spans="1:18" hidden="1">
      <c r="A415" s="203"/>
      <c r="B415" s="204"/>
      <c r="C415" s="204"/>
      <c r="D415" s="203"/>
      <c r="E415" s="203"/>
      <c r="H415" s="203"/>
      <c r="I415" s="205"/>
      <c r="J415" s="205"/>
      <c r="K415" s="205"/>
      <c r="L415" s="205">
        <f>IFERROR(IF(G415="X",0,IF(H415="X",0,VLOOKUP(H415,'10'!$K$3:$L$16,2,FALSE))),0)</f>
        <v>0</v>
      </c>
      <c r="M415" s="205">
        <f t="shared" si="14"/>
        <v>0</v>
      </c>
      <c r="N415" s="205">
        <f>IFERROR(VLOOKUP(H415,'10'!$K$3:$M$16,3,FALSE),0)</f>
        <v>0</v>
      </c>
      <c r="O415" s="205">
        <f t="shared" si="15"/>
        <v>0</v>
      </c>
      <c r="P415" s="205"/>
      <c r="Q415" s="205"/>
      <c r="R415" s="205"/>
    </row>
    <row r="416" spans="1:18" hidden="1">
      <c r="A416" s="203"/>
      <c r="B416" s="204"/>
      <c r="C416" s="204"/>
      <c r="D416" s="203"/>
      <c r="E416" s="203"/>
      <c r="H416" s="203"/>
      <c r="I416" s="205"/>
      <c r="J416" s="205"/>
      <c r="K416" s="205"/>
      <c r="L416" s="205">
        <f>IFERROR(IF(G416="X",0,IF(H416="X",0,VLOOKUP(H416,'10'!$K$3:$L$16,2,FALSE))),0)</f>
        <v>0</v>
      </c>
      <c r="M416" s="205">
        <f t="shared" si="14"/>
        <v>0</v>
      </c>
      <c r="N416" s="205">
        <f>IFERROR(VLOOKUP(H416,'10'!$K$3:$M$16,3,FALSE),0)</f>
        <v>0</v>
      </c>
      <c r="O416" s="205">
        <f t="shared" si="15"/>
        <v>0</v>
      </c>
      <c r="P416" s="205"/>
      <c r="Q416" s="205"/>
      <c r="R416" s="205"/>
    </row>
    <row r="417" spans="1:18" hidden="1">
      <c r="A417" s="203"/>
      <c r="B417" s="204"/>
      <c r="C417" s="204"/>
      <c r="D417" s="203"/>
      <c r="E417" s="203"/>
      <c r="H417" s="203"/>
      <c r="I417" s="205"/>
      <c r="J417" s="205"/>
      <c r="K417" s="205"/>
      <c r="L417" s="205">
        <f>IFERROR(IF(G417="X",0,IF(H417="X",0,VLOOKUP(H417,'10'!$K$3:$L$16,2,FALSE))),0)</f>
        <v>0</v>
      </c>
      <c r="M417" s="205">
        <f t="shared" si="14"/>
        <v>0</v>
      </c>
      <c r="N417" s="205">
        <f>IFERROR(VLOOKUP(H417,'10'!$K$3:$M$16,3,FALSE),0)</f>
        <v>0</v>
      </c>
      <c r="O417" s="205">
        <f t="shared" si="15"/>
        <v>0</v>
      </c>
      <c r="P417" s="205"/>
      <c r="Q417" s="205"/>
      <c r="R417" s="205"/>
    </row>
    <row r="418" spans="1:18" hidden="1">
      <c r="A418" s="203"/>
      <c r="B418" s="204"/>
      <c r="C418" s="204"/>
      <c r="D418" s="203"/>
      <c r="E418" s="203"/>
      <c r="H418" s="203"/>
      <c r="I418" s="205"/>
      <c r="J418" s="205"/>
      <c r="K418" s="205"/>
      <c r="L418" s="205">
        <f>IFERROR(IF(G418="X",0,IF(H418="X",0,VLOOKUP(H418,'10'!$K$3:$L$16,2,FALSE))),0)</f>
        <v>0</v>
      </c>
      <c r="M418" s="205">
        <f t="shared" si="14"/>
        <v>0</v>
      </c>
      <c r="N418" s="205">
        <f>IFERROR(VLOOKUP(H418,'10'!$K$3:$M$16,3,FALSE),0)</f>
        <v>0</v>
      </c>
      <c r="O418" s="205">
        <f t="shared" si="15"/>
        <v>0</v>
      </c>
      <c r="P418" s="205"/>
      <c r="Q418" s="205"/>
      <c r="R418" s="205"/>
    </row>
    <row r="419" spans="1:18" hidden="1">
      <c r="A419" s="203"/>
      <c r="B419" s="204"/>
      <c r="C419" s="204"/>
      <c r="D419" s="203"/>
      <c r="E419" s="203"/>
      <c r="H419" s="203"/>
      <c r="I419" s="205"/>
      <c r="J419" s="205"/>
      <c r="K419" s="205"/>
      <c r="L419" s="205">
        <f>IFERROR(IF(G419="X",0,IF(H419="X",0,VLOOKUP(H419,'10'!$K$3:$L$16,2,FALSE))),0)</f>
        <v>0</v>
      </c>
      <c r="M419" s="205">
        <f t="shared" si="14"/>
        <v>0</v>
      </c>
      <c r="N419" s="205">
        <f>IFERROR(VLOOKUP(H419,'10'!$K$3:$M$16,3,FALSE),0)</f>
        <v>0</v>
      </c>
      <c r="O419" s="205">
        <f t="shared" si="15"/>
        <v>0</v>
      </c>
      <c r="P419" s="205"/>
      <c r="Q419" s="205"/>
      <c r="R419" s="205"/>
    </row>
    <row r="420" spans="1:18" hidden="1">
      <c r="A420" s="203"/>
      <c r="B420" s="204"/>
      <c r="C420" s="204"/>
      <c r="D420" s="203"/>
      <c r="E420" s="203"/>
      <c r="H420" s="203"/>
      <c r="I420" s="205"/>
      <c r="J420" s="205"/>
      <c r="K420" s="205"/>
      <c r="L420" s="205">
        <f>IFERROR(IF(G420="X",0,IF(H420="X",0,VLOOKUP(H420,'10'!$K$3:$L$16,2,FALSE))),0)</f>
        <v>0</v>
      </c>
      <c r="M420" s="205">
        <f t="shared" si="14"/>
        <v>0</v>
      </c>
      <c r="N420" s="205">
        <f>IFERROR(VLOOKUP(H420,'10'!$K$3:$M$16,3,FALSE),0)</f>
        <v>0</v>
      </c>
      <c r="O420" s="205">
        <f t="shared" si="15"/>
        <v>0</v>
      </c>
      <c r="P420" s="205"/>
      <c r="Q420" s="205"/>
      <c r="R420" s="205"/>
    </row>
    <row r="421" spans="1:18" hidden="1">
      <c r="A421" s="203"/>
      <c r="B421" s="204"/>
      <c r="C421" s="204"/>
      <c r="D421" s="203"/>
      <c r="E421" s="203"/>
      <c r="H421" s="203"/>
      <c r="I421" s="205"/>
      <c r="J421" s="205"/>
      <c r="K421" s="205"/>
      <c r="L421" s="205">
        <f>IFERROR(IF(G421="X",0,IF(H421="X",0,VLOOKUP(H421,'10'!$K$3:$L$16,2,FALSE))),0)</f>
        <v>0</v>
      </c>
      <c r="M421" s="205">
        <f t="shared" si="14"/>
        <v>0</v>
      </c>
      <c r="N421" s="205">
        <f>IFERROR(VLOOKUP(H421,'10'!$K$3:$M$16,3,FALSE),0)</f>
        <v>0</v>
      </c>
      <c r="O421" s="205">
        <f t="shared" si="15"/>
        <v>0</v>
      </c>
      <c r="P421" s="205"/>
      <c r="Q421" s="205"/>
      <c r="R421" s="205"/>
    </row>
    <row r="422" spans="1:18" hidden="1">
      <c r="A422" s="203"/>
      <c r="B422" s="204"/>
      <c r="C422" s="204"/>
      <c r="D422" s="203"/>
      <c r="E422" s="203"/>
      <c r="H422" s="203"/>
      <c r="I422" s="205"/>
      <c r="J422" s="205"/>
      <c r="K422" s="205"/>
      <c r="L422" s="205">
        <f>IFERROR(IF(G422="X",0,IF(H422="X",0,VLOOKUP(H422,'10'!$K$3:$L$16,2,FALSE))),0)</f>
        <v>0</v>
      </c>
      <c r="M422" s="205">
        <f t="shared" si="14"/>
        <v>0</v>
      </c>
      <c r="N422" s="205">
        <f>IFERROR(VLOOKUP(H422,'10'!$K$3:$M$16,3,FALSE),0)</f>
        <v>0</v>
      </c>
      <c r="O422" s="205">
        <f t="shared" si="15"/>
        <v>0</v>
      </c>
      <c r="P422" s="205"/>
      <c r="Q422" s="205"/>
      <c r="R422" s="205"/>
    </row>
    <row r="423" spans="1:18" hidden="1">
      <c r="A423" s="203"/>
      <c r="B423" s="204"/>
      <c r="C423" s="204"/>
      <c r="D423" s="203"/>
      <c r="E423" s="203"/>
      <c r="H423" s="203"/>
      <c r="I423" s="205"/>
      <c r="J423" s="205"/>
      <c r="K423" s="205"/>
      <c r="L423" s="205">
        <f>IFERROR(IF(G423="X",0,IF(H423="X",0,VLOOKUP(H423,'10'!$K$3:$L$16,2,FALSE))),0)</f>
        <v>0</v>
      </c>
      <c r="M423" s="205">
        <f t="shared" si="14"/>
        <v>0</v>
      </c>
      <c r="N423" s="205">
        <f>IFERROR(VLOOKUP(H423,'10'!$K$3:$M$16,3,FALSE),0)</f>
        <v>0</v>
      </c>
      <c r="O423" s="205">
        <f t="shared" si="15"/>
        <v>0</v>
      </c>
      <c r="P423" s="205"/>
      <c r="Q423" s="205"/>
      <c r="R423" s="205"/>
    </row>
    <row r="424" spans="1:18" hidden="1">
      <c r="A424" s="203"/>
      <c r="B424" s="204"/>
      <c r="C424" s="204"/>
      <c r="D424" s="203"/>
      <c r="E424" s="203"/>
      <c r="H424" s="203"/>
      <c r="I424" s="205"/>
      <c r="J424" s="205"/>
      <c r="K424" s="205"/>
      <c r="L424" s="205">
        <f>IFERROR(IF(G424="X",0,IF(H424="X",0,VLOOKUP(H424,'10'!$K$3:$L$16,2,FALSE))),0)</f>
        <v>0</v>
      </c>
      <c r="M424" s="205">
        <f t="shared" si="14"/>
        <v>0</v>
      </c>
      <c r="N424" s="205">
        <f>IFERROR(VLOOKUP(H424,'10'!$K$3:$M$16,3,FALSE),0)</f>
        <v>0</v>
      </c>
      <c r="O424" s="205">
        <f t="shared" si="15"/>
        <v>0</v>
      </c>
      <c r="P424" s="205"/>
      <c r="Q424" s="205"/>
      <c r="R424" s="205"/>
    </row>
    <row r="425" spans="1:18" hidden="1">
      <c r="A425" s="203"/>
      <c r="B425" s="204"/>
      <c r="C425" s="204"/>
      <c r="D425" s="203"/>
      <c r="E425" s="203"/>
      <c r="H425" s="203"/>
      <c r="I425" s="205"/>
      <c r="J425" s="205"/>
      <c r="K425" s="205"/>
      <c r="L425" s="205">
        <f>IFERROR(IF(G425="X",0,IF(H425="X",0,VLOOKUP(H425,'10'!$K$3:$L$16,2,FALSE))),0)</f>
        <v>0</v>
      </c>
      <c r="M425" s="205">
        <f t="shared" si="14"/>
        <v>0</v>
      </c>
      <c r="N425" s="205">
        <f>IFERROR(VLOOKUP(H425,'10'!$K$3:$M$16,3,FALSE),0)</f>
        <v>0</v>
      </c>
      <c r="O425" s="205">
        <f t="shared" si="15"/>
        <v>0</v>
      </c>
      <c r="P425" s="205"/>
      <c r="Q425" s="205"/>
      <c r="R425" s="205"/>
    </row>
    <row r="426" spans="1:18" hidden="1">
      <c r="A426" s="203"/>
      <c r="B426" s="204"/>
      <c r="C426" s="204"/>
      <c r="D426" s="203"/>
      <c r="E426" s="203"/>
      <c r="H426" s="203"/>
      <c r="I426" s="205"/>
      <c r="J426" s="205"/>
      <c r="K426" s="205"/>
      <c r="L426" s="205">
        <f>IFERROR(IF(G426="X",0,IF(H426="X",0,VLOOKUP(H426,'10'!$K$3:$L$16,2,FALSE))),0)</f>
        <v>0</v>
      </c>
      <c r="M426" s="205">
        <f t="shared" si="14"/>
        <v>0</v>
      </c>
      <c r="N426" s="205">
        <f>IFERROR(VLOOKUP(H426,'10'!$K$3:$M$16,3,FALSE),0)</f>
        <v>0</v>
      </c>
      <c r="O426" s="205">
        <f t="shared" si="15"/>
        <v>0</v>
      </c>
      <c r="P426" s="205"/>
      <c r="Q426" s="205"/>
      <c r="R426" s="205"/>
    </row>
    <row r="427" spans="1:18" hidden="1">
      <c r="A427" s="203"/>
      <c r="B427" s="204"/>
      <c r="C427" s="204"/>
      <c r="D427" s="203"/>
      <c r="E427" s="203"/>
      <c r="H427" s="203"/>
      <c r="I427" s="205"/>
      <c r="J427" s="205"/>
      <c r="K427" s="205"/>
      <c r="L427" s="205">
        <f>IFERROR(IF(G427="X",0,IF(H427="X",0,VLOOKUP(H427,'10'!$K$3:$L$16,2,FALSE))),0)</f>
        <v>0</v>
      </c>
      <c r="M427" s="205">
        <f t="shared" si="14"/>
        <v>0</v>
      </c>
      <c r="N427" s="205">
        <f>IFERROR(VLOOKUP(H427,'10'!$K$3:$M$16,3,FALSE),0)</f>
        <v>0</v>
      </c>
      <c r="O427" s="205">
        <f t="shared" si="15"/>
        <v>0</v>
      </c>
      <c r="P427" s="205"/>
      <c r="Q427" s="205"/>
      <c r="R427" s="205"/>
    </row>
    <row r="428" spans="1:18" hidden="1">
      <c r="A428" s="203"/>
      <c r="B428" s="204"/>
      <c r="C428" s="204"/>
      <c r="D428" s="203"/>
      <c r="E428" s="203"/>
      <c r="H428" s="203"/>
      <c r="I428" s="205"/>
      <c r="J428" s="205"/>
      <c r="K428" s="205"/>
      <c r="L428" s="205">
        <f>IFERROR(IF(G428="X",0,IF(H428="X",0,VLOOKUP(H428,'10'!$K$3:$L$16,2,FALSE))),0)</f>
        <v>0</v>
      </c>
      <c r="M428" s="205">
        <f t="shared" si="14"/>
        <v>0</v>
      </c>
      <c r="N428" s="205">
        <f>IFERROR(VLOOKUP(H428,'10'!$K$3:$M$16,3,FALSE),0)</f>
        <v>0</v>
      </c>
      <c r="O428" s="205">
        <f t="shared" si="15"/>
        <v>0</v>
      </c>
      <c r="P428" s="205"/>
      <c r="Q428" s="205"/>
      <c r="R428" s="205"/>
    </row>
    <row r="429" spans="1:18" hidden="1">
      <c r="A429" s="203"/>
      <c r="B429" s="204"/>
      <c r="C429" s="204"/>
      <c r="D429" s="203"/>
      <c r="E429" s="203"/>
      <c r="H429" s="203"/>
      <c r="I429" s="205"/>
      <c r="J429" s="205"/>
      <c r="K429" s="205"/>
      <c r="L429" s="205">
        <f>IFERROR(IF(G429="X",0,IF(H429="X",0,VLOOKUP(H429,'10'!$K$3:$L$16,2,FALSE))),0)</f>
        <v>0</v>
      </c>
      <c r="M429" s="205">
        <f t="shared" si="14"/>
        <v>0</v>
      </c>
      <c r="N429" s="205">
        <f>IFERROR(VLOOKUP(H429,'10'!$K$3:$M$16,3,FALSE),0)</f>
        <v>0</v>
      </c>
      <c r="O429" s="205">
        <f t="shared" si="15"/>
        <v>0</v>
      </c>
      <c r="P429" s="205"/>
      <c r="Q429" s="205"/>
      <c r="R429" s="205"/>
    </row>
    <row r="430" spans="1:18" hidden="1">
      <c r="A430" s="203"/>
      <c r="B430" s="204"/>
      <c r="C430" s="204"/>
      <c r="D430" s="203"/>
      <c r="E430" s="203"/>
      <c r="H430" s="203"/>
      <c r="I430" s="205"/>
      <c r="J430" s="205"/>
      <c r="K430" s="205"/>
      <c r="L430" s="205">
        <f>IFERROR(IF(G430="X",0,IF(H430="X",0,VLOOKUP(H430,'10'!$K$3:$L$16,2,FALSE))),0)</f>
        <v>0</v>
      </c>
      <c r="M430" s="205">
        <f t="shared" si="14"/>
        <v>0</v>
      </c>
      <c r="N430" s="205">
        <f>IFERROR(VLOOKUP(H430,'10'!$K$3:$M$16,3,FALSE),0)</f>
        <v>0</v>
      </c>
      <c r="O430" s="205">
        <f t="shared" si="15"/>
        <v>0</v>
      </c>
      <c r="P430" s="205"/>
      <c r="Q430" s="205"/>
      <c r="R430" s="205"/>
    </row>
    <row r="431" spans="1:18" hidden="1">
      <c r="A431" s="203"/>
      <c r="B431" s="204"/>
      <c r="C431" s="204"/>
      <c r="D431" s="203"/>
      <c r="E431" s="203"/>
      <c r="H431" s="203"/>
      <c r="I431" s="205"/>
      <c r="J431" s="205"/>
      <c r="K431" s="205"/>
      <c r="L431" s="205">
        <f>IFERROR(IF(G431="X",0,IF(H431="X",0,VLOOKUP(H431,'10'!$K$3:$L$16,2,FALSE))),0)</f>
        <v>0</v>
      </c>
      <c r="M431" s="205">
        <f t="shared" si="14"/>
        <v>0</v>
      </c>
      <c r="N431" s="205">
        <f>IFERROR(VLOOKUP(H431,'10'!$K$3:$M$16,3,FALSE),0)</f>
        <v>0</v>
      </c>
      <c r="O431" s="205">
        <f t="shared" si="15"/>
        <v>0</v>
      </c>
      <c r="P431" s="205"/>
      <c r="Q431" s="205"/>
      <c r="R431" s="205"/>
    </row>
    <row r="432" spans="1:18" hidden="1">
      <c r="A432" s="203"/>
      <c r="B432" s="204"/>
      <c r="C432" s="204"/>
      <c r="D432" s="203"/>
      <c r="E432" s="203"/>
      <c r="H432" s="203"/>
      <c r="I432" s="205"/>
      <c r="J432" s="205"/>
      <c r="K432" s="205"/>
      <c r="L432" s="205">
        <f>IFERROR(IF(G432="X",0,IF(H432="X",0,VLOOKUP(H432,'10'!$K$3:$L$16,2,FALSE))),0)</f>
        <v>0</v>
      </c>
      <c r="M432" s="205">
        <f t="shared" si="14"/>
        <v>0</v>
      </c>
      <c r="N432" s="205">
        <f>IFERROR(VLOOKUP(H432,'10'!$K$3:$M$16,3,FALSE),0)</f>
        <v>0</v>
      </c>
      <c r="O432" s="205">
        <f t="shared" si="15"/>
        <v>0</v>
      </c>
      <c r="P432" s="205"/>
      <c r="Q432" s="205"/>
      <c r="R432" s="205"/>
    </row>
    <row r="433" spans="1:18" hidden="1">
      <c r="A433" s="203"/>
      <c r="B433" s="204"/>
      <c r="C433" s="204"/>
      <c r="D433" s="203"/>
      <c r="E433" s="203"/>
      <c r="H433" s="203"/>
      <c r="I433" s="205"/>
      <c r="J433" s="205"/>
      <c r="K433" s="205"/>
      <c r="L433" s="205">
        <f>IFERROR(IF(G433="X",0,IF(H433="X",0,VLOOKUP(H433,'10'!$K$3:$L$16,2,FALSE))),0)</f>
        <v>0</v>
      </c>
      <c r="M433" s="205">
        <f t="shared" si="14"/>
        <v>0</v>
      </c>
      <c r="N433" s="205">
        <f>IFERROR(VLOOKUP(H433,'10'!$K$3:$M$16,3,FALSE),0)</f>
        <v>0</v>
      </c>
      <c r="O433" s="205">
        <f t="shared" si="15"/>
        <v>0</v>
      </c>
      <c r="P433" s="205"/>
      <c r="Q433" s="205"/>
      <c r="R433" s="205"/>
    </row>
    <row r="434" spans="1:18" hidden="1">
      <c r="A434" s="203"/>
      <c r="B434" s="204"/>
      <c r="C434" s="204"/>
      <c r="D434" s="203"/>
      <c r="E434" s="203"/>
      <c r="H434" s="203"/>
      <c r="I434" s="205"/>
      <c r="J434" s="205"/>
      <c r="K434" s="205"/>
      <c r="L434" s="205">
        <f>IFERROR(IF(G434="X",0,IF(H434="X",0,VLOOKUP(H434,'10'!$K$3:$L$16,2,FALSE))),0)</f>
        <v>0</v>
      </c>
      <c r="M434" s="205">
        <f t="shared" si="14"/>
        <v>0</v>
      </c>
      <c r="N434" s="205">
        <f>IFERROR(VLOOKUP(H434,'10'!$K$3:$M$16,3,FALSE),0)</f>
        <v>0</v>
      </c>
      <c r="O434" s="205">
        <f t="shared" si="15"/>
        <v>0</v>
      </c>
      <c r="P434" s="205"/>
      <c r="Q434" s="205"/>
      <c r="R434" s="205"/>
    </row>
    <row r="435" spans="1:18" hidden="1">
      <c r="A435" s="203"/>
      <c r="B435" s="204"/>
      <c r="C435" s="204"/>
      <c r="D435" s="203"/>
      <c r="E435" s="203"/>
      <c r="H435" s="203"/>
      <c r="I435" s="205"/>
      <c r="J435" s="205"/>
      <c r="K435" s="205"/>
      <c r="L435" s="205">
        <f>IFERROR(IF(G435="X",0,IF(H435="X",0,VLOOKUP(H435,'10'!$K$3:$L$16,2,FALSE))),0)</f>
        <v>0</v>
      </c>
      <c r="M435" s="205">
        <f t="shared" si="14"/>
        <v>0</v>
      </c>
      <c r="N435" s="205">
        <f>IFERROR(VLOOKUP(H435,'10'!$K$3:$M$16,3,FALSE),0)</f>
        <v>0</v>
      </c>
      <c r="O435" s="205">
        <f t="shared" si="15"/>
        <v>0</v>
      </c>
      <c r="P435" s="205"/>
      <c r="Q435" s="205"/>
      <c r="R435" s="205"/>
    </row>
    <row r="436" spans="1:18" hidden="1">
      <c r="A436" s="203"/>
      <c r="B436" s="204"/>
      <c r="C436" s="204"/>
      <c r="D436" s="203"/>
      <c r="E436" s="203"/>
      <c r="H436" s="203"/>
      <c r="I436" s="205"/>
      <c r="J436" s="205"/>
      <c r="K436" s="205"/>
      <c r="L436" s="205">
        <f>IFERROR(IF(G436="X",0,IF(H436="X",0,VLOOKUP(H436,'10'!$K$3:$L$16,2,FALSE))),0)</f>
        <v>0</v>
      </c>
      <c r="M436" s="205">
        <f t="shared" si="14"/>
        <v>0</v>
      </c>
      <c r="N436" s="205">
        <f>IFERROR(VLOOKUP(H436,'10'!$K$3:$M$16,3,FALSE),0)</f>
        <v>0</v>
      </c>
      <c r="O436" s="205">
        <f t="shared" si="15"/>
        <v>0</v>
      </c>
      <c r="P436" s="205"/>
      <c r="Q436" s="205"/>
      <c r="R436" s="205"/>
    </row>
    <row r="437" spans="1:18" hidden="1">
      <c r="A437" s="203"/>
      <c r="B437" s="204"/>
      <c r="C437" s="204"/>
      <c r="D437" s="203"/>
      <c r="E437" s="203"/>
      <c r="H437" s="203"/>
      <c r="I437" s="205"/>
      <c r="J437" s="205"/>
      <c r="K437" s="205"/>
      <c r="L437" s="205">
        <f>IFERROR(IF(G437="X",0,IF(H437="X",0,VLOOKUP(H437,'10'!$K$3:$L$16,2,FALSE))),0)</f>
        <v>0</v>
      </c>
      <c r="M437" s="205">
        <f t="shared" si="14"/>
        <v>0</v>
      </c>
      <c r="N437" s="205">
        <f>IFERROR(VLOOKUP(H437,'10'!$K$3:$M$16,3,FALSE),0)</f>
        <v>0</v>
      </c>
      <c r="O437" s="205">
        <f t="shared" si="15"/>
        <v>0</v>
      </c>
      <c r="P437" s="205"/>
      <c r="Q437" s="205"/>
      <c r="R437" s="205"/>
    </row>
    <row r="438" spans="1:18" hidden="1">
      <c r="A438" s="203"/>
      <c r="B438" s="204"/>
      <c r="C438" s="204"/>
      <c r="D438" s="203"/>
      <c r="E438" s="203"/>
      <c r="H438" s="203"/>
      <c r="I438" s="205"/>
      <c r="J438" s="205"/>
      <c r="K438" s="205"/>
      <c r="L438" s="205">
        <f>IFERROR(IF(G438="X",0,IF(H438="X",0,VLOOKUP(H438,'10'!$K$3:$L$16,2,FALSE))),0)</f>
        <v>0</v>
      </c>
      <c r="M438" s="205">
        <f t="shared" si="14"/>
        <v>0</v>
      </c>
      <c r="N438" s="205">
        <f>IFERROR(VLOOKUP(H438,'10'!$K$3:$M$16,3,FALSE),0)</f>
        <v>0</v>
      </c>
      <c r="O438" s="205">
        <f t="shared" si="15"/>
        <v>0</v>
      </c>
      <c r="P438" s="205"/>
      <c r="Q438" s="205"/>
      <c r="R438" s="205"/>
    </row>
    <row r="439" spans="1:18" hidden="1">
      <c r="A439" s="203"/>
      <c r="B439" s="204"/>
      <c r="C439" s="204"/>
      <c r="D439" s="203"/>
      <c r="E439" s="203"/>
      <c r="H439" s="203"/>
      <c r="I439" s="205"/>
      <c r="J439" s="205"/>
      <c r="K439" s="205"/>
      <c r="L439" s="205">
        <f>IFERROR(IF(G439="X",0,IF(H439="X",0,VLOOKUP(H439,'10'!$K$3:$L$16,2,FALSE))),0)</f>
        <v>0</v>
      </c>
      <c r="M439" s="205">
        <f t="shared" si="14"/>
        <v>0</v>
      </c>
      <c r="N439" s="205">
        <f>IFERROR(VLOOKUP(H439,'10'!$K$3:$M$16,3,FALSE),0)</f>
        <v>0</v>
      </c>
      <c r="O439" s="205">
        <f t="shared" si="15"/>
        <v>0</v>
      </c>
      <c r="P439" s="205"/>
      <c r="Q439" s="205"/>
      <c r="R439" s="205"/>
    </row>
    <row r="440" spans="1:18" hidden="1">
      <c r="A440" s="203"/>
      <c r="B440" s="204"/>
      <c r="C440" s="204"/>
      <c r="D440" s="203"/>
      <c r="E440" s="203"/>
      <c r="H440" s="203"/>
      <c r="I440" s="205"/>
      <c r="J440" s="205"/>
      <c r="K440" s="205"/>
      <c r="L440" s="205">
        <f>IFERROR(IF(G440="X",0,IF(H440="X",0,VLOOKUP(H440,'10'!$K$3:$L$16,2,FALSE))),0)</f>
        <v>0</v>
      </c>
      <c r="M440" s="205">
        <f t="shared" si="14"/>
        <v>0</v>
      </c>
      <c r="N440" s="205">
        <f>IFERROR(VLOOKUP(H440,'10'!$K$3:$M$16,3,FALSE),0)</f>
        <v>0</v>
      </c>
      <c r="O440" s="205">
        <f t="shared" si="15"/>
        <v>0</v>
      </c>
      <c r="P440" s="205"/>
      <c r="Q440" s="205"/>
      <c r="R440" s="205"/>
    </row>
    <row r="441" spans="1:18" hidden="1">
      <c r="A441" s="203"/>
      <c r="B441" s="204"/>
      <c r="C441" s="204"/>
      <c r="D441" s="203"/>
      <c r="E441" s="203"/>
      <c r="H441" s="203"/>
      <c r="I441" s="205"/>
      <c r="J441" s="205"/>
      <c r="K441" s="205"/>
      <c r="L441" s="205">
        <f>IFERROR(IF(G441="X",0,IF(H441="X",0,VLOOKUP(H441,'10'!$K$3:$L$16,2,FALSE))),0)</f>
        <v>0</v>
      </c>
      <c r="M441" s="205">
        <f t="shared" si="14"/>
        <v>0</v>
      </c>
      <c r="N441" s="205">
        <f>IFERROR(VLOOKUP(H441,'10'!$K$3:$M$16,3,FALSE),0)</f>
        <v>0</v>
      </c>
      <c r="O441" s="205">
        <f t="shared" si="15"/>
        <v>0</v>
      </c>
      <c r="P441" s="205"/>
      <c r="Q441" s="205"/>
      <c r="R441" s="205"/>
    </row>
    <row r="442" spans="1:18" hidden="1">
      <c r="A442" s="203"/>
      <c r="B442" s="204"/>
      <c r="C442" s="204"/>
      <c r="D442" s="203"/>
      <c r="E442" s="203"/>
      <c r="H442" s="203"/>
      <c r="I442" s="205"/>
      <c r="J442" s="205"/>
      <c r="K442" s="205"/>
      <c r="L442" s="205">
        <f>IFERROR(IF(G442="X",0,IF(H442="X",0,VLOOKUP(H442,'10'!$K$3:$L$16,2,FALSE))),0)</f>
        <v>0</v>
      </c>
      <c r="M442" s="205">
        <f t="shared" si="14"/>
        <v>0</v>
      </c>
      <c r="N442" s="205">
        <f>IFERROR(VLOOKUP(H442,'10'!$K$3:$M$16,3,FALSE),0)</f>
        <v>0</v>
      </c>
      <c r="O442" s="205">
        <f t="shared" si="15"/>
        <v>0</v>
      </c>
      <c r="P442" s="205"/>
      <c r="Q442" s="205"/>
      <c r="R442" s="205"/>
    </row>
    <row r="443" spans="1:18" hidden="1">
      <c r="A443" s="203"/>
      <c r="B443" s="204"/>
      <c r="C443" s="204"/>
      <c r="D443" s="203"/>
      <c r="E443" s="203"/>
      <c r="H443" s="203"/>
      <c r="I443" s="205"/>
      <c r="J443" s="205"/>
      <c r="K443" s="205"/>
      <c r="L443" s="205">
        <f>IFERROR(IF(G443="X",0,IF(H443="X",0,VLOOKUP(H443,'10'!$K$3:$L$16,2,FALSE))),0)</f>
        <v>0</v>
      </c>
      <c r="M443" s="205">
        <f t="shared" si="14"/>
        <v>0</v>
      </c>
      <c r="N443" s="205">
        <f>IFERROR(VLOOKUP(H443,'10'!$K$3:$M$16,3,FALSE),0)</f>
        <v>0</v>
      </c>
      <c r="O443" s="205">
        <f t="shared" si="15"/>
        <v>0</v>
      </c>
      <c r="P443" s="205"/>
      <c r="Q443" s="205"/>
      <c r="R443" s="205"/>
    </row>
    <row r="444" spans="1:18" hidden="1">
      <c r="A444" s="203"/>
      <c r="B444" s="204"/>
      <c r="C444" s="204"/>
      <c r="D444" s="203"/>
      <c r="E444" s="203"/>
      <c r="H444" s="203"/>
      <c r="I444" s="205"/>
      <c r="J444" s="205"/>
      <c r="K444" s="205"/>
      <c r="L444" s="205">
        <f>IFERROR(IF(G444="X",0,IF(H444="X",0,VLOOKUP(H444,'10'!$K$3:$L$16,2,FALSE))),0)</f>
        <v>0</v>
      </c>
      <c r="M444" s="205">
        <f t="shared" si="14"/>
        <v>0</v>
      </c>
      <c r="N444" s="205">
        <f>IFERROR(VLOOKUP(H444,'10'!$K$3:$M$16,3,FALSE),0)</f>
        <v>0</v>
      </c>
      <c r="O444" s="205">
        <f t="shared" si="15"/>
        <v>0</v>
      </c>
      <c r="P444" s="205"/>
      <c r="Q444" s="205"/>
      <c r="R444" s="205"/>
    </row>
    <row r="445" spans="1:18" hidden="1">
      <c r="A445" s="203"/>
      <c r="B445" s="204"/>
      <c r="C445" s="204"/>
      <c r="D445" s="203"/>
      <c r="E445" s="203"/>
      <c r="H445" s="203"/>
      <c r="I445" s="205"/>
      <c r="J445" s="205"/>
      <c r="K445" s="205"/>
      <c r="L445" s="205">
        <f>IFERROR(IF(G445="X",0,IF(H445="X",0,VLOOKUP(H445,'10'!$K$3:$L$16,2,FALSE))),0)</f>
        <v>0</v>
      </c>
      <c r="M445" s="205">
        <f t="shared" si="14"/>
        <v>0</v>
      </c>
      <c r="N445" s="205">
        <f>IFERROR(VLOOKUP(H445,'10'!$K$3:$M$16,3,FALSE),0)</f>
        <v>0</v>
      </c>
      <c r="O445" s="205">
        <f t="shared" si="15"/>
        <v>0</v>
      </c>
      <c r="P445" s="205"/>
      <c r="Q445" s="205"/>
      <c r="R445" s="205"/>
    </row>
    <row r="446" spans="1:18" hidden="1">
      <c r="A446" s="203"/>
      <c r="B446" s="204"/>
      <c r="C446" s="204"/>
      <c r="D446" s="203"/>
      <c r="E446" s="203"/>
      <c r="H446" s="203"/>
      <c r="I446" s="205"/>
      <c r="J446" s="205"/>
      <c r="K446" s="205"/>
      <c r="L446" s="205">
        <f>IFERROR(IF(G446="X",0,IF(H446="X",0,VLOOKUP(H446,'10'!$K$3:$L$16,2,FALSE))),0)</f>
        <v>0</v>
      </c>
      <c r="M446" s="205">
        <f t="shared" si="14"/>
        <v>0</v>
      </c>
      <c r="N446" s="205">
        <f>IFERROR(VLOOKUP(H446,'10'!$K$3:$M$16,3,FALSE),0)</f>
        <v>0</v>
      </c>
      <c r="O446" s="205">
        <f t="shared" si="15"/>
        <v>0</v>
      </c>
      <c r="P446" s="205"/>
      <c r="Q446" s="205"/>
      <c r="R446" s="205"/>
    </row>
    <row r="447" spans="1:18" hidden="1">
      <c r="A447" s="203"/>
      <c r="B447" s="204"/>
      <c r="C447" s="204"/>
      <c r="D447" s="203"/>
      <c r="E447" s="203"/>
      <c r="H447" s="203"/>
      <c r="I447" s="205"/>
      <c r="J447" s="205"/>
      <c r="K447" s="205"/>
      <c r="L447" s="205">
        <f>IFERROR(IF(G447="X",0,IF(H447="X",0,VLOOKUP(H447,'10'!$K$3:$L$16,2,FALSE))),0)</f>
        <v>0</v>
      </c>
      <c r="M447" s="205">
        <f t="shared" si="14"/>
        <v>0</v>
      </c>
      <c r="N447" s="205">
        <f>IFERROR(VLOOKUP(H447,'10'!$K$3:$M$16,3,FALSE),0)</f>
        <v>0</v>
      </c>
      <c r="O447" s="205">
        <f t="shared" si="15"/>
        <v>0</v>
      </c>
      <c r="P447" s="205"/>
      <c r="Q447" s="205"/>
      <c r="R447" s="205"/>
    </row>
    <row r="448" spans="1:18" hidden="1">
      <c r="A448" s="203"/>
      <c r="B448" s="204"/>
      <c r="C448" s="204"/>
      <c r="D448" s="203"/>
      <c r="E448" s="203"/>
      <c r="H448" s="203"/>
      <c r="I448" s="205"/>
      <c r="J448" s="205"/>
      <c r="K448" s="205"/>
      <c r="L448" s="205">
        <f>IFERROR(IF(G448="X",0,IF(H448="X",0,VLOOKUP(H448,'10'!$K$3:$L$16,2,FALSE))),0)</f>
        <v>0</v>
      </c>
      <c r="M448" s="205">
        <f t="shared" si="14"/>
        <v>0</v>
      </c>
      <c r="N448" s="205">
        <f>IFERROR(VLOOKUP(H448,'10'!$K$3:$M$16,3,FALSE),0)</f>
        <v>0</v>
      </c>
      <c r="O448" s="205">
        <f t="shared" si="15"/>
        <v>0</v>
      </c>
      <c r="P448" s="205"/>
      <c r="Q448" s="205"/>
      <c r="R448" s="205"/>
    </row>
    <row r="449" spans="1:18" hidden="1">
      <c r="A449" s="203"/>
      <c r="B449" s="204"/>
      <c r="C449" s="204"/>
      <c r="D449" s="203"/>
      <c r="E449" s="203"/>
      <c r="H449" s="203"/>
      <c r="I449" s="205"/>
      <c r="J449" s="205"/>
      <c r="K449" s="205"/>
      <c r="L449" s="205">
        <f>IFERROR(IF(G449="X",0,IF(H449="X",0,VLOOKUP(H449,'10'!$K$3:$L$16,2,FALSE))),0)</f>
        <v>0</v>
      </c>
      <c r="M449" s="205">
        <f t="shared" si="14"/>
        <v>0</v>
      </c>
      <c r="N449" s="205">
        <f>IFERROR(VLOOKUP(H449,'10'!$K$3:$M$16,3,FALSE),0)</f>
        <v>0</v>
      </c>
      <c r="O449" s="205">
        <f t="shared" si="15"/>
        <v>0</v>
      </c>
      <c r="P449" s="205"/>
      <c r="Q449" s="205"/>
      <c r="R449" s="205"/>
    </row>
    <row r="450" spans="1:18" hidden="1">
      <c r="A450" s="203"/>
      <c r="B450" s="204"/>
      <c r="C450" s="204"/>
      <c r="D450" s="203"/>
      <c r="E450" s="203"/>
      <c r="H450" s="203"/>
      <c r="I450" s="205"/>
      <c r="J450" s="205"/>
      <c r="K450" s="205"/>
      <c r="L450" s="205">
        <f>IFERROR(IF(G450="X",0,IF(H450="X",0,VLOOKUP(H450,'10'!$K$3:$L$16,2,FALSE))),0)</f>
        <v>0</v>
      </c>
      <c r="M450" s="205">
        <f t="shared" si="14"/>
        <v>0</v>
      </c>
      <c r="N450" s="205">
        <f>IFERROR(VLOOKUP(H450,'10'!$K$3:$M$16,3,FALSE),0)</f>
        <v>0</v>
      </c>
      <c r="O450" s="205">
        <f t="shared" si="15"/>
        <v>0</v>
      </c>
      <c r="P450" s="205"/>
      <c r="Q450" s="205"/>
      <c r="R450" s="205"/>
    </row>
    <row r="451" spans="1:18" hidden="1">
      <c r="A451" s="203"/>
      <c r="B451" s="204"/>
      <c r="C451" s="204"/>
      <c r="D451" s="203"/>
      <c r="E451" s="203"/>
      <c r="H451" s="203"/>
      <c r="I451" s="205"/>
      <c r="J451" s="205"/>
      <c r="K451" s="205"/>
      <c r="L451" s="205">
        <f>IFERROR(IF(G451="X",0,IF(H451="X",0,VLOOKUP(H451,'10'!$K$3:$L$16,2,FALSE))),0)</f>
        <v>0</v>
      </c>
      <c r="M451" s="205">
        <f t="shared" si="14"/>
        <v>0</v>
      </c>
      <c r="N451" s="205">
        <f>IFERROR(VLOOKUP(H451,'10'!$K$3:$M$16,3,FALSE),0)</f>
        <v>0</v>
      </c>
      <c r="O451" s="205">
        <f t="shared" si="15"/>
        <v>0</v>
      </c>
      <c r="P451" s="205"/>
      <c r="Q451" s="205"/>
      <c r="R451" s="205"/>
    </row>
    <row r="452" spans="1:18" hidden="1">
      <c r="A452" s="203"/>
      <c r="B452" s="204"/>
      <c r="C452" s="204"/>
      <c r="D452" s="203"/>
      <c r="E452" s="203"/>
      <c r="H452" s="203"/>
      <c r="I452" s="205"/>
      <c r="J452" s="205"/>
      <c r="K452" s="205"/>
      <c r="L452" s="205">
        <f>IFERROR(IF(G452="X",0,IF(H452="X",0,VLOOKUP(H452,'10'!$K$3:$L$16,2,FALSE))),0)</f>
        <v>0</v>
      </c>
      <c r="M452" s="205">
        <f t="shared" si="14"/>
        <v>0</v>
      </c>
      <c r="N452" s="205">
        <f>IFERROR(VLOOKUP(H452,'10'!$K$3:$M$16,3,FALSE),0)</f>
        <v>0</v>
      </c>
      <c r="O452" s="205">
        <f t="shared" si="15"/>
        <v>0</v>
      </c>
      <c r="P452" s="205"/>
      <c r="Q452" s="205"/>
      <c r="R452" s="205"/>
    </row>
    <row r="453" spans="1:18" hidden="1">
      <c r="A453" s="203"/>
      <c r="B453" s="204"/>
      <c r="C453" s="204"/>
      <c r="D453" s="203"/>
      <c r="E453" s="203"/>
      <c r="H453" s="203"/>
      <c r="I453" s="205"/>
      <c r="J453" s="205"/>
      <c r="K453" s="205"/>
      <c r="L453" s="205">
        <f>IFERROR(IF(G453="X",0,IF(H453="X",0,VLOOKUP(H453,'10'!$K$3:$L$16,2,FALSE))),0)</f>
        <v>0</v>
      </c>
      <c r="M453" s="205">
        <f t="shared" si="14"/>
        <v>0</v>
      </c>
      <c r="N453" s="205">
        <f>IFERROR(VLOOKUP(H453,'10'!$K$3:$M$16,3,FALSE),0)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IFERROR(IF(G454="X",0,IF(H454="X",0,VLOOKUP(H454,'10'!$K$3:$L$16,2,FALSE))),0)</f>
        <v>0</v>
      </c>
      <c r="M454" s="205">
        <f t="shared" si="14"/>
        <v>0</v>
      </c>
      <c r="N454" s="205">
        <f>IFERROR(VLOOKUP(H454,'10'!$K$3:$M$16,3,FALSE),0)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IFERROR(IF(G455="X",0,IF(H455="X",0,VLOOKUP(H455,'10'!$K$3:$L$16,2,FALSE))),0)</f>
        <v>0</v>
      </c>
      <c r="M455" s="205">
        <f t="shared" si="14"/>
        <v>0</v>
      </c>
      <c r="N455" s="205">
        <f>IFERROR(VLOOKUP(H455,'10'!$K$3:$M$16,3,FALSE),0)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IFERROR(IF(G456="X",0,IF(H456="X",0,VLOOKUP(H456,'10'!$K$3:$L$16,2,FALSE))),0)</f>
        <v>0</v>
      </c>
      <c r="M456" s="205">
        <f t="shared" si="14"/>
        <v>0</v>
      </c>
      <c r="N456" s="205">
        <f>IFERROR(VLOOKUP(H456,'10'!$K$3:$M$16,3,FALSE),0)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IFERROR(IF(G457="X",0,IF(H457="X",0,VLOOKUP(H457,'10'!$K$3:$L$16,2,FALSE))),0)</f>
        <v>0</v>
      </c>
      <c r="M457" s="205">
        <f t="shared" si="14"/>
        <v>0</v>
      </c>
      <c r="N457" s="205">
        <f>IFERROR(VLOOKUP(H457,'10'!$K$3:$M$16,3,FALSE),0)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IFERROR(IF(G458="X",0,IF(H458="X",0,VLOOKUP(H458,'10'!$K$3:$L$16,2,FALSE))),0)</f>
        <v>0</v>
      </c>
      <c r="M458" s="205">
        <f t="shared" si="14"/>
        <v>0</v>
      </c>
      <c r="N458" s="205">
        <f>IFERROR(VLOOKUP(H458,'10'!$K$3:$M$16,3,FALSE),0)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IFERROR(IF(G459="X",0,IF(H459="X",0,VLOOKUP(H459,'10'!$K$3:$L$16,2,FALSE))),0)</f>
        <v>0</v>
      </c>
      <c r="M459" s="205">
        <f t="shared" si="14"/>
        <v>0</v>
      </c>
      <c r="N459" s="205">
        <f>IFERROR(VLOOKUP(H459,'10'!$K$3:$M$16,3,FALSE),0)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IFERROR(IF(G460="X",0,IF(H460="X",0,VLOOKUP(H460,'10'!$K$3:$L$16,2,FALSE))),0)</f>
        <v>0</v>
      </c>
      <c r="M460" s="205">
        <f t="shared" si="14"/>
        <v>0</v>
      </c>
      <c r="N460" s="205">
        <f>IFERROR(VLOOKUP(H460,'10'!$K$3:$M$16,3,FALSE),0)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IFERROR(IF(G461="X",0,IF(H461="X",0,VLOOKUP(H461,'10'!$K$3:$L$16,2,FALSE))),0)</f>
        <v>0</v>
      </c>
      <c r="M461" s="205">
        <f t="shared" si="14"/>
        <v>0</v>
      </c>
      <c r="N461" s="205">
        <f>IFERROR(VLOOKUP(H461,'10'!$K$3:$M$16,3,FALSE),0)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IFERROR(IF(G462="X",0,IF(H462="X",0,VLOOKUP(H462,'10'!$K$3:$L$16,2,FALSE))),0)</f>
        <v>0</v>
      </c>
      <c r="M462" s="205">
        <f t="shared" si="14"/>
        <v>0</v>
      </c>
      <c r="N462" s="205">
        <f>IFERROR(VLOOKUP(H462,'10'!$K$3:$M$16,3,FALSE),0)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IFERROR(IF(G463="X",0,IF(H463="X",0,VLOOKUP(H463,'10'!$K$3:$L$16,2,FALSE))),0)</f>
        <v>0</v>
      </c>
      <c r="M463" s="205">
        <f t="shared" si="14"/>
        <v>0</v>
      </c>
      <c r="N463" s="205">
        <f>IFERROR(VLOOKUP(H463,'10'!$K$3:$M$16,3,FALSE),0)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IFERROR(IF(G464="X",0,IF(H464="X",0,VLOOKUP(H464,'10'!$K$3:$L$16,2,FALSE))),0)</f>
        <v>0</v>
      </c>
      <c r="M464" s="205">
        <f t="shared" si="14"/>
        <v>0</v>
      </c>
      <c r="N464" s="205">
        <f>IFERROR(VLOOKUP(H464,'10'!$K$3:$M$16,3,FALSE),0)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IFERROR(IF(G465="X",0,IF(H465="X",0,VLOOKUP(H465,'10'!$K$3:$L$16,2,FALSE))),0)</f>
        <v>0</v>
      </c>
      <c r="M465" s="205">
        <f t="shared" si="14"/>
        <v>0</v>
      </c>
      <c r="N465" s="205">
        <f>IFERROR(VLOOKUP(H465,'10'!$K$3:$M$16,3,FALSE),0)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IFERROR(IF(G466="X",0,IF(H466="X",0,VLOOKUP(H466,'10'!$K$3:$L$16,2,FALSE))),0)</f>
        <v>0</v>
      </c>
      <c r="M466" s="205">
        <f t="shared" si="14"/>
        <v>0</v>
      </c>
      <c r="N466" s="205">
        <f>IFERROR(VLOOKUP(H466,'10'!$K$3:$M$16,3,FALSE),0)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IFERROR(IF(G467="X",0,IF(H467="X",0,VLOOKUP(H467,'10'!$K$3:$L$16,2,FALSE))),0)</f>
        <v>0</v>
      </c>
      <c r="M467" s="205">
        <f t="shared" si="14"/>
        <v>0</v>
      </c>
      <c r="N467" s="205">
        <f>IFERROR(VLOOKUP(H467,'10'!$K$3:$M$16,3,FALSE),0)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IFERROR(IF(G468="X",0,IF(H468="X",0,VLOOKUP(H468,'10'!$K$3:$L$16,2,FALSE))),0)</f>
        <v>0</v>
      </c>
      <c r="M468" s="205">
        <f t="shared" si="14"/>
        <v>0</v>
      </c>
      <c r="N468" s="205">
        <f>IFERROR(VLOOKUP(H468,'10'!$K$3:$M$16,3,FALSE),0)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IFERROR(IF(G469="X",0,IF(H469="X",0,VLOOKUP(H469,'10'!$K$3:$L$16,2,FALSE))),0)</f>
        <v>0</v>
      </c>
      <c r="M469" s="205">
        <f t="shared" ref="M469:M499" si="16">K469*L469</f>
        <v>0</v>
      </c>
      <c r="N469" s="205">
        <f>IFERROR(VLOOKUP(H469,'10'!$K$3:$M$16,3,FALSE),0)</f>
        <v>0</v>
      </c>
      <c r="O469" s="205">
        <f t="shared" ref="O469:O499" si="17">IF(N469=0,0,M469/N469)</f>
        <v>0</v>
      </c>
      <c r="P469" s="205"/>
      <c r="Q469" s="205"/>
      <c r="R469" s="205"/>
    </row>
    <row r="470" spans="1:18" hidden="1">
      <c r="A470" s="203"/>
      <c r="B470" s="204"/>
      <c r="C470" s="204"/>
      <c r="D470" s="203"/>
      <c r="E470" s="203"/>
      <c r="H470" s="203"/>
      <c r="I470" s="205"/>
      <c r="J470" s="205"/>
      <c r="K470" s="205"/>
      <c r="L470" s="205">
        <f>IFERROR(IF(G470="X",0,IF(H470="X",0,VLOOKUP(H470,'10'!$K$3:$L$16,2,FALSE))),0)</f>
        <v>0</v>
      </c>
      <c r="M470" s="205">
        <f t="shared" si="16"/>
        <v>0</v>
      </c>
      <c r="N470" s="205">
        <f>IFERROR(VLOOKUP(H470,'10'!$K$3:$M$16,3,FALSE),0)</f>
        <v>0</v>
      </c>
      <c r="O470" s="205">
        <f t="shared" si="17"/>
        <v>0</v>
      </c>
      <c r="P470" s="205"/>
      <c r="Q470" s="205"/>
      <c r="R470" s="205"/>
    </row>
    <row r="471" spans="1:18" hidden="1">
      <c r="A471" s="203"/>
      <c r="B471" s="204"/>
      <c r="C471" s="204"/>
      <c r="D471" s="203"/>
      <c r="E471" s="203"/>
      <c r="H471" s="203"/>
      <c r="I471" s="205"/>
      <c r="J471" s="205"/>
      <c r="K471" s="205"/>
      <c r="L471" s="205">
        <f>IFERROR(IF(G471="X",0,IF(H471="X",0,VLOOKUP(H471,'10'!$K$3:$L$16,2,FALSE))),0)</f>
        <v>0</v>
      </c>
      <c r="M471" s="205">
        <f t="shared" si="16"/>
        <v>0</v>
      </c>
      <c r="N471" s="205">
        <f>IFERROR(VLOOKUP(H471,'10'!$K$3:$M$16,3,FALSE),0)</f>
        <v>0</v>
      </c>
      <c r="O471" s="205">
        <f t="shared" si="17"/>
        <v>0</v>
      </c>
      <c r="P471" s="205"/>
      <c r="Q471" s="205"/>
      <c r="R471" s="205"/>
    </row>
    <row r="472" spans="1:18" hidden="1">
      <c r="A472" s="203"/>
      <c r="B472" s="204"/>
      <c r="C472" s="204"/>
      <c r="D472" s="203"/>
      <c r="E472" s="203"/>
      <c r="H472" s="203"/>
      <c r="I472" s="205"/>
      <c r="J472" s="205"/>
      <c r="K472" s="205"/>
      <c r="L472" s="205">
        <f>IFERROR(IF(G472="X",0,IF(H472="X",0,VLOOKUP(H472,'10'!$K$3:$L$16,2,FALSE))),0)</f>
        <v>0</v>
      </c>
      <c r="M472" s="205">
        <f t="shared" si="16"/>
        <v>0</v>
      </c>
      <c r="N472" s="205">
        <f>IFERROR(VLOOKUP(H472,'10'!$K$3:$M$16,3,FALSE),0)</f>
        <v>0</v>
      </c>
      <c r="O472" s="205">
        <f t="shared" si="17"/>
        <v>0</v>
      </c>
      <c r="P472" s="205"/>
      <c r="Q472" s="205"/>
      <c r="R472" s="205"/>
    </row>
    <row r="473" spans="1:18" hidden="1">
      <c r="A473" s="203"/>
      <c r="B473" s="204"/>
      <c r="C473" s="204"/>
      <c r="D473" s="203"/>
      <c r="E473" s="203"/>
      <c r="H473" s="203"/>
      <c r="I473" s="205"/>
      <c r="J473" s="205"/>
      <c r="K473" s="205"/>
      <c r="L473" s="205">
        <f>IFERROR(IF(G473="X",0,IF(H473="X",0,VLOOKUP(H473,'10'!$K$3:$L$16,2,FALSE))),0)</f>
        <v>0</v>
      </c>
      <c r="M473" s="205">
        <f t="shared" si="16"/>
        <v>0</v>
      </c>
      <c r="N473" s="205">
        <f>IFERROR(VLOOKUP(H473,'10'!$K$3:$M$16,3,FALSE),0)</f>
        <v>0</v>
      </c>
      <c r="O473" s="205">
        <f t="shared" si="17"/>
        <v>0</v>
      </c>
      <c r="P473" s="205"/>
      <c r="Q473" s="205"/>
      <c r="R473" s="205"/>
    </row>
    <row r="474" spans="1:18" hidden="1">
      <c r="A474" s="203"/>
      <c r="B474" s="204"/>
      <c r="C474" s="204"/>
      <c r="D474" s="203"/>
      <c r="E474" s="203"/>
      <c r="H474" s="203"/>
      <c r="I474" s="205"/>
      <c r="J474" s="205"/>
      <c r="K474" s="205"/>
      <c r="L474" s="205">
        <f>IFERROR(IF(G474="X",0,IF(H474="X",0,VLOOKUP(H474,'10'!$K$3:$L$16,2,FALSE))),0)</f>
        <v>0</v>
      </c>
      <c r="M474" s="205">
        <f t="shared" si="16"/>
        <v>0</v>
      </c>
      <c r="N474" s="205">
        <f>IFERROR(VLOOKUP(H474,'10'!$K$3:$M$16,3,FALSE),0)</f>
        <v>0</v>
      </c>
      <c r="O474" s="205">
        <f t="shared" si="17"/>
        <v>0</v>
      </c>
      <c r="P474" s="205"/>
      <c r="Q474" s="205"/>
      <c r="R474" s="205"/>
    </row>
    <row r="475" spans="1:18" hidden="1">
      <c r="A475" s="203"/>
      <c r="B475" s="204"/>
      <c r="C475" s="204"/>
      <c r="D475" s="203"/>
      <c r="E475" s="203"/>
      <c r="H475" s="203"/>
      <c r="I475" s="205"/>
      <c r="J475" s="205"/>
      <c r="K475" s="205"/>
      <c r="L475" s="205">
        <f>IFERROR(IF(G475="X",0,IF(H475="X",0,VLOOKUP(H475,'10'!$K$3:$L$16,2,FALSE))),0)</f>
        <v>0</v>
      </c>
      <c r="M475" s="205">
        <f t="shared" si="16"/>
        <v>0</v>
      </c>
      <c r="N475" s="205">
        <f>IFERROR(VLOOKUP(H475,'10'!$K$3:$M$16,3,FALSE),0)</f>
        <v>0</v>
      </c>
      <c r="O475" s="205">
        <f t="shared" si="17"/>
        <v>0</v>
      </c>
      <c r="P475" s="205"/>
      <c r="Q475" s="205"/>
      <c r="R475" s="205"/>
    </row>
    <row r="476" spans="1:18" hidden="1">
      <c r="A476" s="203"/>
      <c r="B476" s="204"/>
      <c r="C476" s="204"/>
      <c r="D476" s="203"/>
      <c r="E476" s="203"/>
      <c r="H476" s="203"/>
      <c r="I476" s="205"/>
      <c r="J476" s="205"/>
      <c r="K476" s="205"/>
      <c r="L476" s="205">
        <f>IFERROR(IF(G476="X",0,IF(H476="X",0,VLOOKUP(H476,'10'!$K$3:$L$16,2,FALSE))),0)</f>
        <v>0</v>
      </c>
      <c r="M476" s="205">
        <f t="shared" si="16"/>
        <v>0</v>
      </c>
      <c r="N476" s="205">
        <f>IFERROR(VLOOKUP(H476,'10'!$K$3:$M$16,3,FALSE),0)</f>
        <v>0</v>
      </c>
      <c r="O476" s="205">
        <f t="shared" si="17"/>
        <v>0</v>
      </c>
      <c r="P476" s="205"/>
      <c r="Q476" s="205"/>
      <c r="R476" s="205"/>
    </row>
    <row r="477" spans="1:18" hidden="1">
      <c r="A477" s="203"/>
      <c r="B477" s="204"/>
      <c r="C477" s="204"/>
      <c r="D477" s="203"/>
      <c r="E477" s="203"/>
      <c r="H477" s="203"/>
      <c r="I477" s="205"/>
      <c r="J477" s="205"/>
      <c r="K477" s="205"/>
      <c r="L477" s="205">
        <f>IFERROR(IF(G477="X",0,IF(H477="X",0,VLOOKUP(H477,'10'!$K$3:$L$16,2,FALSE))),0)</f>
        <v>0</v>
      </c>
      <c r="M477" s="205">
        <f t="shared" si="16"/>
        <v>0</v>
      </c>
      <c r="N477" s="205">
        <f>IFERROR(VLOOKUP(H477,'10'!$K$3:$M$16,3,FALSE),0)</f>
        <v>0</v>
      </c>
      <c r="O477" s="205">
        <f t="shared" si="17"/>
        <v>0</v>
      </c>
      <c r="P477" s="205"/>
      <c r="Q477" s="205"/>
      <c r="R477" s="205"/>
    </row>
    <row r="478" spans="1:18" hidden="1">
      <c r="A478" s="203"/>
      <c r="B478" s="204"/>
      <c r="C478" s="204"/>
      <c r="D478" s="203"/>
      <c r="E478" s="203"/>
      <c r="H478" s="203"/>
      <c r="I478" s="205"/>
      <c r="J478" s="205"/>
      <c r="K478" s="205"/>
      <c r="L478" s="205">
        <f>IFERROR(IF(G478="X",0,IF(H478="X",0,VLOOKUP(H478,'10'!$K$3:$L$16,2,FALSE))),0)</f>
        <v>0</v>
      </c>
      <c r="M478" s="205">
        <f t="shared" si="16"/>
        <v>0</v>
      </c>
      <c r="N478" s="205">
        <f>IFERROR(VLOOKUP(H478,'10'!$K$3:$M$16,3,FALSE),0)</f>
        <v>0</v>
      </c>
      <c r="O478" s="205">
        <f t="shared" si="17"/>
        <v>0</v>
      </c>
      <c r="P478" s="205"/>
      <c r="Q478" s="205"/>
      <c r="R478" s="205"/>
    </row>
    <row r="479" spans="1:18" hidden="1">
      <c r="A479" s="203"/>
      <c r="B479" s="204"/>
      <c r="C479" s="204"/>
      <c r="D479" s="203"/>
      <c r="E479" s="203"/>
      <c r="H479" s="203"/>
      <c r="I479" s="205"/>
      <c r="J479" s="205"/>
      <c r="K479" s="205"/>
      <c r="L479" s="205">
        <f>IFERROR(IF(G479="X",0,IF(H479="X",0,VLOOKUP(H479,'10'!$K$3:$L$16,2,FALSE))),0)</f>
        <v>0</v>
      </c>
      <c r="M479" s="205">
        <f t="shared" si="16"/>
        <v>0</v>
      </c>
      <c r="N479" s="205">
        <f>IFERROR(VLOOKUP(H479,'10'!$K$3:$M$16,3,FALSE),0)</f>
        <v>0</v>
      </c>
      <c r="O479" s="205">
        <f t="shared" si="17"/>
        <v>0</v>
      </c>
      <c r="P479" s="205"/>
      <c r="Q479" s="205"/>
      <c r="R479" s="205"/>
    </row>
    <row r="480" spans="1:18" hidden="1">
      <c r="A480" s="203"/>
      <c r="B480" s="204"/>
      <c r="C480" s="204"/>
      <c r="D480" s="203"/>
      <c r="E480" s="203"/>
      <c r="H480" s="203"/>
      <c r="I480" s="205"/>
      <c r="J480" s="205"/>
      <c r="K480" s="205"/>
      <c r="L480" s="205">
        <f>IFERROR(IF(G480="X",0,IF(H480="X",0,VLOOKUP(H480,'10'!$K$3:$L$16,2,FALSE))),0)</f>
        <v>0</v>
      </c>
      <c r="M480" s="205">
        <f t="shared" si="16"/>
        <v>0</v>
      </c>
      <c r="N480" s="205">
        <f>IFERROR(VLOOKUP(H480,'10'!$K$3:$M$16,3,FALSE),0)</f>
        <v>0</v>
      </c>
      <c r="O480" s="205">
        <f t="shared" si="17"/>
        <v>0</v>
      </c>
      <c r="P480" s="205"/>
      <c r="Q480" s="205"/>
      <c r="R480" s="205"/>
    </row>
    <row r="481" spans="1:18" hidden="1">
      <c r="A481" s="203"/>
      <c r="B481" s="204"/>
      <c r="C481" s="204"/>
      <c r="D481" s="203"/>
      <c r="E481" s="203"/>
      <c r="H481" s="203"/>
      <c r="I481" s="205"/>
      <c r="J481" s="205"/>
      <c r="K481" s="205"/>
      <c r="L481" s="205">
        <f>IFERROR(IF(G481="X",0,IF(H481="X",0,VLOOKUP(H481,'10'!$K$3:$L$16,2,FALSE))),0)</f>
        <v>0</v>
      </c>
      <c r="M481" s="205">
        <f t="shared" si="16"/>
        <v>0</v>
      </c>
      <c r="N481" s="205">
        <f>IFERROR(VLOOKUP(H481,'10'!$K$3:$M$16,3,FALSE),0)</f>
        <v>0</v>
      </c>
      <c r="O481" s="205">
        <f t="shared" si="17"/>
        <v>0</v>
      </c>
      <c r="P481" s="205"/>
      <c r="Q481" s="205"/>
      <c r="R481" s="205"/>
    </row>
    <row r="482" spans="1:18" hidden="1">
      <c r="A482" s="203"/>
      <c r="B482" s="204"/>
      <c r="C482" s="204"/>
      <c r="D482" s="203"/>
      <c r="E482" s="203"/>
      <c r="H482" s="203"/>
      <c r="I482" s="205"/>
      <c r="J482" s="205"/>
      <c r="K482" s="205"/>
      <c r="L482" s="205">
        <f>IFERROR(IF(G482="X",0,IF(H482="X",0,VLOOKUP(H482,'10'!$K$3:$L$16,2,FALSE))),0)</f>
        <v>0</v>
      </c>
      <c r="M482" s="205">
        <f t="shared" si="16"/>
        <v>0</v>
      </c>
      <c r="N482" s="205">
        <f>IFERROR(VLOOKUP(H482,'10'!$K$3:$M$16,3,FALSE),0)</f>
        <v>0</v>
      </c>
      <c r="O482" s="205">
        <f t="shared" si="17"/>
        <v>0</v>
      </c>
      <c r="P482" s="205"/>
      <c r="Q482" s="205"/>
      <c r="R482" s="205"/>
    </row>
    <row r="483" spans="1:18" hidden="1">
      <c r="A483" s="203"/>
      <c r="B483" s="204"/>
      <c r="C483" s="204"/>
      <c r="D483" s="203"/>
      <c r="E483" s="203"/>
      <c r="H483" s="203"/>
      <c r="I483" s="205"/>
      <c r="J483" s="205"/>
      <c r="K483" s="205"/>
      <c r="L483" s="205">
        <f>IFERROR(IF(G483="X",0,IF(H483="X",0,VLOOKUP(H483,'10'!$K$3:$L$16,2,FALSE))),0)</f>
        <v>0</v>
      </c>
      <c r="M483" s="205">
        <f t="shared" si="16"/>
        <v>0</v>
      </c>
      <c r="N483" s="205">
        <f>IFERROR(VLOOKUP(H483,'10'!$K$3:$M$16,3,FALSE),0)</f>
        <v>0</v>
      </c>
      <c r="O483" s="205">
        <f t="shared" si="17"/>
        <v>0</v>
      </c>
      <c r="P483" s="205"/>
      <c r="Q483" s="205"/>
      <c r="R483" s="205"/>
    </row>
    <row r="484" spans="1:18" hidden="1">
      <c r="A484" s="203"/>
      <c r="B484" s="204"/>
      <c r="C484" s="204"/>
      <c r="D484" s="203"/>
      <c r="E484" s="203"/>
      <c r="H484" s="203"/>
      <c r="I484" s="205"/>
      <c r="J484" s="205"/>
      <c r="K484" s="205"/>
      <c r="L484" s="205">
        <f>IFERROR(IF(G484="X",0,IF(H484="X",0,VLOOKUP(H484,'10'!$K$3:$L$16,2,FALSE))),0)</f>
        <v>0</v>
      </c>
      <c r="M484" s="205">
        <f t="shared" si="16"/>
        <v>0</v>
      </c>
      <c r="N484" s="205">
        <f>IFERROR(VLOOKUP(H484,'10'!$K$3:$M$16,3,FALSE),0)</f>
        <v>0</v>
      </c>
      <c r="O484" s="205">
        <f t="shared" si="17"/>
        <v>0</v>
      </c>
      <c r="P484" s="205"/>
      <c r="Q484" s="205"/>
      <c r="R484" s="205"/>
    </row>
    <row r="485" spans="1:18" hidden="1">
      <c r="A485" s="203"/>
      <c r="B485" s="204"/>
      <c r="C485" s="204"/>
      <c r="D485" s="203"/>
      <c r="E485" s="203"/>
      <c r="H485" s="203"/>
      <c r="I485" s="205"/>
      <c r="J485" s="205"/>
      <c r="K485" s="205"/>
      <c r="L485" s="205">
        <f>IFERROR(IF(G485="X",0,IF(H485="X",0,VLOOKUP(H485,'10'!$K$3:$L$16,2,FALSE))),0)</f>
        <v>0</v>
      </c>
      <c r="M485" s="205">
        <f t="shared" si="16"/>
        <v>0</v>
      </c>
      <c r="N485" s="205">
        <f>IFERROR(VLOOKUP(H485,'10'!$K$3:$M$16,3,FALSE),0)</f>
        <v>0</v>
      </c>
      <c r="O485" s="205">
        <f t="shared" si="17"/>
        <v>0</v>
      </c>
      <c r="P485" s="205"/>
      <c r="Q485" s="205"/>
      <c r="R485" s="205"/>
    </row>
    <row r="486" spans="1:18" hidden="1">
      <c r="A486" s="203"/>
      <c r="B486" s="204"/>
      <c r="C486" s="204"/>
      <c r="D486" s="203"/>
      <c r="E486" s="203"/>
      <c r="H486" s="203"/>
      <c r="I486" s="205"/>
      <c r="J486" s="205"/>
      <c r="K486" s="205"/>
      <c r="L486" s="205">
        <f>IFERROR(IF(G486="X",0,IF(H486="X",0,VLOOKUP(H486,'10'!$K$3:$L$16,2,FALSE))),0)</f>
        <v>0</v>
      </c>
      <c r="M486" s="205">
        <f t="shared" si="16"/>
        <v>0</v>
      </c>
      <c r="N486" s="205">
        <f>IFERROR(VLOOKUP(H486,'10'!$K$3:$M$16,3,FALSE),0)</f>
        <v>0</v>
      </c>
      <c r="O486" s="205">
        <f t="shared" si="17"/>
        <v>0</v>
      </c>
      <c r="P486" s="205"/>
      <c r="Q486" s="205"/>
      <c r="R486" s="205"/>
    </row>
    <row r="487" spans="1:18" hidden="1">
      <c r="A487" s="203"/>
      <c r="B487" s="204"/>
      <c r="C487" s="204"/>
      <c r="D487" s="203"/>
      <c r="E487" s="203"/>
      <c r="H487" s="203"/>
      <c r="I487" s="205"/>
      <c r="J487" s="205"/>
      <c r="K487" s="205"/>
      <c r="L487" s="205">
        <f>IFERROR(IF(G487="X",0,IF(H487="X",0,VLOOKUP(H487,'10'!$K$3:$L$16,2,FALSE))),0)</f>
        <v>0</v>
      </c>
      <c r="M487" s="205">
        <f t="shared" si="16"/>
        <v>0</v>
      </c>
      <c r="N487" s="205">
        <f>IFERROR(VLOOKUP(H487,'10'!$K$3:$M$16,3,FALSE),0)</f>
        <v>0</v>
      </c>
      <c r="O487" s="205">
        <f t="shared" si="17"/>
        <v>0</v>
      </c>
      <c r="P487" s="205"/>
      <c r="Q487" s="205"/>
      <c r="R487" s="205"/>
    </row>
    <row r="488" spans="1:18" hidden="1">
      <c r="A488" s="203"/>
      <c r="B488" s="204"/>
      <c r="C488" s="204"/>
      <c r="D488" s="203"/>
      <c r="E488" s="203"/>
      <c r="H488" s="203"/>
      <c r="I488" s="205"/>
      <c r="J488" s="205"/>
      <c r="K488" s="205"/>
      <c r="L488" s="205">
        <f>IFERROR(IF(G488="X",0,IF(H488="X",0,VLOOKUP(H488,'10'!$K$3:$L$16,2,FALSE))),0)</f>
        <v>0</v>
      </c>
      <c r="M488" s="205">
        <f t="shared" si="16"/>
        <v>0</v>
      </c>
      <c r="N488" s="205">
        <f>IFERROR(VLOOKUP(H488,'10'!$K$3:$M$16,3,FALSE),0)</f>
        <v>0</v>
      </c>
      <c r="O488" s="205">
        <f t="shared" si="17"/>
        <v>0</v>
      </c>
      <c r="P488" s="205"/>
      <c r="Q488" s="205"/>
      <c r="R488" s="205"/>
    </row>
    <row r="489" spans="1:18" hidden="1">
      <c r="A489" s="203"/>
      <c r="B489" s="204"/>
      <c r="C489" s="204"/>
      <c r="D489" s="203"/>
      <c r="E489" s="203"/>
      <c r="H489" s="203"/>
      <c r="I489" s="205"/>
      <c r="J489" s="205"/>
      <c r="K489" s="205"/>
      <c r="L489" s="205">
        <f>IFERROR(IF(G489="X",0,IF(H489="X",0,VLOOKUP(H489,'10'!$K$3:$L$16,2,FALSE))),0)</f>
        <v>0</v>
      </c>
      <c r="M489" s="205">
        <f t="shared" si="16"/>
        <v>0</v>
      </c>
      <c r="N489" s="205">
        <f>IFERROR(VLOOKUP(H489,'10'!$K$3:$M$16,3,FALSE),0)</f>
        <v>0</v>
      </c>
      <c r="O489" s="205">
        <f t="shared" si="17"/>
        <v>0</v>
      </c>
      <c r="P489" s="205"/>
      <c r="Q489" s="205"/>
      <c r="R489" s="205"/>
    </row>
    <row r="490" spans="1:18" hidden="1">
      <c r="A490" s="203"/>
      <c r="B490" s="204"/>
      <c r="C490" s="204"/>
      <c r="D490" s="203"/>
      <c r="E490" s="203"/>
      <c r="H490" s="203"/>
      <c r="I490" s="205"/>
      <c r="J490" s="205"/>
      <c r="K490" s="205"/>
      <c r="L490" s="205">
        <f>IFERROR(IF(G490="X",0,IF(H490="X",0,VLOOKUP(H490,'10'!$K$3:$L$16,2,FALSE))),0)</f>
        <v>0</v>
      </c>
      <c r="M490" s="205">
        <f t="shared" si="16"/>
        <v>0</v>
      </c>
      <c r="N490" s="205">
        <f>IFERROR(VLOOKUP(H490,'10'!$K$3:$M$16,3,FALSE),0)</f>
        <v>0</v>
      </c>
      <c r="O490" s="205">
        <f t="shared" si="17"/>
        <v>0</v>
      </c>
      <c r="P490" s="205"/>
      <c r="Q490" s="205"/>
      <c r="R490" s="205"/>
    </row>
    <row r="491" spans="1:18" hidden="1">
      <c r="A491" s="203"/>
      <c r="B491" s="204"/>
      <c r="C491" s="204"/>
      <c r="D491" s="203"/>
      <c r="E491" s="203"/>
      <c r="H491" s="203"/>
      <c r="I491" s="205"/>
      <c r="J491" s="205"/>
      <c r="K491" s="205"/>
      <c r="L491" s="205">
        <f>IFERROR(IF(G491="X",0,IF(H491="X",0,VLOOKUP(H491,'10'!$K$3:$L$16,2,FALSE))),0)</f>
        <v>0</v>
      </c>
      <c r="M491" s="205">
        <f t="shared" si="16"/>
        <v>0</v>
      </c>
      <c r="N491" s="205">
        <f>IFERROR(VLOOKUP(H491,'10'!$K$3:$M$16,3,FALSE),0)</f>
        <v>0</v>
      </c>
      <c r="O491" s="205">
        <f t="shared" si="17"/>
        <v>0</v>
      </c>
      <c r="P491" s="205"/>
      <c r="Q491" s="205"/>
      <c r="R491" s="205"/>
    </row>
    <row r="492" spans="1:18" hidden="1">
      <c r="A492" s="203"/>
      <c r="B492" s="204"/>
      <c r="C492" s="204"/>
      <c r="D492" s="203"/>
      <c r="E492" s="203"/>
      <c r="H492" s="203"/>
      <c r="I492" s="205"/>
      <c r="J492" s="205"/>
      <c r="K492" s="205"/>
      <c r="L492" s="205">
        <f>IFERROR(IF(G492="X",0,IF(H492="X",0,VLOOKUP(H492,'10'!$K$3:$L$16,2,FALSE))),0)</f>
        <v>0</v>
      </c>
      <c r="M492" s="205">
        <f t="shared" si="16"/>
        <v>0</v>
      </c>
      <c r="N492" s="205">
        <f>IFERROR(VLOOKUP(H492,'10'!$K$3:$M$16,3,FALSE),0)</f>
        <v>0</v>
      </c>
      <c r="O492" s="205">
        <f t="shared" si="17"/>
        <v>0</v>
      </c>
      <c r="P492" s="205"/>
      <c r="Q492" s="205"/>
      <c r="R492" s="205"/>
    </row>
    <row r="493" spans="1:18" hidden="1">
      <c r="A493" s="203"/>
      <c r="B493" s="204"/>
      <c r="C493" s="204"/>
      <c r="D493" s="203"/>
      <c r="E493" s="203"/>
      <c r="H493" s="203"/>
      <c r="I493" s="205"/>
      <c r="J493" s="205"/>
      <c r="K493" s="205"/>
      <c r="L493" s="205">
        <f>IFERROR(IF(G493="X",0,IF(H493="X",0,VLOOKUP(H493,'10'!$K$3:$L$16,2,FALSE))),0)</f>
        <v>0</v>
      </c>
      <c r="M493" s="205">
        <f t="shared" si="16"/>
        <v>0</v>
      </c>
      <c r="N493" s="205">
        <f>IFERROR(VLOOKUP(H493,'10'!$K$3:$M$16,3,FALSE),0)</f>
        <v>0</v>
      </c>
      <c r="O493" s="205">
        <f t="shared" si="17"/>
        <v>0</v>
      </c>
      <c r="P493" s="205"/>
      <c r="Q493" s="205"/>
      <c r="R493" s="205"/>
    </row>
    <row r="494" spans="1:18" hidden="1">
      <c r="A494" s="203"/>
      <c r="B494" s="204"/>
      <c r="C494" s="204"/>
      <c r="D494" s="203"/>
      <c r="E494" s="203"/>
      <c r="H494" s="203"/>
      <c r="I494" s="205"/>
      <c r="J494" s="205"/>
      <c r="K494" s="205"/>
      <c r="L494" s="205">
        <f>IFERROR(IF(G494="X",0,IF(H494="X",0,VLOOKUP(H494,'10'!$K$3:$L$16,2,FALSE))),0)</f>
        <v>0</v>
      </c>
      <c r="M494" s="205">
        <f t="shared" si="16"/>
        <v>0</v>
      </c>
      <c r="N494" s="205">
        <f>IFERROR(VLOOKUP(H494,'10'!$K$3:$M$16,3,FALSE),0)</f>
        <v>0</v>
      </c>
      <c r="O494" s="205">
        <f t="shared" si="17"/>
        <v>0</v>
      </c>
      <c r="P494" s="205"/>
      <c r="Q494" s="205"/>
      <c r="R494" s="205"/>
    </row>
    <row r="495" spans="1:18" hidden="1">
      <c r="A495" s="203"/>
      <c r="B495" s="204"/>
      <c r="C495" s="204"/>
      <c r="D495" s="203"/>
      <c r="E495" s="203"/>
      <c r="H495" s="203"/>
      <c r="I495" s="205"/>
      <c r="J495" s="205"/>
      <c r="K495" s="205"/>
      <c r="L495" s="205">
        <f>IFERROR(IF(G495="X",0,IF(H495="X",0,VLOOKUP(H495,'10'!$K$3:$L$16,2,FALSE))),0)</f>
        <v>0</v>
      </c>
      <c r="M495" s="205">
        <f t="shared" si="16"/>
        <v>0</v>
      </c>
      <c r="N495" s="205">
        <f>IFERROR(VLOOKUP(H495,'10'!$K$3:$M$16,3,FALSE),0)</f>
        <v>0</v>
      </c>
      <c r="O495" s="205">
        <f t="shared" si="17"/>
        <v>0</v>
      </c>
      <c r="P495" s="205"/>
      <c r="Q495" s="205"/>
      <c r="R495" s="205"/>
    </row>
    <row r="496" spans="1:18" hidden="1">
      <c r="A496" s="203"/>
      <c r="B496" s="204"/>
      <c r="C496" s="204"/>
      <c r="D496" s="203"/>
      <c r="E496" s="203"/>
      <c r="H496" s="203"/>
      <c r="I496" s="205"/>
      <c r="J496" s="205"/>
      <c r="K496" s="205"/>
      <c r="L496" s="205">
        <f>IFERROR(IF(G496="X",0,IF(H496="X",0,VLOOKUP(H496,'10'!$K$3:$L$16,2,FALSE))),0)</f>
        <v>0</v>
      </c>
      <c r="M496" s="205">
        <f t="shared" si="16"/>
        <v>0</v>
      </c>
      <c r="N496" s="205">
        <f>IFERROR(VLOOKUP(H496,'10'!$K$3:$M$16,3,FALSE),0)</f>
        <v>0</v>
      </c>
      <c r="O496" s="205">
        <f t="shared" si="17"/>
        <v>0</v>
      </c>
      <c r="P496" s="205"/>
      <c r="Q496" s="205"/>
      <c r="R496" s="205"/>
    </row>
    <row r="497" spans="1:25" hidden="1">
      <c r="A497" s="203"/>
      <c r="B497" s="204"/>
      <c r="C497" s="204"/>
      <c r="D497" s="203"/>
      <c r="E497" s="203"/>
      <c r="H497" s="203"/>
      <c r="I497" s="205"/>
      <c r="J497" s="205"/>
      <c r="K497" s="205"/>
      <c r="L497" s="205">
        <f>IFERROR(IF(G497="X",0,IF(H497="X",0,VLOOKUP(H497,'10'!$K$3:$L$16,2,FALSE))),0)</f>
        <v>0</v>
      </c>
      <c r="M497" s="205">
        <f t="shared" si="16"/>
        <v>0</v>
      </c>
      <c r="N497" s="205">
        <f>IFERROR(VLOOKUP(H497,'10'!$K$3:$M$16,3,FALSE),0)</f>
        <v>0</v>
      </c>
      <c r="O497" s="205">
        <f t="shared" si="17"/>
        <v>0</v>
      </c>
      <c r="P497" s="205"/>
      <c r="Q497" s="205"/>
      <c r="R497" s="205"/>
    </row>
    <row r="498" spans="1:25" hidden="1">
      <c r="A498" s="203"/>
      <c r="B498" s="204"/>
      <c r="C498" s="204"/>
      <c r="D498" s="203"/>
      <c r="E498" s="203"/>
      <c r="H498" s="203"/>
      <c r="I498" s="205"/>
      <c r="J498" s="205"/>
      <c r="K498" s="205"/>
      <c r="L498" s="205">
        <f>IFERROR(IF(G498="X",0,IF(H498="X",0,VLOOKUP(H498,'10'!$K$3:$L$16,2,FALSE))),0)</f>
        <v>0</v>
      </c>
      <c r="M498" s="205">
        <f t="shared" si="16"/>
        <v>0</v>
      </c>
      <c r="N498" s="205">
        <f>IFERROR(VLOOKUP(H498,'10'!$K$3:$M$16,3,FALSE),0)</f>
        <v>0</v>
      </c>
      <c r="O498" s="205">
        <f t="shared" si="17"/>
        <v>0</v>
      </c>
      <c r="P498" s="205"/>
      <c r="Q498" s="205"/>
      <c r="R498" s="205"/>
    </row>
    <row r="499" spans="1:25" hidden="1">
      <c r="A499" s="203"/>
      <c r="B499" s="204"/>
      <c r="C499" s="204"/>
      <c r="D499" s="203"/>
      <c r="E499" s="203"/>
      <c r="H499" s="203"/>
      <c r="I499" s="205"/>
      <c r="J499" s="205"/>
      <c r="K499" s="205"/>
      <c r="L499" s="205">
        <f>IFERROR(IF(G499="X",0,IF(H499="X",0,VLOOKUP(H499,'10'!$K$3:$L$16,2,FALSE))),0)</f>
        <v>0</v>
      </c>
      <c r="M499" s="205">
        <f t="shared" si="16"/>
        <v>0</v>
      </c>
      <c r="N499" s="205">
        <f>IFERROR(VLOOKUP(H499,'10'!$K$3:$M$16,3,FALSE),0)</f>
        <v>0</v>
      </c>
      <c r="O499" s="205">
        <f t="shared" si="17"/>
        <v>0</v>
      </c>
      <c r="P499" s="205"/>
      <c r="Q499" s="205"/>
      <c r="R499" s="205"/>
    </row>
    <row r="500" spans="1:25" ht="17.25" customHeight="1" thickBot="1">
      <c r="F500" s="208" t="s">
        <v>392</v>
      </c>
      <c r="G500" s="209"/>
      <c r="H500" s="208"/>
      <c r="I500" s="210"/>
      <c r="J500" s="210"/>
      <c r="K500" s="210">
        <f>SUM(K4:K499)</f>
        <v>1316.1199999999997</v>
      </c>
      <c r="L500" s="210"/>
      <c r="M500" s="210">
        <f>SUM(M4:M499)</f>
        <v>182434.76</v>
      </c>
      <c r="N500" s="210"/>
      <c r="O500" s="210">
        <f>SUM(O4:O499)</f>
        <v>0</v>
      </c>
      <c r="P500" s="210">
        <f>SUM(P4:P499)</f>
        <v>208</v>
      </c>
      <c r="Q500" s="210">
        <f>SUM(Q4:Q499)</f>
        <v>197</v>
      </c>
      <c r="R500" s="210">
        <f>SUM(R4:R499)</f>
        <v>87</v>
      </c>
      <c r="S500" s="210">
        <f>SUM(S21:S499)</f>
        <v>0</v>
      </c>
      <c r="T500" s="210">
        <f>SUM(T21:T499)</f>
        <v>0</v>
      </c>
      <c r="U500" s="210">
        <f>SUM(U21:U499)</f>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JlR8nVoVklkJJIH/eAgJwfbKB/em0hOJbWrgjDkU3zJda5tnfhm+w86ZUw/fG89JWAR9x5l1gdYM/AADPiHGHg==" saltValue="BfYGA4Lwmyw0wZgQluXVDA=="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E4:E499" xr:uid="{48BFE394-5006-4451-BB66-6B97313E982F}">
      <formula1>$X$500:$X$534</formula1>
    </dataValidation>
    <dataValidation type="list" allowBlank="1" showInputMessage="1" showErrorMessage="1" sqref="I64:I499 I4:I54 I56:I62" xr:uid="{2AEAB86A-B7A9-4325-BFF0-03A3A5641357}">
      <formula1>$X$539:$X$542</formula1>
    </dataValidation>
    <dataValidation type="list" allowBlank="1" showInputMessage="1" showErrorMessage="1" sqref="A4:A499" xr:uid="{B3390F70-621F-4AC0-BABF-38ACDD8CEFF9}">
      <formula1>$X$544:$X$549</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codeName="Blad25">
    <tabColor rgb="FFC2E76B"/>
  </sheetPr>
  <dimension ref="A2:N69"/>
  <sheetViews>
    <sheetView showGridLines="0" zoomScaleNormal="100" workbookViewId="0">
      <selection activeCell="Q58" sqref="Q5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6420140 - Gymzaal De Heide</v>
      </c>
      <c r="B2" s="278"/>
      <c r="C2" s="278"/>
      <c r="D2" s="278"/>
      <c r="E2" s="278"/>
      <c r="F2" s="278"/>
      <c r="G2" s="278"/>
      <c r="H2" s="278"/>
      <c r="K2" t="s">
        <v>122</v>
      </c>
      <c r="L2" t="s">
        <v>123</v>
      </c>
      <c r="M2" s="40" t="s">
        <v>124</v>
      </c>
      <c r="N2" t="s">
        <v>125</v>
      </c>
    </row>
    <row r="3" spans="1:14">
      <c r="K3" s="33" t="s">
        <v>126</v>
      </c>
      <c r="L3" s="46">
        <v>200</v>
      </c>
      <c r="M3" s="190"/>
      <c r="N3" s="83">
        <f>SUMIF('11a'!$H$4:$H$499,"B",'11a'!$O$4:$O$499)</f>
        <v>0</v>
      </c>
    </row>
    <row r="4" spans="1:14">
      <c r="A4" s="17" t="s">
        <v>127</v>
      </c>
      <c r="B4" s="285" t="str">
        <f>VLOOKUP(H5,'Kosten NEN2075'!A3:E52,3)</f>
        <v>6420140 - Gymzaal De Heide</v>
      </c>
      <c r="C4" s="285"/>
      <c r="D4" s="285"/>
      <c r="E4" s="285"/>
      <c r="F4" s="20"/>
      <c r="G4" s="20"/>
      <c r="H4" s="13"/>
      <c r="K4" s="35" t="s">
        <v>134</v>
      </c>
      <c r="L4" s="47">
        <v>200</v>
      </c>
      <c r="M4" s="191"/>
      <c r="N4" s="84">
        <f>SUMIF('11a'!$H$4:$H$499,"E",'11a'!$O$4:$O$499)</f>
        <v>0</v>
      </c>
    </row>
    <row r="5" spans="1:14">
      <c r="A5" s="18" t="s">
        <v>129</v>
      </c>
      <c r="B5" s="286" t="str">
        <f>VLOOKUP(H5,'Kosten NEN2075'!A3:E52,4)</f>
        <v>Paulus Potterstraat 17</v>
      </c>
      <c r="C5" s="286"/>
      <c r="D5" s="286"/>
      <c r="E5" s="286"/>
      <c r="F5" s="282" t="s">
        <v>130</v>
      </c>
      <c r="G5" s="282"/>
      <c r="H5" s="14">
        <v>11</v>
      </c>
      <c r="K5" s="35" t="s">
        <v>140</v>
      </c>
      <c r="L5" s="47">
        <v>200</v>
      </c>
      <c r="M5" s="191"/>
      <c r="N5" s="84">
        <f>SUMIF('11a'!$H$4:$H$499,"G",'11a'!$O$4:$O$499)</f>
        <v>0</v>
      </c>
    </row>
    <row r="6" spans="1:14">
      <c r="A6" s="19" t="s">
        <v>132</v>
      </c>
      <c r="B6" s="287" t="str">
        <f>VLOOKUP(H5,'Kosten NEN2075'!A3:E52,5)</f>
        <v>Wolvega</v>
      </c>
      <c r="C6" s="287"/>
      <c r="D6" s="287"/>
      <c r="E6" s="287"/>
      <c r="F6" s="283" t="s">
        <v>133</v>
      </c>
      <c r="G6" s="283"/>
      <c r="H6" s="15" t="str">
        <f>CONCATENATE(H5,"a")</f>
        <v>11a</v>
      </c>
      <c r="K6" s="35" t="s">
        <v>642</v>
      </c>
      <c r="L6" s="47">
        <v>200</v>
      </c>
      <c r="M6" s="191"/>
      <c r="N6" s="84">
        <f>SUMIF('11a'!$H$4:$H$499,"I",'11a'!$O$4:$O$499)</f>
        <v>0</v>
      </c>
    </row>
    <row r="7" spans="1:14">
      <c r="K7" s="37" t="s">
        <v>779</v>
      </c>
      <c r="L7" s="48">
        <v>40</v>
      </c>
      <c r="M7" s="192"/>
      <c r="N7" s="85">
        <f>SUMIF('11a'!$H$4:$H$499,"I1",'11a'!$O$4:$O$499)</f>
        <v>0</v>
      </c>
    </row>
    <row r="8" spans="1:14">
      <c r="A8" s="4" t="s">
        <v>136</v>
      </c>
      <c r="B8" s="5"/>
      <c r="C8" s="5"/>
      <c r="D8" s="5"/>
      <c r="E8" s="16">
        <f>MAX(L3:L16)</f>
        <v>200</v>
      </c>
      <c r="K8" s="114"/>
      <c r="L8" s="114"/>
      <c r="M8" s="114"/>
      <c r="N8" s="114"/>
    </row>
    <row r="9" spans="1:14">
      <c r="A9" s="4" t="s">
        <v>111</v>
      </c>
      <c r="B9" s="5"/>
      <c r="C9" s="5"/>
      <c r="D9" s="5"/>
      <c r="E9" s="164">
        <v>0.08</v>
      </c>
      <c r="K9" s="114"/>
      <c r="L9" s="114"/>
      <c r="M9" s="114"/>
      <c r="N9" s="114"/>
    </row>
    <row r="10" spans="1:14">
      <c r="H10" s="8" t="s">
        <v>139</v>
      </c>
      <c r="K10" s="114"/>
      <c r="L10" s="114"/>
      <c r="M10" s="114"/>
      <c r="N10" s="114"/>
    </row>
    <row r="11" spans="1:14">
      <c r="A11" s="4" t="s">
        <v>141</v>
      </c>
      <c r="B11" s="5"/>
      <c r="C11" s="5"/>
      <c r="D11" s="5"/>
      <c r="E11" s="5"/>
      <c r="F11" s="21"/>
      <c r="G11" s="21"/>
      <c r="H11" s="165">
        <f>SUM(N3:N16)*Offertetarief</f>
        <v>0</v>
      </c>
      <c r="K11" s="114"/>
      <c r="L11" s="114"/>
      <c r="M11" s="114"/>
      <c r="N11" s="114"/>
    </row>
    <row r="12" spans="1:14">
      <c r="E12" t="s">
        <v>142</v>
      </c>
      <c r="F12" s="8" t="s">
        <v>143</v>
      </c>
      <c r="G12" s="8" t="s">
        <v>144</v>
      </c>
      <c r="H12" s="8"/>
      <c r="K12" s="114"/>
      <c r="L12" s="114"/>
      <c r="M12" s="114"/>
      <c r="N12" s="114"/>
    </row>
    <row r="13" spans="1:14">
      <c r="A13" s="5" t="s">
        <v>145</v>
      </c>
      <c r="B13" s="5"/>
      <c r="C13" s="5"/>
      <c r="D13" s="5"/>
      <c r="E13" s="167">
        <v>1</v>
      </c>
      <c r="F13" s="44">
        <f>SUMIF('11a'!H4:H499,"&lt;&gt;X",'11a'!K4:K499)</f>
        <v>389</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'11a'!M500</f>
        <v>72360</v>
      </c>
      <c r="E17" s="279" t="s">
        <v>149</v>
      </c>
      <c r="F17" s="279"/>
      <c r="G17" s="45">
        <f>D17/E8</f>
        <v>361.8</v>
      </c>
      <c r="H17" s="42" t="s">
        <v>150</v>
      </c>
      <c r="I17" s="44" t="e">
        <f>D17/SUM(N3:N16)</f>
        <v>#DIV/0!</v>
      </c>
    </row>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SUMIFS('11a'!K4:K499,'11a'!I4:I499,"Linoleum",'11a'!H4:H499,"&lt;&gt;X")</f>
        <v>0</v>
      </c>
      <c r="F22" s="193"/>
      <c r="G22" s="172">
        <f t="shared" ref="G22:G35" si="0">E22*F22</f>
        <v>0</v>
      </c>
      <c r="H22" s="95">
        <v>0.16</v>
      </c>
      <c r="I22" s="173">
        <f t="shared" ref="I22:I35"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258" t="s">
        <v>157</v>
      </c>
      <c r="B26" s="257"/>
      <c r="C26" s="257"/>
      <c r="D26" s="259"/>
      <c r="E26" s="26">
        <f>SUMIFS('11a'!K4:K499,'11a'!I4:I499,"Tapijt",'11a'!H4:H499,"&lt;&gt;X")</f>
        <v>0</v>
      </c>
      <c r="F26" s="194"/>
      <c r="G26" s="174">
        <f t="shared" si="0"/>
        <v>0</v>
      </c>
      <c r="H26" s="36">
        <v>1</v>
      </c>
      <c r="I26" s="175">
        <f t="shared" si="1"/>
        <v>0</v>
      </c>
    </row>
    <row r="27" spans="1:9">
      <c r="A27" s="258" t="s">
        <v>158</v>
      </c>
      <c r="B27" s="257"/>
      <c r="C27" s="257"/>
      <c r="D27" s="264"/>
      <c r="E27" s="97">
        <f>SUMIFS('11a'!K4:K499,'11a'!I4:I499,"Steen/glad",'11a'!H4:H499,"&lt;&gt;X",'11a'!H4:H499,"&lt;&gt;G")</f>
        <v>18</v>
      </c>
      <c r="F27" s="195"/>
      <c r="G27" s="176">
        <f t="shared" si="0"/>
        <v>0</v>
      </c>
      <c r="H27" s="100">
        <v>2</v>
      </c>
      <c r="I27" s="177">
        <f t="shared" si="1"/>
        <v>0</v>
      </c>
    </row>
    <row r="28" spans="1:9">
      <c r="A28" s="224" t="s">
        <v>780</v>
      </c>
      <c r="B28" s="90"/>
      <c r="C28" s="90"/>
      <c r="D28" s="241"/>
      <c r="E28" s="242">
        <f>'11a'!K13+'11a'!K12</f>
        <v>287</v>
      </c>
      <c r="F28" s="243"/>
      <c r="G28" s="176">
        <f t="shared" si="0"/>
        <v>0</v>
      </c>
      <c r="H28" s="244">
        <v>1</v>
      </c>
      <c r="I28" s="177">
        <f t="shared" si="1"/>
        <v>0</v>
      </c>
    </row>
    <row r="29" spans="1:9">
      <c r="A29" s="96"/>
      <c r="B29" s="90"/>
      <c r="C29" s="90"/>
      <c r="D29" s="90"/>
      <c r="E29" s="257"/>
      <c r="F29" s="257"/>
      <c r="G29" s="257"/>
      <c r="H29" s="257"/>
      <c r="I29" s="178"/>
    </row>
    <row r="30" spans="1:9">
      <c r="A30" s="258" t="s">
        <v>159</v>
      </c>
      <c r="B30" s="257"/>
      <c r="C30" s="257"/>
      <c r="D30" s="263"/>
      <c r="E30" s="92">
        <f>'11a'!P500</f>
        <v>80</v>
      </c>
      <c r="F30" s="193"/>
      <c r="G30" s="172">
        <f t="shared" si="0"/>
        <v>0</v>
      </c>
      <c r="H30" s="95">
        <v>3</v>
      </c>
      <c r="I30" s="173">
        <f t="shared" si="1"/>
        <v>0</v>
      </c>
    </row>
    <row r="31" spans="1:9">
      <c r="A31" s="258" t="s">
        <v>160</v>
      </c>
      <c r="B31" s="257"/>
      <c r="C31" s="257"/>
      <c r="D31" s="259"/>
      <c r="E31" s="26">
        <f>'11a'!Q500</f>
        <v>80</v>
      </c>
      <c r="F31" s="194"/>
      <c r="G31" s="174">
        <f t="shared" si="0"/>
        <v>0</v>
      </c>
      <c r="H31" s="36">
        <v>2</v>
      </c>
      <c r="I31" s="175">
        <f t="shared" si="1"/>
        <v>0</v>
      </c>
    </row>
    <row r="32" spans="1:9">
      <c r="A32" s="258" t="s">
        <v>161</v>
      </c>
      <c r="B32" s="257"/>
      <c r="C32" s="257"/>
      <c r="D32" s="259"/>
      <c r="E32" s="26">
        <f>'11a'!R500</f>
        <v>84</v>
      </c>
      <c r="F32" s="194"/>
      <c r="G32" s="174">
        <f t="shared" si="0"/>
        <v>0</v>
      </c>
      <c r="H32" s="36">
        <v>2</v>
      </c>
      <c r="I32" s="175">
        <f t="shared" si="1"/>
        <v>0</v>
      </c>
    </row>
    <row r="33" spans="1:9">
      <c r="A33" s="258" t="s">
        <v>781</v>
      </c>
      <c r="B33" s="257"/>
      <c r="C33" s="257"/>
      <c r="D33" s="259"/>
      <c r="E33" s="26">
        <f>'11a'!S500</f>
        <v>10</v>
      </c>
      <c r="F33" s="194"/>
      <c r="G33" s="174">
        <f t="shared" si="0"/>
        <v>0</v>
      </c>
      <c r="H33" s="36">
        <v>1</v>
      </c>
      <c r="I33" s="175">
        <f t="shared" si="1"/>
        <v>0</v>
      </c>
    </row>
    <row r="34" spans="1:9" hidden="1">
      <c r="A34" s="258" t="s">
        <v>163</v>
      </c>
      <c r="B34" s="257"/>
      <c r="C34" s="257"/>
      <c r="D34" s="259"/>
      <c r="E34" s="26">
        <f>'11a'!T500</f>
        <v>0</v>
      </c>
      <c r="F34" s="194"/>
      <c r="G34" s="174">
        <f t="shared" si="0"/>
        <v>0</v>
      </c>
      <c r="H34" s="36"/>
      <c r="I34" s="175">
        <f t="shared" si="1"/>
        <v>0</v>
      </c>
    </row>
    <row r="35" spans="1:9" hidden="1">
      <c r="A35" s="258" t="s">
        <v>164</v>
      </c>
      <c r="B35" s="257"/>
      <c r="C35" s="257"/>
      <c r="D35" s="259"/>
      <c r="E35" s="26">
        <f>'11a'!U500</f>
        <v>0</v>
      </c>
      <c r="F35" s="194"/>
      <c r="G35" s="174">
        <f t="shared" si="0"/>
        <v>0</v>
      </c>
      <c r="H35" s="36"/>
      <c r="I35" s="175">
        <f t="shared" si="1"/>
        <v>0</v>
      </c>
    </row>
    <row r="36" spans="1:9">
      <c r="A36" s="96"/>
      <c r="B36" s="90"/>
      <c r="C36" s="90"/>
      <c r="D36" s="90"/>
      <c r="E36" s="257"/>
      <c r="F36" s="257"/>
      <c r="G36" s="257"/>
      <c r="H36" s="257"/>
      <c r="I36" s="178"/>
    </row>
    <row r="37" spans="1:9" ht="18.75" customHeight="1">
      <c r="A37" s="258" t="s">
        <v>165</v>
      </c>
      <c r="B37" s="257"/>
      <c r="C37" s="257"/>
      <c r="D37" s="259"/>
      <c r="E37" s="26">
        <f>SUMIF('11a'!H4:H500,"G",'11a'!K4:K500)</f>
        <v>84</v>
      </c>
      <c r="F37" s="194"/>
      <c r="G37" s="174">
        <f>E37*F37</f>
        <v>0</v>
      </c>
      <c r="H37" s="36">
        <v>1</v>
      </c>
      <c r="I37" s="175">
        <f t="shared" ref="I37" si="2">G37*H37</f>
        <v>0</v>
      </c>
    </row>
    <row r="38" spans="1:9">
      <c r="A38" s="302" t="s">
        <v>166</v>
      </c>
      <c r="B38" s="303"/>
      <c r="C38" s="303"/>
      <c r="D38" s="303"/>
      <c r="E38" s="303"/>
      <c r="F38" s="303"/>
      <c r="G38" s="303"/>
      <c r="H38" s="303"/>
      <c r="I38" s="304"/>
    </row>
    <row r="39" spans="1:9" ht="15.75">
      <c r="H39" s="28" t="s">
        <v>146</v>
      </c>
      <c r="I39" s="181">
        <f>SUM(I22:I38)</f>
        <v>0</v>
      </c>
    </row>
    <row r="40" spans="1:9" hidden="1"/>
    <row r="41" spans="1:9" hidden="1">
      <c r="A41" s="25" t="s">
        <v>90</v>
      </c>
      <c r="D41" t="s">
        <v>167</v>
      </c>
      <c r="E41" t="s">
        <v>168</v>
      </c>
      <c r="F41" t="s">
        <v>169</v>
      </c>
      <c r="G41" t="s">
        <v>151</v>
      </c>
      <c r="H41" t="s">
        <v>152</v>
      </c>
      <c r="I41" t="s">
        <v>139</v>
      </c>
    </row>
    <row r="42" spans="1:9" hidden="1">
      <c r="A42" s="267"/>
      <c r="B42" s="268"/>
      <c r="C42" s="268"/>
      <c r="D42" s="9"/>
      <c r="E42" s="182"/>
      <c r="F42" s="196"/>
      <c r="G42" s="183">
        <f>E42*F42</f>
        <v>0</v>
      </c>
      <c r="H42" s="34"/>
      <c r="I42" s="184">
        <f>G42*H42</f>
        <v>0</v>
      </c>
    </row>
    <row r="43" spans="1:9" hidden="1">
      <c r="A43" s="265"/>
      <c r="B43" s="266"/>
      <c r="C43" s="266"/>
      <c r="D43" s="10"/>
      <c r="E43" s="26"/>
      <c r="F43" s="197"/>
      <c r="G43" s="174">
        <f t="shared" ref="G43:G51" si="3">E43*F43</f>
        <v>0</v>
      </c>
      <c r="H43" s="36"/>
      <c r="I43" s="175">
        <f t="shared" ref="I43:I51" si="4">G43*H43</f>
        <v>0</v>
      </c>
    </row>
    <row r="44" spans="1:9" hidden="1">
      <c r="A44" s="265"/>
      <c r="B44" s="266"/>
      <c r="C44" s="266"/>
      <c r="D44" s="10"/>
      <c r="E44" s="26"/>
      <c r="F44" s="185"/>
      <c r="G44" s="174">
        <f t="shared" si="3"/>
        <v>0</v>
      </c>
      <c r="H44" s="36"/>
      <c r="I44" s="175">
        <f t="shared" si="4"/>
        <v>0</v>
      </c>
    </row>
    <row r="45" spans="1:9" hidden="1">
      <c r="A45" s="265"/>
      <c r="B45" s="266"/>
      <c r="C45" s="266"/>
      <c r="D45" s="10"/>
      <c r="E45" s="26"/>
      <c r="F45" s="185"/>
      <c r="G45" s="174">
        <f t="shared" si="3"/>
        <v>0</v>
      </c>
      <c r="H45" s="36"/>
      <c r="I45" s="175">
        <f t="shared" si="4"/>
        <v>0</v>
      </c>
    </row>
    <row r="46" spans="1:9" hidden="1">
      <c r="A46" s="265"/>
      <c r="B46" s="266"/>
      <c r="C46" s="266"/>
      <c r="D46" s="10"/>
      <c r="E46" s="26"/>
      <c r="F46" s="185"/>
      <c r="G46" s="174">
        <f t="shared" si="3"/>
        <v>0</v>
      </c>
      <c r="H46" s="36"/>
      <c r="I46" s="175">
        <f t="shared" si="4"/>
        <v>0</v>
      </c>
    </row>
    <row r="47" spans="1:9" hidden="1">
      <c r="A47" s="265"/>
      <c r="B47" s="266"/>
      <c r="C47" s="266"/>
      <c r="D47" s="10"/>
      <c r="E47" s="26"/>
      <c r="F47" s="185"/>
      <c r="G47" s="174">
        <f t="shared" si="3"/>
        <v>0</v>
      </c>
      <c r="H47" s="36"/>
      <c r="I47" s="175">
        <f t="shared" si="4"/>
        <v>0</v>
      </c>
    </row>
    <row r="48" spans="1:9" hidden="1">
      <c r="A48" s="265"/>
      <c r="B48" s="266"/>
      <c r="C48" s="266"/>
      <c r="D48" s="10"/>
      <c r="E48" s="26"/>
      <c r="F48" s="185"/>
      <c r="G48" s="174">
        <f t="shared" si="3"/>
        <v>0</v>
      </c>
      <c r="H48" s="36"/>
      <c r="I48" s="175">
        <f t="shared" si="4"/>
        <v>0</v>
      </c>
    </row>
    <row r="49" spans="1:9" hidden="1">
      <c r="A49" s="265"/>
      <c r="B49" s="266"/>
      <c r="C49" s="266"/>
      <c r="D49" s="10"/>
      <c r="E49" s="26"/>
      <c r="F49" s="185"/>
      <c r="G49" s="174">
        <f t="shared" si="3"/>
        <v>0</v>
      </c>
      <c r="H49" s="36"/>
      <c r="I49" s="175">
        <f t="shared" si="4"/>
        <v>0</v>
      </c>
    </row>
    <row r="50" spans="1:9" hidden="1">
      <c r="A50" s="265"/>
      <c r="B50" s="266"/>
      <c r="C50" s="266"/>
      <c r="D50" s="10"/>
      <c r="E50" s="26"/>
      <c r="F50" s="185"/>
      <c r="G50" s="174">
        <f t="shared" si="3"/>
        <v>0</v>
      </c>
      <c r="H50" s="36"/>
      <c r="I50" s="175">
        <f t="shared" si="4"/>
        <v>0</v>
      </c>
    </row>
    <row r="51" spans="1:9" hidden="1">
      <c r="A51" s="288"/>
      <c r="B51" s="289"/>
      <c r="C51" s="289"/>
      <c r="D51" s="11"/>
      <c r="E51" s="27"/>
      <c r="F51" s="186"/>
      <c r="G51" s="187">
        <f t="shared" si="3"/>
        <v>0</v>
      </c>
      <c r="H51" s="38"/>
      <c r="I51" s="180">
        <f t="shared" si="4"/>
        <v>0</v>
      </c>
    </row>
    <row r="52" spans="1:9" ht="15.75" hidden="1">
      <c r="H52" s="28" t="s">
        <v>146</v>
      </c>
      <c r="I52" s="181">
        <f>SUM(I42:I51)</f>
        <v>0</v>
      </c>
    </row>
    <row r="54" spans="1:9" ht="15.75">
      <c r="A54" s="4" t="s">
        <v>91</v>
      </c>
      <c r="B54" s="5"/>
      <c r="C54" s="5"/>
      <c r="D54" s="5"/>
      <c r="E54" s="5"/>
      <c r="F54" s="5"/>
      <c r="G54" s="5"/>
      <c r="H54" s="30" t="s">
        <v>146</v>
      </c>
      <c r="I54" s="188">
        <f>SUM(H14+I39+I52)</f>
        <v>0</v>
      </c>
    </row>
    <row r="56" spans="1:9" ht="15.75">
      <c r="A56" s="4" t="s">
        <v>171</v>
      </c>
      <c r="B56" s="5"/>
      <c r="C56" s="5"/>
      <c r="D56" s="5"/>
      <c r="E56" s="5"/>
      <c r="F56" s="5"/>
      <c r="G56" s="5"/>
      <c r="H56" s="30" t="s">
        <v>146</v>
      </c>
      <c r="I56" s="188">
        <f>H11/12</f>
        <v>0</v>
      </c>
    </row>
    <row r="58" spans="1:9">
      <c r="A58" s="25" t="s">
        <v>172</v>
      </c>
    </row>
    <row r="59" spans="1:9" ht="15" customHeight="1">
      <c r="A59" s="307" t="s">
        <v>782</v>
      </c>
      <c r="B59" s="308"/>
      <c r="C59" s="308"/>
      <c r="D59" s="308"/>
      <c r="E59" s="308"/>
      <c r="F59" s="308"/>
      <c r="G59" s="308"/>
      <c r="H59" s="308"/>
      <c r="I59" s="309"/>
    </row>
    <row r="60" spans="1:9">
      <c r="A60" s="310"/>
      <c r="B60" s="311"/>
      <c r="C60" s="311"/>
      <c r="D60" s="311"/>
      <c r="E60" s="311"/>
      <c r="F60" s="311"/>
      <c r="G60" s="311"/>
      <c r="H60" s="311"/>
      <c r="I60" s="312"/>
    </row>
    <row r="61" spans="1:9">
      <c r="A61" s="310"/>
      <c r="B61" s="311"/>
      <c r="C61" s="311"/>
      <c r="D61" s="311"/>
      <c r="E61" s="311"/>
      <c r="F61" s="311"/>
      <c r="G61" s="311"/>
      <c r="H61" s="311"/>
      <c r="I61" s="312"/>
    </row>
    <row r="62" spans="1:9">
      <c r="A62" s="310"/>
      <c r="B62" s="311"/>
      <c r="C62" s="311"/>
      <c r="D62" s="311"/>
      <c r="E62" s="311"/>
      <c r="F62" s="311"/>
      <c r="G62" s="311"/>
      <c r="H62" s="311"/>
      <c r="I62" s="312"/>
    </row>
    <row r="63" spans="1:9">
      <c r="A63" s="310"/>
      <c r="B63" s="311"/>
      <c r="C63" s="311"/>
      <c r="D63" s="311"/>
      <c r="E63" s="311"/>
      <c r="F63" s="311"/>
      <c r="G63" s="311"/>
      <c r="H63" s="311"/>
      <c r="I63" s="312"/>
    </row>
    <row r="64" spans="1:9">
      <c r="A64" s="310"/>
      <c r="B64" s="311"/>
      <c r="C64" s="311"/>
      <c r="D64" s="311"/>
      <c r="E64" s="311"/>
      <c r="F64" s="311"/>
      <c r="G64" s="311"/>
      <c r="H64" s="311"/>
      <c r="I64" s="312"/>
    </row>
    <row r="65" spans="1:9">
      <c r="A65" s="310"/>
      <c r="B65" s="311"/>
      <c r="C65" s="311"/>
      <c r="D65" s="311"/>
      <c r="E65" s="311"/>
      <c r="F65" s="311"/>
      <c r="G65" s="311"/>
      <c r="H65" s="311"/>
      <c r="I65" s="312"/>
    </row>
    <row r="66" spans="1:9">
      <c r="A66" s="310"/>
      <c r="B66" s="311"/>
      <c r="C66" s="311"/>
      <c r="D66" s="311"/>
      <c r="E66" s="311"/>
      <c r="F66" s="311"/>
      <c r="G66" s="311"/>
      <c r="H66" s="311"/>
      <c r="I66" s="312"/>
    </row>
    <row r="67" spans="1:9">
      <c r="A67" s="310"/>
      <c r="B67" s="311"/>
      <c r="C67" s="311"/>
      <c r="D67" s="311"/>
      <c r="E67" s="311"/>
      <c r="F67" s="311"/>
      <c r="G67" s="311"/>
      <c r="H67" s="311"/>
      <c r="I67" s="312"/>
    </row>
    <row r="68" spans="1:9">
      <c r="A68" s="310"/>
      <c r="B68" s="311"/>
      <c r="C68" s="311"/>
      <c r="D68" s="311"/>
      <c r="E68" s="311"/>
      <c r="F68" s="311"/>
      <c r="G68" s="311"/>
      <c r="H68" s="311"/>
      <c r="I68" s="312"/>
    </row>
    <row r="69" spans="1:9">
      <c r="A69" s="313"/>
      <c r="B69" s="314"/>
      <c r="C69" s="314"/>
      <c r="D69" s="314"/>
      <c r="E69" s="314"/>
      <c r="F69" s="314"/>
      <c r="G69" s="314"/>
      <c r="H69" s="314"/>
      <c r="I69" s="315"/>
    </row>
  </sheetData>
  <sheetProtection algorithmName="SHA-512" hashValue="WsctywhsuEmaIDkouUCVr5654U0jVGav1OqT9Gwve3easrYPknPBbnSSWAaH8LaDTfgrmIrNSsMb98EgQU6l/g==" saltValue="SIBuJYWuGf33k3kYgsQ8rQ==" spinCount="100000" sheet="1" objects="1" scenarios="1"/>
  <mergeCells count="36">
    <mergeCell ref="A2:H2"/>
    <mergeCell ref="A49:C49"/>
    <mergeCell ref="A50:C50"/>
    <mergeCell ref="A51:C51"/>
    <mergeCell ref="A33:D33"/>
    <mergeCell ref="E21:H21"/>
    <mergeCell ref="A22:D22"/>
    <mergeCell ref="A23:D23"/>
    <mergeCell ref="A24:D24"/>
    <mergeCell ref="A25:D25"/>
    <mergeCell ref="A26:D26"/>
    <mergeCell ref="A27:D27"/>
    <mergeCell ref="E29:H29"/>
    <mergeCell ref="A30:D30"/>
    <mergeCell ref="A43:C43"/>
    <mergeCell ref="A44:C44"/>
    <mergeCell ref="A45:C45"/>
    <mergeCell ref="A46:C46"/>
    <mergeCell ref="A47:C47"/>
    <mergeCell ref="A48:C48"/>
    <mergeCell ref="A59:I69"/>
    <mergeCell ref="A32:D32"/>
    <mergeCell ref="A17:C17"/>
    <mergeCell ref="E17:F17"/>
    <mergeCell ref="B4:E4"/>
    <mergeCell ref="B5:E5"/>
    <mergeCell ref="F5:G5"/>
    <mergeCell ref="B6:E6"/>
    <mergeCell ref="F6:G6"/>
    <mergeCell ref="A31:D31"/>
    <mergeCell ref="A34:D34"/>
    <mergeCell ref="A35:D35"/>
    <mergeCell ref="A37:D37"/>
    <mergeCell ref="A42:C42"/>
    <mergeCell ref="A38:I38"/>
    <mergeCell ref="E36:H36"/>
  </mergeCells>
  <pageMargins left="0.70866141732283472" right="0.70866141732283472" top="0.74803149606299213" bottom="0.74803149606299213" header="0.31496062992125984" footer="0.31496062992125984"/>
  <pageSetup paperSize="8"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codeName="Blad26">
    <tabColor rgb="FF173583"/>
  </sheetPr>
  <dimension ref="A1:AA549"/>
  <sheetViews>
    <sheetView workbookViewId="0">
      <pane ySplit="3" topLeftCell="A4" activePane="bottomLeft" state="frozen"/>
      <selection activeCell="F25" sqref="F25"/>
      <selection pane="bottomLeft" activeCell="J12" sqref="J12"/>
    </sheetView>
  </sheetViews>
  <sheetFormatPr defaultRowHeight="15"/>
  <cols>
    <col min="1" max="1" width="6.28515625" style="206" bestFit="1" customWidth="1"/>
    <col min="2" max="3" width="5.42578125" style="207" hidden="1" customWidth="1"/>
    <col min="4" max="4" width="6" style="206" hidden="1" customWidth="1"/>
    <col min="5" max="5" width="19.140625" style="206" bestFit="1" customWidth="1"/>
    <col min="6" max="6" width="22.85546875" style="206" bestFit="1" customWidth="1"/>
    <col min="7" max="7" width="4.140625" style="207" hidden="1"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11</v>
      </c>
      <c r="B1" s="292"/>
      <c r="C1" s="293"/>
      <c r="D1" s="294" t="s">
        <v>127</v>
      </c>
      <c r="E1" s="295"/>
      <c r="F1" s="299" t="str">
        <f>'Kosten NEN2075'!C13</f>
        <v>6420140 - Gymzaal De Heide</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Paulus Potterstraat 17,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05"/>
      <c r="E4" s="203" t="s">
        <v>208</v>
      </c>
      <c r="F4" s="217" t="s">
        <v>208</v>
      </c>
      <c r="H4" s="219" t="s">
        <v>134</v>
      </c>
      <c r="I4" s="205" t="s">
        <v>194</v>
      </c>
      <c r="J4" s="217" t="s">
        <v>195</v>
      </c>
      <c r="K4" s="220">
        <v>15</v>
      </c>
      <c r="L4" s="205">
        <f>IFERROR(IF(G4="X",0,IF(H4="X",0,VLOOKUP(H4,'11'!$K$3:$L$16,2,FALSE))),0)</f>
        <v>200</v>
      </c>
      <c r="M4" s="205">
        <f t="shared" ref="M4:M67" si="0">K4*L4</f>
        <v>3000</v>
      </c>
      <c r="N4" s="205">
        <f>IFERROR(VLOOKUP(H4,'11'!$K$3:$M$16,3,FALSE),0)</f>
        <v>0</v>
      </c>
      <c r="O4" s="205">
        <f t="shared" ref="O4:O67" si="1">IF(N4=0,0,M4/N4)</f>
        <v>0</v>
      </c>
      <c r="P4" s="205">
        <v>80</v>
      </c>
      <c r="Q4" s="205">
        <v>80</v>
      </c>
      <c r="R4" s="205">
        <v>84</v>
      </c>
      <c r="S4" s="205">
        <v>10</v>
      </c>
    </row>
    <row r="5" spans="1:21">
      <c r="A5" s="203" t="s">
        <v>206</v>
      </c>
      <c r="B5" s="204"/>
      <c r="C5" s="204"/>
      <c r="D5" s="205"/>
      <c r="E5" s="203" t="s">
        <v>218</v>
      </c>
      <c r="F5" s="217" t="s">
        <v>783</v>
      </c>
      <c r="H5" s="219" t="s">
        <v>126</v>
      </c>
      <c r="I5" s="205" t="s">
        <v>194</v>
      </c>
      <c r="J5" s="217" t="s">
        <v>195</v>
      </c>
      <c r="K5" s="220">
        <v>3</v>
      </c>
      <c r="L5" s="205">
        <f>IFERROR(IF(G5="X",0,IF(H5="X",0,VLOOKUP(H5,'11'!$K$3:$L$16,2,FALSE))),0)</f>
        <v>200</v>
      </c>
      <c r="M5" s="205">
        <f t="shared" si="0"/>
        <v>600</v>
      </c>
      <c r="N5" s="205">
        <f>IFERROR(VLOOKUP(H5,'11'!$K$3:$M$16,3,FALSE),0)</f>
        <v>0</v>
      </c>
      <c r="O5" s="205">
        <f t="shared" si="1"/>
        <v>0</v>
      </c>
      <c r="P5" s="205"/>
      <c r="Q5" s="205"/>
      <c r="R5" s="205"/>
    </row>
    <row r="6" spans="1:21">
      <c r="A6" s="203" t="s">
        <v>206</v>
      </c>
      <c r="B6" s="204"/>
      <c r="C6" s="204"/>
      <c r="D6" s="205"/>
      <c r="E6" s="203" t="s">
        <v>310</v>
      </c>
      <c r="F6" s="217" t="s">
        <v>310</v>
      </c>
      <c r="H6" s="219" t="s">
        <v>140</v>
      </c>
      <c r="I6" s="205" t="s">
        <v>194</v>
      </c>
      <c r="J6" s="217" t="s">
        <v>195</v>
      </c>
      <c r="K6" s="220">
        <v>29</v>
      </c>
      <c r="L6" s="205">
        <f>IFERROR(IF(G6="X",0,IF(H6="X",0,VLOOKUP(H6,'11'!$K$3:$L$16,2,FALSE))),0)</f>
        <v>200</v>
      </c>
      <c r="M6" s="205">
        <f t="shared" si="0"/>
        <v>5800</v>
      </c>
      <c r="N6" s="205">
        <f>IFERROR(VLOOKUP(H6,'11'!$K$3:$M$16,3,FALSE),0)</f>
        <v>0</v>
      </c>
      <c r="O6" s="205">
        <f t="shared" si="1"/>
        <v>0</v>
      </c>
      <c r="P6" s="205"/>
      <c r="Q6" s="205"/>
      <c r="R6" s="205"/>
    </row>
    <row r="7" spans="1:21">
      <c r="A7" s="203" t="s">
        <v>206</v>
      </c>
      <c r="B7" s="204"/>
      <c r="C7" s="204"/>
      <c r="D7" s="205"/>
      <c r="E7" s="203" t="s">
        <v>278</v>
      </c>
      <c r="F7" s="217" t="s">
        <v>471</v>
      </c>
      <c r="H7" s="219" t="s">
        <v>140</v>
      </c>
      <c r="I7" s="205" t="s">
        <v>194</v>
      </c>
      <c r="J7" s="217" t="s">
        <v>195</v>
      </c>
      <c r="K7" s="220">
        <v>11</v>
      </c>
      <c r="L7" s="205">
        <f>IFERROR(IF(G7="X",0,IF(H7="X",0,VLOOKUP(H7,'11'!$K$3:$L$16,2,FALSE))),0)</f>
        <v>200</v>
      </c>
      <c r="M7" s="205">
        <f t="shared" si="0"/>
        <v>2200</v>
      </c>
      <c r="N7" s="205">
        <f>IFERROR(VLOOKUP(H7,'11'!$K$3:$M$16,3,FALSE),0)</f>
        <v>0</v>
      </c>
      <c r="O7" s="205">
        <f t="shared" si="1"/>
        <v>0</v>
      </c>
      <c r="P7" s="205"/>
      <c r="Q7" s="205"/>
      <c r="R7" s="205"/>
    </row>
    <row r="8" spans="1:21">
      <c r="A8" s="203" t="s">
        <v>206</v>
      </c>
      <c r="B8" s="204"/>
      <c r="C8" s="204"/>
      <c r="D8" s="205"/>
      <c r="E8" s="203" t="s">
        <v>310</v>
      </c>
      <c r="F8" s="217" t="s">
        <v>310</v>
      </c>
      <c r="H8" s="219" t="s">
        <v>140</v>
      </c>
      <c r="I8" s="205" t="s">
        <v>194</v>
      </c>
      <c r="J8" s="217" t="s">
        <v>195</v>
      </c>
      <c r="K8" s="220">
        <v>29</v>
      </c>
      <c r="L8" s="205">
        <f>IFERROR(IF(G8="X",0,IF(H8="X",0,VLOOKUP(H8,'11'!$K$3:$L$16,2,FALSE))),0)</f>
        <v>200</v>
      </c>
      <c r="M8" s="205">
        <f t="shared" si="0"/>
        <v>5800</v>
      </c>
      <c r="N8" s="205">
        <f>IFERROR(VLOOKUP(H8,'11'!$K$3:$M$16,3,FALSE),0)</f>
        <v>0</v>
      </c>
      <c r="O8" s="205">
        <f t="shared" si="1"/>
        <v>0</v>
      </c>
      <c r="P8" s="205"/>
      <c r="Q8" s="205"/>
      <c r="R8" s="205"/>
    </row>
    <row r="9" spans="1:21">
      <c r="A9" s="203" t="s">
        <v>206</v>
      </c>
      <c r="B9" s="204"/>
      <c r="C9" s="204"/>
      <c r="D9" s="205"/>
      <c r="E9" s="203" t="s">
        <v>278</v>
      </c>
      <c r="F9" s="217" t="s">
        <v>471</v>
      </c>
      <c r="H9" s="219" t="s">
        <v>140</v>
      </c>
      <c r="I9" s="205" t="s">
        <v>194</v>
      </c>
      <c r="J9" s="217" t="s">
        <v>195</v>
      </c>
      <c r="K9" s="220">
        <v>11</v>
      </c>
      <c r="L9" s="205">
        <f>IFERROR(IF(G9="X",0,IF(H9="X",0,VLOOKUP(H9,'11'!$K$3:$L$16,2,FALSE))),0)</f>
        <v>200</v>
      </c>
      <c r="M9" s="205">
        <f t="shared" si="0"/>
        <v>2200</v>
      </c>
      <c r="N9" s="205">
        <f>IFERROR(VLOOKUP(H9,'11'!$K$3:$M$16,3,FALSE),0)</f>
        <v>0</v>
      </c>
      <c r="O9" s="205">
        <f t="shared" si="1"/>
        <v>0</v>
      </c>
      <c r="P9" s="205"/>
      <c r="Q9" s="205"/>
      <c r="R9" s="205"/>
    </row>
    <row r="10" spans="1:21">
      <c r="A10" s="203" t="s">
        <v>206</v>
      </c>
      <c r="B10" s="204"/>
      <c r="C10" s="204"/>
      <c r="D10" s="205"/>
      <c r="E10" s="203" t="s">
        <v>272</v>
      </c>
      <c r="F10" s="217" t="s">
        <v>273</v>
      </c>
      <c r="H10" s="219" t="s">
        <v>140</v>
      </c>
      <c r="I10" s="205" t="s">
        <v>194</v>
      </c>
      <c r="J10" s="217" t="s">
        <v>195</v>
      </c>
      <c r="K10" s="220">
        <v>2</v>
      </c>
      <c r="L10" s="205">
        <f>IFERROR(IF(G10="X",0,IF(H10="X",0,VLOOKUP(H10,'11'!$K$3:$L$16,2,FALSE))),0)</f>
        <v>200</v>
      </c>
      <c r="M10" s="205">
        <f t="shared" si="0"/>
        <v>400</v>
      </c>
      <c r="N10" s="205">
        <f>IFERROR(VLOOKUP(H10,'11'!$K$3:$M$16,3,FALSE),0)</f>
        <v>0</v>
      </c>
      <c r="O10" s="205">
        <f t="shared" si="1"/>
        <v>0</v>
      </c>
      <c r="P10" s="205"/>
      <c r="Q10" s="205"/>
      <c r="R10" s="205"/>
    </row>
    <row r="11" spans="1:21">
      <c r="A11" s="203" t="s">
        <v>206</v>
      </c>
      <c r="B11" s="204"/>
      <c r="C11" s="204"/>
      <c r="D11" s="205"/>
      <c r="E11" s="203" t="s">
        <v>272</v>
      </c>
      <c r="F11" s="217" t="s">
        <v>273</v>
      </c>
      <c r="H11" s="219" t="s">
        <v>140</v>
      </c>
      <c r="I11" s="205" t="s">
        <v>194</v>
      </c>
      <c r="J11" s="217" t="s">
        <v>195</v>
      </c>
      <c r="K11" s="220">
        <v>2</v>
      </c>
      <c r="L11" s="205">
        <f>IFERROR(IF(G11="X",0,IF(H11="X",0,VLOOKUP(H11,'11'!$K$3:$L$16,2,FALSE))),0)</f>
        <v>200</v>
      </c>
      <c r="M11" s="205">
        <f t="shared" si="0"/>
        <v>400</v>
      </c>
      <c r="N11" s="205">
        <f>IFERROR(VLOOKUP(H11,'11'!$K$3:$M$16,3,FALSE),0)</f>
        <v>0</v>
      </c>
      <c r="O11" s="205">
        <f t="shared" si="1"/>
        <v>0</v>
      </c>
      <c r="P11" s="205"/>
      <c r="Q11" s="205"/>
      <c r="R11" s="205"/>
    </row>
    <row r="12" spans="1:21">
      <c r="A12" s="203" t="s">
        <v>206</v>
      </c>
      <c r="B12" s="204"/>
      <c r="C12" s="204"/>
      <c r="D12" s="205"/>
      <c r="E12" s="203" t="s">
        <v>303</v>
      </c>
      <c r="F12" s="217" t="s">
        <v>652</v>
      </c>
      <c r="H12" s="219" t="s">
        <v>779</v>
      </c>
      <c r="I12" s="205" t="s">
        <v>447</v>
      </c>
      <c r="J12" s="217" t="s">
        <v>457</v>
      </c>
      <c r="K12" s="220">
        <v>34</v>
      </c>
      <c r="L12" s="205">
        <f>IFERROR(IF(G12="X",0,IF(H12="X",0,VLOOKUP(H12,'11'!$K$3:$L$16,2,FALSE))),0)</f>
        <v>40</v>
      </c>
      <c r="M12" s="205">
        <f t="shared" si="0"/>
        <v>1360</v>
      </c>
      <c r="N12" s="205">
        <f>IFERROR(VLOOKUP(H12,'11'!$K$3:$M$16,3,FALSE),0)</f>
        <v>0</v>
      </c>
      <c r="O12" s="205">
        <f t="shared" si="1"/>
        <v>0</v>
      </c>
      <c r="P12" s="205"/>
      <c r="Q12" s="205"/>
      <c r="R12" s="205"/>
    </row>
    <row r="13" spans="1:21">
      <c r="A13" s="203" t="s">
        <v>206</v>
      </c>
      <c r="B13" s="204"/>
      <c r="C13" s="204"/>
      <c r="D13" s="205"/>
      <c r="E13" s="203" t="s">
        <v>432</v>
      </c>
      <c r="F13" s="217" t="s">
        <v>784</v>
      </c>
      <c r="H13" s="219" t="s">
        <v>642</v>
      </c>
      <c r="I13" s="205" t="s">
        <v>447</v>
      </c>
      <c r="J13" s="217" t="s">
        <v>457</v>
      </c>
      <c r="K13" s="220">
        <v>253</v>
      </c>
      <c r="L13" s="205">
        <f>IFERROR(IF(G13="X",0,IF(H13="X",0,VLOOKUP(H13,'11'!$K$3:$L$16,2,FALSE))),0)</f>
        <v>200</v>
      </c>
      <c r="M13" s="205">
        <f t="shared" si="0"/>
        <v>50600</v>
      </c>
      <c r="N13" s="205">
        <f>IFERROR(VLOOKUP(H13,'11'!$K$3:$M$16,3,FALSE),0)</f>
        <v>0</v>
      </c>
      <c r="O13" s="205">
        <f t="shared" si="1"/>
        <v>0</v>
      </c>
      <c r="P13" s="205"/>
      <c r="Q13" s="205"/>
      <c r="R13" s="205"/>
    </row>
    <row r="14" spans="1:21" hidden="1">
      <c r="A14" s="203"/>
      <c r="B14" s="204"/>
      <c r="C14" s="204"/>
      <c r="D14" s="205"/>
      <c r="E14" s="203"/>
      <c r="H14" s="203"/>
      <c r="I14" s="205"/>
      <c r="J14" s="205"/>
      <c r="K14" s="205"/>
      <c r="L14" s="205">
        <f>IFERROR(IF(G14="X",0,IF(H14="X",0,VLOOKUP(H14,'11'!$K$3:$L$16,2,FALSE))),0)</f>
        <v>0</v>
      </c>
      <c r="M14" s="205">
        <f t="shared" si="0"/>
        <v>0</v>
      </c>
      <c r="N14" s="205">
        <f>IFERROR(VLOOKUP(H14,'11'!$K$3:$M$16,3,FALSE),0)</f>
        <v>0</v>
      </c>
      <c r="O14" s="205">
        <f t="shared" si="1"/>
        <v>0</v>
      </c>
      <c r="P14" s="205"/>
      <c r="Q14" s="205"/>
      <c r="R14" s="205"/>
    </row>
    <row r="15" spans="1:21" hidden="1">
      <c r="A15" s="203"/>
      <c r="B15" s="204"/>
      <c r="C15" s="204"/>
      <c r="D15" s="205"/>
      <c r="E15" s="203"/>
      <c r="H15" s="203"/>
      <c r="I15" s="205"/>
      <c r="J15" s="205"/>
      <c r="K15" s="205"/>
      <c r="L15" s="205">
        <f>IFERROR(IF(G15="X",0,IF(H15="X",0,VLOOKUP(H15,'11'!$K$3:$L$16,2,FALSE))),0)</f>
        <v>0</v>
      </c>
      <c r="M15" s="205">
        <f t="shared" si="0"/>
        <v>0</v>
      </c>
      <c r="N15" s="205">
        <f>IFERROR(VLOOKUP(H15,'11'!$K$3:$M$16,3,FALSE),0)</f>
        <v>0</v>
      </c>
      <c r="O15" s="205">
        <f t="shared" si="1"/>
        <v>0</v>
      </c>
      <c r="P15" s="205"/>
      <c r="Q15" s="205"/>
      <c r="R15" s="205"/>
    </row>
    <row r="16" spans="1:21" hidden="1">
      <c r="A16" s="203"/>
      <c r="B16" s="204"/>
      <c r="C16" s="204"/>
      <c r="D16" s="205"/>
      <c r="E16" s="203"/>
      <c r="H16" s="203"/>
      <c r="I16" s="205"/>
      <c r="J16" s="205"/>
      <c r="K16" s="205"/>
      <c r="L16" s="205">
        <f>IFERROR(IF(G16="X",0,IF(H16="X",0,VLOOKUP(H16,'11'!$K$3:$L$16,2,FALSE))),0)</f>
        <v>0</v>
      </c>
      <c r="M16" s="205">
        <f t="shared" si="0"/>
        <v>0</v>
      </c>
      <c r="N16" s="205">
        <f>IFERROR(VLOOKUP(H16,'11'!$K$3:$M$16,3,FALSE),0)</f>
        <v>0</v>
      </c>
      <c r="O16" s="205">
        <f t="shared" si="1"/>
        <v>0</v>
      </c>
      <c r="P16" s="205"/>
      <c r="Q16" s="205"/>
      <c r="R16" s="205"/>
    </row>
    <row r="17" spans="1:18" hidden="1">
      <c r="A17" s="203"/>
      <c r="B17" s="204"/>
      <c r="C17" s="204"/>
      <c r="D17" s="205"/>
      <c r="E17" s="203"/>
      <c r="H17" s="203"/>
      <c r="I17" s="205"/>
      <c r="J17" s="205"/>
      <c r="K17" s="205"/>
      <c r="L17" s="205">
        <f>IFERROR(IF(G17="X",0,IF(H17="X",0,VLOOKUP(H17,'11'!$K$3:$L$16,2,FALSE))),0)</f>
        <v>0</v>
      </c>
      <c r="M17" s="205">
        <f t="shared" si="0"/>
        <v>0</v>
      </c>
      <c r="N17" s="205">
        <f>IFERROR(VLOOKUP(H17,'11'!$K$3:$M$16,3,FALSE),0)</f>
        <v>0</v>
      </c>
      <c r="O17" s="205">
        <f t="shared" si="1"/>
        <v>0</v>
      </c>
      <c r="P17" s="205"/>
      <c r="Q17" s="205"/>
      <c r="R17" s="205"/>
    </row>
    <row r="18" spans="1:18" hidden="1">
      <c r="A18" s="203"/>
      <c r="B18" s="204"/>
      <c r="C18" s="204"/>
      <c r="D18" s="205"/>
      <c r="E18" s="203"/>
      <c r="H18" s="203"/>
      <c r="I18" s="205"/>
      <c r="J18" s="205"/>
      <c r="K18" s="205"/>
      <c r="L18" s="205">
        <f>IFERROR(IF(G18="X",0,IF(H18="X",0,VLOOKUP(H18,'11'!$K$3:$L$16,2,FALSE))),0)</f>
        <v>0</v>
      </c>
      <c r="M18" s="205">
        <f t="shared" si="0"/>
        <v>0</v>
      </c>
      <c r="N18" s="205">
        <f>IFERROR(VLOOKUP(H18,'11'!$K$3:$M$16,3,FALSE),0)</f>
        <v>0</v>
      </c>
      <c r="O18" s="205">
        <f t="shared" si="1"/>
        <v>0</v>
      </c>
      <c r="P18" s="205"/>
      <c r="Q18" s="205"/>
      <c r="R18" s="205"/>
    </row>
    <row r="19" spans="1:18" hidden="1">
      <c r="A19" s="203"/>
      <c r="B19" s="204"/>
      <c r="C19" s="204"/>
      <c r="D19" s="205"/>
      <c r="E19" s="203"/>
      <c r="H19" s="203"/>
      <c r="I19" s="205"/>
      <c r="J19" s="205"/>
      <c r="K19" s="205"/>
      <c r="L19" s="205">
        <f>IFERROR(IF(G19="X",0,IF(H19="X",0,VLOOKUP(H19,'11'!$K$3:$L$16,2,FALSE))),0)</f>
        <v>0</v>
      </c>
      <c r="M19" s="205">
        <f t="shared" si="0"/>
        <v>0</v>
      </c>
      <c r="N19" s="205">
        <f>IFERROR(VLOOKUP(H19,'11'!$K$3:$M$16,3,FALSE),0)</f>
        <v>0</v>
      </c>
      <c r="O19" s="205">
        <f t="shared" si="1"/>
        <v>0</v>
      </c>
      <c r="P19" s="205"/>
      <c r="Q19" s="205"/>
      <c r="R19" s="205"/>
    </row>
    <row r="20" spans="1:18" hidden="1">
      <c r="A20" s="203"/>
      <c r="B20" s="204"/>
      <c r="C20" s="204"/>
      <c r="D20" s="205"/>
      <c r="E20" s="203"/>
      <c r="H20" s="203"/>
      <c r="I20" s="205"/>
      <c r="J20" s="205"/>
      <c r="K20" s="205"/>
      <c r="L20" s="205">
        <f>IFERROR(IF(G20="X",0,IF(H20="X",0,VLOOKUP(H20,'11'!$K$3:$L$16,2,FALSE))),0)</f>
        <v>0</v>
      </c>
      <c r="M20" s="205">
        <f t="shared" si="0"/>
        <v>0</v>
      </c>
      <c r="N20" s="205">
        <f>IFERROR(VLOOKUP(H20,'11'!$K$3:$M$16,3,FALSE),0)</f>
        <v>0</v>
      </c>
      <c r="O20" s="205">
        <f t="shared" si="1"/>
        <v>0</v>
      </c>
      <c r="P20" s="205"/>
      <c r="Q20" s="205"/>
      <c r="R20" s="205"/>
    </row>
    <row r="21" spans="1:18" hidden="1">
      <c r="A21" s="203"/>
      <c r="B21" s="204"/>
      <c r="C21" s="204"/>
      <c r="D21" s="205"/>
      <c r="E21" s="203"/>
      <c r="H21" s="203"/>
      <c r="I21" s="205"/>
      <c r="J21" s="205"/>
      <c r="K21" s="205"/>
      <c r="L21" s="205">
        <f>IFERROR(IF(G21="X",0,IF(H21="X",0,VLOOKUP(H21,'11'!$K$3:$L$16,2,FALSE))),0)</f>
        <v>0</v>
      </c>
      <c r="M21" s="205">
        <f t="shared" si="0"/>
        <v>0</v>
      </c>
      <c r="N21" s="205">
        <f>IFERROR(VLOOKUP(H21,'11'!$K$3:$M$16,3,FALSE),0)</f>
        <v>0</v>
      </c>
      <c r="O21" s="205">
        <f t="shared" si="1"/>
        <v>0</v>
      </c>
      <c r="P21" s="205"/>
      <c r="Q21" s="205"/>
      <c r="R21" s="205"/>
    </row>
    <row r="22" spans="1:18" hidden="1">
      <c r="A22" s="203"/>
      <c r="B22" s="204"/>
      <c r="C22" s="204"/>
      <c r="D22" s="205"/>
      <c r="E22" s="203"/>
      <c r="H22" s="203"/>
      <c r="I22" s="205"/>
      <c r="J22" s="205"/>
      <c r="K22" s="205"/>
      <c r="L22" s="205">
        <f>IFERROR(IF(G22="X",0,IF(H22="X",0,VLOOKUP(H22,'11'!$K$3:$L$16,2,FALSE))),0)</f>
        <v>0</v>
      </c>
      <c r="M22" s="205">
        <f t="shared" si="0"/>
        <v>0</v>
      </c>
      <c r="N22" s="205">
        <f>IFERROR(VLOOKUP(H22,'11'!$K$3:$M$16,3,FALSE),0)</f>
        <v>0</v>
      </c>
      <c r="O22" s="205">
        <f t="shared" si="1"/>
        <v>0</v>
      </c>
      <c r="P22" s="205"/>
      <c r="Q22" s="205"/>
      <c r="R22" s="205"/>
    </row>
    <row r="23" spans="1:18" hidden="1">
      <c r="A23" s="203"/>
      <c r="B23" s="204"/>
      <c r="C23" s="204"/>
      <c r="D23" s="205"/>
      <c r="E23" s="203"/>
      <c r="H23" s="203"/>
      <c r="I23" s="205"/>
      <c r="J23" s="205"/>
      <c r="K23" s="205"/>
      <c r="L23" s="205">
        <f>IFERROR(IF(G23="X",0,IF(H23="X",0,VLOOKUP(H23,'11'!$K$3:$L$16,2,FALSE))),0)</f>
        <v>0</v>
      </c>
      <c r="M23" s="205">
        <f t="shared" si="0"/>
        <v>0</v>
      </c>
      <c r="N23" s="205">
        <f>IFERROR(VLOOKUP(H23,'11'!$K$3:$M$16,3,FALSE),0)</f>
        <v>0</v>
      </c>
      <c r="O23" s="205">
        <f t="shared" si="1"/>
        <v>0</v>
      </c>
      <c r="P23" s="205"/>
      <c r="Q23" s="205"/>
      <c r="R23" s="205"/>
    </row>
    <row r="24" spans="1:18" hidden="1">
      <c r="A24" s="203"/>
      <c r="B24" s="204"/>
      <c r="C24" s="204"/>
      <c r="D24" s="205"/>
      <c r="E24" s="203"/>
      <c r="H24" s="203"/>
      <c r="I24" s="205"/>
      <c r="J24" s="205"/>
      <c r="K24" s="205"/>
      <c r="L24" s="205">
        <f>IFERROR(IF(G24="X",0,IF(H24="X",0,VLOOKUP(H24,'11'!$K$3:$L$16,2,FALSE))),0)</f>
        <v>0</v>
      </c>
      <c r="M24" s="205">
        <f t="shared" si="0"/>
        <v>0</v>
      </c>
      <c r="N24" s="205">
        <f>IFERROR(VLOOKUP(H24,'11'!$K$3:$M$16,3,FALSE),0)</f>
        <v>0</v>
      </c>
      <c r="O24" s="205">
        <f t="shared" si="1"/>
        <v>0</v>
      </c>
      <c r="P24" s="205"/>
      <c r="Q24" s="205"/>
      <c r="R24" s="205"/>
    </row>
    <row r="25" spans="1:18" hidden="1">
      <c r="A25" s="203"/>
      <c r="B25" s="204"/>
      <c r="C25" s="204"/>
      <c r="D25" s="205"/>
      <c r="E25" s="203"/>
      <c r="H25" s="203"/>
      <c r="I25" s="205"/>
      <c r="J25" s="205"/>
      <c r="K25" s="205"/>
      <c r="L25" s="205">
        <f>IFERROR(IF(G25="X",0,IF(H25="X",0,VLOOKUP(H25,'11'!$K$3:$L$16,2,FALSE))),0)</f>
        <v>0</v>
      </c>
      <c r="M25" s="205">
        <f t="shared" si="0"/>
        <v>0</v>
      </c>
      <c r="N25" s="205">
        <f>IFERROR(VLOOKUP(H25,'11'!$K$3:$M$16,3,FALSE),0)</f>
        <v>0</v>
      </c>
      <c r="O25" s="205">
        <f t="shared" si="1"/>
        <v>0</v>
      </c>
      <c r="P25" s="205"/>
      <c r="Q25" s="205"/>
      <c r="R25" s="205"/>
    </row>
    <row r="26" spans="1:18" hidden="1">
      <c r="A26" s="203"/>
      <c r="B26" s="204"/>
      <c r="C26" s="204"/>
      <c r="D26" s="205"/>
      <c r="E26" s="203"/>
      <c r="H26" s="203"/>
      <c r="I26" s="205"/>
      <c r="J26" s="205"/>
      <c r="K26" s="205"/>
      <c r="L26" s="205">
        <f>IFERROR(IF(G26="X",0,IF(H26="X",0,VLOOKUP(H26,'11'!$K$3:$L$16,2,FALSE))),0)</f>
        <v>0</v>
      </c>
      <c r="M26" s="205">
        <f t="shared" si="0"/>
        <v>0</v>
      </c>
      <c r="N26" s="205">
        <f>IFERROR(VLOOKUP(H26,'11'!$K$3:$M$16,3,FALSE),0)</f>
        <v>0</v>
      </c>
      <c r="O26" s="205">
        <f t="shared" si="1"/>
        <v>0</v>
      </c>
      <c r="P26" s="205"/>
      <c r="Q26" s="205"/>
      <c r="R26" s="205"/>
    </row>
    <row r="27" spans="1:18" hidden="1">
      <c r="A27" s="203"/>
      <c r="B27" s="204"/>
      <c r="C27" s="204"/>
      <c r="D27" s="205"/>
      <c r="E27" s="203"/>
      <c r="H27" s="203"/>
      <c r="I27" s="205"/>
      <c r="J27" s="205"/>
      <c r="K27" s="205"/>
      <c r="L27" s="205">
        <f>IFERROR(IF(G27="X",0,IF(H27="X",0,VLOOKUP(H27,'11'!$K$3:$L$16,2,FALSE))),0)</f>
        <v>0</v>
      </c>
      <c r="M27" s="205">
        <f t="shared" si="0"/>
        <v>0</v>
      </c>
      <c r="N27" s="205">
        <f>IFERROR(VLOOKUP(H27,'11'!$K$3:$M$16,3,FALSE),0)</f>
        <v>0</v>
      </c>
      <c r="O27" s="205">
        <f t="shared" si="1"/>
        <v>0</v>
      </c>
      <c r="P27" s="205"/>
      <c r="Q27" s="205"/>
      <c r="R27" s="205"/>
    </row>
    <row r="28" spans="1:18" hidden="1">
      <c r="A28" s="203"/>
      <c r="B28" s="204"/>
      <c r="C28" s="204"/>
      <c r="D28" s="203"/>
      <c r="E28" s="203"/>
      <c r="H28" s="203"/>
      <c r="I28" s="205"/>
      <c r="J28" s="205"/>
      <c r="K28" s="205"/>
      <c r="L28" s="205">
        <f>IFERROR(IF(G28="X",0,IF(H28="X",0,VLOOKUP(H28,'11'!$K$3:$L$16,2,FALSE))),0)</f>
        <v>0</v>
      </c>
      <c r="M28" s="205">
        <f t="shared" si="0"/>
        <v>0</v>
      </c>
      <c r="N28" s="205">
        <f>IFERROR(VLOOKUP(H28,'11'!$K$3:$M$16,3,FALSE),0)</f>
        <v>0</v>
      </c>
      <c r="O28" s="205">
        <f t="shared" si="1"/>
        <v>0</v>
      </c>
      <c r="P28" s="205"/>
      <c r="Q28" s="205"/>
      <c r="R28" s="205"/>
    </row>
    <row r="29" spans="1:18" hidden="1">
      <c r="A29" s="203"/>
      <c r="B29" s="204"/>
      <c r="C29" s="204"/>
      <c r="D29" s="203"/>
      <c r="E29" s="203"/>
      <c r="H29" s="203"/>
      <c r="I29" s="205"/>
      <c r="J29" s="205"/>
      <c r="K29" s="205"/>
      <c r="L29" s="205">
        <f>IFERROR(IF(G29="X",0,IF(H29="X",0,VLOOKUP(H29,'11'!$K$3:$L$16,2,FALSE))),0)</f>
        <v>0</v>
      </c>
      <c r="M29" s="205">
        <f t="shared" si="0"/>
        <v>0</v>
      </c>
      <c r="N29" s="205">
        <f>IFERROR(VLOOKUP(H29,'11'!$K$3:$M$16,3,FALSE),0)</f>
        <v>0</v>
      </c>
      <c r="O29" s="205">
        <f t="shared" si="1"/>
        <v>0</v>
      </c>
      <c r="P29" s="205"/>
      <c r="Q29" s="205"/>
      <c r="R29" s="205"/>
    </row>
    <row r="30" spans="1:18" hidden="1">
      <c r="A30" s="203"/>
      <c r="B30" s="204"/>
      <c r="C30" s="204"/>
      <c r="D30" s="203"/>
      <c r="E30" s="203"/>
      <c r="H30" s="203"/>
      <c r="I30" s="205"/>
      <c r="J30" s="205"/>
      <c r="K30" s="205"/>
      <c r="L30" s="205">
        <f>IFERROR(IF(G30="X",0,IF(H30="X",0,VLOOKUP(H30,'11'!$K$3:$L$16,2,FALSE))),0)</f>
        <v>0</v>
      </c>
      <c r="M30" s="205">
        <f t="shared" si="0"/>
        <v>0</v>
      </c>
      <c r="N30" s="205">
        <f>IFERROR(VLOOKUP(H30,'11'!$K$3:$M$16,3,FALSE),0)</f>
        <v>0</v>
      </c>
      <c r="O30" s="205">
        <f t="shared" si="1"/>
        <v>0</v>
      </c>
      <c r="P30" s="205"/>
      <c r="Q30" s="205"/>
      <c r="R30" s="205"/>
    </row>
    <row r="31" spans="1:18" hidden="1">
      <c r="A31" s="203"/>
      <c r="B31" s="204"/>
      <c r="C31" s="204"/>
      <c r="D31" s="203"/>
      <c r="E31" s="203"/>
      <c r="H31" s="203"/>
      <c r="I31" s="205"/>
      <c r="J31" s="205"/>
      <c r="K31" s="205"/>
      <c r="L31" s="205">
        <f>IFERROR(IF(G31="X",0,IF(H31="X",0,VLOOKUP(H31,'11'!$K$3:$L$16,2,FALSE))),0)</f>
        <v>0</v>
      </c>
      <c r="M31" s="205">
        <f t="shared" si="0"/>
        <v>0</v>
      </c>
      <c r="N31" s="205">
        <f>IFERROR(VLOOKUP(H31,'11'!$K$3:$M$16,3,FALSE),0)</f>
        <v>0</v>
      </c>
      <c r="O31" s="205">
        <f t="shared" si="1"/>
        <v>0</v>
      </c>
      <c r="P31" s="205"/>
      <c r="Q31" s="205"/>
      <c r="R31" s="205"/>
    </row>
    <row r="32" spans="1:18" hidden="1">
      <c r="A32" s="203"/>
      <c r="B32" s="204"/>
      <c r="C32" s="204"/>
      <c r="D32" s="203"/>
      <c r="E32" s="203"/>
      <c r="H32" s="203"/>
      <c r="I32" s="205"/>
      <c r="J32" s="205"/>
      <c r="K32" s="205"/>
      <c r="L32" s="205">
        <f>IFERROR(IF(G32="X",0,IF(H32="X",0,VLOOKUP(H32,'11'!$K$3:$L$16,2,FALSE))),0)</f>
        <v>0</v>
      </c>
      <c r="M32" s="205">
        <f t="shared" si="0"/>
        <v>0</v>
      </c>
      <c r="N32" s="205">
        <f>IFERROR(VLOOKUP(H32,'11'!$K$3:$M$16,3,FALSE),0)</f>
        <v>0</v>
      </c>
      <c r="O32" s="205">
        <f t="shared" si="1"/>
        <v>0</v>
      </c>
      <c r="P32" s="205"/>
      <c r="Q32" s="205"/>
      <c r="R32" s="205"/>
    </row>
    <row r="33" spans="1:18" hidden="1">
      <c r="A33" s="203"/>
      <c r="B33" s="204"/>
      <c r="C33" s="204"/>
      <c r="D33" s="203"/>
      <c r="E33" s="203"/>
      <c r="H33" s="203"/>
      <c r="I33" s="205"/>
      <c r="J33" s="205"/>
      <c r="K33" s="205"/>
      <c r="L33" s="205">
        <f>IFERROR(IF(G33="X",0,IF(H33="X",0,VLOOKUP(H33,'11'!$K$3:$L$16,2,FALSE))),0)</f>
        <v>0</v>
      </c>
      <c r="M33" s="205">
        <f t="shared" si="0"/>
        <v>0</v>
      </c>
      <c r="N33" s="205">
        <f>IFERROR(VLOOKUP(H33,'11'!$K$3:$M$16,3,FALSE),0)</f>
        <v>0</v>
      </c>
      <c r="O33" s="205">
        <f t="shared" si="1"/>
        <v>0</v>
      </c>
      <c r="P33" s="205"/>
      <c r="Q33" s="205"/>
      <c r="R33" s="205"/>
    </row>
    <row r="34" spans="1:18" hidden="1">
      <c r="A34" s="203"/>
      <c r="B34" s="204"/>
      <c r="C34" s="204"/>
      <c r="D34" s="203"/>
      <c r="E34" s="203"/>
      <c r="H34" s="203"/>
      <c r="I34" s="205"/>
      <c r="J34" s="205"/>
      <c r="K34" s="205"/>
      <c r="L34" s="205">
        <f>IFERROR(IF(G34="X",0,IF(H34="X",0,VLOOKUP(H34,'11'!$K$3:$L$16,2,FALSE))),0)</f>
        <v>0</v>
      </c>
      <c r="M34" s="205">
        <f t="shared" si="0"/>
        <v>0</v>
      </c>
      <c r="N34" s="205">
        <f>IFERROR(VLOOKUP(H34,'11'!$K$3:$M$16,3,FALSE),0)</f>
        <v>0</v>
      </c>
      <c r="O34" s="205">
        <f t="shared" si="1"/>
        <v>0</v>
      </c>
      <c r="P34" s="205"/>
      <c r="Q34" s="205"/>
      <c r="R34" s="205"/>
    </row>
    <row r="35" spans="1:18" hidden="1">
      <c r="A35" s="203"/>
      <c r="B35" s="204"/>
      <c r="C35" s="204"/>
      <c r="D35" s="203"/>
      <c r="E35" s="203"/>
      <c r="H35" s="203"/>
      <c r="I35" s="205"/>
      <c r="J35" s="205"/>
      <c r="K35" s="205"/>
      <c r="L35" s="205">
        <f>IFERROR(IF(G35="X",0,IF(H35="X",0,VLOOKUP(H35,'11'!$K$3:$L$16,2,FALSE))),0)</f>
        <v>0</v>
      </c>
      <c r="M35" s="205">
        <f t="shared" si="0"/>
        <v>0</v>
      </c>
      <c r="N35" s="205">
        <f>IFERROR(VLOOKUP(H35,'11'!$K$3:$M$16,3,FALSE),0)</f>
        <v>0</v>
      </c>
      <c r="O35" s="205">
        <f t="shared" si="1"/>
        <v>0</v>
      </c>
      <c r="P35" s="205"/>
      <c r="Q35" s="205"/>
      <c r="R35" s="205"/>
    </row>
    <row r="36" spans="1:18" hidden="1">
      <c r="A36" s="203"/>
      <c r="B36" s="204"/>
      <c r="C36" s="204"/>
      <c r="D36" s="203"/>
      <c r="E36" s="203"/>
      <c r="H36" s="203"/>
      <c r="I36" s="205"/>
      <c r="J36" s="205"/>
      <c r="K36" s="205"/>
      <c r="L36" s="205">
        <f>IFERROR(IF(G36="X",0,IF(H36="X",0,VLOOKUP(H36,'11'!$K$3:$L$16,2,FALSE))),0)</f>
        <v>0</v>
      </c>
      <c r="M36" s="205">
        <f t="shared" si="0"/>
        <v>0</v>
      </c>
      <c r="N36" s="205">
        <f>IFERROR(VLOOKUP(H36,'11'!$K$3:$M$16,3,FALSE),0)</f>
        <v>0</v>
      </c>
      <c r="O36" s="205">
        <f t="shared" si="1"/>
        <v>0</v>
      </c>
      <c r="P36" s="205"/>
      <c r="Q36" s="205"/>
      <c r="R36" s="205"/>
    </row>
    <row r="37" spans="1:18" hidden="1">
      <c r="A37" s="203"/>
      <c r="B37" s="204"/>
      <c r="C37" s="204"/>
      <c r="D37" s="203"/>
      <c r="E37" s="203"/>
      <c r="H37" s="203"/>
      <c r="I37" s="205"/>
      <c r="J37" s="205"/>
      <c r="K37" s="205"/>
      <c r="L37" s="205">
        <f>IFERROR(IF(G37="X",0,IF(H37="X",0,VLOOKUP(H37,'11'!$K$3:$L$16,2,FALSE))),0)</f>
        <v>0</v>
      </c>
      <c r="M37" s="205">
        <f t="shared" si="0"/>
        <v>0</v>
      </c>
      <c r="N37" s="205">
        <f>IFERROR(VLOOKUP(H37,'11'!$K$3:$M$16,3,FALSE),0)</f>
        <v>0</v>
      </c>
      <c r="O37" s="205">
        <f t="shared" si="1"/>
        <v>0</v>
      </c>
      <c r="P37" s="205"/>
      <c r="Q37" s="205"/>
      <c r="R37" s="205"/>
    </row>
    <row r="38" spans="1:18" hidden="1">
      <c r="A38" s="203"/>
      <c r="B38" s="204"/>
      <c r="C38" s="204"/>
      <c r="D38" s="203"/>
      <c r="E38" s="203"/>
      <c r="H38" s="203"/>
      <c r="I38" s="205"/>
      <c r="J38" s="205"/>
      <c r="K38" s="205"/>
      <c r="L38" s="205">
        <f>IFERROR(IF(G38="X",0,IF(H38="X",0,VLOOKUP(H38,'11'!$K$3:$L$16,2,FALSE))),0)</f>
        <v>0</v>
      </c>
      <c r="M38" s="205">
        <f t="shared" si="0"/>
        <v>0</v>
      </c>
      <c r="N38" s="205">
        <f>IFERROR(VLOOKUP(H38,'11'!$K$3:$M$16,3,FALSE),0)</f>
        <v>0</v>
      </c>
      <c r="O38" s="205">
        <f t="shared" si="1"/>
        <v>0</v>
      </c>
      <c r="P38" s="205"/>
      <c r="Q38" s="205"/>
      <c r="R38" s="205"/>
    </row>
    <row r="39" spans="1:18" hidden="1">
      <c r="A39" s="203"/>
      <c r="B39" s="204"/>
      <c r="C39" s="204"/>
      <c r="D39" s="203"/>
      <c r="E39" s="203"/>
      <c r="H39" s="203"/>
      <c r="I39" s="205"/>
      <c r="J39" s="205"/>
      <c r="K39" s="205"/>
      <c r="L39" s="205">
        <f>IFERROR(IF(G39="X",0,IF(H39="X",0,VLOOKUP(H39,'11'!$K$3:$L$16,2,FALSE))),0)</f>
        <v>0</v>
      </c>
      <c r="M39" s="205">
        <f t="shared" si="0"/>
        <v>0</v>
      </c>
      <c r="N39" s="205">
        <f>IFERROR(VLOOKUP(H39,'11'!$K$3:$M$16,3,FALSE),0)</f>
        <v>0</v>
      </c>
      <c r="O39" s="205">
        <f t="shared" si="1"/>
        <v>0</v>
      </c>
      <c r="P39" s="205"/>
      <c r="Q39" s="205"/>
      <c r="R39" s="205"/>
    </row>
    <row r="40" spans="1:18" hidden="1">
      <c r="A40" s="203"/>
      <c r="B40" s="204"/>
      <c r="C40" s="204"/>
      <c r="D40" s="203"/>
      <c r="E40" s="203"/>
      <c r="H40" s="203"/>
      <c r="I40" s="205"/>
      <c r="J40" s="205"/>
      <c r="K40" s="205"/>
      <c r="L40" s="205">
        <f>IFERROR(IF(G40="X",0,IF(H40="X",0,VLOOKUP(H40,'11'!$K$3:$L$16,2,FALSE))),0)</f>
        <v>0</v>
      </c>
      <c r="M40" s="205">
        <f t="shared" si="0"/>
        <v>0</v>
      </c>
      <c r="N40" s="205">
        <f>IFERROR(VLOOKUP(H40,'11'!$K$3:$M$16,3,FALSE),0)</f>
        <v>0</v>
      </c>
      <c r="O40" s="205">
        <f t="shared" si="1"/>
        <v>0</v>
      </c>
      <c r="P40" s="205"/>
      <c r="Q40" s="205"/>
      <c r="R40" s="205"/>
    </row>
    <row r="41" spans="1:18" hidden="1">
      <c r="A41" s="203"/>
      <c r="B41" s="204"/>
      <c r="C41" s="204"/>
      <c r="D41" s="203"/>
      <c r="E41" s="203"/>
      <c r="H41" s="203"/>
      <c r="I41" s="205"/>
      <c r="J41" s="205"/>
      <c r="K41" s="205"/>
      <c r="L41" s="205">
        <f>IFERROR(IF(G41="X",0,IF(H41="X",0,VLOOKUP(H41,'11'!$K$3:$L$16,2,FALSE))),0)</f>
        <v>0</v>
      </c>
      <c r="M41" s="205">
        <f t="shared" si="0"/>
        <v>0</v>
      </c>
      <c r="N41" s="205">
        <f>IFERROR(VLOOKUP(H41,'11'!$K$3:$M$16,3,FALSE),0)</f>
        <v>0</v>
      </c>
      <c r="O41" s="205">
        <f t="shared" si="1"/>
        <v>0</v>
      </c>
      <c r="P41" s="205"/>
      <c r="Q41" s="205"/>
      <c r="R41" s="205"/>
    </row>
    <row r="42" spans="1:18" hidden="1">
      <c r="A42" s="203"/>
      <c r="B42" s="204"/>
      <c r="C42" s="204"/>
      <c r="D42" s="203"/>
      <c r="E42" s="203"/>
      <c r="H42" s="203"/>
      <c r="I42" s="205"/>
      <c r="J42" s="205"/>
      <c r="K42" s="205"/>
      <c r="L42" s="205">
        <f>IFERROR(IF(G42="X",0,IF(H42="X",0,VLOOKUP(H42,'11'!$K$3:$L$16,2,FALSE))),0)</f>
        <v>0</v>
      </c>
      <c r="M42" s="205">
        <f t="shared" si="0"/>
        <v>0</v>
      </c>
      <c r="N42" s="205">
        <f>IFERROR(VLOOKUP(H42,'11'!$K$3:$M$16,3,FALSE),0)</f>
        <v>0</v>
      </c>
      <c r="O42" s="205">
        <f t="shared" si="1"/>
        <v>0</v>
      </c>
      <c r="P42" s="205"/>
      <c r="Q42" s="205"/>
      <c r="R42" s="205"/>
    </row>
    <row r="43" spans="1:18" hidden="1">
      <c r="A43" s="203"/>
      <c r="B43" s="204"/>
      <c r="C43" s="204"/>
      <c r="D43" s="203"/>
      <c r="E43" s="203"/>
      <c r="H43" s="203"/>
      <c r="I43" s="205"/>
      <c r="J43" s="205"/>
      <c r="K43" s="205"/>
      <c r="L43" s="205">
        <f>IFERROR(IF(G43="X",0,IF(H43="X",0,VLOOKUP(H43,'11'!$K$3:$L$16,2,FALSE))),0)</f>
        <v>0</v>
      </c>
      <c r="M43" s="205">
        <f t="shared" si="0"/>
        <v>0</v>
      </c>
      <c r="N43" s="205">
        <f>IFERROR(VLOOKUP(H43,'11'!$K$3:$M$16,3,FALSE),0)</f>
        <v>0</v>
      </c>
      <c r="O43" s="205">
        <f t="shared" si="1"/>
        <v>0</v>
      </c>
      <c r="P43" s="205"/>
      <c r="Q43" s="205"/>
      <c r="R43" s="205"/>
    </row>
    <row r="44" spans="1:18" hidden="1">
      <c r="A44" s="203"/>
      <c r="B44" s="204"/>
      <c r="C44" s="204"/>
      <c r="D44" s="203"/>
      <c r="E44" s="203"/>
      <c r="H44" s="203"/>
      <c r="I44" s="205"/>
      <c r="J44" s="205"/>
      <c r="K44" s="205"/>
      <c r="L44" s="205">
        <f>IFERROR(IF(G44="X",0,IF(H44="X",0,VLOOKUP(H44,'11'!$K$3:$L$16,2,FALSE))),0)</f>
        <v>0</v>
      </c>
      <c r="M44" s="205">
        <f t="shared" si="0"/>
        <v>0</v>
      </c>
      <c r="N44" s="205">
        <f>IFERROR(VLOOKUP(H44,'11'!$K$3:$M$16,3,FALSE),0)</f>
        <v>0</v>
      </c>
      <c r="O44" s="205">
        <f t="shared" si="1"/>
        <v>0</v>
      </c>
      <c r="P44" s="205"/>
      <c r="Q44" s="205"/>
      <c r="R44" s="205"/>
    </row>
    <row r="45" spans="1:18" hidden="1">
      <c r="A45" s="203"/>
      <c r="B45" s="204"/>
      <c r="C45" s="204"/>
      <c r="D45" s="203"/>
      <c r="E45" s="203"/>
      <c r="H45" s="203"/>
      <c r="I45" s="205"/>
      <c r="J45" s="205"/>
      <c r="K45" s="205"/>
      <c r="L45" s="205">
        <f>IFERROR(IF(G45="X",0,IF(H45="X",0,VLOOKUP(H45,'11'!$K$3:$L$16,2,FALSE))),0)</f>
        <v>0</v>
      </c>
      <c r="M45" s="205">
        <f t="shared" si="0"/>
        <v>0</v>
      </c>
      <c r="N45" s="205">
        <f>IFERROR(VLOOKUP(H45,'11'!$K$3:$M$16,3,FALSE),0)</f>
        <v>0</v>
      </c>
      <c r="O45" s="205">
        <f t="shared" si="1"/>
        <v>0</v>
      </c>
      <c r="P45" s="205"/>
      <c r="Q45" s="205"/>
      <c r="R45" s="205"/>
    </row>
    <row r="46" spans="1:18" hidden="1">
      <c r="A46" s="203"/>
      <c r="B46" s="204"/>
      <c r="C46" s="204"/>
      <c r="D46" s="203"/>
      <c r="E46" s="203"/>
      <c r="H46" s="203"/>
      <c r="I46" s="205"/>
      <c r="J46" s="205"/>
      <c r="K46" s="205"/>
      <c r="L46" s="205">
        <f>IFERROR(IF(G46="X",0,IF(H46="X",0,VLOOKUP(H46,'11'!$K$3:$L$16,2,FALSE))),0)</f>
        <v>0</v>
      </c>
      <c r="M46" s="205">
        <f t="shared" si="0"/>
        <v>0</v>
      </c>
      <c r="N46" s="205">
        <f>IFERROR(VLOOKUP(H46,'11'!$K$3:$M$16,3,FALSE),0)</f>
        <v>0</v>
      </c>
      <c r="O46" s="205">
        <f t="shared" si="1"/>
        <v>0</v>
      </c>
      <c r="P46" s="205"/>
      <c r="Q46" s="205"/>
      <c r="R46" s="205"/>
    </row>
    <row r="47" spans="1:18" hidden="1">
      <c r="A47" s="203"/>
      <c r="B47" s="204"/>
      <c r="C47" s="204"/>
      <c r="D47" s="203"/>
      <c r="E47" s="203"/>
      <c r="H47" s="203"/>
      <c r="I47" s="205"/>
      <c r="J47" s="205"/>
      <c r="K47" s="205"/>
      <c r="L47" s="205">
        <f>IFERROR(IF(G47="X",0,IF(H47="X",0,VLOOKUP(H47,'11'!$K$3:$L$16,2,FALSE))),0)</f>
        <v>0</v>
      </c>
      <c r="M47" s="205">
        <f t="shared" si="0"/>
        <v>0</v>
      </c>
      <c r="N47" s="205">
        <f>IFERROR(VLOOKUP(H47,'11'!$K$3:$M$16,3,FALSE),0)</f>
        <v>0</v>
      </c>
      <c r="O47" s="205">
        <f t="shared" si="1"/>
        <v>0</v>
      </c>
      <c r="P47" s="205"/>
      <c r="Q47" s="205"/>
      <c r="R47" s="205"/>
    </row>
    <row r="48" spans="1:18" hidden="1">
      <c r="A48" s="203"/>
      <c r="B48" s="204"/>
      <c r="C48" s="204"/>
      <c r="D48" s="203"/>
      <c r="E48" s="203"/>
      <c r="H48" s="203"/>
      <c r="I48" s="205"/>
      <c r="J48" s="205"/>
      <c r="K48" s="205"/>
      <c r="L48" s="205">
        <f>IFERROR(IF(G48="X",0,IF(H48="X",0,VLOOKUP(H48,'11'!$K$3:$L$16,2,FALSE))),0)</f>
        <v>0</v>
      </c>
      <c r="M48" s="205">
        <f t="shared" si="0"/>
        <v>0</v>
      </c>
      <c r="N48" s="205">
        <f>IFERROR(VLOOKUP(H48,'11'!$K$3:$M$16,3,FALSE),0)</f>
        <v>0</v>
      </c>
      <c r="O48" s="205">
        <f t="shared" si="1"/>
        <v>0</v>
      </c>
      <c r="P48" s="205"/>
      <c r="Q48" s="205"/>
      <c r="R48" s="205"/>
    </row>
    <row r="49" spans="1:18" hidden="1">
      <c r="A49" s="203"/>
      <c r="B49" s="204"/>
      <c r="C49" s="204"/>
      <c r="D49" s="203"/>
      <c r="E49" s="203"/>
      <c r="H49" s="203"/>
      <c r="I49" s="205"/>
      <c r="J49" s="205"/>
      <c r="K49" s="205"/>
      <c r="L49" s="205">
        <f>IFERROR(IF(G49="X",0,IF(H49="X",0,VLOOKUP(H49,'11'!$K$3:$L$16,2,FALSE))),0)</f>
        <v>0</v>
      </c>
      <c r="M49" s="205">
        <f t="shared" si="0"/>
        <v>0</v>
      </c>
      <c r="N49" s="205">
        <f>IFERROR(VLOOKUP(H49,'11'!$K$3:$M$16,3,FALSE),0)</f>
        <v>0</v>
      </c>
      <c r="O49" s="205">
        <f t="shared" si="1"/>
        <v>0</v>
      </c>
      <c r="P49" s="205"/>
      <c r="Q49" s="205"/>
      <c r="R49" s="205"/>
    </row>
    <row r="50" spans="1:18" hidden="1">
      <c r="A50" s="203"/>
      <c r="B50" s="204"/>
      <c r="C50" s="204"/>
      <c r="D50" s="203"/>
      <c r="E50" s="203"/>
      <c r="H50" s="203"/>
      <c r="I50" s="205"/>
      <c r="J50" s="205"/>
      <c r="K50" s="205"/>
      <c r="L50" s="205">
        <f>IFERROR(IF(G50="X",0,IF(H50="X",0,VLOOKUP(H50,'11'!$K$3:$L$16,2,FALSE))),0)</f>
        <v>0</v>
      </c>
      <c r="M50" s="205">
        <f t="shared" si="0"/>
        <v>0</v>
      </c>
      <c r="N50" s="205">
        <f>IFERROR(VLOOKUP(H50,'11'!$K$3:$M$16,3,FALSE),0)</f>
        <v>0</v>
      </c>
      <c r="O50" s="205">
        <f t="shared" si="1"/>
        <v>0</v>
      </c>
      <c r="P50" s="205"/>
      <c r="Q50" s="205"/>
      <c r="R50" s="205"/>
    </row>
    <row r="51" spans="1:18" hidden="1">
      <c r="A51" s="203"/>
      <c r="B51" s="204"/>
      <c r="C51" s="204"/>
      <c r="D51" s="203"/>
      <c r="E51" s="203"/>
      <c r="H51" s="203"/>
      <c r="I51" s="205"/>
      <c r="J51" s="205"/>
      <c r="K51" s="205"/>
      <c r="L51" s="205">
        <f>IFERROR(IF(G51="X",0,IF(H51="X",0,VLOOKUP(H51,'11'!$K$3:$L$16,2,FALSE))),0)</f>
        <v>0</v>
      </c>
      <c r="M51" s="205">
        <f t="shared" si="0"/>
        <v>0</v>
      </c>
      <c r="N51" s="205">
        <f>IFERROR(VLOOKUP(H51,'11'!$K$3:$M$16,3,FALSE),0)</f>
        <v>0</v>
      </c>
      <c r="O51" s="205">
        <f t="shared" si="1"/>
        <v>0</v>
      </c>
      <c r="P51" s="205"/>
      <c r="Q51" s="205"/>
      <c r="R51" s="205"/>
    </row>
    <row r="52" spans="1:18" hidden="1">
      <c r="A52" s="203"/>
      <c r="B52" s="204"/>
      <c r="C52" s="204"/>
      <c r="D52" s="203"/>
      <c r="E52" s="203"/>
      <c r="H52" s="203"/>
      <c r="I52" s="205"/>
      <c r="J52" s="205"/>
      <c r="K52" s="205"/>
      <c r="L52" s="205">
        <f>IFERROR(IF(G52="X",0,IF(H52="X",0,VLOOKUP(H52,'11'!$K$3:$L$16,2,FALSE))),0)</f>
        <v>0</v>
      </c>
      <c r="M52" s="205">
        <f t="shared" si="0"/>
        <v>0</v>
      </c>
      <c r="N52" s="205">
        <f>IFERROR(VLOOKUP(H52,'11'!$K$3:$M$16,3,FALSE),0)</f>
        <v>0</v>
      </c>
      <c r="O52" s="205">
        <f t="shared" si="1"/>
        <v>0</v>
      </c>
      <c r="P52" s="205"/>
      <c r="Q52" s="205"/>
      <c r="R52" s="205"/>
    </row>
    <row r="53" spans="1:18" hidden="1">
      <c r="A53" s="203"/>
      <c r="B53" s="204"/>
      <c r="C53" s="204"/>
      <c r="D53" s="203"/>
      <c r="E53" s="203"/>
      <c r="H53" s="203"/>
      <c r="I53" s="205"/>
      <c r="J53" s="205"/>
      <c r="K53" s="205"/>
      <c r="L53" s="205">
        <f>IFERROR(IF(G53="X",0,IF(H53="X",0,VLOOKUP(H53,'11'!$K$3:$L$16,2,FALSE))),0)</f>
        <v>0</v>
      </c>
      <c r="M53" s="205">
        <f t="shared" si="0"/>
        <v>0</v>
      </c>
      <c r="N53" s="205">
        <f>IFERROR(VLOOKUP(H53,'11'!$K$3:$M$16,3,FALSE),0)</f>
        <v>0</v>
      </c>
      <c r="O53" s="205">
        <f t="shared" si="1"/>
        <v>0</v>
      </c>
      <c r="P53" s="205"/>
      <c r="Q53" s="205"/>
      <c r="R53" s="205"/>
    </row>
    <row r="54" spans="1:18" hidden="1">
      <c r="A54" s="203"/>
      <c r="B54" s="204"/>
      <c r="C54" s="204"/>
      <c r="D54" s="203"/>
      <c r="E54" s="203"/>
      <c r="H54" s="203"/>
      <c r="I54" s="205"/>
      <c r="J54" s="205"/>
      <c r="K54" s="205"/>
      <c r="L54" s="205">
        <f>IFERROR(IF(G54="X",0,IF(H54="X",0,VLOOKUP(H54,'11'!$K$3:$L$16,2,FALSE))),0)</f>
        <v>0</v>
      </c>
      <c r="M54" s="205">
        <f t="shared" si="0"/>
        <v>0</v>
      </c>
      <c r="N54" s="205">
        <f>IFERROR(VLOOKUP(H54,'11'!$K$3:$M$16,3,FALSE),0)</f>
        <v>0</v>
      </c>
      <c r="O54" s="205">
        <f t="shared" si="1"/>
        <v>0</v>
      </c>
      <c r="P54" s="205"/>
      <c r="Q54" s="205"/>
      <c r="R54" s="205"/>
    </row>
    <row r="55" spans="1:18" hidden="1">
      <c r="A55" s="203"/>
      <c r="B55" s="204"/>
      <c r="C55" s="204"/>
      <c r="D55" s="203"/>
      <c r="E55" s="203"/>
      <c r="H55" s="203"/>
      <c r="I55" s="205"/>
      <c r="J55" s="205"/>
      <c r="K55" s="205"/>
      <c r="L55" s="205">
        <f>IFERROR(IF(G55="X",0,IF(H55="X",0,VLOOKUP(H55,'11'!$K$3:$L$16,2,FALSE))),0)</f>
        <v>0</v>
      </c>
      <c r="M55" s="205">
        <f t="shared" si="0"/>
        <v>0</v>
      </c>
      <c r="N55" s="205">
        <f>IFERROR(VLOOKUP(H55,'11'!$K$3:$M$16,3,FALSE),0)</f>
        <v>0</v>
      </c>
      <c r="O55" s="205">
        <f t="shared" si="1"/>
        <v>0</v>
      </c>
      <c r="P55" s="205"/>
      <c r="Q55" s="205"/>
      <c r="R55" s="205"/>
    </row>
    <row r="56" spans="1:18" hidden="1">
      <c r="A56" s="203"/>
      <c r="B56" s="204"/>
      <c r="C56" s="204"/>
      <c r="D56" s="203"/>
      <c r="E56" s="203"/>
      <c r="H56" s="203"/>
      <c r="I56" s="205"/>
      <c r="J56" s="205"/>
      <c r="K56" s="205"/>
      <c r="L56" s="205">
        <f>IFERROR(IF(G56="X",0,IF(H56="X",0,VLOOKUP(H56,'11'!$K$3:$L$16,2,FALSE))),0)</f>
        <v>0</v>
      </c>
      <c r="M56" s="205">
        <f t="shared" si="0"/>
        <v>0</v>
      </c>
      <c r="N56" s="205">
        <f>IFERROR(VLOOKUP(H56,'11'!$K$3:$M$16,3,FALSE),0)</f>
        <v>0</v>
      </c>
      <c r="O56" s="205">
        <f t="shared" si="1"/>
        <v>0</v>
      </c>
      <c r="P56" s="205"/>
      <c r="Q56" s="205"/>
      <c r="R56" s="205"/>
    </row>
    <row r="57" spans="1:18" hidden="1">
      <c r="A57" s="203"/>
      <c r="B57" s="204"/>
      <c r="C57" s="204"/>
      <c r="D57" s="203"/>
      <c r="E57" s="203"/>
      <c r="H57" s="203"/>
      <c r="I57" s="205"/>
      <c r="J57" s="205"/>
      <c r="K57" s="205"/>
      <c r="L57" s="205">
        <f>IFERROR(IF(G57="X",0,IF(H57="X",0,VLOOKUP(H57,'11'!$K$3:$L$16,2,FALSE))),0)</f>
        <v>0</v>
      </c>
      <c r="M57" s="205">
        <f t="shared" si="0"/>
        <v>0</v>
      </c>
      <c r="N57" s="205">
        <f>IFERROR(VLOOKUP(H57,'11'!$K$3:$M$16,3,FALSE),0)</f>
        <v>0</v>
      </c>
      <c r="O57" s="205">
        <f t="shared" si="1"/>
        <v>0</v>
      </c>
      <c r="P57" s="205"/>
      <c r="Q57" s="205"/>
      <c r="R57" s="205"/>
    </row>
    <row r="58" spans="1:18" hidden="1">
      <c r="A58" s="203"/>
      <c r="B58" s="204"/>
      <c r="C58" s="204"/>
      <c r="D58" s="203"/>
      <c r="E58" s="203"/>
      <c r="H58" s="203"/>
      <c r="I58" s="205"/>
      <c r="J58" s="205"/>
      <c r="K58" s="205"/>
      <c r="L58" s="205">
        <f>IFERROR(IF(G58="X",0,IF(H58="X",0,VLOOKUP(H58,'11'!$K$3:$L$16,2,FALSE))),0)</f>
        <v>0</v>
      </c>
      <c r="M58" s="205">
        <f t="shared" si="0"/>
        <v>0</v>
      </c>
      <c r="N58" s="205">
        <f>IFERROR(VLOOKUP(H58,'11'!$K$3:$M$16,3,FALSE),0)</f>
        <v>0</v>
      </c>
      <c r="O58" s="205">
        <f t="shared" si="1"/>
        <v>0</v>
      </c>
      <c r="P58" s="205"/>
      <c r="Q58" s="205"/>
      <c r="R58" s="205"/>
    </row>
    <row r="59" spans="1:18" hidden="1">
      <c r="A59" s="203"/>
      <c r="B59" s="204"/>
      <c r="C59" s="204"/>
      <c r="D59" s="203"/>
      <c r="E59" s="203"/>
      <c r="H59" s="203"/>
      <c r="I59" s="205"/>
      <c r="J59" s="205"/>
      <c r="K59" s="205"/>
      <c r="L59" s="205">
        <f>IFERROR(IF(G59="X",0,IF(H59="X",0,VLOOKUP(H59,'11'!$K$3:$L$16,2,FALSE))),0)</f>
        <v>0</v>
      </c>
      <c r="M59" s="205">
        <f t="shared" si="0"/>
        <v>0</v>
      </c>
      <c r="N59" s="205">
        <f>IFERROR(VLOOKUP(H59,'11'!$K$3:$M$16,3,FALSE),0)</f>
        <v>0</v>
      </c>
      <c r="O59" s="205">
        <f t="shared" si="1"/>
        <v>0</v>
      </c>
      <c r="P59" s="205"/>
      <c r="Q59" s="205"/>
      <c r="R59" s="205"/>
    </row>
    <row r="60" spans="1:18" hidden="1">
      <c r="A60" s="203"/>
      <c r="B60" s="204"/>
      <c r="C60" s="204"/>
      <c r="D60" s="203"/>
      <c r="E60" s="203"/>
      <c r="H60" s="203"/>
      <c r="I60" s="205"/>
      <c r="J60" s="205"/>
      <c r="K60" s="205"/>
      <c r="L60" s="205">
        <f>IFERROR(IF(G60="X",0,IF(H60="X",0,VLOOKUP(H60,'11'!$K$3:$L$16,2,FALSE))),0)</f>
        <v>0</v>
      </c>
      <c r="M60" s="205">
        <f t="shared" si="0"/>
        <v>0</v>
      </c>
      <c r="N60" s="205">
        <f>IFERROR(VLOOKUP(H60,'11'!$K$3:$M$16,3,FALSE),0)</f>
        <v>0</v>
      </c>
      <c r="O60" s="205">
        <f t="shared" si="1"/>
        <v>0</v>
      </c>
      <c r="P60" s="205"/>
      <c r="Q60" s="205"/>
      <c r="R60" s="205"/>
    </row>
    <row r="61" spans="1:18" hidden="1">
      <c r="A61" s="203"/>
      <c r="B61" s="204"/>
      <c r="C61" s="204"/>
      <c r="D61" s="203"/>
      <c r="E61" s="203"/>
      <c r="H61" s="203"/>
      <c r="I61" s="205"/>
      <c r="J61" s="205"/>
      <c r="K61" s="205"/>
      <c r="L61" s="205">
        <f>IFERROR(IF(G61="X",0,IF(H61="X",0,VLOOKUP(H61,'11'!$K$3:$L$16,2,FALSE))),0)</f>
        <v>0</v>
      </c>
      <c r="M61" s="205">
        <f t="shared" si="0"/>
        <v>0</v>
      </c>
      <c r="N61" s="205">
        <f>IFERROR(VLOOKUP(H61,'11'!$K$3:$M$16,3,FALSE),0)</f>
        <v>0</v>
      </c>
      <c r="O61" s="205">
        <f t="shared" si="1"/>
        <v>0</v>
      </c>
      <c r="P61" s="205"/>
      <c r="Q61" s="205"/>
      <c r="R61" s="205"/>
    </row>
    <row r="62" spans="1:18" hidden="1">
      <c r="A62" s="203"/>
      <c r="B62" s="204"/>
      <c r="C62" s="204"/>
      <c r="D62" s="203"/>
      <c r="E62" s="203"/>
      <c r="H62" s="203"/>
      <c r="I62" s="205"/>
      <c r="J62" s="205"/>
      <c r="K62" s="205"/>
      <c r="L62" s="205">
        <f>IFERROR(IF(G62="X",0,IF(H62="X",0,VLOOKUP(H62,'11'!$K$3:$L$16,2,FALSE))),0)</f>
        <v>0</v>
      </c>
      <c r="M62" s="205">
        <f t="shared" si="0"/>
        <v>0</v>
      </c>
      <c r="N62" s="205">
        <f>IFERROR(VLOOKUP(H62,'11'!$K$3:$M$16,3,FALSE),0)</f>
        <v>0</v>
      </c>
      <c r="O62" s="205">
        <f t="shared" si="1"/>
        <v>0</v>
      </c>
      <c r="P62" s="205"/>
      <c r="Q62" s="205"/>
      <c r="R62" s="205"/>
    </row>
    <row r="63" spans="1:18" hidden="1">
      <c r="A63" s="203"/>
      <c r="B63" s="204"/>
      <c r="C63" s="204"/>
      <c r="D63" s="203"/>
      <c r="E63" s="203"/>
      <c r="H63" s="203"/>
      <c r="I63" s="205"/>
      <c r="J63" s="205"/>
      <c r="K63" s="205"/>
      <c r="L63" s="205">
        <f>IFERROR(IF(G63="X",0,IF(H63="X",0,VLOOKUP(H63,'11'!$K$3:$L$16,2,FALSE))),0)</f>
        <v>0</v>
      </c>
      <c r="M63" s="205">
        <f t="shared" si="0"/>
        <v>0</v>
      </c>
      <c r="N63" s="205">
        <f>IFERROR(VLOOKUP(H63,'11'!$K$3:$M$16,3,FALSE),0)</f>
        <v>0</v>
      </c>
      <c r="O63" s="205">
        <f t="shared" si="1"/>
        <v>0</v>
      </c>
      <c r="P63" s="205"/>
      <c r="Q63" s="205"/>
      <c r="R63" s="205"/>
    </row>
    <row r="64" spans="1:18" hidden="1">
      <c r="A64" s="203"/>
      <c r="B64" s="204"/>
      <c r="C64" s="204"/>
      <c r="D64" s="203"/>
      <c r="E64" s="203"/>
      <c r="H64" s="203"/>
      <c r="I64" s="205"/>
      <c r="J64" s="205"/>
      <c r="K64" s="205"/>
      <c r="L64" s="205">
        <f>IFERROR(IF(G64="X",0,IF(H64="X",0,VLOOKUP(H64,'11'!$K$3:$L$16,2,FALSE))),0)</f>
        <v>0</v>
      </c>
      <c r="M64" s="205">
        <f t="shared" si="0"/>
        <v>0</v>
      </c>
      <c r="N64" s="205">
        <f>IFERROR(VLOOKUP(H64,'11'!$K$3:$M$16,3,FALSE),0)</f>
        <v>0</v>
      </c>
      <c r="O64" s="205">
        <f t="shared" si="1"/>
        <v>0</v>
      </c>
      <c r="P64" s="205"/>
      <c r="Q64" s="205"/>
      <c r="R64" s="205"/>
    </row>
    <row r="65" spans="1:27" hidden="1">
      <c r="A65" s="203"/>
      <c r="B65" s="204"/>
      <c r="C65" s="204"/>
      <c r="D65" s="203"/>
      <c r="E65" s="203"/>
      <c r="H65" s="203"/>
      <c r="I65" s="205"/>
      <c r="J65" s="205"/>
      <c r="K65" s="205"/>
      <c r="L65" s="205">
        <f>IFERROR(IF(G65="X",0,IF(H65="X",0,VLOOKUP(H65,'11'!$K$3:$L$16,2,FALSE))),0)</f>
        <v>0</v>
      </c>
      <c r="M65" s="205">
        <f t="shared" si="0"/>
        <v>0</v>
      </c>
      <c r="N65" s="205">
        <f>IFERROR(VLOOKUP(H65,'11'!$K$3:$M$16,3,FALSE),0)</f>
        <v>0</v>
      </c>
      <c r="O65" s="205">
        <f t="shared" si="1"/>
        <v>0</v>
      </c>
      <c r="P65" s="205"/>
      <c r="Q65" s="205"/>
      <c r="R65" s="205"/>
    </row>
    <row r="66" spans="1:27" hidden="1">
      <c r="A66" s="203"/>
      <c r="B66" s="204"/>
      <c r="C66" s="204"/>
      <c r="D66" s="203"/>
      <c r="E66" s="203"/>
      <c r="H66" s="203"/>
      <c r="I66" s="205"/>
      <c r="J66" s="205"/>
      <c r="K66" s="205"/>
      <c r="L66" s="205">
        <f>IFERROR(IF(G66="X",0,IF(H66="X",0,VLOOKUP(H66,'11'!$K$3:$L$16,2,FALSE))),0)</f>
        <v>0</v>
      </c>
      <c r="M66" s="205">
        <f t="shared" si="0"/>
        <v>0</v>
      </c>
      <c r="N66" s="205">
        <f>IFERROR(VLOOKUP(H66,'11'!$K$3:$M$16,3,FALSE),0)</f>
        <v>0</v>
      </c>
      <c r="O66" s="205">
        <f t="shared" si="1"/>
        <v>0</v>
      </c>
      <c r="P66" s="205"/>
      <c r="Q66" s="205"/>
      <c r="R66" s="205"/>
    </row>
    <row r="67" spans="1:27" hidden="1">
      <c r="A67" s="203"/>
      <c r="B67" s="204"/>
      <c r="C67" s="204"/>
      <c r="D67" s="203"/>
      <c r="E67" s="203"/>
      <c r="H67" s="203"/>
      <c r="I67" s="205"/>
      <c r="J67" s="205"/>
      <c r="K67" s="205"/>
      <c r="L67" s="205">
        <f>IFERROR(IF(G67="X",0,IF(H67="X",0,VLOOKUP(H67,'11'!$K$3:$L$16,2,FALSE))),0)</f>
        <v>0</v>
      </c>
      <c r="M67" s="205">
        <f t="shared" si="0"/>
        <v>0</v>
      </c>
      <c r="N67" s="205">
        <f>IFERROR(VLOOKUP(H67,'11'!$K$3:$M$16,3,FALSE),0)</f>
        <v>0</v>
      </c>
      <c r="O67" s="205">
        <f t="shared" si="1"/>
        <v>0</v>
      </c>
      <c r="P67" s="205"/>
      <c r="Q67" s="205"/>
      <c r="R67" s="205"/>
    </row>
    <row r="68" spans="1:27" hidden="1">
      <c r="A68" s="203"/>
      <c r="B68" s="204"/>
      <c r="C68" s="204"/>
      <c r="D68" s="203"/>
      <c r="E68" s="203"/>
      <c r="H68" s="203"/>
      <c r="I68" s="205"/>
      <c r="J68" s="205"/>
      <c r="K68" s="205"/>
      <c r="L68" s="205">
        <f>IFERROR(IF(G68="X",0,IF(H68="X",0,VLOOKUP(H68,'11'!$K$3:$L$16,2,FALSE))),0)</f>
        <v>0</v>
      </c>
      <c r="M68" s="205">
        <f t="shared" ref="M68:M131" si="2">K68*L68</f>
        <v>0</v>
      </c>
      <c r="N68" s="205">
        <f>IFERROR(VLOOKUP(H68,'11'!$K$3:$M$16,3,FALSE),0)</f>
        <v>0</v>
      </c>
      <c r="O68" s="205">
        <f t="shared" ref="O68:O131" si="3">IF(N68=0,0,M68/N68)</f>
        <v>0</v>
      </c>
      <c r="P68" s="205"/>
      <c r="Q68" s="205"/>
      <c r="R68" s="205"/>
    </row>
    <row r="69" spans="1:27" hidden="1">
      <c r="A69" s="203"/>
      <c r="B69" s="204"/>
      <c r="C69" s="204"/>
      <c r="D69" s="203"/>
      <c r="E69" s="203"/>
      <c r="H69" s="203"/>
      <c r="I69" s="205"/>
      <c r="J69" s="205"/>
      <c r="K69" s="205"/>
      <c r="L69" s="205">
        <f>IFERROR(IF(G69="X",0,IF(H69="X",0,VLOOKUP(H69,'11'!$K$3:$L$16,2,FALSE))),0)</f>
        <v>0</v>
      </c>
      <c r="M69" s="205">
        <f t="shared" si="2"/>
        <v>0</v>
      </c>
      <c r="N69" s="205">
        <f>IFERROR(VLOOKUP(H69,'11'!$K$3:$M$16,3,FALSE),0)</f>
        <v>0</v>
      </c>
      <c r="O69" s="205">
        <f t="shared" si="3"/>
        <v>0</v>
      </c>
      <c r="P69" s="205"/>
      <c r="Q69" s="205"/>
      <c r="R69" s="205"/>
    </row>
    <row r="70" spans="1:27" hidden="1">
      <c r="A70" s="203"/>
      <c r="B70" s="204"/>
      <c r="C70" s="204"/>
      <c r="D70" s="203"/>
      <c r="E70" s="203"/>
      <c r="H70" s="203"/>
      <c r="I70" s="205"/>
      <c r="J70" s="205"/>
      <c r="K70" s="205"/>
      <c r="L70" s="205">
        <f>IFERROR(IF(G70="X",0,IF(H70="X",0,VLOOKUP(H70,'11'!$K$3:$L$16,2,FALSE))),0)</f>
        <v>0</v>
      </c>
      <c r="M70" s="205">
        <f t="shared" si="2"/>
        <v>0</v>
      </c>
      <c r="N70" s="205">
        <f>IFERROR(VLOOKUP(H70,'11'!$K$3:$M$16,3,FALSE),0)</f>
        <v>0</v>
      </c>
      <c r="O70" s="205">
        <f t="shared" si="3"/>
        <v>0</v>
      </c>
      <c r="P70" s="205"/>
      <c r="Q70" s="205"/>
      <c r="R70" s="205"/>
    </row>
    <row r="71" spans="1:27" hidden="1">
      <c r="A71" s="203"/>
      <c r="B71" s="204"/>
      <c r="C71" s="204"/>
      <c r="D71" s="203"/>
      <c r="E71" s="203"/>
      <c r="H71" s="203"/>
      <c r="I71" s="205"/>
      <c r="J71" s="205"/>
      <c r="K71" s="205"/>
      <c r="L71" s="205">
        <f>IFERROR(IF(G71="X",0,IF(H71="X",0,VLOOKUP(H71,'11'!$K$3:$L$16,2,FALSE))),0)</f>
        <v>0</v>
      </c>
      <c r="M71" s="205">
        <f t="shared" si="2"/>
        <v>0</v>
      </c>
      <c r="N71" s="205">
        <f>IFERROR(VLOOKUP(H71,'11'!$K$3:$M$16,3,FALSE),0)</f>
        <v>0</v>
      </c>
      <c r="O71" s="205">
        <f t="shared" si="3"/>
        <v>0</v>
      </c>
      <c r="P71" s="205"/>
      <c r="Q71" s="205"/>
      <c r="R71" s="205"/>
    </row>
    <row r="72" spans="1:27" hidden="1">
      <c r="A72" s="203"/>
      <c r="B72" s="204"/>
      <c r="C72" s="204"/>
      <c r="D72" s="203"/>
      <c r="E72" s="203"/>
      <c r="H72" s="203"/>
      <c r="I72" s="205"/>
      <c r="J72" s="205"/>
      <c r="K72" s="205"/>
      <c r="L72" s="205">
        <f>IFERROR(IF(G72="X",0,IF(H72="X",0,VLOOKUP(H72,'11'!$K$3:$L$16,2,FALSE))),0)</f>
        <v>0</v>
      </c>
      <c r="M72" s="205">
        <f t="shared" si="2"/>
        <v>0</v>
      </c>
      <c r="N72" s="205">
        <f>IFERROR(VLOOKUP(H72,'11'!$K$3:$M$16,3,FALSE),0)</f>
        <v>0</v>
      </c>
      <c r="O72" s="205">
        <f t="shared" si="3"/>
        <v>0</v>
      </c>
      <c r="P72" s="205"/>
      <c r="Q72" s="205"/>
      <c r="R72" s="205"/>
    </row>
    <row r="73" spans="1:27" hidden="1">
      <c r="A73" s="203"/>
      <c r="B73" s="204"/>
      <c r="C73" s="204"/>
      <c r="D73" s="203"/>
      <c r="E73" s="203"/>
      <c r="H73" s="203"/>
      <c r="I73" s="205"/>
      <c r="J73" s="205"/>
      <c r="K73" s="205"/>
      <c r="L73" s="205">
        <f>IFERROR(IF(G73="X",0,IF(H73="X",0,VLOOKUP(H73,'11'!$K$3:$L$16,2,FALSE))),0)</f>
        <v>0</v>
      </c>
      <c r="M73" s="205">
        <f t="shared" si="2"/>
        <v>0</v>
      </c>
      <c r="N73" s="205">
        <f>IFERROR(VLOOKUP(H73,'11'!$K$3:$M$16,3,FALSE),0)</f>
        <v>0</v>
      </c>
      <c r="O73" s="205">
        <f t="shared" si="3"/>
        <v>0</v>
      </c>
      <c r="P73" s="205"/>
      <c r="Q73" s="205"/>
      <c r="R73" s="205"/>
    </row>
    <row r="74" spans="1:27" hidden="1">
      <c r="A74" s="203"/>
      <c r="B74" s="204"/>
      <c r="C74" s="204"/>
      <c r="D74" s="203"/>
      <c r="E74" s="203"/>
      <c r="H74" s="203"/>
      <c r="I74" s="205"/>
      <c r="J74" s="205"/>
      <c r="K74" s="205"/>
      <c r="L74" s="205">
        <f>IFERROR(IF(G74="X",0,IF(H74="X",0,VLOOKUP(H74,'11'!$K$3:$L$16,2,FALSE))),0)</f>
        <v>0</v>
      </c>
      <c r="M74" s="205">
        <f t="shared" si="2"/>
        <v>0</v>
      </c>
      <c r="N74" s="205">
        <f>IFERROR(VLOOKUP(H74,'11'!$K$3:$M$16,3,FALSE),0)</f>
        <v>0</v>
      </c>
      <c r="O74" s="205">
        <f t="shared" si="3"/>
        <v>0</v>
      </c>
      <c r="P74" s="205"/>
      <c r="Q74" s="205"/>
      <c r="R74" s="205"/>
    </row>
    <row r="75" spans="1:27" hidden="1">
      <c r="A75" s="203"/>
      <c r="B75" s="204"/>
      <c r="C75" s="204"/>
      <c r="D75" s="203"/>
      <c r="E75" s="203"/>
      <c r="H75" s="203"/>
      <c r="I75" s="205"/>
      <c r="J75" s="205"/>
      <c r="K75" s="205"/>
      <c r="L75" s="205">
        <f>IFERROR(IF(G75="X",0,IF(H75="X",0,VLOOKUP(H75,'11'!$K$3:$L$16,2,FALSE))),0)</f>
        <v>0</v>
      </c>
      <c r="M75" s="205">
        <f t="shared" si="2"/>
        <v>0</v>
      </c>
      <c r="N75" s="205">
        <f>IFERROR(VLOOKUP(H75,'11'!$K$3:$M$16,3,FALSE),0)</f>
        <v>0</v>
      </c>
      <c r="O75" s="205">
        <f t="shared" si="3"/>
        <v>0</v>
      </c>
      <c r="P75" s="205"/>
      <c r="Q75" s="205"/>
      <c r="R75" s="205"/>
    </row>
    <row r="76" spans="1:27" hidden="1">
      <c r="A76" s="203"/>
      <c r="B76" s="204"/>
      <c r="C76" s="204"/>
      <c r="D76" s="203"/>
      <c r="E76" s="203"/>
      <c r="H76" s="203"/>
      <c r="I76" s="205"/>
      <c r="J76" s="205"/>
      <c r="K76" s="205"/>
      <c r="L76" s="205">
        <f>IFERROR(IF(G76="X",0,IF(H76="X",0,VLOOKUP(H76,'11'!$K$3:$L$16,2,FALSE))),0)</f>
        <v>0</v>
      </c>
      <c r="M76" s="205">
        <f t="shared" si="2"/>
        <v>0</v>
      </c>
      <c r="N76" s="205">
        <f>IFERROR(VLOOKUP(H76,'11'!$K$3:$M$16,3,FALSE),0)</f>
        <v>0</v>
      </c>
      <c r="O76" s="205">
        <f t="shared" si="3"/>
        <v>0</v>
      </c>
      <c r="P76" s="205"/>
      <c r="Q76" s="205"/>
      <c r="R76" s="205"/>
    </row>
    <row r="77" spans="1:27" hidden="1">
      <c r="A77" s="203"/>
      <c r="B77" s="204"/>
      <c r="C77" s="204"/>
      <c r="D77" s="203"/>
      <c r="E77" s="203"/>
      <c r="H77" s="203"/>
      <c r="I77" s="205"/>
      <c r="J77" s="205"/>
      <c r="K77" s="205"/>
      <c r="L77" s="205">
        <f>IFERROR(IF(G77="X",0,IF(H77="X",0,VLOOKUP(H77,'11'!$K$3:$L$16,2,FALSE))),0)</f>
        <v>0</v>
      </c>
      <c r="M77" s="205">
        <f t="shared" si="2"/>
        <v>0</v>
      </c>
      <c r="N77" s="205">
        <f>IFERROR(VLOOKUP(H77,'11'!$K$3:$M$16,3,FALSE),0)</f>
        <v>0</v>
      </c>
      <c r="O77" s="205">
        <f t="shared" si="3"/>
        <v>0</v>
      </c>
      <c r="P77" s="205"/>
      <c r="Q77" s="205"/>
      <c r="R77" s="205"/>
    </row>
    <row r="78" spans="1:27" hidden="1">
      <c r="A78" s="203"/>
      <c r="B78" s="204"/>
      <c r="C78" s="204"/>
      <c r="D78" s="203"/>
      <c r="E78" s="203"/>
      <c r="H78" s="203"/>
      <c r="I78" s="205"/>
      <c r="J78" s="205"/>
      <c r="K78" s="205"/>
      <c r="L78" s="205">
        <f>IFERROR(IF(G78="X",0,IF(H78="X",0,VLOOKUP(H78,'11'!$K$3:$L$16,2,FALSE))),0)</f>
        <v>0</v>
      </c>
      <c r="M78" s="205">
        <f t="shared" si="2"/>
        <v>0</v>
      </c>
      <c r="N78" s="205">
        <f>IFERROR(VLOOKUP(H78,'11'!$K$3:$M$16,3,FALSE),0)</f>
        <v>0</v>
      </c>
      <c r="O78" s="205">
        <f t="shared" si="3"/>
        <v>0</v>
      </c>
      <c r="P78" s="205"/>
      <c r="Q78" s="205"/>
      <c r="R78" s="205"/>
      <c r="Z78" s="115"/>
      <c r="AA78" s="115"/>
    </row>
    <row r="79" spans="1:27" hidden="1">
      <c r="A79" s="203"/>
      <c r="B79" s="204"/>
      <c r="C79" s="204"/>
      <c r="D79" s="203"/>
      <c r="E79" s="203"/>
      <c r="H79" s="203"/>
      <c r="I79" s="205"/>
      <c r="J79" s="205"/>
      <c r="K79" s="205"/>
      <c r="L79" s="205">
        <f>IFERROR(IF(G79="X",0,IF(H79="X",0,VLOOKUP(H79,'11'!$K$3:$L$16,2,FALSE))),0)</f>
        <v>0</v>
      </c>
      <c r="M79" s="205">
        <f t="shared" si="2"/>
        <v>0</v>
      </c>
      <c r="N79" s="205">
        <f>IFERROR(VLOOKUP(H79,'11'!$K$3:$M$16,3,FALSE),0)</f>
        <v>0</v>
      </c>
      <c r="O79" s="205">
        <f t="shared" si="3"/>
        <v>0</v>
      </c>
      <c r="P79" s="205"/>
      <c r="Q79" s="205"/>
      <c r="R79" s="205"/>
    </row>
    <row r="80" spans="1:27" hidden="1">
      <c r="A80" s="203"/>
      <c r="B80" s="204"/>
      <c r="C80" s="204"/>
      <c r="D80" s="203"/>
      <c r="E80" s="203"/>
      <c r="H80" s="203"/>
      <c r="I80" s="205"/>
      <c r="J80" s="205"/>
      <c r="K80" s="205"/>
      <c r="L80" s="205">
        <f>IFERROR(IF(G80="X",0,IF(H80="X",0,VLOOKUP(H80,'11'!$K$3:$L$16,2,FALSE))),0)</f>
        <v>0</v>
      </c>
      <c r="M80" s="205">
        <f t="shared" si="2"/>
        <v>0</v>
      </c>
      <c r="N80" s="205">
        <f>IFERROR(VLOOKUP(H80,'11'!$K$3:$M$16,3,FALSE),0)</f>
        <v>0</v>
      </c>
      <c r="O80" s="205">
        <f t="shared" si="3"/>
        <v>0</v>
      </c>
      <c r="P80" s="205"/>
      <c r="Q80" s="205"/>
      <c r="R80" s="205"/>
    </row>
    <row r="81" spans="1:18" hidden="1">
      <c r="A81" s="203"/>
      <c r="B81" s="204"/>
      <c r="C81" s="204"/>
      <c r="D81" s="203"/>
      <c r="E81" s="203"/>
      <c r="H81" s="203"/>
      <c r="I81" s="205"/>
      <c r="J81" s="205"/>
      <c r="K81" s="205"/>
      <c r="L81" s="205">
        <f>IFERROR(IF(G81="X",0,IF(H81="X",0,VLOOKUP(H81,'11'!$K$3:$L$16,2,FALSE))),0)</f>
        <v>0</v>
      </c>
      <c r="M81" s="205">
        <f t="shared" si="2"/>
        <v>0</v>
      </c>
      <c r="N81" s="205">
        <f>IFERROR(VLOOKUP(H81,'11'!$K$3:$M$16,3,FALSE),0)</f>
        <v>0</v>
      </c>
      <c r="O81" s="205">
        <f t="shared" si="3"/>
        <v>0</v>
      </c>
      <c r="P81" s="205"/>
      <c r="Q81" s="205"/>
      <c r="R81" s="205"/>
    </row>
    <row r="82" spans="1:18" hidden="1">
      <c r="A82" s="203"/>
      <c r="B82" s="204"/>
      <c r="C82" s="204"/>
      <c r="D82" s="203"/>
      <c r="E82" s="203"/>
      <c r="H82" s="203"/>
      <c r="I82" s="205"/>
      <c r="J82" s="205"/>
      <c r="K82" s="205"/>
      <c r="L82" s="205">
        <f>IFERROR(IF(G82="X",0,IF(H82="X",0,VLOOKUP(H82,'11'!$K$3:$L$16,2,FALSE))),0)</f>
        <v>0</v>
      </c>
      <c r="M82" s="205">
        <f t="shared" si="2"/>
        <v>0</v>
      </c>
      <c r="N82" s="205">
        <f>IFERROR(VLOOKUP(H82,'11'!$K$3:$M$16,3,FALSE),0)</f>
        <v>0</v>
      </c>
      <c r="O82" s="205">
        <f t="shared" si="3"/>
        <v>0</v>
      </c>
      <c r="P82" s="205"/>
      <c r="Q82" s="205"/>
      <c r="R82" s="205"/>
    </row>
    <row r="83" spans="1:18" hidden="1">
      <c r="A83" s="203"/>
      <c r="B83" s="204"/>
      <c r="C83" s="204"/>
      <c r="D83" s="203"/>
      <c r="E83" s="203"/>
      <c r="H83" s="203"/>
      <c r="I83" s="205"/>
      <c r="J83" s="205"/>
      <c r="K83" s="205"/>
      <c r="L83" s="205">
        <f>IFERROR(IF(G83="X",0,IF(H83="X",0,VLOOKUP(H83,'11'!$K$3:$L$16,2,FALSE))),0)</f>
        <v>0</v>
      </c>
      <c r="M83" s="205">
        <f t="shared" si="2"/>
        <v>0</v>
      </c>
      <c r="N83" s="205">
        <f>IFERROR(VLOOKUP(H83,'11'!$K$3:$M$16,3,FALSE),0)</f>
        <v>0</v>
      </c>
      <c r="O83" s="205">
        <f t="shared" si="3"/>
        <v>0</v>
      </c>
      <c r="P83" s="205"/>
      <c r="Q83" s="205"/>
      <c r="R83" s="205"/>
    </row>
    <row r="84" spans="1:18" hidden="1">
      <c r="A84" s="203"/>
      <c r="B84" s="204"/>
      <c r="C84" s="204"/>
      <c r="D84" s="203"/>
      <c r="E84" s="203"/>
      <c r="H84" s="203"/>
      <c r="I84" s="205"/>
      <c r="J84" s="205"/>
      <c r="K84" s="205"/>
      <c r="L84" s="205">
        <f>IFERROR(IF(G84="X",0,IF(H84="X",0,VLOOKUP(H84,'11'!$K$3:$L$16,2,FALSE))),0)</f>
        <v>0</v>
      </c>
      <c r="M84" s="205">
        <f t="shared" si="2"/>
        <v>0</v>
      </c>
      <c r="N84" s="205">
        <f>IFERROR(VLOOKUP(H84,'11'!$K$3:$M$16,3,FALSE),0)</f>
        <v>0</v>
      </c>
      <c r="O84" s="205">
        <f t="shared" si="3"/>
        <v>0</v>
      </c>
      <c r="P84" s="205"/>
      <c r="Q84" s="205"/>
      <c r="R84" s="205"/>
    </row>
    <row r="85" spans="1:18" hidden="1">
      <c r="A85" s="203"/>
      <c r="B85" s="204"/>
      <c r="C85" s="204"/>
      <c r="D85" s="203"/>
      <c r="E85" s="203"/>
      <c r="H85" s="203"/>
      <c r="I85" s="205"/>
      <c r="J85" s="205"/>
      <c r="K85" s="205"/>
      <c r="L85" s="205">
        <f>IFERROR(IF(G85="X",0,IF(H85="X",0,VLOOKUP(H85,'11'!$K$3:$L$16,2,FALSE))),0)</f>
        <v>0</v>
      </c>
      <c r="M85" s="205">
        <f t="shared" si="2"/>
        <v>0</v>
      </c>
      <c r="N85" s="205">
        <f>IFERROR(VLOOKUP(H85,'11'!$K$3:$M$16,3,FALSE),0)</f>
        <v>0</v>
      </c>
      <c r="O85" s="205">
        <f t="shared" si="3"/>
        <v>0</v>
      </c>
      <c r="P85" s="205"/>
      <c r="Q85" s="205"/>
      <c r="R85" s="205"/>
    </row>
    <row r="86" spans="1:18" hidden="1">
      <c r="A86" s="203"/>
      <c r="B86" s="204"/>
      <c r="C86" s="204"/>
      <c r="D86" s="203"/>
      <c r="E86" s="203"/>
      <c r="H86" s="203"/>
      <c r="I86" s="205"/>
      <c r="J86" s="205"/>
      <c r="K86" s="205"/>
      <c r="L86" s="205">
        <f>IFERROR(IF(G86="X",0,IF(H86="X",0,VLOOKUP(H86,'11'!$K$3:$L$16,2,FALSE))),0)</f>
        <v>0</v>
      </c>
      <c r="M86" s="205">
        <f t="shared" si="2"/>
        <v>0</v>
      </c>
      <c r="N86" s="205">
        <f>IFERROR(VLOOKUP(H86,'11'!$K$3:$M$16,3,FALSE),0)</f>
        <v>0</v>
      </c>
      <c r="O86" s="205">
        <f t="shared" si="3"/>
        <v>0</v>
      </c>
      <c r="P86" s="205"/>
      <c r="Q86" s="205"/>
      <c r="R86" s="205"/>
    </row>
    <row r="87" spans="1:18" hidden="1">
      <c r="A87" s="203"/>
      <c r="B87" s="204"/>
      <c r="C87" s="204"/>
      <c r="D87" s="203"/>
      <c r="E87" s="203"/>
      <c r="H87" s="203"/>
      <c r="I87" s="205"/>
      <c r="J87" s="205"/>
      <c r="K87" s="205"/>
      <c r="L87" s="205">
        <f>IFERROR(IF(G87="X",0,IF(H87="X",0,VLOOKUP(H87,'11'!$K$3:$L$16,2,FALSE))),0)</f>
        <v>0</v>
      </c>
      <c r="M87" s="205">
        <f t="shared" si="2"/>
        <v>0</v>
      </c>
      <c r="N87" s="205">
        <f>IFERROR(VLOOKUP(H87,'11'!$K$3:$M$16,3,FALSE),0)</f>
        <v>0</v>
      </c>
      <c r="O87" s="205">
        <f t="shared" si="3"/>
        <v>0</v>
      </c>
      <c r="P87" s="205"/>
      <c r="Q87" s="205"/>
      <c r="R87" s="205"/>
    </row>
    <row r="88" spans="1:18" hidden="1">
      <c r="A88" s="203"/>
      <c r="B88" s="204"/>
      <c r="C88" s="204"/>
      <c r="D88" s="203"/>
      <c r="E88" s="203"/>
      <c r="H88" s="203"/>
      <c r="I88" s="205"/>
      <c r="J88" s="205"/>
      <c r="K88" s="205"/>
      <c r="L88" s="205">
        <f>IFERROR(IF(G88="X",0,IF(H88="X",0,VLOOKUP(H88,'11'!$K$3:$L$16,2,FALSE))),0)</f>
        <v>0</v>
      </c>
      <c r="M88" s="205">
        <f t="shared" si="2"/>
        <v>0</v>
      </c>
      <c r="N88" s="205">
        <f>IFERROR(VLOOKUP(H88,'11'!$K$3:$M$16,3,FALSE),0)</f>
        <v>0</v>
      </c>
      <c r="O88" s="205">
        <f t="shared" si="3"/>
        <v>0</v>
      </c>
      <c r="P88" s="205"/>
      <c r="Q88" s="205"/>
      <c r="R88" s="205"/>
    </row>
    <row r="89" spans="1:18" hidden="1">
      <c r="A89" s="203"/>
      <c r="B89" s="204"/>
      <c r="C89" s="204"/>
      <c r="D89" s="203"/>
      <c r="E89" s="203"/>
      <c r="H89" s="203"/>
      <c r="I89" s="205"/>
      <c r="J89" s="205"/>
      <c r="K89" s="205"/>
      <c r="L89" s="205">
        <f>IFERROR(IF(G89="X",0,IF(H89="X",0,VLOOKUP(H89,'11'!$K$3:$L$16,2,FALSE))),0)</f>
        <v>0</v>
      </c>
      <c r="M89" s="205">
        <f t="shared" si="2"/>
        <v>0</v>
      </c>
      <c r="N89" s="205">
        <f>IFERROR(VLOOKUP(H89,'11'!$K$3:$M$16,3,FALSE),0)</f>
        <v>0</v>
      </c>
      <c r="O89" s="205">
        <f t="shared" si="3"/>
        <v>0</v>
      </c>
      <c r="P89" s="205"/>
      <c r="Q89" s="205"/>
      <c r="R89" s="205"/>
    </row>
    <row r="90" spans="1:18" hidden="1">
      <c r="A90" s="203"/>
      <c r="B90" s="204"/>
      <c r="C90" s="204"/>
      <c r="D90" s="203"/>
      <c r="E90" s="203"/>
      <c r="H90" s="203"/>
      <c r="I90" s="205"/>
      <c r="J90" s="205"/>
      <c r="K90" s="205"/>
      <c r="L90" s="205">
        <f>IFERROR(IF(G90="X",0,IF(H90="X",0,VLOOKUP(H90,'11'!$K$3:$L$16,2,FALSE))),0)</f>
        <v>0</v>
      </c>
      <c r="M90" s="205">
        <f t="shared" si="2"/>
        <v>0</v>
      </c>
      <c r="N90" s="205">
        <f>IFERROR(VLOOKUP(H90,'11'!$K$3:$M$16,3,FALSE),0)</f>
        <v>0</v>
      </c>
      <c r="O90" s="205">
        <f t="shared" si="3"/>
        <v>0</v>
      </c>
      <c r="P90" s="205"/>
      <c r="Q90" s="205"/>
      <c r="R90" s="205"/>
    </row>
    <row r="91" spans="1:18" hidden="1">
      <c r="A91" s="203"/>
      <c r="B91" s="204"/>
      <c r="C91" s="204"/>
      <c r="D91" s="203"/>
      <c r="E91" s="203"/>
      <c r="H91" s="203"/>
      <c r="I91" s="205"/>
      <c r="J91" s="205"/>
      <c r="K91" s="205"/>
      <c r="L91" s="205">
        <f>IFERROR(IF(G91="X",0,IF(H91="X",0,VLOOKUP(H91,'11'!$K$3:$L$16,2,FALSE))),0)</f>
        <v>0</v>
      </c>
      <c r="M91" s="205">
        <f t="shared" si="2"/>
        <v>0</v>
      </c>
      <c r="N91" s="205">
        <f>IFERROR(VLOOKUP(H91,'11'!$K$3:$M$16,3,FALSE),0)</f>
        <v>0</v>
      </c>
      <c r="O91" s="205">
        <f t="shared" si="3"/>
        <v>0</v>
      </c>
      <c r="P91" s="205"/>
      <c r="Q91" s="205"/>
      <c r="R91" s="205"/>
    </row>
    <row r="92" spans="1:18" hidden="1">
      <c r="A92" s="203"/>
      <c r="B92" s="204"/>
      <c r="C92" s="204"/>
      <c r="D92" s="203"/>
      <c r="E92" s="203"/>
      <c r="H92" s="203"/>
      <c r="I92" s="205"/>
      <c r="J92" s="205"/>
      <c r="K92" s="205"/>
      <c r="L92" s="205">
        <f>IFERROR(IF(G92="X",0,IF(H92="X",0,VLOOKUP(H92,'11'!$K$3:$L$16,2,FALSE))),0)</f>
        <v>0</v>
      </c>
      <c r="M92" s="205">
        <f t="shared" si="2"/>
        <v>0</v>
      </c>
      <c r="N92" s="205">
        <f>IFERROR(VLOOKUP(H92,'11'!$K$3:$M$16,3,FALSE),0)</f>
        <v>0</v>
      </c>
      <c r="O92" s="205">
        <f t="shared" si="3"/>
        <v>0</v>
      </c>
      <c r="P92" s="205"/>
      <c r="Q92" s="205"/>
      <c r="R92" s="205"/>
    </row>
    <row r="93" spans="1:18" hidden="1">
      <c r="A93" s="203"/>
      <c r="B93" s="204"/>
      <c r="C93" s="204"/>
      <c r="D93" s="203"/>
      <c r="E93" s="203"/>
      <c r="H93" s="203"/>
      <c r="I93" s="205"/>
      <c r="J93" s="205"/>
      <c r="K93" s="205"/>
      <c r="L93" s="205">
        <f>IFERROR(IF(G93="X",0,IF(H93="X",0,VLOOKUP(H93,'11'!$K$3:$L$16,2,FALSE))),0)</f>
        <v>0</v>
      </c>
      <c r="M93" s="205">
        <f t="shared" si="2"/>
        <v>0</v>
      </c>
      <c r="N93" s="205">
        <f>IFERROR(VLOOKUP(H93,'11'!$K$3:$M$16,3,FALSE),0)</f>
        <v>0</v>
      </c>
      <c r="O93" s="205">
        <f t="shared" si="3"/>
        <v>0</v>
      </c>
      <c r="P93" s="205"/>
      <c r="Q93" s="205"/>
      <c r="R93" s="205"/>
    </row>
    <row r="94" spans="1:18" hidden="1">
      <c r="A94" s="203"/>
      <c r="B94" s="204"/>
      <c r="C94" s="204"/>
      <c r="D94" s="203"/>
      <c r="E94" s="203"/>
      <c r="H94" s="203"/>
      <c r="I94" s="205"/>
      <c r="J94" s="205"/>
      <c r="K94" s="205"/>
      <c r="L94" s="205">
        <f>IFERROR(IF(G94="X",0,IF(H94="X",0,VLOOKUP(H94,'11'!$K$3:$L$16,2,FALSE))),0)</f>
        <v>0</v>
      </c>
      <c r="M94" s="205">
        <f t="shared" si="2"/>
        <v>0</v>
      </c>
      <c r="N94" s="205">
        <f>IFERROR(VLOOKUP(H94,'11'!$K$3:$M$16,3,FALSE),0)</f>
        <v>0</v>
      </c>
      <c r="O94" s="205">
        <f t="shared" si="3"/>
        <v>0</v>
      </c>
      <c r="P94" s="205"/>
      <c r="Q94" s="205"/>
      <c r="R94" s="205"/>
    </row>
    <row r="95" spans="1:18" hidden="1">
      <c r="A95" s="203"/>
      <c r="B95" s="204"/>
      <c r="C95" s="204"/>
      <c r="D95" s="203"/>
      <c r="E95" s="203"/>
      <c r="H95" s="203"/>
      <c r="I95" s="205"/>
      <c r="J95" s="205"/>
      <c r="K95" s="205"/>
      <c r="L95" s="205">
        <f>IFERROR(IF(G95="X",0,IF(H95="X",0,VLOOKUP(H95,'11'!$K$3:$L$16,2,FALSE))),0)</f>
        <v>0</v>
      </c>
      <c r="M95" s="205">
        <f t="shared" si="2"/>
        <v>0</v>
      </c>
      <c r="N95" s="205">
        <f>IFERROR(VLOOKUP(H95,'11'!$K$3:$M$16,3,FALSE),0)</f>
        <v>0</v>
      </c>
      <c r="O95" s="205">
        <f t="shared" si="3"/>
        <v>0</v>
      </c>
      <c r="P95" s="205"/>
      <c r="Q95" s="205"/>
      <c r="R95" s="205"/>
    </row>
    <row r="96" spans="1:18" hidden="1">
      <c r="A96" s="203"/>
      <c r="B96" s="204"/>
      <c r="C96" s="204"/>
      <c r="D96" s="203"/>
      <c r="E96" s="203"/>
      <c r="H96" s="203"/>
      <c r="I96" s="205"/>
      <c r="J96" s="205"/>
      <c r="K96" s="205"/>
      <c r="L96" s="205">
        <f>IFERROR(IF(G96="X",0,IF(H96="X",0,VLOOKUP(H96,'11'!$K$3:$L$16,2,FALSE))),0)</f>
        <v>0</v>
      </c>
      <c r="M96" s="205">
        <f t="shared" si="2"/>
        <v>0</v>
      </c>
      <c r="N96" s="205">
        <f>IFERROR(VLOOKUP(H96,'11'!$K$3:$M$16,3,FALSE),0)</f>
        <v>0</v>
      </c>
      <c r="O96" s="205">
        <f t="shared" si="3"/>
        <v>0</v>
      </c>
      <c r="P96" s="205"/>
      <c r="Q96" s="205"/>
      <c r="R96" s="205"/>
    </row>
    <row r="97" spans="1:18" hidden="1">
      <c r="A97" s="203"/>
      <c r="B97" s="204"/>
      <c r="C97" s="204"/>
      <c r="D97" s="203"/>
      <c r="E97" s="203"/>
      <c r="H97" s="203"/>
      <c r="I97" s="205"/>
      <c r="J97" s="205"/>
      <c r="K97" s="205"/>
      <c r="L97" s="205">
        <f>IFERROR(IF(G97="X",0,IF(H97="X",0,VLOOKUP(H97,'11'!$K$3:$L$16,2,FALSE))),0)</f>
        <v>0</v>
      </c>
      <c r="M97" s="205">
        <f t="shared" si="2"/>
        <v>0</v>
      </c>
      <c r="N97" s="205">
        <f>IFERROR(VLOOKUP(H97,'11'!$K$3:$M$16,3,FALSE),0)</f>
        <v>0</v>
      </c>
      <c r="O97" s="205">
        <f t="shared" si="3"/>
        <v>0</v>
      </c>
      <c r="P97" s="205"/>
      <c r="Q97" s="205"/>
      <c r="R97" s="205"/>
    </row>
    <row r="98" spans="1:18" hidden="1">
      <c r="A98" s="203"/>
      <c r="B98" s="204"/>
      <c r="C98" s="204"/>
      <c r="D98" s="203"/>
      <c r="E98" s="203"/>
      <c r="H98" s="203"/>
      <c r="I98" s="205"/>
      <c r="J98" s="205"/>
      <c r="K98" s="205"/>
      <c r="L98" s="205">
        <f>IFERROR(IF(G98="X",0,IF(H98="X",0,VLOOKUP(H98,'11'!$K$3:$L$16,2,FALSE))),0)</f>
        <v>0</v>
      </c>
      <c r="M98" s="205">
        <f t="shared" si="2"/>
        <v>0</v>
      </c>
      <c r="N98" s="205">
        <f>IFERROR(VLOOKUP(H98,'11'!$K$3:$M$16,3,FALSE),0)</f>
        <v>0</v>
      </c>
      <c r="O98" s="205">
        <f t="shared" si="3"/>
        <v>0</v>
      </c>
      <c r="P98" s="205"/>
      <c r="Q98" s="205"/>
      <c r="R98" s="205"/>
    </row>
    <row r="99" spans="1:18" hidden="1">
      <c r="A99" s="203"/>
      <c r="B99" s="204"/>
      <c r="C99" s="204"/>
      <c r="D99" s="203"/>
      <c r="E99" s="203"/>
      <c r="H99" s="203"/>
      <c r="I99" s="205"/>
      <c r="J99" s="205"/>
      <c r="K99" s="205"/>
      <c r="L99" s="205">
        <f>IFERROR(IF(G99="X",0,IF(H99="X",0,VLOOKUP(H99,'11'!$K$3:$L$16,2,FALSE))),0)</f>
        <v>0</v>
      </c>
      <c r="M99" s="205">
        <f t="shared" si="2"/>
        <v>0</v>
      </c>
      <c r="N99" s="205">
        <f>IFERROR(VLOOKUP(H99,'11'!$K$3:$M$16,3,FALSE),0)</f>
        <v>0</v>
      </c>
      <c r="O99" s="205">
        <f t="shared" si="3"/>
        <v>0</v>
      </c>
      <c r="P99" s="205"/>
      <c r="Q99" s="205"/>
      <c r="R99" s="205"/>
    </row>
    <row r="100" spans="1:18" hidden="1">
      <c r="A100" s="203"/>
      <c r="B100" s="204"/>
      <c r="C100" s="204"/>
      <c r="D100" s="203"/>
      <c r="E100" s="203"/>
      <c r="H100" s="203"/>
      <c r="I100" s="205"/>
      <c r="J100" s="205"/>
      <c r="K100" s="205"/>
      <c r="L100" s="205">
        <f>IFERROR(IF(G100="X",0,IF(H100="X",0,VLOOKUP(H100,'11'!$K$3:$L$16,2,FALSE))),0)</f>
        <v>0</v>
      </c>
      <c r="M100" s="205">
        <f t="shared" si="2"/>
        <v>0</v>
      </c>
      <c r="N100" s="205">
        <f>IFERROR(VLOOKUP(H100,'11'!$K$3:$M$16,3,FALSE),0)</f>
        <v>0</v>
      </c>
      <c r="O100" s="205">
        <f t="shared" si="3"/>
        <v>0</v>
      </c>
      <c r="P100" s="205"/>
      <c r="Q100" s="205"/>
      <c r="R100" s="205"/>
    </row>
    <row r="101" spans="1:18" hidden="1">
      <c r="A101" s="203"/>
      <c r="B101" s="204"/>
      <c r="C101" s="204"/>
      <c r="D101" s="203"/>
      <c r="E101" s="203"/>
      <c r="H101" s="203"/>
      <c r="I101" s="205"/>
      <c r="J101" s="205"/>
      <c r="K101" s="205"/>
      <c r="L101" s="205">
        <f>IFERROR(IF(G101="X",0,IF(H101="X",0,VLOOKUP(H101,'11'!$K$3:$L$16,2,FALSE))),0)</f>
        <v>0</v>
      </c>
      <c r="M101" s="205">
        <f t="shared" si="2"/>
        <v>0</v>
      </c>
      <c r="N101" s="205">
        <f>IFERROR(VLOOKUP(H101,'11'!$K$3:$M$16,3,FALSE),0)</f>
        <v>0</v>
      </c>
      <c r="O101" s="205">
        <f t="shared" si="3"/>
        <v>0</v>
      </c>
      <c r="P101" s="205"/>
      <c r="Q101" s="205"/>
      <c r="R101" s="205"/>
    </row>
    <row r="102" spans="1:18" hidden="1">
      <c r="A102" s="203"/>
      <c r="B102" s="204"/>
      <c r="C102" s="204"/>
      <c r="D102" s="203"/>
      <c r="E102" s="203"/>
      <c r="H102" s="203"/>
      <c r="I102" s="205"/>
      <c r="J102" s="205"/>
      <c r="K102" s="205"/>
      <c r="L102" s="205">
        <f>IFERROR(IF(G102="X",0,IF(H102="X",0,VLOOKUP(H102,'11'!$K$3:$L$16,2,FALSE))),0)</f>
        <v>0</v>
      </c>
      <c r="M102" s="205">
        <f t="shared" si="2"/>
        <v>0</v>
      </c>
      <c r="N102" s="205">
        <f>IFERROR(VLOOKUP(H102,'11'!$K$3:$M$16,3,FALSE),0)</f>
        <v>0</v>
      </c>
      <c r="O102" s="205">
        <f t="shared" si="3"/>
        <v>0</v>
      </c>
      <c r="P102" s="205"/>
      <c r="Q102" s="205"/>
      <c r="R102" s="205"/>
    </row>
    <row r="103" spans="1:18" hidden="1">
      <c r="A103" s="203"/>
      <c r="B103" s="204"/>
      <c r="C103" s="204"/>
      <c r="D103" s="203"/>
      <c r="E103" s="203"/>
      <c r="H103" s="203"/>
      <c r="I103" s="205"/>
      <c r="J103" s="205"/>
      <c r="K103" s="205"/>
      <c r="L103" s="205">
        <f>IFERROR(IF(G103="X",0,IF(H103="X",0,VLOOKUP(H103,'11'!$K$3:$L$16,2,FALSE))),0)</f>
        <v>0</v>
      </c>
      <c r="M103" s="205">
        <f t="shared" si="2"/>
        <v>0</v>
      </c>
      <c r="N103" s="205">
        <f>IFERROR(VLOOKUP(H103,'11'!$K$3:$M$16,3,FALSE),0)</f>
        <v>0</v>
      </c>
      <c r="O103" s="205">
        <f t="shared" si="3"/>
        <v>0</v>
      </c>
      <c r="P103" s="205"/>
      <c r="Q103" s="205"/>
      <c r="R103" s="205"/>
    </row>
    <row r="104" spans="1:18" hidden="1">
      <c r="A104" s="203"/>
      <c r="B104" s="204"/>
      <c r="C104" s="204"/>
      <c r="D104" s="203"/>
      <c r="E104" s="203"/>
      <c r="H104" s="203"/>
      <c r="I104" s="205"/>
      <c r="J104" s="205"/>
      <c r="K104" s="205"/>
      <c r="L104" s="205">
        <f>IFERROR(IF(G104="X",0,IF(H104="X",0,VLOOKUP(H104,'11'!$K$3:$L$16,2,FALSE))),0)</f>
        <v>0</v>
      </c>
      <c r="M104" s="205">
        <f t="shared" si="2"/>
        <v>0</v>
      </c>
      <c r="N104" s="205">
        <f>IFERROR(VLOOKUP(H104,'11'!$K$3:$M$16,3,FALSE),0)</f>
        <v>0</v>
      </c>
      <c r="O104" s="205">
        <f t="shared" si="3"/>
        <v>0</v>
      </c>
      <c r="P104" s="205"/>
      <c r="Q104" s="205"/>
      <c r="R104" s="205"/>
    </row>
    <row r="105" spans="1:18" hidden="1">
      <c r="A105" s="203"/>
      <c r="B105" s="204"/>
      <c r="C105" s="204"/>
      <c r="D105" s="203"/>
      <c r="E105" s="203"/>
      <c r="H105" s="203"/>
      <c r="I105" s="205"/>
      <c r="J105" s="205"/>
      <c r="K105" s="205"/>
      <c r="L105" s="205">
        <f>IFERROR(IF(G105="X",0,IF(H105="X",0,VLOOKUP(H105,'11'!$K$3:$L$16,2,FALSE))),0)</f>
        <v>0</v>
      </c>
      <c r="M105" s="205">
        <f t="shared" si="2"/>
        <v>0</v>
      </c>
      <c r="N105" s="205">
        <f>IFERROR(VLOOKUP(H105,'11'!$K$3:$M$16,3,FALSE),0)</f>
        <v>0</v>
      </c>
      <c r="O105" s="205">
        <f t="shared" si="3"/>
        <v>0</v>
      </c>
      <c r="P105" s="205"/>
      <c r="Q105" s="205"/>
      <c r="R105" s="205"/>
    </row>
    <row r="106" spans="1:18" hidden="1">
      <c r="A106" s="203"/>
      <c r="B106" s="204"/>
      <c r="C106" s="204"/>
      <c r="D106" s="203"/>
      <c r="E106" s="203"/>
      <c r="H106" s="203"/>
      <c r="I106" s="205"/>
      <c r="J106" s="205"/>
      <c r="K106" s="205"/>
      <c r="L106" s="205">
        <f>IFERROR(IF(G106="X",0,IF(H106="X",0,VLOOKUP(H106,'11'!$K$3:$L$16,2,FALSE))),0)</f>
        <v>0</v>
      </c>
      <c r="M106" s="205">
        <f t="shared" si="2"/>
        <v>0</v>
      </c>
      <c r="N106" s="205">
        <f>IFERROR(VLOOKUP(H106,'11'!$K$3:$M$16,3,FALSE),0)</f>
        <v>0</v>
      </c>
      <c r="O106" s="205">
        <f t="shared" si="3"/>
        <v>0</v>
      </c>
      <c r="P106" s="205"/>
      <c r="Q106" s="205"/>
      <c r="R106" s="205"/>
    </row>
    <row r="107" spans="1:18" hidden="1">
      <c r="A107" s="203"/>
      <c r="B107" s="204"/>
      <c r="C107" s="204"/>
      <c r="D107" s="203"/>
      <c r="E107" s="203"/>
      <c r="H107" s="203"/>
      <c r="I107" s="205"/>
      <c r="J107" s="205"/>
      <c r="K107" s="205"/>
      <c r="L107" s="205">
        <f>IFERROR(IF(G107="X",0,IF(H107="X",0,VLOOKUP(H107,'11'!$K$3:$L$16,2,FALSE))),0)</f>
        <v>0</v>
      </c>
      <c r="M107" s="205">
        <f t="shared" si="2"/>
        <v>0</v>
      </c>
      <c r="N107" s="205">
        <f>IFERROR(VLOOKUP(H107,'11'!$K$3:$M$16,3,FALSE),0)</f>
        <v>0</v>
      </c>
      <c r="O107" s="205">
        <f t="shared" si="3"/>
        <v>0</v>
      </c>
      <c r="P107" s="205"/>
      <c r="Q107" s="205"/>
      <c r="R107" s="205"/>
    </row>
    <row r="108" spans="1:18" hidden="1">
      <c r="A108" s="203"/>
      <c r="B108" s="204"/>
      <c r="C108" s="204"/>
      <c r="D108" s="203"/>
      <c r="E108" s="203"/>
      <c r="H108" s="203"/>
      <c r="I108" s="205"/>
      <c r="J108" s="205"/>
      <c r="K108" s="205"/>
      <c r="L108" s="205">
        <f>IFERROR(IF(G108="X",0,IF(H108="X",0,VLOOKUP(H108,'11'!$K$3:$L$16,2,FALSE))),0)</f>
        <v>0</v>
      </c>
      <c r="M108" s="205">
        <f t="shared" si="2"/>
        <v>0</v>
      </c>
      <c r="N108" s="205">
        <f>IFERROR(VLOOKUP(H108,'11'!$K$3:$M$16,3,FALSE),0)</f>
        <v>0</v>
      </c>
      <c r="O108" s="205">
        <f t="shared" si="3"/>
        <v>0</v>
      </c>
      <c r="P108" s="205"/>
      <c r="Q108" s="205"/>
      <c r="R108" s="205"/>
    </row>
    <row r="109" spans="1:18" hidden="1">
      <c r="A109" s="203"/>
      <c r="B109" s="204"/>
      <c r="C109" s="204"/>
      <c r="D109" s="203"/>
      <c r="E109" s="203"/>
      <c r="H109" s="203"/>
      <c r="I109" s="205"/>
      <c r="J109" s="205"/>
      <c r="K109" s="205"/>
      <c r="L109" s="205">
        <f>IFERROR(IF(G109="X",0,IF(H109="X",0,VLOOKUP(H109,'11'!$K$3:$L$16,2,FALSE))),0)</f>
        <v>0</v>
      </c>
      <c r="M109" s="205">
        <f t="shared" si="2"/>
        <v>0</v>
      </c>
      <c r="N109" s="205">
        <f>IFERROR(VLOOKUP(H109,'11'!$K$3:$M$16,3,FALSE),0)</f>
        <v>0</v>
      </c>
      <c r="O109" s="205">
        <f t="shared" si="3"/>
        <v>0</v>
      </c>
      <c r="P109" s="205"/>
      <c r="Q109" s="205"/>
      <c r="R109" s="205"/>
    </row>
    <row r="110" spans="1:18" hidden="1">
      <c r="A110" s="203"/>
      <c r="B110" s="204"/>
      <c r="C110" s="204"/>
      <c r="D110" s="203"/>
      <c r="E110" s="203"/>
      <c r="H110" s="203"/>
      <c r="I110" s="205"/>
      <c r="J110" s="205"/>
      <c r="K110" s="205"/>
      <c r="L110" s="205">
        <f>IFERROR(IF(G110="X",0,IF(H110="X",0,VLOOKUP(H110,'11'!$K$3:$L$16,2,FALSE))),0)</f>
        <v>0</v>
      </c>
      <c r="M110" s="205">
        <f t="shared" si="2"/>
        <v>0</v>
      </c>
      <c r="N110" s="205">
        <f>IFERROR(VLOOKUP(H110,'11'!$K$3:$M$16,3,FALSE),0)</f>
        <v>0</v>
      </c>
      <c r="O110" s="205">
        <f t="shared" si="3"/>
        <v>0</v>
      </c>
      <c r="P110" s="205"/>
      <c r="Q110" s="205"/>
      <c r="R110" s="205"/>
    </row>
    <row r="111" spans="1:18" hidden="1">
      <c r="A111" s="203"/>
      <c r="B111" s="204"/>
      <c r="C111" s="204"/>
      <c r="D111" s="203"/>
      <c r="E111" s="203"/>
      <c r="H111" s="203"/>
      <c r="I111" s="205"/>
      <c r="J111" s="205"/>
      <c r="K111" s="205"/>
      <c r="L111" s="205">
        <f>IFERROR(IF(G111="X",0,IF(H111="X",0,VLOOKUP(H111,'11'!$K$3:$L$16,2,FALSE))),0)</f>
        <v>0</v>
      </c>
      <c r="M111" s="205">
        <f t="shared" si="2"/>
        <v>0</v>
      </c>
      <c r="N111" s="205">
        <f>IFERROR(VLOOKUP(H111,'11'!$K$3:$M$16,3,FALSE),0)</f>
        <v>0</v>
      </c>
      <c r="O111" s="205">
        <f t="shared" si="3"/>
        <v>0</v>
      </c>
      <c r="P111" s="205"/>
      <c r="Q111" s="205"/>
      <c r="R111" s="205"/>
    </row>
    <row r="112" spans="1:18" hidden="1">
      <c r="A112" s="203"/>
      <c r="B112" s="204"/>
      <c r="C112" s="204"/>
      <c r="D112" s="203"/>
      <c r="E112" s="203"/>
      <c r="H112" s="203"/>
      <c r="I112" s="205"/>
      <c r="J112" s="205"/>
      <c r="K112" s="205"/>
      <c r="L112" s="205">
        <f>IFERROR(IF(G112="X",0,IF(H112="X",0,VLOOKUP(H112,'11'!$K$3:$L$16,2,FALSE))),0)</f>
        <v>0</v>
      </c>
      <c r="M112" s="205">
        <f t="shared" si="2"/>
        <v>0</v>
      </c>
      <c r="N112" s="205">
        <f>IFERROR(VLOOKUP(H112,'11'!$K$3:$M$16,3,FALSE),0)</f>
        <v>0</v>
      </c>
      <c r="O112" s="205">
        <f t="shared" si="3"/>
        <v>0</v>
      </c>
      <c r="P112" s="205"/>
      <c r="Q112" s="205"/>
      <c r="R112" s="205"/>
    </row>
    <row r="113" spans="1:18" hidden="1">
      <c r="A113" s="203"/>
      <c r="B113" s="204"/>
      <c r="C113" s="204"/>
      <c r="D113" s="203"/>
      <c r="E113" s="203"/>
      <c r="H113" s="203"/>
      <c r="I113" s="205"/>
      <c r="J113" s="205"/>
      <c r="K113" s="205"/>
      <c r="L113" s="205">
        <f>IFERROR(IF(G113="X",0,IF(H113="X",0,VLOOKUP(H113,'11'!$K$3:$L$16,2,FALSE))),0)</f>
        <v>0</v>
      </c>
      <c r="M113" s="205">
        <f t="shared" si="2"/>
        <v>0</v>
      </c>
      <c r="N113" s="205">
        <f>IFERROR(VLOOKUP(H113,'11'!$K$3:$M$16,3,FALSE),0)</f>
        <v>0</v>
      </c>
      <c r="O113" s="205">
        <f t="shared" si="3"/>
        <v>0</v>
      </c>
      <c r="P113" s="205"/>
      <c r="Q113" s="205"/>
      <c r="R113" s="205"/>
    </row>
    <row r="114" spans="1:18" hidden="1">
      <c r="A114" s="203"/>
      <c r="B114" s="204"/>
      <c r="C114" s="204"/>
      <c r="D114" s="203"/>
      <c r="E114" s="203"/>
      <c r="H114" s="203"/>
      <c r="I114" s="205"/>
      <c r="J114" s="205"/>
      <c r="K114" s="205"/>
      <c r="L114" s="205">
        <f>IFERROR(IF(G114="X",0,IF(H114="X",0,VLOOKUP(H114,'11'!$K$3:$L$16,2,FALSE))),0)</f>
        <v>0</v>
      </c>
      <c r="M114" s="205">
        <f t="shared" si="2"/>
        <v>0</v>
      </c>
      <c r="N114" s="205">
        <f>IFERROR(VLOOKUP(H114,'11'!$K$3:$M$16,3,FALSE),0)</f>
        <v>0</v>
      </c>
      <c r="O114" s="205">
        <f t="shared" si="3"/>
        <v>0</v>
      </c>
      <c r="P114" s="205"/>
      <c r="Q114" s="205"/>
      <c r="R114" s="205"/>
    </row>
    <row r="115" spans="1:18" hidden="1">
      <c r="A115" s="203"/>
      <c r="B115" s="204"/>
      <c r="C115" s="204"/>
      <c r="D115" s="203"/>
      <c r="E115" s="203"/>
      <c r="H115" s="203"/>
      <c r="I115" s="205"/>
      <c r="J115" s="205"/>
      <c r="K115" s="205"/>
      <c r="L115" s="205">
        <f>IFERROR(IF(G115="X",0,IF(H115="X",0,VLOOKUP(H115,'11'!$K$3:$L$16,2,FALSE))),0)</f>
        <v>0</v>
      </c>
      <c r="M115" s="205">
        <f t="shared" si="2"/>
        <v>0</v>
      </c>
      <c r="N115" s="205">
        <f>IFERROR(VLOOKUP(H115,'11'!$K$3:$M$16,3,FALSE),0)</f>
        <v>0</v>
      </c>
      <c r="O115" s="205">
        <f t="shared" si="3"/>
        <v>0</v>
      </c>
      <c r="P115" s="205"/>
      <c r="Q115" s="205"/>
      <c r="R115" s="205"/>
    </row>
    <row r="116" spans="1:18" hidden="1">
      <c r="A116" s="203"/>
      <c r="B116" s="204"/>
      <c r="C116" s="204"/>
      <c r="D116" s="203"/>
      <c r="E116" s="203"/>
      <c r="H116" s="203"/>
      <c r="I116" s="205"/>
      <c r="J116" s="205"/>
      <c r="K116" s="205"/>
      <c r="L116" s="205">
        <f>IFERROR(IF(G116="X",0,IF(H116="X",0,VLOOKUP(H116,'11'!$K$3:$L$16,2,FALSE))),0)</f>
        <v>0</v>
      </c>
      <c r="M116" s="205">
        <f t="shared" si="2"/>
        <v>0</v>
      </c>
      <c r="N116" s="205">
        <f>IFERROR(VLOOKUP(H116,'11'!$K$3:$M$16,3,FALSE),0)</f>
        <v>0</v>
      </c>
      <c r="O116" s="205">
        <f t="shared" si="3"/>
        <v>0</v>
      </c>
      <c r="P116" s="205"/>
      <c r="Q116" s="205"/>
      <c r="R116" s="205"/>
    </row>
    <row r="117" spans="1:18" hidden="1">
      <c r="A117" s="203"/>
      <c r="B117" s="204"/>
      <c r="C117" s="204"/>
      <c r="D117" s="203"/>
      <c r="E117" s="203"/>
      <c r="H117" s="203"/>
      <c r="I117" s="205"/>
      <c r="J117" s="205"/>
      <c r="K117" s="205"/>
      <c r="L117" s="205">
        <f>IFERROR(IF(G117="X",0,IF(H117="X",0,VLOOKUP(H117,'11'!$K$3:$L$16,2,FALSE))),0)</f>
        <v>0</v>
      </c>
      <c r="M117" s="205">
        <f t="shared" si="2"/>
        <v>0</v>
      </c>
      <c r="N117" s="205">
        <f>IFERROR(VLOOKUP(H117,'11'!$K$3:$M$16,3,FALSE),0)</f>
        <v>0</v>
      </c>
      <c r="O117" s="205">
        <f t="shared" si="3"/>
        <v>0</v>
      </c>
      <c r="P117" s="205"/>
      <c r="Q117" s="205"/>
      <c r="R117" s="205"/>
    </row>
    <row r="118" spans="1:18" hidden="1">
      <c r="A118" s="203"/>
      <c r="B118" s="204"/>
      <c r="C118" s="204"/>
      <c r="D118" s="203"/>
      <c r="E118" s="203"/>
      <c r="H118" s="203"/>
      <c r="I118" s="205"/>
      <c r="J118" s="205"/>
      <c r="K118" s="205"/>
      <c r="L118" s="205">
        <f>IFERROR(IF(G118="X",0,IF(H118="X",0,VLOOKUP(H118,'11'!$K$3:$L$16,2,FALSE))),0)</f>
        <v>0</v>
      </c>
      <c r="M118" s="205">
        <f t="shared" si="2"/>
        <v>0</v>
      </c>
      <c r="N118" s="205">
        <f>IFERROR(VLOOKUP(H118,'11'!$K$3:$M$16,3,FALSE),0)</f>
        <v>0</v>
      </c>
      <c r="O118" s="205">
        <f t="shared" si="3"/>
        <v>0</v>
      </c>
      <c r="P118" s="205"/>
      <c r="Q118" s="205"/>
      <c r="R118" s="205"/>
    </row>
    <row r="119" spans="1:18" hidden="1">
      <c r="A119" s="203"/>
      <c r="B119" s="204"/>
      <c r="C119" s="204"/>
      <c r="D119" s="203"/>
      <c r="E119" s="203"/>
      <c r="H119" s="203"/>
      <c r="I119" s="205"/>
      <c r="J119" s="205"/>
      <c r="K119" s="205"/>
      <c r="L119" s="205">
        <f>IFERROR(IF(G119="X",0,IF(H119="X",0,VLOOKUP(H119,'11'!$K$3:$L$16,2,FALSE))),0)</f>
        <v>0</v>
      </c>
      <c r="M119" s="205">
        <f t="shared" si="2"/>
        <v>0</v>
      </c>
      <c r="N119" s="205">
        <f>IFERROR(VLOOKUP(H119,'11'!$K$3:$M$16,3,FALSE),0)</f>
        <v>0</v>
      </c>
      <c r="O119" s="205">
        <f t="shared" si="3"/>
        <v>0</v>
      </c>
      <c r="P119" s="205"/>
      <c r="Q119" s="205"/>
      <c r="R119" s="205"/>
    </row>
    <row r="120" spans="1:18" hidden="1">
      <c r="A120" s="203"/>
      <c r="B120" s="204"/>
      <c r="C120" s="204"/>
      <c r="D120" s="203"/>
      <c r="E120" s="203"/>
      <c r="H120" s="203"/>
      <c r="I120" s="205"/>
      <c r="J120" s="205"/>
      <c r="K120" s="205"/>
      <c r="L120" s="205">
        <f>IFERROR(IF(G120="X",0,IF(H120="X",0,VLOOKUP(H120,'11'!$K$3:$L$16,2,FALSE))),0)</f>
        <v>0</v>
      </c>
      <c r="M120" s="205">
        <f t="shared" si="2"/>
        <v>0</v>
      </c>
      <c r="N120" s="205">
        <f>IFERROR(VLOOKUP(H120,'11'!$K$3:$M$16,3,FALSE),0)</f>
        <v>0</v>
      </c>
      <c r="O120" s="205">
        <f t="shared" si="3"/>
        <v>0</v>
      </c>
      <c r="P120" s="205"/>
      <c r="Q120" s="205"/>
      <c r="R120" s="205"/>
    </row>
    <row r="121" spans="1:18" hidden="1">
      <c r="A121" s="203"/>
      <c r="B121" s="204"/>
      <c r="C121" s="204"/>
      <c r="D121" s="203"/>
      <c r="E121" s="203"/>
      <c r="H121" s="203"/>
      <c r="I121" s="205"/>
      <c r="J121" s="205"/>
      <c r="K121" s="205"/>
      <c r="L121" s="205">
        <f>IFERROR(IF(G121="X",0,IF(H121="X",0,VLOOKUP(H121,'11'!$K$3:$L$16,2,FALSE))),0)</f>
        <v>0</v>
      </c>
      <c r="M121" s="205">
        <f t="shared" si="2"/>
        <v>0</v>
      </c>
      <c r="N121" s="205">
        <f>IFERROR(VLOOKUP(H121,'11'!$K$3:$M$16,3,FALSE),0)</f>
        <v>0</v>
      </c>
      <c r="O121" s="205">
        <f t="shared" si="3"/>
        <v>0</v>
      </c>
      <c r="P121" s="205"/>
      <c r="Q121" s="205"/>
      <c r="R121" s="205"/>
    </row>
    <row r="122" spans="1:18" hidden="1">
      <c r="A122" s="203"/>
      <c r="B122" s="204"/>
      <c r="C122" s="204"/>
      <c r="D122" s="203"/>
      <c r="E122" s="203"/>
      <c r="H122" s="203"/>
      <c r="I122" s="205"/>
      <c r="J122" s="205"/>
      <c r="K122" s="205"/>
      <c r="L122" s="205">
        <f>IFERROR(IF(G122="X",0,IF(H122="X",0,VLOOKUP(H122,'11'!$K$3:$L$16,2,FALSE))),0)</f>
        <v>0</v>
      </c>
      <c r="M122" s="205">
        <f t="shared" si="2"/>
        <v>0</v>
      </c>
      <c r="N122" s="205">
        <f>IFERROR(VLOOKUP(H122,'11'!$K$3:$M$16,3,FALSE),0)</f>
        <v>0</v>
      </c>
      <c r="O122" s="205">
        <f t="shared" si="3"/>
        <v>0</v>
      </c>
      <c r="P122" s="205"/>
      <c r="Q122" s="205"/>
      <c r="R122" s="205"/>
    </row>
    <row r="123" spans="1:18" hidden="1">
      <c r="A123" s="203"/>
      <c r="B123" s="204"/>
      <c r="C123" s="204"/>
      <c r="D123" s="203"/>
      <c r="E123" s="203"/>
      <c r="H123" s="203"/>
      <c r="I123" s="205"/>
      <c r="J123" s="205"/>
      <c r="K123" s="205"/>
      <c r="L123" s="205">
        <f>IFERROR(IF(G123="X",0,IF(H123="X",0,VLOOKUP(H123,'11'!$K$3:$L$16,2,FALSE))),0)</f>
        <v>0</v>
      </c>
      <c r="M123" s="205">
        <f t="shared" si="2"/>
        <v>0</v>
      </c>
      <c r="N123" s="205">
        <f>IFERROR(VLOOKUP(H123,'11'!$K$3:$M$16,3,FALSE),0)</f>
        <v>0</v>
      </c>
      <c r="O123" s="205">
        <f t="shared" si="3"/>
        <v>0</v>
      </c>
      <c r="P123" s="205"/>
      <c r="Q123" s="205"/>
      <c r="R123" s="205"/>
    </row>
    <row r="124" spans="1:18" hidden="1">
      <c r="A124" s="203"/>
      <c r="B124" s="204"/>
      <c r="C124" s="204"/>
      <c r="D124" s="203"/>
      <c r="E124" s="203"/>
      <c r="H124" s="203"/>
      <c r="I124" s="205"/>
      <c r="J124" s="205"/>
      <c r="K124" s="205"/>
      <c r="L124" s="205">
        <f>IFERROR(IF(G124="X",0,IF(H124="X",0,VLOOKUP(H124,'11'!$K$3:$L$16,2,FALSE))),0)</f>
        <v>0</v>
      </c>
      <c r="M124" s="205">
        <f t="shared" si="2"/>
        <v>0</v>
      </c>
      <c r="N124" s="205">
        <f>IFERROR(VLOOKUP(H124,'11'!$K$3:$M$16,3,FALSE),0)</f>
        <v>0</v>
      </c>
      <c r="O124" s="205">
        <f t="shared" si="3"/>
        <v>0</v>
      </c>
      <c r="P124" s="205"/>
      <c r="Q124" s="205"/>
      <c r="R124" s="205"/>
    </row>
    <row r="125" spans="1:18" hidden="1">
      <c r="A125" s="203"/>
      <c r="B125" s="204"/>
      <c r="C125" s="204"/>
      <c r="D125" s="203"/>
      <c r="E125" s="203"/>
      <c r="H125" s="203"/>
      <c r="I125" s="205"/>
      <c r="J125" s="205"/>
      <c r="K125" s="205"/>
      <c r="L125" s="205">
        <f>IFERROR(IF(G125="X",0,IF(H125="X",0,VLOOKUP(H125,'11'!$K$3:$L$16,2,FALSE))),0)</f>
        <v>0</v>
      </c>
      <c r="M125" s="205">
        <f t="shared" si="2"/>
        <v>0</v>
      </c>
      <c r="N125" s="205">
        <f>IFERROR(VLOOKUP(H125,'11'!$K$3:$M$16,3,FALSE),0)</f>
        <v>0</v>
      </c>
      <c r="O125" s="205">
        <f t="shared" si="3"/>
        <v>0</v>
      </c>
      <c r="P125" s="205"/>
      <c r="Q125" s="205"/>
      <c r="R125" s="205"/>
    </row>
    <row r="126" spans="1:18" hidden="1">
      <c r="A126" s="203"/>
      <c r="B126" s="204"/>
      <c r="C126" s="204"/>
      <c r="D126" s="203"/>
      <c r="E126" s="203"/>
      <c r="H126" s="203"/>
      <c r="I126" s="205"/>
      <c r="J126" s="205"/>
      <c r="K126" s="205"/>
      <c r="L126" s="205">
        <f>IFERROR(IF(G126="X",0,IF(H126="X",0,VLOOKUP(H126,'11'!$K$3:$L$16,2,FALSE))),0)</f>
        <v>0</v>
      </c>
      <c r="M126" s="205">
        <f t="shared" si="2"/>
        <v>0</v>
      </c>
      <c r="N126" s="205">
        <f>IFERROR(VLOOKUP(H126,'11'!$K$3:$M$16,3,FALSE),0)</f>
        <v>0</v>
      </c>
      <c r="O126" s="205">
        <f t="shared" si="3"/>
        <v>0</v>
      </c>
      <c r="P126" s="205"/>
      <c r="Q126" s="205"/>
      <c r="R126" s="205"/>
    </row>
    <row r="127" spans="1:18" hidden="1">
      <c r="A127" s="203"/>
      <c r="B127" s="204"/>
      <c r="C127" s="204"/>
      <c r="D127" s="203"/>
      <c r="E127" s="203"/>
      <c r="H127" s="203"/>
      <c r="I127" s="205"/>
      <c r="J127" s="205"/>
      <c r="K127" s="205"/>
      <c r="L127" s="205">
        <f>IFERROR(IF(G127="X",0,IF(H127="X",0,VLOOKUP(H127,'11'!$K$3:$L$16,2,FALSE))),0)</f>
        <v>0</v>
      </c>
      <c r="M127" s="205">
        <f t="shared" si="2"/>
        <v>0</v>
      </c>
      <c r="N127" s="205">
        <f>IFERROR(VLOOKUP(H127,'11'!$K$3:$M$16,3,FALSE),0)</f>
        <v>0</v>
      </c>
      <c r="O127" s="205">
        <f t="shared" si="3"/>
        <v>0</v>
      </c>
      <c r="P127" s="205"/>
      <c r="Q127" s="205"/>
      <c r="R127" s="205"/>
    </row>
    <row r="128" spans="1:18" hidden="1">
      <c r="A128" s="203"/>
      <c r="B128" s="204"/>
      <c r="C128" s="204"/>
      <c r="D128" s="203"/>
      <c r="E128" s="203"/>
      <c r="H128" s="203"/>
      <c r="I128" s="205"/>
      <c r="J128" s="205"/>
      <c r="K128" s="205"/>
      <c r="L128" s="205">
        <f>IFERROR(IF(G128="X",0,IF(H128="X",0,VLOOKUP(H128,'11'!$K$3:$L$16,2,FALSE))),0)</f>
        <v>0</v>
      </c>
      <c r="M128" s="205">
        <f t="shared" si="2"/>
        <v>0</v>
      </c>
      <c r="N128" s="205">
        <f>IFERROR(VLOOKUP(H128,'11'!$K$3:$M$16,3,FALSE),0)</f>
        <v>0</v>
      </c>
      <c r="O128" s="205">
        <f t="shared" si="3"/>
        <v>0</v>
      </c>
      <c r="P128" s="205"/>
      <c r="Q128" s="205"/>
      <c r="R128" s="205"/>
    </row>
    <row r="129" spans="1:18" hidden="1">
      <c r="A129" s="203"/>
      <c r="B129" s="204"/>
      <c r="C129" s="204"/>
      <c r="D129" s="203"/>
      <c r="E129" s="203"/>
      <c r="H129" s="203"/>
      <c r="I129" s="205"/>
      <c r="J129" s="205"/>
      <c r="K129" s="205"/>
      <c r="L129" s="205">
        <f>IFERROR(IF(G129="X",0,IF(H129="X",0,VLOOKUP(H129,'11'!$K$3:$L$16,2,FALSE))),0)</f>
        <v>0</v>
      </c>
      <c r="M129" s="205">
        <f t="shared" si="2"/>
        <v>0</v>
      </c>
      <c r="N129" s="205">
        <f>IFERROR(VLOOKUP(H129,'11'!$K$3:$M$16,3,FALSE),0)</f>
        <v>0</v>
      </c>
      <c r="O129" s="205">
        <f t="shared" si="3"/>
        <v>0</v>
      </c>
      <c r="P129" s="205"/>
      <c r="Q129" s="205"/>
      <c r="R129" s="205"/>
    </row>
    <row r="130" spans="1:18" hidden="1">
      <c r="A130" s="203"/>
      <c r="B130" s="204"/>
      <c r="C130" s="204"/>
      <c r="D130" s="203"/>
      <c r="E130" s="203"/>
      <c r="H130" s="203"/>
      <c r="I130" s="205"/>
      <c r="J130" s="205"/>
      <c r="K130" s="205"/>
      <c r="L130" s="205">
        <f>IFERROR(IF(G130="X",0,IF(H130="X",0,VLOOKUP(H130,'11'!$K$3:$L$16,2,FALSE))),0)</f>
        <v>0</v>
      </c>
      <c r="M130" s="205">
        <f t="shared" si="2"/>
        <v>0</v>
      </c>
      <c r="N130" s="205">
        <f>IFERROR(VLOOKUP(H130,'11'!$K$3:$M$16,3,FALSE),0)</f>
        <v>0</v>
      </c>
      <c r="O130" s="205">
        <f t="shared" si="3"/>
        <v>0</v>
      </c>
      <c r="P130" s="205"/>
      <c r="Q130" s="205"/>
      <c r="R130" s="205"/>
    </row>
    <row r="131" spans="1:18" hidden="1">
      <c r="A131" s="203"/>
      <c r="B131" s="204"/>
      <c r="C131" s="204"/>
      <c r="D131" s="203"/>
      <c r="E131" s="203"/>
      <c r="H131" s="203"/>
      <c r="I131" s="205"/>
      <c r="J131" s="205"/>
      <c r="K131" s="205"/>
      <c r="L131" s="205">
        <f>IFERROR(IF(G131="X",0,IF(H131="X",0,VLOOKUP(H131,'11'!$K$3:$L$16,2,FALSE))),0)</f>
        <v>0</v>
      </c>
      <c r="M131" s="205">
        <f t="shared" si="2"/>
        <v>0</v>
      </c>
      <c r="N131" s="205">
        <f>IFERROR(VLOOKUP(H131,'11'!$K$3:$M$16,3,FALSE),0)</f>
        <v>0</v>
      </c>
      <c r="O131" s="205">
        <f t="shared" si="3"/>
        <v>0</v>
      </c>
      <c r="P131" s="205"/>
      <c r="Q131" s="205"/>
      <c r="R131" s="205"/>
    </row>
    <row r="132" spans="1:18" hidden="1">
      <c r="A132" s="203"/>
      <c r="B132" s="204"/>
      <c r="C132" s="204"/>
      <c r="D132" s="203"/>
      <c r="E132" s="203"/>
      <c r="H132" s="203"/>
      <c r="I132" s="205"/>
      <c r="J132" s="205"/>
      <c r="K132" s="205"/>
      <c r="L132" s="205">
        <f>IFERROR(IF(G132="X",0,IF(H132="X",0,VLOOKUP(H132,'11'!$K$3:$L$16,2,FALSE))),0)</f>
        <v>0</v>
      </c>
      <c r="M132" s="205">
        <f t="shared" ref="M132:M195" si="4">K132*L132</f>
        <v>0</v>
      </c>
      <c r="N132" s="205">
        <f>IFERROR(VLOOKUP(H132,'11'!$K$3:$M$16,3,FALSE),0)</f>
        <v>0</v>
      </c>
      <c r="O132" s="205">
        <f t="shared" ref="O132:O195" si="5">IF(N132=0,0,M132/N132)</f>
        <v>0</v>
      </c>
      <c r="P132" s="205"/>
      <c r="Q132" s="205"/>
      <c r="R132" s="205"/>
    </row>
    <row r="133" spans="1:18" hidden="1">
      <c r="A133" s="203"/>
      <c r="B133" s="204"/>
      <c r="C133" s="204"/>
      <c r="D133" s="203"/>
      <c r="E133" s="203"/>
      <c r="H133" s="203"/>
      <c r="I133" s="205"/>
      <c r="J133" s="205"/>
      <c r="K133" s="205"/>
      <c r="L133" s="205">
        <f>IFERROR(IF(G133="X",0,IF(H133="X",0,VLOOKUP(H133,'11'!$K$3:$L$16,2,FALSE))),0)</f>
        <v>0</v>
      </c>
      <c r="M133" s="205">
        <f t="shared" si="4"/>
        <v>0</v>
      </c>
      <c r="N133" s="205">
        <f>IFERROR(VLOOKUP(H133,'11'!$K$3:$M$16,3,FALSE),0)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IFERROR(IF(G134="X",0,IF(H134="X",0,VLOOKUP(H134,'11'!$K$3:$L$16,2,FALSE))),0)</f>
        <v>0</v>
      </c>
      <c r="M134" s="205">
        <f t="shared" si="4"/>
        <v>0</v>
      </c>
      <c r="N134" s="205">
        <f>IFERROR(VLOOKUP(H134,'11'!$K$3:$M$16,3,FALSE),0)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IFERROR(IF(G135="X",0,IF(H135="X",0,VLOOKUP(H135,'11'!$K$3:$L$16,2,FALSE))),0)</f>
        <v>0</v>
      </c>
      <c r="M135" s="205">
        <f t="shared" si="4"/>
        <v>0</v>
      </c>
      <c r="N135" s="205">
        <f>IFERROR(VLOOKUP(H135,'11'!$K$3:$M$16,3,FALSE),0)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IFERROR(IF(G136="X",0,IF(H136="X",0,VLOOKUP(H136,'11'!$K$3:$L$16,2,FALSE))),0)</f>
        <v>0</v>
      </c>
      <c r="M136" s="205">
        <f t="shared" si="4"/>
        <v>0</v>
      </c>
      <c r="N136" s="205">
        <f>IFERROR(VLOOKUP(H136,'11'!$K$3:$M$16,3,FALSE),0)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IFERROR(IF(G137="X",0,IF(H137="X",0,VLOOKUP(H137,'11'!$K$3:$L$16,2,FALSE))),0)</f>
        <v>0</v>
      </c>
      <c r="M137" s="205">
        <f t="shared" si="4"/>
        <v>0</v>
      </c>
      <c r="N137" s="205">
        <f>IFERROR(VLOOKUP(H137,'11'!$K$3:$M$16,3,FALSE),0)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IFERROR(IF(G138="X",0,IF(H138="X",0,VLOOKUP(H138,'11'!$K$3:$L$16,2,FALSE))),0)</f>
        <v>0</v>
      </c>
      <c r="M138" s="205">
        <f t="shared" si="4"/>
        <v>0</v>
      </c>
      <c r="N138" s="205">
        <f>IFERROR(VLOOKUP(H138,'11'!$K$3:$M$16,3,FALSE),0)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IFERROR(IF(G139="X",0,IF(H139="X",0,VLOOKUP(H139,'11'!$K$3:$L$16,2,FALSE))),0)</f>
        <v>0</v>
      </c>
      <c r="M139" s="205">
        <f t="shared" si="4"/>
        <v>0</v>
      </c>
      <c r="N139" s="205">
        <f>IFERROR(VLOOKUP(H139,'11'!$K$3:$M$16,3,FALSE),0)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IFERROR(IF(G140="X",0,IF(H140="X",0,VLOOKUP(H140,'11'!$K$3:$L$16,2,FALSE))),0)</f>
        <v>0</v>
      </c>
      <c r="M140" s="205">
        <f t="shared" si="4"/>
        <v>0</v>
      </c>
      <c r="N140" s="205">
        <f>IFERROR(VLOOKUP(H140,'11'!$K$3:$M$16,3,FALSE),0)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IFERROR(IF(G141="X",0,IF(H141="X",0,VLOOKUP(H141,'11'!$K$3:$L$16,2,FALSE))),0)</f>
        <v>0</v>
      </c>
      <c r="M141" s="205">
        <f t="shared" si="4"/>
        <v>0</v>
      </c>
      <c r="N141" s="205">
        <f>IFERROR(VLOOKUP(H141,'11'!$K$3:$M$16,3,FALSE),0)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IFERROR(IF(G142="X",0,IF(H142="X",0,VLOOKUP(H142,'11'!$K$3:$L$16,2,FALSE))),0)</f>
        <v>0</v>
      </c>
      <c r="M142" s="205">
        <f t="shared" si="4"/>
        <v>0</v>
      </c>
      <c r="N142" s="205">
        <f>IFERROR(VLOOKUP(H142,'11'!$K$3:$M$16,3,FALSE),0)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IFERROR(IF(G143="X",0,IF(H143="X",0,VLOOKUP(H143,'11'!$K$3:$L$16,2,FALSE))),0)</f>
        <v>0</v>
      </c>
      <c r="M143" s="205">
        <f t="shared" si="4"/>
        <v>0</v>
      </c>
      <c r="N143" s="205">
        <f>IFERROR(VLOOKUP(H143,'11'!$K$3:$M$16,3,FALSE),0)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IFERROR(IF(G144="X",0,IF(H144="X",0,VLOOKUP(H144,'11'!$K$3:$L$16,2,FALSE))),0)</f>
        <v>0</v>
      </c>
      <c r="M144" s="205">
        <f t="shared" si="4"/>
        <v>0</v>
      </c>
      <c r="N144" s="205">
        <f>IFERROR(VLOOKUP(H144,'11'!$K$3:$M$16,3,FALSE),0)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IFERROR(IF(G145="X",0,IF(H145="X",0,VLOOKUP(H145,'11'!$K$3:$L$16,2,FALSE))),0)</f>
        <v>0</v>
      </c>
      <c r="M145" s="205">
        <f t="shared" si="4"/>
        <v>0</v>
      </c>
      <c r="N145" s="205">
        <f>IFERROR(VLOOKUP(H145,'11'!$K$3:$M$16,3,FALSE),0)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IFERROR(IF(G146="X",0,IF(H146="X",0,VLOOKUP(H146,'11'!$K$3:$L$16,2,FALSE))),0)</f>
        <v>0</v>
      </c>
      <c r="M146" s="205">
        <f t="shared" si="4"/>
        <v>0</v>
      </c>
      <c r="N146" s="205">
        <f>IFERROR(VLOOKUP(H146,'11'!$K$3:$M$16,3,FALSE),0)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IFERROR(IF(G147="X",0,IF(H147="X",0,VLOOKUP(H147,'11'!$K$3:$L$16,2,FALSE))),0)</f>
        <v>0</v>
      </c>
      <c r="M147" s="205">
        <f t="shared" si="4"/>
        <v>0</v>
      </c>
      <c r="N147" s="205">
        <f>IFERROR(VLOOKUP(H147,'11'!$K$3:$M$16,3,FALSE),0)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IFERROR(IF(G148="X",0,IF(H148="X",0,VLOOKUP(H148,'11'!$K$3:$L$16,2,FALSE))),0)</f>
        <v>0</v>
      </c>
      <c r="M148" s="205">
        <f t="shared" si="4"/>
        <v>0</v>
      </c>
      <c r="N148" s="205">
        <f>IFERROR(VLOOKUP(H148,'11'!$K$3:$M$16,3,FALSE),0)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IFERROR(IF(G149="X",0,IF(H149="X",0,VLOOKUP(H149,'11'!$K$3:$L$16,2,FALSE))),0)</f>
        <v>0</v>
      </c>
      <c r="M149" s="205">
        <f t="shared" si="4"/>
        <v>0</v>
      </c>
      <c r="N149" s="205">
        <f>IFERROR(VLOOKUP(H149,'11'!$K$3:$M$16,3,FALSE),0)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IFERROR(IF(G150="X",0,IF(H150="X",0,VLOOKUP(H150,'11'!$K$3:$L$16,2,FALSE))),0)</f>
        <v>0</v>
      </c>
      <c r="M150" s="205">
        <f t="shared" si="4"/>
        <v>0</v>
      </c>
      <c r="N150" s="205">
        <f>IFERROR(VLOOKUP(H150,'11'!$K$3:$M$16,3,FALSE),0)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IFERROR(IF(G151="X",0,IF(H151="X",0,VLOOKUP(H151,'11'!$K$3:$L$16,2,FALSE))),0)</f>
        <v>0</v>
      </c>
      <c r="M151" s="205">
        <f t="shared" si="4"/>
        <v>0</v>
      </c>
      <c r="N151" s="205">
        <f>IFERROR(VLOOKUP(H151,'11'!$K$3:$M$16,3,FALSE),0)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IFERROR(IF(G152="X",0,IF(H152="X",0,VLOOKUP(H152,'11'!$K$3:$L$16,2,FALSE))),0)</f>
        <v>0</v>
      </c>
      <c r="M152" s="205">
        <f t="shared" si="4"/>
        <v>0</v>
      </c>
      <c r="N152" s="205">
        <f>IFERROR(VLOOKUP(H152,'11'!$K$3:$M$16,3,FALSE),0)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IFERROR(IF(G153="X",0,IF(H153="X",0,VLOOKUP(H153,'11'!$K$3:$L$16,2,FALSE))),0)</f>
        <v>0</v>
      </c>
      <c r="M153" s="205">
        <f t="shared" si="4"/>
        <v>0</v>
      </c>
      <c r="N153" s="205">
        <f>IFERROR(VLOOKUP(H153,'11'!$K$3:$M$16,3,FALSE),0)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IFERROR(IF(G154="X",0,IF(H154="X",0,VLOOKUP(H154,'11'!$K$3:$L$16,2,FALSE))),0)</f>
        <v>0</v>
      </c>
      <c r="M154" s="205">
        <f t="shared" si="4"/>
        <v>0</v>
      </c>
      <c r="N154" s="205">
        <f>IFERROR(VLOOKUP(H154,'11'!$K$3:$M$16,3,FALSE),0)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IFERROR(IF(G155="X",0,IF(H155="X",0,VLOOKUP(H155,'11'!$K$3:$L$16,2,FALSE))),0)</f>
        <v>0</v>
      </c>
      <c r="M155" s="205">
        <f t="shared" si="4"/>
        <v>0</v>
      </c>
      <c r="N155" s="205">
        <f>IFERROR(VLOOKUP(H155,'11'!$K$3:$M$16,3,FALSE),0)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IFERROR(IF(G156="X",0,IF(H156="X",0,VLOOKUP(H156,'11'!$K$3:$L$16,2,FALSE))),0)</f>
        <v>0</v>
      </c>
      <c r="M156" s="205">
        <f t="shared" si="4"/>
        <v>0</v>
      </c>
      <c r="N156" s="205">
        <f>IFERROR(VLOOKUP(H156,'11'!$K$3:$M$16,3,FALSE),0)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IFERROR(IF(G157="X",0,IF(H157="X",0,VLOOKUP(H157,'11'!$K$3:$L$16,2,FALSE))),0)</f>
        <v>0</v>
      </c>
      <c r="M157" s="205">
        <f t="shared" si="4"/>
        <v>0</v>
      </c>
      <c r="N157" s="205">
        <f>IFERROR(VLOOKUP(H157,'11'!$K$3:$M$16,3,FALSE),0)</f>
        <v>0</v>
      </c>
      <c r="O157" s="205">
        <f t="shared" si="5"/>
        <v>0</v>
      </c>
      <c r="P157" s="205"/>
      <c r="Q157" s="205"/>
      <c r="R157" s="205"/>
    </row>
    <row r="158" spans="1:18" hidden="1">
      <c r="A158" s="203"/>
      <c r="B158" s="204"/>
      <c r="C158" s="204"/>
      <c r="D158" s="203"/>
      <c r="E158" s="203"/>
      <c r="H158" s="203"/>
      <c r="I158" s="205"/>
      <c r="J158" s="205"/>
      <c r="K158" s="205"/>
      <c r="L158" s="205">
        <f>IFERROR(IF(G158="X",0,IF(H158="X",0,VLOOKUP(H158,'11'!$K$3:$L$16,2,FALSE))),0)</f>
        <v>0</v>
      </c>
      <c r="M158" s="205">
        <f t="shared" si="4"/>
        <v>0</v>
      </c>
      <c r="N158" s="205">
        <f>IFERROR(VLOOKUP(H158,'11'!$K$3:$M$16,3,FALSE),0)</f>
        <v>0</v>
      </c>
      <c r="O158" s="205">
        <f t="shared" si="5"/>
        <v>0</v>
      </c>
      <c r="P158" s="205"/>
      <c r="Q158" s="205"/>
      <c r="R158" s="205"/>
    </row>
    <row r="159" spans="1:18" hidden="1">
      <c r="A159" s="203"/>
      <c r="B159" s="204"/>
      <c r="C159" s="204"/>
      <c r="D159" s="203"/>
      <c r="E159" s="203"/>
      <c r="H159" s="203"/>
      <c r="I159" s="205"/>
      <c r="J159" s="205"/>
      <c r="K159" s="205"/>
      <c r="L159" s="205">
        <f>IFERROR(IF(G159="X",0,IF(H159="X",0,VLOOKUP(H159,'11'!$K$3:$L$16,2,FALSE))),0)</f>
        <v>0</v>
      </c>
      <c r="M159" s="205">
        <f t="shared" si="4"/>
        <v>0</v>
      </c>
      <c r="N159" s="205">
        <f>IFERROR(VLOOKUP(H159,'11'!$K$3:$M$16,3,FALSE),0)</f>
        <v>0</v>
      </c>
      <c r="O159" s="205">
        <f t="shared" si="5"/>
        <v>0</v>
      </c>
      <c r="P159" s="205"/>
      <c r="Q159" s="205"/>
      <c r="R159" s="205"/>
    </row>
    <row r="160" spans="1:18" hidden="1">
      <c r="A160" s="203"/>
      <c r="B160" s="204"/>
      <c r="C160" s="204"/>
      <c r="D160" s="203"/>
      <c r="E160" s="203"/>
      <c r="H160" s="203"/>
      <c r="I160" s="205"/>
      <c r="J160" s="205"/>
      <c r="K160" s="205"/>
      <c r="L160" s="205">
        <f>IFERROR(IF(G160="X",0,IF(H160="X",0,VLOOKUP(H160,'11'!$K$3:$L$16,2,FALSE))),0)</f>
        <v>0</v>
      </c>
      <c r="M160" s="205">
        <f t="shared" si="4"/>
        <v>0</v>
      </c>
      <c r="N160" s="205">
        <f>IFERROR(VLOOKUP(H160,'11'!$K$3:$M$16,3,FALSE),0)</f>
        <v>0</v>
      </c>
      <c r="O160" s="205">
        <f t="shared" si="5"/>
        <v>0</v>
      </c>
      <c r="P160" s="205"/>
      <c r="Q160" s="205"/>
      <c r="R160" s="205"/>
    </row>
    <row r="161" spans="1:18" hidden="1">
      <c r="A161" s="203"/>
      <c r="B161" s="204"/>
      <c r="C161" s="204"/>
      <c r="D161" s="203"/>
      <c r="E161" s="203"/>
      <c r="H161" s="203"/>
      <c r="I161" s="205"/>
      <c r="J161" s="205"/>
      <c r="K161" s="205"/>
      <c r="L161" s="205">
        <f>IFERROR(IF(G161="X",0,IF(H161="X",0,VLOOKUP(H161,'11'!$K$3:$L$16,2,FALSE))),0)</f>
        <v>0</v>
      </c>
      <c r="M161" s="205">
        <f t="shared" si="4"/>
        <v>0</v>
      </c>
      <c r="N161" s="205">
        <f>IFERROR(VLOOKUP(H161,'11'!$K$3:$M$16,3,FALSE),0)</f>
        <v>0</v>
      </c>
      <c r="O161" s="205">
        <f t="shared" si="5"/>
        <v>0</v>
      </c>
      <c r="P161" s="205"/>
      <c r="Q161" s="205"/>
      <c r="R161" s="205"/>
    </row>
    <row r="162" spans="1:18" hidden="1">
      <c r="A162" s="203"/>
      <c r="B162" s="204"/>
      <c r="C162" s="204"/>
      <c r="D162" s="203"/>
      <c r="E162" s="203"/>
      <c r="H162" s="203"/>
      <c r="I162" s="205"/>
      <c r="J162" s="205"/>
      <c r="K162" s="205"/>
      <c r="L162" s="205">
        <f>IFERROR(IF(G162="X",0,IF(H162="X",0,VLOOKUP(H162,'11'!$K$3:$L$16,2,FALSE))),0)</f>
        <v>0</v>
      </c>
      <c r="M162" s="205">
        <f t="shared" si="4"/>
        <v>0</v>
      </c>
      <c r="N162" s="205">
        <f>IFERROR(VLOOKUP(H162,'11'!$K$3:$M$16,3,FALSE),0)</f>
        <v>0</v>
      </c>
      <c r="O162" s="205">
        <f t="shared" si="5"/>
        <v>0</v>
      </c>
      <c r="P162" s="205"/>
      <c r="Q162" s="205"/>
      <c r="R162" s="205"/>
    </row>
    <row r="163" spans="1:18" hidden="1">
      <c r="A163" s="203"/>
      <c r="B163" s="204"/>
      <c r="C163" s="204"/>
      <c r="D163" s="203"/>
      <c r="E163" s="203"/>
      <c r="H163" s="203"/>
      <c r="I163" s="205"/>
      <c r="J163" s="205"/>
      <c r="K163" s="205"/>
      <c r="L163" s="205">
        <f>IFERROR(IF(G163="X",0,IF(H163="X",0,VLOOKUP(H163,'11'!$K$3:$L$16,2,FALSE))),0)</f>
        <v>0</v>
      </c>
      <c r="M163" s="205">
        <f t="shared" si="4"/>
        <v>0</v>
      </c>
      <c r="N163" s="205">
        <f>IFERROR(VLOOKUP(H163,'11'!$K$3:$M$16,3,FALSE),0)</f>
        <v>0</v>
      </c>
      <c r="O163" s="205">
        <f t="shared" si="5"/>
        <v>0</v>
      </c>
      <c r="P163" s="205"/>
      <c r="Q163" s="205"/>
      <c r="R163" s="205"/>
    </row>
    <row r="164" spans="1:18" hidden="1">
      <c r="A164" s="203"/>
      <c r="B164" s="204"/>
      <c r="C164" s="204"/>
      <c r="D164" s="203"/>
      <c r="E164" s="203"/>
      <c r="H164" s="203"/>
      <c r="I164" s="205"/>
      <c r="J164" s="205"/>
      <c r="K164" s="205"/>
      <c r="L164" s="205">
        <f>IFERROR(IF(G164="X",0,IF(H164="X",0,VLOOKUP(H164,'11'!$K$3:$L$16,2,FALSE))),0)</f>
        <v>0</v>
      </c>
      <c r="M164" s="205">
        <f t="shared" si="4"/>
        <v>0</v>
      </c>
      <c r="N164" s="205">
        <f>IFERROR(VLOOKUP(H164,'11'!$K$3:$M$16,3,FALSE),0)</f>
        <v>0</v>
      </c>
      <c r="O164" s="205">
        <f t="shared" si="5"/>
        <v>0</v>
      </c>
      <c r="P164" s="205"/>
      <c r="Q164" s="205"/>
      <c r="R164" s="205"/>
    </row>
    <row r="165" spans="1:18" hidden="1">
      <c r="A165" s="203"/>
      <c r="B165" s="204"/>
      <c r="C165" s="204"/>
      <c r="D165" s="203"/>
      <c r="E165" s="203"/>
      <c r="H165" s="203"/>
      <c r="I165" s="205"/>
      <c r="J165" s="205"/>
      <c r="K165" s="205"/>
      <c r="L165" s="205">
        <f>IFERROR(IF(G165="X",0,IF(H165="X",0,VLOOKUP(H165,'11'!$K$3:$L$16,2,FALSE))),0)</f>
        <v>0</v>
      </c>
      <c r="M165" s="205">
        <f t="shared" si="4"/>
        <v>0</v>
      </c>
      <c r="N165" s="205">
        <f>IFERROR(VLOOKUP(H165,'11'!$K$3:$M$16,3,FALSE),0)</f>
        <v>0</v>
      </c>
      <c r="O165" s="205">
        <f t="shared" si="5"/>
        <v>0</v>
      </c>
      <c r="P165" s="205"/>
      <c r="Q165" s="205"/>
      <c r="R165" s="205"/>
    </row>
    <row r="166" spans="1:18" hidden="1">
      <c r="A166" s="203"/>
      <c r="B166" s="204"/>
      <c r="C166" s="204"/>
      <c r="D166" s="203"/>
      <c r="E166" s="203"/>
      <c r="H166" s="203"/>
      <c r="I166" s="205"/>
      <c r="J166" s="205"/>
      <c r="K166" s="205"/>
      <c r="L166" s="205">
        <f>IFERROR(IF(G166="X",0,IF(H166="X",0,VLOOKUP(H166,'11'!$K$3:$L$16,2,FALSE))),0)</f>
        <v>0</v>
      </c>
      <c r="M166" s="205">
        <f t="shared" si="4"/>
        <v>0</v>
      </c>
      <c r="N166" s="205">
        <f>IFERROR(VLOOKUP(H166,'11'!$K$3:$M$16,3,FALSE),0)</f>
        <v>0</v>
      </c>
      <c r="O166" s="205">
        <f t="shared" si="5"/>
        <v>0</v>
      </c>
      <c r="P166" s="205"/>
      <c r="Q166" s="205"/>
      <c r="R166" s="205"/>
    </row>
    <row r="167" spans="1:18" hidden="1">
      <c r="A167" s="203"/>
      <c r="B167" s="204"/>
      <c r="C167" s="204"/>
      <c r="D167" s="203"/>
      <c r="E167" s="203"/>
      <c r="H167" s="203"/>
      <c r="I167" s="205"/>
      <c r="J167" s="205"/>
      <c r="K167" s="205"/>
      <c r="L167" s="205">
        <f>IFERROR(IF(G167="X",0,IF(H167="X",0,VLOOKUP(H167,'11'!$K$3:$L$16,2,FALSE))),0)</f>
        <v>0</v>
      </c>
      <c r="M167" s="205">
        <f t="shared" si="4"/>
        <v>0</v>
      </c>
      <c r="N167" s="205">
        <f>IFERROR(VLOOKUP(H167,'11'!$K$3:$M$16,3,FALSE),0)</f>
        <v>0</v>
      </c>
      <c r="O167" s="205">
        <f t="shared" si="5"/>
        <v>0</v>
      </c>
      <c r="P167" s="205"/>
      <c r="Q167" s="205"/>
      <c r="R167" s="205"/>
    </row>
    <row r="168" spans="1:18" hidden="1">
      <c r="A168" s="203"/>
      <c r="B168" s="204"/>
      <c r="C168" s="204"/>
      <c r="D168" s="203"/>
      <c r="E168" s="203"/>
      <c r="H168" s="203"/>
      <c r="I168" s="205"/>
      <c r="J168" s="205"/>
      <c r="K168" s="205"/>
      <c r="L168" s="205">
        <f>IFERROR(IF(G168="X",0,IF(H168="X",0,VLOOKUP(H168,'11'!$K$3:$L$16,2,FALSE))),0)</f>
        <v>0</v>
      </c>
      <c r="M168" s="205">
        <f t="shared" si="4"/>
        <v>0</v>
      </c>
      <c r="N168" s="205">
        <f>IFERROR(VLOOKUP(H168,'11'!$K$3:$M$16,3,FALSE),0)</f>
        <v>0</v>
      </c>
      <c r="O168" s="205">
        <f t="shared" si="5"/>
        <v>0</v>
      </c>
      <c r="P168" s="205"/>
      <c r="Q168" s="205"/>
      <c r="R168" s="205"/>
    </row>
    <row r="169" spans="1:18" hidden="1">
      <c r="A169" s="203"/>
      <c r="B169" s="204"/>
      <c r="C169" s="204"/>
      <c r="D169" s="203"/>
      <c r="E169" s="203"/>
      <c r="H169" s="203"/>
      <c r="I169" s="205"/>
      <c r="J169" s="205"/>
      <c r="K169" s="205"/>
      <c r="L169" s="205">
        <f>IFERROR(IF(G169="X",0,IF(H169="X",0,VLOOKUP(H169,'11'!$K$3:$L$16,2,FALSE))),0)</f>
        <v>0</v>
      </c>
      <c r="M169" s="205">
        <f t="shared" si="4"/>
        <v>0</v>
      </c>
      <c r="N169" s="205">
        <f>IFERROR(VLOOKUP(H169,'11'!$K$3:$M$16,3,FALSE),0)</f>
        <v>0</v>
      </c>
      <c r="O169" s="205">
        <f t="shared" si="5"/>
        <v>0</v>
      </c>
      <c r="P169" s="205"/>
      <c r="Q169" s="205"/>
      <c r="R169" s="205"/>
    </row>
    <row r="170" spans="1:18" hidden="1">
      <c r="A170" s="203"/>
      <c r="B170" s="204"/>
      <c r="C170" s="204"/>
      <c r="D170" s="203"/>
      <c r="E170" s="203"/>
      <c r="H170" s="203"/>
      <c r="I170" s="205"/>
      <c r="J170" s="205"/>
      <c r="K170" s="205"/>
      <c r="L170" s="205">
        <f>IFERROR(IF(G170="X",0,IF(H170="X",0,VLOOKUP(H170,'11'!$K$3:$L$16,2,FALSE))),0)</f>
        <v>0</v>
      </c>
      <c r="M170" s="205">
        <f t="shared" si="4"/>
        <v>0</v>
      </c>
      <c r="N170" s="205">
        <f>IFERROR(VLOOKUP(H170,'11'!$K$3:$M$16,3,FALSE),0)</f>
        <v>0</v>
      </c>
      <c r="O170" s="205">
        <f t="shared" si="5"/>
        <v>0</v>
      </c>
      <c r="P170" s="205"/>
      <c r="Q170" s="205"/>
      <c r="R170" s="205"/>
    </row>
    <row r="171" spans="1:18" hidden="1">
      <c r="A171" s="203"/>
      <c r="B171" s="204"/>
      <c r="C171" s="204"/>
      <c r="D171" s="203"/>
      <c r="E171" s="203"/>
      <c r="H171" s="203"/>
      <c r="I171" s="205"/>
      <c r="J171" s="205"/>
      <c r="K171" s="205"/>
      <c r="L171" s="205">
        <f>IFERROR(IF(G171="X",0,IF(H171="X",0,VLOOKUP(H171,'11'!$K$3:$L$16,2,FALSE))),0)</f>
        <v>0</v>
      </c>
      <c r="M171" s="205">
        <f t="shared" si="4"/>
        <v>0</v>
      </c>
      <c r="N171" s="205">
        <f>IFERROR(VLOOKUP(H171,'11'!$K$3:$M$16,3,FALSE),0)</f>
        <v>0</v>
      </c>
      <c r="O171" s="205">
        <f t="shared" si="5"/>
        <v>0</v>
      </c>
      <c r="P171" s="205"/>
      <c r="Q171" s="205"/>
      <c r="R171" s="205"/>
    </row>
    <row r="172" spans="1:18" hidden="1">
      <c r="A172" s="203"/>
      <c r="B172" s="204"/>
      <c r="C172" s="204"/>
      <c r="D172" s="203"/>
      <c r="E172" s="203"/>
      <c r="H172" s="203"/>
      <c r="I172" s="205"/>
      <c r="J172" s="205"/>
      <c r="K172" s="205"/>
      <c r="L172" s="205">
        <f>IFERROR(IF(G172="X",0,IF(H172="X",0,VLOOKUP(H172,'11'!$K$3:$L$16,2,FALSE))),0)</f>
        <v>0</v>
      </c>
      <c r="M172" s="205">
        <f t="shared" si="4"/>
        <v>0</v>
      </c>
      <c r="N172" s="205">
        <f>IFERROR(VLOOKUP(H172,'11'!$K$3:$M$16,3,FALSE),0)</f>
        <v>0</v>
      </c>
      <c r="O172" s="205">
        <f t="shared" si="5"/>
        <v>0</v>
      </c>
      <c r="P172" s="205"/>
      <c r="Q172" s="205"/>
      <c r="R172" s="205"/>
    </row>
    <row r="173" spans="1:18" hidden="1">
      <c r="A173" s="203"/>
      <c r="B173" s="204"/>
      <c r="C173" s="204"/>
      <c r="D173" s="203"/>
      <c r="E173" s="203"/>
      <c r="H173" s="203"/>
      <c r="I173" s="205"/>
      <c r="J173" s="205"/>
      <c r="K173" s="205"/>
      <c r="L173" s="205">
        <f>IFERROR(IF(G173="X",0,IF(H173="X",0,VLOOKUP(H173,'11'!$K$3:$L$16,2,FALSE))),0)</f>
        <v>0</v>
      </c>
      <c r="M173" s="205">
        <f t="shared" si="4"/>
        <v>0</v>
      </c>
      <c r="N173" s="205">
        <f>IFERROR(VLOOKUP(H173,'11'!$K$3:$M$16,3,FALSE),0)</f>
        <v>0</v>
      </c>
      <c r="O173" s="205">
        <f t="shared" si="5"/>
        <v>0</v>
      </c>
      <c r="P173" s="205"/>
      <c r="Q173" s="205"/>
      <c r="R173" s="205"/>
    </row>
    <row r="174" spans="1:18" hidden="1">
      <c r="A174" s="203"/>
      <c r="B174" s="204"/>
      <c r="C174" s="204"/>
      <c r="D174" s="203"/>
      <c r="E174" s="203"/>
      <c r="H174" s="203"/>
      <c r="I174" s="205"/>
      <c r="J174" s="205"/>
      <c r="K174" s="205"/>
      <c r="L174" s="205">
        <f>IFERROR(IF(G174="X",0,IF(H174="X",0,VLOOKUP(H174,'11'!$K$3:$L$16,2,FALSE))),0)</f>
        <v>0</v>
      </c>
      <c r="M174" s="205">
        <f t="shared" si="4"/>
        <v>0</v>
      </c>
      <c r="N174" s="205">
        <f>IFERROR(VLOOKUP(H174,'11'!$K$3:$M$16,3,FALSE),0)</f>
        <v>0</v>
      </c>
      <c r="O174" s="205">
        <f t="shared" si="5"/>
        <v>0</v>
      </c>
      <c r="P174" s="205"/>
      <c r="Q174" s="205"/>
      <c r="R174" s="205"/>
    </row>
    <row r="175" spans="1:18" hidden="1">
      <c r="A175" s="203"/>
      <c r="B175" s="204"/>
      <c r="C175" s="204"/>
      <c r="D175" s="203"/>
      <c r="E175" s="203"/>
      <c r="H175" s="203"/>
      <c r="I175" s="205"/>
      <c r="J175" s="205"/>
      <c r="K175" s="205"/>
      <c r="L175" s="205">
        <f>IFERROR(IF(G175="X",0,IF(H175="X",0,VLOOKUP(H175,'11'!$K$3:$L$16,2,FALSE))),0)</f>
        <v>0</v>
      </c>
      <c r="M175" s="205">
        <f t="shared" si="4"/>
        <v>0</v>
      </c>
      <c r="N175" s="205">
        <f>IFERROR(VLOOKUP(H175,'11'!$K$3:$M$16,3,FALSE),0)</f>
        <v>0</v>
      </c>
      <c r="O175" s="205">
        <f t="shared" si="5"/>
        <v>0</v>
      </c>
      <c r="P175" s="205"/>
      <c r="Q175" s="205"/>
      <c r="R175" s="205"/>
    </row>
    <row r="176" spans="1:18" hidden="1">
      <c r="A176" s="203"/>
      <c r="B176" s="204"/>
      <c r="C176" s="204"/>
      <c r="D176" s="203"/>
      <c r="E176" s="203"/>
      <c r="H176" s="203"/>
      <c r="I176" s="205"/>
      <c r="J176" s="205"/>
      <c r="K176" s="205"/>
      <c r="L176" s="205">
        <f>IFERROR(IF(G176="X",0,IF(H176="X",0,VLOOKUP(H176,'11'!$K$3:$L$16,2,FALSE))),0)</f>
        <v>0</v>
      </c>
      <c r="M176" s="205">
        <f t="shared" si="4"/>
        <v>0</v>
      </c>
      <c r="N176" s="205">
        <f>IFERROR(VLOOKUP(H176,'11'!$K$3:$M$16,3,FALSE),0)</f>
        <v>0</v>
      </c>
      <c r="O176" s="205">
        <f t="shared" si="5"/>
        <v>0</v>
      </c>
      <c r="P176" s="205"/>
      <c r="Q176" s="205"/>
      <c r="R176" s="205"/>
    </row>
    <row r="177" spans="1:18" hidden="1">
      <c r="A177" s="203"/>
      <c r="B177" s="204"/>
      <c r="C177" s="204"/>
      <c r="D177" s="203"/>
      <c r="E177" s="203"/>
      <c r="H177" s="203"/>
      <c r="I177" s="205"/>
      <c r="J177" s="205"/>
      <c r="K177" s="205"/>
      <c r="L177" s="205">
        <f>IFERROR(IF(G177="X",0,IF(H177="X",0,VLOOKUP(H177,'11'!$K$3:$L$16,2,FALSE))),0)</f>
        <v>0</v>
      </c>
      <c r="M177" s="205">
        <f t="shared" si="4"/>
        <v>0</v>
      </c>
      <c r="N177" s="205">
        <f>IFERROR(VLOOKUP(H177,'11'!$K$3:$M$16,3,FALSE),0)</f>
        <v>0</v>
      </c>
      <c r="O177" s="205">
        <f t="shared" si="5"/>
        <v>0</v>
      </c>
      <c r="P177" s="205"/>
      <c r="Q177" s="205"/>
      <c r="R177" s="205"/>
    </row>
    <row r="178" spans="1:18" hidden="1">
      <c r="A178" s="203"/>
      <c r="B178" s="204"/>
      <c r="C178" s="204"/>
      <c r="D178" s="203"/>
      <c r="E178" s="203"/>
      <c r="H178" s="203"/>
      <c r="I178" s="205"/>
      <c r="J178" s="205"/>
      <c r="K178" s="205"/>
      <c r="L178" s="205">
        <f>IFERROR(IF(G178="X",0,IF(H178="X",0,VLOOKUP(H178,'11'!$K$3:$L$16,2,FALSE))),0)</f>
        <v>0</v>
      </c>
      <c r="M178" s="205">
        <f t="shared" si="4"/>
        <v>0</v>
      </c>
      <c r="N178" s="205">
        <f>IFERROR(VLOOKUP(H178,'11'!$K$3:$M$16,3,FALSE),0)</f>
        <v>0</v>
      </c>
      <c r="O178" s="205">
        <f t="shared" si="5"/>
        <v>0</v>
      </c>
      <c r="P178" s="205"/>
      <c r="Q178" s="205"/>
      <c r="R178" s="205"/>
    </row>
    <row r="179" spans="1:18" hidden="1">
      <c r="A179" s="203"/>
      <c r="B179" s="204"/>
      <c r="C179" s="204"/>
      <c r="D179" s="203"/>
      <c r="E179" s="203"/>
      <c r="H179" s="203"/>
      <c r="I179" s="205"/>
      <c r="J179" s="205"/>
      <c r="K179" s="205"/>
      <c r="L179" s="205">
        <f>IFERROR(IF(G179="X",0,IF(H179="X",0,VLOOKUP(H179,'11'!$K$3:$L$16,2,FALSE))),0)</f>
        <v>0</v>
      </c>
      <c r="M179" s="205">
        <f t="shared" si="4"/>
        <v>0</v>
      </c>
      <c r="N179" s="205">
        <f>IFERROR(VLOOKUP(H179,'11'!$K$3:$M$16,3,FALSE),0)</f>
        <v>0</v>
      </c>
      <c r="O179" s="205">
        <f t="shared" si="5"/>
        <v>0</v>
      </c>
      <c r="P179" s="205"/>
      <c r="Q179" s="205"/>
      <c r="R179" s="205"/>
    </row>
    <row r="180" spans="1:18" hidden="1">
      <c r="A180" s="203"/>
      <c r="B180" s="204"/>
      <c r="C180" s="204"/>
      <c r="D180" s="203"/>
      <c r="E180" s="203"/>
      <c r="H180" s="203"/>
      <c r="I180" s="205"/>
      <c r="J180" s="205"/>
      <c r="K180" s="205"/>
      <c r="L180" s="205">
        <f>IFERROR(IF(G180="X",0,IF(H180="X",0,VLOOKUP(H180,'11'!$K$3:$L$16,2,FALSE))),0)</f>
        <v>0</v>
      </c>
      <c r="M180" s="205">
        <f t="shared" si="4"/>
        <v>0</v>
      </c>
      <c r="N180" s="205">
        <f>IFERROR(VLOOKUP(H180,'11'!$K$3:$M$16,3,FALSE),0)</f>
        <v>0</v>
      </c>
      <c r="O180" s="205">
        <f t="shared" si="5"/>
        <v>0</v>
      </c>
      <c r="P180" s="205"/>
      <c r="Q180" s="205"/>
      <c r="R180" s="205"/>
    </row>
    <row r="181" spans="1:18" hidden="1">
      <c r="A181" s="203"/>
      <c r="B181" s="204"/>
      <c r="C181" s="204"/>
      <c r="D181" s="203"/>
      <c r="E181" s="203"/>
      <c r="H181" s="203"/>
      <c r="I181" s="205"/>
      <c r="J181" s="205"/>
      <c r="K181" s="205"/>
      <c r="L181" s="205">
        <f>IFERROR(IF(G181="X",0,IF(H181="X",0,VLOOKUP(H181,'11'!$K$3:$L$16,2,FALSE))),0)</f>
        <v>0</v>
      </c>
      <c r="M181" s="205">
        <f t="shared" si="4"/>
        <v>0</v>
      </c>
      <c r="N181" s="205">
        <f>IFERROR(VLOOKUP(H181,'11'!$K$3:$M$16,3,FALSE),0)</f>
        <v>0</v>
      </c>
      <c r="O181" s="205">
        <f t="shared" si="5"/>
        <v>0</v>
      </c>
      <c r="P181" s="205"/>
      <c r="Q181" s="205"/>
      <c r="R181" s="205"/>
    </row>
    <row r="182" spans="1:18" hidden="1">
      <c r="A182" s="203"/>
      <c r="B182" s="204"/>
      <c r="C182" s="204"/>
      <c r="D182" s="203"/>
      <c r="E182" s="203"/>
      <c r="H182" s="203"/>
      <c r="I182" s="205"/>
      <c r="J182" s="205"/>
      <c r="K182" s="205"/>
      <c r="L182" s="205">
        <f>IFERROR(IF(G182="X",0,IF(H182="X",0,VLOOKUP(H182,'11'!$K$3:$L$16,2,FALSE))),0)</f>
        <v>0</v>
      </c>
      <c r="M182" s="205">
        <f t="shared" si="4"/>
        <v>0</v>
      </c>
      <c r="N182" s="205">
        <f>IFERROR(VLOOKUP(H182,'11'!$K$3:$M$16,3,FALSE),0)</f>
        <v>0</v>
      </c>
      <c r="O182" s="205">
        <f t="shared" si="5"/>
        <v>0</v>
      </c>
      <c r="P182" s="205"/>
      <c r="Q182" s="205"/>
      <c r="R182" s="205"/>
    </row>
    <row r="183" spans="1:18" hidden="1">
      <c r="A183" s="203"/>
      <c r="B183" s="204"/>
      <c r="C183" s="204"/>
      <c r="D183" s="203"/>
      <c r="E183" s="203"/>
      <c r="H183" s="203"/>
      <c r="I183" s="205"/>
      <c r="J183" s="205"/>
      <c r="K183" s="205"/>
      <c r="L183" s="205">
        <f>IFERROR(IF(G183="X",0,IF(H183="X",0,VLOOKUP(H183,'11'!$K$3:$L$16,2,FALSE))),0)</f>
        <v>0</v>
      </c>
      <c r="M183" s="205">
        <f t="shared" si="4"/>
        <v>0</v>
      </c>
      <c r="N183" s="205">
        <f>IFERROR(VLOOKUP(H183,'11'!$K$3:$M$16,3,FALSE),0)</f>
        <v>0</v>
      </c>
      <c r="O183" s="205">
        <f t="shared" si="5"/>
        <v>0</v>
      </c>
      <c r="P183" s="205"/>
      <c r="Q183" s="205"/>
      <c r="R183" s="205"/>
    </row>
    <row r="184" spans="1:18" hidden="1">
      <c r="A184" s="203"/>
      <c r="B184" s="204"/>
      <c r="C184" s="204"/>
      <c r="D184" s="203"/>
      <c r="E184" s="203"/>
      <c r="H184" s="203"/>
      <c r="I184" s="205"/>
      <c r="J184" s="205"/>
      <c r="K184" s="205"/>
      <c r="L184" s="205">
        <f>IFERROR(IF(G184="X",0,IF(H184="X",0,VLOOKUP(H184,'11'!$K$3:$L$16,2,FALSE))),0)</f>
        <v>0</v>
      </c>
      <c r="M184" s="205">
        <f t="shared" si="4"/>
        <v>0</v>
      </c>
      <c r="N184" s="205">
        <f>IFERROR(VLOOKUP(H184,'11'!$K$3:$M$16,3,FALSE),0)</f>
        <v>0</v>
      </c>
      <c r="O184" s="205">
        <f t="shared" si="5"/>
        <v>0</v>
      </c>
      <c r="P184" s="205"/>
      <c r="Q184" s="205"/>
      <c r="R184" s="205"/>
    </row>
    <row r="185" spans="1:18" hidden="1">
      <c r="A185" s="203"/>
      <c r="B185" s="204"/>
      <c r="C185" s="204"/>
      <c r="D185" s="203"/>
      <c r="E185" s="203"/>
      <c r="H185" s="203"/>
      <c r="I185" s="205"/>
      <c r="J185" s="205"/>
      <c r="K185" s="205"/>
      <c r="L185" s="205">
        <f>IFERROR(IF(G185="X",0,IF(H185="X",0,VLOOKUP(H185,'11'!$K$3:$L$16,2,FALSE))),0)</f>
        <v>0</v>
      </c>
      <c r="M185" s="205">
        <f t="shared" si="4"/>
        <v>0</v>
      </c>
      <c r="N185" s="205">
        <f>IFERROR(VLOOKUP(H185,'11'!$K$3:$M$16,3,FALSE),0)</f>
        <v>0</v>
      </c>
      <c r="O185" s="205">
        <f t="shared" si="5"/>
        <v>0</v>
      </c>
      <c r="P185" s="205"/>
      <c r="Q185" s="205"/>
      <c r="R185" s="205"/>
    </row>
    <row r="186" spans="1:18" hidden="1">
      <c r="A186" s="203"/>
      <c r="B186" s="204"/>
      <c r="C186" s="204"/>
      <c r="D186" s="203"/>
      <c r="E186" s="203"/>
      <c r="H186" s="203"/>
      <c r="I186" s="205"/>
      <c r="J186" s="205"/>
      <c r="K186" s="205"/>
      <c r="L186" s="205">
        <f>IFERROR(IF(G186="X",0,IF(H186="X",0,VLOOKUP(H186,'11'!$K$3:$L$16,2,FALSE))),0)</f>
        <v>0</v>
      </c>
      <c r="M186" s="205">
        <f t="shared" si="4"/>
        <v>0</v>
      </c>
      <c r="N186" s="205">
        <f>IFERROR(VLOOKUP(H186,'11'!$K$3:$M$16,3,FALSE),0)</f>
        <v>0</v>
      </c>
      <c r="O186" s="205">
        <f t="shared" si="5"/>
        <v>0</v>
      </c>
      <c r="P186" s="205"/>
      <c r="Q186" s="205"/>
      <c r="R186" s="205"/>
    </row>
    <row r="187" spans="1:18" hidden="1">
      <c r="A187" s="203"/>
      <c r="B187" s="204"/>
      <c r="C187" s="204"/>
      <c r="D187" s="203"/>
      <c r="E187" s="203"/>
      <c r="H187" s="203"/>
      <c r="I187" s="205"/>
      <c r="J187" s="205"/>
      <c r="K187" s="205"/>
      <c r="L187" s="205">
        <f>IFERROR(IF(G187="X",0,IF(H187="X",0,VLOOKUP(H187,'11'!$K$3:$L$16,2,FALSE))),0)</f>
        <v>0</v>
      </c>
      <c r="M187" s="205">
        <f t="shared" si="4"/>
        <v>0</v>
      </c>
      <c r="N187" s="205">
        <f>IFERROR(VLOOKUP(H187,'11'!$K$3:$M$16,3,FALSE),0)</f>
        <v>0</v>
      </c>
      <c r="O187" s="205">
        <f t="shared" si="5"/>
        <v>0</v>
      </c>
      <c r="P187" s="205"/>
      <c r="Q187" s="205"/>
      <c r="R187" s="205"/>
    </row>
    <row r="188" spans="1:18" hidden="1">
      <c r="A188" s="203"/>
      <c r="B188" s="204"/>
      <c r="C188" s="204"/>
      <c r="D188" s="203"/>
      <c r="E188" s="203"/>
      <c r="H188" s="203"/>
      <c r="I188" s="205"/>
      <c r="J188" s="205"/>
      <c r="K188" s="205"/>
      <c r="L188" s="205">
        <f>IFERROR(IF(G188="X",0,IF(H188="X",0,VLOOKUP(H188,'11'!$K$3:$L$16,2,FALSE))),0)</f>
        <v>0</v>
      </c>
      <c r="M188" s="205">
        <f t="shared" si="4"/>
        <v>0</v>
      </c>
      <c r="N188" s="205">
        <f>IFERROR(VLOOKUP(H188,'11'!$K$3:$M$16,3,FALSE),0)</f>
        <v>0</v>
      </c>
      <c r="O188" s="205">
        <f t="shared" si="5"/>
        <v>0</v>
      </c>
      <c r="P188" s="205"/>
      <c r="Q188" s="205"/>
      <c r="R188" s="205"/>
    </row>
    <row r="189" spans="1:18" hidden="1">
      <c r="A189" s="203"/>
      <c r="B189" s="204"/>
      <c r="C189" s="204"/>
      <c r="D189" s="203"/>
      <c r="E189" s="203"/>
      <c r="H189" s="203"/>
      <c r="I189" s="205"/>
      <c r="J189" s="205"/>
      <c r="K189" s="205"/>
      <c r="L189" s="205">
        <f>IFERROR(IF(G189="X",0,IF(H189="X",0,VLOOKUP(H189,'11'!$K$3:$L$16,2,FALSE))),0)</f>
        <v>0</v>
      </c>
      <c r="M189" s="205">
        <f t="shared" si="4"/>
        <v>0</v>
      </c>
      <c r="N189" s="205">
        <f>IFERROR(VLOOKUP(H189,'11'!$K$3:$M$16,3,FALSE),0)</f>
        <v>0</v>
      </c>
      <c r="O189" s="205">
        <f t="shared" si="5"/>
        <v>0</v>
      </c>
      <c r="P189" s="205"/>
      <c r="Q189" s="205"/>
      <c r="R189" s="205"/>
    </row>
    <row r="190" spans="1:18" hidden="1">
      <c r="A190" s="203"/>
      <c r="B190" s="204"/>
      <c r="C190" s="204"/>
      <c r="D190" s="203"/>
      <c r="E190" s="203"/>
      <c r="H190" s="203"/>
      <c r="I190" s="205"/>
      <c r="J190" s="205"/>
      <c r="K190" s="205"/>
      <c r="L190" s="205">
        <f>IFERROR(IF(G190="X",0,IF(H190="X",0,VLOOKUP(H190,'11'!$K$3:$L$16,2,FALSE))),0)</f>
        <v>0</v>
      </c>
      <c r="M190" s="205">
        <f t="shared" si="4"/>
        <v>0</v>
      </c>
      <c r="N190" s="205">
        <f>IFERROR(VLOOKUP(H190,'11'!$K$3:$M$16,3,FALSE),0)</f>
        <v>0</v>
      </c>
      <c r="O190" s="205">
        <f t="shared" si="5"/>
        <v>0</v>
      </c>
      <c r="P190" s="205"/>
      <c r="Q190" s="205"/>
      <c r="R190" s="205"/>
    </row>
    <row r="191" spans="1:18" hidden="1">
      <c r="A191" s="203"/>
      <c r="B191" s="204"/>
      <c r="C191" s="204"/>
      <c r="D191" s="203"/>
      <c r="E191" s="203"/>
      <c r="H191" s="203"/>
      <c r="I191" s="205"/>
      <c r="J191" s="205"/>
      <c r="K191" s="205"/>
      <c r="L191" s="205">
        <f>IFERROR(IF(G191="X",0,IF(H191="X",0,VLOOKUP(H191,'11'!$K$3:$L$16,2,FALSE))),0)</f>
        <v>0</v>
      </c>
      <c r="M191" s="205">
        <f t="shared" si="4"/>
        <v>0</v>
      </c>
      <c r="N191" s="205">
        <f>IFERROR(VLOOKUP(H191,'11'!$K$3:$M$16,3,FALSE),0)</f>
        <v>0</v>
      </c>
      <c r="O191" s="205">
        <f t="shared" si="5"/>
        <v>0</v>
      </c>
      <c r="P191" s="205"/>
      <c r="Q191" s="205"/>
      <c r="R191" s="205"/>
    </row>
    <row r="192" spans="1:18" hidden="1">
      <c r="A192" s="203"/>
      <c r="B192" s="204"/>
      <c r="C192" s="204"/>
      <c r="D192" s="203"/>
      <c r="E192" s="203"/>
      <c r="H192" s="203"/>
      <c r="I192" s="205"/>
      <c r="J192" s="205"/>
      <c r="K192" s="205"/>
      <c r="L192" s="205">
        <f>IFERROR(IF(G192="X",0,IF(H192="X",0,VLOOKUP(H192,'11'!$K$3:$L$16,2,FALSE))),0)</f>
        <v>0</v>
      </c>
      <c r="M192" s="205">
        <f t="shared" si="4"/>
        <v>0</v>
      </c>
      <c r="N192" s="205">
        <f>IFERROR(VLOOKUP(H192,'11'!$K$3:$M$16,3,FALSE),0)</f>
        <v>0</v>
      </c>
      <c r="O192" s="205">
        <f t="shared" si="5"/>
        <v>0</v>
      </c>
      <c r="P192" s="205"/>
      <c r="Q192" s="205"/>
      <c r="R192" s="205"/>
    </row>
    <row r="193" spans="1:18" hidden="1">
      <c r="A193" s="203"/>
      <c r="B193" s="204"/>
      <c r="C193" s="204"/>
      <c r="D193" s="203"/>
      <c r="E193" s="203"/>
      <c r="H193" s="203"/>
      <c r="I193" s="205"/>
      <c r="J193" s="205"/>
      <c r="K193" s="205"/>
      <c r="L193" s="205">
        <f>IFERROR(IF(G193="X",0,IF(H193="X",0,VLOOKUP(H193,'11'!$K$3:$L$16,2,FALSE))),0)</f>
        <v>0</v>
      </c>
      <c r="M193" s="205">
        <f t="shared" si="4"/>
        <v>0</v>
      </c>
      <c r="N193" s="205">
        <f>IFERROR(VLOOKUP(H193,'11'!$K$3:$M$16,3,FALSE),0)</f>
        <v>0</v>
      </c>
      <c r="O193" s="205">
        <f t="shared" si="5"/>
        <v>0</v>
      </c>
      <c r="P193" s="205"/>
      <c r="Q193" s="205"/>
      <c r="R193" s="205"/>
    </row>
    <row r="194" spans="1:18" hidden="1">
      <c r="A194" s="203"/>
      <c r="B194" s="204"/>
      <c r="C194" s="204"/>
      <c r="D194" s="203"/>
      <c r="E194" s="203"/>
      <c r="H194" s="203"/>
      <c r="I194" s="205"/>
      <c r="J194" s="205"/>
      <c r="K194" s="205"/>
      <c r="L194" s="205">
        <f>IFERROR(IF(G194="X",0,IF(H194="X",0,VLOOKUP(H194,'11'!$K$3:$L$16,2,FALSE))),0)</f>
        <v>0</v>
      </c>
      <c r="M194" s="205">
        <f t="shared" si="4"/>
        <v>0</v>
      </c>
      <c r="N194" s="205">
        <f>IFERROR(VLOOKUP(H194,'11'!$K$3:$M$16,3,FALSE),0)</f>
        <v>0</v>
      </c>
      <c r="O194" s="205">
        <f t="shared" si="5"/>
        <v>0</v>
      </c>
      <c r="P194" s="205"/>
      <c r="Q194" s="205"/>
      <c r="R194" s="205"/>
    </row>
    <row r="195" spans="1:18" hidden="1">
      <c r="A195" s="203"/>
      <c r="B195" s="204"/>
      <c r="C195" s="204"/>
      <c r="D195" s="203"/>
      <c r="E195" s="203"/>
      <c r="H195" s="203"/>
      <c r="I195" s="205"/>
      <c r="J195" s="205"/>
      <c r="K195" s="205"/>
      <c r="L195" s="205">
        <f>IFERROR(IF(G195="X",0,IF(H195="X",0,VLOOKUP(H195,'11'!$K$3:$L$16,2,FALSE))),0)</f>
        <v>0</v>
      </c>
      <c r="M195" s="205">
        <f t="shared" si="4"/>
        <v>0</v>
      </c>
      <c r="N195" s="205">
        <f>IFERROR(VLOOKUP(H195,'11'!$K$3:$M$16,3,FALSE),0)</f>
        <v>0</v>
      </c>
      <c r="O195" s="205">
        <f t="shared" si="5"/>
        <v>0</v>
      </c>
      <c r="P195" s="205"/>
      <c r="Q195" s="205"/>
      <c r="R195" s="205"/>
    </row>
    <row r="196" spans="1:18" hidden="1">
      <c r="A196" s="203"/>
      <c r="B196" s="204"/>
      <c r="C196" s="204"/>
      <c r="D196" s="203"/>
      <c r="E196" s="203"/>
      <c r="H196" s="203"/>
      <c r="I196" s="205"/>
      <c r="J196" s="205"/>
      <c r="K196" s="205"/>
      <c r="L196" s="205">
        <f>IFERROR(IF(G196="X",0,IF(H196="X",0,VLOOKUP(H196,'11'!$K$3:$L$16,2,FALSE))),0)</f>
        <v>0</v>
      </c>
      <c r="M196" s="205">
        <f t="shared" ref="M196:M259" si="6">K196*L196</f>
        <v>0</v>
      </c>
      <c r="N196" s="205">
        <f>IFERROR(VLOOKUP(H196,'11'!$K$3:$M$16,3,FALSE),0)</f>
        <v>0</v>
      </c>
      <c r="O196" s="205">
        <f t="shared" ref="O196:O259" si="7">IF(N196=0,0,M196/N196)</f>
        <v>0</v>
      </c>
      <c r="P196" s="205"/>
      <c r="Q196" s="205"/>
      <c r="R196" s="205"/>
    </row>
    <row r="197" spans="1:18" hidden="1">
      <c r="A197" s="203"/>
      <c r="B197" s="204"/>
      <c r="C197" s="204"/>
      <c r="D197" s="203"/>
      <c r="E197" s="203"/>
      <c r="H197" s="203"/>
      <c r="I197" s="205"/>
      <c r="J197" s="205"/>
      <c r="K197" s="205"/>
      <c r="L197" s="205">
        <f>IFERROR(IF(G197="X",0,IF(H197="X",0,VLOOKUP(H197,'11'!$K$3:$L$16,2,FALSE))),0)</f>
        <v>0</v>
      </c>
      <c r="M197" s="205">
        <f t="shared" si="6"/>
        <v>0</v>
      </c>
      <c r="N197" s="205">
        <f>IFERROR(VLOOKUP(H197,'11'!$K$3:$M$16,3,FALSE),0)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IFERROR(IF(G198="X",0,IF(H198="X",0,VLOOKUP(H198,'11'!$K$3:$L$16,2,FALSE))),0)</f>
        <v>0</v>
      </c>
      <c r="M198" s="205">
        <f t="shared" si="6"/>
        <v>0</v>
      </c>
      <c r="N198" s="205">
        <f>IFERROR(VLOOKUP(H198,'11'!$K$3:$M$16,3,FALSE),0)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IFERROR(IF(G199="X",0,IF(H199="X",0,VLOOKUP(H199,'11'!$K$3:$L$16,2,FALSE))),0)</f>
        <v>0</v>
      </c>
      <c r="M199" s="205">
        <f t="shared" si="6"/>
        <v>0</v>
      </c>
      <c r="N199" s="205">
        <f>IFERROR(VLOOKUP(H199,'11'!$K$3:$M$16,3,FALSE),0)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IFERROR(IF(G200="X",0,IF(H200="X",0,VLOOKUP(H200,'11'!$K$3:$L$16,2,FALSE))),0)</f>
        <v>0</v>
      </c>
      <c r="M200" s="205">
        <f t="shared" si="6"/>
        <v>0</v>
      </c>
      <c r="N200" s="205">
        <f>IFERROR(VLOOKUP(H200,'11'!$K$3:$M$16,3,FALSE),0)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IFERROR(IF(G201="X",0,IF(H201="X",0,VLOOKUP(H201,'11'!$K$3:$L$16,2,FALSE))),0)</f>
        <v>0</v>
      </c>
      <c r="M201" s="205">
        <f t="shared" si="6"/>
        <v>0</v>
      </c>
      <c r="N201" s="205">
        <f>IFERROR(VLOOKUP(H201,'11'!$K$3:$M$16,3,FALSE),0)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IFERROR(IF(G202="X",0,IF(H202="X",0,VLOOKUP(H202,'11'!$K$3:$L$16,2,FALSE))),0)</f>
        <v>0</v>
      </c>
      <c r="M202" s="205">
        <f t="shared" si="6"/>
        <v>0</v>
      </c>
      <c r="N202" s="205">
        <f>IFERROR(VLOOKUP(H202,'11'!$K$3:$M$16,3,FALSE),0)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IFERROR(IF(G203="X",0,IF(H203="X",0,VLOOKUP(H203,'11'!$K$3:$L$16,2,FALSE))),0)</f>
        <v>0</v>
      </c>
      <c r="M203" s="205">
        <f t="shared" si="6"/>
        <v>0</v>
      </c>
      <c r="N203" s="205">
        <f>IFERROR(VLOOKUP(H203,'11'!$K$3:$M$16,3,FALSE),0)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IFERROR(IF(G204="X",0,IF(H204="X",0,VLOOKUP(H204,'11'!$K$3:$L$16,2,FALSE))),0)</f>
        <v>0</v>
      </c>
      <c r="M204" s="205">
        <f t="shared" si="6"/>
        <v>0</v>
      </c>
      <c r="N204" s="205">
        <f>IFERROR(VLOOKUP(H204,'11'!$K$3:$M$16,3,FALSE),0)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IFERROR(IF(G205="X",0,IF(H205="X",0,VLOOKUP(H205,'11'!$K$3:$L$16,2,FALSE))),0)</f>
        <v>0</v>
      </c>
      <c r="M205" s="205">
        <f t="shared" si="6"/>
        <v>0</v>
      </c>
      <c r="N205" s="205">
        <f>IFERROR(VLOOKUP(H205,'11'!$K$3:$M$16,3,FALSE),0)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IFERROR(IF(G206="X",0,IF(H206="X",0,VLOOKUP(H206,'11'!$K$3:$L$16,2,FALSE))),0)</f>
        <v>0</v>
      </c>
      <c r="M206" s="205">
        <f t="shared" si="6"/>
        <v>0</v>
      </c>
      <c r="N206" s="205">
        <f>IFERROR(VLOOKUP(H206,'11'!$K$3:$M$16,3,FALSE),0)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IFERROR(IF(G207="X",0,IF(H207="X",0,VLOOKUP(H207,'11'!$K$3:$L$16,2,FALSE))),0)</f>
        <v>0</v>
      </c>
      <c r="M207" s="205">
        <f t="shared" si="6"/>
        <v>0</v>
      </c>
      <c r="N207" s="205">
        <f>IFERROR(VLOOKUP(H207,'11'!$K$3:$M$16,3,FALSE),0)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IFERROR(IF(G208="X",0,IF(H208="X",0,VLOOKUP(H208,'11'!$K$3:$L$16,2,FALSE))),0)</f>
        <v>0</v>
      </c>
      <c r="M208" s="205">
        <f t="shared" si="6"/>
        <v>0</v>
      </c>
      <c r="N208" s="205">
        <f>IFERROR(VLOOKUP(H208,'11'!$K$3:$M$16,3,FALSE),0)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IFERROR(IF(G209="X",0,IF(H209="X",0,VLOOKUP(H209,'11'!$K$3:$L$16,2,FALSE))),0)</f>
        <v>0</v>
      </c>
      <c r="M209" s="205">
        <f t="shared" si="6"/>
        <v>0</v>
      </c>
      <c r="N209" s="205">
        <f>IFERROR(VLOOKUP(H209,'11'!$K$3:$M$16,3,FALSE),0)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IFERROR(IF(G210="X",0,IF(H210="X",0,VLOOKUP(H210,'11'!$K$3:$L$16,2,FALSE))),0)</f>
        <v>0</v>
      </c>
      <c r="M210" s="205">
        <f t="shared" si="6"/>
        <v>0</v>
      </c>
      <c r="N210" s="205">
        <f>IFERROR(VLOOKUP(H210,'11'!$K$3:$M$16,3,FALSE),0)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IFERROR(IF(G211="X",0,IF(H211="X",0,VLOOKUP(H211,'11'!$K$3:$L$16,2,FALSE))),0)</f>
        <v>0</v>
      </c>
      <c r="M211" s="205">
        <f t="shared" si="6"/>
        <v>0</v>
      </c>
      <c r="N211" s="205">
        <f>IFERROR(VLOOKUP(H211,'11'!$K$3:$M$16,3,FALSE),0)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IFERROR(IF(G212="X",0,IF(H212="X",0,VLOOKUP(H212,'11'!$K$3:$L$16,2,FALSE))),0)</f>
        <v>0</v>
      </c>
      <c r="M212" s="205">
        <f t="shared" si="6"/>
        <v>0</v>
      </c>
      <c r="N212" s="205">
        <f>IFERROR(VLOOKUP(H212,'11'!$K$3:$M$16,3,FALSE),0)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IFERROR(IF(G213="X",0,IF(H213="X",0,VLOOKUP(H213,'11'!$K$3:$L$16,2,FALSE))),0)</f>
        <v>0</v>
      </c>
      <c r="M213" s="205">
        <f t="shared" si="6"/>
        <v>0</v>
      </c>
      <c r="N213" s="205">
        <f>IFERROR(VLOOKUP(H213,'11'!$K$3:$M$16,3,FALSE),0)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IFERROR(IF(G214="X",0,IF(H214="X",0,VLOOKUP(H214,'11'!$K$3:$L$16,2,FALSE))),0)</f>
        <v>0</v>
      </c>
      <c r="M214" s="205">
        <f t="shared" si="6"/>
        <v>0</v>
      </c>
      <c r="N214" s="205">
        <f>IFERROR(VLOOKUP(H214,'11'!$K$3:$M$16,3,FALSE),0)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IFERROR(IF(G215="X",0,IF(H215="X",0,VLOOKUP(H215,'11'!$K$3:$L$16,2,FALSE))),0)</f>
        <v>0</v>
      </c>
      <c r="M215" s="205">
        <f t="shared" si="6"/>
        <v>0</v>
      </c>
      <c r="N215" s="205">
        <f>IFERROR(VLOOKUP(H215,'11'!$K$3:$M$16,3,FALSE),0)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IFERROR(IF(G216="X",0,IF(H216="X",0,VLOOKUP(H216,'11'!$K$3:$L$16,2,FALSE))),0)</f>
        <v>0</v>
      </c>
      <c r="M216" s="205">
        <f t="shared" si="6"/>
        <v>0</v>
      </c>
      <c r="N216" s="205">
        <f>IFERROR(VLOOKUP(H216,'11'!$K$3:$M$16,3,FALSE),0)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IFERROR(IF(G217="X",0,IF(H217="X",0,VLOOKUP(H217,'11'!$K$3:$L$16,2,FALSE))),0)</f>
        <v>0</v>
      </c>
      <c r="M217" s="205">
        <f t="shared" si="6"/>
        <v>0</v>
      </c>
      <c r="N217" s="205">
        <f>IFERROR(VLOOKUP(H217,'11'!$K$3:$M$16,3,FALSE),0)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IFERROR(IF(G218="X",0,IF(H218="X",0,VLOOKUP(H218,'11'!$K$3:$L$16,2,FALSE))),0)</f>
        <v>0</v>
      </c>
      <c r="M218" s="205">
        <f t="shared" si="6"/>
        <v>0</v>
      </c>
      <c r="N218" s="205">
        <f>IFERROR(VLOOKUP(H218,'11'!$K$3:$M$16,3,FALSE),0)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IFERROR(IF(G219="X",0,IF(H219="X",0,VLOOKUP(H219,'11'!$K$3:$L$16,2,FALSE))),0)</f>
        <v>0</v>
      </c>
      <c r="M219" s="205">
        <f t="shared" si="6"/>
        <v>0</v>
      </c>
      <c r="N219" s="205">
        <f>IFERROR(VLOOKUP(H219,'11'!$K$3:$M$16,3,FALSE),0)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IFERROR(IF(G220="X",0,IF(H220="X",0,VLOOKUP(H220,'11'!$K$3:$L$16,2,FALSE))),0)</f>
        <v>0</v>
      </c>
      <c r="M220" s="205">
        <f t="shared" si="6"/>
        <v>0</v>
      </c>
      <c r="N220" s="205">
        <f>IFERROR(VLOOKUP(H220,'11'!$K$3:$M$16,3,FALSE),0)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IFERROR(IF(G221="X",0,IF(H221="X",0,VLOOKUP(H221,'11'!$K$3:$L$16,2,FALSE))),0)</f>
        <v>0</v>
      </c>
      <c r="M221" s="205">
        <f t="shared" si="6"/>
        <v>0</v>
      </c>
      <c r="N221" s="205">
        <f>IFERROR(VLOOKUP(H221,'11'!$K$3:$M$16,3,FALSE),0)</f>
        <v>0</v>
      </c>
      <c r="O221" s="205">
        <f t="shared" si="7"/>
        <v>0</v>
      </c>
      <c r="P221" s="205"/>
      <c r="Q221" s="205"/>
      <c r="R221" s="205"/>
    </row>
    <row r="222" spans="1:18" hidden="1">
      <c r="A222" s="203"/>
      <c r="B222" s="204"/>
      <c r="C222" s="204"/>
      <c r="D222" s="203"/>
      <c r="E222" s="203"/>
      <c r="H222" s="203"/>
      <c r="I222" s="205"/>
      <c r="J222" s="205"/>
      <c r="K222" s="205"/>
      <c r="L222" s="205">
        <f>IFERROR(IF(G222="X",0,IF(H222="X",0,VLOOKUP(H222,'11'!$K$3:$L$16,2,FALSE))),0)</f>
        <v>0</v>
      </c>
      <c r="M222" s="205">
        <f t="shared" si="6"/>
        <v>0</v>
      </c>
      <c r="N222" s="205">
        <f>IFERROR(VLOOKUP(H222,'11'!$K$3:$M$16,3,FALSE),0)</f>
        <v>0</v>
      </c>
      <c r="O222" s="205">
        <f t="shared" si="7"/>
        <v>0</v>
      </c>
      <c r="P222" s="205"/>
      <c r="Q222" s="205"/>
      <c r="R222" s="205"/>
    </row>
    <row r="223" spans="1:18" hidden="1">
      <c r="A223" s="203"/>
      <c r="B223" s="204"/>
      <c r="C223" s="204"/>
      <c r="D223" s="203"/>
      <c r="E223" s="203"/>
      <c r="H223" s="203"/>
      <c r="I223" s="205"/>
      <c r="J223" s="205"/>
      <c r="K223" s="205"/>
      <c r="L223" s="205">
        <f>IFERROR(IF(G223="X",0,IF(H223="X",0,VLOOKUP(H223,'11'!$K$3:$L$16,2,FALSE))),0)</f>
        <v>0</v>
      </c>
      <c r="M223" s="205">
        <f t="shared" si="6"/>
        <v>0</v>
      </c>
      <c r="N223" s="205">
        <f>IFERROR(VLOOKUP(H223,'11'!$K$3:$M$16,3,FALSE),0)</f>
        <v>0</v>
      </c>
      <c r="O223" s="205">
        <f t="shared" si="7"/>
        <v>0</v>
      </c>
      <c r="P223" s="205"/>
      <c r="Q223" s="205"/>
      <c r="R223" s="205"/>
    </row>
    <row r="224" spans="1:18" hidden="1">
      <c r="A224" s="203"/>
      <c r="B224" s="204"/>
      <c r="C224" s="204"/>
      <c r="D224" s="203"/>
      <c r="E224" s="203"/>
      <c r="H224" s="203"/>
      <c r="I224" s="205"/>
      <c r="J224" s="205"/>
      <c r="K224" s="205"/>
      <c r="L224" s="205">
        <f>IFERROR(IF(G224="X",0,IF(H224="X",0,VLOOKUP(H224,'11'!$K$3:$L$16,2,FALSE))),0)</f>
        <v>0</v>
      </c>
      <c r="M224" s="205">
        <f t="shared" si="6"/>
        <v>0</v>
      </c>
      <c r="N224" s="205">
        <f>IFERROR(VLOOKUP(H224,'11'!$K$3:$M$16,3,FALSE),0)</f>
        <v>0</v>
      </c>
      <c r="O224" s="205">
        <f t="shared" si="7"/>
        <v>0</v>
      </c>
      <c r="P224" s="205"/>
      <c r="Q224" s="205"/>
      <c r="R224" s="205"/>
    </row>
    <row r="225" spans="1:18" hidden="1">
      <c r="A225" s="203"/>
      <c r="B225" s="204"/>
      <c r="C225" s="204"/>
      <c r="D225" s="203"/>
      <c r="E225" s="203"/>
      <c r="H225" s="203"/>
      <c r="I225" s="205"/>
      <c r="J225" s="205"/>
      <c r="K225" s="205"/>
      <c r="L225" s="205">
        <f>IFERROR(IF(G225="X",0,IF(H225="X",0,VLOOKUP(H225,'11'!$K$3:$L$16,2,FALSE))),0)</f>
        <v>0</v>
      </c>
      <c r="M225" s="205">
        <f t="shared" si="6"/>
        <v>0</v>
      </c>
      <c r="N225" s="205">
        <f>IFERROR(VLOOKUP(H225,'11'!$K$3:$M$16,3,FALSE),0)</f>
        <v>0</v>
      </c>
      <c r="O225" s="205">
        <f t="shared" si="7"/>
        <v>0</v>
      </c>
      <c r="P225" s="205"/>
      <c r="Q225" s="205"/>
      <c r="R225" s="205"/>
    </row>
    <row r="226" spans="1:18" hidden="1">
      <c r="A226" s="203"/>
      <c r="B226" s="204"/>
      <c r="C226" s="204"/>
      <c r="D226" s="203"/>
      <c r="E226" s="203"/>
      <c r="H226" s="203"/>
      <c r="I226" s="205"/>
      <c r="J226" s="205"/>
      <c r="K226" s="205"/>
      <c r="L226" s="205">
        <f>IFERROR(IF(G226="X",0,IF(H226="X",0,VLOOKUP(H226,'11'!$K$3:$L$16,2,FALSE))),0)</f>
        <v>0</v>
      </c>
      <c r="M226" s="205">
        <f t="shared" si="6"/>
        <v>0</v>
      </c>
      <c r="N226" s="205">
        <f>IFERROR(VLOOKUP(H226,'11'!$K$3:$M$16,3,FALSE),0)</f>
        <v>0</v>
      </c>
      <c r="O226" s="205">
        <f t="shared" si="7"/>
        <v>0</v>
      </c>
      <c r="P226" s="205"/>
      <c r="Q226" s="205"/>
      <c r="R226" s="205"/>
    </row>
    <row r="227" spans="1:18" hidden="1">
      <c r="A227" s="203"/>
      <c r="B227" s="204"/>
      <c r="C227" s="204"/>
      <c r="D227" s="203"/>
      <c r="E227" s="203"/>
      <c r="H227" s="203"/>
      <c r="I227" s="205"/>
      <c r="J227" s="205"/>
      <c r="K227" s="205"/>
      <c r="L227" s="205">
        <f>IFERROR(IF(G227="X",0,IF(H227="X",0,VLOOKUP(H227,'11'!$K$3:$L$16,2,FALSE))),0)</f>
        <v>0</v>
      </c>
      <c r="M227" s="205">
        <f t="shared" si="6"/>
        <v>0</v>
      </c>
      <c r="N227" s="205">
        <f>IFERROR(VLOOKUP(H227,'11'!$K$3:$M$16,3,FALSE),0)</f>
        <v>0</v>
      </c>
      <c r="O227" s="205">
        <f t="shared" si="7"/>
        <v>0</v>
      </c>
      <c r="P227" s="205"/>
      <c r="Q227" s="205"/>
      <c r="R227" s="205"/>
    </row>
    <row r="228" spans="1:18" hidden="1">
      <c r="A228" s="203"/>
      <c r="B228" s="204"/>
      <c r="C228" s="204"/>
      <c r="D228" s="203"/>
      <c r="E228" s="203"/>
      <c r="H228" s="203"/>
      <c r="I228" s="205"/>
      <c r="J228" s="205"/>
      <c r="K228" s="205"/>
      <c r="L228" s="205">
        <f>IFERROR(IF(G228="X",0,IF(H228="X",0,VLOOKUP(H228,'11'!$K$3:$L$16,2,FALSE))),0)</f>
        <v>0</v>
      </c>
      <c r="M228" s="205">
        <f t="shared" si="6"/>
        <v>0</v>
      </c>
      <c r="N228" s="205">
        <f>IFERROR(VLOOKUP(H228,'11'!$K$3:$M$16,3,FALSE),0)</f>
        <v>0</v>
      </c>
      <c r="O228" s="205">
        <f t="shared" si="7"/>
        <v>0</v>
      </c>
      <c r="P228" s="205"/>
      <c r="Q228" s="205"/>
      <c r="R228" s="205"/>
    </row>
    <row r="229" spans="1:18" hidden="1">
      <c r="A229" s="203"/>
      <c r="B229" s="204"/>
      <c r="C229" s="204"/>
      <c r="D229" s="203"/>
      <c r="E229" s="203"/>
      <c r="H229" s="203"/>
      <c r="I229" s="205"/>
      <c r="J229" s="205"/>
      <c r="K229" s="205"/>
      <c r="L229" s="205">
        <f>IFERROR(IF(G229="X",0,IF(H229="X",0,VLOOKUP(H229,'11'!$K$3:$L$16,2,FALSE))),0)</f>
        <v>0</v>
      </c>
      <c r="M229" s="205">
        <f t="shared" si="6"/>
        <v>0</v>
      </c>
      <c r="N229" s="205">
        <f>IFERROR(VLOOKUP(H229,'11'!$K$3:$M$16,3,FALSE),0)</f>
        <v>0</v>
      </c>
      <c r="O229" s="205">
        <f t="shared" si="7"/>
        <v>0</v>
      </c>
      <c r="P229" s="205"/>
      <c r="Q229" s="205"/>
      <c r="R229" s="205"/>
    </row>
    <row r="230" spans="1:18" hidden="1">
      <c r="A230" s="203"/>
      <c r="B230" s="204"/>
      <c r="C230" s="204"/>
      <c r="D230" s="203"/>
      <c r="E230" s="203"/>
      <c r="H230" s="203"/>
      <c r="I230" s="205"/>
      <c r="J230" s="205"/>
      <c r="K230" s="205"/>
      <c r="L230" s="205">
        <f>IFERROR(IF(G230="X",0,IF(H230="X",0,VLOOKUP(H230,'11'!$K$3:$L$16,2,FALSE))),0)</f>
        <v>0</v>
      </c>
      <c r="M230" s="205">
        <f t="shared" si="6"/>
        <v>0</v>
      </c>
      <c r="N230" s="205">
        <f>IFERROR(VLOOKUP(H230,'11'!$K$3:$M$16,3,FALSE),0)</f>
        <v>0</v>
      </c>
      <c r="O230" s="205">
        <f t="shared" si="7"/>
        <v>0</v>
      </c>
      <c r="P230" s="205"/>
      <c r="Q230" s="205"/>
      <c r="R230" s="205"/>
    </row>
    <row r="231" spans="1:18" hidden="1">
      <c r="A231" s="203"/>
      <c r="B231" s="204"/>
      <c r="C231" s="204"/>
      <c r="D231" s="203"/>
      <c r="E231" s="203"/>
      <c r="H231" s="203"/>
      <c r="I231" s="205"/>
      <c r="J231" s="205"/>
      <c r="K231" s="205"/>
      <c r="L231" s="205">
        <f>IFERROR(IF(G231="X",0,IF(H231="X",0,VLOOKUP(H231,'11'!$K$3:$L$16,2,FALSE))),0)</f>
        <v>0</v>
      </c>
      <c r="M231" s="205">
        <f t="shared" si="6"/>
        <v>0</v>
      </c>
      <c r="N231" s="205">
        <f>IFERROR(VLOOKUP(H231,'11'!$K$3:$M$16,3,FALSE),0)</f>
        <v>0</v>
      </c>
      <c r="O231" s="205">
        <f t="shared" si="7"/>
        <v>0</v>
      </c>
      <c r="P231" s="205"/>
      <c r="Q231" s="205"/>
      <c r="R231" s="205"/>
    </row>
    <row r="232" spans="1:18" hidden="1">
      <c r="A232" s="203"/>
      <c r="B232" s="204"/>
      <c r="C232" s="204"/>
      <c r="D232" s="203"/>
      <c r="E232" s="203"/>
      <c r="H232" s="203"/>
      <c r="I232" s="205"/>
      <c r="J232" s="205"/>
      <c r="K232" s="205"/>
      <c r="L232" s="205">
        <f>IFERROR(IF(G232="X",0,IF(H232="X",0,VLOOKUP(H232,'11'!$K$3:$L$16,2,FALSE))),0)</f>
        <v>0</v>
      </c>
      <c r="M232" s="205">
        <f t="shared" si="6"/>
        <v>0</v>
      </c>
      <c r="N232" s="205">
        <f>IFERROR(VLOOKUP(H232,'11'!$K$3:$M$16,3,FALSE),0)</f>
        <v>0</v>
      </c>
      <c r="O232" s="205">
        <f t="shared" si="7"/>
        <v>0</v>
      </c>
      <c r="P232" s="205"/>
      <c r="Q232" s="205"/>
      <c r="R232" s="205"/>
    </row>
    <row r="233" spans="1:18" hidden="1">
      <c r="A233" s="203"/>
      <c r="B233" s="204"/>
      <c r="C233" s="204"/>
      <c r="D233" s="203"/>
      <c r="E233" s="203"/>
      <c r="H233" s="203"/>
      <c r="I233" s="205"/>
      <c r="J233" s="205"/>
      <c r="K233" s="205"/>
      <c r="L233" s="205">
        <f>IFERROR(IF(G233="X",0,IF(H233="X",0,VLOOKUP(H233,'11'!$K$3:$L$16,2,FALSE))),0)</f>
        <v>0</v>
      </c>
      <c r="M233" s="205">
        <f t="shared" si="6"/>
        <v>0</v>
      </c>
      <c r="N233" s="205">
        <f>IFERROR(VLOOKUP(H233,'11'!$K$3:$M$16,3,FALSE),0)</f>
        <v>0</v>
      </c>
      <c r="O233" s="205">
        <f t="shared" si="7"/>
        <v>0</v>
      </c>
      <c r="P233" s="205"/>
      <c r="Q233" s="205"/>
      <c r="R233" s="205"/>
    </row>
    <row r="234" spans="1:18" hidden="1">
      <c r="A234" s="203"/>
      <c r="B234" s="204"/>
      <c r="C234" s="204"/>
      <c r="D234" s="203"/>
      <c r="E234" s="203"/>
      <c r="H234" s="203"/>
      <c r="I234" s="205"/>
      <c r="J234" s="205"/>
      <c r="K234" s="205"/>
      <c r="L234" s="205">
        <f>IFERROR(IF(G234="X",0,IF(H234="X",0,VLOOKUP(H234,'11'!$K$3:$L$16,2,FALSE))),0)</f>
        <v>0</v>
      </c>
      <c r="M234" s="205">
        <f t="shared" si="6"/>
        <v>0</v>
      </c>
      <c r="N234" s="205">
        <f>IFERROR(VLOOKUP(H234,'11'!$K$3:$M$16,3,FALSE),0)</f>
        <v>0</v>
      </c>
      <c r="O234" s="205">
        <f t="shared" si="7"/>
        <v>0</v>
      </c>
      <c r="P234" s="205"/>
      <c r="Q234" s="205"/>
      <c r="R234" s="205"/>
    </row>
    <row r="235" spans="1:18" hidden="1">
      <c r="A235" s="203"/>
      <c r="B235" s="204"/>
      <c r="C235" s="204"/>
      <c r="D235" s="203"/>
      <c r="E235" s="203"/>
      <c r="H235" s="203"/>
      <c r="I235" s="205"/>
      <c r="J235" s="205"/>
      <c r="K235" s="205"/>
      <c r="L235" s="205">
        <f>IFERROR(IF(G235="X",0,IF(H235="X",0,VLOOKUP(H235,'11'!$K$3:$L$16,2,FALSE))),0)</f>
        <v>0</v>
      </c>
      <c r="M235" s="205">
        <f t="shared" si="6"/>
        <v>0</v>
      </c>
      <c r="N235" s="205">
        <f>IFERROR(VLOOKUP(H235,'11'!$K$3:$M$16,3,FALSE),0)</f>
        <v>0</v>
      </c>
      <c r="O235" s="205">
        <f t="shared" si="7"/>
        <v>0</v>
      </c>
      <c r="P235" s="205"/>
      <c r="Q235" s="205"/>
      <c r="R235" s="205"/>
    </row>
    <row r="236" spans="1:18" hidden="1">
      <c r="A236" s="203"/>
      <c r="B236" s="204"/>
      <c r="C236" s="204"/>
      <c r="D236" s="203"/>
      <c r="E236" s="203"/>
      <c r="H236" s="203"/>
      <c r="I236" s="205"/>
      <c r="J236" s="205"/>
      <c r="K236" s="205"/>
      <c r="L236" s="205">
        <f>IFERROR(IF(G236="X",0,IF(H236="X",0,VLOOKUP(H236,'11'!$K$3:$L$16,2,FALSE))),0)</f>
        <v>0</v>
      </c>
      <c r="M236" s="205">
        <f t="shared" si="6"/>
        <v>0</v>
      </c>
      <c r="N236" s="205">
        <f>IFERROR(VLOOKUP(H236,'11'!$K$3:$M$16,3,FALSE),0)</f>
        <v>0</v>
      </c>
      <c r="O236" s="205">
        <f t="shared" si="7"/>
        <v>0</v>
      </c>
      <c r="P236" s="205"/>
      <c r="Q236" s="205"/>
      <c r="R236" s="205"/>
    </row>
    <row r="237" spans="1:18" hidden="1">
      <c r="A237" s="203"/>
      <c r="B237" s="204"/>
      <c r="C237" s="204"/>
      <c r="D237" s="203"/>
      <c r="E237" s="203"/>
      <c r="H237" s="203"/>
      <c r="I237" s="205"/>
      <c r="J237" s="205"/>
      <c r="K237" s="205"/>
      <c r="L237" s="205">
        <f>IFERROR(IF(G237="X",0,IF(H237="X",0,VLOOKUP(H237,'11'!$K$3:$L$16,2,FALSE))),0)</f>
        <v>0</v>
      </c>
      <c r="M237" s="205">
        <f t="shared" si="6"/>
        <v>0</v>
      </c>
      <c r="N237" s="205">
        <f>IFERROR(VLOOKUP(H237,'11'!$K$3:$M$16,3,FALSE),0)</f>
        <v>0</v>
      </c>
      <c r="O237" s="205">
        <f t="shared" si="7"/>
        <v>0</v>
      </c>
      <c r="P237" s="205"/>
      <c r="Q237" s="205"/>
      <c r="R237" s="205"/>
    </row>
    <row r="238" spans="1:18" hidden="1">
      <c r="A238" s="203"/>
      <c r="B238" s="204"/>
      <c r="C238" s="204"/>
      <c r="D238" s="203"/>
      <c r="E238" s="203"/>
      <c r="H238" s="203"/>
      <c r="I238" s="205"/>
      <c r="J238" s="205"/>
      <c r="K238" s="205"/>
      <c r="L238" s="205">
        <f>IFERROR(IF(G238="X",0,IF(H238="X",0,VLOOKUP(H238,'11'!$K$3:$L$16,2,FALSE))),0)</f>
        <v>0</v>
      </c>
      <c r="M238" s="205">
        <f t="shared" si="6"/>
        <v>0</v>
      </c>
      <c r="N238" s="205">
        <f>IFERROR(VLOOKUP(H238,'11'!$K$3:$M$16,3,FALSE),0)</f>
        <v>0</v>
      </c>
      <c r="O238" s="205">
        <f t="shared" si="7"/>
        <v>0</v>
      </c>
      <c r="P238" s="205"/>
      <c r="Q238" s="205"/>
      <c r="R238" s="205"/>
    </row>
    <row r="239" spans="1:18" hidden="1">
      <c r="A239" s="203"/>
      <c r="B239" s="204"/>
      <c r="C239" s="204"/>
      <c r="D239" s="203"/>
      <c r="E239" s="203"/>
      <c r="H239" s="203"/>
      <c r="I239" s="205"/>
      <c r="J239" s="205"/>
      <c r="K239" s="205"/>
      <c r="L239" s="205">
        <f>IFERROR(IF(G239="X",0,IF(H239="X",0,VLOOKUP(H239,'11'!$K$3:$L$16,2,FALSE))),0)</f>
        <v>0</v>
      </c>
      <c r="M239" s="205">
        <f t="shared" si="6"/>
        <v>0</v>
      </c>
      <c r="N239" s="205">
        <f>IFERROR(VLOOKUP(H239,'11'!$K$3:$M$16,3,FALSE),0)</f>
        <v>0</v>
      </c>
      <c r="O239" s="205">
        <f t="shared" si="7"/>
        <v>0</v>
      </c>
      <c r="P239" s="205"/>
      <c r="Q239" s="205"/>
      <c r="R239" s="205"/>
    </row>
    <row r="240" spans="1:18" hidden="1">
      <c r="A240" s="203"/>
      <c r="B240" s="204"/>
      <c r="C240" s="204"/>
      <c r="D240" s="203"/>
      <c r="E240" s="203"/>
      <c r="H240" s="203"/>
      <c r="I240" s="205"/>
      <c r="J240" s="205"/>
      <c r="K240" s="205"/>
      <c r="L240" s="205">
        <f>IFERROR(IF(G240="X",0,IF(H240="X",0,VLOOKUP(H240,'11'!$K$3:$L$16,2,FALSE))),0)</f>
        <v>0</v>
      </c>
      <c r="M240" s="205">
        <f t="shared" si="6"/>
        <v>0</v>
      </c>
      <c r="N240" s="205">
        <f>IFERROR(VLOOKUP(H240,'11'!$K$3:$M$16,3,FALSE),0)</f>
        <v>0</v>
      </c>
      <c r="O240" s="205">
        <f t="shared" si="7"/>
        <v>0</v>
      </c>
      <c r="P240" s="205"/>
      <c r="Q240" s="205"/>
      <c r="R240" s="205"/>
    </row>
    <row r="241" spans="1:18" hidden="1">
      <c r="A241" s="203"/>
      <c r="B241" s="204"/>
      <c r="C241" s="204"/>
      <c r="D241" s="203"/>
      <c r="E241" s="203"/>
      <c r="H241" s="203"/>
      <c r="I241" s="205"/>
      <c r="J241" s="205"/>
      <c r="K241" s="205"/>
      <c r="L241" s="205">
        <f>IFERROR(IF(G241="X",0,IF(H241="X",0,VLOOKUP(H241,'11'!$K$3:$L$16,2,FALSE))),0)</f>
        <v>0</v>
      </c>
      <c r="M241" s="205">
        <f t="shared" si="6"/>
        <v>0</v>
      </c>
      <c r="N241" s="205">
        <f>IFERROR(VLOOKUP(H241,'11'!$K$3:$M$16,3,FALSE),0)</f>
        <v>0</v>
      </c>
      <c r="O241" s="205">
        <f t="shared" si="7"/>
        <v>0</v>
      </c>
      <c r="P241" s="205"/>
      <c r="Q241" s="205"/>
      <c r="R241" s="205"/>
    </row>
    <row r="242" spans="1:18" hidden="1">
      <c r="A242" s="203"/>
      <c r="B242" s="204"/>
      <c r="C242" s="204"/>
      <c r="D242" s="203"/>
      <c r="E242" s="203"/>
      <c r="H242" s="203"/>
      <c r="I242" s="205"/>
      <c r="J242" s="205"/>
      <c r="K242" s="205"/>
      <c r="L242" s="205">
        <f>IFERROR(IF(G242="X",0,IF(H242="X",0,VLOOKUP(H242,'11'!$K$3:$L$16,2,FALSE))),0)</f>
        <v>0</v>
      </c>
      <c r="M242" s="205">
        <f t="shared" si="6"/>
        <v>0</v>
      </c>
      <c r="N242" s="205">
        <f>IFERROR(VLOOKUP(H242,'11'!$K$3:$M$16,3,FALSE),0)</f>
        <v>0</v>
      </c>
      <c r="O242" s="205">
        <f t="shared" si="7"/>
        <v>0</v>
      </c>
      <c r="P242" s="205"/>
      <c r="Q242" s="205"/>
      <c r="R242" s="205"/>
    </row>
    <row r="243" spans="1:18" hidden="1">
      <c r="A243" s="203"/>
      <c r="B243" s="204"/>
      <c r="C243" s="204"/>
      <c r="D243" s="203"/>
      <c r="E243" s="203"/>
      <c r="H243" s="203"/>
      <c r="I243" s="205"/>
      <c r="J243" s="205"/>
      <c r="K243" s="205"/>
      <c r="L243" s="205">
        <f>IFERROR(IF(G243="X",0,IF(H243="X",0,VLOOKUP(H243,'11'!$K$3:$L$16,2,FALSE))),0)</f>
        <v>0</v>
      </c>
      <c r="M243" s="205">
        <f t="shared" si="6"/>
        <v>0</v>
      </c>
      <c r="N243" s="205">
        <f>IFERROR(VLOOKUP(H243,'11'!$K$3:$M$16,3,FALSE),0)</f>
        <v>0</v>
      </c>
      <c r="O243" s="205">
        <f t="shared" si="7"/>
        <v>0</v>
      </c>
      <c r="P243" s="205"/>
      <c r="Q243" s="205"/>
      <c r="R243" s="205"/>
    </row>
    <row r="244" spans="1:18" hidden="1">
      <c r="A244" s="203"/>
      <c r="B244" s="204"/>
      <c r="C244" s="204"/>
      <c r="D244" s="203"/>
      <c r="E244" s="203"/>
      <c r="H244" s="203"/>
      <c r="I244" s="205"/>
      <c r="J244" s="205"/>
      <c r="K244" s="205"/>
      <c r="L244" s="205">
        <f>IFERROR(IF(G244="X",0,IF(H244="X",0,VLOOKUP(H244,'11'!$K$3:$L$16,2,FALSE))),0)</f>
        <v>0</v>
      </c>
      <c r="M244" s="205">
        <f t="shared" si="6"/>
        <v>0</v>
      </c>
      <c r="N244" s="205">
        <f>IFERROR(VLOOKUP(H244,'11'!$K$3:$M$16,3,FALSE),0)</f>
        <v>0</v>
      </c>
      <c r="O244" s="205">
        <f t="shared" si="7"/>
        <v>0</v>
      </c>
      <c r="P244" s="205"/>
      <c r="Q244" s="205"/>
      <c r="R244" s="205"/>
    </row>
    <row r="245" spans="1:18" hidden="1">
      <c r="A245" s="203"/>
      <c r="B245" s="204"/>
      <c r="C245" s="204"/>
      <c r="D245" s="203"/>
      <c r="E245" s="203"/>
      <c r="H245" s="203"/>
      <c r="I245" s="205"/>
      <c r="J245" s="205"/>
      <c r="K245" s="205"/>
      <c r="L245" s="205">
        <f>IFERROR(IF(G245="X",0,IF(H245="X",0,VLOOKUP(H245,'11'!$K$3:$L$16,2,FALSE))),0)</f>
        <v>0</v>
      </c>
      <c r="M245" s="205">
        <f t="shared" si="6"/>
        <v>0</v>
      </c>
      <c r="N245" s="205">
        <f>IFERROR(VLOOKUP(H245,'11'!$K$3:$M$16,3,FALSE),0)</f>
        <v>0</v>
      </c>
      <c r="O245" s="205">
        <f t="shared" si="7"/>
        <v>0</v>
      </c>
      <c r="P245" s="205"/>
      <c r="Q245" s="205"/>
      <c r="R245" s="205"/>
    </row>
    <row r="246" spans="1:18" hidden="1">
      <c r="A246" s="203"/>
      <c r="B246" s="204"/>
      <c r="C246" s="204"/>
      <c r="D246" s="203"/>
      <c r="E246" s="203"/>
      <c r="H246" s="203"/>
      <c r="I246" s="205"/>
      <c r="J246" s="205"/>
      <c r="K246" s="205"/>
      <c r="L246" s="205">
        <f>IFERROR(IF(G246="X",0,IF(H246="X",0,VLOOKUP(H246,'11'!$K$3:$L$16,2,FALSE))),0)</f>
        <v>0</v>
      </c>
      <c r="M246" s="205">
        <f t="shared" si="6"/>
        <v>0</v>
      </c>
      <c r="N246" s="205">
        <f>IFERROR(VLOOKUP(H246,'11'!$K$3:$M$16,3,FALSE),0)</f>
        <v>0</v>
      </c>
      <c r="O246" s="205">
        <f t="shared" si="7"/>
        <v>0</v>
      </c>
      <c r="P246" s="205"/>
      <c r="Q246" s="205"/>
      <c r="R246" s="205"/>
    </row>
    <row r="247" spans="1:18" hidden="1">
      <c r="A247" s="203"/>
      <c r="B247" s="204"/>
      <c r="C247" s="204"/>
      <c r="D247" s="203"/>
      <c r="E247" s="203"/>
      <c r="H247" s="203"/>
      <c r="I247" s="205"/>
      <c r="J247" s="205"/>
      <c r="K247" s="205"/>
      <c r="L247" s="205">
        <f>IFERROR(IF(G247="X",0,IF(H247="X",0,VLOOKUP(H247,'11'!$K$3:$L$16,2,FALSE))),0)</f>
        <v>0</v>
      </c>
      <c r="M247" s="205">
        <f t="shared" si="6"/>
        <v>0</v>
      </c>
      <c r="N247" s="205">
        <f>IFERROR(VLOOKUP(H247,'11'!$K$3:$M$16,3,FALSE),0)</f>
        <v>0</v>
      </c>
      <c r="O247" s="205">
        <f t="shared" si="7"/>
        <v>0</v>
      </c>
      <c r="P247" s="205"/>
      <c r="Q247" s="205"/>
      <c r="R247" s="205"/>
    </row>
    <row r="248" spans="1:18" hidden="1">
      <c r="A248" s="203"/>
      <c r="B248" s="204"/>
      <c r="C248" s="204"/>
      <c r="D248" s="203"/>
      <c r="E248" s="203"/>
      <c r="H248" s="203"/>
      <c r="I248" s="205"/>
      <c r="J248" s="205"/>
      <c r="K248" s="205"/>
      <c r="L248" s="205">
        <f>IFERROR(IF(G248="X",0,IF(H248="X",0,VLOOKUP(H248,'11'!$K$3:$L$16,2,FALSE))),0)</f>
        <v>0</v>
      </c>
      <c r="M248" s="205">
        <f t="shared" si="6"/>
        <v>0</v>
      </c>
      <c r="N248" s="205">
        <f>IFERROR(VLOOKUP(H248,'11'!$K$3:$M$16,3,FALSE),0)</f>
        <v>0</v>
      </c>
      <c r="O248" s="205">
        <f t="shared" si="7"/>
        <v>0</v>
      </c>
      <c r="P248" s="205"/>
      <c r="Q248" s="205"/>
      <c r="R248" s="205"/>
    </row>
    <row r="249" spans="1:18" hidden="1">
      <c r="A249" s="203"/>
      <c r="B249" s="204"/>
      <c r="C249" s="204"/>
      <c r="D249" s="203"/>
      <c r="E249" s="203"/>
      <c r="H249" s="203"/>
      <c r="I249" s="205"/>
      <c r="J249" s="205"/>
      <c r="K249" s="205"/>
      <c r="L249" s="205">
        <f>IFERROR(IF(G249="X",0,IF(H249="X",0,VLOOKUP(H249,'11'!$K$3:$L$16,2,FALSE))),0)</f>
        <v>0</v>
      </c>
      <c r="M249" s="205">
        <f t="shared" si="6"/>
        <v>0</v>
      </c>
      <c r="N249" s="205">
        <f>IFERROR(VLOOKUP(H249,'11'!$K$3:$M$16,3,FALSE),0)</f>
        <v>0</v>
      </c>
      <c r="O249" s="205">
        <f t="shared" si="7"/>
        <v>0</v>
      </c>
      <c r="P249" s="205"/>
      <c r="Q249" s="205"/>
      <c r="R249" s="205"/>
    </row>
    <row r="250" spans="1:18" hidden="1">
      <c r="A250" s="203"/>
      <c r="B250" s="204"/>
      <c r="C250" s="204"/>
      <c r="D250" s="203"/>
      <c r="E250" s="203"/>
      <c r="H250" s="203"/>
      <c r="I250" s="205"/>
      <c r="J250" s="205"/>
      <c r="K250" s="205"/>
      <c r="L250" s="205">
        <f>IFERROR(IF(G250="X",0,IF(H250="X",0,VLOOKUP(H250,'11'!$K$3:$L$16,2,FALSE))),0)</f>
        <v>0</v>
      </c>
      <c r="M250" s="205">
        <f t="shared" si="6"/>
        <v>0</v>
      </c>
      <c r="N250" s="205">
        <f>IFERROR(VLOOKUP(H250,'11'!$K$3:$M$16,3,FALSE),0)</f>
        <v>0</v>
      </c>
      <c r="O250" s="205">
        <f t="shared" si="7"/>
        <v>0</v>
      </c>
      <c r="P250" s="205"/>
      <c r="Q250" s="205"/>
      <c r="R250" s="205"/>
    </row>
    <row r="251" spans="1:18" hidden="1">
      <c r="A251" s="203"/>
      <c r="B251" s="204"/>
      <c r="C251" s="204"/>
      <c r="D251" s="203"/>
      <c r="E251" s="203"/>
      <c r="H251" s="203"/>
      <c r="I251" s="205"/>
      <c r="J251" s="205"/>
      <c r="K251" s="205"/>
      <c r="L251" s="205">
        <f>IFERROR(IF(G251="X",0,IF(H251="X",0,VLOOKUP(H251,'11'!$K$3:$L$16,2,FALSE))),0)</f>
        <v>0</v>
      </c>
      <c r="M251" s="205">
        <f t="shared" si="6"/>
        <v>0</v>
      </c>
      <c r="N251" s="205">
        <f>IFERROR(VLOOKUP(H251,'11'!$K$3:$M$16,3,FALSE),0)</f>
        <v>0</v>
      </c>
      <c r="O251" s="205">
        <f t="shared" si="7"/>
        <v>0</v>
      </c>
      <c r="P251" s="205"/>
      <c r="Q251" s="205"/>
      <c r="R251" s="205"/>
    </row>
    <row r="252" spans="1:18" hidden="1">
      <c r="A252" s="203"/>
      <c r="B252" s="204"/>
      <c r="C252" s="204"/>
      <c r="D252" s="203"/>
      <c r="E252" s="203"/>
      <c r="H252" s="203"/>
      <c r="I252" s="205"/>
      <c r="J252" s="205"/>
      <c r="K252" s="205"/>
      <c r="L252" s="205">
        <f>IFERROR(IF(G252="X",0,IF(H252="X",0,VLOOKUP(H252,'11'!$K$3:$L$16,2,FALSE))),0)</f>
        <v>0</v>
      </c>
      <c r="M252" s="205">
        <f t="shared" si="6"/>
        <v>0</v>
      </c>
      <c r="N252" s="205">
        <f>IFERROR(VLOOKUP(H252,'11'!$K$3:$M$16,3,FALSE),0)</f>
        <v>0</v>
      </c>
      <c r="O252" s="205">
        <f t="shared" si="7"/>
        <v>0</v>
      </c>
      <c r="P252" s="205"/>
      <c r="Q252" s="205"/>
      <c r="R252" s="205"/>
    </row>
    <row r="253" spans="1:18" hidden="1">
      <c r="A253" s="203"/>
      <c r="B253" s="204"/>
      <c r="C253" s="204"/>
      <c r="D253" s="203"/>
      <c r="E253" s="203"/>
      <c r="H253" s="203"/>
      <c r="I253" s="205"/>
      <c r="J253" s="205"/>
      <c r="K253" s="205"/>
      <c r="L253" s="205">
        <f>IFERROR(IF(G253="X",0,IF(H253="X",0,VLOOKUP(H253,'11'!$K$3:$L$16,2,FALSE))),0)</f>
        <v>0</v>
      </c>
      <c r="M253" s="205">
        <f t="shared" si="6"/>
        <v>0</v>
      </c>
      <c r="N253" s="205">
        <f>IFERROR(VLOOKUP(H253,'11'!$K$3:$M$16,3,FALSE),0)</f>
        <v>0</v>
      </c>
      <c r="O253" s="205">
        <f t="shared" si="7"/>
        <v>0</v>
      </c>
      <c r="P253" s="205"/>
      <c r="Q253" s="205"/>
      <c r="R253" s="205"/>
    </row>
    <row r="254" spans="1:18" hidden="1">
      <c r="A254" s="203"/>
      <c r="B254" s="204"/>
      <c r="C254" s="204"/>
      <c r="D254" s="203"/>
      <c r="E254" s="203"/>
      <c r="H254" s="203"/>
      <c r="I254" s="205"/>
      <c r="J254" s="205"/>
      <c r="K254" s="205"/>
      <c r="L254" s="205">
        <f>IFERROR(IF(G254="X",0,IF(H254="X",0,VLOOKUP(H254,'11'!$K$3:$L$16,2,FALSE))),0)</f>
        <v>0</v>
      </c>
      <c r="M254" s="205">
        <f t="shared" si="6"/>
        <v>0</v>
      </c>
      <c r="N254" s="205">
        <f>IFERROR(VLOOKUP(H254,'11'!$K$3:$M$16,3,FALSE),0)</f>
        <v>0</v>
      </c>
      <c r="O254" s="205">
        <f t="shared" si="7"/>
        <v>0</v>
      </c>
      <c r="P254" s="205"/>
      <c r="Q254" s="205"/>
      <c r="R254" s="205"/>
    </row>
    <row r="255" spans="1:18" hidden="1">
      <c r="A255" s="203"/>
      <c r="B255" s="204"/>
      <c r="C255" s="204"/>
      <c r="D255" s="203"/>
      <c r="E255" s="203"/>
      <c r="H255" s="203"/>
      <c r="I255" s="205"/>
      <c r="J255" s="205"/>
      <c r="K255" s="205"/>
      <c r="L255" s="205">
        <f>IFERROR(IF(G255="X",0,IF(H255="X",0,VLOOKUP(H255,'11'!$K$3:$L$16,2,FALSE))),0)</f>
        <v>0</v>
      </c>
      <c r="M255" s="205">
        <f t="shared" si="6"/>
        <v>0</v>
      </c>
      <c r="N255" s="205">
        <f>IFERROR(VLOOKUP(H255,'11'!$K$3:$M$16,3,FALSE),0)</f>
        <v>0</v>
      </c>
      <c r="O255" s="205">
        <f t="shared" si="7"/>
        <v>0</v>
      </c>
      <c r="P255" s="205"/>
      <c r="Q255" s="205"/>
      <c r="R255" s="205"/>
    </row>
    <row r="256" spans="1:18" hidden="1">
      <c r="A256" s="203"/>
      <c r="B256" s="204"/>
      <c r="C256" s="204"/>
      <c r="D256" s="203"/>
      <c r="E256" s="203"/>
      <c r="H256" s="203"/>
      <c r="I256" s="205"/>
      <c r="J256" s="205"/>
      <c r="K256" s="205"/>
      <c r="L256" s="205">
        <f>IFERROR(IF(G256="X",0,IF(H256="X",0,VLOOKUP(H256,'11'!$K$3:$L$16,2,FALSE))),0)</f>
        <v>0</v>
      </c>
      <c r="M256" s="205">
        <f t="shared" si="6"/>
        <v>0</v>
      </c>
      <c r="N256" s="205">
        <f>IFERROR(VLOOKUP(H256,'11'!$K$3:$M$16,3,FALSE),0)</f>
        <v>0</v>
      </c>
      <c r="O256" s="205">
        <f t="shared" si="7"/>
        <v>0</v>
      </c>
      <c r="P256" s="205"/>
      <c r="Q256" s="205"/>
      <c r="R256" s="205"/>
    </row>
    <row r="257" spans="1:18" hidden="1">
      <c r="A257" s="203"/>
      <c r="B257" s="204"/>
      <c r="C257" s="204"/>
      <c r="D257" s="203"/>
      <c r="E257" s="203"/>
      <c r="H257" s="203"/>
      <c r="I257" s="205"/>
      <c r="J257" s="205"/>
      <c r="K257" s="205"/>
      <c r="L257" s="205">
        <f>IFERROR(IF(G257="X",0,IF(H257="X",0,VLOOKUP(H257,'11'!$K$3:$L$16,2,FALSE))),0)</f>
        <v>0</v>
      </c>
      <c r="M257" s="205">
        <f t="shared" si="6"/>
        <v>0</v>
      </c>
      <c r="N257" s="205">
        <f>IFERROR(VLOOKUP(H257,'11'!$K$3:$M$16,3,FALSE),0)</f>
        <v>0</v>
      </c>
      <c r="O257" s="205">
        <f t="shared" si="7"/>
        <v>0</v>
      </c>
      <c r="P257" s="205"/>
      <c r="Q257" s="205"/>
      <c r="R257" s="205"/>
    </row>
    <row r="258" spans="1:18" hidden="1">
      <c r="A258" s="203"/>
      <c r="B258" s="204"/>
      <c r="C258" s="204"/>
      <c r="D258" s="203"/>
      <c r="E258" s="203"/>
      <c r="H258" s="203"/>
      <c r="I258" s="205"/>
      <c r="J258" s="205"/>
      <c r="K258" s="205"/>
      <c r="L258" s="205">
        <f>IFERROR(IF(G258="X",0,IF(H258="X",0,VLOOKUP(H258,'11'!$K$3:$L$16,2,FALSE))),0)</f>
        <v>0</v>
      </c>
      <c r="M258" s="205">
        <f t="shared" si="6"/>
        <v>0</v>
      </c>
      <c r="N258" s="205">
        <f>IFERROR(VLOOKUP(H258,'11'!$K$3:$M$16,3,FALSE),0)</f>
        <v>0</v>
      </c>
      <c r="O258" s="205">
        <f t="shared" si="7"/>
        <v>0</v>
      </c>
      <c r="P258" s="205"/>
      <c r="Q258" s="205"/>
      <c r="R258" s="205"/>
    </row>
    <row r="259" spans="1:18" hidden="1">
      <c r="A259" s="203"/>
      <c r="B259" s="204"/>
      <c r="C259" s="204"/>
      <c r="D259" s="203"/>
      <c r="E259" s="203"/>
      <c r="H259" s="203"/>
      <c r="I259" s="205"/>
      <c r="J259" s="205"/>
      <c r="K259" s="205"/>
      <c r="L259" s="205">
        <f>IFERROR(IF(G259="X",0,IF(H259="X",0,VLOOKUP(H259,'11'!$K$3:$L$16,2,FALSE))),0)</f>
        <v>0</v>
      </c>
      <c r="M259" s="205">
        <f t="shared" si="6"/>
        <v>0</v>
      </c>
      <c r="N259" s="205">
        <f>IFERROR(VLOOKUP(H259,'11'!$K$3:$M$16,3,FALSE),0)</f>
        <v>0</v>
      </c>
      <c r="O259" s="205">
        <f t="shared" si="7"/>
        <v>0</v>
      </c>
      <c r="P259" s="205"/>
      <c r="Q259" s="205"/>
      <c r="R259" s="205"/>
    </row>
    <row r="260" spans="1:18" hidden="1">
      <c r="A260" s="203"/>
      <c r="B260" s="204"/>
      <c r="C260" s="204"/>
      <c r="D260" s="203"/>
      <c r="E260" s="203"/>
      <c r="H260" s="203"/>
      <c r="I260" s="205"/>
      <c r="J260" s="205"/>
      <c r="K260" s="205"/>
      <c r="L260" s="205">
        <f>IFERROR(IF(G260="X",0,IF(H260="X",0,VLOOKUP(H260,'11'!$K$3:$L$16,2,FALSE))),0)</f>
        <v>0</v>
      </c>
      <c r="M260" s="205">
        <f t="shared" ref="M260:M323" si="8">K260*L260</f>
        <v>0</v>
      </c>
      <c r="N260" s="205">
        <f>IFERROR(VLOOKUP(H260,'11'!$K$3:$M$16,3,FALSE),0)</f>
        <v>0</v>
      </c>
      <c r="O260" s="205">
        <f t="shared" ref="O260:O323" si="9">IF(N260=0,0,M260/N260)</f>
        <v>0</v>
      </c>
      <c r="P260" s="205"/>
      <c r="Q260" s="205"/>
      <c r="R260" s="205"/>
    </row>
    <row r="261" spans="1:18" hidden="1">
      <c r="A261" s="203"/>
      <c r="B261" s="204"/>
      <c r="C261" s="204"/>
      <c r="D261" s="203"/>
      <c r="E261" s="203"/>
      <c r="H261" s="203"/>
      <c r="I261" s="205"/>
      <c r="J261" s="205"/>
      <c r="K261" s="205"/>
      <c r="L261" s="205">
        <f>IFERROR(IF(G261="X",0,IF(H261="X",0,VLOOKUP(H261,'11'!$K$3:$L$16,2,FALSE))),0)</f>
        <v>0</v>
      </c>
      <c r="M261" s="205">
        <f t="shared" si="8"/>
        <v>0</v>
      </c>
      <c r="N261" s="205">
        <f>IFERROR(VLOOKUP(H261,'11'!$K$3:$M$16,3,FALSE),0)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IFERROR(IF(G262="X",0,IF(H262="X",0,VLOOKUP(H262,'11'!$K$3:$L$16,2,FALSE))),0)</f>
        <v>0</v>
      </c>
      <c r="M262" s="205">
        <f t="shared" si="8"/>
        <v>0</v>
      </c>
      <c r="N262" s="205">
        <f>IFERROR(VLOOKUP(H262,'11'!$K$3:$M$16,3,FALSE),0)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IFERROR(IF(G263="X",0,IF(H263="X",0,VLOOKUP(H263,'11'!$K$3:$L$16,2,FALSE))),0)</f>
        <v>0</v>
      </c>
      <c r="M263" s="205">
        <f t="shared" si="8"/>
        <v>0</v>
      </c>
      <c r="N263" s="205">
        <f>IFERROR(VLOOKUP(H263,'11'!$K$3:$M$16,3,FALSE),0)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IFERROR(IF(G264="X",0,IF(H264="X",0,VLOOKUP(H264,'11'!$K$3:$L$16,2,FALSE))),0)</f>
        <v>0</v>
      </c>
      <c r="M264" s="205">
        <f t="shared" si="8"/>
        <v>0</v>
      </c>
      <c r="N264" s="205">
        <f>IFERROR(VLOOKUP(H264,'11'!$K$3:$M$16,3,FALSE),0)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IFERROR(IF(G265="X",0,IF(H265="X",0,VLOOKUP(H265,'11'!$K$3:$L$16,2,FALSE))),0)</f>
        <v>0</v>
      </c>
      <c r="M265" s="205">
        <f t="shared" si="8"/>
        <v>0</v>
      </c>
      <c r="N265" s="205">
        <f>IFERROR(VLOOKUP(H265,'11'!$K$3:$M$16,3,FALSE),0)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IFERROR(IF(G266="X",0,IF(H266="X",0,VLOOKUP(H266,'11'!$K$3:$L$16,2,FALSE))),0)</f>
        <v>0</v>
      </c>
      <c r="M266" s="205">
        <f t="shared" si="8"/>
        <v>0</v>
      </c>
      <c r="N266" s="205">
        <f>IFERROR(VLOOKUP(H266,'11'!$K$3:$M$16,3,FALSE),0)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IFERROR(IF(G267="X",0,IF(H267="X",0,VLOOKUP(H267,'11'!$K$3:$L$16,2,FALSE))),0)</f>
        <v>0</v>
      </c>
      <c r="M267" s="205">
        <f t="shared" si="8"/>
        <v>0</v>
      </c>
      <c r="N267" s="205">
        <f>IFERROR(VLOOKUP(H267,'11'!$K$3:$M$16,3,FALSE),0)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IFERROR(IF(G268="X",0,IF(H268="X",0,VLOOKUP(H268,'11'!$K$3:$L$16,2,FALSE))),0)</f>
        <v>0</v>
      </c>
      <c r="M268" s="205">
        <f t="shared" si="8"/>
        <v>0</v>
      </c>
      <c r="N268" s="205">
        <f>IFERROR(VLOOKUP(H268,'11'!$K$3:$M$16,3,FALSE),0)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IFERROR(IF(G269="X",0,IF(H269="X",0,VLOOKUP(H269,'11'!$K$3:$L$16,2,FALSE))),0)</f>
        <v>0</v>
      </c>
      <c r="M269" s="205">
        <f t="shared" si="8"/>
        <v>0</v>
      </c>
      <c r="N269" s="205">
        <f>IFERROR(VLOOKUP(H269,'11'!$K$3:$M$16,3,FALSE),0)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IFERROR(IF(G270="X",0,IF(H270="X",0,VLOOKUP(H270,'11'!$K$3:$L$16,2,FALSE))),0)</f>
        <v>0</v>
      </c>
      <c r="M270" s="205">
        <f t="shared" si="8"/>
        <v>0</v>
      </c>
      <c r="N270" s="205">
        <f>IFERROR(VLOOKUP(H270,'11'!$K$3:$M$16,3,FALSE),0)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IFERROR(IF(G271="X",0,IF(H271="X",0,VLOOKUP(H271,'11'!$K$3:$L$16,2,FALSE))),0)</f>
        <v>0</v>
      </c>
      <c r="M271" s="205">
        <f t="shared" si="8"/>
        <v>0</v>
      </c>
      <c r="N271" s="205">
        <f>IFERROR(VLOOKUP(H271,'11'!$K$3:$M$16,3,FALSE),0)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IFERROR(IF(G272="X",0,IF(H272="X",0,VLOOKUP(H272,'11'!$K$3:$L$16,2,FALSE))),0)</f>
        <v>0</v>
      </c>
      <c r="M272" s="205">
        <f t="shared" si="8"/>
        <v>0</v>
      </c>
      <c r="N272" s="205">
        <f>IFERROR(VLOOKUP(H272,'11'!$K$3:$M$16,3,FALSE),0)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IFERROR(IF(G273="X",0,IF(H273="X",0,VLOOKUP(H273,'11'!$K$3:$L$16,2,FALSE))),0)</f>
        <v>0</v>
      </c>
      <c r="M273" s="205">
        <f t="shared" si="8"/>
        <v>0</v>
      </c>
      <c r="N273" s="205">
        <f>IFERROR(VLOOKUP(H273,'11'!$K$3:$M$16,3,FALSE),0)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IFERROR(IF(G274="X",0,IF(H274="X",0,VLOOKUP(H274,'11'!$K$3:$L$16,2,FALSE))),0)</f>
        <v>0</v>
      </c>
      <c r="M274" s="205">
        <f t="shared" si="8"/>
        <v>0</v>
      </c>
      <c r="N274" s="205">
        <f>IFERROR(VLOOKUP(H274,'11'!$K$3:$M$16,3,FALSE),0)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IFERROR(IF(G275="X",0,IF(H275="X",0,VLOOKUP(H275,'11'!$K$3:$L$16,2,FALSE))),0)</f>
        <v>0</v>
      </c>
      <c r="M275" s="205">
        <f t="shared" si="8"/>
        <v>0</v>
      </c>
      <c r="N275" s="205">
        <f>IFERROR(VLOOKUP(H275,'11'!$K$3:$M$16,3,FALSE),0)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IFERROR(IF(G276="X",0,IF(H276="X",0,VLOOKUP(H276,'11'!$K$3:$L$16,2,FALSE))),0)</f>
        <v>0</v>
      </c>
      <c r="M276" s="205">
        <f t="shared" si="8"/>
        <v>0</v>
      </c>
      <c r="N276" s="205">
        <f>IFERROR(VLOOKUP(H276,'11'!$K$3:$M$16,3,FALSE),0)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IFERROR(IF(G277="X",0,IF(H277="X",0,VLOOKUP(H277,'11'!$K$3:$L$16,2,FALSE))),0)</f>
        <v>0</v>
      </c>
      <c r="M277" s="205">
        <f t="shared" si="8"/>
        <v>0</v>
      </c>
      <c r="N277" s="205">
        <f>IFERROR(VLOOKUP(H277,'11'!$K$3:$M$16,3,FALSE),0)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IFERROR(IF(G278="X",0,IF(H278="X",0,VLOOKUP(H278,'11'!$K$3:$L$16,2,FALSE))),0)</f>
        <v>0</v>
      </c>
      <c r="M278" s="205">
        <f t="shared" si="8"/>
        <v>0</v>
      </c>
      <c r="N278" s="205">
        <f>IFERROR(VLOOKUP(H278,'11'!$K$3:$M$16,3,FALSE),0)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IFERROR(IF(G279="X",0,IF(H279="X",0,VLOOKUP(H279,'11'!$K$3:$L$16,2,FALSE))),0)</f>
        <v>0</v>
      </c>
      <c r="M279" s="205">
        <f t="shared" si="8"/>
        <v>0</v>
      </c>
      <c r="N279" s="205">
        <f>IFERROR(VLOOKUP(H279,'11'!$K$3:$M$16,3,FALSE),0)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IFERROR(IF(G280="X",0,IF(H280="X",0,VLOOKUP(H280,'11'!$K$3:$L$16,2,FALSE))),0)</f>
        <v>0</v>
      </c>
      <c r="M280" s="205">
        <f t="shared" si="8"/>
        <v>0</v>
      </c>
      <c r="N280" s="205">
        <f>IFERROR(VLOOKUP(H280,'11'!$K$3:$M$16,3,FALSE),0)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IFERROR(IF(G281="X",0,IF(H281="X",0,VLOOKUP(H281,'11'!$K$3:$L$16,2,FALSE))),0)</f>
        <v>0</v>
      </c>
      <c r="M281" s="205">
        <f t="shared" si="8"/>
        <v>0</v>
      </c>
      <c r="N281" s="205">
        <f>IFERROR(VLOOKUP(H281,'11'!$K$3:$M$16,3,FALSE),0)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IFERROR(IF(G282="X",0,IF(H282="X",0,VLOOKUP(H282,'11'!$K$3:$L$16,2,FALSE))),0)</f>
        <v>0</v>
      </c>
      <c r="M282" s="205">
        <f t="shared" si="8"/>
        <v>0</v>
      </c>
      <c r="N282" s="205">
        <f>IFERROR(VLOOKUP(H282,'11'!$K$3:$M$16,3,FALSE),0)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IFERROR(IF(G283="X",0,IF(H283="X",0,VLOOKUP(H283,'11'!$K$3:$L$16,2,FALSE))),0)</f>
        <v>0</v>
      </c>
      <c r="M283" s="205">
        <f t="shared" si="8"/>
        <v>0</v>
      </c>
      <c r="N283" s="205">
        <f>IFERROR(VLOOKUP(H283,'11'!$K$3:$M$16,3,FALSE),0)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IFERROR(IF(G284="X",0,IF(H284="X",0,VLOOKUP(H284,'11'!$K$3:$L$16,2,FALSE))),0)</f>
        <v>0</v>
      </c>
      <c r="M284" s="205">
        <f t="shared" si="8"/>
        <v>0</v>
      </c>
      <c r="N284" s="205">
        <f>IFERROR(VLOOKUP(H284,'11'!$K$3:$M$16,3,FALSE),0)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IFERROR(IF(G285="X",0,IF(H285="X",0,VLOOKUP(H285,'11'!$K$3:$L$16,2,FALSE))),0)</f>
        <v>0</v>
      </c>
      <c r="M285" s="205">
        <f t="shared" si="8"/>
        <v>0</v>
      </c>
      <c r="N285" s="205">
        <f>IFERROR(VLOOKUP(H285,'11'!$K$3:$M$16,3,FALSE),0)</f>
        <v>0</v>
      </c>
      <c r="O285" s="205">
        <f t="shared" si="9"/>
        <v>0</v>
      </c>
      <c r="P285" s="205"/>
      <c r="Q285" s="205"/>
      <c r="R285" s="205"/>
    </row>
    <row r="286" spans="1:18" hidden="1">
      <c r="A286" s="203"/>
      <c r="B286" s="204"/>
      <c r="C286" s="204"/>
      <c r="D286" s="203"/>
      <c r="E286" s="203"/>
      <c r="H286" s="203"/>
      <c r="I286" s="205"/>
      <c r="J286" s="205"/>
      <c r="K286" s="205"/>
      <c r="L286" s="205">
        <f>IFERROR(IF(G286="X",0,IF(H286="X",0,VLOOKUP(H286,'11'!$K$3:$L$16,2,FALSE))),0)</f>
        <v>0</v>
      </c>
      <c r="M286" s="205">
        <f t="shared" si="8"/>
        <v>0</v>
      </c>
      <c r="N286" s="205">
        <f>IFERROR(VLOOKUP(H286,'11'!$K$3:$M$16,3,FALSE),0)</f>
        <v>0</v>
      </c>
      <c r="O286" s="205">
        <f t="shared" si="9"/>
        <v>0</v>
      </c>
      <c r="P286" s="205"/>
      <c r="Q286" s="205"/>
      <c r="R286" s="205"/>
    </row>
    <row r="287" spans="1:18" hidden="1">
      <c r="A287" s="203"/>
      <c r="B287" s="204"/>
      <c r="C287" s="204"/>
      <c r="D287" s="203"/>
      <c r="E287" s="203"/>
      <c r="H287" s="203"/>
      <c r="I287" s="205"/>
      <c r="J287" s="205"/>
      <c r="K287" s="205"/>
      <c r="L287" s="205">
        <f>IFERROR(IF(G287="X",0,IF(H287="X",0,VLOOKUP(H287,'11'!$K$3:$L$16,2,FALSE))),0)</f>
        <v>0</v>
      </c>
      <c r="M287" s="205">
        <f t="shared" si="8"/>
        <v>0</v>
      </c>
      <c r="N287" s="205">
        <f>IFERROR(VLOOKUP(H287,'11'!$K$3:$M$16,3,FALSE),0)</f>
        <v>0</v>
      </c>
      <c r="O287" s="205">
        <f t="shared" si="9"/>
        <v>0</v>
      </c>
      <c r="P287" s="205"/>
      <c r="Q287" s="205"/>
      <c r="R287" s="205"/>
    </row>
    <row r="288" spans="1:18" hidden="1">
      <c r="A288" s="203"/>
      <c r="B288" s="204"/>
      <c r="C288" s="204"/>
      <c r="D288" s="203"/>
      <c r="E288" s="203"/>
      <c r="H288" s="203"/>
      <c r="I288" s="205"/>
      <c r="J288" s="205"/>
      <c r="K288" s="205"/>
      <c r="L288" s="205">
        <f>IFERROR(IF(G288="X",0,IF(H288="X",0,VLOOKUP(H288,'11'!$K$3:$L$16,2,FALSE))),0)</f>
        <v>0</v>
      </c>
      <c r="M288" s="205">
        <f t="shared" si="8"/>
        <v>0</v>
      </c>
      <c r="N288" s="205">
        <f>IFERROR(VLOOKUP(H288,'11'!$K$3:$M$16,3,FALSE),0)</f>
        <v>0</v>
      </c>
      <c r="O288" s="205">
        <f t="shared" si="9"/>
        <v>0</v>
      </c>
      <c r="P288" s="205"/>
      <c r="Q288" s="205"/>
      <c r="R288" s="205"/>
    </row>
    <row r="289" spans="1:18" hidden="1">
      <c r="A289" s="203"/>
      <c r="B289" s="204"/>
      <c r="C289" s="204"/>
      <c r="D289" s="203"/>
      <c r="E289" s="203"/>
      <c r="H289" s="203"/>
      <c r="I289" s="205"/>
      <c r="J289" s="205"/>
      <c r="K289" s="205"/>
      <c r="L289" s="205">
        <f>IFERROR(IF(G289="X",0,IF(H289="X",0,VLOOKUP(H289,'11'!$K$3:$L$16,2,FALSE))),0)</f>
        <v>0</v>
      </c>
      <c r="M289" s="205">
        <f t="shared" si="8"/>
        <v>0</v>
      </c>
      <c r="N289" s="205">
        <f>IFERROR(VLOOKUP(H289,'11'!$K$3:$M$16,3,FALSE),0)</f>
        <v>0</v>
      </c>
      <c r="O289" s="205">
        <f t="shared" si="9"/>
        <v>0</v>
      </c>
      <c r="P289" s="205"/>
      <c r="Q289" s="205"/>
      <c r="R289" s="205"/>
    </row>
    <row r="290" spans="1:18" hidden="1">
      <c r="A290" s="203"/>
      <c r="B290" s="204"/>
      <c r="C290" s="204"/>
      <c r="D290" s="203"/>
      <c r="E290" s="203"/>
      <c r="H290" s="203"/>
      <c r="I290" s="205"/>
      <c r="J290" s="205"/>
      <c r="K290" s="205"/>
      <c r="L290" s="205">
        <f>IFERROR(IF(G290="X",0,IF(H290="X",0,VLOOKUP(H290,'11'!$K$3:$L$16,2,FALSE))),0)</f>
        <v>0</v>
      </c>
      <c r="M290" s="205">
        <f t="shared" si="8"/>
        <v>0</v>
      </c>
      <c r="N290" s="205">
        <f>IFERROR(VLOOKUP(H290,'11'!$K$3:$M$16,3,FALSE),0)</f>
        <v>0</v>
      </c>
      <c r="O290" s="205">
        <f t="shared" si="9"/>
        <v>0</v>
      </c>
      <c r="P290" s="205"/>
      <c r="Q290" s="205"/>
      <c r="R290" s="205"/>
    </row>
    <row r="291" spans="1:18" hidden="1">
      <c r="A291" s="203"/>
      <c r="B291" s="204"/>
      <c r="C291" s="204"/>
      <c r="D291" s="203"/>
      <c r="E291" s="203"/>
      <c r="H291" s="203"/>
      <c r="I291" s="205"/>
      <c r="J291" s="205"/>
      <c r="K291" s="205"/>
      <c r="L291" s="205">
        <f>IFERROR(IF(G291="X",0,IF(H291="X",0,VLOOKUP(H291,'11'!$K$3:$L$16,2,FALSE))),0)</f>
        <v>0</v>
      </c>
      <c r="M291" s="205">
        <f t="shared" si="8"/>
        <v>0</v>
      </c>
      <c r="N291" s="205">
        <f>IFERROR(VLOOKUP(H291,'11'!$K$3:$M$16,3,FALSE),0)</f>
        <v>0</v>
      </c>
      <c r="O291" s="205">
        <f t="shared" si="9"/>
        <v>0</v>
      </c>
      <c r="P291" s="205"/>
      <c r="Q291" s="205"/>
      <c r="R291" s="205"/>
    </row>
    <row r="292" spans="1:18" hidden="1">
      <c r="A292" s="203"/>
      <c r="B292" s="204"/>
      <c r="C292" s="204"/>
      <c r="D292" s="203"/>
      <c r="E292" s="203"/>
      <c r="H292" s="203"/>
      <c r="I292" s="205"/>
      <c r="J292" s="205"/>
      <c r="K292" s="205"/>
      <c r="L292" s="205">
        <f>IFERROR(IF(G292="X",0,IF(H292="X",0,VLOOKUP(H292,'11'!$K$3:$L$16,2,FALSE))),0)</f>
        <v>0</v>
      </c>
      <c r="M292" s="205">
        <f t="shared" si="8"/>
        <v>0</v>
      </c>
      <c r="N292" s="205">
        <f>IFERROR(VLOOKUP(H292,'11'!$K$3:$M$16,3,FALSE),0)</f>
        <v>0</v>
      </c>
      <c r="O292" s="205">
        <f t="shared" si="9"/>
        <v>0</v>
      </c>
      <c r="P292" s="205"/>
      <c r="Q292" s="205"/>
      <c r="R292" s="205"/>
    </row>
    <row r="293" spans="1:18" hidden="1">
      <c r="A293" s="203"/>
      <c r="B293" s="204"/>
      <c r="C293" s="204"/>
      <c r="D293" s="203"/>
      <c r="E293" s="203"/>
      <c r="H293" s="203"/>
      <c r="I293" s="205"/>
      <c r="J293" s="205"/>
      <c r="K293" s="205"/>
      <c r="L293" s="205">
        <f>IFERROR(IF(G293="X",0,IF(H293="X",0,VLOOKUP(H293,'11'!$K$3:$L$16,2,FALSE))),0)</f>
        <v>0</v>
      </c>
      <c r="M293" s="205">
        <f t="shared" si="8"/>
        <v>0</v>
      </c>
      <c r="N293" s="205">
        <f>IFERROR(VLOOKUP(H293,'11'!$K$3:$M$16,3,FALSE),0)</f>
        <v>0</v>
      </c>
      <c r="O293" s="205">
        <f t="shared" si="9"/>
        <v>0</v>
      </c>
      <c r="P293" s="205"/>
      <c r="Q293" s="205"/>
      <c r="R293" s="205"/>
    </row>
    <row r="294" spans="1:18" hidden="1">
      <c r="A294" s="203"/>
      <c r="B294" s="204"/>
      <c r="C294" s="204"/>
      <c r="D294" s="203"/>
      <c r="E294" s="203"/>
      <c r="H294" s="203"/>
      <c r="I294" s="205"/>
      <c r="J294" s="205"/>
      <c r="K294" s="205"/>
      <c r="L294" s="205">
        <f>IFERROR(IF(G294="X",0,IF(H294="X",0,VLOOKUP(H294,'11'!$K$3:$L$16,2,FALSE))),0)</f>
        <v>0</v>
      </c>
      <c r="M294" s="205">
        <f t="shared" si="8"/>
        <v>0</v>
      </c>
      <c r="N294" s="205">
        <f>IFERROR(VLOOKUP(H294,'11'!$K$3:$M$16,3,FALSE),0)</f>
        <v>0</v>
      </c>
      <c r="O294" s="205">
        <f t="shared" si="9"/>
        <v>0</v>
      </c>
      <c r="P294" s="205"/>
      <c r="Q294" s="205"/>
      <c r="R294" s="205"/>
    </row>
    <row r="295" spans="1:18" hidden="1">
      <c r="A295" s="203"/>
      <c r="B295" s="204"/>
      <c r="C295" s="204"/>
      <c r="D295" s="203"/>
      <c r="E295" s="203"/>
      <c r="H295" s="203"/>
      <c r="I295" s="205"/>
      <c r="J295" s="205"/>
      <c r="K295" s="205"/>
      <c r="L295" s="205">
        <f>IFERROR(IF(G295="X",0,IF(H295="X",0,VLOOKUP(H295,'11'!$K$3:$L$16,2,FALSE))),0)</f>
        <v>0</v>
      </c>
      <c r="M295" s="205">
        <f t="shared" si="8"/>
        <v>0</v>
      </c>
      <c r="N295" s="205">
        <f>IFERROR(VLOOKUP(H295,'11'!$K$3:$M$16,3,FALSE),0)</f>
        <v>0</v>
      </c>
      <c r="O295" s="205">
        <f t="shared" si="9"/>
        <v>0</v>
      </c>
      <c r="P295" s="205"/>
      <c r="Q295" s="205"/>
      <c r="R295" s="205"/>
    </row>
    <row r="296" spans="1:18" hidden="1">
      <c r="A296" s="203"/>
      <c r="B296" s="204"/>
      <c r="C296" s="204"/>
      <c r="D296" s="203"/>
      <c r="E296" s="203"/>
      <c r="H296" s="203"/>
      <c r="I296" s="205"/>
      <c r="J296" s="205"/>
      <c r="K296" s="205"/>
      <c r="L296" s="205">
        <f>IFERROR(IF(G296="X",0,IF(H296="X",0,VLOOKUP(H296,'11'!$K$3:$L$16,2,FALSE))),0)</f>
        <v>0</v>
      </c>
      <c r="M296" s="205">
        <f t="shared" si="8"/>
        <v>0</v>
      </c>
      <c r="N296" s="205">
        <f>IFERROR(VLOOKUP(H296,'11'!$K$3:$M$16,3,FALSE),0)</f>
        <v>0</v>
      </c>
      <c r="O296" s="205">
        <f t="shared" si="9"/>
        <v>0</v>
      </c>
      <c r="P296" s="205"/>
      <c r="Q296" s="205"/>
      <c r="R296" s="205"/>
    </row>
    <row r="297" spans="1:18" hidden="1">
      <c r="A297" s="203"/>
      <c r="B297" s="204"/>
      <c r="C297" s="204"/>
      <c r="D297" s="203"/>
      <c r="E297" s="203"/>
      <c r="H297" s="203"/>
      <c r="I297" s="205"/>
      <c r="J297" s="205"/>
      <c r="K297" s="205"/>
      <c r="L297" s="205">
        <f>IFERROR(IF(G297="X",0,IF(H297="X",0,VLOOKUP(H297,'11'!$K$3:$L$16,2,FALSE))),0)</f>
        <v>0</v>
      </c>
      <c r="M297" s="205">
        <f t="shared" si="8"/>
        <v>0</v>
      </c>
      <c r="N297" s="205">
        <f>IFERROR(VLOOKUP(H297,'11'!$K$3:$M$16,3,FALSE),0)</f>
        <v>0</v>
      </c>
      <c r="O297" s="205">
        <f t="shared" si="9"/>
        <v>0</v>
      </c>
      <c r="P297" s="205"/>
      <c r="Q297" s="205"/>
      <c r="R297" s="205"/>
    </row>
    <row r="298" spans="1:18" hidden="1">
      <c r="A298" s="203"/>
      <c r="B298" s="204"/>
      <c r="C298" s="204"/>
      <c r="D298" s="203"/>
      <c r="E298" s="203"/>
      <c r="H298" s="203"/>
      <c r="I298" s="205"/>
      <c r="J298" s="205"/>
      <c r="K298" s="205"/>
      <c r="L298" s="205">
        <f>IFERROR(IF(G298="X",0,IF(H298="X",0,VLOOKUP(H298,'11'!$K$3:$L$16,2,FALSE))),0)</f>
        <v>0</v>
      </c>
      <c r="M298" s="205">
        <f t="shared" si="8"/>
        <v>0</v>
      </c>
      <c r="N298" s="205">
        <f>IFERROR(VLOOKUP(H298,'11'!$K$3:$M$16,3,FALSE),0)</f>
        <v>0</v>
      </c>
      <c r="O298" s="205">
        <f t="shared" si="9"/>
        <v>0</v>
      </c>
      <c r="P298" s="205"/>
      <c r="Q298" s="205"/>
      <c r="R298" s="205"/>
    </row>
    <row r="299" spans="1:18" hidden="1">
      <c r="A299" s="203"/>
      <c r="B299" s="204"/>
      <c r="C299" s="204"/>
      <c r="D299" s="203"/>
      <c r="E299" s="203"/>
      <c r="H299" s="203"/>
      <c r="I299" s="205"/>
      <c r="J299" s="205"/>
      <c r="K299" s="205"/>
      <c r="L299" s="205">
        <f>IFERROR(IF(G299="X",0,IF(H299="X",0,VLOOKUP(H299,'11'!$K$3:$L$16,2,FALSE))),0)</f>
        <v>0</v>
      </c>
      <c r="M299" s="205">
        <f t="shared" si="8"/>
        <v>0</v>
      </c>
      <c r="N299" s="205">
        <f>IFERROR(VLOOKUP(H299,'11'!$K$3:$M$16,3,FALSE),0)</f>
        <v>0</v>
      </c>
      <c r="O299" s="205">
        <f t="shared" si="9"/>
        <v>0</v>
      </c>
      <c r="P299" s="205"/>
      <c r="Q299" s="205"/>
      <c r="R299" s="205"/>
    </row>
    <row r="300" spans="1:18" hidden="1">
      <c r="A300" s="203"/>
      <c r="B300" s="204"/>
      <c r="C300" s="204"/>
      <c r="D300" s="203"/>
      <c r="E300" s="203"/>
      <c r="H300" s="203"/>
      <c r="I300" s="205"/>
      <c r="J300" s="205"/>
      <c r="K300" s="205"/>
      <c r="L300" s="205">
        <f>IFERROR(IF(G300="X",0,IF(H300="X",0,VLOOKUP(H300,'11'!$K$3:$L$16,2,FALSE))),0)</f>
        <v>0</v>
      </c>
      <c r="M300" s="205">
        <f t="shared" si="8"/>
        <v>0</v>
      </c>
      <c r="N300" s="205">
        <f>IFERROR(VLOOKUP(H300,'11'!$K$3:$M$16,3,FALSE),0)</f>
        <v>0</v>
      </c>
      <c r="O300" s="205">
        <f t="shared" si="9"/>
        <v>0</v>
      </c>
      <c r="P300" s="205"/>
      <c r="Q300" s="205"/>
      <c r="R300" s="205"/>
    </row>
    <row r="301" spans="1:18" hidden="1">
      <c r="A301" s="203"/>
      <c r="B301" s="204"/>
      <c r="C301" s="204"/>
      <c r="D301" s="203"/>
      <c r="E301" s="203"/>
      <c r="H301" s="203"/>
      <c r="I301" s="205"/>
      <c r="J301" s="205"/>
      <c r="K301" s="205"/>
      <c r="L301" s="205">
        <f>IFERROR(IF(G301="X",0,IF(H301="X",0,VLOOKUP(H301,'11'!$K$3:$L$16,2,FALSE))),0)</f>
        <v>0</v>
      </c>
      <c r="M301" s="205">
        <f t="shared" si="8"/>
        <v>0</v>
      </c>
      <c r="N301" s="205">
        <f>IFERROR(VLOOKUP(H301,'11'!$K$3:$M$16,3,FALSE),0)</f>
        <v>0</v>
      </c>
      <c r="O301" s="205">
        <f t="shared" si="9"/>
        <v>0</v>
      </c>
      <c r="P301" s="205"/>
      <c r="Q301" s="205"/>
      <c r="R301" s="205"/>
    </row>
    <row r="302" spans="1:18" hidden="1">
      <c r="A302" s="203"/>
      <c r="B302" s="204"/>
      <c r="C302" s="204"/>
      <c r="D302" s="203"/>
      <c r="E302" s="203"/>
      <c r="H302" s="203"/>
      <c r="I302" s="205"/>
      <c r="J302" s="205"/>
      <c r="K302" s="205"/>
      <c r="L302" s="205">
        <f>IFERROR(IF(G302="X",0,IF(H302="X",0,VLOOKUP(H302,'11'!$K$3:$L$16,2,FALSE))),0)</f>
        <v>0</v>
      </c>
      <c r="M302" s="205">
        <f t="shared" si="8"/>
        <v>0</v>
      </c>
      <c r="N302" s="205">
        <f>IFERROR(VLOOKUP(H302,'11'!$K$3:$M$16,3,FALSE),0)</f>
        <v>0</v>
      </c>
      <c r="O302" s="205">
        <f t="shared" si="9"/>
        <v>0</v>
      </c>
      <c r="P302" s="205"/>
      <c r="Q302" s="205"/>
      <c r="R302" s="205"/>
    </row>
    <row r="303" spans="1:18" hidden="1">
      <c r="A303" s="203"/>
      <c r="B303" s="204"/>
      <c r="C303" s="204"/>
      <c r="D303" s="203"/>
      <c r="E303" s="203"/>
      <c r="H303" s="203"/>
      <c r="I303" s="205"/>
      <c r="J303" s="205"/>
      <c r="K303" s="205"/>
      <c r="L303" s="205">
        <f>IFERROR(IF(G303="X",0,IF(H303="X",0,VLOOKUP(H303,'11'!$K$3:$L$16,2,FALSE))),0)</f>
        <v>0</v>
      </c>
      <c r="M303" s="205">
        <f t="shared" si="8"/>
        <v>0</v>
      </c>
      <c r="N303" s="205">
        <f>IFERROR(VLOOKUP(H303,'11'!$K$3:$M$16,3,FALSE),0)</f>
        <v>0</v>
      </c>
      <c r="O303" s="205">
        <f t="shared" si="9"/>
        <v>0</v>
      </c>
      <c r="P303" s="205"/>
      <c r="Q303" s="205"/>
      <c r="R303" s="205"/>
    </row>
    <row r="304" spans="1:18" hidden="1">
      <c r="A304" s="203"/>
      <c r="B304" s="204"/>
      <c r="C304" s="204"/>
      <c r="D304" s="203"/>
      <c r="E304" s="203"/>
      <c r="H304" s="203"/>
      <c r="I304" s="205"/>
      <c r="J304" s="205"/>
      <c r="K304" s="205"/>
      <c r="L304" s="205">
        <f>IFERROR(IF(G304="X",0,IF(H304="X",0,VLOOKUP(H304,'11'!$K$3:$L$16,2,FALSE))),0)</f>
        <v>0</v>
      </c>
      <c r="M304" s="205">
        <f t="shared" si="8"/>
        <v>0</v>
      </c>
      <c r="N304" s="205">
        <f>IFERROR(VLOOKUP(H304,'11'!$K$3:$M$16,3,FALSE),0)</f>
        <v>0</v>
      </c>
      <c r="O304" s="205">
        <f t="shared" si="9"/>
        <v>0</v>
      </c>
      <c r="P304" s="205"/>
      <c r="Q304" s="205"/>
      <c r="R304" s="205"/>
    </row>
    <row r="305" spans="1:18" hidden="1">
      <c r="A305" s="203"/>
      <c r="B305" s="204"/>
      <c r="C305" s="204"/>
      <c r="D305" s="203"/>
      <c r="E305" s="203"/>
      <c r="H305" s="203"/>
      <c r="I305" s="205"/>
      <c r="J305" s="205"/>
      <c r="K305" s="205"/>
      <c r="L305" s="205">
        <f>IFERROR(IF(G305="X",0,IF(H305="X",0,VLOOKUP(H305,'11'!$K$3:$L$16,2,FALSE))),0)</f>
        <v>0</v>
      </c>
      <c r="M305" s="205">
        <f t="shared" si="8"/>
        <v>0</v>
      </c>
      <c r="N305" s="205">
        <f>IFERROR(VLOOKUP(H305,'11'!$K$3:$M$16,3,FALSE),0)</f>
        <v>0</v>
      </c>
      <c r="O305" s="205">
        <f t="shared" si="9"/>
        <v>0</v>
      </c>
      <c r="P305" s="205"/>
      <c r="Q305" s="205"/>
      <c r="R305" s="205"/>
    </row>
    <row r="306" spans="1:18" hidden="1">
      <c r="A306" s="203"/>
      <c r="B306" s="204"/>
      <c r="C306" s="204"/>
      <c r="D306" s="203"/>
      <c r="E306" s="203"/>
      <c r="H306" s="203"/>
      <c r="I306" s="205"/>
      <c r="J306" s="205"/>
      <c r="K306" s="205"/>
      <c r="L306" s="205">
        <f>IFERROR(IF(G306="X",0,IF(H306="X",0,VLOOKUP(H306,'11'!$K$3:$L$16,2,FALSE))),0)</f>
        <v>0</v>
      </c>
      <c r="M306" s="205">
        <f t="shared" si="8"/>
        <v>0</v>
      </c>
      <c r="N306" s="205">
        <f>IFERROR(VLOOKUP(H306,'11'!$K$3:$M$16,3,FALSE),0)</f>
        <v>0</v>
      </c>
      <c r="O306" s="205">
        <f t="shared" si="9"/>
        <v>0</v>
      </c>
      <c r="P306" s="205"/>
      <c r="Q306" s="205"/>
      <c r="R306" s="205"/>
    </row>
    <row r="307" spans="1:18" hidden="1">
      <c r="A307" s="203"/>
      <c r="B307" s="204"/>
      <c r="C307" s="204"/>
      <c r="D307" s="203"/>
      <c r="E307" s="203"/>
      <c r="H307" s="203"/>
      <c r="I307" s="205"/>
      <c r="J307" s="205"/>
      <c r="K307" s="205"/>
      <c r="L307" s="205">
        <f>IFERROR(IF(G307="X",0,IF(H307="X",0,VLOOKUP(H307,'11'!$K$3:$L$16,2,FALSE))),0)</f>
        <v>0</v>
      </c>
      <c r="M307" s="205">
        <f t="shared" si="8"/>
        <v>0</v>
      </c>
      <c r="N307" s="205">
        <f>IFERROR(VLOOKUP(H307,'11'!$K$3:$M$16,3,FALSE),0)</f>
        <v>0</v>
      </c>
      <c r="O307" s="205">
        <f t="shared" si="9"/>
        <v>0</v>
      </c>
      <c r="P307" s="205"/>
      <c r="Q307" s="205"/>
      <c r="R307" s="205"/>
    </row>
    <row r="308" spans="1:18" hidden="1">
      <c r="A308" s="203"/>
      <c r="B308" s="204"/>
      <c r="C308" s="204"/>
      <c r="D308" s="203"/>
      <c r="E308" s="203"/>
      <c r="H308" s="203"/>
      <c r="I308" s="205"/>
      <c r="J308" s="205"/>
      <c r="K308" s="205"/>
      <c r="L308" s="205">
        <f>IFERROR(IF(G308="X",0,IF(H308="X",0,VLOOKUP(H308,'11'!$K$3:$L$16,2,FALSE))),0)</f>
        <v>0</v>
      </c>
      <c r="M308" s="205">
        <f t="shared" si="8"/>
        <v>0</v>
      </c>
      <c r="N308" s="205">
        <f>IFERROR(VLOOKUP(H308,'11'!$K$3:$M$16,3,FALSE),0)</f>
        <v>0</v>
      </c>
      <c r="O308" s="205">
        <f t="shared" si="9"/>
        <v>0</v>
      </c>
      <c r="P308" s="205"/>
      <c r="Q308" s="205"/>
      <c r="R308" s="205"/>
    </row>
    <row r="309" spans="1:18" hidden="1">
      <c r="A309" s="203"/>
      <c r="B309" s="204"/>
      <c r="C309" s="204"/>
      <c r="D309" s="203"/>
      <c r="E309" s="203"/>
      <c r="H309" s="203"/>
      <c r="I309" s="205"/>
      <c r="J309" s="205"/>
      <c r="K309" s="205"/>
      <c r="L309" s="205">
        <f>IFERROR(IF(G309="X",0,IF(H309="X",0,VLOOKUP(H309,'11'!$K$3:$L$16,2,FALSE))),0)</f>
        <v>0</v>
      </c>
      <c r="M309" s="205">
        <f t="shared" si="8"/>
        <v>0</v>
      </c>
      <c r="N309" s="205">
        <f>IFERROR(VLOOKUP(H309,'11'!$K$3:$M$16,3,FALSE),0)</f>
        <v>0</v>
      </c>
      <c r="O309" s="205">
        <f t="shared" si="9"/>
        <v>0</v>
      </c>
      <c r="P309" s="205"/>
      <c r="Q309" s="205"/>
      <c r="R309" s="205"/>
    </row>
    <row r="310" spans="1:18" hidden="1">
      <c r="A310" s="203"/>
      <c r="B310" s="204"/>
      <c r="C310" s="204"/>
      <c r="D310" s="203"/>
      <c r="E310" s="203"/>
      <c r="H310" s="203"/>
      <c r="I310" s="205"/>
      <c r="J310" s="205"/>
      <c r="K310" s="205"/>
      <c r="L310" s="205">
        <f>IFERROR(IF(G310="X",0,IF(H310="X",0,VLOOKUP(H310,'11'!$K$3:$L$16,2,FALSE))),0)</f>
        <v>0</v>
      </c>
      <c r="M310" s="205">
        <f t="shared" si="8"/>
        <v>0</v>
      </c>
      <c r="N310" s="205">
        <f>IFERROR(VLOOKUP(H310,'11'!$K$3:$M$16,3,FALSE),0)</f>
        <v>0</v>
      </c>
      <c r="O310" s="205">
        <f t="shared" si="9"/>
        <v>0</v>
      </c>
      <c r="P310" s="205"/>
      <c r="Q310" s="205"/>
      <c r="R310" s="205"/>
    </row>
    <row r="311" spans="1:18" hidden="1">
      <c r="A311" s="203"/>
      <c r="B311" s="204"/>
      <c r="C311" s="204"/>
      <c r="D311" s="203"/>
      <c r="E311" s="203"/>
      <c r="H311" s="203"/>
      <c r="I311" s="205"/>
      <c r="J311" s="205"/>
      <c r="K311" s="205"/>
      <c r="L311" s="205">
        <f>IFERROR(IF(G311="X",0,IF(H311="X",0,VLOOKUP(H311,'11'!$K$3:$L$16,2,FALSE))),0)</f>
        <v>0</v>
      </c>
      <c r="M311" s="205">
        <f t="shared" si="8"/>
        <v>0</v>
      </c>
      <c r="N311" s="205">
        <f>IFERROR(VLOOKUP(H311,'11'!$K$3:$M$16,3,FALSE),0)</f>
        <v>0</v>
      </c>
      <c r="O311" s="205">
        <f t="shared" si="9"/>
        <v>0</v>
      </c>
      <c r="P311" s="205"/>
      <c r="Q311" s="205"/>
      <c r="R311" s="205"/>
    </row>
    <row r="312" spans="1:18" hidden="1">
      <c r="A312" s="203"/>
      <c r="B312" s="204"/>
      <c r="C312" s="204"/>
      <c r="D312" s="203"/>
      <c r="E312" s="203"/>
      <c r="H312" s="203"/>
      <c r="I312" s="205"/>
      <c r="J312" s="205"/>
      <c r="K312" s="205"/>
      <c r="L312" s="205">
        <f>IFERROR(IF(G312="X",0,IF(H312="X",0,VLOOKUP(H312,'11'!$K$3:$L$16,2,FALSE))),0)</f>
        <v>0</v>
      </c>
      <c r="M312" s="205">
        <f t="shared" si="8"/>
        <v>0</v>
      </c>
      <c r="N312" s="205">
        <f>IFERROR(VLOOKUP(H312,'11'!$K$3:$M$16,3,FALSE),0)</f>
        <v>0</v>
      </c>
      <c r="O312" s="205">
        <f t="shared" si="9"/>
        <v>0</v>
      </c>
      <c r="P312" s="205"/>
      <c r="Q312" s="205"/>
      <c r="R312" s="205"/>
    </row>
    <row r="313" spans="1:18" hidden="1">
      <c r="A313" s="203"/>
      <c r="B313" s="204"/>
      <c r="C313" s="204"/>
      <c r="D313" s="203"/>
      <c r="E313" s="203"/>
      <c r="H313" s="203"/>
      <c r="I313" s="205"/>
      <c r="J313" s="205"/>
      <c r="K313" s="205"/>
      <c r="L313" s="205">
        <f>IFERROR(IF(G313="X",0,IF(H313="X",0,VLOOKUP(H313,'11'!$K$3:$L$16,2,FALSE))),0)</f>
        <v>0</v>
      </c>
      <c r="M313" s="205">
        <f t="shared" si="8"/>
        <v>0</v>
      </c>
      <c r="N313" s="205">
        <f>IFERROR(VLOOKUP(H313,'11'!$K$3:$M$16,3,FALSE),0)</f>
        <v>0</v>
      </c>
      <c r="O313" s="205">
        <f t="shared" si="9"/>
        <v>0</v>
      </c>
      <c r="P313" s="205"/>
      <c r="Q313" s="205"/>
      <c r="R313" s="205"/>
    </row>
    <row r="314" spans="1:18" hidden="1">
      <c r="A314" s="203"/>
      <c r="B314" s="204"/>
      <c r="C314" s="204"/>
      <c r="D314" s="203"/>
      <c r="E314" s="203"/>
      <c r="H314" s="203"/>
      <c r="I314" s="205"/>
      <c r="J314" s="205"/>
      <c r="K314" s="205"/>
      <c r="L314" s="205">
        <f>IFERROR(IF(G314="X",0,IF(H314="X",0,VLOOKUP(H314,'11'!$K$3:$L$16,2,FALSE))),0)</f>
        <v>0</v>
      </c>
      <c r="M314" s="205">
        <f t="shared" si="8"/>
        <v>0</v>
      </c>
      <c r="N314" s="205">
        <f>IFERROR(VLOOKUP(H314,'11'!$K$3:$M$16,3,FALSE),0)</f>
        <v>0</v>
      </c>
      <c r="O314" s="205">
        <f t="shared" si="9"/>
        <v>0</v>
      </c>
      <c r="P314" s="205"/>
      <c r="Q314" s="205"/>
      <c r="R314" s="205"/>
    </row>
    <row r="315" spans="1:18" hidden="1">
      <c r="A315" s="203"/>
      <c r="B315" s="204"/>
      <c r="C315" s="204"/>
      <c r="D315" s="203"/>
      <c r="E315" s="203"/>
      <c r="H315" s="203"/>
      <c r="I315" s="205"/>
      <c r="J315" s="205"/>
      <c r="K315" s="205"/>
      <c r="L315" s="205">
        <f>IFERROR(IF(G315="X",0,IF(H315="X",0,VLOOKUP(H315,'11'!$K$3:$L$16,2,FALSE))),0)</f>
        <v>0</v>
      </c>
      <c r="M315" s="205">
        <f t="shared" si="8"/>
        <v>0</v>
      </c>
      <c r="N315" s="205">
        <f>IFERROR(VLOOKUP(H315,'11'!$K$3:$M$16,3,FALSE),0)</f>
        <v>0</v>
      </c>
      <c r="O315" s="205">
        <f t="shared" si="9"/>
        <v>0</v>
      </c>
      <c r="P315" s="205"/>
      <c r="Q315" s="205"/>
      <c r="R315" s="205"/>
    </row>
    <row r="316" spans="1:18" hidden="1">
      <c r="A316" s="203"/>
      <c r="B316" s="204"/>
      <c r="C316" s="204"/>
      <c r="D316" s="203"/>
      <c r="E316" s="203"/>
      <c r="H316" s="203"/>
      <c r="I316" s="205"/>
      <c r="J316" s="205"/>
      <c r="K316" s="205"/>
      <c r="L316" s="205">
        <f>IFERROR(IF(G316="X",0,IF(H316="X",0,VLOOKUP(H316,'11'!$K$3:$L$16,2,FALSE))),0)</f>
        <v>0</v>
      </c>
      <c r="M316" s="205">
        <f t="shared" si="8"/>
        <v>0</v>
      </c>
      <c r="N316" s="205">
        <f>IFERROR(VLOOKUP(H316,'11'!$K$3:$M$16,3,FALSE),0)</f>
        <v>0</v>
      </c>
      <c r="O316" s="205">
        <f t="shared" si="9"/>
        <v>0</v>
      </c>
      <c r="P316" s="205"/>
      <c r="Q316" s="205"/>
      <c r="R316" s="205"/>
    </row>
    <row r="317" spans="1:18" hidden="1">
      <c r="A317" s="203"/>
      <c r="B317" s="204"/>
      <c r="C317" s="204"/>
      <c r="D317" s="203"/>
      <c r="E317" s="203"/>
      <c r="H317" s="203"/>
      <c r="I317" s="205"/>
      <c r="J317" s="205"/>
      <c r="K317" s="205"/>
      <c r="L317" s="205">
        <f>IFERROR(IF(G317="X",0,IF(H317="X",0,VLOOKUP(H317,'11'!$K$3:$L$16,2,FALSE))),0)</f>
        <v>0</v>
      </c>
      <c r="M317" s="205">
        <f t="shared" si="8"/>
        <v>0</v>
      </c>
      <c r="N317" s="205">
        <f>IFERROR(VLOOKUP(H317,'11'!$K$3:$M$16,3,FALSE),0)</f>
        <v>0</v>
      </c>
      <c r="O317" s="205">
        <f t="shared" si="9"/>
        <v>0</v>
      </c>
      <c r="P317" s="205"/>
      <c r="Q317" s="205"/>
      <c r="R317" s="205"/>
    </row>
    <row r="318" spans="1:18" hidden="1">
      <c r="A318" s="203"/>
      <c r="B318" s="204"/>
      <c r="C318" s="204"/>
      <c r="D318" s="203"/>
      <c r="E318" s="203"/>
      <c r="H318" s="203"/>
      <c r="I318" s="205"/>
      <c r="J318" s="205"/>
      <c r="K318" s="205"/>
      <c r="L318" s="205">
        <f>IFERROR(IF(G318="X",0,IF(H318="X",0,VLOOKUP(H318,'11'!$K$3:$L$16,2,FALSE))),0)</f>
        <v>0</v>
      </c>
      <c r="M318" s="205">
        <f t="shared" si="8"/>
        <v>0</v>
      </c>
      <c r="N318" s="205">
        <f>IFERROR(VLOOKUP(H318,'11'!$K$3:$M$16,3,FALSE),0)</f>
        <v>0</v>
      </c>
      <c r="O318" s="205">
        <f t="shared" si="9"/>
        <v>0</v>
      </c>
      <c r="P318" s="205"/>
      <c r="Q318" s="205"/>
      <c r="R318" s="205"/>
    </row>
    <row r="319" spans="1:18" hidden="1">
      <c r="A319" s="203"/>
      <c r="B319" s="204"/>
      <c r="C319" s="204"/>
      <c r="D319" s="203"/>
      <c r="E319" s="203"/>
      <c r="H319" s="203"/>
      <c r="I319" s="205"/>
      <c r="J319" s="205"/>
      <c r="K319" s="205"/>
      <c r="L319" s="205">
        <f>IFERROR(IF(G319="X",0,IF(H319="X",0,VLOOKUP(H319,'11'!$K$3:$L$16,2,FALSE))),0)</f>
        <v>0</v>
      </c>
      <c r="M319" s="205">
        <f t="shared" si="8"/>
        <v>0</v>
      </c>
      <c r="N319" s="205">
        <f>IFERROR(VLOOKUP(H319,'11'!$K$3:$M$16,3,FALSE),0)</f>
        <v>0</v>
      </c>
      <c r="O319" s="205">
        <f t="shared" si="9"/>
        <v>0</v>
      </c>
      <c r="P319" s="205"/>
      <c r="Q319" s="205"/>
      <c r="R319" s="205"/>
    </row>
    <row r="320" spans="1:18" hidden="1">
      <c r="A320" s="203"/>
      <c r="B320" s="204"/>
      <c r="C320" s="204"/>
      <c r="D320" s="203"/>
      <c r="E320" s="203"/>
      <c r="H320" s="203"/>
      <c r="I320" s="205"/>
      <c r="J320" s="205"/>
      <c r="K320" s="205"/>
      <c r="L320" s="205">
        <f>IFERROR(IF(G320="X",0,IF(H320="X",0,VLOOKUP(H320,'11'!$K$3:$L$16,2,FALSE))),0)</f>
        <v>0</v>
      </c>
      <c r="M320" s="205">
        <f t="shared" si="8"/>
        <v>0</v>
      </c>
      <c r="N320" s="205">
        <f>IFERROR(VLOOKUP(H320,'11'!$K$3:$M$16,3,FALSE),0)</f>
        <v>0</v>
      </c>
      <c r="O320" s="205">
        <f t="shared" si="9"/>
        <v>0</v>
      </c>
      <c r="P320" s="205"/>
      <c r="Q320" s="205"/>
      <c r="R320" s="205"/>
    </row>
    <row r="321" spans="1:18" hidden="1">
      <c r="A321" s="203"/>
      <c r="B321" s="204"/>
      <c r="C321" s="204"/>
      <c r="D321" s="203"/>
      <c r="E321" s="203"/>
      <c r="H321" s="203"/>
      <c r="I321" s="205"/>
      <c r="J321" s="205"/>
      <c r="K321" s="205"/>
      <c r="L321" s="205">
        <f>IFERROR(IF(G321="X",0,IF(H321="X",0,VLOOKUP(H321,'11'!$K$3:$L$16,2,FALSE))),0)</f>
        <v>0</v>
      </c>
      <c r="M321" s="205">
        <f t="shared" si="8"/>
        <v>0</v>
      </c>
      <c r="N321" s="205">
        <f>IFERROR(VLOOKUP(H321,'11'!$K$3:$M$16,3,FALSE),0)</f>
        <v>0</v>
      </c>
      <c r="O321" s="205">
        <f t="shared" si="9"/>
        <v>0</v>
      </c>
      <c r="P321" s="205"/>
      <c r="Q321" s="205"/>
      <c r="R321" s="205"/>
    </row>
    <row r="322" spans="1:18" hidden="1">
      <c r="A322" s="203"/>
      <c r="B322" s="204"/>
      <c r="C322" s="204"/>
      <c r="D322" s="203"/>
      <c r="E322" s="203"/>
      <c r="H322" s="203"/>
      <c r="I322" s="205"/>
      <c r="J322" s="205"/>
      <c r="K322" s="205"/>
      <c r="L322" s="205">
        <f>IFERROR(IF(G322="X",0,IF(H322="X",0,VLOOKUP(H322,'11'!$K$3:$L$16,2,FALSE))),0)</f>
        <v>0</v>
      </c>
      <c r="M322" s="205">
        <f t="shared" si="8"/>
        <v>0</v>
      </c>
      <c r="N322" s="205">
        <f>IFERROR(VLOOKUP(H322,'11'!$K$3:$M$16,3,FALSE),0)</f>
        <v>0</v>
      </c>
      <c r="O322" s="205">
        <f t="shared" si="9"/>
        <v>0</v>
      </c>
      <c r="P322" s="205"/>
      <c r="Q322" s="205"/>
      <c r="R322" s="205"/>
    </row>
    <row r="323" spans="1:18" hidden="1">
      <c r="A323" s="203"/>
      <c r="B323" s="204"/>
      <c r="C323" s="204"/>
      <c r="D323" s="203"/>
      <c r="E323" s="203"/>
      <c r="H323" s="203"/>
      <c r="I323" s="205"/>
      <c r="J323" s="205"/>
      <c r="K323" s="205"/>
      <c r="L323" s="205">
        <f>IFERROR(IF(G323="X",0,IF(H323="X",0,VLOOKUP(H323,'11'!$K$3:$L$16,2,FALSE))),0)</f>
        <v>0</v>
      </c>
      <c r="M323" s="205">
        <f t="shared" si="8"/>
        <v>0</v>
      </c>
      <c r="N323" s="205">
        <f>IFERROR(VLOOKUP(H323,'11'!$K$3:$M$16,3,FALSE),0)</f>
        <v>0</v>
      </c>
      <c r="O323" s="205">
        <f t="shared" si="9"/>
        <v>0</v>
      </c>
      <c r="P323" s="205"/>
      <c r="Q323" s="205"/>
      <c r="R323" s="205"/>
    </row>
    <row r="324" spans="1:18" hidden="1">
      <c r="A324" s="203"/>
      <c r="B324" s="204"/>
      <c r="C324" s="204"/>
      <c r="D324" s="203"/>
      <c r="E324" s="203"/>
      <c r="H324" s="203"/>
      <c r="I324" s="205"/>
      <c r="J324" s="205"/>
      <c r="K324" s="205"/>
      <c r="L324" s="205">
        <f>IFERROR(IF(G324="X",0,IF(H324="X",0,VLOOKUP(H324,'11'!$K$3:$L$16,2,FALSE))),0)</f>
        <v>0</v>
      </c>
      <c r="M324" s="205">
        <f t="shared" ref="M324:M387" si="10">K324*L324</f>
        <v>0</v>
      </c>
      <c r="N324" s="205">
        <f>IFERROR(VLOOKUP(H324,'11'!$K$3:$M$16,3,FALSE),0)</f>
        <v>0</v>
      </c>
      <c r="O324" s="205">
        <f t="shared" ref="O324:O387" si="11">IF(N324=0,0,M324/N324)</f>
        <v>0</v>
      </c>
      <c r="P324" s="205"/>
      <c r="Q324" s="205"/>
      <c r="R324" s="205"/>
    </row>
    <row r="325" spans="1:18" hidden="1">
      <c r="A325" s="203"/>
      <c r="B325" s="204"/>
      <c r="C325" s="204"/>
      <c r="D325" s="203"/>
      <c r="E325" s="203"/>
      <c r="H325" s="203"/>
      <c r="I325" s="205"/>
      <c r="J325" s="205"/>
      <c r="K325" s="205"/>
      <c r="L325" s="205">
        <f>IFERROR(IF(G325="X",0,IF(H325="X",0,VLOOKUP(H325,'11'!$K$3:$L$16,2,FALSE))),0)</f>
        <v>0</v>
      </c>
      <c r="M325" s="205">
        <f t="shared" si="10"/>
        <v>0</v>
      </c>
      <c r="N325" s="205">
        <f>IFERROR(VLOOKUP(H325,'11'!$K$3:$M$16,3,FALSE),0)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IFERROR(IF(G326="X",0,IF(H326="X",0,VLOOKUP(H326,'11'!$K$3:$L$16,2,FALSE))),0)</f>
        <v>0</v>
      </c>
      <c r="M326" s="205">
        <f t="shared" si="10"/>
        <v>0</v>
      </c>
      <c r="N326" s="205">
        <f>IFERROR(VLOOKUP(H326,'11'!$K$3:$M$16,3,FALSE),0)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IFERROR(IF(G327="X",0,IF(H327="X",0,VLOOKUP(H327,'11'!$K$3:$L$16,2,FALSE))),0)</f>
        <v>0</v>
      </c>
      <c r="M327" s="205">
        <f t="shared" si="10"/>
        <v>0</v>
      </c>
      <c r="N327" s="205">
        <f>IFERROR(VLOOKUP(H327,'11'!$K$3:$M$16,3,FALSE),0)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IFERROR(IF(G328="X",0,IF(H328="X",0,VLOOKUP(H328,'11'!$K$3:$L$16,2,FALSE))),0)</f>
        <v>0</v>
      </c>
      <c r="M328" s="205">
        <f t="shared" si="10"/>
        <v>0</v>
      </c>
      <c r="N328" s="205">
        <f>IFERROR(VLOOKUP(H328,'11'!$K$3:$M$16,3,FALSE),0)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IFERROR(IF(G329="X",0,IF(H329="X",0,VLOOKUP(H329,'11'!$K$3:$L$16,2,FALSE))),0)</f>
        <v>0</v>
      </c>
      <c r="M329" s="205">
        <f t="shared" si="10"/>
        <v>0</v>
      </c>
      <c r="N329" s="205">
        <f>IFERROR(VLOOKUP(H329,'11'!$K$3:$M$16,3,FALSE),0)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IFERROR(IF(G330="X",0,IF(H330="X",0,VLOOKUP(H330,'11'!$K$3:$L$16,2,FALSE))),0)</f>
        <v>0</v>
      </c>
      <c r="M330" s="205">
        <f t="shared" si="10"/>
        <v>0</v>
      </c>
      <c r="N330" s="205">
        <f>IFERROR(VLOOKUP(H330,'11'!$K$3:$M$16,3,FALSE),0)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IFERROR(IF(G331="X",0,IF(H331="X",0,VLOOKUP(H331,'11'!$K$3:$L$16,2,FALSE))),0)</f>
        <v>0</v>
      </c>
      <c r="M331" s="205">
        <f t="shared" si="10"/>
        <v>0</v>
      </c>
      <c r="N331" s="205">
        <f>IFERROR(VLOOKUP(H331,'11'!$K$3:$M$16,3,FALSE),0)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IFERROR(IF(G332="X",0,IF(H332="X",0,VLOOKUP(H332,'11'!$K$3:$L$16,2,FALSE))),0)</f>
        <v>0</v>
      </c>
      <c r="M332" s="205">
        <f t="shared" si="10"/>
        <v>0</v>
      </c>
      <c r="N332" s="205">
        <f>IFERROR(VLOOKUP(H332,'11'!$K$3:$M$16,3,FALSE),0)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IFERROR(IF(G333="X",0,IF(H333="X",0,VLOOKUP(H333,'11'!$K$3:$L$16,2,FALSE))),0)</f>
        <v>0</v>
      </c>
      <c r="M333" s="205">
        <f t="shared" si="10"/>
        <v>0</v>
      </c>
      <c r="N333" s="205">
        <f>IFERROR(VLOOKUP(H333,'11'!$K$3:$M$16,3,FALSE),0)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IFERROR(IF(G334="X",0,IF(H334="X",0,VLOOKUP(H334,'11'!$K$3:$L$16,2,FALSE))),0)</f>
        <v>0</v>
      </c>
      <c r="M334" s="205">
        <f t="shared" si="10"/>
        <v>0</v>
      </c>
      <c r="N334" s="205">
        <f>IFERROR(VLOOKUP(H334,'11'!$K$3:$M$16,3,FALSE),0)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IFERROR(IF(G335="X",0,IF(H335="X",0,VLOOKUP(H335,'11'!$K$3:$L$16,2,FALSE))),0)</f>
        <v>0</v>
      </c>
      <c r="M335" s="205">
        <f t="shared" si="10"/>
        <v>0</v>
      </c>
      <c r="N335" s="205">
        <f>IFERROR(VLOOKUP(H335,'11'!$K$3:$M$16,3,FALSE),0)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IFERROR(IF(G336="X",0,IF(H336="X",0,VLOOKUP(H336,'11'!$K$3:$L$16,2,FALSE))),0)</f>
        <v>0</v>
      </c>
      <c r="M336" s="205">
        <f t="shared" si="10"/>
        <v>0</v>
      </c>
      <c r="N336" s="205">
        <f>IFERROR(VLOOKUP(H336,'11'!$K$3:$M$16,3,FALSE),0)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IFERROR(IF(G337="X",0,IF(H337="X",0,VLOOKUP(H337,'11'!$K$3:$L$16,2,FALSE))),0)</f>
        <v>0</v>
      </c>
      <c r="M337" s="205">
        <f t="shared" si="10"/>
        <v>0</v>
      </c>
      <c r="N337" s="205">
        <f>IFERROR(VLOOKUP(H337,'11'!$K$3:$M$16,3,FALSE),0)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IFERROR(IF(G338="X",0,IF(H338="X",0,VLOOKUP(H338,'11'!$K$3:$L$16,2,FALSE))),0)</f>
        <v>0</v>
      </c>
      <c r="M338" s="205">
        <f t="shared" si="10"/>
        <v>0</v>
      </c>
      <c r="N338" s="205">
        <f>IFERROR(VLOOKUP(H338,'11'!$K$3:$M$16,3,FALSE),0)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IFERROR(IF(G339="X",0,IF(H339="X",0,VLOOKUP(H339,'11'!$K$3:$L$16,2,FALSE))),0)</f>
        <v>0</v>
      </c>
      <c r="M339" s="205">
        <f t="shared" si="10"/>
        <v>0</v>
      </c>
      <c r="N339" s="205">
        <f>IFERROR(VLOOKUP(H339,'11'!$K$3:$M$16,3,FALSE),0)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IFERROR(IF(G340="X",0,IF(H340="X",0,VLOOKUP(H340,'11'!$K$3:$L$16,2,FALSE))),0)</f>
        <v>0</v>
      </c>
      <c r="M340" s="205">
        <f t="shared" si="10"/>
        <v>0</v>
      </c>
      <c r="N340" s="205">
        <f>IFERROR(VLOOKUP(H340,'11'!$K$3:$M$16,3,FALSE),0)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IFERROR(IF(G341="X",0,IF(H341="X",0,VLOOKUP(H341,'11'!$K$3:$L$16,2,FALSE))),0)</f>
        <v>0</v>
      </c>
      <c r="M341" s="205">
        <f t="shared" si="10"/>
        <v>0</v>
      </c>
      <c r="N341" s="205">
        <f>IFERROR(VLOOKUP(H341,'11'!$K$3:$M$16,3,FALSE),0)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IFERROR(IF(G342="X",0,IF(H342="X",0,VLOOKUP(H342,'11'!$K$3:$L$16,2,FALSE))),0)</f>
        <v>0</v>
      </c>
      <c r="M342" s="205">
        <f t="shared" si="10"/>
        <v>0</v>
      </c>
      <c r="N342" s="205">
        <f>IFERROR(VLOOKUP(H342,'11'!$K$3:$M$16,3,FALSE),0)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IFERROR(IF(G343="X",0,IF(H343="X",0,VLOOKUP(H343,'11'!$K$3:$L$16,2,FALSE))),0)</f>
        <v>0</v>
      </c>
      <c r="M343" s="205">
        <f t="shared" si="10"/>
        <v>0</v>
      </c>
      <c r="N343" s="205">
        <f>IFERROR(VLOOKUP(H343,'11'!$K$3:$M$16,3,FALSE),0)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IFERROR(IF(G344="X",0,IF(H344="X",0,VLOOKUP(H344,'11'!$K$3:$L$16,2,FALSE))),0)</f>
        <v>0</v>
      </c>
      <c r="M344" s="205">
        <f t="shared" si="10"/>
        <v>0</v>
      </c>
      <c r="N344" s="205">
        <f>IFERROR(VLOOKUP(H344,'11'!$K$3:$M$16,3,FALSE),0)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IFERROR(IF(G345="X",0,IF(H345="X",0,VLOOKUP(H345,'11'!$K$3:$L$16,2,FALSE))),0)</f>
        <v>0</v>
      </c>
      <c r="M345" s="205">
        <f t="shared" si="10"/>
        <v>0</v>
      </c>
      <c r="N345" s="205">
        <f>IFERROR(VLOOKUP(H345,'11'!$K$3:$M$16,3,FALSE),0)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IFERROR(IF(G346="X",0,IF(H346="X",0,VLOOKUP(H346,'11'!$K$3:$L$16,2,FALSE))),0)</f>
        <v>0</v>
      </c>
      <c r="M346" s="205">
        <f t="shared" si="10"/>
        <v>0</v>
      </c>
      <c r="N346" s="205">
        <f>IFERROR(VLOOKUP(H346,'11'!$K$3:$M$16,3,FALSE),0)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IFERROR(IF(G347="X",0,IF(H347="X",0,VLOOKUP(H347,'11'!$K$3:$L$16,2,FALSE))),0)</f>
        <v>0</v>
      </c>
      <c r="M347" s="205">
        <f t="shared" si="10"/>
        <v>0</v>
      </c>
      <c r="N347" s="205">
        <f>IFERROR(VLOOKUP(H347,'11'!$K$3:$M$16,3,FALSE),0)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IFERROR(IF(G348="X",0,IF(H348="X",0,VLOOKUP(H348,'11'!$K$3:$L$16,2,FALSE))),0)</f>
        <v>0</v>
      </c>
      <c r="M348" s="205">
        <f t="shared" si="10"/>
        <v>0</v>
      </c>
      <c r="N348" s="205">
        <f>IFERROR(VLOOKUP(H348,'11'!$K$3:$M$16,3,FALSE),0)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IFERROR(IF(G349="X",0,IF(H349="X",0,VLOOKUP(H349,'11'!$K$3:$L$16,2,FALSE))),0)</f>
        <v>0</v>
      </c>
      <c r="M349" s="205">
        <f t="shared" si="10"/>
        <v>0</v>
      </c>
      <c r="N349" s="205">
        <f>IFERROR(VLOOKUP(H349,'11'!$K$3:$M$16,3,FALSE),0)</f>
        <v>0</v>
      </c>
      <c r="O349" s="205">
        <f t="shared" si="11"/>
        <v>0</v>
      </c>
      <c r="P349" s="205"/>
      <c r="Q349" s="205"/>
      <c r="R349" s="205"/>
    </row>
    <row r="350" spans="1:18" hidden="1">
      <c r="A350" s="203"/>
      <c r="B350" s="204"/>
      <c r="C350" s="204"/>
      <c r="D350" s="203"/>
      <c r="E350" s="203"/>
      <c r="H350" s="203"/>
      <c r="I350" s="205"/>
      <c r="J350" s="205"/>
      <c r="K350" s="205"/>
      <c r="L350" s="205">
        <f>IFERROR(IF(G350="X",0,IF(H350="X",0,VLOOKUP(H350,'11'!$K$3:$L$16,2,FALSE))),0)</f>
        <v>0</v>
      </c>
      <c r="M350" s="205">
        <f t="shared" si="10"/>
        <v>0</v>
      </c>
      <c r="N350" s="205">
        <f>IFERROR(VLOOKUP(H350,'11'!$K$3:$M$16,3,FALSE),0)</f>
        <v>0</v>
      </c>
      <c r="O350" s="205">
        <f t="shared" si="11"/>
        <v>0</v>
      </c>
      <c r="P350" s="205"/>
      <c r="Q350" s="205"/>
      <c r="R350" s="205"/>
    </row>
    <row r="351" spans="1:18" hidden="1">
      <c r="A351" s="203"/>
      <c r="B351" s="204"/>
      <c r="C351" s="204"/>
      <c r="D351" s="203"/>
      <c r="E351" s="203"/>
      <c r="H351" s="203"/>
      <c r="I351" s="205"/>
      <c r="J351" s="205"/>
      <c r="K351" s="205"/>
      <c r="L351" s="205">
        <f>IFERROR(IF(G351="X",0,IF(H351="X",0,VLOOKUP(H351,'11'!$K$3:$L$16,2,FALSE))),0)</f>
        <v>0</v>
      </c>
      <c r="M351" s="205">
        <f t="shared" si="10"/>
        <v>0</v>
      </c>
      <c r="N351" s="205">
        <f>IFERROR(VLOOKUP(H351,'11'!$K$3:$M$16,3,FALSE),0)</f>
        <v>0</v>
      </c>
      <c r="O351" s="205">
        <f t="shared" si="11"/>
        <v>0</v>
      </c>
      <c r="P351" s="205"/>
      <c r="Q351" s="205"/>
      <c r="R351" s="205"/>
    </row>
    <row r="352" spans="1:18" hidden="1">
      <c r="A352" s="203"/>
      <c r="B352" s="204"/>
      <c r="C352" s="204"/>
      <c r="D352" s="203"/>
      <c r="E352" s="203"/>
      <c r="H352" s="203"/>
      <c r="I352" s="205"/>
      <c r="J352" s="205"/>
      <c r="K352" s="205"/>
      <c r="L352" s="205">
        <f>IFERROR(IF(G352="X",0,IF(H352="X",0,VLOOKUP(H352,'11'!$K$3:$L$16,2,FALSE))),0)</f>
        <v>0</v>
      </c>
      <c r="M352" s="205">
        <f t="shared" si="10"/>
        <v>0</v>
      </c>
      <c r="N352" s="205">
        <f>IFERROR(VLOOKUP(H352,'11'!$K$3:$M$16,3,FALSE),0)</f>
        <v>0</v>
      </c>
      <c r="O352" s="205">
        <f t="shared" si="11"/>
        <v>0</v>
      </c>
      <c r="P352" s="205"/>
      <c r="Q352" s="205"/>
      <c r="R352" s="205"/>
    </row>
    <row r="353" spans="1:18" hidden="1">
      <c r="A353" s="203"/>
      <c r="B353" s="204"/>
      <c r="C353" s="204"/>
      <c r="D353" s="203"/>
      <c r="E353" s="203"/>
      <c r="H353" s="203"/>
      <c r="I353" s="205"/>
      <c r="J353" s="205"/>
      <c r="K353" s="205"/>
      <c r="L353" s="205">
        <f>IFERROR(IF(G353="X",0,IF(H353="X",0,VLOOKUP(H353,'11'!$K$3:$L$16,2,FALSE))),0)</f>
        <v>0</v>
      </c>
      <c r="M353" s="205">
        <f t="shared" si="10"/>
        <v>0</v>
      </c>
      <c r="N353" s="205">
        <f>IFERROR(VLOOKUP(H353,'11'!$K$3:$M$16,3,FALSE),0)</f>
        <v>0</v>
      </c>
      <c r="O353" s="205">
        <f t="shared" si="11"/>
        <v>0</v>
      </c>
      <c r="P353" s="205"/>
      <c r="Q353" s="205"/>
      <c r="R353" s="205"/>
    </row>
    <row r="354" spans="1:18" hidden="1">
      <c r="A354" s="203"/>
      <c r="B354" s="204"/>
      <c r="C354" s="204"/>
      <c r="D354" s="203"/>
      <c r="E354" s="203"/>
      <c r="H354" s="203"/>
      <c r="I354" s="205"/>
      <c r="J354" s="205"/>
      <c r="K354" s="205"/>
      <c r="L354" s="205">
        <f>IFERROR(IF(G354="X",0,IF(H354="X",0,VLOOKUP(H354,'11'!$K$3:$L$16,2,FALSE))),0)</f>
        <v>0</v>
      </c>
      <c r="M354" s="205">
        <f t="shared" si="10"/>
        <v>0</v>
      </c>
      <c r="N354" s="205">
        <f>IFERROR(VLOOKUP(H354,'11'!$K$3:$M$16,3,FALSE),0)</f>
        <v>0</v>
      </c>
      <c r="O354" s="205">
        <f t="shared" si="11"/>
        <v>0</v>
      </c>
      <c r="P354" s="205"/>
      <c r="Q354" s="205"/>
      <c r="R354" s="205"/>
    </row>
    <row r="355" spans="1:18" hidden="1">
      <c r="A355" s="203"/>
      <c r="B355" s="204"/>
      <c r="C355" s="204"/>
      <c r="D355" s="203"/>
      <c r="E355" s="203"/>
      <c r="H355" s="203"/>
      <c r="I355" s="205"/>
      <c r="J355" s="205"/>
      <c r="K355" s="205"/>
      <c r="L355" s="205">
        <f>IFERROR(IF(G355="X",0,IF(H355="X",0,VLOOKUP(H355,'11'!$K$3:$L$16,2,FALSE))),0)</f>
        <v>0</v>
      </c>
      <c r="M355" s="205">
        <f t="shared" si="10"/>
        <v>0</v>
      </c>
      <c r="N355" s="205">
        <f>IFERROR(VLOOKUP(H355,'11'!$K$3:$M$16,3,FALSE),0)</f>
        <v>0</v>
      </c>
      <c r="O355" s="205">
        <f t="shared" si="11"/>
        <v>0</v>
      </c>
      <c r="P355" s="205"/>
      <c r="Q355" s="205"/>
      <c r="R355" s="205"/>
    </row>
    <row r="356" spans="1:18" hidden="1">
      <c r="A356" s="203"/>
      <c r="B356" s="204"/>
      <c r="C356" s="204"/>
      <c r="D356" s="203"/>
      <c r="E356" s="203"/>
      <c r="H356" s="203"/>
      <c r="I356" s="205"/>
      <c r="J356" s="205"/>
      <c r="K356" s="205"/>
      <c r="L356" s="205">
        <f>IFERROR(IF(G356="X",0,IF(H356="X",0,VLOOKUP(H356,'11'!$K$3:$L$16,2,FALSE))),0)</f>
        <v>0</v>
      </c>
      <c r="M356" s="205">
        <f t="shared" si="10"/>
        <v>0</v>
      </c>
      <c r="N356" s="205">
        <f>IFERROR(VLOOKUP(H356,'11'!$K$3:$M$16,3,FALSE),0)</f>
        <v>0</v>
      </c>
      <c r="O356" s="205">
        <f t="shared" si="11"/>
        <v>0</v>
      </c>
      <c r="P356" s="205"/>
      <c r="Q356" s="205"/>
      <c r="R356" s="205"/>
    </row>
    <row r="357" spans="1:18" hidden="1">
      <c r="A357" s="203"/>
      <c r="B357" s="204"/>
      <c r="C357" s="204"/>
      <c r="D357" s="203"/>
      <c r="E357" s="203"/>
      <c r="H357" s="203"/>
      <c r="I357" s="205"/>
      <c r="J357" s="205"/>
      <c r="K357" s="205"/>
      <c r="L357" s="205">
        <f>IFERROR(IF(G357="X",0,IF(H357="X",0,VLOOKUP(H357,'11'!$K$3:$L$16,2,FALSE))),0)</f>
        <v>0</v>
      </c>
      <c r="M357" s="205">
        <f t="shared" si="10"/>
        <v>0</v>
      </c>
      <c r="N357" s="205">
        <f>IFERROR(VLOOKUP(H357,'11'!$K$3:$M$16,3,FALSE),0)</f>
        <v>0</v>
      </c>
      <c r="O357" s="205">
        <f t="shared" si="11"/>
        <v>0</v>
      </c>
      <c r="P357" s="205"/>
      <c r="Q357" s="205"/>
      <c r="R357" s="205"/>
    </row>
    <row r="358" spans="1:18" hidden="1">
      <c r="A358" s="203"/>
      <c r="B358" s="204"/>
      <c r="C358" s="204"/>
      <c r="D358" s="203"/>
      <c r="E358" s="203"/>
      <c r="H358" s="203"/>
      <c r="I358" s="205"/>
      <c r="J358" s="205"/>
      <c r="K358" s="205"/>
      <c r="L358" s="205">
        <f>IFERROR(IF(G358="X",0,IF(H358="X",0,VLOOKUP(H358,'11'!$K$3:$L$16,2,FALSE))),0)</f>
        <v>0</v>
      </c>
      <c r="M358" s="205">
        <f t="shared" si="10"/>
        <v>0</v>
      </c>
      <c r="N358" s="205">
        <f>IFERROR(VLOOKUP(H358,'11'!$K$3:$M$16,3,FALSE),0)</f>
        <v>0</v>
      </c>
      <c r="O358" s="205">
        <f t="shared" si="11"/>
        <v>0</v>
      </c>
      <c r="P358" s="205"/>
      <c r="Q358" s="205"/>
      <c r="R358" s="205"/>
    </row>
    <row r="359" spans="1:18" hidden="1">
      <c r="A359" s="203"/>
      <c r="B359" s="204"/>
      <c r="C359" s="204"/>
      <c r="D359" s="203"/>
      <c r="E359" s="203"/>
      <c r="H359" s="203"/>
      <c r="I359" s="205"/>
      <c r="J359" s="205"/>
      <c r="K359" s="205"/>
      <c r="L359" s="205">
        <f>IFERROR(IF(G359="X",0,IF(H359="X",0,VLOOKUP(H359,'11'!$K$3:$L$16,2,FALSE))),0)</f>
        <v>0</v>
      </c>
      <c r="M359" s="205">
        <f t="shared" si="10"/>
        <v>0</v>
      </c>
      <c r="N359" s="205">
        <f>IFERROR(VLOOKUP(H359,'11'!$K$3:$M$16,3,FALSE),0)</f>
        <v>0</v>
      </c>
      <c r="O359" s="205">
        <f t="shared" si="11"/>
        <v>0</v>
      </c>
      <c r="P359" s="205"/>
      <c r="Q359" s="205"/>
      <c r="R359" s="205"/>
    </row>
    <row r="360" spans="1:18" hidden="1">
      <c r="A360" s="203"/>
      <c r="B360" s="204"/>
      <c r="C360" s="204"/>
      <c r="D360" s="203"/>
      <c r="E360" s="203"/>
      <c r="H360" s="203"/>
      <c r="I360" s="205"/>
      <c r="J360" s="205"/>
      <c r="K360" s="205"/>
      <c r="L360" s="205">
        <f>IFERROR(IF(G360="X",0,IF(H360="X",0,VLOOKUP(H360,'11'!$K$3:$L$16,2,FALSE))),0)</f>
        <v>0</v>
      </c>
      <c r="M360" s="205">
        <f t="shared" si="10"/>
        <v>0</v>
      </c>
      <c r="N360" s="205">
        <f>IFERROR(VLOOKUP(H360,'11'!$K$3:$M$16,3,FALSE),0)</f>
        <v>0</v>
      </c>
      <c r="O360" s="205">
        <f t="shared" si="11"/>
        <v>0</v>
      </c>
      <c r="P360" s="205"/>
      <c r="Q360" s="205"/>
      <c r="R360" s="205"/>
    </row>
    <row r="361" spans="1:18" hidden="1">
      <c r="A361" s="203"/>
      <c r="B361" s="204"/>
      <c r="C361" s="204"/>
      <c r="D361" s="203"/>
      <c r="E361" s="203"/>
      <c r="H361" s="203"/>
      <c r="I361" s="205"/>
      <c r="J361" s="205"/>
      <c r="K361" s="205"/>
      <c r="L361" s="205">
        <f>IFERROR(IF(G361="X",0,IF(H361="X",0,VLOOKUP(H361,'11'!$K$3:$L$16,2,FALSE))),0)</f>
        <v>0</v>
      </c>
      <c r="M361" s="205">
        <f t="shared" si="10"/>
        <v>0</v>
      </c>
      <c r="N361" s="205">
        <f>IFERROR(VLOOKUP(H361,'11'!$K$3:$M$16,3,FALSE),0)</f>
        <v>0</v>
      </c>
      <c r="O361" s="205">
        <f t="shared" si="11"/>
        <v>0</v>
      </c>
      <c r="P361" s="205"/>
      <c r="Q361" s="205"/>
      <c r="R361" s="205"/>
    </row>
    <row r="362" spans="1:18" hidden="1">
      <c r="A362" s="203"/>
      <c r="B362" s="204"/>
      <c r="C362" s="204"/>
      <c r="D362" s="203"/>
      <c r="E362" s="203"/>
      <c r="H362" s="203"/>
      <c r="I362" s="205"/>
      <c r="J362" s="205"/>
      <c r="K362" s="205"/>
      <c r="L362" s="205">
        <f>IFERROR(IF(G362="X",0,IF(H362="X",0,VLOOKUP(H362,'11'!$K$3:$L$16,2,FALSE))),0)</f>
        <v>0</v>
      </c>
      <c r="M362" s="205">
        <f t="shared" si="10"/>
        <v>0</v>
      </c>
      <c r="N362" s="205">
        <f>IFERROR(VLOOKUP(H362,'11'!$K$3:$M$16,3,FALSE),0)</f>
        <v>0</v>
      </c>
      <c r="O362" s="205">
        <f t="shared" si="11"/>
        <v>0</v>
      </c>
      <c r="P362" s="205"/>
      <c r="Q362" s="205"/>
      <c r="R362" s="205"/>
    </row>
    <row r="363" spans="1:18" hidden="1">
      <c r="A363" s="203"/>
      <c r="B363" s="204"/>
      <c r="C363" s="204"/>
      <c r="D363" s="203"/>
      <c r="E363" s="203"/>
      <c r="H363" s="203"/>
      <c r="I363" s="205"/>
      <c r="J363" s="205"/>
      <c r="K363" s="205"/>
      <c r="L363" s="205">
        <f>IFERROR(IF(G363="X",0,IF(H363="X",0,VLOOKUP(H363,'11'!$K$3:$L$16,2,FALSE))),0)</f>
        <v>0</v>
      </c>
      <c r="M363" s="205">
        <f t="shared" si="10"/>
        <v>0</v>
      </c>
      <c r="N363" s="205">
        <f>IFERROR(VLOOKUP(H363,'11'!$K$3:$M$16,3,FALSE),0)</f>
        <v>0</v>
      </c>
      <c r="O363" s="205">
        <f t="shared" si="11"/>
        <v>0</v>
      </c>
      <c r="P363" s="205"/>
      <c r="Q363" s="205"/>
      <c r="R363" s="205"/>
    </row>
    <row r="364" spans="1:18" hidden="1">
      <c r="A364" s="203"/>
      <c r="B364" s="204"/>
      <c r="C364" s="204"/>
      <c r="D364" s="203"/>
      <c r="E364" s="203"/>
      <c r="H364" s="203"/>
      <c r="I364" s="205"/>
      <c r="J364" s="205"/>
      <c r="K364" s="205"/>
      <c r="L364" s="205">
        <f>IFERROR(IF(G364="X",0,IF(H364="X",0,VLOOKUP(H364,'11'!$K$3:$L$16,2,FALSE))),0)</f>
        <v>0</v>
      </c>
      <c r="M364" s="205">
        <f t="shared" si="10"/>
        <v>0</v>
      </c>
      <c r="N364" s="205">
        <f>IFERROR(VLOOKUP(H364,'11'!$K$3:$M$16,3,FALSE),0)</f>
        <v>0</v>
      </c>
      <c r="O364" s="205">
        <f t="shared" si="11"/>
        <v>0</v>
      </c>
      <c r="P364" s="205"/>
      <c r="Q364" s="205"/>
      <c r="R364" s="205"/>
    </row>
    <row r="365" spans="1:18" hidden="1">
      <c r="A365" s="203"/>
      <c r="B365" s="204"/>
      <c r="C365" s="204"/>
      <c r="D365" s="203"/>
      <c r="E365" s="203"/>
      <c r="H365" s="203"/>
      <c r="I365" s="205"/>
      <c r="J365" s="205"/>
      <c r="K365" s="205"/>
      <c r="L365" s="205">
        <f>IFERROR(IF(G365="X",0,IF(H365="X",0,VLOOKUP(H365,'11'!$K$3:$L$16,2,FALSE))),0)</f>
        <v>0</v>
      </c>
      <c r="M365" s="205">
        <f t="shared" si="10"/>
        <v>0</v>
      </c>
      <c r="N365" s="205">
        <f>IFERROR(VLOOKUP(H365,'11'!$K$3:$M$16,3,FALSE),0)</f>
        <v>0</v>
      </c>
      <c r="O365" s="205">
        <f t="shared" si="11"/>
        <v>0</v>
      </c>
      <c r="P365" s="205"/>
      <c r="Q365" s="205"/>
      <c r="R365" s="205"/>
    </row>
    <row r="366" spans="1:18" hidden="1">
      <c r="A366" s="203"/>
      <c r="B366" s="204"/>
      <c r="C366" s="204"/>
      <c r="D366" s="203"/>
      <c r="E366" s="203"/>
      <c r="H366" s="203"/>
      <c r="I366" s="205"/>
      <c r="J366" s="205"/>
      <c r="K366" s="205"/>
      <c r="L366" s="205">
        <f>IFERROR(IF(G366="X",0,IF(H366="X",0,VLOOKUP(H366,'11'!$K$3:$L$16,2,FALSE))),0)</f>
        <v>0</v>
      </c>
      <c r="M366" s="205">
        <f t="shared" si="10"/>
        <v>0</v>
      </c>
      <c r="N366" s="205">
        <f>IFERROR(VLOOKUP(H366,'11'!$K$3:$M$16,3,FALSE),0)</f>
        <v>0</v>
      </c>
      <c r="O366" s="205">
        <f t="shared" si="11"/>
        <v>0</v>
      </c>
      <c r="P366" s="205"/>
      <c r="Q366" s="205"/>
      <c r="R366" s="205"/>
    </row>
    <row r="367" spans="1:18" hidden="1">
      <c r="A367" s="203"/>
      <c r="B367" s="204"/>
      <c r="C367" s="204"/>
      <c r="D367" s="203"/>
      <c r="E367" s="203"/>
      <c r="H367" s="203"/>
      <c r="I367" s="205"/>
      <c r="J367" s="205"/>
      <c r="K367" s="205"/>
      <c r="L367" s="205">
        <f>IFERROR(IF(G367="X",0,IF(H367="X",0,VLOOKUP(H367,'11'!$K$3:$L$16,2,FALSE))),0)</f>
        <v>0</v>
      </c>
      <c r="M367" s="205">
        <f t="shared" si="10"/>
        <v>0</v>
      </c>
      <c r="N367" s="205">
        <f>IFERROR(VLOOKUP(H367,'11'!$K$3:$M$16,3,FALSE),0)</f>
        <v>0</v>
      </c>
      <c r="O367" s="205">
        <f t="shared" si="11"/>
        <v>0</v>
      </c>
      <c r="P367" s="205"/>
      <c r="Q367" s="205"/>
      <c r="R367" s="205"/>
    </row>
    <row r="368" spans="1:18" hidden="1">
      <c r="A368" s="203"/>
      <c r="B368" s="204"/>
      <c r="C368" s="204"/>
      <c r="D368" s="203"/>
      <c r="E368" s="203"/>
      <c r="H368" s="203"/>
      <c r="I368" s="205"/>
      <c r="J368" s="205"/>
      <c r="K368" s="205"/>
      <c r="L368" s="205">
        <f>IFERROR(IF(G368="X",0,IF(H368="X",0,VLOOKUP(H368,'11'!$K$3:$L$16,2,FALSE))),0)</f>
        <v>0</v>
      </c>
      <c r="M368" s="205">
        <f t="shared" si="10"/>
        <v>0</v>
      </c>
      <c r="N368" s="205">
        <f>IFERROR(VLOOKUP(H368,'11'!$K$3:$M$16,3,FALSE),0)</f>
        <v>0</v>
      </c>
      <c r="O368" s="205">
        <f t="shared" si="11"/>
        <v>0</v>
      </c>
      <c r="P368" s="205"/>
      <c r="Q368" s="205"/>
      <c r="R368" s="205"/>
    </row>
    <row r="369" spans="1:18" hidden="1">
      <c r="A369" s="203"/>
      <c r="B369" s="204"/>
      <c r="C369" s="204"/>
      <c r="D369" s="203"/>
      <c r="E369" s="203"/>
      <c r="H369" s="203"/>
      <c r="I369" s="205"/>
      <c r="J369" s="205"/>
      <c r="K369" s="205"/>
      <c r="L369" s="205">
        <f>IFERROR(IF(G369="X",0,IF(H369="X",0,VLOOKUP(H369,'11'!$K$3:$L$16,2,FALSE))),0)</f>
        <v>0</v>
      </c>
      <c r="M369" s="205">
        <f t="shared" si="10"/>
        <v>0</v>
      </c>
      <c r="N369" s="205">
        <f>IFERROR(VLOOKUP(H369,'11'!$K$3:$M$16,3,FALSE),0)</f>
        <v>0</v>
      </c>
      <c r="O369" s="205">
        <f t="shared" si="11"/>
        <v>0</v>
      </c>
      <c r="P369" s="205"/>
      <c r="Q369" s="205"/>
      <c r="R369" s="205"/>
    </row>
    <row r="370" spans="1:18" hidden="1">
      <c r="A370" s="203"/>
      <c r="B370" s="204"/>
      <c r="C370" s="204"/>
      <c r="D370" s="203"/>
      <c r="E370" s="203"/>
      <c r="H370" s="203"/>
      <c r="I370" s="205"/>
      <c r="J370" s="205"/>
      <c r="K370" s="205"/>
      <c r="L370" s="205">
        <f>IFERROR(IF(G370="X",0,IF(H370="X",0,VLOOKUP(H370,'11'!$K$3:$L$16,2,FALSE))),0)</f>
        <v>0</v>
      </c>
      <c r="M370" s="205">
        <f t="shared" si="10"/>
        <v>0</v>
      </c>
      <c r="N370" s="205">
        <f>IFERROR(VLOOKUP(H370,'11'!$K$3:$M$16,3,FALSE),0)</f>
        <v>0</v>
      </c>
      <c r="O370" s="205">
        <f t="shared" si="11"/>
        <v>0</v>
      </c>
      <c r="P370" s="205"/>
      <c r="Q370" s="205"/>
      <c r="R370" s="205"/>
    </row>
    <row r="371" spans="1:18" hidden="1">
      <c r="A371" s="203"/>
      <c r="B371" s="204"/>
      <c r="C371" s="204"/>
      <c r="D371" s="203"/>
      <c r="E371" s="203"/>
      <c r="H371" s="203"/>
      <c r="I371" s="205"/>
      <c r="J371" s="205"/>
      <c r="K371" s="205"/>
      <c r="L371" s="205">
        <f>IFERROR(IF(G371="X",0,IF(H371="X",0,VLOOKUP(H371,'11'!$K$3:$L$16,2,FALSE))),0)</f>
        <v>0</v>
      </c>
      <c r="M371" s="205">
        <f t="shared" si="10"/>
        <v>0</v>
      </c>
      <c r="N371" s="205">
        <f>IFERROR(VLOOKUP(H371,'11'!$K$3:$M$16,3,FALSE),0)</f>
        <v>0</v>
      </c>
      <c r="O371" s="205">
        <f t="shared" si="11"/>
        <v>0</v>
      </c>
      <c r="P371" s="205"/>
      <c r="Q371" s="205"/>
      <c r="R371" s="205"/>
    </row>
    <row r="372" spans="1:18" hidden="1">
      <c r="A372" s="203"/>
      <c r="B372" s="204"/>
      <c r="C372" s="204"/>
      <c r="D372" s="203"/>
      <c r="E372" s="203"/>
      <c r="H372" s="203"/>
      <c r="I372" s="205"/>
      <c r="J372" s="205"/>
      <c r="K372" s="205"/>
      <c r="L372" s="205">
        <f>IFERROR(IF(G372="X",0,IF(H372="X",0,VLOOKUP(H372,'11'!$K$3:$L$16,2,FALSE))),0)</f>
        <v>0</v>
      </c>
      <c r="M372" s="205">
        <f t="shared" si="10"/>
        <v>0</v>
      </c>
      <c r="N372" s="205">
        <f>IFERROR(VLOOKUP(H372,'11'!$K$3:$M$16,3,FALSE),0)</f>
        <v>0</v>
      </c>
      <c r="O372" s="205">
        <f t="shared" si="11"/>
        <v>0</v>
      </c>
      <c r="P372" s="205"/>
      <c r="Q372" s="205"/>
      <c r="R372" s="205"/>
    </row>
    <row r="373" spans="1:18" hidden="1">
      <c r="A373" s="203"/>
      <c r="B373" s="204"/>
      <c r="C373" s="204"/>
      <c r="D373" s="203"/>
      <c r="E373" s="203"/>
      <c r="H373" s="203"/>
      <c r="I373" s="205"/>
      <c r="J373" s="205"/>
      <c r="K373" s="205"/>
      <c r="L373" s="205">
        <f>IFERROR(IF(G373="X",0,IF(H373="X",0,VLOOKUP(H373,'11'!$K$3:$L$16,2,FALSE))),0)</f>
        <v>0</v>
      </c>
      <c r="M373" s="205">
        <f t="shared" si="10"/>
        <v>0</v>
      </c>
      <c r="N373" s="205">
        <f>IFERROR(VLOOKUP(H373,'11'!$K$3:$M$16,3,FALSE),0)</f>
        <v>0</v>
      </c>
      <c r="O373" s="205">
        <f t="shared" si="11"/>
        <v>0</v>
      </c>
      <c r="P373" s="205"/>
      <c r="Q373" s="205"/>
      <c r="R373" s="205"/>
    </row>
    <row r="374" spans="1:18" hidden="1">
      <c r="A374" s="203"/>
      <c r="B374" s="204"/>
      <c r="C374" s="204"/>
      <c r="D374" s="203"/>
      <c r="E374" s="203"/>
      <c r="H374" s="203"/>
      <c r="I374" s="205"/>
      <c r="J374" s="205"/>
      <c r="K374" s="205"/>
      <c r="L374" s="205">
        <f>IFERROR(IF(G374="X",0,IF(H374="X",0,VLOOKUP(H374,'11'!$K$3:$L$16,2,FALSE))),0)</f>
        <v>0</v>
      </c>
      <c r="M374" s="205">
        <f t="shared" si="10"/>
        <v>0</v>
      </c>
      <c r="N374" s="205">
        <f>IFERROR(VLOOKUP(H374,'11'!$K$3:$M$16,3,FALSE),0)</f>
        <v>0</v>
      </c>
      <c r="O374" s="205">
        <f t="shared" si="11"/>
        <v>0</v>
      </c>
      <c r="P374" s="205"/>
      <c r="Q374" s="205"/>
      <c r="R374" s="205"/>
    </row>
    <row r="375" spans="1:18" hidden="1">
      <c r="A375" s="203"/>
      <c r="B375" s="204"/>
      <c r="C375" s="204"/>
      <c r="D375" s="203"/>
      <c r="E375" s="203"/>
      <c r="H375" s="203"/>
      <c r="I375" s="205"/>
      <c r="J375" s="205"/>
      <c r="K375" s="205"/>
      <c r="L375" s="205">
        <f>IFERROR(IF(G375="X",0,IF(H375="X",0,VLOOKUP(H375,'11'!$K$3:$L$16,2,FALSE))),0)</f>
        <v>0</v>
      </c>
      <c r="M375" s="205">
        <f t="shared" si="10"/>
        <v>0</v>
      </c>
      <c r="N375" s="205">
        <f>IFERROR(VLOOKUP(H375,'11'!$K$3:$M$16,3,FALSE),0)</f>
        <v>0</v>
      </c>
      <c r="O375" s="205">
        <f t="shared" si="11"/>
        <v>0</v>
      </c>
      <c r="P375" s="205"/>
      <c r="Q375" s="205"/>
      <c r="R375" s="205"/>
    </row>
    <row r="376" spans="1:18" hidden="1">
      <c r="A376" s="203"/>
      <c r="B376" s="204"/>
      <c r="C376" s="204"/>
      <c r="D376" s="203"/>
      <c r="E376" s="203"/>
      <c r="H376" s="203"/>
      <c r="I376" s="205"/>
      <c r="J376" s="205"/>
      <c r="K376" s="205"/>
      <c r="L376" s="205">
        <f>IFERROR(IF(G376="X",0,IF(H376="X",0,VLOOKUP(H376,'11'!$K$3:$L$16,2,FALSE))),0)</f>
        <v>0</v>
      </c>
      <c r="M376" s="205">
        <f t="shared" si="10"/>
        <v>0</v>
      </c>
      <c r="N376" s="205">
        <f>IFERROR(VLOOKUP(H376,'11'!$K$3:$M$16,3,FALSE),0)</f>
        <v>0</v>
      </c>
      <c r="O376" s="205">
        <f t="shared" si="11"/>
        <v>0</v>
      </c>
      <c r="P376" s="205"/>
      <c r="Q376" s="205"/>
      <c r="R376" s="205"/>
    </row>
    <row r="377" spans="1:18" hidden="1">
      <c r="A377" s="203"/>
      <c r="B377" s="204"/>
      <c r="C377" s="204"/>
      <c r="D377" s="203"/>
      <c r="E377" s="203"/>
      <c r="H377" s="203"/>
      <c r="I377" s="205"/>
      <c r="J377" s="205"/>
      <c r="K377" s="205"/>
      <c r="L377" s="205">
        <f>IFERROR(IF(G377="X",0,IF(H377="X",0,VLOOKUP(H377,'11'!$K$3:$L$16,2,FALSE))),0)</f>
        <v>0</v>
      </c>
      <c r="M377" s="205">
        <f t="shared" si="10"/>
        <v>0</v>
      </c>
      <c r="N377" s="205">
        <f>IFERROR(VLOOKUP(H377,'11'!$K$3:$M$16,3,FALSE),0)</f>
        <v>0</v>
      </c>
      <c r="O377" s="205">
        <f t="shared" si="11"/>
        <v>0</v>
      </c>
      <c r="P377" s="205"/>
      <c r="Q377" s="205"/>
      <c r="R377" s="205"/>
    </row>
    <row r="378" spans="1:18" hidden="1">
      <c r="A378" s="203"/>
      <c r="B378" s="204"/>
      <c r="C378" s="204"/>
      <c r="D378" s="203"/>
      <c r="E378" s="203"/>
      <c r="H378" s="203"/>
      <c r="I378" s="205"/>
      <c r="J378" s="205"/>
      <c r="K378" s="205"/>
      <c r="L378" s="205">
        <f>IFERROR(IF(G378="X",0,IF(H378="X",0,VLOOKUP(H378,'11'!$K$3:$L$16,2,FALSE))),0)</f>
        <v>0</v>
      </c>
      <c r="M378" s="205">
        <f t="shared" si="10"/>
        <v>0</v>
      </c>
      <c r="N378" s="205">
        <f>IFERROR(VLOOKUP(H378,'11'!$K$3:$M$16,3,FALSE),0)</f>
        <v>0</v>
      </c>
      <c r="O378" s="205">
        <f t="shared" si="11"/>
        <v>0</v>
      </c>
      <c r="P378" s="205"/>
      <c r="Q378" s="205"/>
      <c r="R378" s="205"/>
    </row>
    <row r="379" spans="1:18" hidden="1">
      <c r="A379" s="203"/>
      <c r="B379" s="204"/>
      <c r="C379" s="204"/>
      <c r="D379" s="203"/>
      <c r="E379" s="203"/>
      <c r="H379" s="203"/>
      <c r="I379" s="205"/>
      <c r="J379" s="205"/>
      <c r="K379" s="205"/>
      <c r="L379" s="205">
        <f>IFERROR(IF(G379="X",0,IF(H379="X",0,VLOOKUP(H379,'11'!$K$3:$L$16,2,FALSE))),0)</f>
        <v>0</v>
      </c>
      <c r="M379" s="205">
        <f t="shared" si="10"/>
        <v>0</v>
      </c>
      <c r="N379" s="205">
        <f>IFERROR(VLOOKUP(H379,'11'!$K$3:$M$16,3,FALSE),0)</f>
        <v>0</v>
      </c>
      <c r="O379" s="205">
        <f t="shared" si="11"/>
        <v>0</v>
      </c>
      <c r="P379" s="205"/>
      <c r="Q379" s="205"/>
      <c r="R379" s="205"/>
    </row>
    <row r="380" spans="1:18" hidden="1">
      <c r="A380" s="203"/>
      <c r="B380" s="204"/>
      <c r="C380" s="204"/>
      <c r="D380" s="203"/>
      <c r="E380" s="203"/>
      <c r="H380" s="203"/>
      <c r="I380" s="205"/>
      <c r="J380" s="205"/>
      <c r="K380" s="205"/>
      <c r="L380" s="205">
        <f>IFERROR(IF(G380="X",0,IF(H380="X",0,VLOOKUP(H380,'11'!$K$3:$L$16,2,FALSE))),0)</f>
        <v>0</v>
      </c>
      <c r="M380" s="205">
        <f t="shared" si="10"/>
        <v>0</v>
      </c>
      <c r="N380" s="205">
        <f>IFERROR(VLOOKUP(H380,'11'!$K$3:$M$16,3,FALSE),0)</f>
        <v>0</v>
      </c>
      <c r="O380" s="205">
        <f t="shared" si="11"/>
        <v>0</v>
      </c>
      <c r="P380" s="205"/>
      <c r="Q380" s="205"/>
      <c r="R380" s="205"/>
    </row>
    <row r="381" spans="1:18" hidden="1">
      <c r="A381" s="203"/>
      <c r="B381" s="204"/>
      <c r="C381" s="204"/>
      <c r="D381" s="203"/>
      <c r="E381" s="203"/>
      <c r="H381" s="203"/>
      <c r="I381" s="205"/>
      <c r="J381" s="205"/>
      <c r="K381" s="205"/>
      <c r="L381" s="205">
        <f>IFERROR(IF(G381="X",0,IF(H381="X",0,VLOOKUP(H381,'11'!$K$3:$L$16,2,FALSE))),0)</f>
        <v>0</v>
      </c>
      <c r="M381" s="205">
        <f t="shared" si="10"/>
        <v>0</v>
      </c>
      <c r="N381" s="205">
        <f>IFERROR(VLOOKUP(H381,'11'!$K$3:$M$16,3,FALSE),0)</f>
        <v>0</v>
      </c>
      <c r="O381" s="205">
        <f t="shared" si="11"/>
        <v>0</v>
      </c>
      <c r="P381" s="205"/>
      <c r="Q381" s="205"/>
      <c r="R381" s="205"/>
    </row>
    <row r="382" spans="1:18" hidden="1">
      <c r="A382" s="203"/>
      <c r="B382" s="204"/>
      <c r="C382" s="204"/>
      <c r="D382" s="203"/>
      <c r="E382" s="203"/>
      <c r="H382" s="203"/>
      <c r="I382" s="205"/>
      <c r="J382" s="205"/>
      <c r="K382" s="205"/>
      <c r="L382" s="205">
        <f>IFERROR(IF(G382="X",0,IF(H382="X",0,VLOOKUP(H382,'11'!$K$3:$L$16,2,FALSE))),0)</f>
        <v>0</v>
      </c>
      <c r="M382" s="205">
        <f t="shared" si="10"/>
        <v>0</v>
      </c>
      <c r="N382" s="205">
        <f>IFERROR(VLOOKUP(H382,'11'!$K$3:$M$16,3,FALSE),0)</f>
        <v>0</v>
      </c>
      <c r="O382" s="205">
        <f t="shared" si="11"/>
        <v>0</v>
      </c>
      <c r="P382" s="205"/>
      <c r="Q382" s="205"/>
      <c r="R382" s="205"/>
    </row>
    <row r="383" spans="1:18" hidden="1">
      <c r="A383" s="203"/>
      <c r="B383" s="204"/>
      <c r="C383" s="204"/>
      <c r="D383" s="203"/>
      <c r="E383" s="203"/>
      <c r="H383" s="203"/>
      <c r="I383" s="205"/>
      <c r="J383" s="205"/>
      <c r="K383" s="205"/>
      <c r="L383" s="205">
        <f>IFERROR(IF(G383="X",0,IF(H383="X",0,VLOOKUP(H383,'11'!$K$3:$L$16,2,FALSE))),0)</f>
        <v>0</v>
      </c>
      <c r="M383" s="205">
        <f t="shared" si="10"/>
        <v>0</v>
      </c>
      <c r="N383" s="205">
        <f>IFERROR(VLOOKUP(H383,'11'!$K$3:$M$16,3,FALSE),0)</f>
        <v>0</v>
      </c>
      <c r="O383" s="205">
        <f t="shared" si="11"/>
        <v>0</v>
      </c>
      <c r="P383" s="205"/>
      <c r="Q383" s="205"/>
      <c r="R383" s="205"/>
    </row>
    <row r="384" spans="1:18" hidden="1">
      <c r="A384" s="203"/>
      <c r="B384" s="204"/>
      <c r="C384" s="204"/>
      <c r="D384" s="203"/>
      <c r="E384" s="203"/>
      <c r="H384" s="203"/>
      <c r="I384" s="205"/>
      <c r="J384" s="205"/>
      <c r="K384" s="205"/>
      <c r="L384" s="205">
        <f>IFERROR(IF(G384="X",0,IF(H384="X",0,VLOOKUP(H384,'11'!$K$3:$L$16,2,FALSE))),0)</f>
        <v>0</v>
      </c>
      <c r="M384" s="205">
        <f t="shared" si="10"/>
        <v>0</v>
      </c>
      <c r="N384" s="205">
        <f>IFERROR(VLOOKUP(H384,'11'!$K$3:$M$16,3,FALSE),0)</f>
        <v>0</v>
      </c>
      <c r="O384" s="205">
        <f t="shared" si="11"/>
        <v>0</v>
      </c>
      <c r="P384" s="205"/>
      <c r="Q384" s="205"/>
      <c r="R384" s="205"/>
    </row>
    <row r="385" spans="1:18" hidden="1">
      <c r="A385" s="203"/>
      <c r="B385" s="204"/>
      <c r="C385" s="204"/>
      <c r="D385" s="203"/>
      <c r="E385" s="203"/>
      <c r="H385" s="203"/>
      <c r="I385" s="205"/>
      <c r="J385" s="205"/>
      <c r="K385" s="205"/>
      <c r="L385" s="205">
        <f>IFERROR(IF(G385="X",0,IF(H385="X",0,VLOOKUP(H385,'11'!$K$3:$L$16,2,FALSE))),0)</f>
        <v>0</v>
      </c>
      <c r="M385" s="205">
        <f t="shared" si="10"/>
        <v>0</v>
      </c>
      <c r="N385" s="205">
        <f>IFERROR(VLOOKUP(H385,'11'!$K$3:$M$16,3,FALSE),0)</f>
        <v>0</v>
      </c>
      <c r="O385" s="205">
        <f t="shared" si="11"/>
        <v>0</v>
      </c>
      <c r="P385" s="205"/>
      <c r="Q385" s="205"/>
      <c r="R385" s="205"/>
    </row>
    <row r="386" spans="1:18" hidden="1">
      <c r="A386" s="203"/>
      <c r="B386" s="204"/>
      <c r="C386" s="204"/>
      <c r="D386" s="203"/>
      <c r="E386" s="203"/>
      <c r="H386" s="203"/>
      <c r="I386" s="205"/>
      <c r="J386" s="205"/>
      <c r="K386" s="205"/>
      <c r="L386" s="205">
        <f>IFERROR(IF(G386="X",0,IF(H386="X",0,VLOOKUP(H386,'11'!$K$3:$L$16,2,FALSE))),0)</f>
        <v>0</v>
      </c>
      <c r="M386" s="205">
        <f t="shared" si="10"/>
        <v>0</v>
      </c>
      <c r="N386" s="205">
        <f>IFERROR(VLOOKUP(H386,'11'!$K$3:$M$16,3,FALSE),0)</f>
        <v>0</v>
      </c>
      <c r="O386" s="205">
        <f t="shared" si="11"/>
        <v>0</v>
      </c>
      <c r="P386" s="205"/>
      <c r="Q386" s="205"/>
      <c r="R386" s="205"/>
    </row>
    <row r="387" spans="1:18" hidden="1">
      <c r="A387" s="203"/>
      <c r="B387" s="204"/>
      <c r="C387" s="204"/>
      <c r="D387" s="203"/>
      <c r="E387" s="203"/>
      <c r="H387" s="203"/>
      <c r="I387" s="205"/>
      <c r="J387" s="205"/>
      <c r="K387" s="205"/>
      <c r="L387" s="205">
        <f>IFERROR(IF(G387="X",0,IF(H387="X",0,VLOOKUP(H387,'11'!$K$3:$L$16,2,FALSE))),0)</f>
        <v>0</v>
      </c>
      <c r="M387" s="205">
        <f t="shared" si="10"/>
        <v>0</v>
      </c>
      <c r="N387" s="205">
        <f>IFERROR(VLOOKUP(H387,'11'!$K$3:$M$16,3,FALSE),0)</f>
        <v>0</v>
      </c>
      <c r="O387" s="205">
        <f t="shared" si="11"/>
        <v>0</v>
      </c>
      <c r="P387" s="205"/>
      <c r="Q387" s="205"/>
      <c r="R387" s="205"/>
    </row>
    <row r="388" spans="1:18" hidden="1">
      <c r="A388" s="203"/>
      <c r="B388" s="204"/>
      <c r="C388" s="204"/>
      <c r="D388" s="203"/>
      <c r="E388" s="203"/>
      <c r="H388" s="203"/>
      <c r="I388" s="205"/>
      <c r="J388" s="205"/>
      <c r="K388" s="205"/>
      <c r="L388" s="205">
        <f>IFERROR(IF(G388="X",0,IF(H388="X",0,VLOOKUP(H388,'11'!$K$3:$L$16,2,FALSE))),0)</f>
        <v>0</v>
      </c>
      <c r="M388" s="205">
        <f t="shared" ref="M388:M451" si="12">K388*L388</f>
        <v>0</v>
      </c>
      <c r="N388" s="205">
        <f>IFERROR(VLOOKUP(H388,'11'!$K$3:$M$16,3,FALSE),0)</f>
        <v>0</v>
      </c>
      <c r="O388" s="205">
        <f t="shared" ref="O388:O451" si="13">IF(N388=0,0,M388/N388)</f>
        <v>0</v>
      </c>
      <c r="P388" s="205"/>
      <c r="Q388" s="205"/>
      <c r="R388" s="205"/>
    </row>
    <row r="389" spans="1:18" hidden="1">
      <c r="A389" s="203"/>
      <c r="B389" s="204"/>
      <c r="C389" s="204"/>
      <c r="D389" s="203"/>
      <c r="E389" s="203"/>
      <c r="H389" s="203"/>
      <c r="I389" s="205"/>
      <c r="J389" s="205"/>
      <c r="K389" s="205"/>
      <c r="L389" s="205">
        <f>IFERROR(IF(G389="X",0,IF(H389="X",0,VLOOKUP(H389,'11'!$K$3:$L$16,2,FALSE))),0)</f>
        <v>0</v>
      </c>
      <c r="M389" s="205">
        <f t="shared" si="12"/>
        <v>0</v>
      </c>
      <c r="N389" s="205">
        <f>IFERROR(VLOOKUP(H389,'11'!$K$3:$M$16,3,FALSE),0)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IFERROR(IF(G390="X",0,IF(H390="X",0,VLOOKUP(H390,'11'!$K$3:$L$16,2,FALSE))),0)</f>
        <v>0</v>
      </c>
      <c r="M390" s="205">
        <f t="shared" si="12"/>
        <v>0</v>
      </c>
      <c r="N390" s="205">
        <f>IFERROR(VLOOKUP(H390,'11'!$K$3:$M$16,3,FALSE),0)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IFERROR(IF(G391="X",0,IF(H391="X",0,VLOOKUP(H391,'11'!$K$3:$L$16,2,FALSE))),0)</f>
        <v>0</v>
      </c>
      <c r="M391" s="205">
        <f t="shared" si="12"/>
        <v>0</v>
      </c>
      <c r="N391" s="205">
        <f>IFERROR(VLOOKUP(H391,'11'!$K$3:$M$16,3,FALSE),0)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IFERROR(IF(G392="X",0,IF(H392="X",0,VLOOKUP(H392,'11'!$K$3:$L$16,2,FALSE))),0)</f>
        <v>0</v>
      </c>
      <c r="M392" s="205">
        <f t="shared" si="12"/>
        <v>0</v>
      </c>
      <c r="N392" s="205">
        <f>IFERROR(VLOOKUP(H392,'11'!$K$3:$M$16,3,FALSE),0)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IFERROR(IF(G393="X",0,IF(H393="X",0,VLOOKUP(H393,'11'!$K$3:$L$16,2,FALSE))),0)</f>
        <v>0</v>
      </c>
      <c r="M393" s="205">
        <f t="shared" si="12"/>
        <v>0</v>
      </c>
      <c r="N393" s="205">
        <f>IFERROR(VLOOKUP(H393,'11'!$K$3:$M$16,3,FALSE),0)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IFERROR(IF(G394="X",0,IF(H394="X",0,VLOOKUP(H394,'11'!$K$3:$L$16,2,FALSE))),0)</f>
        <v>0</v>
      </c>
      <c r="M394" s="205">
        <f t="shared" si="12"/>
        <v>0</v>
      </c>
      <c r="N394" s="205">
        <f>IFERROR(VLOOKUP(H394,'11'!$K$3:$M$16,3,FALSE),0)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IFERROR(IF(G395="X",0,IF(H395="X",0,VLOOKUP(H395,'11'!$K$3:$L$16,2,FALSE))),0)</f>
        <v>0</v>
      </c>
      <c r="M395" s="205">
        <f t="shared" si="12"/>
        <v>0</v>
      </c>
      <c r="N395" s="205">
        <f>IFERROR(VLOOKUP(H395,'11'!$K$3:$M$16,3,FALSE),0)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IFERROR(IF(G396="X",0,IF(H396="X",0,VLOOKUP(H396,'11'!$K$3:$L$16,2,FALSE))),0)</f>
        <v>0</v>
      </c>
      <c r="M396" s="205">
        <f t="shared" si="12"/>
        <v>0</v>
      </c>
      <c r="N396" s="205">
        <f>IFERROR(VLOOKUP(H396,'11'!$K$3:$M$16,3,FALSE),0)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IFERROR(IF(G397="X",0,IF(H397="X",0,VLOOKUP(H397,'11'!$K$3:$L$16,2,FALSE))),0)</f>
        <v>0</v>
      </c>
      <c r="M397" s="205">
        <f t="shared" si="12"/>
        <v>0</v>
      </c>
      <c r="N397" s="205">
        <f>IFERROR(VLOOKUP(H397,'11'!$K$3:$M$16,3,FALSE),0)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IFERROR(IF(G398="X",0,IF(H398="X",0,VLOOKUP(H398,'11'!$K$3:$L$16,2,FALSE))),0)</f>
        <v>0</v>
      </c>
      <c r="M398" s="205">
        <f t="shared" si="12"/>
        <v>0</v>
      </c>
      <c r="N398" s="205">
        <f>IFERROR(VLOOKUP(H398,'11'!$K$3:$M$16,3,FALSE),0)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IFERROR(IF(G399="X",0,IF(H399="X",0,VLOOKUP(H399,'11'!$K$3:$L$16,2,FALSE))),0)</f>
        <v>0</v>
      </c>
      <c r="M399" s="205">
        <f t="shared" si="12"/>
        <v>0</v>
      </c>
      <c r="N399" s="205">
        <f>IFERROR(VLOOKUP(H399,'11'!$K$3:$M$16,3,FALSE),0)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IFERROR(IF(G400="X",0,IF(H400="X",0,VLOOKUP(H400,'11'!$K$3:$L$16,2,FALSE))),0)</f>
        <v>0</v>
      </c>
      <c r="M400" s="205">
        <f t="shared" si="12"/>
        <v>0</v>
      </c>
      <c r="N400" s="205">
        <f>IFERROR(VLOOKUP(H400,'11'!$K$3:$M$16,3,FALSE),0)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IFERROR(IF(G401="X",0,IF(H401="X",0,VLOOKUP(H401,'11'!$K$3:$L$16,2,FALSE))),0)</f>
        <v>0</v>
      </c>
      <c r="M401" s="205">
        <f t="shared" si="12"/>
        <v>0</v>
      </c>
      <c r="N401" s="205">
        <f>IFERROR(VLOOKUP(H401,'11'!$K$3:$M$16,3,FALSE),0)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IFERROR(IF(G402="X",0,IF(H402="X",0,VLOOKUP(H402,'11'!$K$3:$L$16,2,FALSE))),0)</f>
        <v>0</v>
      </c>
      <c r="M402" s="205">
        <f t="shared" si="12"/>
        <v>0</v>
      </c>
      <c r="N402" s="205">
        <f>IFERROR(VLOOKUP(H402,'11'!$K$3:$M$16,3,FALSE),0)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IFERROR(IF(G403="X",0,IF(H403="X",0,VLOOKUP(H403,'11'!$K$3:$L$16,2,FALSE))),0)</f>
        <v>0</v>
      </c>
      <c r="M403" s="205">
        <f t="shared" si="12"/>
        <v>0</v>
      </c>
      <c r="N403" s="205">
        <f>IFERROR(VLOOKUP(H403,'11'!$K$3:$M$16,3,FALSE),0)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IFERROR(IF(G404="X",0,IF(H404="X",0,VLOOKUP(H404,'11'!$K$3:$L$16,2,FALSE))),0)</f>
        <v>0</v>
      </c>
      <c r="M404" s="205">
        <f t="shared" si="12"/>
        <v>0</v>
      </c>
      <c r="N404" s="205">
        <f>IFERROR(VLOOKUP(H404,'11'!$K$3:$M$16,3,FALSE),0)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IFERROR(IF(G405="X",0,IF(H405="X",0,VLOOKUP(H405,'11'!$K$3:$L$16,2,FALSE))),0)</f>
        <v>0</v>
      </c>
      <c r="M405" s="205">
        <f t="shared" si="12"/>
        <v>0</v>
      </c>
      <c r="N405" s="205">
        <f>IFERROR(VLOOKUP(H405,'11'!$K$3:$M$16,3,FALSE),0)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IFERROR(IF(G406="X",0,IF(H406="X",0,VLOOKUP(H406,'11'!$K$3:$L$16,2,FALSE))),0)</f>
        <v>0</v>
      </c>
      <c r="M406" s="205">
        <f t="shared" si="12"/>
        <v>0</v>
      </c>
      <c r="N406" s="205">
        <f>IFERROR(VLOOKUP(H406,'11'!$K$3:$M$16,3,FALSE),0)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IFERROR(IF(G407="X",0,IF(H407="X",0,VLOOKUP(H407,'11'!$K$3:$L$16,2,FALSE))),0)</f>
        <v>0</v>
      </c>
      <c r="M407" s="205">
        <f t="shared" si="12"/>
        <v>0</v>
      </c>
      <c r="N407" s="205">
        <f>IFERROR(VLOOKUP(H407,'11'!$K$3:$M$16,3,FALSE),0)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IFERROR(IF(G408="X",0,IF(H408="X",0,VLOOKUP(H408,'11'!$K$3:$L$16,2,FALSE))),0)</f>
        <v>0</v>
      </c>
      <c r="M408" s="205">
        <f t="shared" si="12"/>
        <v>0</v>
      </c>
      <c r="N408" s="205">
        <f>IFERROR(VLOOKUP(H408,'11'!$K$3:$M$16,3,FALSE),0)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IFERROR(IF(G409="X",0,IF(H409="X",0,VLOOKUP(H409,'11'!$K$3:$L$16,2,FALSE))),0)</f>
        <v>0</v>
      </c>
      <c r="M409" s="205">
        <f t="shared" si="12"/>
        <v>0</v>
      </c>
      <c r="N409" s="205">
        <f>IFERROR(VLOOKUP(H409,'11'!$K$3:$M$16,3,FALSE),0)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IFERROR(IF(G410="X",0,IF(H410="X",0,VLOOKUP(H410,'11'!$K$3:$L$16,2,FALSE))),0)</f>
        <v>0</v>
      </c>
      <c r="M410" s="205">
        <f t="shared" si="12"/>
        <v>0</v>
      </c>
      <c r="N410" s="205">
        <f>IFERROR(VLOOKUP(H410,'11'!$K$3:$M$16,3,FALSE),0)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IFERROR(IF(G411="X",0,IF(H411="X",0,VLOOKUP(H411,'11'!$K$3:$L$16,2,FALSE))),0)</f>
        <v>0</v>
      </c>
      <c r="M411" s="205">
        <f t="shared" si="12"/>
        <v>0</v>
      </c>
      <c r="N411" s="205">
        <f>IFERROR(VLOOKUP(H411,'11'!$K$3:$M$16,3,FALSE),0)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IFERROR(IF(G412="X",0,IF(H412="X",0,VLOOKUP(H412,'11'!$K$3:$L$16,2,FALSE))),0)</f>
        <v>0</v>
      </c>
      <c r="M412" s="205">
        <f t="shared" si="12"/>
        <v>0</v>
      </c>
      <c r="N412" s="205">
        <f>IFERROR(VLOOKUP(H412,'11'!$K$3:$M$16,3,FALSE),0)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IFERROR(IF(G413="X",0,IF(H413="X",0,VLOOKUP(H413,'11'!$K$3:$L$16,2,FALSE))),0)</f>
        <v>0</v>
      </c>
      <c r="M413" s="205">
        <f t="shared" si="12"/>
        <v>0</v>
      </c>
      <c r="N413" s="205">
        <f>IFERROR(VLOOKUP(H413,'11'!$K$3:$M$16,3,FALSE),0)</f>
        <v>0</v>
      </c>
      <c r="O413" s="205">
        <f t="shared" si="13"/>
        <v>0</v>
      </c>
      <c r="P413" s="205"/>
      <c r="Q413" s="205"/>
      <c r="R413" s="205"/>
    </row>
    <row r="414" spans="1:18" hidden="1">
      <c r="A414" s="203"/>
      <c r="B414" s="204"/>
      <c r="C414" s="204"/>
      <c r="D414" s="203"/>
      <c r="E414" s="203"/>
      <c r="H414" s="203"/>
      <c r="I414" s="205"/>
      <c r="J414" s="205"/>
      <c r="K414" s="205"/>
      <c r="L414" s="205">
        <f>IFERROR(IF(G414="X",0,IF(H414="X",0,VLOOKUP(H414,'11'!$K$3:$L$16,2,FALSE))),0)</f>
        <v>0</v>
      </c>
      <c r="M414" s="205">
        <f t="shared" si="12"/>
        <v>0</v>
      </c>
      <c r="N414" s="205">
        <f>IFERROR(VLOOKUP(H414,'11'!$K$3:$M$16,3,FALSE),0)</f>
        <v>0</v>
      </c>
      <c r="O414" s="205">
        <f t="shared" si="13"/>
        <v>0</v>
      </c>
      <c r="P414" s="205"/>
      <c r="Q414" s="205"/>
      <c r="R414" s="205"/>
    </row>
    <row r="415" spans="1:18" hidden="1">
      <c r="A415" s="203"/>
      <c r="B415" s="204"/>
      <c r="C415" s="204"/>
      <c r="D415" s="203"/>
      <c r="E415" s="203"/>
      <c r="H415" s="203"/>
      <c r="I415" s="205"/>
      <c r="J415" s="205"/>
      <c r="K415" s="205"/>
      <c r="L415" s="205">
        <f>IFERROR(IF(G415="X",0,IF(H415="X",0,VLOOKUP(H415,'11'!$K$3:$L$16,2,FALSE))),0)</f>
        <v>0</v>
      </c>
      <c r="M415" s="205">
        <f t="shared" si="12"/>
        <v>0</v>
      </c>
      <c r="N415" s="205">
        <f>IFERROR(VLOOKUP(H415,'11'!$K$3:$M$16,3,FALSE),0)</f>
        <v>0</v>
      </c>
      <c r="O415" s="205">
        <f t="shared" si="13"/>
        <v>0</v>
      </c>
      <c r="P415" s="205"/>
      <c r="Q415" s="205"/>
      <c r="R415" s="205"/>
    </row>
    <row r="416" spans="1:18" hidden="1">
      <c r="A416" s="203"/>
      <c r="B416" s="204"/>
      <c r="C416" s="204"/>
      <c r="D416" s="203"/>
      <c r="E416" s="203"/>
      <c r="H416" s="203"/>
      <c r="I416" s="205"/>
      <c r="J416" s="205"/>
      <c r="K416" s="205"/>
      <c r="L416" s="205">
        <f>IFERROR(IF(G416="X",0,IF(H416="X",0,VLOOKUP(H416,'11'!$K$3:$L$16,2,FALSE))),0)</f>
        <v>0</v>
      </c>
      <c r="M416" s="205">
        <f t="shared" si="12"/>
        <v>0</v>
      </c>
      <c r="N416" s="205">
        <f>IFERROR(VLOOKUP(H416,'11'!$K$3:$M$16,3,FALSE),0)</f>
        <v>0</v>
      </c>
      <c r="O416" s="205">
        <f t="shared" si="13"/>
        <v>0</v>
      </c>
      <c r="P416" s="205"/>
      <c r="Q416" s="205"/>
      <c r="R416" s="205"/>
    </row>
    <row r="417" spans="1:18" hidden="1">
      <c r="A417" s="203"/>
      <c r="B417" s="204"/>
      <c r="C417" s="204"/>
      <c r="D417" s="203"/>
      <c r="E417" s="203"/>
      <c r="H417" s="203"/>
      <c r="I417" s="205"/>
      <c r="J417" s="205"/>
      <c r="K417" s="205"/>
      <c r="L417" s="205">
        <f>IFERROR(IF(G417="X",0,IF(H417="X",0,VLOOKUP(H417,'11'!$K$3:$L$16,2,FALSE))),0)</f>
        <v>0</v>
      </c>
      <c r="M417" s="205">
        <f t="shared" si="12"/>
        <v>0</v>
      </c>
      <c r="N417" s="205">
        <f>IFERROR(VLOOKUP(H417,'11'!$K$3:$M$16,3,FALSE),0)</f>
        <v>0</v>
      </c>
      <c r="O417" s="205">
        <f t="shared" si="13"/>
        <v>0</v>
      </c>
      <c r="P417" s="205"/>
      <c r="Q417" s="205"/>
      <c r="R417" s="205"/>
    </row>
    <row r="418" spans="1:18" hidden="1">
      <c r="A418" s="203"/>
      <c r="B418" s="204"/>
      <c r="C418" s="204"/>
      <c r="D418" s="203"/>
      <c r="E418" s="203"/>
      <c r="H418" s="203"/>
      <c r="I418" s="205"/>
      <c r="J418" s="205"/>
      <c r="K418" s="205"/>
      <c r="L418" s="205">
        <f>IFERROR(IF(G418="X",0,IF(H418="X",0,VLOOKUP(H418,'11'!$K$3:$L$16,2,FALSE))),0)</f>
        <v>0</v>
      </c>
      <c r="M418" s="205">
        <f t="shared" si="12"/>
        <v>0</v>
      </c>
      <c r="N418" s="205">
        <f>IFERROR(VLOOKUP(H418,'11'!$K$3:$M$16,3,FALSE),0)</f>
        <v>0</v>
      </c>
      <c r="O418" s="205">
        <f t="shared" si="13"/>
        <v>0</v>
      </c>
      <c r="P418" s="205"/>
      <c r="Q418" s="205"/>
      <c r="R418" s="205"/>
    </row>
    <row r="419" spans="1:18" hidden="1">
      <c r="A419" s="203"/>
      <c r="B419" s="204"/>
      <c r="C419" s="204"/>
      <c r="D419" s="203"/>
      <c r="E419" s="203"/>
      <c r="H419" s="203"/>
      <c r="I419" s="205"/>
      <c r="J419" s="205"/>
      <c r="K419" s="205"/>
      <c r="L419" s="205">
        <f>IFERROR(IF(G419="X",0,IF(H419="X",0,VLOOKUP(H419,'11'!$K$3:$L$16,2,FALSE))),0)</f>
        <v>0</v>
      </c>
      <c r="M419" s="205">
        <f t="shared" si="12"/>
        <v>0</v>
      </c>
      <c r="N419" s="205">
        <f>IFERROR(VLOOKUP(H419,'11'!$K$3:$M$16,3,FALSE),0)</f>
        <v>0</v>
      </c>
      <c r="O419" s="205">
        <f t="shared" si="13"/>
        <v>0</v>
      </c>
      <c r="P419" s="205"/>
      <c r="Q419" s="205"/>
      <c r="R419" s="205"/>
    </row>
    <row r="420" spans="1:18" hidden="1">
      <c r="A420" s="203"/>
      <c r="B420" s="204"/>
      <c r="C420" s="204"/>
      <c r="D420" s="203"/>
      <c r="E420" s="203"/>
      <c r="H420" s="203"/>
      <c r="I420" s="205"/>
      <c r="J420" s="205"/>
      <c r="K420" s="205"/>
      <c r="L420" s="205">
        <f>IFERROR(IF(G420="X",0,IF(H420="X",0,VLOOKUP(H420,'11'!$K$3:$L$16,2,FALSE))),0)</f>
        <v>0</v>
      </c>
      <c r="M420" s="205">
        <f t="shared" si="12"/>
        <v>0</v>
      </c>
      <c r="N420" s="205">
        <f>IFERROR(VLOOKUP(H420,'11'!$K$3:$M$16,3,FALSE),0)</f>
        <v>0</v>
      </c>
      <c r="O420" s="205">
        <f t="shared" si="13"/>
        <v>0</v>
      </c>
      <c r="P420" s="205"/>
      <c r="Q420" s="205"/>
      <c r="R420" s="205"/>
    </row>
    <row r="421" spans="1:18" hidden="1">
      <c r="A421" s="203"/>
      <c r="B421" s="204"/>
      <c r="C421" s="204"/>
      <c r="D421" s="203"/>
      <c r="E421" s="203"/>
      <c r="H421" s="203"/>
      <c r="I421" s="205"/>
      <c r="J421" s="205"/>
      <c r="K421" s="205"/>
      <c r="L421" s="205">
        <f>IFERROR(IF(G421="X",0,IF(H421="X",0,VLOOKUP(H421,'11'!$K$3:$L$16,2,FALSE))),0)</f>
        <v>0</v>
      </c>
      <c r="M421" s="205">
        <f t="shared" si="12"/>
        <v>0</v>
      </c>
      <c r="N421" s="205">
        <f>IFERROR(VLOOKUP(H421,'11'!$K$3:$M$16,3,FALSE),0)</f>
        <v>0</v>
      </c>
      <c r="O421" s="205">
        <f t="shared" si="13"/>
        <v>0</v>
      </c>
      <c r="P421" s="205"/>
      <c r="Q421" s="205"/>
      <c r="R421" s="205"/>
    </row>
    <row r="422" spans="1:18" hidden="1">
      <c r="A422" s="203"/>
      <c r="B422" s="204"/>
      <c r="C422" s="204"/>
      <c r="D422" s="203"/>
      <c r="E422" s="203"/>
      <c r="H422" s="203"/>
      <c r="I422" s="205"/>
      <c r="J422" s="205"/>
      <c r="K422" s="205"/>
      <c r="L422" s="205">
        <f>IFERROR(IF(G422="X",0,IF(H422="X",0,VLOOKUP(H422,'11'!$K$3:$L$16,2,FALSE))),0)</f>
        <v>0</v>
      </c>
      <c r="M422" s="205">
        <f t="shared" si="12"/>
        <v>0</v>
      </c>
      <c r="N422" s="205">
        <f>IFERROR(VLOOKUP(H422,'11'!$K$3:$M$16,3,FALSE),0)</f>
        <v>0</v>
      </c>
      <c r="O422" s="205">
        <f t="shared" si="13"/>
        <v>0</v>
      </c>
      <c r="P422" s="205"/>
      <c r="Q422" s="205"/>
      <c r="R422" s="205"/>
    </row>
    <row r="423" spans="1:18" hidden="1">
      <c r="A423" s="203"/>
      <c r="B423" s="204"/>
      <c r="C423" s="204"/>
      <c r="D423" s="203"/>
      <c r="E423" s="203"/>
      <c r="H423" s="203"/>
      <c r="I423" s="205"/>
      <c r="J423" s="205"/>
      <c r="K423" s="205"/>
      <c r="L423" s="205">
        <f>IFERROR(IF(G423="X",0,IF(H423="X",0,VLOOKUP(H423,'11'!$K$3:$L$16,2,FALSE))),0)</f>
        <v>0</v>
      </c>
      <c r="M423" s="205">
        <f t="shared" si="12"/>
        <v>0</v>
      </c>
      <c r="N423" s="205">
        <f>IFERROR(VLOOKUP(H423,'11'!$K$3:$M$16,3,FALSE),0)</f>
        <v>0</v>
      </c>
      <c r="O423" s="205">
        <f t="shared" si="13"/>
        <v>0</v>
      </c>
      <c r="P423" s="205"/>
      <c r="Q423" s="205"/>
      <c r="R423" s="205"/>
    </row>
    <row r="424" spans="1:18" hidden="1">
      <c r="A424" s="203"/>
      <c r="B424" s="204"/>
      <c r="C424" s="204"/>
      <c r="D424" s="203"/>
      <c r="E424" s="203"/>
      <c r="H424" s="203"/>
      <c r="I424" s="205"/>
      <c r="J424" s="205"/>
      <c r="K424" s="205"/>
      <c r="L424" s="205">
        <f>IFERROR(IF(G424="X",0,IF(H424="X",0,VLOOKUP(H424,'11'!$K$3:$L$16,2,FALSE))),0)</f>
        <v>0</v>
      </c>
      <c r="M424" s="205">
        <f t="shared" si="12"/>
        <v>0</v>
      </c>
      <c r="N424" s="205">
        <f>IFERROR(VLOOKUP(H424,'11'!$K$3:$M$16,3,FALSE),0)</f>
        <v>0</v>
      </c>
      <c r="O424" s="205">
        <f t="shared" si="13"/>
        <v>0</v>
      </c>
      <c r="P424" s="205"/>
      <c r="Q424" s="205"/>
      <c r="R424" s="205"/>
    </row>
    <row r="425" spans="1:18" hidden="1">
      <c r="A425" s="203"/>
      <c r="B425" s="204"/>
      <c r="C425" s="204"/>
      <c r="D425" s="203"/>
      <c r="E425" s="203"/>
      <c r="H425" s="203"/>
      <c r="I425" s="205"/>
      <c r="J425" s="205"/>
      <c r="K425" s="205"/>
      <c r="L425" s="205">
        <f>IFERROR(IF(G425="X",0,IF(H425="X",0,VLOOKUP(H425,'11'!$K$3:$L$16,2,FALSE))),0)</f>
        <v>0</v>
      </c>
      <c r="M425" s="205">
        <f t="shared" si="12"/>
        <v>0</v>
      </c>
      <c r="N425" s="205">
        <f>IFERROR(VLOOKUP(H425,'11'!$K$3:$M$16,3,FALSE),0)</f>
        <v>0</v>
      </c>
      <c r="O425" s="205">
        <f t="shared" si="13"/>
        <v>0</v>
      </c>
      <c r="P425" s="205"/>
      <c r="Q425" s="205"/>
      <c r="R425" s="205"/>
    </row>
    <row r="426" spans="1:18" hidden="1">
      <c r="A426" s="203"/>
      <c r="B426" s="204"/>
      <c r="C426" s="204"/>
      <c r="D426" s="203"/>
      <c r="E426" s="203"/>
      <c r="H426" s="203"/>
      <c r="I426" s="205"/>
      <c r="J426" s="205"/>
      <c r="K426" s="205"/>
      <c r="L426" s="205">
        <f>IFERROR(IF(G426="X",0,IF(H426="X",0,VLOOKUP(H426,'11'!$K$3:$L$16,2,FALSE))),0)</f>
        <v>0</v>
      </c>
      <c r="M426" s="205">
        <f t="shared" si="12"/>
        <v>0</v>
      </c>
      <c r="N426" s="205">
        <f>IFERROR(VLOOKUP(H426,'11'!$K$3:$M$16,3,FALSE),0)</f>
        <v>0</v>
      </c>
      <c r="O426" s="205">
        <f t="shared" si="13"/>
        <v>0</v>
      </c>
      <c r="P426" s="205"/>
      <c r="Q426" s="205"/>
      <c r="R426" s="205"/>
    </row>
    <row r="427" spans="1:18" hidden="1">
      <c r="A427" s="203"/>
      <c r="B427" s="204"/>
      <c r="C427" s="204"/>
      <c r="D427" s="203"/>
      <c r="E427" s="203"/>
      <c r="H427" s="203"/>
      <c r="I427" s="205"/>
      <c r="J427" s="205"/>
      <c r="K427" s="205"/>
      <c r="L427" s="205">
        <f>IFERROR(IF(G427="X",0,IF(H427="X",0,VLOOKUP(H427,'11'!$K$3:$L$16,2,FALSE))),0)</f>
        <v>0</v>
      </c>
      <c r="M427" s="205">
        <f t="shared" si="12"/>
        <v>0</v>
      </c>
      <c r="N427" s="205">
        <f>IFERROR(VLOOKUP(H427,'11'!$K$3:$M$16,3,FALSE),0)</f>
        <v>0</v>
      </c>
      <c r="O427" s="205">
        <f t="shared" si="13"/>
        <v>0</v>
      </c>
      <c r="P427" s="205"/>
      <c r="Q427" s="205"/>
      <c r="R427" s="205"/>
    </row>
    <row r="428" spans="1:18" hidden="1">
      <c r="A428" s="203"/>
      <c r="B428" s="204"/>
      <c r="C428" s="204"/>
      <c r="D428" s="203"/>
      <c r="E428" s="203"/>
      <c r="H428" s="203"/>
      <c r="I428" s="205"/>
      <c r="J428" s="205"/>
      <c r="K428" s="205"/>
      <c r="L428" s="205">
        <f>IFERROR(IF(G428="X",0,IF(H428="X",0,VLOOKUP(H428,'11'!$K$3:$L$16,2,FALSE))),0)</f>
        <v>0</v>
      </c>
      <c r="M428" s="205">
        <f t="shared" si="12"/>
        <v>0</v>
      </c>
      <c r="N428" s="205">
        <f>IFERROR(VLOOKUP(H428,'11'!$K$3:$M$16,3,FALSE),0)</f>
        <v>0</v>
      </c>
      <c r="O428" s="205">
        <f t="shared" si="13"/>
        <v>0</v>
      </c>
      <c r="P428" s="205"/>
      <c r="Q428" s="205"/>
      <c r="R428" s="205"/>
    </row>
    <row r="429" spans="1:18" hidden="1">
      <c r="A429" s="203"/>
      <c r="B429" s="204"/>
      <c r="C429" s="204"/>
      <c r="D429" s="203"/>
      <c r="E429" s="203"/>
      <c r="H429" s="203"/>
      <c r="I429" s="205"/>
      <c r="J429" s="205"/>
      <c r="K429" s="205"/>
      <c r="L429" s="205">
        <f>IFERROR(IF(G429="X",0,IF(H429="X",0,VLOOKUP(H429,'11'!$K$3:$L$16,2,FALSE))),0)</f>
        <v>0</v>
      </c>
      <c r="M429" s="205">
        <f t="shared" si="12"/>
        <v>0</v>
      </c>
      <c r="N429" s="205">
        <f>IFERROR(VLOOKUP(H429,'11'!$K$3:$M$16,3,FALSE),0)</f>
        <v>0</v>
      </c>
      <c r="O429" s="205">
        <f t="shared" si="13"/>
        <v>0</v>
      </c>
      <c r="P429" s="205"/>
      <c r="Q429" s="205"/>
      <c r="R429" s="205"/>
    </row>
    <row r="430" spans="1:18" hidden="1">
      <c r="A430" s="203"/>
      <c r="B430" s="204"/>
      <c r="C430" s="204"/>
      <c r="D430" s="203"/>
      <c r="E430" s="203"/>
      <c r="H430" s="203"/>
      <c r="I430" s="205"/>
      <c r="J430" s="205"/>
      <c r="K430" s="205"/>
      <c r="L430" s="205">
        <f>IFERROR(IF(G430="X",0,IF(H430="X",0,VLOOKUP(H430,'11'!$K$3:$L$16,2,FALSE))),0)</f>
        <v>0</v>
      </c>
      <c r="M430" s="205">
        <f t="shared" si="12"/>
        <v>0</v>
      </c>
      <c r="N430" s="205">
        <f>IFERROR(VLOOKUP(H430,'11'!$K$3:$M$16,3,FALSE),0)</f>
        <v>0</v>
      </c>
      <c r="O430" s="205">
        <f t="shared" si="13"/>
        <v>0</v>
      </c>
      <c r="P430" s="205"/>
      <c r="Q430" s="205"/>
      <c r="R430" s="205"/>
    </row>
    <row r="431" spans="1:18" hidden="1">
      <c r="A431" s="203"/>
      <c r="B431" s="204"/>
      <c r="C431" s="204"/>
      <c r="D431" s="203"/>
      <c r="E431" s="203"/>
      <c r="H431" s="203"/>
      <c r="I431" s="205"/>
      <c r="J431" s="205"/>
      <c r="K431" s="205"/>
      <c r="L431" s="205">
        <f>IFERROR(IF(G431="X",0,IF(H431="X",0,VLOOKUP(H431,'11'!$K$3:$L$16,2,FALSE))),0)</f>
        <v>0</v>
      </c>
      <c r="M431" s="205">
        <f t="shared" si="12"/>
        <v>0</v>
      </c>
      <c r="N431" s="205">
        <f>IFERROR(VLOOKUP(H431,'11'!$K$3:$M$16,3,FALSE),0)</f>
        <v>0</v>
      </c>
      <c r="O431" s="205">
        <f t="shared" si="13"/>
        <v>0</v>
      </c>
      <c r="P431" s="205"/>
      <c r="Q431" s="205"/>
      <c r="R431" s="205"/>
    </row>
    <row r="432" spans="1:18" hidden="1">
      <c r="A432" s="203"/>
      <c r="B432" s="204"/>
      <c r="C432" s="204"/>
      <c r="D432" s="203"/>
      <c r="E432" s="203"/>
      <c r="H432" s="203"/>
      <c r="I432" s="205"/>
      <c r="J432" s="205"/>
      <c r="K432" s="205"/>
      <c r="L432" s="205">
        <f>IFERROR(IF(G432="X",0,IF(H432="X",0,VLOOKUP(H432,'11'!$K$3:$L$16,2,FALSE))),0)</f>
        <v>0</v>
      </c>
      <c r="M432" s="205">
        <f t="shared" si="12"/>
        <v>0</v>
      </c>
      <c r="N432" s="205">
        <f>IFERROR(VLOOKUP(H432,'11'!$K$3:$M$16,3,FALSE),0)</f>
        <v>0</v>
      </c>
      <c r="O432" s="205">
        <f t="shared" si="13"/>
        <v>0</v>
      </c>
      <c r="P432" s="205"/>
      <c r="Q432" s="205"/>
      <c r="R432" s="205"/>
    </row>
    <row r="433" spans="1:18" hidden="1">
      <c r="A433" s="203"/>
      <c r="B433" s="204"/>
      <c r="C433" s="204"/>
      <c r="D433" s="203"/>
      <c r="E433" s="203"/>
      <c r="H433" s="203"/>
      <c r="I433" s="205"/>
      <c r="J433" s="205"/>
      <c r="K433" s="205"/>
      <c r="L433" s="205">
        <f>IFERROR(IF(G433="X",0,IF(H433="X",0,VLOOKUP(H433,'11'!$K$3:$L$16,2,FALSE))),0)</f>
        <v>0</v>
      </c>
      <c r="M433" s="205">
        <f t="shared" si="12"/>
        <v>0</v>
      </c>
      <c r="N433" s="205">
        <f>IFERROR(VLOOKUP(H433,'11'!$K$3:$M$16,3,FALSE),0)</f>
        <v>0</v>
      </c>
      <c r="O433" s="205">
        <f t="shared" si="13"/>
        <v>0</v>
      </c>
      <c r="P433" s="205"/>
      <c r="Q433" s="205"/>
      <c r="R433" s="205"/>
    </row>
    <row r="434" spans="1:18" hidden="1">
      <c r="A434" s="203"/>
      <c r="B434" s="204"/>
      <c r="C434" s="204"/>
      <c r="D434" s="203"/>
      <c r="E434" s="203"/>
      <c r="H434" s="203"/>
      <c r="I434" s="205"/>
      <c r="J434" s="205"/>
      <c r="K434" s="205"/>
      <c r="L434" s="205">
        <f>IFERROR(IF(G434="X",0,IF(H434="X",0,VLOOKUP(H434,'11'!$K$3:$L$16,2,FALSE))),0)</f>
        <v>0</v>
      </c>
      <c r="M434" s="205">
        <f t="shared" si="12"/>
        <v>0</v>
      </c>
      <c r="N434" s="205">
        <f>IFERROR(VLOOKUP(H434,'11'!$K$3:$M$16,3,FALSE),0)</f>
        <v>0</v>
      </c>
      <c r="O434" s="205">
        <f t="shared" si="13"/>
        <v>0</v>
      </c>
      <c r="P434" s="205"/>
      <c r="Q434" s="205"/>
      <c r="R434" s="205"/>
    </row>
    <row r="435" spans="1:18" hidden="1">
      <c r="A435" s="203"/>
      <c r="B435" s="204"/>
      <c r="C435" s="204"/>
      <c r="D435" s="203"/>
      <c r="E435" s="203"/>
      <c r="H435" s="203"/>
      <c r="I435" s="205"/>
      <c r="J435" s="205"/>
      <c r="K435" s="205"/>
      <c r="L435" s="205">
        <f>IFERROR(IF(G435="X",0,IF(H435="X",0,VLOOKUP(H435,'11'!$K$3:$L$16,2,FALSE))),0)</f>
        <v>0</v>
      </c>
      <c r="M435" s="205">
        <f t="shared" si="12"/>
        <v>0</v>
      </c>
      <c r="N435" s="205">
        <f>IFERROR(VLOOKUP(H435,'11'!$K$3:$M$16,3,FALSE),0)</f>
        <v>0</v>
      </c>
      <c r="O435" s="205">
        <f t="shared" si="13"/>
        <v>0</v>
      </c>
      <c r="P435" s="205"/>
      <c r="Q435" s="205"/>
      <c r="R435" s="205"/>
    </row>
    <row r="436" spans="1:18" hidden="1">
      <c r="A436" s="203"/>
      <c r="B436" s="204"/>
      <c r="C436" s="204"/>
      <c r="D436" s="203"/>
      <c r="E436" s="203"/>
      <c r="H436" s="203"/>
      <c r="I436" s="205"/>
      <c r="J436" s="205"/>
      <c r="K436" s="205"/>
      <c r="L436" s="205">
        <f>IFERROR(IF(G436="X",0,IF(H436="X",0,VLOOKUP(H436,'11'!$K$3:$L$16,2,FALSE))),0)</f>
        <v>0</v>
      </c>
      <c r="M436" s="205">
        <f t="shared" si="12"/>
        <v>0</v>
      </c>
      <c r="N436" s="205">
        <f>IFERROR(VLOOKUP(H436,'11'!$K$3:$M$16,3,FALSE),0)</f>
        <v>0</v>
      </c>
      <c r="O436" s="205">
        <f t="shared" si="13"/>
        <v>0</v>
      </c>
      <c r="P436" s="205"/>
      <c r="Q436" s="205"/>
      <c r="R436" s="205"/>
    </row>
    <row r="437" spans="1:18" hidden="1">
      <c r="A437" s="203"/>
      <c r="B437" s="204"/>
      <c r="C437" s="204"/>
      <c r="D437" s="203"/>
      <c r="E437" s="203"/>
      <c r="H437" s="203"/>
      <c r="I437" s="205"/>
      <c r="J437" s="205"/>
      <c r="K437" s="205"/>
      <c r="L437" s="205">
        <f>IFERROR(IF(G437="X",0,IF(H437="X",0,VLOOKUP(H437,'11'!$K$3:$L$16,2,FALSE))),0)</f>
        <v>0</v>
      </c>
      <c r="M437" s="205">
        <f t="shared" si="12"/>
        <v>0</v>
      </c>
      <c r="N437" s="205">
        <f>IFERROR(VLOOKUP(H437,'11'!$K$3:$M$16,3,FALSE),0)</f>
        <v>0</v>
      </c>
      <c r="O437" s="205">
        <f t="shared" si="13"/>
        <v>0</v>
      </c>
      <c r="P437" s="205"/>
      <c r="Q437" s="205"/>
      <c r="R437" s="205"/>
    </row>
    <row r="438" spans="1:18" hidden="1">
      <c r="A438" s="203"/>
      <c r="B438" s="204"/>
      <c r="C438" s="204"/>
      <c r="D438" s="203"/>
      <c r="E438" s="203"/>
      <c r="H438" s="203"/>
      <c r="I438" s="205"/>
      <c r="J438" s="205"/>
      <c r="K438" s="205"/>
      <c r="L438" s="205">
        <f>IFERROR(IF(G438="X",0,IF(H438="X",0,VLOOKUP(H438,'11'!$K$3:$L$16,2,FALSE))),0)</f>
        <v>0</v>
      </c>
      <c r="M438" s="205">
        <f t="shared" si="12"/>
        <v>0</v>
      </c>
      <c r="N438" s="205">
        <f>IFERROR(VLOOKUP(H438,'11'!$K$3:$M$16,3,FALSE),0)</f>
        <v>0</v>
      </c>
      <c r="O438" s="205">
        <f t="shared" si="13"/>
        <v>0</v>
      </c>
      <c r="P438" s="205"/>
      <c r="Q438" s="205"/>
      <c r="R438" s="205"/>
    </row>
    <row r="439" spans="1:18" hidden="1">
      <c r="A439" s="203"/>
      <c r="B439" s="204"/>
      <c r="C439" s="204"/>
      <c r="D439" s="203"/>
      <c r="E439" s="203"/>
      <c r="H439" s="203"/>
      <c r="I439" s="205"/>
      <c r="J439" s="205"/>
      <c r="K439" s="205"/>
      <c r="L439" s="205">
        <f>IFERROR(IF(G439="X",0,IF(H439="X",0,VLOOKUP(H439,'11'!$K$3:$L$16,2,FALSE))),0)</f>
        <v>0</v>
      </c>
      <c r="M439" s="205">
        <f t="shared" si="12"/>
        <v>0</v>
      </c>
      <c r="N439" s="205">
        <f>IFERROR(VLOOKUP(H439,'11'!$K$3:$M$16,3,FALSE),0)</f>
        <v>0</v>
      </c>
      <c r="O439" s="205">
        <f t="shared" si="13"/>
        <v>0</v>
      </c>
      <c r="P439" s="205"/>
      <c r="Q439" s="205"/>
      <c r="R439" s="205"/>
    </row>
    <row r="440" spans="1:18" hidden="1">
      <c r="A440" s="203"/>
      <c r="B440" s="204"/>
      <c r="C440" s="204"/>
      <c r="D440" s="203"/>
      <c r="E440" s="203"/>
      <c r="H440" s="203"/>
      <c r="I440" s="205"/>
      <c r="J440" s="205"/>
      <c r="K440" s="205"/>
      <c r="L440" s="205">
        <f>IFERROR(IF(G440="X",0,IF(H440="X",0,VLOOKUP(H440,'11'!$K$3:$L$16,2,FALSE))),0)</f>
        <v>0</v>
      </c>
      <c r="M440" s="205">
        <f t="shared" si="12"/>
        <v>0</v>
      </c>
      <c r="N440" s="205">
        <f>IFERROR(VLOOKUP(H440,'11'!$K$3:$M$16,3,FALSE),0)</f>
        <v>0</v>
      </c>
      <c r="O440" s="205">
        <f t="shared" si="13"/>
        <v>0</v>
      </c>
      <c r="P440" s="205"/>
      <c r="Q440" s="205"/>
      <c r="R440" s="205"/>
    </row>
    <row r="441" spans="1:18" hidden="1">
      <c r="A441" s="203"/>
      <c r="B441" s="204"/>
      <c r="C441" s="204"/>
      <c r="D441" s="203"/>
      <c r="E441" s="203"/>
      <c r="H441" s="203"/>
      <c r="I441" s="205"/>
      <c r="J441" s="205"/>
      <c r="K441" s="205"/>
      <c r="L441" s="205">
        <f>IFERROR(IF(G441="X",0,IF(H441="X",0,VLOOKUP(H441,'11'!$K$3:$L$16,2,FALSE))),0)</f>
        <v>0</v>
      </c>
      <c r="M441" s="205">
        <f t="shared" si="12"/>
        <v>0</v>
      </c>
      <c r="N441" s="205">
        <f>IFERROR(VLOOKUP(H441,'11'!$K$3:$M$16,3,FALSE),0)</f>
        <v>0</v>
      </c>
      <c r="O441" s="205">
        <f t="shared" si="13"/>
        <v>0</v>
      </c>
      <c r="P441" s="205"/>
      <c r="Q441" s="205"/>
      <c r="R441" s="205"/>
    </row>
    <row r="442" spans="1:18" hidden="1">
      <c r="A442" s="203"/>
      <c r="B442" s="204"/>
      <c r="C442" s="204"/>
      <c r="D442" s="203"/>
      <c r="E442" s="203"/>
      <c r="H442" s="203"/>
      <c r="I442" s="205"/>
      <c r="J442" s="205"/>
      <c r="K442" s="205"/>
      <c r="L442" s="205">
        <f>IFERROR(IF(G442="X",0,IF(H442="X",0,VLOOKUP(H442,'11'!$K$3:$L$16,2,FALSE))),0)</f>
        <v>0</v>
      </c>
      <c r="M442" s="205">
        <f t="shared" si="12"/>
        <v>0</v>
      </c>
      <c r="N442" s="205">
        <f>IFERROR(VLOOKUP(H442,'11'!$K$3:$M$16,3,FALSE),0)</f>
        <v>0</v>
      </c>
      <c r="O442" s="205">
        <f t="shared" si="13"/>
        <v>0</v>
      </c>
      <c r="P442" s="205"/>
      <c r="Q442" s="205"/>
      <c r="R442" s="205"/>
    </row>
    <row r="443" spans="1:18" hidden="1">
      <c r="A443" s="203"/>
      <c r="B443" s="204"/>
      <c r="C443" s="204"/>
      <c r="D443" s="203"/>
      <c r="E443" s="203"/>
      <c r="H443" s="203"/>
      <c r="I443" s="205"/>
      <c r="J443" s="205"/>
      <c r="K443" s="205"/>
      <c r="L443" s="205">
        <f>IFERROR(IF(G443="X",0,IF(H443="X",0,VLOOKUP(H443,'11'!$K$3:$L$16,2,FALSE))),0)</f>
        <v>0</v>
      </c>
      <c r="M443" s="205">
        <f t="shared" si="12"/>
        <v>0</v>
      </c>
      <c r="N443" s="205">
        <f>IFERROR(VLOOKUP(H443,'11'!$K$3:$M$16,3,FALSE),0)</f>
        <v>0</v>
      </c>
      <c r="O443" s="205">
        <f t="shared" si="13"/>
        <v>0</v>
      </c>
      <c r="P443" s="205"/>
      <c r="Q443" s="205"/>
      <c r="R443" s="205"/>
    </row>
    <row r="444" spans="1:18" hidden="1">
      <c r="A444" s="203"/>
      <c r="B444" s="204"/>
      <c r="C444" s="204"/>
      <c r="D444" s="203"/>
      <c r="E444" s="203"/>
      <c r="H444" s="203"/>
      <c r="I444" s="205"/>
      <c r="J444" s="205"/>
      <c r="K444" s="205"/>
      <c r="L444" s="205">
        <f>IFERROR(IF(G444="X",0,IF(H444="X",0,VLOOKUP(H444,'11'!$K$3:$L$16,2,FALSE))),0)</f>
        <v>0</v>
      </c>
      <c r="M444" s="205">
        <f t="shared" si="12"/>
        <v>0</v>
      </c>
      <c r="N444" s="205">
        <f>IFERROR(VLOOKUP(H444,'11'!$K$3:$M$16,3,FALSE),0)</f>
        <v>0</v>
      </c>
      <c r="O444" s="205">
        <f t="shared" si="13"/>
        <v>0</v>
      </c>
      <c r="P444" s="205"/>
      <c r="Q444" s="205"/>
      <c r="R444" s="205"/>
    </row>
    <row r="445" spans="1:18" hidden="1">
      <c r="A445" s="203"/>
      <c r="B445" s="204"/>
      <c r="C445" s="204"/>
      <c r="D445" s="203"/>
      <c r="E445" s="203"/>
      <c r="H445" s="203"/>
      <c r="I445" s="205"/>
      <c r="J445" s="205"/>
      <c r="K445" s="205"/>
      <c r="L445" s="205">
        <f>IFERROR(IF(G445="X",0,IF(H445="X",0,VLOOKUP(H445,'11'!$K$3:$L$16,2,FALSE))),0)</f>
        <v>0</v>
      </c>
      <c r="M445" s="205">
        <f t="shared" si="12"/>
        <v>0</v>
      </c>
      <c r="N445" s="205">
        <f>IFERROR(VLOOKUP(H445,'11'!$K$3:$M$16,3,FALSE),0)</f>
        <v>0</v>
      </c>
      <c r="O445" s="205">
        <f t="shared" si="13"/>
        <v>0</v>
      </c>
      <c r="P445" s="205"/>
      <c r="Q445" s="205"/>
      <c r="R445" s="205"/>
    </row>
    <row r="446" spans="1:18" hidden="1">
      <c r="A446" s="203"/>
      <c r="B446" s="204"/>
      <c r="C446" s="204"/>
      <c r="D446" s="203"/>
      <c r="E446" s="203"/>
      <c r="H446" s="203"/>
      <c r="I446" s="205"/>
      <c r="J446" s="205"/>
      <c r="K446" s="205"/>
      <c r="L446" s="205">
        <f>IFERROR(IF(G446="X",0,IF(H446="X",0,VLOOKUP(H446,'11'!$K$3:$L$16,2,FALSE))),0)</f>
        <v>0</v>
      </c>
      <c r="M446" s="205">
        <f t="shared" si="12"/>
        <v>0</v>
      </c>
      <c r="N446" s="205">
        <f>IFERROR(VLOOKUP(H446,'11'!$K$3:$M$16,3,FALSE),0)</f>
        <v>0</v>
      </c>
      <c r="O446" s="205">
        <f t="shared" si="13"/>
        <v>0</v>
      </c>
      <c r="P446" s="205"/>
      <c r="Q446" s="205"/>
      <c r="R446" s="205"/>
    </row>
    <row r="447" spans="1:18" hidden="1">
      <c r="A447" s="203"/>
      <c r="B447" s="204"/>
      <c r="C447" s="204"/>
      <c r="D447" s="203"/>
      <c r="E447" s="203"/>
      <c r="H447" s="203"/>
      <c r="I447" s="205"/>
      <c r="J447" s="205"/>
      <c r="K447" s="205"/>
      <c r="L447" s="205">
        <f>IFERROR(IF(G447="X",0,IF(H447="X",0,VLOOKUP(H447,'11'!$K$3:$L$16,2,FALSE))),0)</f>
        <v>0</v>
      </c>
      <c r="M447" s="205">
        <f t="shared" si="12"/>
        <v>0</v>
      </c>
      <c r="N447" s="205">
        <f>IFERROR(VLOOKUP(H447,'11'!$K$3:$M$16,3,FALSE),0)</f>
        <v>0</v>
      </c>
      <c r="O447" s="205">
        <f t="shared" si="13"/>
        <v>0</v>
      </c>
      <c r="P447" s="205"/>
      <c r="Q447" s="205"/>
      <c r="R447" s="205"/>
    </row>
    <row r="448" spans="1:18" hidden="1">
      <c r="A448" s="203"/>
      <c r="B448" s="204"/>
      <c r="C448" s="204"/>
      <c r="D448" s="203"/>
      <c r="E448" s="203"/>
      <c r="H448" s="203"/>
      <c r="I448" s="205"/>
      <c r="J448" s="205"/>
      <c r="K448" s="205"/>
      <c r="L448" s="205">
        <f>IFERROR(IF(G448="X",0,IF(H448="X",0,VLOOKUP(H448,'11'!$K$3:$L$16,2,FALSE))),0)</f>
        <v>0</v>
      </c>
      <c r="M448" s="205">
        <f t="shared" si="12"/>
        <v>0</v>
      </c>
      <c r="N448" s="205">
        <f>IFERROR(VLOOKUP(H448,'11'!$K$3:$M$16,3,FALSE),0)</f>
        <v>0</v>
      </c>
      <c r="O448" s="205">
        <f t="shared" si="13"/>
        <v>0</v>
      </c>
      <c r="P448" s="205"/>
      <c r="Q448" s="205"/>
      <c r="R448" s="205"/>
    </row>
    <row r="449" spans="1:18" hidden="1">
      <c r="A449" s="203"/>
      <c r="B449" s="204"/>
      <c r="C449" s="204"/>
      <c r="D449" s="203"/>
      <c r="E449" s="203"/>
      <c r="H449" s="203"/>
      <c r="I449" s="205"/>
      <c r="J449" s="205"/>
      <c r="K449" s="205"/>
      <c r="L449" s="205">
        <f>IFERROR(IF(G449="X",0,IF(H449="X",0,VLOOKUP(H449,'11'!$K$3:$L$16,2,FALSE))),0)</f>
        <v>0</v>
      </c>
      <c r="M449" s="205">
        <f t="shared" si="12"/>
        <v>0</v>
      </c>
      <c r="N449" s="205">
        <f>IFERROR(VLOOKUP(H449,'11'!$K$3:$M$16,3,FALSE),0)</f>
        <v>0</v>
      </c>
      <c r="O449" s="205">
        <f t="shared" si="13"/>
        <v>0</v>
      </c>
      <c r="P449" s="205"/>
      <c r="Q449" s="205"/>
      <c r="R449" s="205"/>
    </row>
    <row r="450" spans="1:18" hidden="1">
      <c r="A450" s="203"/>
      <c r="B450" s="204"/>
      <c r="C450" s="204"/>
      <c r="D450" s="203"/>
      <c r="E450" s="203"/>
      <c r="H450" s="203"/>
      <c r="I450" s="205"/>
      <c r="J450" s="205"/>
      <c r="K450" s="205"/>
      <c r="L450" s="205">
        <f>IFERROR(IF(G450="X",0,IF(H450="X",0,VLOOKUP(H450,'11'!$K$3:$L$16,2,FALSE))),0)</f>
        <v>0</v>
      </c>
      <c r="M450" s="205">
        <f t="shared" si="12"/>
        <v>0</v>
      </c>
      <c r="N450" s="205">
        <f>IFERROR(VLOOKUP(H450,'11'!$K$3:$M$16,3,FALSE),0)</f>
        <v>0</v>
      </c>
      <c r="O450" s="205">
        <f t="shared" si="13"/>
        <v>0</v>
      </c>
      <c r="P450" s="205"/>
      <c r="Q450" s="205"/>
      <c r="R450" s="205"/>
    </row>
    <row r="451" spans="1:18" hidden="1">
      <c r="A451" s="203"/>
      <c r="B451" s="204"/>
      <c r="C451" s="204"/>
      <c r="D451" s="203"/>
      <c r="E451" s="203"/>
      <c r="H451" s="203"/>
      <c r="I451" s="205"/>
      <c r="J451" s="205"/>
      <c r="K451" s="205"/>
      <c r="L451" s="205">
        <f>IFERROR(IF(G451="X",0,IF(H451="X",0,VLOOKUP(H451,'11'!$K$3:$L$16,2,FALSE))),0)</f>
        <v>0</v>
      </c>
      <c r="M451" s="205">
        <f t="shared" si="12"/>
        <v>0</v>
      </c>
      <c r="N451" s="205">
        <f>IFERROR(VLOOKUP(H451,'11'!$K$3:$M$16,3,FALSE),0)</f>
        <v>0</v>
      </c>
      <c r="O451" s="205">
        <f t="shared" si="13"/>
        <v>0</v>
      </c>
      <c r="P451" s="205"/>
      <c r="Q451" s="205"/>
      <c r="R451" s="205"/>
    </row>
    <row r="452" spans="1:18" hidden="1">
      <c r="A452" s="203"/>
      <c r="B452" s="204"/>
      <c r="C452" s="204"/>
      <c r="D452" s="203"/>
      <c r="E452" s="203"/>
      <c r="H452" s="203"/>
      <c r="I452" s="205"/>
      <c r="J452" s="205"/>
      <c r="K452" s="205"/>
      <c r="L452" s="205">
        <f>IFERROR(IF(G452="X",0,IF(H452="X",0,VLOOKUP(H452,'11'!$K$3:$L$16,2,FALSE))),0)</f>
        <v>0</v>
      </c>
      <c r="M452" s="205">
        <f t="shared" ref="M452:M499" si="14">K452*L452</f>
        <v>0</v>
      </c>
      <c r="N452" s="205">
        <f>IFERROR(VLOOKUP(H452,'11'!$K$3:$M$16,3,FALSE),0)</f>
        <v>0</v>
      </c>
      <c r="O452" s="205">
        <f t="shared" ref="O452:O499" si="15">IF(N452=0,0,M452/N452)</f>
        <v>0</v>
      </c>
      <c r="P452" s="205"/>
      <c r="Q452" s="205"/>
      <c r="R452" s="205"/>
    </row>
    <row r="453" spans="1:18" hidden="1">
      <c r="A453" s="203"/>
      <c r="B453" s="204"/>
      <c r="C453" s="204"/>
      <c r="D453" s="203"/>
      <c r="E453" s="203"/>
      <c r="H453" s="203"/>
      <c r="I453" s="205"/>
      <c r="J453" s="205"/>
      <c r="K453" s="205"/>
      <c r="L453" s="205">
        <f>IFERROR(IF(G453="X",0,IF(H453="X",0,VLOOKUP(H453,'11'!$K$3:$L$16,2,FALSE))),0)</f>
        <v>0</v>
      </c>
      <c r="M453" s="205">
        <f t="shared" si="14"/>
        <v>0</v>
      </c>
      <c r="N453" s="205">
        <f>IFERROR(VLOOKUP(H453,'11'!$K$3:$M$16,3,FALSE),0)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IFERROR(IF(G454="X",0,IF(H454="X",0,VLOOKUP(H454,'11'!$K$3:$L$16,2,FALSE))),0)</f>
        <v>0</v>
      </c>
      <c r="M454" s="205">
        <f t="shared" si="14"/>
        <v>0</v>
      </c>
      <c r="N454" s="205">
        <f>IFERROR(VLOOKUP(H454,'11'!$K$3:$M$16,3,FALSE),0)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IFERROR(IF(G455="X",0,IF(H455="X",0,VLOOKUP(H455,'11'!$K$3:$L$16,2,FALSE))),0)</f>
        <v>0</v>
      </c>
      <c r="M455" s="205">
        <f t="shared" si="14"/>
        <v>0</v>
      </c>
      <c r="N455" s="205">
        <f>IFERROR(VLOOKUP(H455,'11'!$K$3:$M$16,3,FALSE),0)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IFERROR(IF(G456="X",0,IF(H456="X",0,VLOOKUP(H456,'11'!$K$3:$L$16,2,FALSE))),0)</f>
        <v>0</v>
      </c>
      <c r="M456" s="205">
        <f t="shared" si="14"/>
        <v>0</v>
      </c>
      <c r="N456" s="205">
        <f>IFERROR(VLOOKUP(H456,'11'!$K$3:$M$16,3,FALSE),0)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IFERROR(IF(G457="X",0,IF(H457="X",0,VLOOKUP(H457,'11'!$K$3:$L$16,2,FALSE))),0)</f>
        <v>0</v>
      </c>
      <c r="M457" s="205">
        <f t="shared" si="14"/>
        <v>0</v>
      </c>
      <c r="N457" s="205">
        <f>IFERROR(VLOOKUP(H457,'11'!$K$3:$M$16,3,FALSE),0)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IFERROR(IF(G458="X",0,IF(H458="X",0,VLOOKUP(H458,'11'!$K$3:$L$16,2,FALSE))),0)</f>
        <v>0</v>
      </c>
      <c r="M458" s="205">
        <f t="shared" si="14"/>
        <v>0</v>
      </c>
      <c r="N458" s="205">
        <f>IFERROR(VLOOKUP(H458,'11'!$K$3:$M$16,3,FALSE),0)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IFERROR(IF(G459="X",0,IF(H459="X",0,VLOOKUP(H459,'11'!$K$3:$L$16,2,FALSE))),0)</f>
        <v>0</v>
      </c>
      <c r="M459" s="205">
        <f t="shared" si="14"/>
        <v>0</v>
      </c>
      <c r="N459" s="205">
        <f>IFERROR(VLOOKUP(H459,'11'!$K$3:$M$16,3,FALSE),0)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IFERROR(IF(G460="X",0,IF(H460="X",0,VLOOKUP(H460,'11'!$K$3:$L$16,2,FALSE))),0)</f>
        <v>0</v>
      </c>
      <c r="M460" s="205">
        <f t="shared" si="14"/>
        <v>0</v>
      </c>
      <c r="N460" s="205">
        <f>IFERROR(VLOOKUP(H460,'11'!$K$3:$M$16,3,FALSE),0)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IFERROR(IF(G461="X",0,IF(H461="X",0,VLOOKUP(H461,'11'!$K$3:$L$16,2,FALSE))),0)</f>
        <v>0</v>
      </c>
      <c r="M461" s="205">
        <f t="shared" si="14"/>
        <v>0</v>
      </c>
      <c r="N461" s="205">
        <f>IFERROR(VLOOKUP(H461,'11'!$K$3:$M$16,3,FALSE),0)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IFERROR(IF(G462="X",0,IF(H462="X",0,VLOOKUP(H462,'11'!$K$3:$L$16,2,FALSE))),0)</f>
        <v>0</v>
      </c>
      <c r="M462" s="205">
        <f t="shared" si="14"/>
        <v>0</v>
      </c>
      <c r="N462" s="205">
        <f>IFERROR(VLOOKUP(H462,'11'!$K$3:$M$16,3,FALSE),0)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IFERROR(IF(G463="X",0,IF(H463="X",0,VLOOKUP(H463,'11'!$K$3:$L$16,2,FALSE))),0)</f>
        <v>0</v>
      </c>
      <c r="M463" s="205">
        <f t="shared" si="14"/>
        <v>0</v>
      </c>
      <c r="N463" s="205">
        <f>IFERROR(VLOOKUP(H463,'11'!$K$3:$M$16,3,FALSE),0)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IFERROR(IF(G464="X",0,IF(H464="X",0,VLOOKUP(H464,'11'!$K$3:$L$16,2,FALSE))),0)</f>
        <v>0</v>
      </c>
      <c r="M464" s="205">
        <f t="shared" si="14"/>
        <v>0</v>
      </c>
      <c r="N464" s="205">
        <f>IFERROR(VLOOKUP(H464,'11'!$K$3:$M$16,3,FALSE),0)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IFERROR(IF(G465="X",0,IF(H465="X",0,VLOOKUP(H465,'11'!$K$3:$L$16,2,FALSE))),0)</f>
        <v>0</v>
      </c>
      <c r="M465" s="205">
        <f t="shared" si="14"/>
        <v>0</v>
      </c>
      <c r="N465" s="205">
        <f>IFERROR(VLOOKUP(H465,'11'!$K$3:$M$16,3,FALSE),0)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IFERROR(IF(G466="X",0,IF(H466="X",0,VLOOKUP(H466,'11'!$K$3:$L$16,2,FALSE))),0)</f>
        <v>0</v>
      </c>
      <c r="M466" s="205">
        <f t="shared" si="14"/>
        <v>0</v>
      </c>
      <c r="N466" s="205">
        <f>IFERROR(VLOOKUP(H466,'11'!$K$3:$M$16,3,FALSE),0)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IFERROR(IF(G467="X",0,IF(H467="X",0,VLOOKUP(H467,'11'!$K$3:$L$16,2,FALSE))),0)</f>
        <v>0</v>
      </c>
      <c r="M467" s="205">
        <f t="shared" si="14"/>
        <v>0</v>
      </c>
      <c r="N467" s="205">
        <f>IFERROR(VLOOKUP(H467,'11'!$K$3:$M$16,3,FALSE),0)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IFERROR(IF(G468="X",0,IF(H468="X",0,VLOOKUP(H468,'11'!$K$3:$L$16,2,FALSE))),0)</f>
        <v>0</v>
      </c>
      <c r="M468" s="205">
        <f t="shared" si="14"/>
        <v>0</v>
      </c>
      <c r="N468" s="205">
        <f>IFERROR(VLOOKUP(H468,'11'!$K$3:$M$16,3,FALSE),0)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IFERROR(IF(G469="X",0,IF(H469="X",0,VLOOKUP(H469,'11'!$K$3:$L$16,2,FALSE))),0)</f>
        <v>0</v>
      </c>
      <c r="M469" s="205">
        <f t="shared" si="14"/>
        <v>0</v>
      </c>
      <c r="N469" s="205">
        <f>IFERROR(VLOOKUP(H469,'11'!$K$3:$M$16,3,FALSE),0)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IFERROR(IF(G470="X",0,IF(H470="X",0,VLOOKUP(H470,'11'!$K$3:$L$16,2,FALSE))),0)</f>
        <v>0</v>
      </c>
      <c r="M470" s="205">
        <f t="shared" si="14"/>
        <v>0</v>
      </c>
      <c r="N470" s="205">
        <f>IFERROR(VLOOKUP(H470,'11'!$K$3:$M$16,3,FALSE),0)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IFERROR(IF(G471="X",0,IF(H471="X",0,VLOOKUP(H471,'11'!$K$3:$L$16,2,FALSE))),0)</f>
        <v>0</v>
      </c>
      <c r="M471" s="205">
        <f t="shared" si="14"/>
        <v>0</v>
      </c>
      <c r="N471" s="205">
        <f>IFERROR(VLOOKUP(H471,'11'!$K$3:$M$16,3,FALSE),0)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IFERROR(IF(G472="X",0,IF(H472="X",0,VLOOKUP(H472,'11'!$K$3:$L$16,2,FALSE))),0)</f>
        <v>0</v>
      </c>
      <c r="M472" s="205">
        <f t="shared" si="14"/>
        <v>0</v>
      </c>
      <c r="N472" s="205">
        <f>IFERROR(VLOOKUP(H472,'11'!$K$3:$M$16,3,FALSE),0)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IFERROR(IF(G473="X",0,IF(H473="X",0,VLOOKUP(H473,'11'!$K$3:$L$16,2,FALSE))),0)</f>
        <v>0</v>
      </c>
      <c r="M473" s="205">
        <f t="shared" si="14"/>
        <v>0</v>
      </c>
      <c r="N473" s="205">
        <f>IFERROR(VLOOKUP(H473,'11'!$K$3:$M$16,3,FALSE),0)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IFERROR(IF(G474="X",0,IF(H474="X",0,VLOOKUP(H474,'11'!$K$3:$L$16,2,FALSE))),0)</f>
        <v>0</v>
      </c>
      <c r="M474" s="205">
        <f t="shared" si="14"/>
        <v>0</v>
      </c>
      <c r="N474" s="205">
        <f>IFERROR(VLOOKUP(H474,'11'!$K$3:$M$16,3,FALSE),0)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IFERROR(IF(G475="X",0,IF(H475="X",0,VLOOKUP(H475,'11'!$K$3:$L$16,2,FALSE))),0)</f>
        <v>0</v>
      </c>
      <c r="M475" s="205">
        <f t="shared" si="14"/>
        <v>0</v>
      </c>
      <c r="N475" s="205">
        <f>IFERROR(VLOOKUP(H475,'11'!$K$3:$M$16,3,FALSE),0)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IFERROR(IF(G476="X",0,IF(H476="X",0,VLOOKUP(H476,'11'!$K$3:$L$16,2,FALSE))),0)</f>
        <v>0</v>
      </c>
      <c r="M476" s="205">
        <f t="shared" si="14"/>
        <v>0</v>
      </c>
      <c r="N476" s="205">
        <f>IFERROR(VLOOKUP(H476,'11'!$K$3:$M$16,3,FALSE),0)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IFERROR(IF(G477="X",0,IF(H477="X",0,VLOOKUP(H477,'11'!$K$3:$L$16,2,FALSE))),0)</f>
        <v>0</v>
      </c>
      <c r="M477" s="205">
        <f t="shared" si="14"/>
        <v>0</v>
      </c>
      <c r="N477" s="205">
        <f>IFERROR(VLOOKUP(H477,'11'!$K$3:$M$16,3,FALSE),0)</f>
        <v>0</v>
      </c>
      <c r="O477" s="205">
        <f t="shared" si="15"/>
        <v>0</v>
      </c>
      <c r="P477" s="205"/>
      <c r="Q477" s="205"/>
      <c r="R477" s="205"/>
    </row>
    <row r="478" spans="1:18" hidden="1">
      <c r="A478" s="203"/>
      <c r="B478" s="204"/>
      <c r="C478" s="204"/>
      <c r="D478" s="203"/>
      <c r="E478" s="203"/>
      <c r="H478" s="203"/>
      <c r="I478" s="205"/>
      <c r="J478" s="205"/>
      <c r="K478" s="205"/>
      <c r="L478" s="205">
        <f>IFERROR(IF(G478="X",0,IF(H478="X",0,VLOOKUP(H478,'11'!$K$3:$L$16,2,FALSE))),0)</f>
        <v>0</v>
      </c>
      <c r="M478" s="205">
        <f t="shared" si="14"/>
        <v>0</v>
      </c>
      <c r="N478" s="205">
        <f>IFERROR(VLOOKUP(H478,'11'!$K$3:$M$16,3,FALSE),0)</f>
        <v>0</v>
      </c>
      <c r="O478" s="205">
        <f t="shared" si="15"/>
        <v>0</v>
      </c>
      <c r="P478" s="205"/>
      <c r="Q478" s="205"/>
      <c r="R478" s="205"/>
    </row>
    <row r="479" spans="1:18" hidden="1">
      <c r="A479" s="203"/>
      <c r="B479" s="204"/>
      <c r="C479" s="204"/>
      <c r="D479" s="203"/>
      <c r="E479" s="203"/>
      <c r="H479" s="203"/>
      <c r="I479" s="205"/>
      <c r="J479" s="205"/>
      <c r="K479" s="205"/>
      <c r="L479" s="205">
        <f>IFERROR(IF(G479="X",0,IF(H479="X",0,VLOOKUP(H479,'11'!$K$3:$L$16,2,FALSE))),0)</f>
        <v>0</v>
      </c>
      <c r="M479" s="205">
        <f t="shared" si="14"/>
        <v>0</v>
      </c>
      <c r="N479" s="205">
        <f>IFERROR(VLOOKUP(H479,'11'!$K$3:$M$16,3,FALSE),0)</f>
        <v>0</v>
      </c>
      <c r="O479" s="205">
        <f t="shared" si="15"/>
        <v>0</v>
      </c>
      <c r="P479" s="205"/>
      <c r="Q479" s="205"/>
      <c r="R479" s="205"/>
    </row>
    <row r="480" spans="1:18" hidden="1">
      <c r="A480" s="203"/>
      <c r="B480" s="204"/>
      <c r="C480" s="204"/>
      <c r="D480" s="203"/>
      <c r="E480" s="203"/>
      <c r="H480" s="203"/>
      <c r="I480" s="205"/>
      <c r="J480" s="205"/>
      <c r="K480" s="205"/>
      <c r="L480" s="205">
        <f>IFERROR(IF(G480="X",0,IF(H480="X",0,VLOOKUP(H480,'11'!$K$3:$L$16,2,FALSE))),0)</f>
        <v>0</v>
      </c>
      <c r="M480" s="205">
        <f t="shared" si="14"/>
        <v>0</v>
      </c>
      <c r="N480" s="205">
        <f>IFERROR(VLOOKUP(H480,'11'!$K$3:$M$16,3,FALSE),0)</f>
        <v>0</v>
      </c>
      <c r="O480" s="205">
        <f t="shared" si="15"/>
        <v>0</v>
      </c>
      <c r="P480" s="205"/>
      <c r="Q480" s="205"/>
      <c r="R480" s="205"/>
    </row>
    <row r="481" spans="1:18" hidden="1">
      <c r="A481" s="203"/>
      <c r="B481" s="204"/>
      <c r="C481" s="204"/>
      <c r="D481" s="203"/>
      <c r="E481" s="203"/>
      <c r="H481" s="203"/>
      <c r="I481" s="205"/>
      <c r="J481" s="205"/>
      <c r="K481" s="205"/>
      <c r="L481" s="205">
        <f>IFERROR(IF(G481="X",0,IF(H481="X",0,VLOOKUP(H481,'11'!$K$3:$L$16,2,FALSE))),0)</f>
        <v>0</v>
      </c>
      <c r="M481" s="205">
        <f t="shared" si="14"/>
        <v>0</v>
      </c>
      <c r="N481" s="205">
        <f>IFERROR(VLOOKUP(H481,'11'!$K$3:$M$16,3,FALSE),0)</f>
        <v>0</v>
      </c>
      <c r="O481" s="205">
        <f t="shared" si="15"/>
        <v>0</v>
      </c>
      <c r="P481" s="205"/>
      <c r="Q481" s="205"/>
      <c r="R481" s="205"/>
    </row>
    <row r="482" spans="1:18" hidden="1">
      <c r="A482" s="203"/>
      <c r="B482" s="204"/>
      <c r="C482" s="204"/>
      <c r="D482" s="203"/>
      <c r="E482" s="203"/>
      <c r="H482" s="203"/>
      <c r="I482" s="205"/>
      <c r="J482" s="205"/>
      <c r="K482" s="205"/>
      <c r="L482" s="205">
        <f>IFERROR(IF(G482="X",0,IF(H482="X",0,VLOOKUP(H482,'11'!$K$3:$L$16,2,FALSE))),0)</f>
        <v>0</v>
      </c>
      <c r="M482" s="205">
        <f t="shared" si="14"/>
        <v>0</v>
      </c>
      <c r="N482" s="205">
        <f>IFERROR(VLOOKUP(H482,'11'!$K$3:$M$16,3,FALSE),0)</f>
        <v>0</v>
      </c>
      <c r="O482" s="205">
        <f t="shared" si="15"/>
        <v>0</v>
      </c>
      <c r="P482" s="205"/>
      <c r="Q482" s="205"/>
      <c r="R482" s="205"/>
    </row>
    <row r="483" spans="1:18" hidden="1">
      <c r="A483" s="203"/>
      <c r="B483" s="204"/>
      <c r="C483" s="204"/>
      <c r="D483" s="203"/>
      <c r="E483" s="203"/>
      <c r="H483" s="203"/>
      <c r="I483" s="205"/>
      <c r="J483" s="205"/>
      <c r="K483" s="205"/>
      <c r="L483" s="205">
        <f>IFERROR(IF(G483="X",0,IF(H483="X",0,VLOOKUP(H483,'11'!$K$3:$L$16,2,FALSE))),0)</f>
        <v>0</v>
      </c>
      <c r="M483" s="205">
        <f t="shared" si="14"/>
        <v>0</v>
      </c>
      <c r="N483" s="205">
        <f>IFERROR(VLOOKUP(H483,'11'!$K$3:$M$16,3,FALSE),0)</f>
        <v>0</v>
      </c>
      <c r="O483" s="205">
        <f t="shared" si="15"/>
        <v>0</v>
      </c>
      <c r="P483" s="205"/>
      <c r="Q483" s="205"/>
      <c r="R483" s="205"/>
    </row>
    <row r="484" spans="1:18" hidden="1">
      <c r="A484" s="203"/>
      <c r="B484" s="204"/>
      <c r="C484" s="204"/>
      <c r="D484" s="203"/>
      <c r="E484" s="203"/>
      <c r="H484" s="203"/>
      <c r="I484" s="205"/>
      <c r="J484" s="205"/>
      <c r="K484" s="205"/>
      <c r="L484" s="205">
        <f>IFERROR(IF(G484="X",0,IF(H484="X",0,VLOOKUP(H484,'11'!$K$3:$L$16,2,FALSE))),0)</f>
        <v>0</v>
      </c>
      <c r="M484" s="205">
        <f t="shared" si="14"/>
        <v>0</v>
      </c>
      <c r="N484" s="205">
        <f>IFERROR(VLOOKUP(H484,'11'!$K$3:$M$16,3,FALSE),0)</f>
        <v>0</v>
      </c>
      <c r="O484" s="205">
        <f t="shared" si="15"/>
        <v>0</v>
      </c>
      <c r="P484" s="205"/>
      <c r="Q484" s="205"/>
      <c r="R484" s="205"/>
    </row>
    <row r="485" spans="1:18" hidden="1">
      <c r="A485" s="203"/>
      <c r="B485" s="204"/>
      <c r="C485" s="204"/>
      <c r="D485" s="203"/>
      <c r="E485" s="203"/>
      <c r="H485" s="203"/>
      <c r="I485" s="205"/>
      <c r="J485" s="205"/>
      <c r="K485" s="205"/>
      <c r="L485" s="205">
        <f>IFERROR(IF(G485="X",0,IF(H485="X",0,VLOOKUP(H485,'11'!$K$3:$L$16,2,FALSE))),0)</f>
        <v>0</v>
      </c>
      <c r="M485" s="205">
        <f t="shared" si="14"/>
        <v>0</v>
      </c>
      <c r="N485" s="205">
        <f>IFERROR(VLOOKUP(H485,'11'!$K$3:$M$16,3,FALSE),0)</f>
        <v>0</v>
      </c>
      <c r="O485" s="205">
        <f t="shared" si="15"/>
        <v>0</v>
      </c>
      <c r="P485" s="205"/>
      <c r="Q485" s="205"/>
      <c r="R485" s="205"/>
    </row>
    <row r="486" spans="1:18" hidden="1">
      <c r="A486" s="203"/>
      <c r="B486" s="204"/>
      <c r="C486" s="204"/>
      <c r="D486" s="203"/>
      <c r="E486" s="203"/>
      <c r="H486" s="203"/>
      <c r="I486" s="205"/>
      <c r="J486" s="205"/>
      <c r="K486" s="205"/>
      <c r="L486" s="205">
        <f>IFERROR(IF(G486="X",0,IF(H486="X",0,VLOOKUP(H486,'11'!$K$3:$L$16,2,FALSE))),0)</f>
        <v>0</v>
      </c>
      <c r="M486" s="205">
        <f t="shared" si="14"/>
        <v>0</v>
      </c>
      <c r="N486" s="205">
        <f>IFERROR(VLOOKUP(H486,'11'!$K$3:$M$16,3,FALSE),0)</f>
        <v>0</v>
      </c>
      <c r="O486" s="205">
        <f t="shared" si="15"/>
        <v>0</v>
      </c>
      <c r="P486" s="205"/>
      <c r="Q486" s="205"/>
      <c r="R486" s="205"/>
    </row>
    <row r="487" spans="1:18" hidden="1">
      <c r="A487" s="203"/>
      <c r="B487" s="204"/>
      <c r="C487" s="204"/>
      <c r="D487" s="203"/>
      <c r="E487" s="203"/>
      <c r="H487" s="203"/>
      <c r="I487" s="205"/>
      <c r="J487" s="205"/>
      <c r="K487" s="205"/>
      <c r="L487" s="205">
        <f>IFERROR(IF(G487="X",0,IF(H487="X",0,VLOOKUP(H487,'11'!$K$3:$L$16,2,FALSE))),0)</f>
        <v>0</v>
      </c>
      <c r="M487" s="205">
        <f t="shared" si="14"/>
        <v>0</v>
      </c>
      <c r="N487" s="205">
        <f>IFERROR(VLOOKUP(H487,'11'!$K$3:$M$16,3,FALSE),0)</f>
        <v>0</v>
      </c>
      <c r="O487" s="205">
        <f t="shared" si="15"/>
        <v>0</v>
      </c>
      <c r="P487" s="205"/>
      <c r="Q487" s="205"/>
      <c r="R487" s="205"/>
    </row>
    <row r="488" spans="1:18" hidden="1">
      <c r="A488" s="203"/>
      <c r="B488" s="204"/>
      <c r="C488" s="204"/>
      <c r="D488" s="203"/>
      <c r="E488" s="203"/>
      <c r="H488" s="203"/>
      <c r="I488" s="205"/>
      <c r="J488" s="205"/>
      <c r="K488" s="205"/>
      <c r="L488" s="205">
        <f>IFERROR(IF(G488="X",0,IF(H488="X",0,VLOOKUP(H488,'11'!$K$3:$L$16,2,FALSE))),0)</f>
        <v>0</v>
      </c>
      <c r="M488" s="205">
        <f t="shared" si="14"/>
        <v>0</v>
      </c>
      <c r="N488" s="205">
        <f>IFERROR(VLOOKUP(H488,'11'!$K$3:$M$16,3,FALSE),0)</f>
        <v>0</v>
      </c>
      <c r="O488" s="205">
        <f t="shared" si="15"/>
        <v>0</v>
      </c>
      <c r="P488" s="205"/>
      <c r="Q488" s="205"/>
      <c r="R488" s="205"/>
    </row>
    <row r="489" spans="1:18" hidden="1">
      <c r="A489" s="203"/>
      <c r="B489" s="204"/>
      <c r="C489" s="204"/>
      <c r="D489" s="203"/>
      <c r="E489" s="203"/>
      <c r="H489" s="203"/>
      <c r="I489" s="205"/>
      <c r="J489" s="205"/>
      <c r="K489" s="205"/>
      <c r="L489" s="205">
        <f>IFERROR(IF(G489="X",0,IF(H489="X",0,VLOOKUP(H489,'11'!$K$3:$L$16,2,FALSE))),0)</f>
        <v>0</v>
      </c>
      <c r="M489" s="205">
        <f t="shared" si="14"/>
        <v>0</v>
      </c>
      <c r="N489" s="205">
        <f>IFERROR(VLOOKUP(H489,'11'!$K$3:$M$16,3,FALSE),0)</f>
        <v>0</v>
      </c>
      <c r="O489" s="205">
        <f t="shared" si="15"/>
        <v>0</v>
      </c>
      <c r="P489" s="205"/>
      <c r="Q489" s="205"/>
      <c r="R489" s="205"/>
    </row>
    <row r="490" spans="1:18" hidden="1">
      <c r="A490" s="203"/>
      <c r="B490" s="204"/>
      <c r="C490" s="204"/>
      <c r="D490" s="203"/>
      <c r="E490" s="203"/>
      <c r="H490" s="203"/>
      <c r="I490" s="205"/>
      <c r="J490" s="205"/>
      <c r="K490" s="205"/>
      <c r="L490" s="205">
        <f>IFERROR(IF(G490="X",0,IF(H490="X",0,VLOOKUP(H490,'11'!$K$3:$L$16,2,FALSE))),0)</f>
        <v>0</v>
      </c>
      <c r="M490" s="205">
        <f t="shared" si="14"/>
        <v>0</v>
      </c>
      <c r="N490" s="205">
        <f>IFERROR(VLOOKUP(H490,'11'!$K$3:$M$16,3,FALSE),0)</f>
        <v>0</v>
      </c>
      <c r="O490" s="205">
        <f t="shared" si="15"/>
        <v>0</v>
      </c>
      <c r="P490" s="205"/>
      <c r="Q490" s="205"/>
      <c r="R490" s="205"/>
    </row>
    <row r="491" spans="1:18" hidden="1">
      <c r="A491" s="203"/>
      <c r="B491" s="204"/>
      <c r="C491" s="204"/>
      <c r="D491" s="203"/>
      <c r="E491" s="203"/>
      <c r="H491" s="203"/>
      <c r="I491" s="205"/>
      <c r="J491" s="205"/>
      <c r="K491" s="205"/>
      <c r="L491" s="205">
        <f>IFERROR(IF(G491="X",0,IF(H491="X",0,VLOOKUP(H491,'11'!$K$3:$L$16,2,FALSE))),0)</f>
        <v>0</v>
      </c>
      <c r="M491" s="205">
        <f t="shared" si="14"/>
        <v>0</v>
      </c>
      <c r="N491" s="205">
        <f>IFERROR(VLOOKUP(H491,'11'!$K$3:$M$16,3,FALSE),0)</f>
        <v>0</v>
      </c>
      <c r="O491" s="205">
        <f t="shared" si="15"/>
        <v>0</v>
      </c>
      <c r="P491" s="205"/>
      <c r="Q491" s="205"/>
      <c r="R491" s="205"/>
    </row>
    <row r="492" spans="1:18" hidden="1">
      <c r="A492" s="203"/>
      <c r="B492" s="204"/>
      <c r="C492" s="204"/>
      <c r="D492" s="203"/>
      <c r="E492" s="203"/>
      <c r="H492" s="203"/>
      <c r="I492" s="205"/>
      <c r="J492" s="205"/>
      <c r="K492" s="205"/>
      <c r="L492" s="205">
        <f>IFERROR(IF(G492="X",0,IF(H492="X",0,VLOOKUP(H492,'11'!$K$3:$L$16,2,FALSE))),0)</f>
        <v>0</v>
      </c>
      <c r="M492" s="205">
        <f t="shared" si="14"/>
        <v>0</v>
      </c>
      <c r="N492" s="205">
        <f>IFERROR(VLOOKUP(H492,'11'!$K$3:$M$16,3,FALSE),0)</f>
        <v>0</v>
      </c>
      <c r="O492" s="205">
        <f t="shared" si="15"/>
        <v>0</v>
      </c>
      <c r="P492" s="205"/>
      <c r="Q492" s="205"/>
      <c r="R492" s="205"/>
    </row>
    <row r="493" spans="1:18" hidden="1">
      <c r="A493" s="203"/>
      <c r="B493" s="204"/>
      <c r="C493" s="204"/>
      <c r="D493" s="203"/>
      <c r="E493" s="203"/>
      <c r="H493" s="203"/>
      <c r="I493" s="205"/>
      <c r="J493" s="205"/>
      <c r="K493" s="205"/>
      <c r="L493" s="205">
        <f>IFERROR(IF(G493="X",0,IF(H493="X",0,VLOOKUP(H493,'11'!$K$3:$L$16,2,FALSE))),0)</f>
        <v>0</v>
      </c>
      <c r="M493" s="205">
        <f t="shared" si="14"/>
        <v>0</v>
      </c>
      <c r="N493" s="205">
        <f>IFERROR(VLOOKUP(H493,'11'!$K$3:$M$16,3,FALSE),0)</f>
        <v>0</v>
      </c>
      <c r="O493" s="205">
        <f t="shared" si="15"/>
        <v>0</v>
      </c>
      <c r="P493" s="205"/>
      <c r="Q493" s="205"/>
      <c r="R493" s="205"/>
    </row>
    <row r="494" spans="1:18" hidden="1">
      <c r="A494" s="203"/>
      <c r="B494" s="204"/>
      <c r="C494" s="204"/>
      <c r="D494" s="203"/>
      <c r="E494" s="203"/>
      <c r="H494" s="203"/>
      <c r="I494" s="205"/>
      <c r="J494" s="205"/>
      <c r="K494" s="205"/>
      <c r="L494" s="205">
        <f>IFERROR(IF(G494="X",0,IF(H494="X",0,VLOOKUP(H494,'11'!$K$3:$L$16,2,FALSE))),0)</f>
        <v>0</v>
      </c>
      <c r="M494" s="205">
        <f t="shared" si="14"/>
        <v>0</v>
      </c>
      <c r="N494" s="205">
        <f>IFERROR(VLOOKUP(H494,'11'!$K$3:$M$16,3,FALSE),0)</f>
        <v>0</v>
      </c>
      <c r="O494" s="205">
        <f t="shared" si="15"/>
        <v>0</v>
      </c>
      <c r="P494" s="205"/>
      <c r="Q494" s="205"/>
      <c r="R494" s="205"/>
    </row>
    <row r="495" spans="1:18" hidden="1">
      <c r="A495" s="203"/>
      <c r="B495" s="204"/>
      <c r="C495" s="204"/>
      <c r="D495" s="203"/>
      <c r="E495" s="203"/>
      <c r="H495" s="203"/>
      <c r="I495" s="205"/>
      <c r="J495" s="205"/>
      <c r="K495" s="205"/>
      <c r="L495" s="205">
        <f>IFERROR(IF(G495="X",0,IF(H495="X",0,VLOOKUP(H495,'11'!$K$3:$L$16,2,FALSE))),0)</f>
        <v>0</v>
      </c>
      <c r="M495" s="205">
        <f t="shared" si="14"/>
        <v>0</v>
      </c>
      <c r="N495" s="205">
        <f>IFERROR(VLOOKUP(H495,'11'!$K$3:$M$16,3,FALSE),0)</f>
        <v>0</v>
      </c>
      <c r="O495" s="205">
        <f t="shared" si="15"/>
        <v>0</v>
      </c>
      <c r="P495" s="205"/>
      <c r="Q495" s="205"/>
      <c r="R495" s="205"/>
    </row>
    <row r="496" spans="1:18" hidden="1">
      <c r="A496" s="203"/>
      <c r="B496" s="204"/>
      <c r="C496" s="204"/>
      <c r="D496" s="203"/>
      <c r="E496" s="203"/>
      <c r="H496" s="203"/>
      <c r="I496" s="205"/>
      <c r="J496" s="205"/>
      <c r="K496" s="205"/>
      <c r="L496" s="205">
        <f>IFERROR(IF(G496="X",0,IF(H496="X",0,VLOOKUP(H496,'11'!$K$3:$L$16,2,FALSE))),0)</f>
        <v>0</v>
      </c>
      <c r="M496" s="205">
        <f t="shared" si="14"/>
        <v>0</v>
      </c>
      <c r="N496" s="205">
        <f>IFERROR(VLOOKUP(H496,'11'!$K$3:$M$16,3,FALSE),0)</f>
        <v>0</v>
      </c>
      <c r="O496" s="205">
        <f t="shared" si="15"/>
        <v>0</v>
      </c>
      <c r="P496" s="205"/>
      <c r="Q496" s="205"/>
      <c r="R496" s="205"/>
    </row>
    <row r="497" spans="1:25" hidden="1">
      <c r="A497" s="203"/>
      <c r="B497" s="204"/>
      <c r="C497" s="204"/>
      <c r="D497" s="203"/>
      <c r="E497" s="203"/>
      <c r="H497" s="203"/>
      <c r="I497" s="205"/>
      <c r="J497" s="205"/>
      <c r="K497" s="205"/>
      <c r="L497" s="205">
        <f>IFERROR(IF(G497="X",0,IF(H497="X",0,VLOOKUP(H497,'11'!$K$3:$L$16,2,FALSE))),0)</f>
        <v>0</v>
      </c>
      <c r="M497" s="205">
        <f t="shared" si="14"/>
        <v>0</v>
      </c>
      <c r="N497" s="205">
        <f>IFERROR(VLOOKUP(H497,'11'!$K$3:$M$16,3,FALSE),0)</f>
        <v>0</v>
      </c>
      <c r="O497" s="205">
        <f t="shared" si="15"/>
        <v>0</v>
      </c>
      <c r="P497" s="205"/>
      <c r="Q497" s="205"/>
      <c r="R497" s="205"/>
    </row>
    <row r="498" spans="1:25" hidden="1">
      <c r="A498" s="203"/>
      <c r="B498" s="204"/>
      <c r="C498" s="204"/>
      <c r="D498" s="203"/>
      <c r="E498" s="203"/>
      <c r="H498" s="203"/>
      <c r="I498" s="205"/>
      <c r="J498" s="205"/>
      <c r="K498" s="205"/>
      <c r="L498" s="205">
        <f>IFERROR(IF(G498="X",0,IF(H498="X",0,VLOOKUP(H498,'11'!$K$3:$L$16,2,FALSE))),0)</f>
        <v>0</v>
      </c>
      <c r="M498" s="205">
        <f t="shared" si="14"/>
        <v>0</v>
      </c>
      <c r="N498" s="205">
        <f>IFERROR(VLOOKUP(H498,'11'!$K$3:$M$16,3,FALSE),0)</f>
        <v>0</v>
      </c>
      <c r="O498" s="205">
        <f t="shared" si="15"/>
        <v>0</v>
      </c>
      <c r="P498" s="205"/>
      <c r="Q498" s="205"/>
      <c r="R498" s="205"/>
    </row>
    <row r="499" spans="1:25" hidden="1">
      <c r="A499" s="203"/>
      <c r="B499" s="204"/>
      <c r="C499" s="204"/>
      <c r="D499" s="203"/>
      <c r="E499" s="203"/>
      <c r="H499" s="203"/>
      <c r="I499" s="205"/>
      <c r="J499" s="205"/>
      <c r="K499" s="205"/>
      <c r="L499" s="205">
        <f>IFERROR(IF(G499="X",0,IF(H499="X",0,VLOOKUP(H499,'11'!$K$3:$L$16,2,FALSE))),0)</f>
        <v>0</v>
      </c>
      <c r="M499" s="205">
        <f t="shared" si="14"/>
        <v>0</v>
      </c>
      <c r="N499" s="205">
        <f>IFERROR(VLOOKUP(H499,'11'!$K$3:$M$16,3,FALSE),0)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389</v>
      </c>
      <c r="L500" s="210"/>
      <c r="M500" s="210">
        <f>SUM(M4:M499)</f>
        <v>72360</v>
      </c>
      <c r="N500" s="210"/>
      <c r="O500" s="210">
        <f t="shared" ref="O500" si="17">SUM(O4:O499)</f>
        <v>0</v>
      </c>
      <c r="P500" s="210">
        <f>SUM(P4:P499)</f>
        <v>80</v>
      </c>
      <c r="Q500" s="210">
        <f>SUM(Q4:Q499)</f>
        <v>80</v>
      </c>
      <c r="R500" s="210">
        <f>SUM(R4:R499)</f>
        <v>84</v>
      </c>
      <c r="S500" s="210">
        <f>SUM(S4:S499)</f>
        <v>10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ciqYfjmk1VtsC9yvgOd5nLTIkmRHXFudG4X9O9fBRHaJgrrl2EsCJurJrTpZFlBFFmEqw0kx8vM07ecubg8Haw==" saltValue="bXk9DQ+jADHJ1GnTSgXSpQ=="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I4:I499" xr:uid="{455C8712-5A1D-4FB6-81C5-921F5CE72060}">
      <formula1>$X$539:$X$542</formula1>
    </dataValidation>
    <dataValidation type="list" allowBlank="1" showInputMessage="1" showErrorMessage="1" sqref="A4:A499" xr:uid="{ECE836C2-E5BD-4AEE-A6D2-AB857888715B}">
      <formula1>$X$544:$X$549</formula1>
    </dataValidation>
    <dataValidation type="list" allowBlank="1" showInputMessage="1" showErrorMessage="1" sqref="E4:E499" xr:uid="{7361A2F1-0B27-4C4A-9B5D-A1C3915FBC3D}">
      <formula1>$X$500:$X$534</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codeName="Blad27">
    <tabColor rgb="FFC2E76B"/>
  </sheetPr>
  <dimension ref="A2:N65"/>
  <sheetViews>
    <sheetView showGridLines="0" zoomScaleNormal="100" workbookViewId="0">
      <selection activeCell="N77" sqref="N77"/>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6420150 - Gymzaal De Lamer</v>
      </c>
      <c r="B2" s="278"/>
      <c r="C2" s="278"/>
      <c r="D2" s="278"/>
      <c r="E2" s="278"/>
      <c r="F2" s="278"/>
      <c r="G2" s="278"/>
      <c r="H2" s="278"/>
      <c r="K2" t="s">
        <v>122</v>
      </c>
      <c r="L2" t="s">
        <v>123</v>
      </c>
      <c r="M2" s="40" t="s">
        <v>124</v>
      </c>
      <c r="N2" t="s">
        <v>125</v>
      </c>
    </row>
    <row r="3" spans="1:14">
      <c r="K3" s="33" t="s">
        <v>134</v>
      </c>
      <c r="L3" s="46">
        <v>200</v>
      </c>
      <c r="M3" s="190"/>
      <c r="N3" s="83">
        <f>SUMIF('12a'!$H$4:$H$499,"E",'12a'!$O$4:$O$499)</f>
        <v>0</v>
      </c>
    </row>
    <row r="4" spans="1:14">
      <c r="A4" s="17" t="s">
        <v>127</v>
      </c>
      <c r="B4" s="285" t="str">
        <f>VLOOKUP(H5,'Kosten NEN2075'!A3:E52,3)</f>
        <v>6420150 - Gymzaal De Lamer</v>
      </c>
      <c r="C4" s="285"/>
      <c r="D4" s="285"/>
      <c r="E4" s="285"/>
      <c r="F4" s="20"/>
      <c r="G4" s="20"/>
      <c r="H4" s="13"/>
      <c r="K4" s="35" t="s">
        <v>140</v>
      </c>
      <c r="L4" s="47">
        <v>200</v>
      </c>
      <c r="M4" s="191"/>
      <c r="N4" s="84">
        <f>SUMIF('12a'!$H$4:$H$499,"G",'12a'!$O$4:$O$499)</f>
        <v>0</v>
      </c>
    </row>
    <row r="5" spans="1:14">
      <c r="A5" s="18" t="s">
        <v>129</v>
      </c>
      <c r="B5" s="286" t="str">
        <f>VLOOKUP(H5,'Kosten NEN2075'!A3:E52,4)</f>
        <v>Hoofdweg 55 A</v>
      </c>
      <c r="C5" s="286"/>
      <c r="D5" s="286"/>
      <c r="E5" s="286"/>
      <c r="F5" s="282" t="s">
        <v>130</v>
      </c>
      <c r="G5" s="282"/>
      <c r="H5" s="14">
        <v>12</v>
      </c>
      <c r="K5" s="35" t="s">
        <v>642</v>
      </c>
      <c r="L5" s="47">
        <v>200</v>
      </c>
      <c r="M5" s="191"/>
      <c r="N5" s="84">
        <f>SUMIF('12a'!$H$4:$H$499,"I",'12a'!$O$4:$O$499)</f>
        <v>0</v>
      </c>
    </row>
    <row r="6" spans="1:14">
      <c r="A6" s="19" t="s">
        <v>132</v>
      </c>
      <c r="B6" s="287" t="str">
        <f>VLOOKUP(H5,'Kosten NEN2075'!A3:E52,5)</f>
        <v>Oldelamer</v>
      </c>
      <c r="C6" s="287"/>
      <c r="D6" s="287"/>
      <c r="E6" s="287"/>
      <c r="F6" s="283" t="s">
        <v>133</v>
      </c>
      <c r="G6" s="283"/>
      <c r="H6" s="15" t="str">
        <f>CONCATENATE(H5,"a")</f>
        <v>12a</v>
      </c>
      <c r="K6" s="37" t="s">
        <v>779</v>
      </c>
      <c r="L6" s="48">
        <v>40</v>
      </c>
      <c r="M6" s="192"/>
      <c r="N6" s="85">
        <f>SUMIF('12a'!$H$4:$H$499,"I1",'12a'!$O$4:$O$499)</f>
        <v>0</v>
      </c>
    </row>
    <row r="8" spans="1:14">
      <c r="A8" s="4" t="s">
        <v>136</v>
      </c>
      <c r="B8" s="5"/>
      <c r="C8" s="5"/>
      <c r="D8" s="5"/>
      <c r="E8" s="16">
        <f>MAX(L3:L16)</f>
        <v>200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1</v>
      </c>
      <c r="F13" s="44">
        <f>SUMIF('12a'!H4:H499,"&lt;&gt;X",'12a'!K4:K499)</f>
        <v>222</v>
      </c>
      <c r="G13" s="189"/>
      <c r="H13" s="168">
        <f>(F13*G13)*E13</f>
        <v>0</v>
      </c>
    </row>
    <row r="14" spans="1:14" ht="15.75">
      <c r="F14" s="22" t="s">
        <v>146</v>
      </c>
      <c r="G14" s="76"/>
      <c r="H14" s="168">
        <f>SUM(H11:H13)</f>
        <v>0</v>
      </c>
    </row>
    <row r="16" spans="1:14">
      <c r="A16" t="s">
        <v>147</v>
      </c>
    </row>
    <row r="17" spans="1:9">
      <c r="A17" s="279" t="s">
        <v>148</v>
      </c>
      <c r="B17" s="279"/>
      <c r="C17" s="279"/>
      <c r="D17" s="45">
        <f>'12a'!M500</f>
        <v>41520</v>
      </c>
      <c r="E17" s="279" t="s">
        <v>149</v>
      </c>
      <c r="F17" s="279"/>
      <c r="G17" s="45">
        <f>D17/E8</f>
        <v>207.6</v>
      </c>
      <c r="H17" s="42" t="s">
        <v>150</v>
      </c>
      <c r="I17" s="44" t="e">
        <f>D17/SUM(N3:N16)</f>
        <v>#DIV/0!</v>
      </c>
    </row>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SUMIFS('12a'!K4:K499,'12a'!I4:I499,"Linoleum",'12a'!H4:H499,"&lt;&gt;X")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258" t="s">
        <v>157</v>
      </c>
      <c r="B26" s="257"/>
      <c r="C26" s="257"/>
      <c r="D26" s="259"/>
      <c r="E26" s="26">
        <f>SUMIFS('12a'!K4:K499,'12a'!I4:I499,"Tapijt",'12a'!H4:H499,"&lt;&gt;X")</f>
        <v>4</v>
      </c>
      <c r="F26" s="194"/>
      <c r="G26" s="174">
        <f t="shared" si="0"/>
        <v>0</v>
      </c>
      <c r="H26" s="36">
        <v>1</v>
      </c>
      <c r="I26" s="175">
        <f t="shared" si="1"/>
        <v>0</v>
      </c>
    </row>
    <row r="27" spans="1:9">
      <c r="A27" s="258" t="s">
        <v>785</v>
      </c>
      <c r="B27" s="257"/>
      <c r="C27" s="257"/>
      <c r="D27" s="264"/>
      <c r="E27" s="97">
        <f>SUMIFS('12a'!K4:K499,'12a'!I4:I499,"Steen/glad",'12a'!H4:H499,"&lt;&gt;X",'12a'!H4:H499,"&lt;&gt;G")</f>
        <v>180</v>
      </c>
      <c r="F27" s="195"/>
      <c r="G27" s="176">
        <f t="shared" si="0"/>
        <v>0</v>
      </c>
      <c r="H27" s="100">
        <v>1</v>
      </c>
      <c r="I27" s="177">
        <f t="shared" si="1"/>
        <v>0</v>
      </c>
    </row>
    <row r="28" spans="1:9">
      <c r="A28" s="96"/>
      <c r="B28" s="90"/>
      <c r="C28" s="90"/>
      <c r="D28" s="90"/>
      <c r="E28" s="257"/>
      <c r="F28" s="257"/>
      <c r="G28" s="257"/>
      <c r="H28" s="257"/>
      <c r="I28" s="178"/>
    </row>
    <row r="29" spans="1:9">
      <c r="A29" s="258" t="s">
        <v>159</v>
      </c>
      <c r="B29" s="257"/>
      <c r="C29" s="257"/>
      <c r="D29" s="263"/>
      <c r="E29" s="92">
        <f>'12a'!P500</f>
        <v>33</v>
      </c>
      <c r="F29" s="193"/>
      <c r="G29" s="172">
        <f t="shared" si="0"/>
        <v>0</v>
      </c>
      <c r="H29" s="95">
        <v>3</v>
      </c>
      <c r="I29" s="173">
        <f t="shared" si="1"/>
        <v>0</v>
      </c>
    </row>
    <row r="30" spans="1:9">
      <c r="A30" s="258" t="s">
        <v>160</v>
      </c>
      <c r="B30" s="257"/>
      <c r="C30" s="257"/>
      <c r="D30" s="259"/>
      <c r="E30" s="26">
        <f>'12a'!Q500</f>
        <v>33</v>
      </c>
      <c r="F30" s="194"/>
      <c r="G30" s="174">
        <f t="shared" si="0"/>
        <v>0</v>
      </c>
      <c r="H30" s="36">
        <v>1</v>
      </c>
      <c r="I30" s="175">
        <f t="shared" si="1"/>
        <v>0</v>
      </c>
    </row>
    <row r="31" spans="1:9" hidden="1">
      <c r="A31" s="258" t="s">
        <v>161</v>
      </c>
      <c r="B31" s="257"/>
      <c r="C31" s="257"/>
      <c r="D31" s="259"/>
      <c r="E31" s="26">
        <f>'12a'!R500</f>
        <v>0</v>
      </c>
      <c r="F31" s="194"/>
      <c r="G31" s="174">
        <f t="shared" si="0"/>
        <v>0</v>
      </c>
      <c r="H31" s="36"/>
      <c r="I31" s="175">
        <f t="shared" si="1"/>
        <v>0</v>
      </c>
    </row>
    <row r="32" spans="1:9" hidden="1">
      <c r="A32" s="258" t="s">
        <v>162</v>
      </c>
      <c r="B32" s="257"/>
      <c r="C32" s="257"/>
      <c r="D32" s="259"/>
      <c r="E32" s="26">
        <f>'12a'!S500</f>
        <v>0</v>
      </c>
      <c r="F32" s="194"/>
      <c r="G32" s="174">
        <f t="shared" si="0"/>
        <v>0</v>
      </c>
      <c r="H32" s="36"/>
      <c r="I32" s="175">
        <f t="shared" si="1"/>
        <v>0</v>
      </c>
    </row>
    <row r="33" spans="1:9" hidden="1">
      <c r="A33" s="258" t="s">
        <v>163</v>
      </c>
      <c r="B33" s="257"/>
      <c r="C33" s="257"/>
      <c r="D33" s="259"/>
      <c r="E33" s="26">
        <f>'12a'!T500</f>
        <v>0</v>
      </c>
      <c r="F33" s="194"/>
      <c r="G33" s="174">
        <f t="shared" si="0"/>
        <v>0</v>
      </c>
      <c r="H33" s="36"/>
      <c r="I33" s="175">
        <f t="shared" si="1"/>
        <v>0</v>
      </c>
    </row>
    <row r="34" spans="1:9" hidden="1">
      <c r="A34" s="258" t="s">
        <v>164</v>
      </c>
      <c r="B34" s="257"/>
      <c r="C34" s="257"/>
      <c r="D34" s="259"/>
      <c r="E34" s="26">
        <f>'12a'!U500</f>
        <v>0</v>
      </c>
      <c r="F34" s="194"/>
      <c r="G34" s="174">
        <f t="shared" si="0"/>
        <v>0</v>
      </c>
      <c r="H34" s="36"/>
      <c r="I34" s="175">
        <f t="shared" si="1"/>
        <v>0</v>
      </c>
    </row>
    <row r="35" spans="1:9">
      <c r="A35" s="96"/>
      <c r="B35" s="90"/>
      <c r="C35" s="90"/>
      <c r="D35" s="90"/>
      <c r="E35" s="257"/>
      <c r="F35" s="257"/>
      <c r="G35" s="257"/>
      <c r="H35" s="257"/>
      <c r="I35" s="178"/>
    </row>
    <row r="36" spans="1:9">
      <c r="A36" s="258" t="s">
        <v>786</v>
      </c>
      <c r="B36" s="257"/>
      <c r="C36" s="257"/>
      <c r="D36" s="259"/>
      <c r="E36" s="26">
        <f>SUMIF('12a'!H4:H499,"G",'12a'!K4:K499)</f>
        <v>38</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269" t="s">
        <v>787</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2"/>
      <c r="B62" s="273"/>
      <c r="C62" s="273"/>
      <c r="D62" s="273"/>
      <c r="E62" s="273"/>
      <c r="F62" s="273"/>
      <c r="G62" s="273"/>
      <c r="H62" s="273"/>
      <c r="I62" s="274"/>
    </row>
    <row r="63" spans="1:9">
      <c r="A63" s="272"/>
      <c r="B63" s="273"/>
      <c r="C63" s="273"/>
      <c r="D63" s="273"/>
      <c r="E63" s="273"/>
      <c r="F63" s="273"/>
      <c r="G63" s="273"/>
      <c r="H63" s="273"/>
      <c r="I63" s="274"/>
    </row>
    <row r="64" spans="1:9">
      <c r="A64" s="272"/>
      <c r="B64" s="273"/>
      <c r="C64" s="273"/>
      <c r="D64" s="273"/>
      <c r="E64" s="273"/>
      <c r="F64" s="273"/>
      <c r="G64" s="273"/>
      <c r="H64" s="273"/>
      <c r="I64" s="274"/>
    </row>
    <row r="65" spans="1:9">
      <c r="A65" s="275"/>
      <c r="B65" s="276"/>
      <c r="C65" s="276"/>
      <c r="D65" s="276"/>
      <c r="E65" s="276"/>
      <c r="F65" s="276"/>
      <c r="G65" s="276"/>
      <c r="H65" s="276"/>
      <c r="I65" s="277"/>
    </row>
  </sheetData>
  <sheetProtection algorithmName="SHA-512" hashValue="DvIDEGMUvTFWyCqMelE279lOzkcc8lKy95Q7qV88tUltBJq8FbwpUd7M2U16wi0gARPf7s+5z6hQzelCuHqpHA==" saltValue="Ewumbq3Y6J63Q+FIxkwnjw==" spinCount="100000" sheet="1" objects="1" scenarios="1"/>
  <mergeCells count="36">
    <mergeCell ref="A2:H2"/>
    <mergeCell ref="A48:C48"/>
    <mergeCell ref="A49:C49"/>
    <mergeCell ref="A50:C50"/>
    <mergeCell ref="A32:D32"/>
    <mergeCell ref="E21:H21"/>
    <mergeCell ref="A22:D22"/>
    <mergeCell ref="A23:D23"/>
    <mergeCell ref="A24:D24"/>
    <mergeCell ref="A25:D25"/>
    <mergeCell ref="A26:D26"/>
    <mergeCell ref="A27:D27"/>
    <mergeCell ref="E28:H28"/>
    <mergeCell ref="A29:D29"/>
    <mergeCell ref="A42:C42"/>
    <mergeCell ref="A43:C43"/>
    <mergeCell ref="A44:C44"/>
    <mergeCell ref="A45:C45"/>
    <mergeCell ref="A46:C46"/>
    <mergeCell ref="A47:C47"/>
    <mergeCell ref="A58:I65"/>
    <mergeCell ref="A31:D31"/>
    <mergeCell ref="A17:C17"/>
    <mergeCell ref="E17:F17"/>
    <mergeCell ref="B4:E4"/>
    <mergeCell ref="B5:E5"/>
    <mergeCell ref="F5:G5"/>
    <mergeCell ref="B6:E6"/>
    <mergeCell ref="F6:G6"/>
    <mergeCell ref="A30:D30"/>
    <mergeCell ref="A33:D33"/>
    <mergeCell ref="A34:D34"/>
    <mergeCell ref="A36:D36"/>
    <mergeCell ref="A41:C41"/>
    <mergeCell ref="A37:I37"/>
    <mergeCell ref="E35:H35"/>
  </mergeCells>
  <pageMargins left="0.70866141732283472" right="0.70866141732283472" top="0.74803149606299213" bottom="0.74803149606299213" header="0.31496062992125984" footer="0.31496062992125984"/>
  <pageSetup paperSize="8"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codeName="Blad28">
    <tabColor rgb="FF173583"/>
  </sheetPr>
  <dimension ref="A1:Y549"/>
  <sheetViews>
    <sheetView workbookViewId="0">
      <pane ySplit="3" topLeftCell="A4" activePane="bottomLeft" state="frozen"/>
      <selection activeCell="F25" sqref="F25"/>
      <selection pane="bottomLeft" activeCell="R1" sqref="R1:U1048576"/>
    </sheetView>
  </sheetViews>
  <sheetFormatPr defaultRowHeight="15"/>
  <cols>
    <col min="1" max="1" width="6.28515625" style="206" bestFit="1" customWidth="1"/>
    <col min="2" max="3" width="5.42578125" style="207" hidden="1" customWidth="1"/>
    <col min="4" max="4" width="6" style="206" customWidth="1"/>
    <col min="5" max="5" width="19.140625" style="206" bestFit="1" customWidth="1"/>
    <col min="6" max="6" width="22.85546875" style="206" bestFit="1" customWidth="1"/>
    <col min="7" max="7" width="4.140625" style="207" hidden="1"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hidden="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12</v>
      </c>
      <c r="B1" s="292"/>
      <c r="C1" s="293"/>
      <c r="D1" s="294" t="s">
        <v>127</v>
      </c>
      <c r="E1" s="295"/>
      <c r="F1" s="299" t="str">
        <f>'Kosten NEN2075'!C14</f>
        <v>6420150 - Gymzaal De Lamer</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Hoofdweg 55 A, Oldelamer</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788</v>
      </c>
      <c r="E4" s="203" t="s">
        <v>303</v>
      </c>
      <c r="F4" s="217" t="s">
        <v>652</v>
      </c>
      <c r="H4" s="219" t="s">
        <v>779</v>
      </c>
      <c r="I4" s="205" t="s">
        <v>194</v>
      </c>
      <c r="J4" s="217" t="s">
        <v>515</v>
      </c>
      <c r="K4" s="227">
        <v>18</v>
      </c>
      <c r="L4" s="205">
        <f>IFERROR(IF(G4="X",0,IF(H4="X",0,VLOOKUP(H4,'12'!$K$3:$L$16,2,FALSE))),0)</f>
        <v>40</v>
      </c>
      <c r="M4" s="205">
        <f t="shared" ref="M4:M67" si="0">K4*L4</f>
        <v>720</v>
      </c>
      <c r="N4" s="205">
        <f>IFERROR(VLOOKUP(H4,'12'!$K$3:$M$16,3,FALSE),0)</f>
        <v>0</v>
      </c>
      <c r="O4" s="205">
        <f t="shared" ref="O4:O67" si="1">IF(N4=0,0,M4/N4)</f>
        <v>0</v>
      </c>
      <c r="P4" s="205">
        <v>33</v>
      </c>
      <c r="Q4" s="205">
        <v>33</v>
      </c>
      <c r="R4" s="205"/>
    </row>
    <row r="5" spans="1:21">
      <c r="A5" s="203" t="s">
        <v>206</v>
      </c>
      <c r="B5" s="204"/>
      <c r="C5" s="204"/>
      <c r="D5" s="218" t="s">
        <v>655</v>
      </c>
      <c r="E5" s="203" t="s">
        <v>432</v>
      </c>
      <c r="F5" s="217" t="s">
        <v>784</v>
      </c>
      <c r="H5" s="219" t="s">
        <v>642</v>
      </c>
      <c r="I5" s="205" t="s">
        <v>194</v>
      </c>
      <c r="J5" s="217" t="s">
        <v>515</v>
      </c>
      <c r="K5" s="227">
        <v>162</v>
      </c>
      <c r="L5" s="205">
        <f>IFERROR(IF(G5="X",0,IF(H5="X",0,VLOOKUP(H5,'12'!$K$3:$L$16,2,FALSE))),0)</f>
        <v>200</v>
      </c>
      <c r="M5" s="205">
        <f t="shared" si="0"/>
        <v>32400</v>
      </c>
      <c r="N5" s="205">
        <f>IFERROR(VLOOKUP(H5,'12'!$K$3:$M$16,3,FALSE),0)</f>
        <v>0</v>
      </c>
      <c r="O5" s="205">
        <f t="shared" si="1"/>
        <v>0</v>
      </c>
      <c r="P5" s="205"/>
      <c r="Q5" s="205"/>
      <c r="R5" s="205"/>
    </row>
    <row r="6" spans="1:21">
      <c r="A6" s="203" t="s">
        <v>206</v>
      </c>
      <c r="B6" s="204"/>
      <c r="C6" s="204"/>
      <c r="D6" s="218" t="s">
        <v>656</v>
      </c>
      <c r="E6" s="203" t="s">
        <v>278</v>
      </c>
      <c r="F6" s="217" t="s">
        <v>789</v>
      </c>
      <c r="H6" s="219" t="s">
        <v>140</v>
      </c>
      <c r="I6" s="205" t="s">
        <v>194</v>
      </c>
      <c r="J6" s="217" t="s">
        <v>195</v>
      </c>
      <c r="K6" s="227">
        <v>18</v>
      </c>
      <c r="L6" s="205">
        <f>IFERROR(IF(G6="X",0,IF(H6="X",0,VLOOKUP(H6,'12'!$K$3:$L$16,2,FALSE))),0)</f>
        <v>200</v>
      </c>
      <c r="M6" s="205">
        <f t="shared" si="0"/>
        <v>3600</v>
      </c>
      <c r="N6" s="205">
        <f>IFERROR(VLOOKUP(H6,'12'!$K$3:$M$16,3,FALSE),0)</f>
        <v>0</v>
      </c>
      <c r="O6" s="205">
        <f t="shared" si="1"/>
        <v>0</v>
      </c>
      <c r="P6" s="205"/>
      <c r="Q6" s="205"/>
      <c r="R6" s="205"/>
    </row>
    <row r="7" spans="1:21">
      <c r="A7" s="203" t="s">
        <v>206</v>
      </c>
      <c r="B7" s="204"/>
      <c r="C7" s="204"/>
      <c r="D7" s="218" t="s">
        <v>658</v>
      </c>
      <c r="E7" s="203" t="s">
        <v>272</v>
      </c>
      <c r="F7" s="217" t="s">
        <v>272</v>
      </c>
      <c r="H7" s="219" t="s">
        <v>140</v>
      </c>
      <c r="I7" s="205" t="s">
        <v>194</v>
      </c>
      <c r="J7" s="217" t="s">
        <v>195</v>
      </c>
      <c r="K7" s="227">
        <v>1</v>
      </c>
      <c r="L7" s="205">
        <f>IFERROR(IF(G7="X",0,IF(H7="X",0,VLOOKUP(H7,'12'!$K$3:$L$16,2,FALSE))),0)</f>
        <v>200</v>
      </c>
      <c r="M7" s="205">
        <f t="shared" si="0"/>
        <v>200</v>
      </c>
      <c r="N7" s="205">
        <f>IFERROR(VLOOKUP(H7,'12'!$K$3:$M$16,3,FALSE),0)</f>
        <v>0</v>
      </c>
      <c r="O7" s="205">
        <f t="shared" si="1"/>
        <v>0</v>
      </c>
      <c r="P7" s="205"/>
      <c r="Q7" s="205"/>
      <c r="R7" s="205"/>
    </row>
    <row r="8" spans="1:21">
      <c r="A8" s="203" t="s">
        <v>206</v>
      </c>
      <c r="B8" s="204"/>
      <c r="C8" s="204"/>
      <c r="D8" s="218" t="s">
        <v>659</v>
      </c>
      <c r="E8" s="203" t="s">
        <v>208</v>
      </c>
      <c r="F8" s="217" t="s">
        <v>208</v>
      </c>
      <c r="H8" s="219" t="s">
        <v>134</v>
      </c>
      <c r="I8" s="205" t="s">
        <v>210</v>
      </c>
      <c r="J8" s="217" t="s">
        <v>210</v>
      </c>
      <c r="K8" s="227">
        <v>4</v>
      </c>
      <c r="L8" s="205">
        <f>IFERROR(IF(G8="X",0,IF(H8="X",0,VLOOKUP(H8,'12'!$K$3:$L$16,2,FALSE))),0)</f>
        <v>200</v>
      </c>
      <c r="M8" s="205">
        <f t="shared" si="0"/>
        <v>800</v>
      </c>
      <c r="N8" s="205">
        <f>IFERROR(VLOOKUP(H8,'12'!$K$3:$M$16,3,FALSE),0)</f>
        <v>0</v>
      </c>
      <c r="O8" s="205">
        <f t="shared" si="1"/>
        <v>0</v>
      </c>
      <c r="P8" s="205"/>
      <c r="Q8" s="205"/>
      <c r="R8" s="205"/>
    </row>
    <row r="9" spans="1:21">
      <c r="A9" s="203" t="s">
        <v>206</v>
      </c>
      <c r="B9" s="204"/>
      <c r="C9" s="204"/>
      <c r="D9" s="218" t="s">
        <v>660</v>
      </c>
      <c r="E9" s="203" t="s">
        <v>272</v>
      </c>
      <c r="F9" s="217" t="s">
        <v>272</v>
      </c>
      <c r="H9" s="219" t="s">
        <v>140</v>
      </c>
      <c r="I9" s="205" t="s">
        <v>194</v>
      </c>
      <c r="J9" s="217" t="s">
        <v>195</v>
      </c>
      <c r="K9" s="227">
        <v>1</v>
      </c>
      <c r="L9" s="205">
        <f>IFERROR(IF(G9="X",0,IF(H9="X",0,VLOOKUP(H9,'12'!$K$3:$L$16,2,FALSE))),0)</f>
        <v>200</v>
      </c>
      <c r="M9" s="205">
        <f t="shared" si="0"/>
        <v>200</v>
      </c>
      <c r="N9" s="205">
        <f>IFERROR(VLOOKUP(H9,'12'!$K$3:$M$16,3,FALSE),0)</f>
        <v>0</v>
      </c>
      <c r="O9" s="205">
        <f t="shared" si="1"/>
        <v>0</v>
      </c>
      <c r="P9" s="205"/>
      <c r="Q9" s="205"/>
      <c r="R9" s="205"/>
    </row>
    <row r="10" spans="1:21">
      <c r="A10" s="203" t="s">
        <v>206</v>
      </c>
      <c r="B10" s="204"/>
      <c r="C10" s="204"/>
      <c r="D10" s="218" t="s">
        <v>661</v>
      </c>
      <c r="E10" s="203" t="s">
        <v>310</v>
      </c>
      <c r="F10" s="217" t="s">
        <v>790</v>
      </c>
      <c r="H10" s="219" t="s">
        <v>140</v>
      </c>
      <c r="I10" s="205" t="s">
        <v>194</v>
      </c>
      <c r="J10" s="217" t="s">
        <v>195</v>
      </c>
      <c r="K10" s="227">
        <v>18</v>
      </c>
      <c r="L10" s="205">
        <f>IFERROR(IF(G10="X",0,IF(H10="X",0,VLOOKUP(H10,'12'!$K$3:$L$16,2,FALSE))),0)</f>
        <v>200</v>
      </c>
      <c r="M10" s="205">
        <f t="shared" si="0"/>
        <v>3600</v>
      </c>
      <c r="N10" s="205">
        <f>IFERROR(VLOOKUP(H10,'12'!$K$3:$M$16,3,FALSE),0)</f>
        <v>0</v>
      </c>
      <c r="O10" s="205">
        <f t="shared" si="1"/>
        <v>0</v>
      </c>
      <c r="P10" s="205"/>
      <c r="Q10" s="205"/>
      <c r="R10" s="205"/>
    </row>
    <row r="11" spans="1:21" hidden="1">
      <c r="A11" s="203"/>
      <c r="B11" s="204"/>
      <c r="C11" s="204"/>
      <c r="D11" s="205"/>
      <c r="E11" s="203"/>
      <c r="H11" s="203"/>
      <c r="I11" s="205"/>
      <c r="J11" s="205"/>
      <c r="K11" s="205"/>
      <c r="L11" s="205">
        <f>IFERROR(IF(G11="X",0,IF(H11="X",0,VLOOKUP(H11,'12'!$K$3:$L$16,2,FALSE))),0)</f>
        <v>0</v>
      </c>
      <c r="M11" s="205">
        <f t="shared" si="0"/>
        <v>0</v>
      </c>
      <c r="N11" s="205">
        <f>IFERROR(VLOOKUP(H11,'12'!$K$3:$M$16,3,FALSE),0)</f>
        <v>0</v>
      </c>
      <c r="O11" s="205">
        <f t="shared" si="1"/>
        <v>0</v>
      </c>
      <c r="P11" s="205"/>
      <c r="Q11" s="205"/>
      <c r="R11" s="205"/>
    </row>
    <row r="12" spans="1:21" hidden="1">
      <c r="A12" s="203"/>
      <c r="B12" s="204"/>
      <c r="C12" s="204"/>
      <c r="D12" s="205"/>
      <c r="E12" s="203"/>
      <c r="H12" s="203"/>
      <c r="I12" s="205"/>
      <c r="J12" s="205"/>
      <c r="K12" s="205"/>
      <c r="L12" s="205">
        <f>IFERROR(IF(G12="X",0,IF(H12="X",0,VLOOKUP(H12,'12'!$K$3:$L$16,2,FALSE))),0)</f>
        <v>0</v>
      </c>
      <c r="M12" s="205">
        <f t="shared" si="0"/>
        <v>0</v>
      </c>
      <c r="N12" s="205">
        <f>IFERROR(VLOOKUP(H12,'12'!$K$3:$M$16,3,FALSE),0)</f>
        <v>0</v>
      </c>
      <c r="O12" s="205">
        <f t="shared" si="1"/>
        <v>0</v>
      </c>
      <c r="P12" s="205"/>
      <c r="Q12" s="205"/>
      <c r="R12" s="205"/>
    </row>
    <row r="13" spans="1:21" hidden="1">
      <c r="A13" s="203"/>
      <c r="B13" s="204"/>
      <c r="C13" s="204"/>
      <c r="D13" s="205"/>
      <c r="E13" s="203"/>
      <c r="H13" s="203"/>
      <c r="I13" s="205"/>
      <c r="J13" s="205"/>
      <c r="K13" s="205"/>
      <c r="L13" s="205">
        <f>IFERROR(IF(G13="X",0,IF(H13="X",0,VLOOKUP(H13,'12'!$K$3:$L$16,2,FALSE))),0)</f>
        <v>0</v>
      </c>
      <c r="M13" s="205">
        <f t="shared" si="0"/>
        <v>0</v>
      </c>
      <c r="N13" s="205">
        <f>IFERROR(VLOOKUP(H13,'12'!$K$3:$M$16,3,FALSE),0)</f>
        <v>0</v>
      </c>
      <c r="O13" s="205">
        <f t="shared" si="1"/>
        <v>0</v>
      </c>
      <c r="P13" s="205"/>
      <c r="Q13" s="205"/>
      <c r="R13" s="205"/>
    </row>
    <row r="14" spans="1:21" hidden="1">
      <c r="A14" s="203"/>
      <c r="B14" s="204"/>
      <c r="C14" s="204"/>
      <c r="D14" s="205"/>
      <c r="E14" s="203"/>
      <c r="H14" s="203"/>
      <c r="I14" s="205"/>
      <c r="J14" s="205"/>
      <c r="K14" s="205"/>
      <c r="L14" s="205">
        <f>IFERROR(IF(G14="X",0,IF(H14="X",0,VLOOKUP(H14,'12'!$K$3:$L$16,2,FALSE))),0)</f>
        <v>0</v>
      </c>
      <c r="M14" s="205">
        <f t="shared" si="0"/>
        <v>0</v>
      </c>
      <c r="N14" s="205">
        <f>IFERROR(VLOOKUP(H14,'12'!$K$3:$M$16,3,FALSE),0)</f>
        <v>0</v>
      </c>
      <c r="O14" s="205">
        <f t="shared" si="1"/>
        <v>0</v>
      </c>
      <c r="P14" s="205"/>
      <c r="Q14" s="205"/>
      <c r="R14" s="205"/>
    </row>
    <row r="15" spans="1:21" hidden="1">
      <c r="A15" s="203"/>
      <c r="B15" s="204"/>
      <c r="C15" s="204"/>
      <c r="D15" s="205"/>
      <c r="E15" s="203"/>
      <c r="H15" s="203"/>
      <c r="I15" s="205"/>
      <c r="J15" s="205"/>
      <c r="K15" s="205"/>
      <c r="L15" s="205">
        <f>IFERROR(IF(G15="X",0,IF(H15="X",0,VLOOKUP(H15,'12'!$K$3:$L$16,2,FALSE))),0)</f>
        <v>0</v>
      </c>
      <c r="M15" s="205">
        <f t="shared" si="0"/>
        <v>0</v>
      </c>
      <c r="N15" s="205">
        <f>IFERROR(VLOOKUP(H15,'12'!$K$3:$M$16,3,FALSE),0)</f>
        <v>0</v>
      </c>
      <c r="O15" s="205">
        <f t="shared" si="1"/>
        <v>0</v>
      </c>
      <c r="P15" s="205"/>
      <c r="Q15" s="205"/>
      <c r="R15" s="205"/>
    </row>
    <row r="16" spans="1:21" hidden="1">
      <c r="A16" s="203"/>
      <c r="B16" s="204"/>
      <c r="C16" s="204"/>
      <c r="D16" s="205"/>
      <c r="E16" s="203"/>
      <c r="H16" s="203"/>
      <c r="I16" s="205"/>
      <c r="J16" s="205"/>
      <c r="K16" s="205"/>
      <c r="L16" s="205">
        <f>IFERROR(IF(G16="X",0,IF(H16="X",0,VLOOKUP(H16,'12'!$K$3:$L$16,2,FALSE))),0)</f>
        <v>0</v>
      </c>
      <c r="M16" s="205">
        <f t="shared" si="0"/>
        <v>0</v>
      </c>
      <c r="N16" s="205">
        <f>IFERROR(VLOOKUP(H16,'12'!$K$3:$M$16,3,FALSE),0)</f>
        <v>0</v>
      </c>
      <c r="O16" s="205">
        <f t="shared" si="1"/>
        <v>0</v>
      </c>
      <c r="P16" s="205"/>
      <c r="Q16" s="205"/>
      <c r="R16" s="205"/>
    </row>
    <row r="17" spans="1:18" hidden="1">
      <c r="A17" s="203"/>
      <c r="B17" s="204"/>
      <c r="C17" s="204"/>
      <c r="D17" s="205"/>
      <c r="E17" s="203"/>
      <c r="H17" s="203"/>
      <c r="I17" s="205"/>
      <c r="J17" s="205"/>
      <c r="K17" s="205"/>
      <c r="L17" s="205">
        <f>IFERROR(IF(G17="X",0,IF(H17="X",0,VLOOKUP(H17,'12'!$K$3:$L$16,2,FALSE))),0)</f>
        <v>0</v>
      </c>
      <c r="M17" s="205">
        <f t="shared" si="0"/>
        <v>0</v>
      </c>
      <c r="N17" s="205">
        <f>IFERROR(VLOOKUP(H17,'12'!$K$3:$M$16,3,FALSE),0)</f>
        <v>0</v>
      </c>
      <c r="O17" s="205">
        <f t="shared" si="1"/>
        <v>0</v>
      </c>
      <c r="P17" s="205"/>
      <c r="Q17" s="205"/>
      <c r="R17" s="205"/>
    </row>
    <row r="18" spans="1:18" hidden="1">
      <c r="A18" s="203"/>
      <c r="B18" s="204"/>
      <c r="C18" s="204"/>
      <c r="D18" s="205"/>
      <c r="E18" s="203"/>
      <c r="H18" s="203"/>
      <c r="I18" s="205"/>
      <c r="J18" s="205"/>
      <c r="K18" s="205"/>
      <c r="L18" s="205">
        <f>IFERROR(IF(G18="X",0,IF(H18="X",0,VLOOKUP(H18,'12'!$K$3:$L$16,2,FALSE))),0)</f>
        <v>0</v>
      </c>
      <c r="M18" s="205">
        <f t="shared" si="0"/>
        <v>0</v>
      </c>
      <c r="N18" s="205">
        <f>IFERROR(VLOOKUP(H18,'12'!$K$3:$M$16,3,FALSE),0)</f>
        <v>0</v>
      </c>
      <c r="O18" s="205">
        <f t="shared" si="1"/>
        <v>0</v>
      </c>
      <c r="P18" s="205"/>
      <c r="Q18" s="205"/>
      <c r="R18" s="205"/>
    </row>
    <row r="19" spans="1:18" hidden="1">
      <c r="A19" s="203"/>
      <c r="B19" s="204"/>
      <c r="C19" s="204"/>
      <c r="D19" s="205"/>
      <c r="E19" s="203"/>
      <c r="H19" s="203"/>
      <c r="I19" s="205"/>
      <c r="J19" s="205"/>
      <c r="K19" s="205"/>
      <c r="L19" s="205">
        <f>IFERROR(IF(G19="X",0,IF(H19="X",0,VLOOKUP(H19,'12'!$K$3:$L$16,2,FALSE))),0)</f>
        <v>0</v>
      </c>
      <c r="M19" s="205">
        <f t="shared" si="0"/>
        <v>0</v>
      </c>
      <c r="N19" s="205">
        <f>IFERROR(VLOOKUP(H19,'12'!$K$3:$M$16,3,FALSE),0)</f>
        <v>0</v>
      </c>
      <c r="O19" s="205">
        <f t="shared" si="1"/>
        <v>0</v>
      </c>
      <c r="P19" s="205"/>
      <c r="Q19" s="205"/>
      <c r="R19" s="205"/>
    </row>
    <row r="20" spans="1:18" hidden="1">
      <c r="A20" s="203"/>
      <c r="B20" s="204"/>
      <c r="C20" s="204"/>
      <c r="D20" s="205"/>
      <c r="E20" s="203"/>
      <c r="H20" s="203"/>
      <c r="I20" s="205"/>
      <c r="J20" s="205"/>
      <c r="K20" s="205"/>
      <c r="L20" s="205">
        <f>IFERROR(IF(G20="X",0,IF(H20="X",0,VLOOKUP(H20,'12'!$K$3:$L$16,2,FALSE))),0)</f>
        <v>0</v>
      </c>
      <c r="M20" s="205">
        <f t="shared" si="0"/>
        <v>0</v>
      </c>
      <c r="N20" s="205">
        <f>IFERROR(VLOOKUP(H20,'12'!$K$3:$M$16,3,FALSE),0)</f>
        <v>0</v>
      </c>
      <c r="O20" s="205">
        <f t="shared" si="1"/>
        <v>0</v>
      </c>
      <c r="P20" s="205"/>
      <c r="Q20" s="205"/>
      <c r="R20" s="205"/>
    </row>
    <row r="21" spans="1:18" hidden="1">
      <c r="A21" s="203"/>
      <c r="B21" s="204"/>
      <c r="C21" s="204"/>
      <c r="D21" s="205"/>
      <c r="E21" s="203"/>
      <c r="H21" s="203"/>
      <c r="I21" s="205"/>
      <c r="J21" s="205"/>
      <c r="K21" s="205"/>
      <c r="L21" s="205">
        <f>IFERROR(IF(G21="X",0,IF(H21="X",0,VLOOKUP(H21,'12'!$K$3:$L$16,2,FALSE))),0)</f>
        <v>0</v>
      </c>
      <c r="M21" s="205">
        <f t="shared" si="0"/>
        <v>0</v>
      </c>
      <c r="N21" s="205">
        <f>IFERROR(VLOOKUP(H21,'12'!$K$3:$M$16,3,FALSE),0)</f>
        <v>0</v>
      </c>
      <c r="O21" s="205">
        <f t="shared" si="1"/>
        <v>0</v>
      </c>
      <c r="P21" s="205"/>
      <c r="Q21" s="205"/>
      <c r="R21" s="205"/>
    </row>
    <row r="22" spans="1:18" hidden="1">
      <c r="A22" s="203"/>
      <c r="B22" s="204"/>
      <c r="C22" s="204"/>
      <c r="D22" s="205"/>
      <c r="E22" s="203"/>
      <c r="H22" s="203"/>
      <c r="I22" s="205"/>
      <c r="J22" s="205"/>
      <c r="K22" s="205"/>
      <c r="L22" s="205">
        <f>IFERROR(IF(G22="X",0,IF(H22="X",0,VLOOKUP(H22,'12'!$K$3:$L$16,2,FALSE))),0)</f>
        <v>0</v>
      </c>
      <c r="M22" s="205">
        <f t="shared" si="0"/>
        <v>0</v>
      </c>
      <c r="N22" s="205">
        <f>IFERROR(VLOOKUP(H22,'12'!$K$3:$M$16,3,FALSE),0)</f>
        <v>0</v>
      </c>
      <c r="O22" s="205">
        <f t="shared" si="1"/>
        <v>0</v>
      </c>
      <c r="P22" s="205"/>
      <c r="Q22" s="205"/>
      <c r="R22" s="205"/>
    </row>
    <row r="23" spans="1:18" hidden="1">
      <c r="A23" s="203"/>
      <c r="B23" s="204"/>
      <c r="C23" s="204"/>
      <c r="D23" s="205"/>
      <c r="E23" s="203"/>
      <c r="H23" s="203"/>
      <c r="I23" s="205"/>
      <c r="J23" s="205"/>
      <c r="K23" s="205"/>
      <c r="L23" s="222">
        <f>IFERROR(IF(G23="X",0,IF(H23="X",0,VLOOKUP(H23,'12'!$K$3:$L$16,2,FALSE))),0)</f>
        <v>0</v>
      </c>
      <c r="M23" s="205">
        <f t="shared" si="0"/>
        <v>0</v>
      </c>
      <c r="N23" s="205">
        <f>IFERROR(VLOOKUP(H23,'12'!$K$3:$M$16,3,FALSE),0)</f>
        <v>0</v>
      </c>
      <c r="O23" s="205">
        <f t="shared" si="1"/>
        <v>0</v>
      </c>
      <c r="P23" s="205"/>
      <c r="Q23" s="205"/>
      <c r="R23" s="205"/>
    </row>
    <row r="24" spans="1:18" hidden="1">
      <c r="A24" s="203"/>
      <c r="B24" s="204"/>
      <c r="C24" s="204"/>
      <c r="D24" s="205"/>
      <c r="E24" s="203"/>
      <c r="H24" s="203"/>
      <c r="I24" s="205"/>
      <c r="J24" s="205"/>
      <c r="K24" s="205"/>
      <c r="L24" s="222">
        <f>IFERROR(IF(G24="X",0,IF(H24="X",0,VLOOKUP(H24,'12'!$K$3:$L$16,2,FALSE))),0)</f>
        <v>0</v>
      </c>
      <c r="M24" s="205">
        <f t="shared" si="0"/>
        <v>0</v>
      </c>
      <c r="N24" s="205">
        <f>IFERROR(VLOOKUP(H24,'12'!$K$3:$M$16,3,FALSE),0)</f>
        <v>0</v>
      </c>
      <c r="O24" s="205">
        <f t="shared" si="1"/>
        <v>0</v>
      </c>
      <c r="P24" s="205"/>
      <c r="Q24" s="205"/>
      <c r="R24" s="205"/>
    </row>
    <row r="25" spans="1:18" hidden="1">
      <c r="A25" s="203"/>
      <c r="B25" s="204"/>
      <c r="C25" s="204"/>
      <c r="D25" s="205"/>
      <c r="E25" s="203"/>
      <c r="H25" s="203"/>
      <c r="I25" s="205"/>
      <c r="J25" s="205"/>
      <c r="K25" s="205"/>
      <c r="L25" s="222">
        <f>IFERROR(IF(G25="X",0,IF(H25="X",0,VLOOKUP(H25,'12'!$K$3:$L$16,2,FALSE))),0)</f>
        <v>0</v>
      </c>
      <c r="M25" s="205">
        <f t="shared" si="0"/>
        <v>0</v>
      </c>
      <c r="N25" s="205">
        <f>IFERROR(VLOOKUP(H25,'12'!$K$3:$M$16,3,FALSE),0)</f>
        <v>0</v>
      </c>
      <c r="O25" s="205">
        <f t="shared" si="1"/>
        <v>0</v>
      </c>
      <c r="P25" s="205"/>
      <c r="Q25" s="205"/>
      <c r="R25" s="205"/>
    </row>
    <row r="26" spans="1:18" hidden="1">
      <c r="A26" s="203"/>
      <c r="B26" s="204"/>
      <c r="C26" s="204"/>
      <c r="D26" s="205"/>
      <c r="E26" s="203"/>
      <c r="H26" s="203"/>
      <c r="I26" s="205"/>
      <c r="J26" s="205"/>
      <c r="K26" s="205"/>
      <c r="L26" s="222">
        <f>IFERROR(IF(G26="X",0,IF(H26="X",0,VLOOKUP(H26,'12'!$K$3:$L$16,2,FALSE))),0)</f>
        <v>0</v>
      </c>
      <c r="M26" s="205">
        <f t="shared" si="0"/>
        <v>0</v>
      </c>
      <c r="N26" s="205">
        <f>IFERROR(VLOOKUP(H26,'12'!$K$3:$M$16,3,FALSE),0)</f>
        <v>0</v>
      </c>
      <c r="O26" s="205">
        <f t="shared" si="1"/>
        <v>0</v>
      </c>
      <c r="P26" s="205"/>
      <c r="Q26" s="205"/>
      <c r="R26" s="205"/>
    </row>
    <row r="27" spans="1:18" hidden="1">
      <c r="A27" s="203"/>
      <c r="B27" s="204"/>
      <c r="C27" s="204"/>
      <c r="D27" s="205"/>
      <c r="E27" s="203"/>
      <c r="H27" s="203"/>
      <c r="I27" s="205"/>
      <c r="J27" s="205"/>
      <c r="K27" s="205"/>
      <c r="L27" s="222">
        <f>IFERROR(IF(G27="X",0,IF(H27="X",0,VLOOKUP(H27,'12'!$K$3:$L$16,2,FALSE))),0)</f>
        <v>0</v>
      </c>
      <c r="M27" s="205">
        <f t="shared" si="0"/>
        <v>0</v>
      </c>
      <c r="N27" s="205">
        <f>IFERROR(VLOOKUP(H27,'12'!$K$3:$M$16,3,FALSE),0)</f>
        <v>0</v>
      </c>
      <c r="O27" s="205">
        <f t="shared" si="1"/>
        <v>0</v>
      </c>
      <c r="P27" s="205"/>
      <c r="Q27" s="205"/>
      <c r="R27" s="205"/>
    </row>
    <row r="28" spans="1:18" hidden="1">
      <c r="A28" s="203"/>
      <c r="B28" s="204"/>
      <c r="C28" s="204"/>
      <c r="D28" s="203"/>
      <c r="E28" s="203"/>
      <c r="H28" s="203"/>
      <c r="I28" s="205"/>
      <c r="J28" s="205"/>
      <c r="K28" s="205"/>
      <c r="L28" s="222">
        <f>IFERROR(IF(G28="X",0,IF(H28="X",0,VLOOKUP(H28,'12'!$K$3:$L$16,2,FALSE))),0)</f>
        <v>0</v>
      </c>
      <c r="M28" s="205">
        <f t="shared" si="0"/>
        <v>0</v>
      </c>
      <c r="N28" s="205">
        <f>IFERROR(VLOOKUP(H28,'12'!$K$3:$M$16,3,FALSE),0)</f>
        <v>0</v>
      </c>
      <c r="O28" s="205">
        <f t="shared" si="1"/>
        <v>0</v>
      </c>
      <c r="P28" s="205"/>
      <c r="Q28" s="205"/>
      <c r="R28" s="205"/>
    </row>
    <row r="29" spans="1:18" hidden="1">
      <c r="A29" s="203"/>
      <c r="B29" s="204"/>
      <c r="C29" s="204"/>
      <c r="D29" s="203"/>
      <c r="E29" s="203"/>
      <c r="H29" s="203"/>
      <c r="I29" s="205"/>
      <c r="J29" s="205"/>
      <c r="K29" s="205"/>
      <c r="L29" s="222">
        <f>IFERROR(IF(G29="X",0,IF(H29="X",0,VLOOKUP(H29,'12'!$K$3:$L$16,2,FALSE))),0)</f>
        <v>0</v>
      </c>
      <c r="M29" s="205">
        <f t="shared" si="0"/>
        <v>0</v>
      </c>
      <c r="N29" s="205">
        <f>IFERROR(VLOOKUP(H29,'12'!$K$3:$M$16,3,FALSE),0)</f>
        <v>0</v>
      </c>
      <c r="O29" s="205">
        <f t="shared" si="1"/>
        <v>0</v>
      </c>
      <c r="P29" s="205"/>
      <c r="Q29" s="205"/>
      <c r="R29" s="205"/>
    </row>
    <row r="30" spans="1:18" hidden="1">
      <c r="A30" s="203"/>
      <c r="B30" s="204"/>
      <c r="C30" s="204"/>
      <c r="D30" s="203"/>
      <c r="E30" s="203"/>
      <c r="H30" s="203"/>
      <c r="I30" s="205"/>
      <c r="J30" s="205"/>
      <c r="K30" s="205"/>
      <c r="L30" s="222">
        <f>IFERROR(IF(G30="X",0,IF(H30="X",0,VLOOKUP(H30,'12'!$K$3:$L$16,2,FALSE))),0)</f>
        <v>0</v>
      </c>
      <c r="M30" s="205">
        <f t="shared" si="0"/>
        <v>0</v>
      </c>
      <c r="N30" s="205">
        <f>IFERROR(VLOOKUP(H30,'12'!$K$3:$M$16,3,FALSE),0)</f>
        <v>0</v>
      </c>
      <c r="O30" s="205">
        <f t="shared" si="1"/>
        <v>0</v>
      </c>
      <c r="P30" s="205"/>
      <c r="Q30" s="205"/>
      <c r="R30" s="205"/>
    </row>
    <row r="31" spans="1:18" hidden="1">
      <c r="A31" s="203"/>
      <c r="B31" s="204"/>
      <c r="C31" s="204"/>
      <c r="D31" s="203"/>
      <c r="E31" s="203"/>
      <c r="H31" s="203"/>
      <c r="I31" s="205"/>
      <c r="J31" s="205"/>
      <c r="K31" s="205"/>
      <c r="L31" s="222">
        <f>IFERROR(IF(G31="X",0,IF(H31="X",0,VLOOKUP(H31,'12'!$K$3:$L$16,2,FALSE))),0)</f>
        <v>0</v>
      </c>
      <c r="M31" s="205">
        <f t="shared" si="0"/>
        <v>0</v>
      </c>
      <c r="N31" s="205">
        <f>IFERROR(VLOOKUP(H31,'12'!$K$3:$M$16,3,FALSE),0)</f>
        <v>0</v>
      </c>
      <c r="O31" s="205">
        <f t="shared" si="1"/>
        <v>0</v>
      </c>
      <c r="P31" s="205"/>
      <c r="Q31" s="205"/>
      <c r="R31" s="205"/>
    </row>
    <row r="32" spans="1:18" hidden="1">
      <c r="A32" s="203"/>
      <c r="B32" s="204"/>
      <c r="C32" s="204"/>
      <c r="D32" s="203"/>
      <c r="E32" s="203"/>
      <c r="H32" s="203"/>
      <c r="I32" s="205"/>
      <c r="J32" s="205"/>
      <c r="K32" s="205"/>
      <c r="L32" s="222">
        <f>IFERROR(IF(G32="X",0,IF(H32="X",0,VLOOKUP(H32,'12'!$K$3:$L$16,2,FALSE))),0)</f>
        <v>0</v>
      </c>
      <c r="M32" s="205">
        <f t="shared" si="0"/>
        <v>0</v>
      </c>
      <c r="N32" s="205">
        <f>IFERROR(VLOOKUP(H32,'12'!$K$3:$M$16,3,FALSE),0)</f>
        <v>0</v>
      </c>
      <c r="O32" s="205">
        <f t="shared" si="1"/>
        <v>0</v>
      </c>
      <c r="P32" s="205"/>
      <c r="Q32" s="205"/>
      <c r="R32" s="205"/>
    </row>
    <row r="33" spans="1:18" hidden="1">
      <c r="A33" s="203"/>
      <c r="B33" s="204"/>
      <c r="C33" s="204"/>
      <c r="D33" s="203"/>
      <c r="E33" s="203"/>
      <c r="H33" s="203"/>
      <c r="I33" s="205"/>
      <c r="J33" s="205"/>
      <c r="K33" s="205"/>
      <c r="L33" s="222">
        <f>IFERROR(IF(G33="X",0,IF(H33="X",0,VLOOKUP(H33,'12'!$K$3:$L$16,2,FALSE))),0)</f>
        <v>0</v>
      </c>
      <c r="M33" s="205">
        <f t="shared" si="0"/>
        <v>0</v>
      </c>
      <c r="N33" s="205">
        <f>IFERROR(VLOOKUP(H33,'12'!$K$3:$M$16,3,FALSE),0)</f>
        <v>0</v>
      </c>
      <c r="O33" s="205">
        <f t="shared" si="1"/>
        <v>0</v>
      </c>
      <c r="P33" s="205"/>
      <c r="Q33" s="205"/>
      <c r="R33" s="205"/>
    </row>
    <row r="34" spans="1:18" hidden="1">
      <c r="A34" s="203"/>
      <c r="B34" s="204"/>
      <c r="C34" s="204"/>
      <c r="D34" s="203"/>
      <c r="E34" s="203"/>
      <c r="H34" s="203"/>
      <c r="I34" s="205"/>
      <c r="J34" s="205"/>
      <c r="K34" s="205"/>
      <c r="L34" s="222">
        <f>IFERROR(IF(G34="X",0,IF(H34="X",0,VLOOKUP(H34,'12'!$K$3:$L$16,2,FALSE))),0)</f>
        <v>0</v>
      </c>
      <c r="M34" s="205">
        <f t="shared" si="0"/>
        <v>0</v>
      </c>
      <c r="N34" s="205">
        <f>IFERROR(VLOOKUP(H34,'12'!$K$3:$M$16,3,FALSE),0)</f>
        <v>0</v>
      </c>
      <c r="O34" s="205">
        <f t="shared" si="1"/>
        <v>0</v>
      </c>
      <c r="P34" s="205"/>
      <c r="Q34" s="205"/>
      <c r="R34" s="205"/>
    </row>
    <row r="35" spans="1:18" hidden="1">
      <c r="A35" s="203"/>
      <c r="B35" s="204"/>
      <c r="C35" s="204"/>
      <c r="D35" s="203"/>
      <c r="E35" s="203"/>
      <c r="H35" s="203"/>
      <c r="I35" s="205"/>
      <c r="J35" s="205"/>
      <c r="K35" s="205"/>
      <c r="L35" s="222">
        <f>IFERROR(IF(G35="X",0,IF(H35="X",0,VLOOKUP(H35,'12'!$K$3:$L$16,2,FALSE))),0)</f>
        <v>0</v>
      </c>
      <c r="M35" s="205">
        <f t="shared" si="0"/>
        <v>0</v>
      </c>
      <c r="N35" s="205">
        <f>IFERROR(VLOOKUP(H35,'12'!$K$3:$M$16,3,FALSE),0)</f>
        <v>0</v>
      </c>
      <c r="O35" s="205">
        <f t="shared" si="1"/>
        <v>0</v>
      </c>
      <c r="P35" s="205"/>
      <c r="Q35" s="205"/>
      <c r="R35" s="205"/>
    </row>
    <row r="36" spans="1:18" hidden="1">
      <c r="A36" s="203"/>
      <c r="B36" s="204"/>
      <c r="C36" s="204"/>
      <c r="D36" s="203"/>
      <c r="E36" s="203"/>
      <c r="H36" s="203"/>
      <c r="I36" s="205"/>
      <c r="J36" s="205"/>
      <c r="K36" s="205"/>
      <c r="L36" s="222">
        <f>IFERROR(IF(G36="X",0,IF(H36="X",0,VLOOKUP(H36,'12'!$K$3:$L$16,2,FALSE))),0)</f>
        <v>0</v>
      </c>
      <c r="M36" s="205">
        <f t="shared" si="0"/>
        <v>0</v>
      </c>
      <c r="N36" s="205">
        <f>IFERROR(VLOOKUP(H36,'12'!$K$3:$M$16,3,FALSE),0)</f>
        <v>0</v>
      </c>
      <c r="O36" s="205">
        <f t="shared" si="1"/>
        <v>0</v>
      </c>
      <c r="P36" s="205"/>
      <c r="Q36" s="205"/>
      <c r="R36" s="205"/>
    </row>
    <row r="37" spans="1:18" hidden="1">
      <c r="A37" s="203"/>
      <c r="B37" s="204"/>
      <c r="C37" s="204"/>
      <c r="D37" s="203"/>
      <c r="E37" s="203"/>
      <c r="H37" s="203"/>
      <c r="I37" s="205"/>
      <c r="J37" s="205"/>
      <c r="K37" s="205"/>
      <c r="L37" s="222">
        <f>IFERROR(IF(G37="X",0,IF(H37="X",0,VLOOKUP(H37,'12'!$K$3:$L$16,2,FALSE))),0)</f>
        <v>0</v>
      </c>
      <c r="M37" s="205">
        <f t="shared" si="0"/>
        <v>0</v>
      </c>
      <c r="N37" s="205">
        <f>IFERROR(VLOOKUP(H37,'12'!$K$3:$M$16,3,FALSE),0)</f>
        <v>0</v>
      </c>
      <c r="O37" s="205">
        <f t="shared" si="1"/>
        <v>0</v>
      </c>
      <c r="P37" s="205"/>
      <c r="Q37" s="205"/>
      <c r="R37" s="205"/>
    </row>
    <row r="38" spans="1:18" hidden="1">
      <c r="A38" s="203"/>
      <c r="B38" s="204"/>
      <c r="C38" s="204"/>
      <c r="D38" s="203"/>
      <c r="E38" s="203"/>
      <c r="H38" s="203"/>
      <c r="I38" s="205"/>
      <c r="J38" s="205"/>
      <c r="K38" s="205"/>
      <c r="L38" s="222">
        <f>IFERROR(IF(G38="X",0,IF(H38="X",0,VLOOKUP(H38,'12'!$K$3:$L$16,2,FALSE))),0)</f>
        <v>0</v>
      </c>
      <c r="M38" s="205">
        <f t="shared" si="0"/>
        <v>0</v>
      </c>
      <c r="N38" s="205">
        <f>IFERROR(VLOOKUP(H38,'12'!$K$3:$M$16,3,FALSE),0)</f>
        <v>0</v>
      </c>
      <c r="O38" s="205">
        <f t="shared" si="1"/>
        <v>0</v>
      </c>
      <c r="P38" s="205"/>
      <c r="Q38" s="205"/>
      <c r="R38" s="205"/>
    </row>
    <row r="39" spans="1:18" hidden="1">
      <c r="A39" s="203"/>
      <c r="B39" s="204"/>
      <c r="C39" s="204"/>
      <c r="D39" s="203"/>
      <c r="E39" s="203"/>
      <c r="H39" s="203"/>
      <c r="I39" s="205"/>
      <c r="J39" s="205"/>
      <c r="K39" s="205"/>
      <c r="L39" s="222">
        <f>IFERROR(IF(G39="X",0,IF(H39="X",0,VLOOKUP(H39,'12'!$K$3:$L$16,2,FALSE))),0)</f>
        <v>0</v>
      </c>
      <c r="M39" s="205">
        <f t="shared" si="0"/>
        <v>0</v>
      </c>
      <c r="N39" s="205">
        <f>IFERROR(VLOOKUP(H39,'12'!$K$3:$M$16,3,FALSE),0)</f>
        <v>0</v>
      </c>
      <c r="O39" s="205">
        <f t="shared" si="1"/>
        <v>0</v>
      </c>
      <c r="P39" s="205"/>
      <c r="Q39" s="205"/>
      <c r="R39" s="205"/>
    </row>
    <row r="40" spans="1:18" hidden="1">
      <c r="A40" s="203"/>
      <c r="B40" s="204"/>
      <c r="C40" s="204"/>
      <c r="D40" s="203"/>
      <c r="E40" s="203"/>
      <c r="H40" s="203"/>
      <c r="I40" s="205"/>
      <c r="J40" s="205"/>
      <c r="K40" s="205"/>
      <c r="L40" s="222">
        <f>IFERROR(IF(G40="X",0,IF(H40="X",0,VLOOKUP(H40,'12'!$K$3:$L$16,2,FALSE))),0)</f>
        <v>0</v>
      </c>
      <c r="M40" s="205">
        <f t="shared" si="0"/>
        <v>0</v>
      </c>
      <c r="N40" s="205">
        <f>IFERROR(VLOOKUP(H40,'12'!$K$3:$M$16,3,FALSE),0)</f>
        <v>0</v>
      </c>
      <c r="O40" s="205">
        <f t="shared" si="1"/>
        <v>0</v>
      </c>
      <c r="P40" s="205"/>
      <c r="Q40" s="205"/>
      <c r="R40" s="205"/>
    </row>
    <row r="41" spans="1:18" hidden="1">
      <c r="A41" s="203"/>
      <c r="B41" s="204"/>
      <c r="C41" s="204"/>
      <c r="D41" s="203"/>
      <c r="E41" s="203"/>
      <c r="H41" s="203"/>
      <c r="I41" s="205"/>
      <c r="J41" s="205"/>
      <c r="K41" s="205"/>
      <c r="L41" s="222">
        <f>IFERROR(IF(G41="X",0,IF(H41="X",0,VLOOKUP(H41,'12'!$K$3:$L$16,2,FALSE))),0)</f>
        <v>0</v>
      </c>
      <c r="M41" s="205">
        <f t="shared" si="0"/>
        <v>0</v>
      </c>
      <c r="N41" s="205">
        <f>IFERROR(VLOOKUP(H41,'12'!$K$3:$M$16,3,FALSE),0)</f>
        <v>0</v>
      </c>
      <c r="O41" s="205">
        <f t="shared" si="1"/>
        <v>0</v>
      </c>
      <c r="P41" s="205"/>
      <c r="Q41" s="205"/>
      <c r="R41" s="205"/>
    </row>
    <row r="42" spans="1:18" hidden="1">
      <c r="A42" s="203"/>
      <c r="B42" s="204"/>
      <c r="C42" s="204"/>
      <c r="D42" s="203"/>
      <c r="E42" s="203"/>
      <c r="H42" s="203"/>
      <c r="I42" s="205"/>
      <c r="J42" s="205"/>
      <c r="K42" s="205"/>
      <c r="L42" s="222">
        <f>IFERROR(IF(G42="X",0,IF(H42="X",0,VLOOKUP(H42,'12'!$K$3:$L$16,2,FALSE))),0)</f>
        <v>0</v>
      </c>
      <c r="M42" s="205">
        <f t="shared" si="0"/>
        <v>0</v>
      </c>
      <c r="N42" s="205">
        <f>IFERROR(VLOOKUP(H42,'12'!$K$3:$M$16,3,FALSE),0)</f>
        <v>0</v>
      </c>
      <c r="O42" s="205">
        <f t="shared" si="1"/>
        <v>0</v>
      </c>
      <c r="P42" s="205"/>
      <c r="Q42" s="205"/>
      <c r="R42" s="205"/>
    </row>
    <row r="43" spans="1:18" hidden="1">
      <c r="A43" s="203"/>
      <c r="B43" s="204"/>
      <c r="C43" s="204"/>
      <c r="D43" s="203"/>
      <c r="E43" s="203"/>
      <c r="H43" s="203"/>
      <c r="I43" s="205"/>
      <c r="J43" s="205"/>
      <c r="K43" s="205"/>
      <c r="L43" s="222">
        <f>IFERROR(IF(G43="X",0,IF(H43="X",0,VLOOKUP(H43,'12'!$K$3:$L$16,2,FALSE))),0)</f>
        <v>0</v>
      </c>
      <c r="M43" s="205">
        <f t="shared" si="0"/>
        <v>0</v>
      </c>
      <c r="N43" s="205">
        <f>IFERROR(VLOOKUP(H43,'12'!$K$3:$M$16,3,FALSE),0)</f>
        <v>0</v>
      </c>
      <c r="O43" s="205">
        <f t="shared" si="1"/>
        <v>0</v>
      </c>
      <c r="P43" s="205"/>
      <c r="Q43" s="205"/>
      <c r="R43" s="205"/>
    </row>
    <row r="44" spans="1:18" hidden="1">
      <c r="A44" s="203"/>
      <c r="B44" s="204"/>
      <c r="C44" s="204"/>
      <c r="D44" s="203"/>
      <c r="E44" s="203"/>
      <c r="H44" s="203"/>
      <c r="I44" s="205"/>
      <c r="J44" s="205"/>
      <c r="K44" s="205"/>
      <c r="L44" s="222">
        <f>IFERROR(IF(G44="X",0,IF(H44="X",0,VLOOKUP(H44,'12'!$K$3:$L$16,2,FALSE))),0)</f>
        <v>0</v>
      </c>
      <c r="M44" s="205">
        <f t="shared" si="0"/>
        <v>0</v>
      </c>
      <c r="N44" s="205">
        <f>IFERROR(VLOOKUP(H44,'12'!$K$3:$M$16,3,FALSE),0)</f>
        <v>0</v>
      </c>
      <c r="O44" s="205">
        <f t="shared" si="1"/>
        <v>0</v>
      </c>
      <c r="P44" s="205"/>
      <c r="Q44" s="205"/>
      <c r="R44" s="205"/>
    </row>
    <row r="45" spans="1:18" hidden="1">
      <c r="A45" s="203"/>
      <c r="B45" s="204"/>
      <c r="C45" s="204"/>
      <c r="D45" s="203"/>
      <c r="E45" s="203"/>
      <c r="H45" s="203"/>
      <c r="I45" s="205"/>
      <c r="J45" s="205"/>
      <c r="K45" s="205"/>
      <c r="L45" s="222">
        <f>IFERROR(IF(G45="X",0,IF(H45="X",0,VLOOKUP(H45,'12'!$K$3:$L$16,2,FALSE))),0)</f>
        <v>0</v>
      </c>
      <c r="M45" s="205">
        <f t="shared" si="0"/>
        <v>0</v>
      </c>
      <c r="N45" s="205">
        <f>IFERROR(VLOOKUP(H45,'12'!$K$3:$M$16,3,FALSE),0)</f>
        <v>0</v>
      </c>
      <c r="O45" s="205">
        <f t="shared" si="1"/>
        <v>0</v>
      </c>
      <c r="P45" s="205"/>
      <c r="Q45" s="205"/>
      <c r="R45" s="205"/>
    </row>
    <row r="46" spans="1:18" hidden="1">
      <c r="A46" s="203"/>
      <c r="B46" s="204"/>
      <c r="C46" s="204"/>
      <c r="D46" s="203"/>
      <c r="E46" s="203"/>
      <c r="H46" s="203"/>
      <c r="I46" s="205"/>
      <c r="J46" s="205"/>
      <c r="K46" s="205"/>
      <c r="L46" s="222">
        <f>IFERROR(IF(G46="X",0,IF(H46="X",0,VLOOKUP(H46,'12'!$K$3:$L$16,2,FALSE))),0)</f>
        <v>0</v>
      </c>
      <c r="M46" s="205">
        <f t="shared" si="0"/>
        <v>0</v>
      </c>
      <c r="N46" s="205">
        <f>IFERROR(VLOOKUP(H46,'12'!$K$3:$M$16,3,FALSE),0)</f>
        <v>0</v>
      </c>
      <c r="O46" s="205">
        <f t="shared" si="1"/>
        <v>0</v>
      </c>
      <c r="P46" s="205"/>
      <c r="Q46" s="205"/>
      <c r="R46" s="205"/>
    </row>
    <row r="47" spans="1:18" hidden="1">
      <c r="A47" s="203"/>
      <c r="B47" s="204"/>
      <c r="C47" s="204"/>
      <c r="D47" s="203"/>
      <c r="E47" s="203"/>
      <c r="H47" s="203"/>
      <c r="I47" s="205"/>
      <c r="J47" s="205"/>
      <c r="K47" s="205"/>
      <c r="L47" s="222">
        <f>IFERROR(IF(G47="X",0,IF(H47="X",0,VLOOKUP(H47,'12'!$K$3:$L$16,2,FALSE))),0)</f>
        <v>0</v>
      </c>
      <c r="M47" s="205">
        <f t="shared" si="0"/>
        <v>0</v>
      </c>
      <c r="N47" s="205">
        <f>IFERROR(VLOOKUP(H47,'12'!$K$3:$M$16,3,FALSE),0)</f>
        <v>0</v>
      </c>
      <c r="O47" s="205">
        <f t="shared" si="1"/>
        <v>0</v>
      </c>
      <c r="P47" s="205"/>
      <c r="Q47" s="205"/>
      <c r="R47" s="205"/>
    </row>
    <row r="48" spans="1:18" hidden="1">
      <c r="A48" s="203"/>
      <c r="B48" s="204"/>
      <c r="C48" s="204"/>
      <c r="D48" s="203"/>
      <c r="E48" s="203"/>
      <c r="H48" s="203"/>
      <c r="I48" s="205"/>
      <c r="J48" s="205"/>
      <c r="K48" s="205"/>
      <c r="L48" s="222">
        <f>IFERROR(IF(G48="X",0,IF(H48="X",0,VLOOKUP(H48,'12'!$K$3:$L$16,2,FALSE))),0)</f>
        <v>0</v>
      </c>
      <c r="M48" s="205">
        <f t="shared" si="0"/>
        <v>0</v>
      </c>
      <c r="N48" s="205">
        <f>IFERROR(VLOOKUP(H48,'12'!$K$3:$M$16,3,FALSE),0)</f>
        <v>0</v>
      </c>
      <c r="O48" s="205">
        <f t="shared" si="1"/>
        <v>0</v>
      </c>
      <c r="P48" s="205"/>
      <c r="Q48" s="205"/>
      <c r="R48" s="205"/>
    </row>
    <row r="49" spans="1:18" hidden="1">
      <c r="A49" s="203"/>
      <c r="B49" s="204"/>
      <c r="C49" s="204"/>
      <c r="D49" s="203"/>
      <c r="E49" s="203"/>
      <c r="H49" s="203"/>
      <c r="I49" s="205"/>
      <c r="J49" s="205"/>
      <c r="K49" s="205"/>
      <c r="L49" s="222">
        <f>IFERROR(IF(G49="X",0,IF(H49="X",0,VLOOKUP(H49,'12'!$K$3:$L$16,2,FALSE))),0)</f>
        <v>0</v>
      </c>
      <c r="M49" s="205">
        <f t="shared" si="0"/>
        <v>0</v>
      </c>
      <c r="N49" s="205">
        <f>IFERROR(VLOOKUP(H49,'12'!$K$3:$M$16,3,FALSE),0)</f>
        <v>0</v>
      </c>
      <c r="O49" s="205">
        <f t="shared" si="1"/>
        <v>0</v>
      </c>
      <c r="P49" s="205"/>
      <c r="Q49" s="205"/>
      <c r="R49" s="205"/>
    </row>
    <row r="50" spans="1:18" hidden="1">
      <c r="A50" s="203"/>
      <c r="B50" s="204"/>
      <c r="C50" s="204"/>
      <c r="D50" s="203"/>
      <c r="E50" s="203"/>
      <c r="H50" s="203"/>
      <c r="I50" s="205"/>
      <c r="J50" s="205"/>
      <c r="K50" s="205"/>
      <c r="L50" s="222">
        <f>IFERROR(IF(G50="X",0,IF(H50="X",0,VLOOKUP(H50,'12'!$K$3:$L$16,2,FALSE))),0)</f>
        <v>0</v>
      </c>
      <c r="M50" s="205">
        <f t="shared" si="0"/>
        <v>0</v>
      </c>
      <c r="N50" s="205">
        <f>IFERROR(VLOOKUP(H50,'12'!$K$3:$M$16,3,FALSE),0)</f>
        <v>0</v>
      </c>
      <c r="O50" s="205">
        <f t="shared" si="1"/>
        <v>0</v>
      </c>
      <c r="P50" s="205"/>
      <c r="Q50" s="205"/>
      <c r="R50" s="205"/>
    </row>
    <row r="51" spans="1:18" hidden="1">
      <c r="A51" s="203"/>
      <c r="B51" s="204"/>
      <c r="C51" s="204"/>
      <c r="D51" s="203"/>
      <c r="E51" s="203"/>
      <c r="H51" s="203"/>
      <c r="I51" s="205"/>
      <c r="J51" s="205"/>
      <c r="K51" s="205"/>
      <c r="L51" s="222">
        <f>IFERROR(IF(G51="X",0,IF(H51="X",0,VLOOKUP(H51,'12'!$K$3:$L$16,2,FALSE))),0)</f>
        <v>0</v>
      </c>
      <c r="M51" s="205">
        <f t="shared" si="0"/>
        <v>0</v>
      </c>
      <c r="N51" s="205">
        <f>IFERROR(VLOOKUP(H51,'12'!$K$3:$M$16,3,FALSE),0)</f>
        <v>0</v>
      </c>
      <c r="O51" s="205">
        <f t="shared" si="1"/>
        <v>0</v>
      </c>
      <c r="P51" s="205"/>
      <c r="Q51" s="205"/>
      <c r="R51" s="205"/>
    </row>
    <row r="52" spans="1:18" hidden="1">
      <c r="A52" s="203"/>
      <c r="B52" s="204"/>
      <c r="C52" s="204"/>
      <c r="D52" s="203"/>
      <c r="E52" s="203"/>
      <c r="H52" s="203"/>
      <c r="I52" s="205"/>
      <c r="J52" s="205"/>
      <c r="K52" s="205"/>
      <c r="L52" s="222">
        <f>IFERROR(IF(G52="X",0,IF(H52="X",0,VLOOKUP(H52,'12'!$K$3:$L$16,2,FALSE))),0)</f>
        <v>0</v>
      </c>
      <c r="M52" s="205">
        <f t="shared" si="0"/>
        <v>0</v>
      </c>
      <c r="N52" s="205">
        <f>IFERROR(VLOOKUP(H52,'12'!$K$3:$M$16,3,FALSE),0)</f>
        <v>0</v>
      </c>
      <c r="O52" s="205">
        <f t="shared" si="1"/>
        <v>0</v>
      </c>
      <c r="P52" s="205"/>
      <c r="Q52" s="205"/>
      <c r="R52" s="205"/>
    </row>
    <row r="53" spans="1:18" hidden="1">
      <c r="A53" s="203"/>
      <c r="B53" s="204"/>
      <c r="C53" s="204"/>
      <c r="D53" s="203"/>
      <c r="E53" s="203"/>
      <c r="H53" s="203"/>
      <c r="I53" s="205"/>
      <c r="J53" s="205"/>
      <c r="K53" s="205"/>
      <c r="L53" s="222">
        <f>IFERROR(IF(G53="X",0,IF(H53="X",0,VLOOKUP(H53,'12'!$K$3:$L$16,2,FALSE))),0)</f>
        <v>0</v>
      </c>
      <c r="M53" s="205">
        <f t="shared" si="0"/>
        <v>0</v>
      </c>
      <c r="N53" s="205">
        <f>IFERROR(VLOOKUP(H53,'12'!$K$3:$M$16,3,FALSE),0)</f>
        <v>0</v>
      </c>
      <c r="O53" s="205">
        <f t="shared" si="1"/>
        <v>0</v>
      </c>
      <c r="P53" s="205"/>
      <c r="Q53" s="205"/>
      <c r="R53" s="205"/>
    </row>
    <row r="54" spans="1:18" hidden="1">
      <c r="A54" s="203"/>
      <c r="B54" s="204"/>
      <c r="C54" s="204"/>
      <c r="D54" s="203"/>
      <c r="E54" s="203"/>
      <c r="H54" s="203"/>
      <c r="I54" s="205"/>
      <c r="J54" s="205"/>
      <c r="K54" s="205"/>
      <c r="L54" s="222">
        <f>IFERROR(IF(G54="X",0,IF(H54="X",0,VLOOKUP(H54,'12'!$K$3:$L$16,2,FALSE))),0)</f>
        <v>0</v>
      </c>
      <c r="M54" s="205">
        <f t="shared" si="0"/>
        <v>0</v>
      </c>
      <c r="N54" s="205">
        <f>IFERROR(VLOOKUP(H54,'12'!$K$3:$M$16,3,FALSE),0)</f>
        <v>0</v>
      </c>
      <c r="O54" s="205">
        <f t="shared" si="1"/>
        <v>0</v>
      </c>
      <c r="P54" s="205"/>
      <c r="Q54" s="205"/>
      <c r="R54" s="205"/>
    </row>
    <row r="55" spans="1:18" hidden="1">
      <c r="A55" s="203"/>
      <c r="B55" s="204"/>
      <c r="C55" s="204"/>
      <c r="D55" s="203"/>
      <c r="E55" s="203"/>
      <c r="H55" s="203"/>
      <c r="I55" s="205"/>
      <c r="J55" s="205"/>
      <c r="K55" s="205"/>
      <c r="L55" s="222">
        <f>IFERROR(IF(G55="X",0,IF(H55="X",0,VLOOKUP(H55,'12'!$K$3:$L$16,2,FALSE))),0)</f>
        <v>0</v>
      </c>
      <c r="M55" s="205">
        <f t="shared" si="0"/>
        <v>0</v>
      </c>
      <c r="N55" s="205">
        <f>IFERROR(VLOOKUP(H55,'12'!$K$3:$M$16,3,FALSE),0)</f>
        <v>0</v>
      </c>
      <c r="O55" s="205">
        <f t="shared" si="1"/>
        <v>0</v>
      </c>
      <c r="P55" s="205"/>
      <c r="Q55" s="205"/>
      <c r="R55" s="205"/>
    </row>
    <row r="56" spans="1:18" hidden="1">
      <c r="A56" s="203"/>
      <c r="B56" s="204"/>
      <c r="C56" s="204"/>
      <c r="D56" s="203"/>
      <c r="E56" s="203"/>
      <c r="H56" s="203"/>
      <c r="I56" s="205"/>
      <c r="J56" s="205"/>
      <c r="K56" s="205"/>
      <c r="L56" s="222">
        <f>IFERROR(IF(G56="X",0,IF(H56="X",0,VLOOKUP(H56,'12'!$K$3:$L$16,2,FALSE))),0)</f>
        <v>0</v>
      </c>
      <c r="M56" s="205">
        <f t="shared" si="0"/>
        <v>0</v>
      </c>
      <c r="N56" s="205">
        <f>IFERROR(VLOOKUP(H56,'12'!$K$3:$M$16,3,FALSE),0)</f>
        <v>0</v>
      </c>
      <c r="O56" s="205">
        <f t="shared" si="1"/>
        <v>0</v>
      </c>
      <c r="P56" s="205"/>
      <c r="Q56" s="205"/>
      <c r="R56" s="205"/>
    </row>
    <row r="57" spans="1:18" hidden="1">
      <c r="A57" s="203"/>
      <c r="B57" s="204"/>
      <c r="C57" s="204"/>
      <c r="D57" s="203"/>
      <c r="E57" s="203"/>
      <c r="H57" s="203"/>
      <c r="I57" s="205"/>
      <c r="J57" s="205"/>
      <c r="K57" s="205"/>
      <c r="L57" s="222">
        <f>IFERROR(IF(G57="X",0,IF(H57="X",0,VLOOKUP(H57,'12'!$K$3:$L$16,2,FALSE))),0)</f>
        <v>0</v>
      </c>
      <c r="M57" s="205">
        <f t="shared" si="0"/>
        <v>0</v>
      </c>
      <c r="N57" s="205">
        <f>IFERROR(VLOOKUP(H57,'12'!$K$3:$M$16,3,FALSE),0)</f>
        <v>0</v>
      </c>
      <c r="O57" s="205">
        <f t="shared" si="1"/>
        <v>0</v>
      </c>
      <c r="P57" s="205"/>
      <c r="Q57" s="205"/>
      <c r="R57" s="205"/>
    </row>
    <row r="58" spans="1:18" hidden="1">
      <c r="A58" s="203"/>
      <c r="B58" s="204"/>
      <c r="C58" s="204"/>
      <c r="D58" s="203"/>
      <c r="E58" s="203"/>
      <c r="H58" s="203"/>
      <c r="I58" s="205"/>
      <c r="J58" s="205"/>
      <c r="K58" s="205"/>
      <c r="L58" s="222">
        <f>IFERROR(IF(G58="X",0,IF(H58="X",0,VLOOKUP(H58,'12'!$K$3:$L$16,2,FALSE))),0)</f>
        <v>0</v>
      </c>
      <c r="M58" s="205">
        <f t="shared" si="0"/>
        <v>0</v>
      </c>
      <c r="N58" s="205">
        <f>IFERROR(VLOOKUP(H58,'12'!$K$3:$M$16,3,FALSE),0)</f>
        <v>0</v>
      </c>
      <c r="O58" s="205">
        <f t="shared" si="1"/>
        <v>0</v>
      </c>
      <c r="P58" s="205"/>
      <c r="Q58" s="205"/>
      <c r="R58" s="205"/>
    </row>
    <row r="59" spans="1:18" hidden="1">
      <c r="A59" s="203"/>
      <c r="B59" s="204"/>
      <c r="C59" s="204"/>
      <c r="D59" s="203"/>
      <c r="E59" s="203"/>
      <c r="H59" s="203"/>
      <c r="I59" s="205"/>
      <c r="J59" s="205"/>
      <c r="K59" s="205"/>
      <c r="L59" s="222">
        <f>IFERROR(IF(G59="X",0,IF(H59="X",0,VLOOKUP(H59,'12'!$K$3:$L$16,2,FALSE))),0)</f>
        <v>0</v>
      </c>
      <c r="M59" s="205">
        <f t="shared" si="0"/>
        <v>0</v>
      </c>
      <c r="N59" s="205">
        <f>IFERROR(VLOOKUP(H59,'12'!$K$3:$M$16,3,FALSE),0)</f>
        <v>0</v>
      </c>
      <c r="O59" s="205">
        <f t="shared" si="1"/>
        <v>0</v>
      </c>
      <c r="P59" s="205"/>
      <c r="Q59" s="205"/>
      <c r="R59" s="205"/>
    </row>
    <row r="60" spans="1:18" hidden="1">
      <c r="A60" s="203"/>
      <c r="B60" s="204"/>
      <c r="C60" s="204"/>
      <c r="D60" s="203"/>
      <c r="E60" s="203"/>
      <c r="H60" s="203"/>
      <c r="I60" s="205"/>
      <c r="J60" s="205"/>
      <c r="K60" s="205"/>
      <c r="L60" s="222">
        <f>IFERROR(IF(G60="X",0,IF(H60="X",0,VLOOKUP(H60,'12'!$K$3:$L$16,2,FALSE))),0)</f>
        <v>0</v>
      </c>
      <c r="M60" s="205">
        <f t="shared" si="0"/>
        <v>0</v>
      </c>
      <c r="N60" s="205">
        <f>IFERROR(VLOOKUP(H60,'12'!$K$3:$M$16,3,FALSE),0)</f>
        <v>0</v>
      </c>
      <c r="O60" s="205">
        <f t="shared" si="1"/>
        <v>0</v>
      </c>
      <c r="P60" s="205"/>
      <c r="Q60" s="205"/>
      <c r="R60" s="205"/>
    </row>
    <row r="61" spans="1:18" hidden="1">
      <c r="A61" s="203"/>
      <c r="B61" s="204"/>
      <c r="C61" s="204"/>
      <c r="D61" s="203"/>
      <c r="E61" s="203"/>
      <c r="H61" s="203"/>
      <c r="I61" s="205"/>
      <c r="J61" s="205"/>
      <c r="K61" s="205"/>
      <c r="L61" s="222">
        <f>IFERROR(IF(G61="X",0,IF(H61="X",0,VLOOKUP(H61,'12'!$K$3:$L$16,2,FALSE))),0)</f>
        <v>0</v>
      </c>
      <c r="M61" s="205">
        <f t="shared" si="0"/>
        <v>0</v>
      </c>
      <c r="N61" s="205">
        <f>IFERROR(VLOOKUP(H61,'12'!$K$3:$M$16,3,FALSE),0)</f>
        <v>0</v>
      </c>
      <c r="O61" s="205">
        <f t="shared" si="1"/>
        <v>0</v>
      </c>
      <c r="P61" s="205"/>
      <c r="Q61" s="205"/>
      <c r="R61" s="205"/>
    </row>
    <row r="62" spans="1:18" hidden="1">
      <c r="A62" s="203"/>
      <c r="B62" s="204"/>
      <c r="C62" s="204"/>
      <c r="D62" s="203"/>
      <c r="E62" s="203"/>
      <c r="H62" s="203"/>
      <c r="I62" s="205"/>
      <c r="J62" s="205"/>
      <c r="K62" s="205"/>
      <c r="L62" s="222">
        <f>IFERROR(IF(G62="X",0,IF(H62="X",0,VLOOKUP(H62,'12'!$K$3:$L$16,2,FALSE))),0)</f>
        <v>0</v>
      </c>
      <c r="M62" s="205">
        <f t="shared" si="0"/>
        <v>0</v>
      </c>
      <c r="N62" s="205">
        <f>IFERROR(VLOOKUP(H62,'12'!$K$3:$M$16,3,FALSE),0)</f>
        <v>0</v>
      </c>
      <c r="O62" s="205">
        <f t="shared" si="1"/>
        <v>0</v>
      </c>
      <c r="P62" s="205"/>
      <c r="Q62" s="205"/>
      <c r="R62" s="205"/>
    </row>
    <row r="63" spans="1:18" hidden="1">
      <c r="A63" s="203"/>
      <c r="B63" s="204"/>
      <c r="C63" s="204"/>
      <c r="D63" s="203"/>
      <c r="E63" s="203"/>
      <c r="H63" s="203"/>
      <c r="I63" s="205"/>
      <c r="J63" s="205"/>
      <c r="K63" s="205"/>
      <c r="L63" s="222">
        <f>IFERROR(IF(G63="X",0,IF(H63="X",0,VLOOKUP(H63,'12'!$K$3:$L$16,2,FALSE))),0)</f>
        <v>0</v>
      </c>
      <c r="M63" s="205">
        <f t="shared" si="0"/>
        <v>0</v>
      </c>
      <c r="N63" s="205">
        <f>IFERROR(VLOOKUP(H63,'12'!$K$3:$M$16,3,FALSE),0)</f>
        <v>0</v>
      </c>
      <c r="O63" s="205">
        <f t="shared" si="1"/>
        <v>0</v>
      </c>
      <c r="P63" s="205"/>
      <c r="Q63" s="205"/>
      <c r="R63" s="205"/>
    </row>
    <row r="64" spans="1:18" hidden="1">
      <c r="A64" s="203"/>
      <c r="B64" s="204"/>
      <c r="C64" s="204"/>
      <c r="D64" s="203"/>
      <c r="E64" s="203"/>
      <c r="H64" s="203"/>
      <c r="I64" s="205"/>
      <c r="J64" s="205"/>
      <c r="K64" s="205"/>
      <c r="L64" s="222">
        <f>IFERROR(IF(G64="X",0,IF(H64="X",0,VLOOKUP(H64,'12'!$K$3:$L$16,2,FALSE))),0)</f>
        <v>0</v>
      </c>
      <c r="M64" s="205">
        <f t="shared" si="0"/>
        <v>0</v>
      </c>
      <c r="N64" s="205">
        <f>IFERROR(VLOOKUP(H64,'12'!$K$3:$M$16,3,FALSE),0)</f>
        <v>0</v>
      </c>
      <c r="O64" s="205">
        <f t="shared" si="1"/>
        <v>0</v>
      </c>
      <c r="P64" s="205"/>
      <c r="Q64" s="205"/>
      <c r="R64" s="205"/>
    </row>
    <row r="65" spans="1:18" hidden="1">
      <c r="A65" s="203"/>
      <c r="B65" s="204"/>
      <c r="C65" s="204"/>
      <c r="D65" s="203"/>
      <c r="E65" s="203"/>
      <c r="H65" s="203"/>
      <c r="I65" s="205"/>
      <c r="J65" s="205"/>
      <c r="K65" s="205"/>
      <c r="L65" s="222">
        <f>IFERROR(IF(G65="X",0,IF(H65="X",0,VLOOKUP(H65,'12'!$K$3:$L$16,2,FALSE))),0)</f>
        <v>0</v>
      </c>
      <c r="M65" s="205">
        <f t="shared" si="0"/>
        <v>0</v>
      </c>
      <c r="N65" s="205">
        <f>IFERROR(VLOOKUP(H65,'12'!$K$3:$M$16,3,FALSE),0)</f>
        <v>0</v>
      </c>
      <c r="O65" s="205">
        <f t="shared" si="1"/>
        <v>0</v>
      </c>
      <c r="P65" s="205"/>
      <c r="Q65" s="205"/>
      <c r="R65" s="205"/>
    </row>
    <row r="66" spans="1:18" hidden="1">
      <c r="A66" s="203"/>
      <c r="B66" s="204"/>
      <c r="C66" s="204"/>
      <c r="D66" s="203"/>
      <c r="E66" s="203"/>
      <c r="H66" s="203"/>
      <c r="I66" s="205"/>
      <c r="J66" s="205"/>
      <c r="K66" s="205"/>
      <c r="L66" s="222">
        <f>IFERROR(IF(G66="X",0,IF(H66="X",0,VLOOKUP(H66,'12'!$K$3:$L$16,2,FALSE))),0)</f>
        <v>0</v>
      </c>
      <c r="M66" s="205">
        <f t="shared" si="0"/>
        <v>0</v>
      </c>
      <c r="N66" s="205">
        <f>IFERROR(VLOOKUP(H66,'12'!$K$3:$M$16,3,FALSE),0)</f>
        <v>0</v>
      </c>
      <c r="O66" s="205">
        <f t="shared" si="1"/>
        <v>0</v>
      </c>
      <c r="P66" s="205"/>
      <c r="Q66" s="205"/>
      <c r="R66" s="205"/>
    </row>
    <row r="67" spans="1:18" hidden="1">
      <c r="A67" s="203"/>
      <c r="B67" s="204"/>
      <c r="C67" s="204"/>
      <c r="D67" s="203"/>
      <c r="E67" s="203"/>
      <c r="H67" s="203"/>
      <c r="I67" s="205"/>
      <c r="J67" s="205"/>
      <c r="K67" s="205"/>
      <c r="L67" s="222">
        <f>IFERROR(IF(G67="X",0,IF(H67="X",0,VLOOKUP(H67,'12'!$K$3:$L$16,2,FALSE))),0)</f>
        <v>0</v>
      </c>
      <c r="M67" s="205">
        <f t="shared" si="0"/>
        <v>0</v>
      </c>
      <c r="N67" s="205">
        <f>IFERROR(VLOOKUP(H67,'12'!$K$3:$M$16,3,FALSE),0)</f>
        <v>0</v>
      </c>
      <c r="O67" s="205">
        <f t="shared" si="1"/>
        <v>0</v>
      </c>
      <c r="P67" s="205"/>
      <c r="Q67" s="205"/>
      <c r="R67" s="205"/>
    </row>
    <row r="68" spans="1:18" hidden="1">
      <c r="A68" s="203"/>
      <c r="B68" s="204"/>
      <c r="C68" s="204"/>
      <c r="D68" s="203"/>
      <c r="E68" s="203"/>
      <c r="H68" s="203"/>
      <c r="I68" s="205"/>
      <c r="J68" s="205"/>
      <c r="K68" s="205"/>
      <c r="L68" s="222">
        <f>IFERROR(IF(G68="X",0,IF(H68="X",0,VLOOKUP(H68,'12'!$K$3:$L$16,2,FALSE))),0)</f>
        <v>0</v>
      </c>
      <c r="M68" s="205">
        <f t="shared" ref="M68:M131" si="2">K68*L68</f>
        <v>0</v>
      </c>
      <c r="N68" s="205">
        <f>IFERROR(VLOOKUP(H68,'12'!$K$3:$M$16,3,FALSE),0)</f>
        <v>0</v>
      </c>
      <c r="O68" s="205">
        <f t="shared" ref="O68:O131" si="3">IF(N68=0,0,M68/N68)</f>
        <v>0</v>
      </c>
      <c r="P68" s="205"/>
      <c r="Q68" s="205"/>
      <c r="R68" s="205"/>
    </row>
    <row r="69" spans="1:18" hidden="1">
      <c r="A69" s="203"/>
      <c r="B69" s="204"/>
      <c r="C69" s="204"/>
      <c r="D69" s="203"/>
      <c r="E69" s="203"/>
      <c r="H69" s="203"/>
      <c r="I69" s="205"/>
      <c r="J69" s="205"/>
      <c r="K69" s="205"/>
      <c r="L69" s="222">
        <f>IFERROR(IF(G69="X",0,IF(H69="X",0,VLOOKUP(H69,'12'!$K$3:$L$16,2,FALSE))),0)</f>
        <v>0</v>
      </c>
      <c r="M69" s="205">
        <f t="shared" si="2"/>
        <v>0</v>
      </c>
      <c r="N69" s="205">
        <f>IFERROR(VLOOKUP(H69,'12'!$K$3:$M$16,3,FALSE),0)</f>
        <v>0</v>
      </c>
      <c r="O69" s="205">
        <f t="shared" si="3"/>
        <v>0</v>
      </c>
      <c r="P69" s="205"/>
      <c r="Q69" s="205"/>
      <c r="R69" s="205"/>
    </row>
    <row r="70" spans="1:18" hidden="1">
      <c r="A70" s="203"/>
      <c r="B70" s="204"/>
      <c r="C70" s="204"/>
      <c r="D70" s="203"/>
      <c r="E70" s="203"/>
      <c r="H70" s="203"/>
      <c r="I70" s="205"/>
      <c r="J70" s="205"/>
      <c r="K70" s="205"/>
      <c r="L70" s="222">
        <f>IFERROR(IF(G70="X",0,IF(H70="X",0,VLOOKUP(H70,'12'!$K$3:$L$16,2,FALSE))),0)</f>
        <v>0</v>
      </c>
      <c r="M70" s="205">
        <f t="shared" si="2"/>
        <v>0</v>
      </c>
      <c r="N70" s="205">
        <f>IFERROR(VLOOKUP(H70,'12'!$K$3:$M$16,3,FALSE),0)</f>
        <v>0</v>
      </c>
      <c r="O70" s="205">
        <f t="shared" si="3"/>
        <v>0</v>
      </c>
      <c r="P70" s="205"/>
      <c r="Q70" s="205"/>
      <c r="R70" s="205"/>
    </row>
    <row r="71" spans="1:18" hidden="1">
      <c r="A71" s="203"/>
      <c r="B71" s="204"/>
      <c r="C71" s="204"/>
      <c r="D71" s="203"/>
      <c r="E71" s="203"/>
      <c r="H71" s="203"/>
      <c r="I71" s="205"/>
      <c r="J71" s="205"/>
      <c r="K71" s="205"/>
      <c r="L71" s="222">
        <f>IFERROR(IF(G71="X",0,IF(H71="X",0,VLOOKUP(H71,'12'!$K$3:$L$16,2,FALSE))),0)</f>
        <v>0</v>
      </c>
      <c r="M71" s="205">
        <f t="shared" si="2"/>
        <v>0</v>
      </c>
      <c r="N71" s="205">
        <f>IFERROR(VLOOKUP(H71,'12'!$K$3:$M$16,3,FALSE),0)</f>
        <v>0</v>
      </c>
      <c r="O71" s="205">
        <f t="shared" si="3"/>
        <v>0</v>
      </c>
      <c r="P71" s="205"/>
      <c r="Q71" s="205"/>
      <c r="R71" s="205"/>
    </row>
    <row r="72" spans="1:18" hidden="1">
      <c r="A72" s="203"/>
      <c r="B72" s="204"/>
      <c r="C72" s="204"/>
      <c r="D72" s="203"/>
      <c r="E72" s="203"/>
      <c r="H72" s="203"/>
      <c r="I72" s="205"/>
      <c r="J72" s="205"/>
      <c r="K72" s="205"/>
      <c r="L72" s="222">
        <f>IFERROR(IF(G72="X",0,IF(H72="X",0,VLOOKUP(H72,'12'!$K$3:$L$16,2,FALSE))),0)</f>
        <v>0</v>
      </c>
      <c r="M72" s="205">
        <f t="shared" si="2"/>
        <v>0</v>
      </c>
      <c r="N72" s="205">
        <f>IFERROR(VLOOKUP(H72,'12'!$K$3:$M$16,3,FALSE),0)</f>
        <v>0</v>
      </c>
      <c r="O72" s="205">
        <f t="shared" si="3"/>
        <v>0</v>
      </c>
      <c r="P72" s="205"/>
      <c r="Q72" s="205"/>
      <c r="R72" s="205"/>
    </row>
    <row r="73" spans="1:18" hidden="1">
      <c r="A73" s="203"/>
      <c r="B73" s="204"/>
      <c r="C73" s="204"/>
      <c r="D73" s="203"/>
      <c r="E73" s="203"/>
      <c r="H73" s="203"/>
      <c r="I73" s="205"/>
      <c r="J73" s="205"/>
      <c r="K73" s="205"/>
      <c r="L73" s="222">
        <f>IFERROR(IF(G73="X",0,IF(H73="X",0,VLOOKUP(H73,'12'!$K$3:$L$16,2,FALSE))),0)</f>
        <v>0</v>
      </c>
      <c r="M73" s="205">
        <f t="shared" si="2"/>
        <v>0</v>
      </c>
      <c r="N73" s="205">
        <f>IFERROR(VLOOKUP(H73,'12'!$K$3:$M$16,3,FALSE),0)</f>
        <v>0</v>
      </c>
      <c r="O73" s="205">
        <f t="shared" si="3"/>
        <v>0</v>
      </c>
      <c r="P73" s="205"/>
      <c r="Q73" s="205"/>
      <c r="R73" s="205"/>
    </row>
    <row r="74" spans="1:18" hidden="1">
      <c r="A74" s="203"/>
      <c r="B74" s="204"/>
      <c r="C74" s="204"/>
      <c r="D74" s="203"/>
      <c r="E74" s="203"/>
      <c r="H74" s="203"/>
      <c r="I74" s="205"/>
      <c r="J74" s="205"/>
      <c r="K74" s="205"/>
      <c r="L74" s="222">
        <f>IFERROR(IF(G74="X",0,IF(H74="X",0,VLOOKUP(H74,'12'!$K$3:$L$16,2,FALSE))),0)</f>
        <v>0</v>
      </c>
      <c r="M74" s="205">
        <f t="shared" si="2"/>
        <v>0</v>
      </c>
      <c r="N74" s="205">
        <f>IFERROR(VLOOKUP(H74,'12'!$K$3:$M$16,3,FALSE),0)</f>
        <v>0</v>
      </c>
      <c r="O74" s="205">
        <f t="shared" si="3"/>
        <v>0</v>
      </c>
      <c r="P74" s="205"/>
      <c r="Q74" s="205"/>
      <c r="R74" s="205"/>
    </row>
    <row r="75" spans="1:18" hidden="1">
      <c r="A75" s="203"/>
      <c r="B75" s="204"/>
      <c r="C75" s="204"/>
      <c r="D75" s="203"/>
      <c r="E75" s="203"/>
      <c r="H75" s="203"/>
      <c r="I75" s="205"/>
      <c r="J75" s="205"/>
      <c r="K75" s="205"/>
      <c r="L75" s="222">
        <f>IFERROR(IF(G75="X",0,IF(H75="X",0,VLOOKUP(H75,'12'!$K$3:$L$16,2,FALSE))),0)</f>
        <v>0</v>
      </c>
      <c r="M75" s="205">
        <f t="shared" si="2"/>
        <v>0</v>
      </c>
      <c r="N75" s="205">
        <f>IFERROR(VLOOKUP(H75,'12'!$K$3:$M$16,3,FALSE),0)</f>
        <v>0</v>
      </c>
      <c r="O75" s="205">
        <f t="shared" si="3"/>
        <v>0</v>
      </c>
      <c r="P75" s="205"/>
      <c r="Q75" s="205"/>
      <c r="R75" s="205"/>
    </row>
    <row r="76" spans="1:18" hidden="1">
      <c r="A76" s="203"/>
      <c r="B76" s="204"/>
      <c r="C76" s="204"/>
      <c r="D76" s="203"/>
      <c r="E76" s="203"/>
      <c r="H76" s="203"/>
      <c r="I76" s="205"/>
      <c r="J76" s="205"/>
      <c r="K76" s="205"/>
      <c r="L76" s="222">
        <f>IFERROR(IF(G76="X",0,IF(H76="X",0,VLOOKUP(H76,'12'!$K$3:$L$16,2,FALSE))),0)</f>
        <v>0</v>
      </c>
      <c r="M76" s="205">
        <f t="shared" si="2"/>
        <v>0</v>
      </c>
      <c r="N76" s="205">
        <f>IFERROR(VLOOKUP(H76,'12'!$K$3:$M$16,3,FALSE),0)</f>
        <v>0</v>
      </c>
      <c r="O76" s="205">
        <f t="shared" si="3"/>
        <v>0</v>
      </c>
      <c r="P76" s="205"/>
      <c r="Q76" s="205"/>
      <c r="R76" s="205"/>
    </row>
    <row r="77" spans="1:18" hidden="1">
      <c r="A77" s="203"/>
      <c r="B77" s="204"/>
      <c r="C77" s="204"/>
      <c r="D77" s="203"/>
      <c r="E77" s="203"/>
      <c r="H77" s="203"/>
      <c r="I77" s="205"/>
      <c r="J77" s="205"/>
      <c r="K77" s="205"/>
      <c r="L77" s="222">
        <f>IFERROR(IF(G77="X",0,IF(H77="X",0,VLOOKUP(H77,'12'!$K$3:$L$16,2,FALSE))),0)</f>
        <v>0</v>
      </c>
      <c r="M77" s="205">
        <f t="shared" si="2"/>
        <v>0</v>
      </c>
      <c r="N77" s="205">
        <f>IFERROR(VLOOKUP(H77,'12'!$K$3:$M$16,3,FALSE),0)</f>
        <v>0</v>
      </c>
      <c r="O77" s="205">
        <f t="shared" si="3"/>
        <v>0</v>
      </c>
      <c r="P77" s="205"/>
      <c r="Q77" s="205"/>
      <c r="R77" s="205"/>
    </row>
    <row r="78" spans="1:18" hidden="1">
      <c r="A78" s="203"/>
      <c r="B78" s="204"/>
      <c r="C78" s="204"/>
      <c r="D78" s="203"/>
      <c r="E78" s="203"/>
      <c r="H78" s="203"/>
      <c r="I78" s="205"/>
      <c r="J78" s="205"/>
      <c r="K78" s="205"/>
      <c r="L78" s="222">
        <f>IFERROR(IF(G78="X",0,IF(H78="X",0,VLOOKUP(H78,'12'!$K$3:$L$16,2,FALSE))),0)</f>
        <v>0</v>
      </c>
      <c r="M78" s="205">
        <f t="shared" si="2"/>
        <v>0</v>
      </c>
      <c r="N78" s="205">
        <f>IFERROR(VLOOKUP(H78,'12'!$K$3:$M$16,3,FALSE),0)</f>
        <v>0</v>
      </c>
      <c r="O78" s="205">
        <f t="shared" si="3"/>
        <v>0</v>
      </c>
      <c r="P78" s="205"/>
      <c r="Q78" s="205"/>
      <c r="R78" s="205"/>
    </row>
    <row r="79" spans="1:18" hidden="1">
      <c r="A79" s="203"/>
      <c r="B79" s="204"/>
      <c r="C79" s="204"/>
      <c r="D79" s="203"/>
      <c r="E79" s="203"/>
      <c r="H79" s="203"/>
      <c r="I79" s="205"/>
      <c r="J79" s="205"/>
      <c r="K79" s="205"/>
      <c r="L79" s="222">
        <f>IFERROR(IF(G79="X",0,IF(H79="X",0,VLOOKUP(H79,'12'!$K$3:$L$16,2,FALSE))),0)</f>
        <v>0</v>
      </c>
      <c r="M79" s="205">
        <f t="shared" si="2"/>
        <v>0</v>
      </c>
      <c r="N79" s="205">
        <f>IFERROR(VLOOKUP(H79,'12'!$K$3:$M$16,3,FALSE),0)</f>
        <v>0</v>
      </c>
      <c r="O79" s="205">
        <f t="shared" si="3"/>
        <v>0</v>
      </c>
      <c r="P79" s="205"/>
      <c r="Q79" s="205"/>
      <c r="R79" s="205"/>
    </row>
    <row r="80" spans="1:18" hidden="1">
      <c r="A80" s="203"/>
      <c r="B80" s="204"/>
      <c r="C80" s="204"/>
      <c r="D80" s="203"/>
      <c r="E80" s="203"/>
      <c r="H80" s="203"/>
      <c r="I80" s="205"/>
      <c r="J80" s="205"/>
      <c r="K80" s="205"/>
      <c r="L80" s="222">
        <f>IFERROR(IF(G80="X",0,IF(H80="X",0,VLOOKUP(H80,'12'!$K$3:$L$16,2,FALSE))),0)</f>
        <v>0</v>
      </c>
      <c r="M80" s="205">
        <f t="shared" si="2"/>
        <v>0</v>
      </c>
      <c r="N80" s="205">
        <f>IFERROR(VLOOKUP(H80,'12'!$K$3:$M$16,3,FALSE),0)</f>
        <v>0</v>
      </c>
      <c r="O80" s="205">
        <f t="shared" si="3"/>
        <v>0</v>
      </c>
      <c r="P80" s="205"/>
      <c r="Q80" s="205"/>
      <c r="R80" s="205"/>
    </row>
    <row r="81" spans="1:18" hidden="1">
      <c r="A81" s="203"/>
      <c r="B81" s="204"/>
      <c r="C81" s="204"/>
      <c r="D81" s="203"/>
      <c r="E81" s="203"/>
      <c r="H81" s="203"/>
      <c r="I81" s="205"/>
      <c r="J81" s="205"/>
      <c r="K81" s="205"/>
      <c r="L81" s="222">
        <f>IFERROR(IF(G81="X",0,IF(H81="X",0,VLOOKUP(H81,'12'!$K$3:$L$16,2,FALSE))),0)</f>
        <v>0</v>
      </c>
      <c r="M81" s="205">
        <f t="shared" si="2"/>
        <v>0</v>
      </c>
      <c r="N81" s="205">
        <f>IFERROR(VLOOKUP(H81,'12'!$K$3:$M$16,3,FALSE),0)</f>
        <v>0</v>
      </c>
      <c r="O81" s="205">
        <f t="shared" si="3"/>
        <v>0</v>
      </c>
      <c r="P81" s="205"/>
      <c r="Q81" s="205"/>
      <c r="R81" s="205"/>
    </row>
    <row r="82" spans="1:18" hidden="1">
      <c r="A82" s="203"/>
      <c r="B82" s="204"/>
      <c r="C82" s="204"/>
      <c r="D82" s="203"/>
      <c r="E82" s="203"/>
      <c r="H82" s="203"/>
      <c r="I82" s="205"/>
      <c r="J82" s="205"/>
      <c r="K82" s="205"/>
      <c r="L82" s="222">
        <f>IFERROR(IF(G82="X",0,IF(H82="X",0,VLOOKUP(H82,'12'!$K$3:$L$16,2,FALSE))),0)</f>
        <v>0</v>
      </c>
      <c r="M82" s="205">
        <f t="shared" si="2"/>
        <v>0</v>
      </c>
      <c r="N82" s="205">
        <f>IFERROR(VLOOKUP(H82,'12'!$K$3:$M$16,3,FALSE),0)</f>
        <v>0</v>
      </c>
      <c r="O82" s="205">
        <f t="shared" si="3"/>
        <v>0</v>
      </c>
      <c r="P82" s="205"/>
      <c r="Q82" s="205"/>
      <c r="R82" s="205"/>
    </row>
    <row r="83" spans="1:18" hidden="1">
      <c r="A83" s="203"/>
      <c r="B83" s="204"/>
      <c r="C83" s="204"/>
      <c r="D83" s="203"/>
      <c r="E83" s="203"/>
      <c r="H83" s="203"/>
      <c r="I83" s="205"/>
      <c r="J83" s="205"/>
      <c r="K83" s="205"/>
      <c r="L83" s="222">
        <f>IFERROR(IF(G83="X",0,IF(H83="X",0,VLOOKUP(H83,'12'!$K$3:$L$16,2,FALSE))),0)</f>
        <v>0</v>
      </c>
      <c r="M83" s="205">
        <f t="shared" si="2"/>
        <v>0</v>
      </c>
      <c r="N83" s="205">
        <f>IFERROR(VLOOKUP(H83,'12'!$K$3:$M$16,3,FALSE),0)</f>
        <v>0</v>
      </c>
      <c r="O83" s="205">
        <f t="shared" si="3"/>
        <v>0</v>
      </c>
      <c r="P83" s="205"/>
      <c r="Q83" s="205"/>
      <c r="R83" s="205"/>
    </row>
    <row r="84" spans="1:18" hidden="1">
      <c r="A84" s="203"/>
      <c r="B84" s="204"/>
      <c r="C84" s="204"/>
      <c r="D84" s="203"/>
      <c r="E84" s="203"/>
      <c r="H84" s="203"/>
      <c r="I84" s="205"/>
      <c r="J84" s="205"/>
      <c r="K84" s="205"/>
      <c r="L84" s="222">
        <f>IFERROR(IF(G84="X",0,IF(H84="X",0,VLOOKUP(H84,'12'!$K$3:$L$16,2,FALSE))),0)</f>
        <v>0</v>
      </c>
      <c r="M84" s="205">
        <f t="shared" si="2"/>
        <v>0</v>
      </c>
      <c r="N84" s="205">
        <f>IFERROR(VLOOKUP(H84,'12'!$K$3:$M$16,3,FALSE),0)</f>
        <v>0</v>
      </c>
      <c r="O84" s="205">
        <f t="shared" si="3"/>
        <v>0</v>
      </c>
      <c r="P84" s="205"/>
      <c r="Q84" s="205"/>
      <c r="R84" s="205"/>
    </row>
    <row r="85" spans="1:18" hidden="1">
      <c r="A85" s="203"/>
      <c r="B85" s="204"/>
      <c r="C85" s="204"/>
      <c r="D85" s="203"/>
      <c r="E85" s="203"/>
      <c r="H85" s="203"/>
      <c r="I85" s="205"/>
      <c r="J85" s="205"/>
      <c r="K85" s="205"/>
      <c r="L85" s="222">
        <f>IFERROR(IF(G85="X",0,IF(H85="X",0,VLOOKUP(H85,'12'!$K$3:$L$16,2,FALSE))),0)</f>
        <v>0</v>
      </c>
      <c r="M85" s="205">
        <f t="shared" si="2"/>
        <v>0</v>
      </c>
      <c r="N85" s="205">
        <f>IFERROR(VLOOKUP(H85,'12'!$K$3:$M$16,3,FALSE),0)</f>
        <v>0</v>
      </c>
      <c r="O85" s="205">
        <f t="shared" si="3"/>
        <v>0</v>
      </c>
      <c r="P85" s="205"/>
      <c r="Q85" s="205"/>
      <c r="R85" s="205"/>
    </row>
    <row r="86" spans="1:18" hidden="1">
      <c r="A86" s="203"/>
      <c r="B86" s="204"/>
      <c r="C86" s="204"/>
      <c r="D86" s="203"/>
      <c r="E86" s="203"/>
      <c r="H86" s="203"/>
      <c r="I86" s="205"/>
      <c r="J86" s="205"/>
      <c r="K86" s="205"/>
      <c r="L86" s="222">
        <f>IFERROR(IF(G86="X",0,IF(H86="X",0,VLOOKUP(H86,'12'!$K$3:$L$16,2,FALSE))),0)</f>
        <v>0</v>
      </c>
      <c r="M86" s="205">
        <f t="shared" si="2"/>
        <v>0</v>
      </c>
      <c r="N86" s="205">
        <f>IFERROR(VLOOKUP(H86,'12'!$K$3:$M$16,3,FALSE),0)</f>
        <v>0</v>
      </c>
      <c r="O86" s="205">
        <f t="shared" si="3"/>
        <v>0</v>
      </c>
      <c r="P86" s="205"/>
      <c r="Q86" s="205"/>
      <c r="R86" s="205"/>
    </row>
    <row r="87" spans="1:18" hidden="1">
      <c r="A87" s="203"/>
      <c r="B87" s="204"/>
      <c r="C87" s="204"/>
      <c r="D87" s="203"/>
      <c r="E87" s="203"/>
      <c r="H87" s="203"/>
      <c r="I87" s="205"/>
      <c r="J87" s="205"/>
      <c r="K87" s="205"/>
      <c r="L87" s="222">
        <f>IFERROR(IF(G87="X",0,IF(H87="X",0,VLOOKUP(H87,'12'!$K$3:$L$16,2,FALSE))),0)</f>
        <v>0</v>
      </c>
      <c r="M87" s="205">
        <f t="shared" si="2"/>
        <v>0</v>
      </c>
      <c r="N87" s="205">
        <f>IFERROR(VLOOKUP(H87,'12'!$K$3:$M$16,3,FALSE),0)</f>
        <v>0</v>
      </c>
      <c r="O87" s="205">
        <f t="shared" si="3"/>
        <v>0</v>
      </c>
      <c r="P87" s="205"/>
      <c r="Q87" s="205"/>
      <c r="R87" s="205"/>
    </row>
    <row r="88" spans="1:18" hidden="1">
      <c r="A88" s="203"/>
      <c r="B88" s="204"/>
      <c r="C88" s="204"/>
      <c r="D88" s="203"/>
      <c r="E88" s="203"/>
      <c r="H88" s="203"/>
      <c r="I88" s="205"/>
      <c r="J88" s="205"/>
      <c r="K88" s="205"/>
      <c r="L88" s="222">
        <f>IFERROR(IF(G88="X",0,IF(H88="X",0,VLOOKUP(H88,'12'!$K$3:$L$16,2,FALSE))),0)</f>
        <v>0</v>
      </c>
      <c r="M88" s="205">
        <f t="shared" si="2"/>
        <v>0</v>
      </c>
      <c r="N88" s="205">
        <f>IFERROR(VLOOKUP(H88,'12'!$K$3:$M$16,3,FALSE),0)</f>
        <v>0</v>
      </c>
      <c r="O88" s="205">
        <f t="shared" si="3"/>
        <v>0</v>
      </c>
      <c r="P88" s="205"/>
      <c r="Q88" s="205"/>
      <c r="R88" s="205"/>
    </row>
    <row r="89" spans="1:18" hidden="1">
      <c r="A89" s="203"/>
      <c r="B89" s="204"/>
      <c r="C89" s="204"/>
      <c r="D89" s="203"/>
      <c r="E89" s="203"/>
      <c r="H89" s="203"/>
      <c r="I89" s="205"/>
      <c r="J89" s="205"/>
      <c r="K89" s="205"/>
      <c r="L89" s="222">
        <f>IFERROR(IF(G89="X",0,IF(H89="X",0,VLOOKUP(H89,'12'!$K$3:$L$16,2,FALSE))),0)</f>
        <v>0</v>
      </c>
      <c r="M89" s="205">
        <f t="shared" si="2"/>
        <v>0</v>
      </c>
      <c r="N89" s="205">
        <f>IFERROR(VLOOKUP(H89,'12'!$K$3:$M$16,3,FALSE),0)</f>
        <v>0</v>
      </c>
      <c r="O89" s="205">
        <f t="shared" si="3"/>
        <v>0</v>
      </c>
      <c r="P89" s="205"/>
      <c r="Q89" s="205"/>
      <c r="R89" s="205"/>
    </row>
    <row r="90" spans="1:18" hidden="1">
      <c r="A90" s="203"/>
      <c r="B90" s="204"/>
      <c r="C90" s="204"/>
      <c r="D90" s="203"/>
      <c r="E90" s="203"/>
      <c r="H90" s="203"/>
      <c r="I90" s="205"/>
      <c r="J90" s="205"/>
      <c r="K90" s="205"/>
      <c r="L90" s="222">
        <f>IFERROR(IF(G90="X",0,IF(H90="X",0,VLOOKUP(H90,'12'!$K$3:$L$16,2,FALSE))),0)</f>
        <v>0</v>
      </c>
      <c r="M90" s="205">
        <f t="shared" si="2"/>
        <v>0</v>
      </c>
      <c r="N90" s="205">
        <f>IFERROR(VLOOKUP(H90,'12'!$K$3:$M$16,3,FALSE),0)</f>
        <v>0</v>
      </c>
      <c r="O90" s="205">
        <f t="shared" si="3"/>
        <v>0</v>
      </c>
      <c r="P90" s="205"/>
      <c r="Q90" s="205"/>
      <c r="R90" s="205"/>
    </row>
    <row r="91" spans="1:18" hidden="1">
      <c r="A91" s="203"/>
      <c r="B91" s="204"/>
      <c r="C91" s="204"/>
      <c r="D91" s="203"/>
      <c r="E91" s="203"/>
      <c r="H91" s="203"/>
      <c r="I91" s="205"/>
      <c r="J91" s="205"/>
      <c r="K91" s="205"/>
      <c r="L91" s="222">
        <f>IFERROR(IF(G91="X",0,IF(H91="X",0,VLOOKUP(H91,'12'!$K$3:$L$16,2,FALSE))),0)</f>
        <v>0</v>
      </c>
      <c r="M91" s="205">
        <f t="shared" si="2"/>
        <v>0</v>
      </c>
      <c r="N91" s="205">
        <f>IFERROR(VLOOKUP(H91,'12'!$K$3:$M$16,3,FALSE),0)</f>
        <v>0</v>
      </c>
      <c r="O91" s="205">
        <f t="shared" si="3"/>
        <v>0</v>
      </c>
      <c r="P91" s="205"/>
      <c r="Q91" s="205"/>
      <c r="R91" s="205"/>
    </row>
    <row r="92" spans="1:18" hidden="1">
      <c r="A92" s="203"/>
      <c r="B92" s="204"/>
      <c r="C92" s="204"/>
      <c r="D92" s="203"/>
      <c r="E92" s="203"/>
      <c r="H92" s="203"/>
      <c r="I92" s="205"/>
      <c r="J92" s="205"/>
      <c r="K92" s="205"/>
      <c r="L92" s="222">
        <f>IFERROR(IF(G92="X",0,IF(H92="X",0,VLOOKUP(H92,'12'!$K$3:$L$16,2,FALSE))),0)</f>
        <v>0</v>
      </c>
      <c r="M92" s="205">
        <f t="shared" si="2"/>
        <v>0</v>
      </c>
      <c r="N92" s="205">
        <f>IFERROR(VLOOKUP(H92,'12'!$K$3:$M$16,3,FALSE),0)</f>
        <v>0</v>
      </c>
      <c r="O92" s="205">
        <f t="shared" si="3"/>
        <v>0</v>
      </c>
      <c r="P92" s="205"/>
      <c r="Q92" s="205"/>
      <c r="R92" s="205"/>
    </row>
    <row r="93" spans="1:18" hidden="1">
      <c r="A93" s="203"/>
      <c r="B93" s="204"/>
      <c r="C93" s="204"/>
      <c r="D93" s="203"/>
      <c r="E93" s="203"/>
      <c r="H93" s="203"/>
      <c r="I93" s="205"/>
      <c r="J93" s="205"/>
      <c r="K93" s="205"/>
      <c r="L93" s="222">
        <f>IFERROR(IF(G93="X",0,IF(H93="X",0,VLOOKUP(H93,'12'!$K$3:$L$16,2,FALSE))),0)</f>
        <v>0</v>
      </c>
      <c r="M93" s="205">
        <f t="shared" si="2"/>
        <v>0</v>
      </c>
      <c r="N93" s="205">
        <f>IFERROR(VLOOKUP(H93,'12'!$K$3:$M$16,3,FALSE),0)</f>
        <v>0</v>
      </c>
      <c r="O93" s="205">
        <f t="shared" si="3"/>
        <v>0</v>
      </c>
      <c r="P93" s="205"/>
      <c r="Q93" s="205"/>
      <c r="R93" s="205"/>
    </row>
    <row r="94" spans="1:18" hidden="1">
      <c r="A94" s="203"/>
      <c r="B94" s="204"/>
      <c r="C94" s="204"/>
      <c r="D94" s="203"/>
      <c r="E94" s="203"/>
      <c r="H94" s="203"/>
      <c r="I94" s="205"/>
      <c r="J94" s="205"/>
      <c r="K94" s="205"/>
      <c r="L94" s="222">
        <f>IFERROR(IF(G94="X",0,IF(H94="X",0,VLOOKUP(H94,'12'!$K$3:$L$16,2,FALSE))),0)</f>
        <v>0</v>
      </c>
      <c r="M94" s="205">
        <f t="shared" si="2"/>
        <v>0</v>
      </c>
      <c r="N94" s="205">
        <f>IFERROR(VLOOKUP(H94,'12'!$K$3:$M$16,3,FALSE),0)</f>
        <v>0</v>
      </c>
      <c r="O94" s="205">
        <f t="shared" si="3"/>
        <v>0</v>
      </c>
      <c r="P94" s="205"/>
      <c r="Q94" s="205"/>
      <c r="R94" s="205"/>
    </row>
    <row r="95" spans="1:18" hidden="1">
      <c r="A95" s="203"/>
      <c r="B95" s="204"/>
      <c r="C95" s="204"/>
      <c r="D95" s="203"/>
      <c r="E95" s="203"/>
      <c r="H95" s="203"/>
      <c r="I95" s="205"/>
      <c r="J95" s="205"/>
      <c r="K95" s="205"/>
      <c r="L95" s="222">
        <f>IFERROR(IF(G95="X",0,IF(H95="X",0,VLOOKUP(H95,'12'!$K$3:$L$16,2,FALSE))),0)</f>
        <v>0</v>
      </c>
      <c r="M95" s="205">
        <f t="shared" si="2"/>
        <v>0</v>
      </c>
      <c r="N95" s="205">
        <f>IFERROR(VLOOKUP(H95,'12'!$K$3:$M$16,3,FALSE),0)</f>
        <v>0</v>
      </c>
      <c r="O95" s="205">
        <f t="shared" si="3"/>
        <v>0</v>
      </c>
      <c r="P95" s="205"/>
      <c r="Q95" s="205"/>
      <c r="R95" s="205"/>
    </row>
    <row r="96" spans="1:18" hidden="1">
      <c r="A96" s="203"/>
      <c r="B96" s="204"/>
      <c r="C96" s="204"/>
      <c r="D96" s="203"/>
      <c r="E96" s="203"/>
      <c r="H96" s="203"/>
      <c r="I96" s="205"/>
      <c r="J96" s="205"/>
      <c r="K96" s="205"/>
      <c r="L96" s="222">
        <f>IFERROR(IF(G96="X",0,IF(H96="X",0,VLOOKUP(H96,'12'!$K$3:$L$16,2,FALSE))),0)</f>
        <v>0</v>
      </c>
      <c r="M96" s="205">
        <f t="shared" si="2"/>
        <v>0</v>
      </c>
      <c r="N96" s="205">
        <f>IFERROR(VLOOKUP(H96,'12'!$K$3:$M$16,3,FALSE),0)</f>
        <v>0</v>
      </c>
      <c r="O96" s="205">
        <f t="shared" si="3"/>
        <v>0</v>
      </c>
      <c r="P96" s="205"/>
      <c r="Q96" s="205"/>
      <c r="R96" s="205"/>
    </row>
    <row r="97" spans="1:18" hidden="1">
      <c r="A97" s="203"/>
      <c r="B97" s="204"/>
      <c r="C97" s="204"/>
      <c r="D97" s="203"/>
      <c r="E97" s="203"/>
      <c r="H97" s="203"/>
      <c r="I97" s="205"/>
      <c r="J97" s="205"/>
      <c r="K97" s="205"/>
      <c r="L97" s="222">
        <f>IFERROR(IF(G97="X",0,IF(H97="X",0,VLOOKUP(H97,'12'!$K$3:$L$16,2,FALSE))),0)</f>
        <v>0</v>
      </c>
      <c r="M97" s="205">
        <f t="shared" si="2"/>
        <v>0</v>
      </c>
      <c r="N97" s="205">
        <f>IFERROR(VLOOKUP(H97,'12'!$K$3:$M$16,3,FALSE),0)</f>
        <v>0</v>
      </c>
      <c r="O97" s="205">
        <f t="shared" si="3"/>
        <v>0</v>
      </c>
      <c r="P97" s="205"/>
      <c r="Q97" s="205"/>
      <c r="R97" s="205"/>
    </row>
    <row r="98" spans="1:18" hidden="1">
      <c r="A98" s="203"/>
      <c r="B98" s="204"/>
      <c r="C98" s="204"/>
      <c r="D98" s="203"/>
      <c r="E98" s="203"/>
      <c r="H98" s="203"/>
      <c r="I98" s="205"/>
      <c r="J98" s="205"/>
      <c r="K98" s="205"/>
      <c r="L98" s="222">
        <f>IFERROR(IF(G98="X",0,IF(H98="X",0,VLOOKUP(H98,'12'!$K$3:$L$16,2,FALSE))),0)</f>
        <v>0</v>
      </c>
      <c r="M98" s="205">
        <f t="shared" si="2"/>
        <v>0</v>
      </c>
      <c r="N98" s="205">
        <f>IFERROR(VLOOKUP(H98,'12'!$K$3:$M$16,3,FALSE),0)</f>
        <v>0</v>
      </c>
      <c r="O98" s="205">
        <f t="shared" si="3"/>
        <v>0</v>
      </c>
      <c r="P98" s="205"/>
      <c r="Q98" s="205"/>
      <c r="R98" s="205"/>
    </row>
    <row r="99" spans="1:18" hidden="1">
      <c r="A99" s="203"/>
      <c r="B99" s="204"/>
      <c r="C99" s="204"/>
      <c r="D99" s="203"/>
      <c r="E99" s="203"/>
      <c r="H99" s="203"/>
      <c r="I99" s="205"/>
      <c r="J99" s="205"/>
      <c r="K99" s="205"/>
      <c r="L99" s="222">
        <f>IFERROR(IF(G99="X",0,IF(H99="X",0,VLOOKUP(H99,'12'!$K$3:$L$16,2,FALSE))),0)</f>
        <v>0</v>
      </c>
      <c r="M99" s="205">
        <f t="shared" si="2"/>
        <v>0</v>
      </c>
      <c r="N99" s="205">
        <f>IFERROR(VLOOKUP(H99,'12'!$K$3:$M$16,3,FALSE),0)</f>
        <v>0</v>
      </c>
      <c r="O99" s="205">
        <f t="shared" si="3"/>
        <v>0</v>
      </c>
      <c r="P99" s="205"/>
      <c r="Q99" s="205"/>
      <c r="R99" s="205"/>
    </row>
    <row r="100" spans="1:18" hidden="1">
      <c r="A100" s="203"/>
      <c r="B100" s="204"/>
      <c r="C100" s="204"/>
      <c r="D100" s="203"/>
      <c r="E100" s="203"/>
      <c r="H100" s="203"/>
      <c r="I100" s="205"/>
      <c r="J100" s="205"/>
      <c r="K100" s="205"/>
      <c r="L100" s="222">
        <f>IFERROR(IF(G100="X",0,IF(H100="X",0,VLOOKUP(H100,'12'!$K$3:$L$16,2,FALSE))),0)</f>
        <v>0</v>
      </c>
      <c r="M100" s="205">
        <f t="shared" si="2"/>
        <v>0</v>
      </c>
      <c r="N100" s="205">
        <f>IFERROR(VLOOKUP(H100,'12'!$K$3:$M$16,3,FALSE),0)</f>
        <v>0</v>
      </c>
      <c r="O100" s="205">
        <f t="shared" si="3"/>
        <v>0</v>
      </c>
      <c r="P100" s="205"/>
      <c r="Q100" s="205"/>
      <c r="R100" s="205"/>
    </row>
    <row r="101" spans="1:18" hidden="1">
      <c r="A101" s="203"/>
      <c r="B101" s="204"/>
      <c r="C101" s="204"/>
      <c r="D101" s="203"/>
      <c r="E101" s="203"/>
      <c r="H101" s="203"/>
      <c r="I101" s="205"/>
      <c r="J101" s="205"/>
      <c r="K101" s="205"/>
      <c r="L101" s="222">
        <f>IFERROR(IF(G101="X",0,IF(H101="X",0,VLOOKUP(H101,'12'!$K$3:$L$16,2,FALSE))),0)</f>
        <v>0</v>
      </c>
      <c r="M101" s="205">
        <f t="shared" si="2"/>
        <v>0</v>
      </c>
      <c r="N101" s="205">
        <f>IFERROR(VLOOKUP(H101,'12'!$K$3:$M$16,3,FALSE),0)</f>
        <v>0</v>
      </c>
      <c r="O101" s="205">
        <f t="shared" si="3"/>
        <v>0</v>
      </c>
      <c r="P101" s="205"/>
      <c r="Q101" s="205"/>
      <c r="R101" s="205"/>
    </row>
    <row r="102" spans="1:18" hidden="1">
      <c r="A102" s="203"/>
      <c r="B102" s="204"/>
      <c r="C102" s="204"/>
      <c r="D102" s="203"/>
      <c r="E102" s="203"/>
      <c r="H102" s="203"/>
      <c r="I102" s="205"/>
      <c r="J102" s="205"/>
      <c r="K102" s="205"/>
      <c r="L102" s="222">
        <f>IFERROR(IF(G102="X",0,IF(H102="X",0,VLOOKUP(H102,'12'!$K$3:$L$16,2,FALSE))),0)</f>
        <v>0</v>
      </c>
      <c r="M102" s="205">
        <f t="shared" si="2"/>
        <v>0</v>
      </c>
      <c r="N102" s="205">
        <f>IFERROR(VLOOKUP(H102,'12'!$K$3:$M$16,3,FALSE),0)</f>
        <v>0</v>
      </c>
      <c r="O102" s="205">
        <f t="shared" si="3"/>
        <v>0</v>
      </c>
      <c r="P102" s="205"/>
      <c r="Q102" s="205"/>
      <c r="R102" s="205"/>
    </row>
    <row r="103" spans="1:18" hidden="1">
      <c r="A103" s="203"/>
      <c r="B103" s="204"/>
      <c r="C103" s="204"/>
      <c r="D103" s="203"/>
      <c r="E103" s="203"/>
      <c r="H103" s="203"/>
      <c r="I103" s="205"/>
      <c r="J103" s="205"/>
      <c r="K103" s="205"/>
      <c r="L103" s="222">
        <f>IFERROR(IF(G103="X",0,IF(H103="X",0,VLOOKUP(H103,'12'!$K$3:$L$16,2,FALSE))),0)</f>
        <v>0</v>
      </c>
      <c r="M103" s="205">
        <f t="shared" si="2"/>
        <v>0</v>
      </c>
      <c r="N103" s="205">
        <f>IFERROR(VLOOKUP(H103,'12'!$K$3:$M$16,3,FALSE),0)</f>
        <v>0</v>
      </c>
      <c r="O103" s="205">
        <f t="shared" si="3"/>
        <v>0</v>
      </c>
      <c r="P103" s="205"/>
      <c r="Q103" s="205"/>
      <c r="R103" s="205"/>
    </row>
    <row r="104" spans="1:18" hidden="1">
      <c r="A104" s="203"/>
      <c r="B104" s="204"/>
      <c r="C104" s="204"/>
      <c r="D104" s="203"/>
      <c r="E104" s="203"/>
      <c r="H104" s="203"/>
      <c r="I104" s="205"/>
      <c r="J104" s="205"/>
      <c r="K104" s="205"/>
      <c r="L104" s="222">
        <f>IFERROR(IF(G104="X",0,IF(H104="X",0,VLOOKUP(H104,'12'!$K$3:$L$16,2,FALSE))),0)</f>
        <v>0</v>
      </c>
      <c r="M104" s="205">
        <f t="shared" si="2"/>
        <v>0</v>
      </c>
      <c r="N104" s="205">
        <f>IFERROR(VLOOKUP(H104,'12'!$K$3:$M$16,3,FALSE),0)</f>
        <v>0</v>
      </c>
      <c r="O104" s="205">
        <f t="shared" si="3"/>
        <v>0</v>
      </c>
      <c r="P104" s="205"/>
      <c r="Q104" s="205"/>
      <c r="R104" s="205"/>
    </row>
    <row r="105" spans="1:18" hidden="1">
      <c r="A105" s="203"/>
      <c r="B105" s="204"/>
      <c r="C105" s="204"/>
      <c r="D105" s="203"/>
      <c r="E105" s="203"/>
      <c r="H105" s="203"/>
      <c r="I105" s="205"/>
      <c r="J105" s="205"/>
      <c r="K105" s="205"/>
      <c r="L105" s="222">
        <f>IFERROR(IF(G105="X",0,IF(H105="X",0,VLOOKUP(H105,'12'!$K$3:$L$16,2,FALSE))),0)</f>
        <v>0</v>
      </c>
      <c r="M105" s="205">
        <f t="shared" si="2"/>
        <v>0</v>
      </c>
      <c r="N105" s="205">
        <f>IFERROR(VLOOKUP(H105,'12'!$K$3:$M$16,3,FALSE),0)</f>
        <v>0</v>
      </c>
      <c r="O105" s="205">
        <f t="shared" si="3"/>
        <v>0</v>
      </c>
      <c r="P105" s="205"/>
      <c r="Q105" s="205"/>
      <c r="R105" s="205"/>
    </row>
    <row r="106" spans="1:18" hidden="1">
      <c r="A106" s="203"/>
      <c r="B106" s="204"/>
      <c r="C106" s="204"/>
      <c r="D106" s="203"/>
      <c r="E106" s="203"/>
      <c r="H106" s="203"/>
      <c r="I106" s="205"/>
      <c r="J106" s="205"/>
      <c r="K106" s="205"/>
      <c r="L106" s="222">
        <f>IFERROR(IF(G106="X",0,IF(H106="X",0,VLOOKUP(H106,'12'!$K$3:$L$16,2,FALSE))),0)</f>
        <v>0</v>
      </c>
      <c r="M106" s="205">
        <f t="shared" si="2"/>
        <v>0</v>
      </c>
      <c r="N106" s="205">
        <f>IFERROR(VLOOKUP(H106,'12'!$K$3:$M$16,3,FALSE),0)</f>
        <v>0</v>
      </c>
      <c r="O106" s="205">
        <f t="shared" si="3"/>
        <v>0</v>
      </c>
      <c r="P106" s="205"/>
      <c r="Q106" s="205"/>
      <c r="R106" s="205"/>
    </row>
    <row r="107" spans="1:18" hidden="1">
      <c r="A107" s="203"/>
      <c r="B107" s="204"/>
      <c r="C107" s="204"/>
      <c r="D107" s="203"/>
      <c r="E107" s="203"/>
      <c r="H107" s="203"/>
      <c r="I107" s="205"/>
      <c r="J107" s="205"/>
      <c r="K107" s="205"/>
      <c r="L107" s="222">
        <f>IFERROR(IF(G107="X",0,IF(H107="X",0,VLOOKUP(H107,'12'!$K$3:$L$16,2,FALSE))),0)</f>
        <v>0</v>
      </c>
      <c r="M107" s="205">
        <f t="shared" si="2"/>
        <v>0</v>
      </c>
      <c r="N107" s="205">
        <f>IFERROR(VLOOKUP(H107,'12'!$K$3:$M$16,3,FALSE),0)</f>
        <v>0</v>
      </c>
      <c r="O107" s="205">
        <f t="shared" si="3"/>
        <v>0</v>
      </c>
      <c r="P107" s="205"/>
      <c r="Q107" s="205"/>
      <c r="R107" s="205"/>
    </row>
    <row r="108" spans="1:18" hidden="1">
      <c r="A108" s="203"/>
      <c r="B108" s="204"/>
      <c r="C108" s="204"/>
      <c r="D108" s="203"/>
      <c r="E108" s="203"/>
      <c r="H108" s="203"/>
      <c r="I108" s="205"/>
      <c r="J108" s="205"/>
      <c r="K108" s="205"/>
      <c r="L108" s="222">
        <f>IFERROR(IF(G108="X",0,IF(H108="X",0,VLOOKUP(H108,'12'!$K$3:$L$16,2,FALSE))),0)</f>
        <v>0</v>
      </c>
      <c r="M108" s="205">
        <f t="shared" si="2"/>
        <v>0</v>
      </c>
      <c r="N108" s="205">
        <f>IFERROR(VLOOKUP(H108,'12'!$K$3:$M$16,3,FALSE),0)</f>
        <v>0</v>
      </c>
      <c r="O108" s="205">
        <f t="shared" si="3"/>
        <v>0</v>
      </c>
      <c r="P108" s="205"/>
      <c r="Q108" s="205"/>
      <c r="R108" s="205"/>
    </row>
    <row r="109" spans="1:18" hidden="1">
      <c r="A109" s="203"/>
      <c r="B109" s="204"/>
      <c r="C109" s="204"/>
      <c r="D109" s="203"/>
      <c r="E109" s="203"/>
      <c r="H109" s="203"/>
      <c r="I109" s="205"/>
      <c r="J109" s="205"/>
      <c r="K109" s="205"/>
      <c r="L109" s="222">
        <f>IFERROR(IF(G109="X",0,IF(H109="X",0,VLOOKUP(H109,'12'!$K$3:$L$16,2,FALSE))),0)</f>
        <v>0</v>
      </c>
      <c r="M109" s="205">
        <f t="shared" si="2"/>
        <v>0</v>
      </c>
      <c r="N109" s="205">
        <f>IFERROR(VLOOKUP(H109,'12'!$K$3:$M$16,3,FALSE),0)</f>
        <v>0</v>
      </c>
      <c r="O109" s="205">
        <f t="shared" si="3"/>
        <v>0</v>
      </c>
      <c r="P109" s="205"/>
      <c r="Q109" s="205"/>
      <c r="R109" s="205"/>
    </row>
    <row r="110" spans="1:18" hidden="1">
      <c r="A110" s="203"/>
      <c r="B110" s="204"/>
      <c r="C110" s="204"/>
      <c r="D110" s="203"/>
      <c r="E110" s="203"/>
      <c r="H110" s="203"/>
      <c r="I110" s="205"/>
      <c r="J110" s="205"/>
      <c r="K110" s="205"/>
      <c r="L110" s="222">
        <f>IFERROR(IF(G110="X",0,IF(H110="X",0,VLOOKUP(H110,'12'!$K$3:$L$16,2,FALSE))),0)</f>
        <v>0</v>
      </c>
      <c r="M110" s="205">
        <f t="shared" si="2"/>
        <v>0</v>
      </c>
      <c r="N110" s="205">
        <f>IFERROR(VLOOKUP(H110,'12'!$K$3:$M$16,3,FALSE),0)</f>
        <v>0</v>
      </c>
      <c r="O110" s="205">
        <f t="shared" si="3"/>
        <v>0</v>
      </c>
      <c r="P110" s="205"/>
      <c r="Q110" s="205"/>
      <c r="R110" s="205"/>
    </row>
    <row r="111" spans="1:18" hidden="1">
      <c r="A111" s="203"/>
      <c r="B111" s="204"/>
      <c r="C111" s="204"/>
      <c r="D111" s="203"/>
      <c r="E111" s="203"/>
      <c r="H111" s="203"/>
      <c r="I111" s="205"/>
      <c r="J111" s="205"/>
      <c r="K111" s="205"/>
      <c r="L111" s="222">
        <f>IFERROR(IF(G111="X",0,IF(H111="X",0,VLOOKUP(H111,'12'!$K$3:$L$16,2,FALSE))),0)</f>
        <v>0</v>
      </c>
      <c r="M111" s="205">
        <f t="shared" si="2"/>
        <v>0</v>
      </c>
      <c r="N111" s="205">
        <f>IFERROR(VLOOKUP(H111,'12'!$K$3:$M$16,3,FALSE),0)</f>
        <v>0</v>
      </c>
      <c r="O111" s="205">
        <f t="shared" si="3"/>
        <v>0</v>
      </c>
      <c r="P111" s="205"/>
      <c r="Q111" s="205"/>
      <c r="R111" s="205"/>
    </row>
    <row r="112" spans="1:18" hidden="1">
      <c r="A112" s="203"/>
      <c r="B112" s="204"/>
      <c r="C112" s="204"/>
      <c r="D112" s="203"/>
      <c r="E112" s="203"/>
      <c r="H112" s="203"/>
      <c r="I112" s="205"/>
      <c r="J112" s="205"/>
      <c r="K112" s="205"/>
      <c r="L112" s="222">
        <f>IFERROR(IF(G112="X",0,IF(H112="X",0,VLOOKUP(H112,'12'!$K$3:$L$16,2,FALSE))),0)</f>
        <v>0</v>
      </c>
      <c r="M112" s="205">
        <f t="shared" si="2"/>
        <v>0</v>
      </c>
      <c r="N112" s="205">
        <f>IFERROR(VLOOKUP(H112,'12'!$K$3:$M$16,3,FALSE),0)</f>
        <v>0</v>
      </c>
      <c r="O112" s="205">
        <f t="shared" si="3"/>
        <v>0</v>
      </c>
      <c r="P112" s="205"/>
      <c r="Q112" s="205"/>
      <c r="R112" s="205"/>
    </row>
    <row r="113" spans="1:18" hidden="1">
      <c r="A113" s="203"/>
      <c r="B113" s="204"/>
      <c r="C113" s="204"/>
      <c r="D113" s="203"/>
      <c r="E113" s="203"/>
      <c r="H113" s="203"/>
      <c r="I113" s="205"/>
      <c r="J113" s="205"/>
      <c r="K113" s="205"/>
      <c r="L113" s="222">
        <f>IFERROR(IF(G113="X",0,IF(H113="X",0,VLOOKUP(H113,'12'!$K$3:$L$16,2,FALSE))),0)</f>
        <v>0</v>
      </c>
      <c r="M113" s="205">
        <f t="shared" si="2"/>
        <v>0</v>
      </c>
      <c r="N113" s="205">
        <f>IFERROR(VLOOKUP(H113,'12'!$K$3:$M$16,3,FALSE),0)</f>
        <v>0</v>
      </c>
      <c r="O113" s="205">
        <f t="shared" si="3"/>
        <v>0</v>
      </c>
      <c r="P113" s="205"/>
      <c r="Q113" s="205"/>
      <c r="R113" s="205"/>
    </row>
    <row r="114" spans="1:18" hidden="1">
      <c r="A114" s="203"/>
      <c r="B114" s="204"/>
      <c r="C114" s="204"/>
      <c r="D114" s="203"/>
      <c r="E114" s="203"/>
      <c r="H114" s="203"/>
      <c r="I114" s="205"/>
      <c r="J114" s="205"/>
      <c r="K114" s="205"/>
      <c r="L114" s="222">
        <f>IFERROR(IF(G114="X",0,IF(H114="X",0,VLOOKUP(H114,'12'!$K$3:$L$16,2,FALSE))),0)</f>
        <v>0</v>
      </c>
      <c r="M114" s="205">
        <f t="shared" si="2"/>
        <v>0</v>
      </c>
      <c r="N114" s="205">
        <f>IFERROR(VLOOKUP(H114,'12'!$K$3:$M$16,3,FALSE),0)</f>
        <v>0</v>
      </c>
      <c r="O114" s="205">
        <f t="shared" si="3"/>
        <v>0</v>
      </c>
      <c r="P114" s="205"/>
      <c r="Q114" s="205"/>
      <c r="R114" s="205"/>
    </row>
    <row r="115" spans="1:18" hidden="1">
      <c r="A115" s="203"/>
      <c r="B115" s="204"/>
      <c r="C115" s="204"/>
      <c r="D115" s="203"/>
      <c r="E115" s="203"/>
      <c r="H115" s="203"/>
      <c r="I115" s="205"/>
      <c r="J115" s="205"/>
      <c r="K115" s="205"/>
      <c r="L115" s="222">
        <f>IFERROR(IF(G115="X",0,IF(H115="X",0,VLOOKUP(H115,'12'!$K$3:$L$16,2,FALSE))),0)</f>
        <v>0</v>
      </c>
      <c r="M115" s="205">
        <f t="shared" si="2"/>
        <v>0</v>
      </c>
      <c r="N115" s="205">
        <f>IFERROR(VLOOKUP(H115,'12'!$K$3:$M$16,3,FALSE),0)</f>
        <v>0</v>
      </c>
      <c r="O115" s="205">
        <f t="shared" si="3"/>
        <v>0</v>
      </c>
      <c r="P115" s="205"/>
      <c r="Q115" s="205"/>
      <c r="R115" s="205"/>
    </row>
    <row r="116" spans="1:18" hidden="1">
      <c r="A116" s="203"/>
      <c r="B116" s="204"/>
      <c r="C116" s="204"/>
      <c r="D116" s="203"/>
      <c r="E116" s="203"/>
      <c r="H116" s="203"/>
      <c r="I116" s="205"/>
      <c r="J116" s="205"/>
      <c r="K116" s="205"/>
      <c r="L116" s="222">
        <f>IFERROR(IF(G116="X",0,IF(H116="X",0,VLOOKUP(H116,'12'!$K$3:$L$16,2,FALSE))),0)</f>
        <v>0</v>
      </c>
      <c r="M116" s="205">
        <f t="shared" si="2"/>
        <v>0</v>
      </c>
      <c r="N116" s="205">
        <f>IFERROR(VLOOKUP(H116,'12'!$K$3:$M$16,3,FALSE),0)</f>
        <v>0</v>
      </c>
      <c r="O116" s="205">
        <f t="shared" si="3"/>
        <v>0</v>
      </c>
      <c r="P116" s="205"/>
      <c r="Q116" s="205"/>
      <c r="R116" s="205"/>
    </row>
    <row r="117" spans="1:18" hidden="1">
      <c r="A117" s="203"/>
      <c r="B117" s="204"/>
      <c r="C117" s="204"/>
      <c r="D117" s="203"/>
      <c r="E117" s="203"/>
      <c r="H117" s="203"/>
      <c r="I117" s="205"/>
      <c r="J117" s="205"/>
      <c r="K117" s="205"/>
      <c r="L117" s="222">
        <f>IFERROR(IF(G117="X",0,IF(H117="X",0,VLOOKUP(H117,'12'!$K$3:$L$16,2,FALSE))),0)</f>
        <v>0</v>
      </c>
      <c r="M117" s="205">
        <f t="shared" si="2"/>
        <v>0</v>
      </c>
      <c r="N117" s="205">
        <f>IFERROR(VLOOKUP(H117,'12'!$K$3:$M$16,3,FALSE),0)</f>
        <v>0</v>
      </c>
      <c r="O117" s="205">
        <f t="shared" si="3"/>
        <v>0</v>
      </c>
      <c r="P117" s="205"/>
      <c r="Q117" s="205"/>
      <c r="R117" s="205"/>
    </row>
    <row r="118" spans="1:18" hidden="1">
      <c r="A118" s="203"/>
      <c r="B118" s="204"/>
      <c r="C118" s="204"/>
      <c r="D118" s="203"/>
      <c r="E118" s="203"/>
      <c r="H118" s="203"/>
      <c r="I118" s="205"/>
      <c r="J118" s="205"/>
      <c r="K118" s="205"/>
      <c r="L118" s="222">
        <f>IFERROR(IF(G118="X",0,IF(H118="X",0,VLOOKUP(H118,'12'!$K$3:$L$16,2,FALSE))),0)</f>
        <v>0</v>
      </c>
      <c r="M118" s="205">
        <f t="shared" si="2"/>
        <v>0</v>
      </c>
      <c r="N118" s="205">
        <f>IFERROR(VLOOKUP(H118,'12'!$K$3:$M$16,3,FALSE),0)</f>
        <v>0</v>
      </c>
      <c r="O118" s="205">
        <f t="shared" si="3"/>
        <v>0</v>
      </c>
      <c r="P118" s="205"/>
      <c r="Q118" s="205"/>
      <c r="R118" s="205"/>
    </row>
    <row r="119" spans="1:18" hidden="1">
      <c r="A119" s="203"/>
      <c r="B119" s="204"/>
      <c r="C119" s="204"/>
      <c r="D119" s="203"/>
      <c r="E119" s="203"/>
      <c r="H119" s="203"/>
      <c r="I119" s="205"/>
      <c r="J119" s="205"/>
      <c r="K119" s="205"/>
      <c r="L119" s="222">
        <f>IFERROR(IF(G119="X",0,IF(H119="X",0,VLOOKUP(H119,'12'!$K$3:$L$16,2,FALSE))),0)</f>
        <v>0</v>
      </c>
      <c r="M119" s="205">
        <f t="shared" si="2"/>
        <v>0</v>
      </c>
      <c r="N119" s="205">
        <f>IFERROR(VLOOKUP(H119,'12'!$K$3:$M$16,3,FALSE),0)</f>
        <v>0</v>
      </c>
      <c r="O119" s="205">
        <f t="shared" si="3"/>
        <v>0</v>
      </c>
      <c r="P119" s="205"/>
      <c r="Q119" s="205"/>
      <c r="R119" s="205"/>
    </row>
    <row r="120" spans="1:18" hidden="1">
      <c r="A120" s="203"/>
      <c r="B120" s="204"/>
      <c r="C120" s="204"/>
      <c r="D120" s="203"/>
      <c r="E120" s="203"/>
      <c r="H120" s="203"/>
      <c r="I120" s="205"/>
      <c r="J120" s="205"/>
      <c r="K120" s="205"/>
      <c r="L120" s="222">
        <f>IFERROR(IF(G120="X",0,IF(H120="X",0,VLOOKUP(H120,'12'!$K$3:$L$16,2,FALSE))),0)</f>
        <v>0</v>
      </c>
      <c r="M120" s="205">
        <f t="shared" si="2"/>
        <v>0</v>
      </c>
      <c r="N120" s="205">
        <f>IFERROR(VLOOKUP(H120,'12'!$K$3:$M$16,3,FALSE),0)</f>
        <v>0</v>
      </c>
      <c r="O120" s="205">
        <f t="shared" si="3"/>
        <v>0</v>
      </c>
      <c r="P120" s="205"/>
      <c r="Q120" s="205"/>
      <c r="R120" s="205"/>
    </row>
    <row r="121" spans="1:18" hidden="1">
      <c r="A121" s="203"/>
      <c r="B121" s="204"/>
      <c r="C121" s="204"/>
      <c r="D121" s="203"/>
      <c r="E121" s="203"/>
      <c r="H121" s="203"/>
      <c r="I121" s="205"/>
      <c r="J121" s="205"/>
      <c r="K121" s="205"/>
      <c r="L121" s="222">
        <f>IFERROR(IF(G121="X",0,IF(H121="X",0,VLOOKUP(H121,'12'!$K$3:$L$16,2,FALSE))),0)</f>
        <v>0</v>
      </c>
      <c r="M121" s="205">
        <f t="shared" si="2"/>
        <v>0</v>
      </c>
      <c r="N121" s="205">
        <f>IFERROR(VLOOKUP(H121,'12'!$K$3:$M$16,3,FALSE),0)</f>
        <v>0</v>
      </c>
      <c r="O121" s="205">
        <f t="shared" si="3"/>
        <v>0</v>
      </c>
      <c r="P121" s="205"/>
      <c r="Q121" s="205"/>
      <c r="R121" s="205"/>
    </row>
    <row r="122" spans="1:18" hidden="1">
      <c r="A122" s="203"/>
      <c r="B122" s="204"/>
      <c r="C122" s="204"/>
      <c r="D122" s="203"/>
      <c r="E122" s="203"/>
      <c r="H122" s="203"/>
      <c r="I122" s="205"/>
      <c r="J122" s="205"/>
      <c r="K122" s="205"/>
      <c r="L122" s="222">
        <f>IFERROR(IF(G122="X",0,IF(H122="X",0,VLOOKUP(H122,'12'!$K$3:$L$16,2,FALSE))),0)</f>
        <v>0</v>
      </c>
      <c r="M122" s="205">
        <f t="shared" si="2"/>
        <v>0</v>
      </c>
      <c r="N122" s="205">
        <f>IFERROR(VLOOKUP(H122,'12'!$K$3:$M$16,3,FALSE),0)</f>
        <v>0</v>
      </c>
      <c r="O122" s="205">
        <f t="shared" si="3"/>
        <v>0</v>
      </c>
      <c r="P122" s="205"/>
      <c r="Q122" s="205"/>
      <c r="R122" s="205"/>
    </row>
    <row r="123" spans="1:18" hidden="1">
      <c r="A123" s="203"/>
      <c r="B123" s="204"/>
      <c r="C123" s="204"/>
      <c r="D123" s="203"/>
      <c r="E123" s="203"/>
      <c r="H123" s="203"/>
      <c r="I123" s="205"/>
      <c r="J123" s="205"/>
      <c r="K123" s="205"/>
      <c r="L123" s="222">
        <f>IFERROR(IF(G123="X",0,IF(H123="X",0,VLOOKUP(H123,'12'!$K$3:$L$16,2,FALSE))),0)</f>
        <v>0</v>
      </c>
      <c r="M123" s="205">
        <f t="shared" si="2"/>
        <v>0</v>
      </c>
      <c r="N123" s="205">
        <f>IFERROR(VLOOKUP(H123,'12'!$K$3:$M$16,3,FALSE),0)</f>
        <v>0</v>
      </c>
      <c r="O123" s="205">
        <f t="shared" si="3"/>
        <v>0</v>
      </c>
      <c r="P123" s="205"/>
      <c r="Q123" s="205"/>
      <c r="R123" s="205"/>
    </row>
    <row r="124" spans="1:18" hidden="1">
      <c r="A124" s="203"/>
      <c r="B124" s="204"/>
      <c r="C124" s="204"/>
      <c r="D124" s="203"/>
      <c r="E124" s="203"/>
      <c r="H124" s="203"/>
      <c r="I124" s="205"/>
      <c r="J124" s="205"/>
      <c r="K124" s="205"/>
      <c r="L124" s="222">
        <f>IFERROR(IF(G124="X",0,IF(H124="X",0,VLOOKUP(H124,'12'!$K$3:$L$16,2,FALSE))),0)</f>
        <v>0</v>
      </c>
      <c r="M124" s="205">
        <f t="shared" si="2"/>
        <v>0</v>
      </c>
      <c r="N124" s="205">
        <f>IFERROR(VLOOKUP(H124,'12'!$K$3:$M$16,3,FALSE),0)</f>
        <v>0</v>
      </c>
      <c r="O124" s="205">
        <f t="shared" si="3"/>
        <v>0</v>
      </c>
      <c r="P124" s="205"/>
      <c r="Q124" s="205"/>
      <c r="R124" s="205"/>
    </row>
    <row r="125" spans="1:18" hidden="1">
      <c r="A125" s="203"/>
      <c r="B125" s="204"/>
      <c r="C125" s="204"/>
      <c r="D125" s="203"/>
      <c r="E125" s="203"/>
      <c r="H125" s="203"/>
      <c r="I125" s="205"/>
      <c r="J125" s="205"/>
      <c r="K125" s="205"/>
      <c r="L125" s="222">
        <f>IFERROR(IF(G125="X",0,IF(H125="X",0,VLOOKUP(H125,'12'!$K$3:$L$16,2,FALSE))),0)</f>
        <v>0</v>
      </c>
      <c r="M125" s="205">
        <f t="shared" si="2"/>
        <v>0</v>
      </c>
      <c r="N125" s="205">
        <f>IFERROR(VLOOKUP(H125,'12'!$K$3:$M$16,3,FALSE),0)</f>
        <v>0</v>
      </c>
      <c r="O125" s="205">
        <f t="shared" si="3"/>
        <v>0</v>
      </c>
      <c r="P125" s="205"/>
      <c r="Q125" s="205"/>
      <c r="R125" s="205"/>
    </row>
    <row r="126" spans="1:18" hidden="1">
      <c r="A126" s="203"/>
      <c r="B126" s="204"/>
      <c r="C126" s="204"/>
      <c r="D126" s="203"/>
      <c r="E126" s="203"/>
      <c r="H126" s="203"/>
      <c r="I126" s="205"/>
      <c r="J126" s="205"/>
      <c r="K126" s="205"/>
      <c r="L126" s="222">
        <f>IFERROR(IF(G126="X",0,IF(H126="X",0,VLOOKUP(H126,'12'!$K$3:$L$16,2,FALSE))),0)</f>
        <v>0</v>
      </c>
      <c r="M126" s="205">
        <f t="shared" si="2"/>
        <v>0</v>
      </c>
      <c r="N126" s="205">
        <f>IFERROR(VLOOKUP(H126,'12'!$K$3:$M$16,3,FALSE),0)</f>
        <v>0</v>
      </c>
      <c r="O126" s="205">
        <f t="shared" si="3"/>
        <v>0</v>
      </c>
      <c r="P126" s="205"/>
      <c r="Q126" s="205"/>
      <c r="R126" s="205"/>
    </row>
    <row r="127" spans="1:18" hidden="1">
      <c r="A127" s="203"/>
      <c r="B127" s="204"/>
      <c r="C127" s="204"/>
      <c r="D127" s="203"/>
      <c r="E127" s="203"/>
      <c r="H127" s="203"/>
      <c r="I127" s="205"/>
      <c r="J127" s="205"/>
      <c r="K127" s="205"/>
      <c r="L127" s="222">
        <f>IFERROR(IF(G127="X",0,IF(H127="X",0,VLOOKUP(H127,'12'!$K$3:$L$16,2,FALSE))),0)</f>
        <v>0</v>
      </c>
      <c r="M127" s="205">
        <f t="shared" si="2"/>
        <v>0</v>
      </c>
      <c r="N127" s="205">
        <f>IFERROR(VLOOKUP(H127,'12'!$K$3:$M$16,3,FALSE),0)</f>
        <v>0</v>
      </c>
      <c r="O127" s="205">
        <f t="shared" si="3"/>
        <v>0</v>
      </c>
      <c r="P127" s="205"/>
      <c r="Q127" s="205"/>
      <c r="R127" s="205"/>
    </row>
    <row r="128" spans="1:18" hidden="1">
      <c r="A128" s="203"/>
      <c r="B128" s="204"/>
      <c r="C128" s="204"/>
      <c r="D128" s="203"/>
      <c r="E128" s="203"/>
      <c r="H128" s="203"/>
      <c r="I128" s="205"/>
      <c r="J128" s="205"/>
      <c r="K128" s="205"/>
      <c r="L128" s="222">
        <f>IFERROR(IF(G128="X",0,IF(H128="X",0,VLOOKUP(H128,'12'!$K$3:$L$16,2,FALSE))),0)</f>
        <v>0</v>
      </c>
      <c r="M128" s="205">
        <f t="shared" si="2"/>
        <v>0</v>
      </c>
      <c r="N128" s="205">
        <f>IFERROR(VLOOKUP(H128,'12'!$K$3:$M$16,3,FALSE),0)</f>
        <v>0</v>
      </c>
      <c r="O128" s="205">
        <f t="shared" si="3"/>
        <v>0</v>
      </c>
      <c r="P128" s="205"/>
      <c r="Q128" s="205"/>
      <c r="R128" s="205"/>
    </row>
    <row r="129" spans="1:18" hidden="1">
      <c r="A129" s="203"/>
      <c r="B129" s="204"/>
      <c r="C129" s="204"/>
      <c r="D129" s="203"/>
      <c r="E129" s="203"/>
      <c r="H129" s="203"/>
      <c r="I129" s="205"/>
      <c r="J129" s="205"/>
      <c r="K129" s="205"/>
      <c r="L129" s="222">
        <f>IFERROR(IF(G129="X",0,IF(H129="X",0,VLOOKUP(H129,'12'!$K$3:$L$16,2,FALSE))),0)</f>
        <v>0</v>
      </c>
      <c r="M129" s="205">
        <f t="shared" si="2"/>
        <v>0</v>
      </c>
      <c r="N129" s="205">
        <f>IFERROR(VLOOKUP(H129,'12'!$K$3:$M$16,3,FALSE),0)</f>
        <v>0</v>
      </c>
      <c r="O129" s="205">
        <f t="shared" si="3"/>
        <v>0</v>
      </c>
      <c r="P129" s="205"/>
      <c r="Q129" s="205"/>
      <c r="R129" s="205"/>
    </row>
    <row r="130" spans="1:18" hidden="1">
      <c r="A130" s="203"/>
      <c r="B130" s="204"/>
      <c r="C130" s="204"/>
      <c r="D130" s="203"/>
      <c r="E130" s="203"/>
      <c r="H130" s="203"/>
      <c r="I130" s="205"/>
      <c r="J130" s="205"/>
      <c r="K130" s="205"/>
      <c r="L130" s="222">
        <f>IFERROR(IF(G130="X",0,IF(H130="X",0,VLOOKUP(H130,'12'!$K$3:$L$16,2,FALSE))),0)</f>
        <v>0</v>
      </c>
      <c r="M130" s="205">
        <f t="shared" si="2"/>
        <v>0</v>
      </c>
      <c r="N130" s="205">
        <f>IFERROR(VLOOKUP(H130,'12'!$K$3:$M$16,3,FALSE),0)</f>
        <v>0</v>
      </c>
      <c r="O130" s="205">
        <f t="shared" si="3"/>
        <v>0</v>
      </c>
      <c r="P130" s="205"/>
      <c r="Q130" s="205"/>
      <c r="R130" s="205"/>
    </row>
    <row r="131" spans="1:18" hidden="1">
      <c r="A131" s="203"/>
      <c r="B131" s="204"/>
      <c r="C131" s="204"/>
      <c r="D131" s="203"/>
      <c r="E131" s="203"/>
      <c r="H131" s="203"/>
      <c r="I131" s="205"/>
      <c r="J131" s="205"/>
      <c r="K131" s="205"/>
      <c r="L131" s="222">
        <f>IFERROR(IF(G131="X",0,IF(H131="X",0,VLOOKUP(H131,'12'!$K$3:$L$16,2,FALSE))),0)</f>
        <v>0</v>
      </c>
      <c r="M131" s="205">
        <f t="shared" si="2"/>
        <v>0</v>
      </c>
      <c r="N131" s="205">
        <f>IFERROR(VLOOKUP(H131,'12'!$K$3:$M$16,3,FALSE),0)</f>
        <v>0</v>
      </c>
      <c r="O131" s="205">
        <f t="shared" si="3"/>
        <v>0</v>
      </c>
      <c r="P131" s="205"/>
      <c r="Q131" s="205"/>
      <c r="R131" s="205"/>
    </row>
    <row r="132" spans="1:18" hidden="1">
      <c r="A132" s="203"/>
      <c r="B132" s="204"/>
      <c r="C132" s="204"/>
      <c r="D132" s="203"/>
      <c r="E132" s="203"/>
      <c r="H132" s="203"/>
      <c r="I132" s="205"/>
      <c r="J132" s="205"/>
      <c r="K132" s="205"/>
      <c r="L132" s="222">
        <f>IFERROR(IF(G132="X",0,IF(H132="X",0,VLOOKUP(H132,'12'!$K$3:$L$16,2,FALSE))),0)</f>
        <v>0</v>
      </c>
      <c r="M132" s="205">
        <f t="shared" ref="M132:M195" si="4">K132*L132</f>
        <v>0</v>
      </c>
      <c r="N132" s="205">
        <f>IFERROR(VLOOKUP(H132,'12'!$K$3:$M$16,3,FALSE),0)</f>
        <v>0</v>
      </c>
      <c r="O132" s="205">
        <f t="shared" ref="O132:O195" si="5">IF(N132=0,0,M132/N132)</f>
        <v>0</v>
      </c>
      <c r="P132" s="205"/>
      <c r="Q132" s="205"/>
      <c r="R132" s="205"/>
    </row>
    <row r="133" spans="1:18" hidden="1">
      <c r="A133" s="203"/>
      <c r="B133" s="204"/>
      <c r="C133" s="204"/>
      <c r="D133" s="203"/>
      <c r="E133" s="203"/>
      <c r="H133" s="203"/>
      <c r="I133" s="205"/>
      <c r="J133" s="205"/>
      <c r="K133" s="205"/>
      <c r="L133" s="222">
        <f>IFERROR(IF(G133="X",0,IF(H133="X",0,VLOOKUP(H133,'12'!$K$3:$L$16,2,FALSE))),0)</f>
        <v>0</v>
      </c>
      <c r="M133" s="205">
        <f t="shared" si="4"/>
        <v>0</v>
      </c>
      <c r="N133" s="205">
        <f>IFERROR(VLOOKUP(H133,'12'!$K$3:$M$16,3,FALSE),0)</f>
        <v>0</v>
      </c>
      <c r="O133" s="205">
        <f t="shared" si="5"/>
        <v>0</v>
      </c>
      <c r="P133" s="205"/>
      <c r="Q133" s="205"/>
      <c r="R133" s="205"/>
    </row>
    <row r="134" spans="1:18" hidden="1">
      <c r="A134" s="203"/>
      <c r="B134" s="204"/>
      <c r="C134" s="204"/>
      <c r="D134" s="203"/>
      <c r="E134" s="203"/>
      <c r="H134" s="203"/>
      <c r="I134" s="205"/>
      <c r="J134" s="205"/>
      <c r="K134" s="205"/>
      <c r="L134" s="222">
        <f>IFERROR(IF(G134="X",0,IF(H134="X",0,VLOOKUP(H134,'12'!$K$3:$L$16,2,FALSE))),0)</f>
        <v>0</v>
      </c>
      <c r="M134" s="205">
        <f t="shared" si="4"/>
        <v>0</v>
      </c>
      <c r="N134" s="205">
        <f>IFERROR(VLOOKUP(H134,'12'!$K$3:$M$16,3,FALSE),0)</f>
        <v>0</v>
      </c>
      <c r="O134" s="205">
        <f t="shared" si="5"/>
        <v>0</v>
      </c>
      <c r="P134" s="205"/>
      <c r="Q134" s="205"/>
      <c r="R134" s="205"/>
    </row>
    <row r="135" spans="1:18" hidden="1">
      <c r="A135" s="203"/>
      <c r="B135" s="204"/>
      <c r="C135" s="204"/>
      <c r="D135" s="203"/>
      <c r="E135" s="203"/>
      <c r="H135" s="203"/>
      <c r="I135" s="205"/>
      <c r="J135" s="205"/>
      <c r="K135" s="205"/>
      <c r="L135" s="222">
        <f>IFERROR(IF(G135="X",0,IF(H135="X",0,VLOOKUP(H135,'12'!$K$3:$L$16,2,FALSE))),0)</f>
        <v>0</v>
      </c>
      <c r="M135" s="205">
        <f t="shared" si="4"/>
        <v>0</v>
      </c>
      <c r="N135" s="205">
        <f>IFERROR(VLOOKUP(H135,'12'!$K$3:$M$16,3,FALSE),0)</f>
        <v>0</v>
      </c>
      <c r="O135" s="205">
        <f t="shared" si="5"/>
        <v>0</v>
      </c>
      <c r="P135" s="205"/>
      <c r="Q135" s="205"/>
      <c r="R135" s="205"/>
    </row>
    <row r="136" spans="1:18" hidden="1">
      <c r="A136" s="203"/>
      <c r="B136" s="204"/>
      <c r="C136" s="204"/>
      <c r="D136" s="203"/>
      <c r="E136" s="203"/>
      <c r="H136" s="203"/>
      <c r="I136" s="205"/>
      <c r="J136" s="205"/>
      <c r="K136" s="205"/>
      <c r="L136" s="222">
        <f>IFERROR(IF(G136="X",0,IF(H136="X",0,VLOOKUP(H136,'12'!$K$3:$L$16,2,FALSE))),0)</f>
        <v>0</v>
      </c>
      <c r="M136" s="205">
        <f t="shared" si="4"/>
        <v>0</v>
      </c>
      <c r="N136" s="205">
        <f>IFERROR(VLOOKUP(H136,'12'!$K$3:$M$16,3,FALSE),0)</f>
        <v>0</v>
      </c>
      <c r="O136" s="205">
        <f t="shared" si="5"/>
        <v>0</v>
      </c>
      <c r="P136" s="205"/>
      <c r="Q136" s="205"/>
      <c r="R136" s="205"/>
    </row>
    <row r="137" spans="1:18" hidden="1">
      <c r="A137" s="203"/>
      <c r="B137" s="204"/>
      <c r="C137" s="204"/>
      <c r="D137" s="203"/>
      <c r="E137" s="203"/>
      <c r="H137" s="203"/>
      <c r="I137" s="205"/>
      <c r="J137" s="205"/>
      <c r="K137" s="205"/>
      <c r="L137" s="222">
        <f>IFERROR(IF(G137="X",0,IF(H137="X",0,VLOOKUP(H137,'12'!$K$3:$L$16,2,FALSE))),0)</f>
        <v>0</v>
      </c>
      <c r="M137" s="205">
        <f t="shared" si="4"/>
        <v>0</v>
      </c>
      <c r="N137" s="205">
        <f>IFERROR(VLOOKUP(H137,'12'!$K$3:$M$16,3,FALSE),0)</f>
        <v>0</v>
      </c>
      <c r="O137" s="205">
        <f t="shared" si="5"/>
        <v>0</v>
      </c>
      <c r="P137" s="205"/>
      <c r="Q137" s="205"/>
      <c r="R137" s="205"/>
    </row>
    <row r="138" spans="1:18" hidden="1">
      <c r="A138" s="203"/>
      <c r="B138" s="204"/>
      <c r="C138" s="204"/>
      <c r="D138" s="203"/>
      <c r="E138" s="203"/>
      <c r="H138" s="203"/>
      <c r="I138" s="205"/>
      <c r="J138" s="205"/>
      <c r="K138" s="205"/>
      <c r="L138" s="222">
        <f>IFERROR(IF(G138="X",0,IF(H138="X",0,VLOOKUP(H138,'12'!$K$3:$L$16,2,FALSE))),0)</f>
        <v>0</v>
      </c>
      <c r="M138" s="205">
        <f t="shared" si="4"/>
        <v>0</v>
      </c>
      <c r="N138" s="205">
        <f>IFERROR(VLOOKUP(H138,'12'!$K$3:$M$16,3,FALSE),0)</f>
        <v>0</v>
      </c>
      <c r="O138" s="205">
        <f t="shared" si="5"/>
        <v>0</v>
      </c>
      <c r="P138" s="205"/>
      <c r="Q138" s="205"/>
      <c r="R138" s="205"/>
    </row>
    <row r="139" spans="1:18" hidden="1">
      <c r="A139" s="203"/>
      <c r="B139" s="204"/>
      <c r="C139" s="204"/>
      <c r="D139" s="203"/>
      <c r="E139" s="203"/>
      <c r="H139" s="203"/>
      <c r="I139" s="205"/>
      <c r="J139" s="205"/>
      <c r="K139" s="205"/>
      <c r="L139" s="222">
        <f>IFERROR(IF(G139="X",0,IF(H139="X",0,VLOOKUP(H139,'12'!$K$3:$L$16,2,FALSE))),0)</f>
        <v>0</v>
      </c>
      <c r="M139" s="205">
        <f t="shared" si="4"/>
        <v>0</v>
      </c>
      <c r="N139" s="205">
        <f>IFERROR(VLOOKUP(H139,'12'!$K$3:$M$16,3,FALSE),0)</f>
        <v>0</v>
      </c>
      <c r="O139" s="205">
        <f t="shared" si="5"/>
        <v>0</v>
      </c>
      <c r="P139" s="205"/>
      <c r="Q139" s="205"/>
      <c r="R139" s="205"/>
    </row>
    <row r="140" spans="1:18" hidden="1">
      <c r="A140" s="203"/>
      <c r="B140" s="204"/>
      <c r="C140" s="204"/>
      <c r="D140" s="203"/>
      <c r="E140" s="203"/>
      <c r="H140" s="203"/>
      <c r="I140" s="205"/>
      <c r="J140" s="205"/>
      <c r="K140" s="205"/>
      <c r="L140" s="222">
        <f>IFERROR(IF(G140="X",0,IF(H140="X",0,VLOOKUP(H140,'12'!$K$3:$L$16,2,FALSE))),0)</f>
        <v>0</v>
      </c>
      <c r="M140" s="205">
        <f t="shared" si="4"/>
        <v>0</v>
      </c>
      <c r="N140" s="205">
        <f>IFERROR(VLOOKUP(H140,'12'!$K$3:$M$16,3,FALSE),0)</f>
        <v>0</v>
      </c>
      <c r="O140" s="205">
        <f t="shared" si="5"/>
        <v>0</v>
      </c>
      <c r="P140" s="205"/>
      <c r="Q140" s="205"/>
      <c r="R140" s="205"/>
    </row>
    <row r="141" spans="1:18" hidden="1">
      <c r="A141" s="203"/>
      <c r="B141" s="204"/>
      <c r="C141" s="204"/>
      <c r="D141" s="203"/>
      <c r="E141" s="203"/>
      <c r="H141" s="203"/>
      <c r="I141" s="205"/>
      <c r="J141" s="205"/>
      <c r="K141" s="205"/>
      <c r="L141" s="222">
        <f>IFERROR(IF(G141="X",0,IF(H141="X",0,VLOOKUP(H141,'12'!$K$3:$L$16,2,FALSE))),0)</f>
        <v>0</v>
      </c>
      <c r="M141" s="205">
        <f t="shared" si="4"/>
        <v>0</v>
      </c>
      <c r="N141" s="205">
        <f>IFERROR(VLOOKUP(H141,'12'!$K$3:$M$16,3,FALSE),0)</f>
        <v>0</v>
      </c>
      <c r="O141" s="205">
        <f t="shared" si="5"/>
        <v>0</v>
      </c>
      <c r="P141" s="205"/>
      <c r="Q141" s="205"/>
      <c r="R141" s="205"/>
    </row>
    <row r="142" spans="1:18" hidden="1">
      <c r="A142" s="203"/>
      <c r="B142" s="204"/>
      <c r="C142" s="204"/>
      <c r="D142" s="203"/>
      <c r="E142" s="203"/>
      <c r="H142" s="203"/>
      <c r="I142" s="205"/>
      <c r="J142" s="205"/>
      <c r="K142" s="205"/>
      <c r="L142" s="222">
        <f>IFERROR(IF(G142="X",0,IF(H142="X",0,VLOOKUP(H142,'12'!$K$3:$L$16,2,FALSE))),0)</f>
        <v>0</v>
      </c>
      <c r="M142" s="205">
        <f t="shared" si="4"/>
        <v>0</v>
      </c>
      <c r="N142" s="205">
        <f>IFERROR(VLOOKUP(H142,'12'!$K$3:$M$16,3,FALSE),0)</f>
        <v>0</v>
      </c>
      <c r="O142" s="205">
        <f t="shared" si="5"/>
        <v>0</v>
      </c>
      <c r="P142" s="205"/>
      <c r="Q142" s="205"/>
      <c r="R142" s="205"/>
    </row>
    <row r="143" spans="1:18" hidden="1">
      <c r="A143" s="203"/>
      <c r="B143" s="204"/>
      <c r="C143" s="204"/>
      <c r="D143" s="203"/>
      <c r="E143" s="203"/>
      <c r="H143" s="203"/>
      <c r="I143" s="205"/>
      <c r="J143" s="205"/>
      <c r="K143" s="205"/>
      <c r="L143" s="222">
        <f>IFERROR(IF(G143="X",0,IF(H143="X",0,VLOOKUP(H143,'12'!$K$3:$L$16,2,FALSE))),0)</f>
        <v>0</v>
      </c>
      <c r="M143" s="205">
        <f t="shared" si="4"/>
        <v>0</v>
      </c>
      <c r="N143" s="205">
        <f>IFERROR(VLOOKUP(H143,'12'!$K$3:$M$16,3,FALSE),0)</f>
        <v>0</v>
      </c>
      <c r="O143" s="205">
        <f t="shared" si="5"/>
        <v>0</v>
      </c>
      <c r="P143" s="205"/>
      <c r="Q143" s="205"/>
      <c r="R143" s="205"/>
    </row>
    <row r="144" spans="1:18" hidden="1">
      <c r="A144" s="203"/>
      <c r="B144" s="204"/>
      <c r="C144" s="204"/>
      <c r="D144" s="203"/>
      <c r="E144" s="203"/>
      <c r="H144" s="203"/>
      <c r="I144" s="205"/>
      <c r="J144" s="205"/>
      <c r="K144" s="205"/>
      <c r="L144" s="222">
        <f>IFERROR(IF(G144="X",0,IF(H144="X",0,VLOOKUP(H144,'12'!$K$3:$L$16,2,FALSE))),0)</f>
        <v>0</v>
      </c>
      <c r="M144" s="205">
        <f t="shared" si="4"/>
        <v>0</v>
      </c>
      <c r="N144" s="205">
        <f>IFERROR(VLOOKUP(H144,'12'!$K$3:$M$16,3,FALSE),0)</f>
        <v>0</v>
      </c>
      <c r="O144" s="205">
        <f t="shared" si="5"/>
        <v>0</v>
      </c>
      <c r="P144" s="205"/>
      <c r="Q144" s="205"/>
      <c r="R144" s="205"/>
    </row>
    <row r="145" spans="1:18" hidden="1">
      <c r="A145" s="203"/>
      <c r="B145" s="204"/>
      <c r="C145" s="204"/>
      <c r="D145" s="203"/>
      <c r="E145" s="203"/>
      <c r="H145" s="203"/>
      <c r="I145" s="205"/>
      <c r="J145" s="205"/>
      <c r="K145" s="205"/>
      <c r="L145" s="222">
        <f>IFERROR(IF(G145="X",0,IF(H145="X",0,VLOOKUP(H145,'12'!$K$3:$L$16,2,FALSE))),0)</f>
        <v>0</v>
      </c>
      <c r="M145" s="205">
        <f t="shared" si="4"/>
        <v>0</v>
      </c>
      <c r="N145" s="205">
        <f>IFERROR(VLOOKUP(H145,'12'!$K$3:$M$16,3,FALSE),0)</f>
        <v>0</v>
      </c>
      <c r="O145" s="205">
        <f t="shared" si="5"/>
        <v>0</v>
      </c>
      <c r="P145" s="205"/>
      <c r="Q145" s="205"/>
      <c r="R145" s="205"/>
    </row>
    <row r="146" spans="1:18" hidden="1">
      <c r="A146" s="203"/>
      <c r="B146" s="204"/>
      <c r="C146" s="204"/>
      <c r="D146" s="203"/>
      <c r="E146" s="203"/>
      <c r="H146" s="203"/>
      <c r="I146" s="205"/>
      <c r="J146" s="205"/>
      <c r="K146" s="205"/>
      <c r="L146" s="222">
        <f>IFERROR(IF(G146="X",0,IF(H146="X",0,VLOOKUP(H146,'12'!$K$3:$L$16,2,FALSE))),0)</f>
        <v>0</v>
      </c>
      <c r="M146" s="205">
        <f t="shared" si="4"/>
        <v>0</v>
      </c>
      <c r="N146" s="205">
        <f>IFERROR(VLOOKUP(H146,'12'!$K$3:$M$16,3,FALSE),0)</f>
        <v>0</v>
      </c>
      <c r="O146" s="205">
        <f t="shared" si="5"/>
        <v>0</v>
      </c>
      <c r="P146" s="205"/>
      <c r="Q146" s="205"/>
      <c r="R146" s="205"/>
    </row>
    <row r="147" spans="1:18" hidden="1">
      <c r="A147" s="203"/>
      <c r="B147" s="204"/>
      <c r="C147" s="204"/>
      <c r="D147" s="203"/>
      <c r="E147" s="203"/>
      <c r="H147" s="203"/>
      <c r="I147" s="205"/>
      <c r="J147" s="205"/>
      <c r="K147" s="205"/>
      <c r="L147" s="222">
        <f>IFERROR(IF(G147="X",0,IF(H147="X",0,VLOOKUP(H147,'12'!$K$3:$L$16,2,FALSE))),0)</f>
        <v>0</v>
      </c>
      <c r="M147" s="205">
        <f t="shared" si="4"/>
        <v>0</v>
      </c>
      <c r="N147" s="205">
        <f>IFERROR(VLOOKUP(H147,'12'!$K$3:$M$16,3,FALSE),0)</f>
        <v>0</v>
      </c>
      <c r="O147" s="205">
        <f t="shared" si="5"/>
        <v>0</v>
      </c>
      <c r="P147" s="205"/>
      <c r="Q147" s="205"/>
      <c r="R147" s="205"/>
    </row>
    <row r="148" spans="1:18" hidden="1">
      <c r="A148" s="203"/>
      <c r="B148" s="204"/>
      <c r="C148" s="204"/>
      <c r="D148" s="203"/>
      <c r="E148" s="203"/>
      <c r="H148" s="203"/>
      <c r="I148" s="205"/>
      <c r="J148" s="205"/>
      <c r="K148" s="205"/>
      <c r="L148" s="222">
        <f>IFERROR(IF(G148="X",0,IF(H148="X",0,VLOOKUP(H148,'12'!$K$3:$L$16,2,FALSE))),0)</f>
        <v>0</v>
      </c>
      <c r="M148" s="205">
        <f t="shared" si="4"/>
        <v>0</v>
      </c>
      <c r="N148" s="205">
        <f>IFERROR(VLOOKUP(H148,'12'!$K$3:$M$16,3,FALSE),0)</f>
        <v>0</v>
      </c>
      <c r="O148" s="205">
        <f t="shared" si="5"/>
        <v>0</v>
      </c>
      <c r="P148" s="205"/>
      <c r="Q148" s="205"/>
      <c r="R148" s="205"/>
    </row>
    <row r="149" spans="1:18" hidden="1">
      <c r="A149" s="203"/>
      <c r="B149" s="204"/>
      <c r="C149" s="204"/>
      <c r="D149" s="203"/>
      <c r="E149" s="203"/>
      <c r="H149" s="203"/>
      <c r="I149" s="205"/>
      <c r="J149" s="205"/>
      <c r="K149" s="205"/>
      <c r="L149" s="222">
        <f>IFERROR(IF(G149="X",0,IF(H149="X",0,VLOOKUP(H149,'12'!$K$3:$L$16,2,FALSE))),0)</f>
        <v>0</v>
      </c>
      <c r="M149" s="205">
        <f t="shared" si="4"/>
        <v>0</v>
      </c>
      <c r="N149" s="205">
        <f>IFERROR(VLOOKUP(H149,'12'!$K$3:$M$16,3,FALSE),0)</f>
        <v>0</v>
      </c>
      <c r="O149" s="205">
        <f t="shared" si="5"/>
        <v>0</v>
      </c>
      <c r="P149" s="205"/>
      <c r="Q149" s="205"/>
      <c r="R149" s="205"/>
    </row>
    <row r="150" spans="1:18" hidden="1">
      <c r="A150" s="203"/>
      <c r="B150" s="204"/>
      <c r="C150" s="204"/>
      <c r="D150" s="203"/>
      <c r="E150" s="203"/>
      <c r="H150" s="203"/>
      <c r="I150" s="205"/>
      <c r="J150" s="205"/>
      <c r="K150" s="205"/>
      <c r="L150" s="222">
        <f>IFERROR(IF(G150="X",0,IF(H150="X",0,VLOOKUP(H150,'12'!$K$3:$L$16,2,FALSE))),0)</f>
        <v>0</v>
      </c>
      <c r="M150" s="205">
        <f t="shared" si="4"/>
        <v>0</v>
      </c>
      <c r="N150" s="205">
        <f>IFERROR(VLOOKUP(H150,'12'!$K$3:$M$16,3,FALSE),0)</f>
        <v>0</v>
      </c>
      <c r="O150" s="205">
        <f t="shared" si="5"/>
        <v>0</v>
      </c>
      <c r="P150" s="205"/>
      <c r="Q150" s="205"/>
      <c r="R150" s="205"/>
    </row>
    <row r="151" spans="1:18" hidden="1">
      <c r="A151" s="203"/>
      <c r="B151" s="204"/>
      <c r="C151" s="204"/>
      <c r="D151" s="203"/>
      <c r="E151" s="203"/>
      <c r="H151" s="203"/>
      <c r="I151" s="205"/>
      <c r="J151" s="205"/>
      <c r="K151" s="205"/>
      <c r="L151" s="222">
        <f>IFERROR(IF(G151="X",0,IF(H151="X",0,VLOOKUP(H151,'12'!$K$3:$L$16,2,FALSE))),0)</f>
        <v>0</v>
      </c>
      <c r="M151" s="205">
        <f t="shared" si="4"/>
        <v>0</v>
      </c>
      <c r="N151" s="205">
        <f>IFERROR(VLOOKUP(H151,'12'!$K$3:$M$16,3,FALSE),0)</f>
        <v>0</v>
      </c>
      <c r="O151" s="205">
        <f t="shared" si="5"/>
        <v>0</v>
      </c>
      <c r="P151" s="205"/>
      <c r="Q151" s="205"/>
      <c r="R151" s="205"/>
    </row>
    <row r="152" spans="1:18" hidden="1">
      <c r="A152" s="203"/>
      <c r="B152" s="204"/>
      <c r="C152" s="204"/>
      <c r="D152" s="203"/>
      <c r="E152" s="203"/>
      <c r="H152" s="203"/>
      <c r="I152" s="205"/>
      <c r="J152" s="205"/>
      <c r="K152" s="205"/>
      <c r="L152" s="222">
        <f>IFERROR(IF(G152="X",0,IF(H152="X",0,VLOOKUP(H152,'12'!$K$3:$L$16,2,FALSE))),0)</f>
        <v>0</v>
      </c>
      <c r="M152" s="205">
        <f t="shared" si="4"/>
        <v>0</v>
      </c>
      <c r="N152" s="205">
        <f>IFERROR(VLOOKUP(H152,'12'!$K$3:$M$16,3,FALSE),0)</f>
        <v>0</v>
      </c>
      <c r="O152" s="205">
        <f t="shared" si="5"/>
        <v>0</v>
      </c>
      <c r="P152" s="205"/>
      <c r="Q152" s="205"/>
      <c r="R152" s="205"/>
    </row>
    <row r="153" spans="1:18" hidden="1">
      <c r="A153" s="203"/>
      <c r="B153" s="204"/>
      <c r="C153" s="204"/>
      <c r="D153" s="203"/>
      <c r="E153" s="203"/>
      <c r="H153" s="203"/>
      <c r="I153" s="205"/>
      <c r="J153" s="205"/>
      <c r="K153" s="205"/>
      <c r="L153" s="222">
        <f>IFERROR(IF(G153="X",0,IF(H153="X",0,VLOOKUP(H153,'12'!$K$3:$L$16,2,FALSE))),0)</f>
        <v>0</v>
      </c>
      <c r="M153" s="205">
        <f t="shared" si="4"/>
        <v>0</v>
      </c>
      <c r="N153" s="205">
        <f>IFERROR(VLOOKUP(H153,'12'!$K$3:$M$16,3,FALSE),0)</f>
        <v>0</v>
      </c>
      <c r="O153" s="205">
        <f t="shared" si="5"/>
        <v>0</v>
      </c>
      <c r="P153" s="205"/>
      <c r="Q153" s="205"/>
      <c r="R153" s="205"/>
    </row>
    <row r="154" spans="1:18" hidden="1">
      <c r="A154" s="203"/>
      <c r="B154" s="204"/>
      <c r="C154" s="204"/>
      <c r="D154" s="203"/>
      <c r="E154" s="203"/>
      <c r="H154" s="203"/>
      <c r="I154" s="205"/>
      <c r="J154" s="205"/>
      <c r="K154" s="205"/>
      <c r="L154" s="222">
        <f>IFERROR(IF(G154="X",0,IF(H154="X",0,VLOOKUP(H154,'12'!$K$3:$L$16,2,FALSE))),0)</f>
        <v>0</v>
      </c>
      <c r="M154" s="205">
        <f t="shared" si="4"/>
        <v>0</v>
      </c>
      <c r="N154" s="205">
        <f>IFERROR(VLOOKUP(H154,'12'!$K$3:$M$16,3,FALSE),0)</f>
        <v>0</v>
      </c>
      <c r="O154" s="205">
        <f t="shared" si="5"/>
        <v>0</v>
      </c>
      <c r="P154" s="205"/>
      <c r="Q154" s="205"/>
      <c r="R154" s="205"/>
    </row>
    <row r="155" spans="1:18" hidden="1">
      <c r="A155" s="203"/>
      <c r="B155" s="204"/>
      <c r="C155" s="204"/>
      <c r="D155" s="203"/>
      <c r="E155" s="203"/>
      <c r="H155" s="203"/>
      <c r="I155" s="205"/>
      <c r="J155" s="205"/>
      <c r="K155" s="205"/>
      <c r="L155" s="222">
        <f>IFERROR(IF(G155="X",0,IF(H155="X",0,VLOOKUP(H155,'12'!$K$3:$L$16,2,FALSE))),0)</f>
        <v>0</v>
      </c>
      <c r="M155" s="205">
        <f t="shared" si="4"/>
        <v>0</v>
      </c>
      <c r="N155" s="205">
        <f>IFERROR(VLOOKUP(H155,'12'!$K$3:$M$16,3,FALSE),0)</f>
        <v>0</v>
      </c>
      <c r="O155" s="205">
        <f t="shared" si="5"/>
        <v>0</v>
      </c>
      <c r="P155" s="205"/>
      <c r="Q155" s="205"/>
      <c r="R155" s="205"/>
    </row>
    <row r="156" spans="1:18" hidden="1">
      <c r="A156" s="203"/>
      <c r="B156" s="204"/>
      <c r="C156" s="204"/>
      <c r="D156" s="203"/>
      <c r="E156" s="203"/>
      <c r="H156" s="203"/>
      <c r="I156" s="205"/>
      <c r="J156" s="205"/>
      <c r="K156" s="205"/>
      <c r="L156" s="222">
        <f>IFERROR(IF(G156="X",0,IF(H156="X",0,VLOOKUP(H156,'12'!$K$3:$L$16,2,FALSE))),0)</f>
        <v>0</v>
      </c>
      <c r="M156" s="205">
        <f t="shared" si="4"/>
        <v>0</v>
      </c>
      <c r="N156" s="205">
        <f>IFERROR(VLOOKUP(H156,'12'!$K$3:$M$16,3,FALSE),0)</f>
        <v>0</v>
      </c>
      <c r="O156" s="205">
        <f t="shared" si="5"/>
        <v>0</v>
      </c>
      <c r="P156" s="205"/>
      <c r="Q156" s="205"/>
      <c r="R156" s="205"/>
    </row>
    <row r="157" spans="1:18" hidden="1">
      <c r="A157" s="203"/>
      <c r="B157" s="204"/>
      <c r="C157" s="204"/>
      <c r="D157" s="203"/>
      <c r="E157" s="203"/>
      <c r="H157" s="203"/>
      <c r="I157" s="205"/>
      <c r="J157" s="205"/>
      <c r="K157" s="205"/>
      <c r="L157" s="222">
        <f>IFERROR(IF(G157="X",0,IF(H157="X",0,VLOOKUP(H157,'12'!$K$3:$L$16,2,FALSE))),0)</f>
        <v>0</v>
      </c>
      <c r="M157" s="205">
        <f t="shared" si="4"/>
        <v>0</v>
      </c>
      <c r="N157" s="205">
        <f>IFERROR(VLOOKUP(H157,'12'!$K$3:$M$16,3,FALSE),0)</f>
        <v>0</v>
      </c>
      <c r="O157" s="205">
        <f t="shared" si="5"/>
        <v>0</v>
      </c>
      <c r="P157" s="205"/>
      <c r="Q157" s="205"/>
      <c r="R157" s="205"/>
    </row>
    <row r="158" spans="1:18" hidden="1">
      <c r="A158" s="203"/>
      <c r="B158" s="204"/>
      <c r="C158" s="204"/>
      <c r="D158" s="203"/>
      <c r="E158" s="203"/>
      <c r="H158" s="203"/>
      <c r="I158" s="205"/>
      <c r="J158" s="205"/>
      <c r="K158" s="205"/>
      <c r="L158" s="222">
        <f>IFERROR(IF(G158="X",0,IF(H158="X",0,VLOOKUP(H158,'12'!$K$3:$L$16,2,FALSE))),0)</f>
        <v>0</v>
      </c>
      <c r="M158" s="205">
        <f t="shared" si="4"/>
        <v>0</v>
      </c>
      <c r="N158" s="205">
        <f>IFERROR(VLOOKUP(H158,'12'!$K$3:$M$16,3,FALSE),0)</f>
        <v>0</v>
      </c>
      <c r="O158" s="205">
        <f t="shared" si="5"/>
        <v>0</v>
      </c>
      <c r="P158" s="205"/>
      <c r="Q158" s="205"/>
      <c r="R158" s="205"/>
    </row>
    <row r="159" spans="1:18" hidden="1">
      <c r="A159" s="203"/>
      <c r="B159" s="204"/>
      <c r="C159" s="204"/>
      <c r="D159" s="203"/>
      <c r="E159" s="203"/>
      <c r="H159" s="203"/>
      <c r="I159" s="205"/>
      <c r="J159" s="205"/>
      <c r="K159" s="205"/>
      <c r="L159" s="222">
        <f>IFERROR(IF(G159="X",0,IF(H159="X",0,VLOOKUP(H159,'12'!$K$3:$L$16,2,FALSE))),0)</f>
        <v>0</v>
      </c>
      <c r="M159" s="205">
        <f t="shared" si="4"/>
        <v>0</v>
      </c>
      <c r="N159" s="205">
        <f>IFERROR(VLOOKUP(H159,'12'!$K$3:$M$16,3,FALSE),0)</f>
        <v>0</v>
      </c>
      <c r="O159" s="205">
        <f t="shared" si="5"/>
        <v>0</v>
      </c>
      <c r="P159" s="205"/>
      <c r="Q159" s="205"/>
      <c r="R159" s="205"/>
    </row>
    <row r="160" spans="1:18" hidden="1">
      <c r="A160" s="203"/>
      <c r="B160" s="204"/>
      <c r="C160" s="204"/>
      <c r="D160" s="203"/>
      <c r="E160" s="203"/>
      <c r="H160" s="203"/>
      <c r="I160" s="205"/>
      <c r="J160" s="205"/>
      <c r="K160" s="205"/>
      <c r="L160" s="222">
        <f>IFERROR(IF(G160="X",0,IF(H160="X",0,VLOOKUP(H160,'12'!$K$3:$L$16,2,FALSE))),0)</f>
        <v>0</v>
      </c>
      <c r="M160" s="205">
        <f t="shared" si="4"/>
        <v>0</v>
      </c>
      <c r="N160" s="205">
        <f>IFERROR(VLOOKUP(H160,'12'!$K$3:$M$16,3,FALSE),0)</f>
        <v>0</v>
      </c>
      <c r="O160" s="205">
        <f t="shared" si="5"/>
        <v>0</v>
      </c>
      <c r="P160" s="205"/>
      <c r="Q160" s="205"/>
      <c r="R160" s="205"/>
    </row>
    <row r="161" spans="1:18" hidden="1">
      <c r="A161" s="203"/>
      <c r="B161" s="204"/>
      <c r="C161" s="204"/>
      <c r="D161" s="203"/>
      <c r="E161" s="203"/>
      <c r="H161" s="203"/>
      <c r="I161" s="205"/>
      <c r="J161" s="205"/>
      <c r="K161" s="205"/>
      <c r="L161" s="222">
        <f>IFERROR(IF(G161="X",0,IF(H161="X",0,VLOOKUP(H161,'12'!$K$3:$L$16,2,FALSE))),0)</f>
        <v>0</v>
      </c>
      <c r="M161" s="205">
        <f t="shared" si="4"/>
        <v>0</v>
      </c>
      <c r="N161" s="205">
        <f>IFERROR(VLOOKUP(H161,'12'!$K$3:$M$16,3,FALSE),0)</f>
        <v>0</v>
      </c>
      <c r="O161" s="205">
        <f t="shared" si="5"/>
        <v>0</v>
      </c>
      <c r="P161" s="205"/>
      <c r="Q161" s="205"/>
      <c r="R161" s="205"/>
    </row>
    <row r="162" spans="1:18" hidden="1">
      <c r="A162" s="203"/>
      <c r="B162" s="204"/>
      <c r="C162" s="204"/>
      <c r="D162" s="203"/>
      <c r="E162" s="203"/>
      <c r="H162" s="203"/>
      <c r="I162" s="205"/>
      <c r="J162" s="205"/>
      <c r="K162" s="205"/>
      <c r="L162" s="222">
        <f>IFERROR(IF(G162="X",0,IF(H162="X",0,VLOOKUP(H162,'12'!$K$3:$L$16,2,FALSE))),0)</f>
        <v>0</v>
      </c>
      <c r="M162" s="205">
        <f t="shared" si="4"/>
        <v>0</v>
      </c>
      <c r="N162" s="205">
        <f>IFERROR(VLOOKUP(H162,'12'!$K$3:$M$16,3,FALSE),0)</f>
        <v>0</v>
      </c>
      <c r="O162" s="205">
        <f t="shared" si="5"/>
        <v>0</v>
      </c>
      <c r="P162" s="205"/>
      <c r="Q162" s="205"/>
      <c r="R162" s="205"/>
    </row>
    <row r="163" spans="1:18" hidden="1">
      <c r="A163" s="203"/>
      <c r="B163" s="204"/>
      <c r="C163" s="204"/>
      <c r="D163" s="203"/>
      <c r="E163" s="203"/>
      <c r="H163" s="203"/>
      <c r="I163" s="205"/>
      <c r="J163" s="205"/>
      <c r="K163" s="205"/>
      <c r="L163" s="222">
        <f>IFERROR(IF(G163="X",0,IF(H163="X",0,VLOOKUP(H163,'12'!$K$3:$L$16,2,FALSE))),0)</f>
        <v>0</v>
      </c>
      <c r="M163" s="205">
        <f t="shared" si="4"/>
        <v>0</v>
      </c>
      <c r="N163" s="205">
        <f>IFERROR(VLOOKUP(H163,'12'!$K$3:$M$16,3,FALSE),0)</f>
        <v>0</v>
      </c>
      <c r="O163" s="205">
        <f t="shared" si="5"/>
        <v>0</v>
      </c>
      <c r="P163" s="205"/>
      <c r="Q163" s="205"/>
      <c r="R163" s="205"/>
    </row>
    <row r="164" spans="1:18" hidden="1">
      <c r="A164" s="203"/>
      <c r="B164" s="204"/>
      <c r="C164" s="204"/>
      <c r="D164" s="203"/>
      <c r="E164" s="203"/>
      <c r="H164" s="203"/>
      <c r="I164" s="205"/>
      <c r="J164" s="205"/>
      <c r="K164" s="205"/>
      <c r="L164" s="222">
        <f>IFERROR(IF(G164="X",0,IF(H164="X",0,VLOOKUP(H164,'12'!$K$3:$L$16,2,FALSE))),0)</f>
        <v>0</v>
      </c>
      <c r="M164" s="205">
        <f t="shared" si="4"/>
        <v>0</v>
      </c>
      <c r="N164" s="205">
        <f>IFERROR(VLOOKUP(H164,'12'!$K$3:$M$16,3,FALSE),0)</f>
        <v>0</v>
      </c>
      <c r="O164" s="205">
        <f t="shared" si="5"/>
        <v>0</v>
      </c>
      <c r="P164" s="205"/>
      <c r="Q164" s="205"/>
      <c r="R164" s="205"/>
    </row>
    <row r="165" spans="1:18" hidden="1">
      <c r="A165" s="203"/>
      <c r="B165" s="204"/>
      <c r="C165" s="204"/>
      <c r="D165" s="203"/>
      <c r="E165" s="203"/>
      <c r="H165" s="203"/>
      <c r="I165" s="205"/>
      <c r="J165" s="205"/>
      <c r="K165" s="205"/>
      <c r="L165" s="222">
        <f>IFERROR(IF(G165="X",0,IF(H165="X",0,VLOOKUP(H165,'12'!$K$3:$L$16,2,FALSE))),0)</f>
        <v>0</v>
      </c>
      <c r="M165" s="205">
        <f t="shared" si="4"/>
        <v>0</v>
      </c>
      <c r="N165" s="205">
        <f>IFERROR(VLOOKUP(H165,'12'!$K$3:$M$16,3,FALSE),0)</f>
        <v>0</v>
      </c>
      <c r="O165" s="205">
        <f t="shared" si="5"/>
        <v>0</v>
      </c>
      <c r="P165" s="205"/>
      <c r="Q165" s="205"/>
      <c r="R165" s="205"/>
    </row>
    <row r="166" spans="1:18" hidden="1">
      <c r="A166" s="203"/>
      <c r="B166" s="204"/>
      <c r="C166" s="204"/>
      <c r="D166" s="203"/>
      <c r="E166" s="203"/>
      <c r="H166" s="203"/>
      <c r="I166" s="205"/>
      <c r="J166" s="205"/>
      <c r="K166" s="205"/>
      <c r="L166" s="222">
        <f>IFERROR(IF(G166="X",0,IF(H166="X",0,VLOOKUP(H166,'12'!$K$3:$L$16,2,FALSE))),0)</f>
        <v>0</v>
      </c>
      <c r="M166" s="205">
        <f t="shared" si="4"/>
        <v>0</v>
      </c>
      <c r="N166" s="205">
        <f>IFERROR(VLOOKUP(H166,'12'!$K$3:$M$16,3,FALSE),0)</f>
        <v>0</v>
      </c>
      <c r="O166" s="205">
        <f t="shared" si="5"/>
        <v>0</v>
      </c>
      <c r="P166" s="205"/>
      <c r="Q166" s="205"/>
      <c r="R166" s="205"/>
    </row>
    <row r="167" spans="1:18" hidden="1">
      <c r="A167" s="203"/>
      <c r="B167" s="204"/>
      <c r="C167" s="204"/>
      <c r="D167" s="203"/>
      <c r="E167" s="203"/>
      <c r="H167" s="203"/>
      <c r="I167" s="205"/>
      <c r="J167" s="205"/>
      <c r="K167" s="205"/>
      <c r="L167" s="222">
        <f>IFERROR(IF(G167="X",0,IF(H167="X",0,VLOOKUP(H167,'12'!$K$3:$L$16,2,FALSE))),0)</f>
        <v>0</v>
      </c>
      <c r="M167" s="205">
        <f t="shared" si="4"/>
        <v>0</v>
      </c>
      <c r="N167" s="205">
        <f>IFERROR(VLOOKUP(H167,'12'!$K$3:$M$16,3,FALSE),0)</f>
        <v>0</v>
      </c>
      <c r="O167" s="205">
        <f t="shared" si="5"/>
        <v>0</v>
      </c>
      <c r="P167" s="205"/>
      <c r="Q167" s="205"/>
      <c r="R167" s="205"/>
    </row>
    <row r="168" spans="1:18" hidden="1">
      <c r="A168" s="203"/>
      <c r="B168" s="204"/>
      <c r="C168" s="204"/>
      <c r="D168" s="203"/>
      <c r="E168" s="203"/>
      <c r="H168" s="203"/>
      <c r="I168" s="205"/>
      <c r="J168" s="205"/>
      <c r="K168" s="205"/>
      <c r="L168" s="222">
        <f>IFERROR(IF(G168="X",0,IF(H168="X",0,VLOOKUP(H168,'12'!$K$3:$L$16,2,FALSE))),0)</f>
        <v>0</v>
      </c>
      <c r="M168" s="205">
        <f t="shared" si="4"/>
        <v>0</v>
      </c>
      <c r="N168" s="205">
        <f>IFERROR(VLOOKUP(H168,'12'!$K$3:$M$16,3,FALSE),0)</f>
        <v>0</v>
      </c>
      <c r="O168" s="205">
        <f t="shared" si="5"/>
        <v>0</v>
      </c>
      <c r="P168" s="205"/>
      <c r="Q168" s="205"/>
      <c r="R168" s="205"/>
    </row>
    <row r="169" spans="1:18" hidden="1">
      <c r="A169" s="203"/>
      <c r="B169" s="204"/>
      <c r="C169" s="204"/>
      <c r="D169" s="203"/>
      <c r="E169" s="203"/>
      <c r="H169" s="203"/>
      <c r="I169" s="205"/>
      <c r="J169" s="205"/>
      <c r="K169" s="205"/>
      <c r="L169" s="222">
        <f>IFERROR(IF(G169="X",0,IF(H169="X",0,VLOOKUP(H169,'12'!$K$3:$L$16,2,FALSE))),0)</f>
        <v>0</v>
      </c>
      <c r="M169" s="205">
        <f t="shared" si="4"/>
        <v>0</v>
      </c>
      <c r="N169" s="205">
        <f>IFERROR(VLOOKUP(H169,'12'!$K$3:$M$16,3,FALSE),0)</f>
        <v>0</v>
      </c>
      <c r="O169" s="205">
        <f t="shared" si="5"/>
        <v>0</v>
      </c>
      <c r="P169" s="205"/>
      <c r="Q169" s="205"/>
      <c r="R169" s="205"/>
    </row>
    <row r="170" spans="1:18" hidden="1">
      <c r="A170" s="203"/>
      <c r="B170" s="204"/>
      <c r="C170" s="204"/>
      <c r="D170" s="203"/>
      <c r="E170" s="203"/>
      <c r="H170" s="203"/>
      <c r="I170" s="205"/>
      <c r="J170" s="205"/>
      <c r="K170" s="205"/>
      <c r="L170" s="222">
        <f>IFERROR(IF(G170="X",0,IF(H170="X",0,VLOOKUP(H170,'12'!$K$3:$L$16,2,FALSE))),0)</f>
        <v>0</v>
      </c>
      <c r="M170" s="205">
        <f t="shared" si="4"/>
        <v>0</v>
      </c>
      <c r="N170" s="205">
        <f>IFERROR(VLOOKUP(H170,'12'!$K$3:$M$16,3,FALSE),0)</f>
        <v>0</v>
      </c>
      <c r="O170" s="205">
        <f t="shared" si="5"/>
        <v>0</v>
      </c>
      <c r="P170" s="205"/>
      <c r="Q170" s="205"/>
      <c r="R170" s="205"/>
    </row>
    <row r="171" spans="1:18" hidden="1">
      <c r="A171" s="203"/>
      <c r="B171" s="204"/>
      <c r="C171" s="204"/>
      <c r="D171" s="203"/>
      <c r="E171" s="203"/>
      <c r="H171" s="203"/>
      <c r="I171" s="205"/>
      <c r="J171" s="205"/>
      <c r="K171" s="205"/>
      <c r="L171" s="222">
        <f>IFERROR(IF(G171="X",0,IF(H171="X",0,VLOOKUP(H171,'12'!$K$3:$L$16,2,FALSE))),0)</f>
        <v>0</v>
      </c>
      <c r="M171" s="205">
        <f t="shared" si="4"/>
        <v>0</v>
      </c>
      <c r="N171" s="205">
        <f>IFERROR(VLOOKUP(H171,'12'!$K$3:$M$16,3,FALSE),0)</f>
        <v>0</v>
      </c>
      <c r="O171" s="205">
        <f t="shared" si="5"/>
        <v>0</v>
      </c>
      <c r="P171" s="205"/>
      <c r="Q171" s="205"/>
      <c r="R171" s="205"/>
    </row>
    <row r="172" spans="1:18" hidden="1">
      <c r="A172" s="203"/>
      <c r="B172" s="204"/>
      <c r="C172" s="204"/>
      <c r="D172" s="203"/>
      <c r="E172" s="203"/>
      <c r="H172" s="203"/>
      <c r="I172" s="205"/>
      <c r="J172" s="205"/>
      <c r="K172" s="205"/>
      <c r="L172" s="222">
        <f>IFERROR(IF(G172="X",0,IF(H172="X",0,VLOOKUP(H172,'12'!$K$3:$L$16,2,FALSE))),0)</f>
        <v>0</v>
      </c>
      <c r="M172" s="205">
        <f t="shared" si="4"/>
        <v>0</v>
      </c>
      <c r="N172" s="205">
        <f>IFERROR(VLOOKUP(H172,'12'!$K$3:$M$16,3,FALSE),0)</f>
        <v>0</v>
      </c>
      <c r="O172" s="205">
        <f t="shared" si="5"/>
        <v>0</v>
      </c>
      <c r="P172" s="205"/>
      <c r="Q172" s="205"/>
      <c r="R172" s="205"/>
    </row>
    <row r="173" spans="1:18" hidden="1">
      <c r="A173" s="203"/>
      <c r="B173" s="204"/>
      <c r="C173" s="204"/>
      <c r="D173" s="203"/>
      <c r="E173" s="203"/>
      <c r="H173" s="203"/>
      <c r="I173" s="205"/>
      <c r="J173" s="205"/>
      <c r="K173" s="205"/>
      <c r="L173" s="222">
        <f>IFERROR(IF(G173="X",0,IF(H173="X",0,VLOOKUP(H173,'12'!$K$3:$L$16,2,FALSE))),0)</f>
        <v>0</v>
      </c>
      <c r="M173" s="205">
        <f t="shared" si="4"/>
        <v>0</v>
      </c>
      <c r="N173" s="205">
        <f>IFERROR(VLOOKUP(H173,'12'!$K$3:$M$16,3,FALSE),0)</f>
        <v>0</v>
      </c>
      <c r="O173" s="205">
        <f t="shared" si="5"/>
        <v>0</v>
      </c>
      <c r="P173" s="205"/>
      <c r="Q173" s="205"/>
      <c r="R173" s="205"/>
    </row>
    <row r="174" spans="1:18" hidden="1">
      <c r="A174" s="203"/>
      <c r="B174" s="204"/>
      <c r="C174" s="204"/>
      <c r="D174" s="203"/>
      <c r="E174" s="203"/>
      <c r="H174" s="203"/>
      <c r="I174" s="205"/>
      <c r="J174" s="205"/>
      <c r="K174" s="205"/>
      <c r="L174" s="222">
        <f>IFERROR(IF(G174="X",0,IF(H174="X",0,VLOOKUP(H174,'12'!$K$3:$L$16,2,FALSE))),0)</f>
        <v>0</v>
      </c>
      <c r="M174" s="205">
        <f t="shared" si="4"/>
        <v>0</v>
      </c>
      <c r="N174" s="205">
        <f>IFERROR(VLOOKUP(H174,'12'!$K$3:$M$16,3,FALSE),0)</f>
        <v>0</v>
      </c>
      <c r="O174" s="205">
        <f t="shared" si="5"/>
        <v>0</v>
      </c>
      <c r="P174" s="205"/>
      <c r="Q174" s="205"/>
      <c r="R174" s="205"/>
    </row>
    <row r="175" spans="1:18" hidden="1">
      <c r="A175" s="203"/>
      <c r="B175" s="204"/>
      <c r="C175" s="204"/>
      <c r="D175" s="203"/>
      <c r="E175" s="203"/>
      <c r="H175" s="203"/>
      <c r="I175" s="205"/>
      <c r="J175" s="205"/>
      <c r="K175" s="205"/>
      <c r="L175" s="222">
        <f>IFERROR(IF(G175="X",0,IF(H175="X",0,VLOOKUP(H175,'12'!$K$3:$L$16,2,FALSE))),0)</f>
        <v>0</v>
      </c>
      <c r="M175" s="205">
        <f t="shared" si="4"/>
        <v>0</v>
      </c>
      <c r="N175" s="205">
        <f>IFERROR(VLOOKUP(H175,'12'!$K$3:$M$16,3,FALSE),0)</f>
        <v>0</v>
      </c>
      <c r="O175" s="205">
        <f t="shared" si="5"/>
        <v>0</v>
      </c>
      <c r="P175" s="205"/>
      <c r="Q175" s="205"/>
      <c r="R175" s="205"/>
    </row>
    <row r="176" spans="1:18" hidden="1">
      <c r="A176" s="203"/>
      <c r="B176" s="204"/>
      <c r="C176" s="204"/>
      <c r="D176" s="203"/>
      <c r="E176" s="203"/>
      <c r="H176" s="203"/>
      <c r="I176" s="205"/>
      <c r="J176" s="205"/>
      <c r="K176" s="205"/>
      <c r="L176" s="222">
        <f>IFERROR(IF(G176="X",0,IF(H176="X",0,VLOOKUP(H176,'12'!$K$3:$L$16,2,FALSE))),0)</f>
        <v>0</v>
      </c>
      <c r="M176" s="205">
        <f t="shared" si="4"/>
        <v>0</v>
      </c>
      <c r="N176" s="205">
        <f>IFERROR(VLOOKUP(H176,'12'!$K$3:$M$16,3,FALSE),0)</f>
        <v>0</v>
      </c>
      <c r="O176" s="205">
        <f t="shared" si="5"/>
        <v>0</v>
      </c>
      <c r="P176" s="205"/>
      <c r="Q176" s="205"/>
      <c r="R176" s="205"/>
    </row>
    <row r="177" spans="1:18" hidden="1">
      <c r="A177" s="203"/>
      <c r="B177" s="204"/>
      <c r="C177" s="204"/>
      <c r="D177" s="203"/>
      <c r="E177" s="203"/>
      <c r="H177" s="203"/>
      <c r="I177" s="205"/>
      <c r="J177" s="205"/>
      <c r="K177" s="205"/>
      <c r="L177" s="222">
        <f>IFERROR(IF(G177="X",0,IF(H177="X",0,VLOOKUP(H177,'12'!$K$3:$L$16,2,FALSE))),0)</f>
        <v>0</v>
      </c>
      <c r="M177" s="205">
        <f t="shared" si="4"/>
        <v>0</v>
      </c>
      <c r="N177" s="205">
        <f>IFERROR(VLOOKUP(H177,'12'!$K$3:$M$16,3,FALSE),0)</f>
        <v>0</v>
      </c>
      <c r="O177" s="205">
        <f t="shared" si="5"/>
        <v>0</v>
      </c>
      <c r="P177" s="205"/>
      <c r="Q177" s="205"/>
      <c r="R177" s="205"/>
    </row>
    <row r="178" spans="1:18" hidden="1">
      <c r="A178" s="203"/>
      <c r="B178" s="204"/>
      <c r="C178" s="204"/>
      <c r="D178" s="203"/>
      <c r="E178" s="203"/>
      <c r="H178" s="203"/>
      <c r="I178" s="205"/>
      <c r="J178" s="205"/>
      <c r="K178" s="205"/>
      <c r="L178" s="222">
        <f>IFERROR(IF(G178="X",0,IF(H178="X",0,VLOOKUP(H178,'12'!$K$3:$L$16,2,FALSE))),0)</f>
        <v>0</v>
      </c>
      <c r="M178" s="205">
        <f t="shared" si="4"/>
        <v>0</v>
      </c>
      <c r="N178" s="205">
        <f>IFERROR(VLOOKUP(H178,'12'!$K$3:$M$16,3,FALSE),0)</f>
        <v>0</v>
      </c>
      <c r="O178" s="205">
        <f t="shared" si="5"/>
        <v>0</v>
      </c>
      <c r="P178" s="205"/>
      <c r="Q178" s="205"/>
      <c r="R178" s="205"/>
    </row>
    <row r="179" spans="1:18" hidden="1">
      <c r="A179" s="203"/>
      <c r="B179" s="204"/>
      <c r="C179" s="204"/>
      <c r="D179" s="203"/>
      <c r="E179" s="203"/>
      <c r="H179" s="203"/>
      <c r="I179" s="205"/>
      <c r="J179" s="205"/>
      <c r="K179" s="205"/>
      <c r="L179" s="222">
        <f>IFERROR(IF(G179="X",0,IF(H179="X",0,VLOOKUP(H179,'12'!$K$3:$L$16,2,FALSE))),0)</f>
        <v>0</v>
      </c>
      <c r="M179" s="205">
        <f t="shared" si="4"/>
        <v>0</v>
      </c>
      <c r="N179" s="205">
        <f>IFERROR(VLOOKUP(H179,'12'!$K$3:$M$16,3,FALSE),0)</f>
        <v>0</v>
      </c>
      <c r="O179" s="205">
        <f t="shared" si="5"/>
        <v>0</v>
      </c>
      <c r="P179" s="205"/>
      <c r="Q179" s="205"/>
      <c r="R179" s="205"/>
    </row>
    <row r="180" spans="1:18" hidden="1">
      <c r="A180" s="203"/>
      <c r="B180" s="204"/>
      <c r="C180" s="204"/>
      <c r="D180" s="203"/>
      <c r="E180" s="203"/>
      <c r="H180" s="203"/>
      <c r="I180" s="205"/>
      <c r="J180" s="205"/>
      <c r="K180" s="205"/>
      <c r="L180" s="222">
        <f>IFERROR(IF(G180="X",0,IF(H180="X",0,VLOOKUP(H180,'12'!$K$3:$L$16,2,FALSE))),0)</f>
        <v>0</v>
      </c>
      <c r="M180" s="205">
        <f t="shared" si="4"/>
        <v>0</v>
      </c>
      <c r="N180" s="205">
        <f>IFERROR(VLOOKUP(H180,'12'!$K$3:$M$16,3,FALSE),0)</f>
        <v>0</v>
      </c>
      <c r="O180" s="205">
        <f t="shared" si="5"/>
        <v>0</v>
      </c>
      <c r="P180" s="205"/>
      <c r="Q180" s="205"/>
      <c r="R180" s="205"/>
    </row>
    <row r="181" spans="1:18" hidden="1">
      <c r="A181" s="203"/>
      <c r="B181" s="204"/>
      <c r="C181" s="204"/>
      <c r="D181" s="203"/>
      <c r="E181" s="203"/>
      <c r="H181" s="203"/>
      <c r="I181" s="205"/>
      <c r="J181" s="205"/>
      <c r="K181" s="205"/>
      <c r="L181" s="222">
        <f>IFERROR(IF(G181="X",0,IF(H181="X",0,VLOOKUP(H181,'12'!$K$3:$L$16,2,FALSE))),0)</f>
        <v>0</v>
      </c>
      <c r="M181" s="205">
        <f t="shared" si="4"/>
        <v>0</v>
      </c>
      <c r="N181" s="205">
        <f>IFERROR(VLOOKUP(H181,'12'!$K$3:$M$16,3,FALSE),0)</f>
        <v>0</v>
      </c>
      <c r="O181" s="205">
        <f t="shared" si="5"/>
        <v>0</v>
      </c>
      <c r="P181" s="205"/>
      <c r="Q181" s="205"/>
      <c r="R181" s="205"/>
    </row>
    <row r="182" spans="1:18" hidden="1">
      <c r="A182" s="203"/>
      <c r="B182" s="204"/>
      <c r="C182" s="204"/>
      <c r="D182" s="203"/>
      <c r="E182" s="203"/>
      <c r="H182" s="203"/>
      <c r="I182" s="205"/>
      <c r="J182" s="205"/>
      <c r="K182" s="205"/>
      <c r="L182" s="222">
        <f>IFERROR(IF(G182="X",0,IF(H182="X",0,VLOOKUP(H182,'12'!$K$3:$L$16,2,FALSE))),0)</f>
        <v>0</v>
      </c>
      <c r="M182" s="205">
        <f t="shared" si="4"/>
        <v>0</v>
      </c>
      <c r="N182" s="205">
        <f>IFERROR(VLOOKUP(H182,'12'!$K$3:$M$16,3,FALSE),0)</f>
        <v>0</v>
      </c>
      <c r="O182" s="205">
        <f t="shared" si="5"/>
        <v>0</v>
      </c>
      <c r="P182" s="205"/>
      <c r="Q182" s="205"/>
      <c r="R182" s="205"/>
    </row>
    <row r="183" spans="1:18" hidden="1">
      <c r="A183" s="203"/>
      <c r="B183" s="204"/>
      <c r="C183" s="204"/>
      <c r="D183" s="203"/>
      <c r="E183" s="203"/>
      <c r="H183" s="203"/>
      <c r="I183" s="205"/>
      <c r="J183" s="205"/>
      <c r="K183" s="205"/>
      <c r="L183" s="222">
        <f>IFERROR(IF(G183="X",0,IF(H183="X",0,VLOOKUP(H183,'12'!$K$3:$L$16,2,FALSE))),0)</f>
        <v>0</v>
      </c>
      <c r="M183" s="205">
        <f t="shared" si="4"/>
        <v>0</v>
      </c>
      <c r="N183" s="205">
        <f>IFERROR(VLOOKUP(H183,'12'!$K$3:$M$16,3,FALSE),0)</f>
        <v>0</v>
      </c>
      <c r="O183" s="205">
        <f t="shared" si="5"/>
        <v>0</v>
      </c>
      <c r="P183" s="205"/>
      <c r="Q183" s="205"/>
      <c r="R183" s="205"/>
    </row>
    <row r="184" spans="1:18" hidden="1">
      <c r="A184" s="203"/>
      <c r="B184" s="204"/>
      <c r="C184" s="204"/>
      <c r="D184" s="203"/>
      <c r="E184" s="203"/>
      <c r="H184" s="203"/>
      <c r="I184" s="205"/>
      <c r="J184" s="205"/>
      <c r="K184" s="205"/>
      <c r="L184" s="222">
        <f>IFERROR(IF(G184="X",0,IF(H184="X",0,VLOOKUP(H184,'12'!$K$3:$L$16,2,FALSE))),0)</f>
        <v>0</v>
      </c>
      <c r="M184" s="205">
        <f t="shared" si="4"/>
        <v>0</v>
      </c>
      <c r="N184" s="205">
        <f>IFERROR(VLOOKUP(H184,'12'!$K$3:$M$16,3,FALSE),0)</f>
        <v>0</v>
      </c>
      <c r="O184" s="205">
        <f t="shared" si="5"/>
        <v>0</v>
      </c>
      <c r="P184" s="205"/>
      <c r="Q184" s="205"/>
      <c r="R184" s="205"/>
    </row>
    <row r="185" spans="1:18" hidden="1">
      <c r="A185" s="203"/>
      <c r="B185" s="204"/>
      <c r="C185" s="204"/>
      <c r="D185" s="203"/>
      <c r="E185" s="203"/>
      <c r="H185" s="203"/>
      <c r="I185" s="205"/>
      <c r="J185" s="205"/>
      <c r="K185" s="205"/>
      <c r="L185" s="222">
        <f>IFERROR(IF(G185="X",0,IF(H185="X",0,VLOOKUP(H185,'12'!$K$3:$L$16,2,FALSE))),0)</f>
        <v>0</v>
      </c>
      <c r="M185" s="205">
        <f t="shared" si="4"/>
        <v>0</v>
      </c>
      <c r="N185" s="205">
        <f>IFERROR(VLOOKUP(H185,'12'!$K$3:$M$16,3,FALSE),0)</f>
        <v>0</v>
      </c>
      <c r="O185" s="205">
        <f t="shared" si="5"/>
        <v>0</v>
      </c>
      <c r="P185" s="205"/>
      <c r="Q185" s="205"/>
      <c r="R185" s="205"/>
    </row>
    <row r="186" spans="1:18" hidden="1">
      <c r="A186" s="203"/>
      <c r="B186" s="204"/>
      <c r="C186" s="204"/>
      <c r="D186" s="203"/>
      <c r="E186" s="203"/>
      <c r="H186" s="203"/>
      <c r="I186" s="205"/>
      <c r="J186" s="205"/>
      <c r="K186" s="205"/>
      <c r="L186" s="222">
        <f>IFERROR(IF(G186="X",0,IF(H186="X",0,VLOOKUP(H186,'12'!$K$3:$L$16,2,FALSE))),0)</f>
        <v>0</v>
      </c>
      <c r="M186" s="205">
        <f t="shared" si="4"/>
        <v>0</v>
      </c>
      <c r="N186" s="205">
        <f>IFERROR(VLOOKUP(H186,'12'!$K$3:$M$16,3,FALSE),0)</f>
        <v>0</v>
      </c>
      <c r="O186" s="205">
        <f t="shared" si="5"/>
        <v>0</v>
      </c>
      <c r="P186" s="205"/>
      <c r="Q186" s="205"/>
      <c r="R186" s="205"/>
    </row>
    <row r="187" spans="1:18" hidden="1">
      <c r="A187" s="203"/>
      <c r="B187" s="204"/>
      <c r="C187" s="204"/>
      <c r="D187" s="203"/>
      <c r="E187" s="203"/>
      <c r="H187" s="203"/>
      <c r="I187" s="205"/>
      <c r="J187" s="205"/>
      <c r="K187" s="205"/>
      <c r="L187" s="222">
        <f>IFERROR(IF(G187="X",0,IF(H187="X",0,VLOOKUP(H187,'12'!$K$3:$L$16,2,FALSE))),0)</f>
        <v>0</v>
      </c>
      <c r="M187" s="205">
        <f t="shared" si="4"/>
        <v>0</v>
      </c>
      <c r="N187" s="205">
        <f>IFERROR(VLOOKUP(H187,'12'!$K$3:$M$16,3,FALSE),0)</f>
        <v>0</v>
      </c>
      <c r="O187" s="205">
        <f t="shared" si="5"/>
        <v>0</v>
      </c>
      <c r="P187" s="205"/>
      <c r="Q187" s="205"/>
      <c r="R187" s="205"/>
    </row>
    <row r="188" spans="1:18" hidden="1">
      <c r="A188" s="203"/>
      <c r="B188" s="204"/>
      <c r="C188" s="204"/>
      <c r="D188" s="203"/>
      <c r="E188" s="203"/>
      <c r="H188" s="203"/>
      <c r="I188" s="205"/>
      <c r="J188" s="205"/>
      <c r="K188" s="205"/>
      <c r="L188" s="222">
        <f>IFERROR(IF(G188="X",0,IF(H188="X",0,VLOOKUP(H188,'12'!$K$3:$L$16,2,FALSE))),0)</f>
        <v>0</v>
      </c>
      <c r="M188" s="205">
        <f t="shared" si="4"/>
        <v>0</v>
      </c>
      <c r="N188" s="205">
        <f>IFERROR(VLOOKUP(H188,'12'!$K$3:$M$16,3,FALSE),0)</f>
        <v>0</v>
      </c>
      <c r="O188" s="205">
        <f t="shared" si="5"/>
        <v>0</v>
      </c>
      <c r="P188" s="205"/>
      <c r="Q188" s="205"/>
      <c r="R188" s="205"/>
    </row>
    <row r="189" spans="1:18" hidden="1">
      <c r="A189" s="203"/>
      <c r="B189" s="204"/>
      <c r="C189" s="204"/>
      <c r="D189" s="203"/>
      <c r="E189" s="203"/>
      <c r="H189" s="203"/>
      <c r="I189" s="205"/>
      <c r="J189" s="205"/>
      <c r="K189" s="205"/>
      <c r="L189" s="222">
        <f>IFERROR(IF(G189="X",0,IF(H189="X",0,VLOOKUP(H189,'12'!$K$3:$L$16,2,FALSE))),0)</f>
        <v>0</v>
      </c>
      <c r="M189" s="205">
        <f t="shared" si="4"/>
        <v>0</v>
      </c>
      <c r="N189" s="205">
        <f>IFERROR(VLOOKUP(H189,'12'!$K$3:$M$16,3,FALSE),0)</f>
        <v>0</v>
      </c>
      <c r="O189" s="205">
        <f t="shared" si="5"/>
        <v>0</v>
      </c>
      <c r="P189" s="205"/>
      <c r="Q189" s="205"/>
      <c r="R189" s="205"/>
    </row>
    <row r="190" spans="1:18" hidden="1">
      <c r="A190" s="203"/>
      <c r="B190" s="204"/>
      <c r="C190" s="204"/>
      <c r="D190" s="203"/>
      <c r="E190" s="203"/>
      <c r="H190" s="203"/>
      <c r="I190" s="205"/>
      <c r="J190" s="205"/>
      <c r="K190" s="205"/>
      <c r="L190" s="222">
        <f>IFERROR(IF(G190="X",0,IF(H190="X",0,VLOOKUP(H190,'12'!$K$3:$L$16,2,FALSE))),0)</f>
        <v>0</v>
      </c>
      <c r="M190" s="205">
        <f t="shared" si="4"/>
        <v>0</v>
      </c>
      <c r="N190" s="205">
        <f>IFERROR(VLOOKUP(H190,'12'!$K$3:$M$16,3,FALSE),0)</f>
        <v>0</v>
      </c>
      <c r="O190" s="205">
        <f t="shared" si="5"/>
        <v>0</v>
      </c>
      <c r="P190" s="205"/>
      <c r="Q190" s="205"/>
      <c r="R190" s="205"/>
    </row>
    <row r="191" spans="1:18" hidden="1">
      <c r="A191" s="203"/>
      <c r="B191" s="204"/>
      <c r="C191" s="204"/>
      <c r="D191" s="203"/>
      <c r="E191" s="203"/>
      <c r="H191" s="203"/>
      <c r="I191" s="205"/>
      <c r="J191" s="205"/>
      <c r="K191" s="205"/>
      <c r="L191" s="222">
        <f>IFERROR(IF(G191="X",0,IF(H191="X",0,VLOOKUP(H191,'12'!$K$3:$L$16,2,FALSE))),0)</f>
        <v>0</v>
      </c>
      <c r="M191" s="205">
        <f t="shared" si="4"/>
        <v>0</v>
      </c>
      <c r="N191" s="205">
        <f>IFERROR(VLOOKUP(H191,'12'!$K$3:$M$16,3,FALSE),0)</f>
        <v>0</v>
      </c>
      <c r="O191" s="205">
        <f t="shared" si="5"/>
        <v>0</v>
      </c>
      <c r="P191" s="205"/>
      <c r="Q191" s="205"/>
      <c r="R191" s="205"/>
    </row>
    <row r="192" spans="1:18" hidden="1">
      <c r="A192" s="203"/>
      <c r="B192" s="204"/>
      <c r="C192" s="204"/>
      <c r="D192" s="203"/>
      <c r="E192" s="203"/>
      <c r="H192" s="203"/>
      <c r="I192" s="205"/>
      <c r="J192" s="205"/>
      <c r="K192" s="205"/>
      <c r="L192" s="222">
        <f>IFERROR(IF(G192="X",0,IF(H192="X",0,VLOOKUP(H192,'12'!$K$3:$L$16,2,FALSE))),0)</f>
        <v>0</v>
      </c>
      <c r="M192" s="205">
        <f t="shared" si="4"/>
        <v>0</v>
      </c>
      <c r="N192" s="205">
        <f>IFERROR(VLOOKUP(H192,'12'!$K$3:$M$16,3,FALSE),0)</f>
        <v>0</v>
      </c>
      <c r="O192" s="205">
        <f t="shared" si="5"/>
        <v>0</v>
      </c>
      <c r="P192" s="205"/>
      <c r="Q192" s="205"/>
      <c r="R192" s="205"/>
    </row>
    <row r="193" spans="1:18" hidden="1">
      <c r="A193" s="203"/>
      <c r="B193" s="204"/>
      <c r="C193" s="204"/>
      <c r="D193" s="203"/>
      <c r="E193" s="203"/>
      <c r="H193" s="203"/>
      <c r="I193" s="205"/>
      <c r="J193" s="205"/>
      <c r="K193" s="205"/>
      <c r="L193" s="222">
        <f>IFERROR(IF(G193="X",0,IF(H193="X",0,VLOOKUP(H193,'12'!$K$3:$L$16,2,FALSE))),0)</f>
        <v>0</v>
      </c>
      <c r="M193" s="205">
        <f t="shared" si="4"/>
        <v>0</v>
      </c>
      <c r="N193" s="205">
        <f>IFERROR(VLOOKUP(H193,'12'!$K$3:$M$16,3,FALSE),0)</f>
        <v>0</v>
      </c>
      <c r="O193" s="205">
        <f t="shared" si="5"/>
        <v>0</v>
      </c>
      <c r="P193" s="205"/>
      <c r="Q193" s="205"/>
      <c r="R193" s="205"/>
    </row>
    <row r="194" spans="1:18" hidden="1">
      <c r="A194" s="203"/>
      <c r="B194" s="204"/>
      <c r="C194" s="204"/>
      <c r="D194" s="203"/>
      <c r="E194" s="203"/>
      <c r="H194" s="203"/>
      <c r="I194" s="205"/>
      <c r="J194" s="205"/>
      <c r="K194" s="205"/>
      <c r="L194" s="222">
        <f>IFERROR(IF(G194="X",0,IF(H194="X",0,VLOOKUP(H194,'12'!$K$3:$L$16,2,FALSE))),0)</f>
        <v>0</v>
      </c>
      <c r="M194" s="205">
        <f t="shared" si="4"/>
        <v>0</v>
      </c>
      <c r="N194" s="205">
        <f>IFERROR(VLOOKUP(H194,'12'!$K$3:$M$16,3,FALSE),0)</f>
        <v>0</v>
      </c>
      <c r="O194" s="205">
        <f t="shared" si="5"/>
        <v>0</v>
      </c>
      <c r="P194" s="205"/>
      <c r="Q194" s="205"/>
      <c r="R194" s="205"/>
    </row>
    <row r="195" spans="1:18" hidden="1">
      <c r="A195" s="203"/>
      <c r="B195" s="204"/>
      <c r="C195" s="204"/>
      <c r="D195" s="203"/>
      <c r="E195" s="203"/>
      <c r="H195" s="203"/>
      <c r="I195" s="205"/>
      <c r="J195" s="205"/>
      <c r="K195" s="205"/>
      <c r="L195" s="222">
        <f>IFERROR(IF(G195="X",0,IF(H195="X",0,VLOOKUP(H195,'12'!$K$3:$L$16,2,FALSE))),0)</f>
        <v>0</v>
      </c>
      <c r="M195" s="205">
        <f t="shared" si="4"/>
        <v>0</v>
      </c>
      <c r="N195" s="205">
        <f>IFERROR(VLOOKUP(H195,'12'!$K$3:$M$16,3,FALSE),0)</f>
        <v>0</v>
      </c>
      <c r="O195" s="205">
        <f t="shared" si="5"/>
        <v>0</v>
      </c>
      <c r="P195" s="205"/>
      <c r="Q195" s="205"/>
      <c r="R195" s="205"/>
    </row>
    <row r="196" spans="1:18" hidden="1">
      <c r="A196" s="203"/>
      <c r="B196" s="204"/>
      <c r="C196" s="204"/>
      <c r="D196" s="203"/>
      <c r="E196" s="203"/>
      <c r="H196" s="203"/>
      <c r="I196" s="205"/>
      <c r="J196" s="205"/>
      <c r="K196" s="205"/>
      <c r="L196" s="222">
        <f>IFERROR(IF(G196="X",0,IF(H196="X",0,VLOOKUP(H196,'12'!$K$3:$L$16,2,FALSE))),0)</f>
        <v>0</v>
      </c>
      <c r="M196" s="205">
        <f t="shared" ref="M196:M259" si="6">K196*L196</f>
        <v>0</v>
      </c>
      <c r="N196" s="205">
        <f>IFERROR(VLOOKUP(H196,'12'!$K$3:$M$16,3,FALSE),0)</f>
        <v>0</v>
      </c>
      <c r="O196" s="205">
        <f t="shared" ref="O196:O259" si="7">IF(N196=0,0,M196/N196)</f>
        <v>0</v>
      </c>
      <c r="P196" s="205"/>
      <c r="Q196" s="205"/>
      <c r="R196" s="205"/>
    </row>
    <row r="197" spans="1:18" hidden="1">
      <c r="A197" s="203"/>
      <c r="B197" s="204"/>
      <c r="C197" s="204"/>
      <c r="D197" s="203"/>
      <c r="E197" s="203"/>
      <c r="H197" s="203"/>
      <c r="I197" s="205"/>
      <c r="J197" s="205"/>
      <c r="K197" s="205"/>
      <c r="L197" s="222">
        <f>IFERROR(IF(G197="X",0,IF(H197="X",0,VLOOKUP(H197,'12'!$K$3:$L$16,2,FALSE))),0)</f>
        <v>0</v>
      </c>
      <c r="M197" s="205">
        <f t="shared" si="6"/>
        <v>0</v>
      </c>
      <c r="N197" s="205">
        <f>IFERROR(VLOOKUP(H197,'12'!$K$3:$M$16,3,FALSE),0)</f>
        <v>0</v>
      </c>
      <c r="O197" s="205">
        <f t="shared" si="7"/>
        <v>0</v>
      </c>
      <c r="P197" s="205"/>
      <c r="Q197" s="205"/>
      <c r="R197" s="205"/>
    </row>
    <row r="198" spans="1:18" hidden="1">
      <c r="A198" s="203"/>
      <c r="B198" s="204"/>
      <c r="C198" s="204"/>
      <c r="D198" s="203"/>
      <c r="E198" s="203"/>
      <c r="H198" s="203"/>
      <c r="I198" s="205"/>
      <c r="J198" s="205"/>
      <c r="K198" s="205"/>
      <c r="L198" s="222">
        <f>IFERROR(IF(G198="X",0,IF(H198="X",0,VLOOKUP(H198,'12'!$K$3:$L$16,2,FALSE))),0)</f>
        <v>0</v>
      </c>
      <c r="M198" s="205">
        <f t="shared" si="6"/>
        <v>0</v>
      </c>
      <c r="N198" s="205">
        <f>IFERROR(VLOOKUP(H198,'12'!$K$3:$M$16,3,FALSE),0)</f>
        <v>0</v>
      </c>
      <c r="O198" s="205">
        <f t="shared" si="7"/>
        <v>0</v>
      </c>
      <c r="P198" s="205"/>
      <c r="Q198" s="205"/>
      <c r="R198" s="205"/>
    </row>
    <row r="199" spans="1:18" hidden="1">
      <c r="A199" s="203"/>
      <c r="B199" s="204"/>
      <c r="C199" s="204"/>
      <c r="D199" s="203"/>
      <c r="E199" s="203"/>
      <c r="H199" s="203"/>
      <c r="I199" s="205"/>
      <c r="J199" s="205"/>
      <c r="K199" s="205"/>
      <c r="L199" s="222">
        <f>IFERROR(IF(G199="X",0,IF(H199="X",0,VLOOKUP(H199,'12'!$K$3:$L$16,2,FALSE))),0)</f>
        <v>0</v>
      </c>
      <c r="M199" s="205">
        <f t="shared" si="6"/>
        <v>0</v>
      </c>
      <c r="N199" s="205">
        <f>IFERROR(VLOOKUP(H199,'12'!$K$3:$M$16,3,FALSE),0)</f>
        <v>0</v>
      </c>
      <c r="O199" s="205">
        <f t="shared" si="7"/>
        <v>0</v>
      </c>
      <c r="P199" s="205"/>
      <c r="Q199" s="205"/>
      <c r="R199" s="205"/>
    </row>
    <row r="200" spans="1:18" hidden="1">
      <c r="A200" s="203"/>
      <c r="B200" s="204"/>
      <c r="C200" s="204"/>
      <c r="D200" s="203"/>
      <c r="E200" s="203"/>
      <c r="H200" s="203"/>
      <c r="I200" s="205"/>
      <c r="J200" s="205"/>
      <c r="K200" s="205"/>
      <c r="L200" s="222">
        <f>IFERROR(IF(G200="X",0,IF(H200="X",0,VLOOKUP(H200,'12'!$K$3:$L$16,2,FALSE))),0)</f>
        <v>0</v>
      </c>
      <c r="M200" s="205">
        <f t="shared" si="6"/>
        <v>0</v>
      </c>
      <c r="N200" s="205">
        <f>IFERROR(VLOOKUP(H200,'12'!$K$3:$M$16,3,FALSE),0)</f>
        <v>0</v>
      </c>
      <c r="O200" s="205">
        <f t="shared" si="7"/>
        <v>0</v>
      </c>
      <c r="P200" s="205"/>
      <c r="Q200" s="205"/>
      <c r="R200" s="205"/>
    </row>
    <row r="201" spans="1:18" hidden="1">
      <c r="A201" s="203"/>
      <c r="B201" s="204"/>
      <c r="C201" s="204"/>
      <c r="D201" s="203"/>
      <c r="E201" s="203"/>
      <c r="H201" s="203"/>
      <c r="I201" s="205"/>
      <c r="J201" s="205"/>
      <c r="K201" s="205"/>
      <c r="L201" s="222">
        <f>IFERROR(IF(G201="X",0,IF(H201="X",0,VLOOKUP(H201,'12'!$K$3:$L$16,2,FALSE))),0)</f>
        <v>0</v>
      </c>
      <c r="M201" s="205">
        <f t="shared" si="6"/>
        <v>0</v>
      </c>
      <c r="N201" s="205">
        <f>IFERROR(VLOOKUP(H201,'12'!$K$3:$M$16,3,FALSE),0)</f>
        <v>0</v>
      </c>
      <c r="O201" s="205">
        <f t="shared" si="7"/>
        <v>0</v>
      </c>
      <c r="P201" s="205"/>
      <c r="Q201" s="205"/>
      <c r="R201" s="205"/>
    </row>
    <row r="202" spans="1:18" hidden="1">
      <c r="A202" s="203"/>
      <c r="B202" s="204"/>
      <c r="C202" s="204"/>
      <c r="D202" s="203"/>
      <c r="E202" s="203"/>
      <c r="H202" s="203"/>
      <c r="I202" s="205"/>
      <c r="J202" s="205"/>
      <c r="K202" s="205"/>
      <c r="L202" s="222">
        <f>IFERROR(IF(G202="X",0,IF(H202="X",0,VLOOKUP(H202,'12'!$K$3:$L$16,2,FALSE))),0)</f>
        <v>0</v>
      </c>
      <c r="M202" s="205">
        <f t="shared" si="6"/>
        <v>0</v>
      </c>
      <c r="N202" s="205">
        <f>IFERROR(VLOOKUP(H202,'12'!$K$3:$M$16,3,FALSE),0)</f>
        <v>0</v>
      </c>
      <c r="O202" s="205">
        <f t="shared" si="7"/>
        <v>0</v>
      </c>
      <c r="P202" s="205"/>
      <c r="Q202" s="205"/>
      <c r="R202" s="205"/>
    </row>
    <row r="203" spans="1:18" hidden="1">
      <c r="A203" s="203"/>
      <c r="B203" s="204"/>
      <c r="C203" s="204"/>
      <c r="D203" s="203"/>
      <c r="E203" s="203"/>
      <c r="H203" s="203"/>
      <c r="I203" s="205"/>
      <c r="J203" s="205"/>
      <c r="K203" s="205"/>
      <c r="L203" s="222">
        <f>IFERROR(IF(G203="X",0,IF(H203="X",0,VLOOKUP(H203,'12'!$K$3:$L$16,2,FALSE))),0)</f>
        <v>0</v>
      </c>
      <c r="M203" s="205">
        <f t="shared" si="6"/>
        <v>0</v>
      </c>
      <c r="N203" s="205">
        <f>IFERROR(VLOOKUP(H203,'12'!$K$3:$M$16,3,FALSE),0)</f>
        <v>0</v>
      </c>
      <c r="O203" s="205">
        <f t="shared" si="7"/>
        <v>0</v>
      </c>
      <c r="P203" s="205"/>
      <c r="Q203" s="205"/>
      <c r="R203" s="205"/>
    </row>
    <row r="204" spans="1:18" hidden="1">
      <c r="A204" s="203"/>
      <c r="B204" s="204"/>
      <c r="C204" s="204"/>
      <c r="D204" s="203"/>
      <c r="E204" s="203"/>
      <c r="H204" s="203"/>
      <c r="I204" s="205"/>
      <c r="J204" s="205"/>
      <c r="K204" s="205"/>
      <c r="L204" s="222">
        <f>IFERROR(IF(G204="X",0,IF(H204="X",0,VLOOKUP(H204,'12'!$K$3:$L$16,2,FALSE))),0)</f>
        <v>0</v>
      </c>
      <c r="M204" s="205">
        <f t="shared" si="6"/>
        <v>0</v>
      </c>
      <c r="N204" s="205">
        <f>IFERROR(VLOOKUP(H204,'12'!$K$3:$M$16,3,FALSE),0)</f>
        <v>0</v>
      </c>
      <c r="O204" s="205">
        <f t="shared" si="7"/>
        <v>0</v>
      </c>
      <c r="P204" s="205"/>
      <c r="Q204" s="205"/>
      <c r="R204" s="205"/>
    </row>
    <row r="205" spans="1:18" hidden="1">
      <c r="A205" s="203"/>
      <c r="B205" s="204"/>
      <c r="C205" s="204"/>
      <c r="D205" s="203"/>
      <c r="E205" s="203"/>
      <c r="H205" s="203"/>
      <c r="I205" s="205"/>
      <c r="J205" s="205"/>
      <c r="K205" s="205"/>
      <c r="L205" s="222">
        <f>IFERROR(IF(G205="X",0,IF(H205="X",0,VLOOKUP(H205,'12'!$K$3:$L$16,2,FALSE))),0)</f>
        <v>0</v>
      </c>
      <c r="M205" s="205">
        <f t="shared" si="6"/>
        <v>0</v>
      </c>
      <c r="N205" s="205">
        <f>IFERROR(VLOOKUP(H205,'12'!$K$3:$M$16,3,FALSE),0)</f>
        <v>0</v>
      </c>
      <c r="O205" s="205">
        <f t="shared" si="7"/>
        <v>0</v>
      </c>
      <c r="P205" s="205"/>
      <c r="Q205" s="205"/>
      <c r="R205" s="205"/>
    </row>
    <row r="206" spans="1:18" hidden="1">
      <c r="A206" s="203"/>
      <c r="B206" s="204"/>
      <c r="C206" s="204"/>
      <c r="D206" s="203"/>
      <c r="E206" s="203"/>
      <c r="H206" s="203"/>
      <c r="I206" s="205"/>
      <c r="J206" s="205"/>
      <c r="K206" s="205"/>
      <c r="L206" s="222">
        <f>IFERROR(IF(G206="X",0,IF(H206="X",0,VLOOKUP(H206,'12'!$K$3:$L$16,2,FALSE))),0)</f>
        <v>0</v>
      </c>
      <c r="M206" s="205">
        <f t="shared" si="6"/>
        <v>0</v>
      </c>
      <c r="N206" s="205">
        <f>IFERROR(VLOOKUP(H206,'12'!$K$3:$M$16,3,FALSE),0)</f>
        <v>0</v>
      </c>
      <c r="O206" s="205">
        <f t="shared" si="7"/>
        <v>0</v>
      </c>
      <c r="P206" s="205"/>
      <c r="Q206" s="205"/>
      <c r="R206" s="205"/>
    </row>
    <row r="207" spans="1:18" hidden="1">
      <c r="A207" s="203"/>
      <c r="B207" s="204"/>
      <c r="C207" s="204"/>
      <c r="D207" s="203"/>
      <c r="E207" s="203"/>
      <c r="H207" s="203"/>
      <c r="I207" s="205"/>
      <c r="J207" s="205"/>
      <c r="K207" s="205"/>
      <c r="L207" s="222">
        <f>IFERROR(IF(G207="X",0,IF(H207="X",0,VLOOKUP(H207,'12'!$K$3:$L$16,2,FALSE))),0)</f>
        <v>0</v>
      </c>
      <c r="M207" s="205">
        <f t="shared" si="6"/>
        <v>0</v>
      </c>
      <c r="N207" s="205">
        <f>IFERROR(VLOOKUP(H207,'12'!$K$3:$M$16,3,FALSE),0)</f>
        <v>0</v>
      </c>
      <c r="O207" s="205">
        <f t="shared" si="7"/>
        <v>0</v>
      </c>
      <c r="P207" s="205"/>
      <c r="Q207" s="205"/>
      <c r="R207" s="205"/>
    </row>
    <row r="208" spans="1:18" hidden="1">
      <c r="A208" s="203"/>
      <c r="B208" s="204"/>
      <c r="C208" s="204"/>
      <c r="D208" s="203"/>
      <c r="E208" s="203"/>
      <c r="H208" s="203"/>
      <c r="I208" s="205"/>
      <c r="J208" s="205"/>
      <c r="K208" s="205"/>
      <c r="L208" s="222">
        <f>IFERROR(IF(G208="X",0,IF(H208="X",0,VLOOKUP(H208,'12'!$K$3:$L$16,2,FALSE))),0)</f>
        <v>0</v>
      </c>
      <c r="M208" s="205">
        <f t="shared" si="6"/>
        <v>0</v>
      </c>
      <c r="N208" s="205">
        <f>IFERROR(VLOOKUP(H208,'12'!$K$3:$M$16,3,FALSE),0)</f>
        <v>0</v>
      </c>
      <c r="O208" s="205">
        <f t="shared" si="7"/>
        <v>0</v>
      </c>
      <c r="P208" s="205"/>
      <c r="Q208" s="205"/>
      <c r="R208" s="205"/>
    </row>
    <row r="209" spans="1:18" hidden="1">
      <c r="A209" s="203"/>
      <c r="B209" s="204"/>
      <c r="C209" s="204"/>
      <c r="D209" s="203"/>
      <c r="E209" s="203"/>
      <c r="H209" s="203"/>
      <c r="I209" s="205"/>
      <c r="J209" s="205"/>
      <c r="K209" s="205"/>
      <c r="L209" s="222">
        <f>IFERROR(IF(G209="X",0,IF(H209="X",0,VLOOKUP(H209,'12'!$K$3:$L$16,2,FALSE))),0)</f>
        <v>0</v>
      </c>
      <c r="M209" s="205">
        <f t="shared" si="6"/>
        <v>0</v>
      </c>
      <c r="N209" s="205">
        <f>IFERROR(VLOOKUP(H209,'12'!$K$3:$M$16,3,FALSE),0)</f>
        <v>0</v>
      </c>
      <c r="O209" s="205">
        <f t="shared" si="7"/>
        <v>0</v>
      </c>
      <c r="P209" s="205"/>
      <c r="Q209" s="205"/>
      <c r="R209" s="205"/>
    </row>
    <row r="210" spans="1:18" hidden="1">
      <c r="A210" s="203"/>
      <c r="B210" s="204"/>
      <c r="C210" s="204"/>
      <c r="D210" s="203"/>
      <c r="E210" s="203"/>
      <c r="H210" s="203"/>
      <c r="I210" s="205"/>
      <c r="J210" s="205"/>
      <c r="K210" s="205"/>
      <c r="L210" s="222">
        <f>IFERROR(IF(G210="X",0,IF(H210="X",0,VLOOKUP(H210,'12'!$K$3:$L$16,2,FALSE))),0)</f>
        <v>0</v>
      </c>
      <c r="M210" s="205">
        <f t="shared" si="6"/>
        <v>0</v>
      </c>
      <c r="N210" s="205">
        <f>IFERROR(VLOOKUP(H210,'12'!$K$3:$M$16,3,FALSE),0)</f>
        <v>0</v>
      </c>
      <c r="O210" s="205">
        <f t="shared" si="7"/>
        <v>0</v>
      </c>
      <c r="P210" s="205"/>
      <c r="Q210" s="205"/>
      <c r="R210" s="205"/>
    </row>
    <row r="211" spans="1:18" hidden="1">
      <c r="A211" s="203"/>
      <c r="B211" s="204"/>
      <c r="C211" s="204"/>
      <c r="D211" s="203"/>
      <c r="E211" s="203"/>
      <c r="H211" s="203"/>
      <c r="I211" s="205"/>
      <c r="J211" s="205"/>
      <c r="K211" s="205"/>
      <c r="L211" s="222">
        <f>IFERROR(IF(G211="X",0,IF(H211="X",0,VLOOKUP(H211,'12'!$K$3:$L$16,2,FALSE))),0)</f>
        <v>0</v>
      </c>
      <c r="M211" s="205">
        <f t="shared" si="6"/>
        <v>0</v>
      </c>
      <c r="N211" s="205">
        <f>IFERROR(VLOOKUP(H211,'12'!$K$3:$M$16,3,FALSE),0)</f>
        <v>0</v>
      </c>
      <c r="O211" s="205">
        <f t="shared" si="7"/>
        <v>0</v>
      </c>
      <c r="P211" s="205"/>
      <c r="Q211" s="205"/>
      <c r="R211" s="205"/>
    </row>
    <row r="212" spans="1:18" hidden="1">
      <c r="A212" s="203"/>
      <c r="B212" s="204"/>
      <c r="C212" s="204"/>
      <c r="D212" s="203"/>
      <c r="E212" s="203"/>
      <c r="H212" s="203"/>
      <c r="I212" s="205"/>
      <c r="J212" s="205"/>
      <c r="K212" s="205"/>
      <c r="L212" s="222">
        <f>IFERROR(IF(G212="X",0,IF(H212="X",0,VLOOKUP(H212,'12'!$K$3:$L$16,2,FALSE))),0)</f>
        <v>0</v>
      </c>
      <c r="M212" s="205">
        <f t="shared" si="6"/>
        <v>0</v>
      </c>
      <c r="N212" s="205">
        <f>IFERROR(VLOOKUP(H212,'12'!$K$3:$M$16,3,FALSE),0)</f>
        <v>0</v>
      </c>
      <c r="O212" s="205">
        <f t="shared" si="7"/>
        <v>0</v>
      </c>
      <c r="P212" s="205"/>
      <c r="Q212" s="205"/>
      <c r="R212" s="205"/>
    </row>
    <row r="213" spans="1:18" hidden="1">
      <c r="A213" s="203"/>
      <c r="B213" s="204"/>
      <c r="C213" s="204"/>
      <c r="D213" s="203"/>
      <c r="E213" s="203"/>
      <c r="H213" s="203"/>
      <c r="I213" s="205"/>
      <c r="J213" s="205"/>
      <c r="K213" s="205"/>
      <c r="L213" s="222">
        <f>IFERROR(IF(G213="X",0,IF(H213="X",0,VLOOKUP(H213,'12'!$K$3:$L$16,2,FALSE))),0)</f>
        <v>0</v>
      </c>
      <c r="M213" s="205">
        <f t="shared" si="6"/>
        <v>0</v>
      </c>
      <c r="N213" s="205">
        <f>IFERROR(VLOOKUP(H213,'12'!$K$3:$M$16,3,FALSE),0)</f>
        <v>0</v>
      </c>
      <c r="O213" s="205">
        <f t="shared" si="7"/>
        <v>0</v>
      </c>
      <c r="P213" s="205"/>
      <c r="Q213" s="205"/>
      <c r="R213" s="205"/>
    </row>
    <row r="214" spans="1:18" hidden="1">
      <c r="A214" s="203"/>
      <c r="B214" s="204"/>
      <c r="C214" s="204"/>
      <c r="D214" s="203"/>
      <c r="E214" s="203"/>
      <c r="H214" s="203"/>
      <c r="I214" s="205"/>
      <c r="J214" s="205"/>
      <c r="K214" s="205"/>
      <c r="L214" s="222">
        <f>IFERROR(IF(G214="X",0,IF(H214="X",0,VLOOKUP(H214,'12'!$K$3:$L$16,2,FALSE))),0)</f>
        <v>0</v>
      </c>
      <c r="M214" s="205">
        <f t="shared" si="6"/>
        <v>0</v>
      </c>
      <c r="N214" s="205">
        <f>IFERROR(VLOOKUP(H214,'12'!$K$3:$M$16,3,FALSE),0)</f>
        <v>0</v>
      </c>
      <c r="O214" s="205">
        <f t="shared" si="7"/>
        <v>0</v>
      </c>
      <c r="P214" s="205"/>
      <c r="Q214" s="205"/>
      <c r="R214" s="205"/>
    </row>
    <row r="215" spans="1:18" hidden="1">
      <c r="A215" s="203"/>
      <c r="B215" s="204"/>
      <c r="C215" s="204"/>
      <c r="D215" s="203"/>
      <c r="E215" s="203"/>
      <c r="H215" s="203"/>
      <c r="I215" s="205"/>
      <c r="J215" s="205"/>
      <c r="K215" s="205"/>
      <c r="L215" s="222">
        <f>IFERROR(IF(G215="X",0,IF(H215="X",0,VLOOKUP(H215,'12'!$K$3:$L$16,2,FALSE))),0)</f>
        <v>0</v>
      </c>
      <c r="M215" s="205">
        <f t="shared" si="6"/>
        <v>0</v>
      </c>
      <c r="N215" s="205">
        <f>IFERROR(VLOOKUP(H215,'12'!$K$3:$M$16,3,FALSE),0)</f>
        <v>0</v>
      </c>
      <c r="O215" s="205">
        <f t="shared" si="7"/>
        <v>0</v>
      </c>
      <c r="P215" s="205"/>
      <c r="Q215" s="205"/>
      <c r="R215" s="205"/>
    </row>
    <row r="216" spans="1:18" hidden="1">
      <c r="A216" s="203"/>
      <c r="B216" s="204"/>
      <c r="C216" s="204"/>
      <c r="D216" s="203"/>
      <c r="E216" s="203"/>
      <c r="H216" s="203"/>
      <c r="I216" s="205"/>
      <c r="J216" s="205"/>
      <c r="K216" s="205"/>
      <c r="L216" s="222">
        <f>IFERROR(IF(G216="X",0,IF(H216="X",0,VLOOKUP(H216,'12'!$K$3:$L$16,2,FALSE))),0)</f>
        <v>0</v>
      </c>
      <c r="M216" s="205">
        <f t="shared" si="6"/>
        <v>0</v>
      </c>
      <c r="N216" s="205">
        <f>IFERROR(VLOOKUP(H216,'12'!$K$3:$M$16,3,FALSE),0)</f>
        <v>0</v>
      </c>
      <c r="O216" s="205">
        <f t="shared" si="7"/>
        <v>0</v>
      </c>
      <c r="P216" s="205"/>
      <c r="Q216" s="205"/>
      <c r="R216" s="205"/>
    </row>
    <row r="217" spans="1:18" hidden="1">
      <c r="A217" s="203"/>
      <c r="B217" s="204"/>
      <c r="C217" s="204"/>
      <c r="D217" s="203"/>
      <c r="E217" s="203"/>
      <c r="H217" s="203"/>
      <c r="I217" s="205"/>
      <c r="J217" s="205"/>
      <c r="K217" s="205"/>
      <c r="L217" s="222">
        <f>IFERROR(IF(G217="X",0,IF(H217="X",0,VLOOKUP(H217,'12'!$K$3:$L$16,2,FALSE))),0)</f>
        <v>0</v>
      </c>
      <c r="M217" s="205">
        <f t="shared" si="6"/>
        <v>0</v>
      </c>
      <c r="N217" s="205">
        <f>IFERROR(VLOOKUP(H217,'12'!$K$3:$M$16,3,FALSE),0)</f>
        <v>0</v>
      </c>
      <c r="O217" s="205">
        <f t="shared" si="7"/>
        <v>0</v>
      </c>
      <c r="P217" s="205"/>
      <c r="Q217" s="205"/>
      <c r="R217" s="205"/>
    </row>
    <row r="218" spans="1:18" hidden="1">
      <c r="A218" s="203"/>
      <c r="B218" s="204"/>
      <c r="C218" s="204"/>
      <c r="D218" s="203"/>
      <c r="E218" s="203"/>
      <c r="H218" s="203"/>
      <c r="I218" s="205"/>
      <c r="J218" s="205"/>
      <c r="K218" s="205"/>
      <c r="L218" s="222">
        <f>IFERROR(IF(G218="X",0,IF(H218="X",0,VLOOKUP(H218,'12'!$K$3:$L$16,2,FALSE))),0)</f>
        <v>0</v>
      </c>
      <c r="M218" s="205">
        <f t="shared" si="6"/>
        <v>0</v>
      </c>
      <c r="N218" s="205">
        <f>IFERROR(VLOOKUP(H218,'12'!$K$3:$M$16,3,FALSE),0)</f>
        <v>0</v>
      </c>
      <c r="O218" s="205">
        <f t="shared" si="7"/>
        <v>0</v>
      </c>
      <c r="P218" s="205"/>
      <c r="Q218" s="205"/>
      <c r="R218" s="205"/>
    </row>
    <row r="219" spans="1:18" hidden="1">
      <c r="A219" s="203"/>
      <c r="B219" s="204"/>
      <c r="C219" s="204"/>
      <c r="D219" s="203"/>
      <c r="E219" s="203"/>
      <c r="H219" s="203"/>
      <c r="I219" s="205"/>
      <c r="J219" s="205"/>
      <c r="K219" s="205"/>
      <c r="L219" s="222">
        <f>IFERROR(IF(G219="X",0,IF(H219="X",0,VLOOKUP(H219,'12'!$K$3:$L$16,2,FALSE))),0)</f>
        <v>0</v>
      </c>
      <c r="M219" s="205">
        <f t="shared" si="6"/>
        <v>0</v>
      </c>
      <c r="N219" s="205">
        <f>IFERROR(VLOOKUP(H219,'12'!$K$3:$M$16,3,FALSE),0)</f>
        <v>0</v>
      </c>
      <c r="O219" s="205">
        <f t="shared" si="7"/>
        <v>0</v>
      </c>
      <c r="P219" s="205"/>
      <c r="Q219" s="205"/>
      <c r="R219" s="205"/>
    </row>
    <row r="220" spans="1:18" hidden="1">
      <c r="A220" s="203"/>
      <c r="B220" s="204"/>
      <c r="C220" s="204"/>
      <c r="D220" s="203"/>
      <c r="E220" s="203"/>
      <c r="H220" s="203"/>
      <c r="I220" s="205"/>
      <c r="J220" s="205"/>
      <c r="K220" s="205"/>
      <c r="L220" s="222">
        <f>IFERROR(IF(G220="X",0,IF(H220="X",0,VLOOKUP(H220,'12'!$K$3:$L$16,2,FALSE))),0)</f>
        <v>0</v>
      </c>
      <c r="M220" s="205">
        <f t="shared" si="6"/>
        <v>0</v>
      </c>
      <c r="N220" s="205">
        <f>IFERROR(VLOOKUP(H220,'12'!$K$3:$M$16,3,FALSE),0)</f>
        <v>0</v>
      </c>
      <c r="O220" s="205">
        <f t="shared" si="7"/>
        <v>0</v>
      </c>
      <c r="P220" s="205"/>
      <c r="Q220" s="205"/>
      <c r="R220" s="205"/>
    </row>
    <row r="221" spans="1:18" hidden="1">
      <c r="A221" s="203"/>
      <c r="B221" s="204"/>
      <c r="C221" s="204"/>
      <c r="D221" s="203"/>
      <c r="E221" s="203"/>
      <c r="H221" s="203"/>
      <c r="I221" s="205"/>
      <c r="J221" s="205"/>
      <c r="K221" s="205"/>
      <c r="L221" s="222">
        <f>IFERROR(IF(G221="X",0,IF(H221="X",0,VLOOKUP(H221,'12'!$K$3:$L$16,2,FALSE))),0)</f>
        <v>0</v>
      </c>
      <c r="M221" s="205">
        <f t="shared" si="6"/>
        <v>0</v>
      </c>
      <c r="N221" s="205">
        <f>IFERROR(VLOOKUP(H221,'12'!$K$3:$M$16,3,FALSE),0)</f>
        <v>0</v>
      </c>
      <c r="O221" s="205">
        <f t="shared" si="7"/>
        <v>0</v>
      </c>
      <c r="P221" s="205"/>
      <c r="Q221" s="205"/>
      <c r="R221" s="205"/>
    </row>
    <row r="222" spans="1:18" hidden="1">
      <c r="A222" s="203"/>
      <c r="B222" s="204"/>
      <c r="C222" s="204"/>
      <c r="D222" s="203"/>
      <c r="E222" s="203"/>
      <c r="H222" s="203"/>
      <c r="I222" s="205"/>
      <c r="J222" s="205"/>
      <c r="K222" s="205"/>
      <c r="L222" s="222">
        <f>IFERROR(IF(G222="X",0,IF(H222="X",0,VLOOKUP(H222,'12'!$K$3:$L$16,2,FALSE))),0)</f>
        <v>0</v>
      </c>
      <c r="M222" s="205">
        <f t="shared" si="6"/>
        <v>0</v>
      </c>
      <c r="N222" s="205">
        <f>IFERROR(VLOOKUP(H222,'12'!$K$3:$M$16,3,FALSE),0)</f>
        <v>0</v>
      </c>
      <c r="O222" s="205">
        <f t="shared" si="7"/>
        <v>0</v>
      </c>
      <c r="P222" s="205"/>
      <c r="Q222" s="205"/>
      <c r="R222" s="205"/>
    </row>
    <row r="223" spans="1:18" hidden="1">
      <c r="A223" s="203"/>
      <c r="B223" s="204"/>
      <c r="C223" s="204"/>
      <c r="D223" s="203"/>
      <c r="E223" s="203"/>
      <c r="H223" s="203"/>
      <c r="I223" s="205"/>
      <c r="J223" s="205"/>
      <c r="K223" s="205"/>
      <c r="L223" s="222">
        <f>IFERROR(IF(G223="X",0,IF(H223="X",0,VLOOKUP(H223,'12'!$K$3:$L$16,2,FALSE))),0)</f>
        <v>0</v>
      </c>
      <c r="M223" s="205">
        <f t="shared" si="6"/>
        <v>0</v>
      </c>
      <c r="N223" s="205">
        <f>IFERROR(VLOOKUP(H223,'12'!$K$3:$M$16,3,FALSE),0)</f>
        <v>0</v>
      </c>
      <c r="O223" s="205">
        <f t="shared" si="7"/>
        <v>0</v>
      </c>
      <c r="P223" s="205"/>
      <c r="Q223" s="205"/>
      <c r="R223" s="205"/>
    </row>
    <row r="224" spans="1:18" hidden="1">
      <c r="A224" s="203"/>
      <c r="B224" s="204"/>
      <c r="C224" s="204"/>
      <c r="D224" s="203"/>
      <c r="E224" s="203"/>
      <c r="H224" s="203"/>
      <c r="I224" s="205"/>
      <c r="J224" s="205"/>
      <c r="K224" s="205"/>
      <c r="L224" s="222">
        <f>IFERROR(IF(G224="X",0,IF(H224="X",0,VLOOKUP(H224,'12'!$K$3:$L$16,2,FALSE))),0)</f>
        <v>0</v>
      </c>
      <c r="M224" s="205">
        <f t="shared" si="6"/>
        <v>0</v>
      </c>
      <c r="N224" s="205">
        <f>IFERROR(VLOOKUP(H224,'12'!$K$3:$M$16,3,FALSE),0)</f>
        <v>0</v>
      </c>
      <c r="O224" s="205">
        <f t="shared" si="7"/>
        <v>0</v>
      </c>
      <c r="P224" s="205"/>
      <c r="Q224" s="205"/>
      <c r="R224" s="205"/>
    </row>
    <row r="225" spans="1:18" hidden="1">
      <c r="A225" s="203"/>
      <c r="B225" s="204"/>
      <c r="C225" s="204"/>
      <c r="D225" s="203"/>
      <c r="E225" s="203"/>
      <c r="H225" s="203"/>
      <c r="I225" s="205"/>
      <c r="J225" s="205"/>
      <c r="K225" s="205"/>
      <c r="L225" s="222">
        <f>IFERROR(IF(G225="X",0,IF(H225="X",0,VLOOKUP(H225,'12'!$K$3:$L$16,2,FALSE))),0)</f>
        <v>0</v>
      </c>
      <c r="M225" s="205">
        <f t="shared" si="6"/>
        <v>0</v>
      </c>
      <c r="N225" s="205">
        <f>IFERROR(VLOOKUP(H225,'12'!$K$3:$M$16,3,FALSE),0)</f>
        <v>0</v>
      </c>
      <c r="O225" s="205">
        <f t="shared" si="7"/>
        <v>0</v>
      </c>
      <c r="P225" s="205"/>
      <c r="Q225" s="205"/>
      <c r="R225" s="205"/>
    </row>
    <row r="226" spans="1:18" hidden="1">
      <c r="A226" s="203"/>
      <c r="B226" s="204"/>
      <c r="C226" s="204"/>
      <c r="D226" s="203"/>
      <c r="E226" s="203"/>
      <c r="H226" s="203"/>
      <c r="I226" s="205"/>
      <c r="J226" s="205"/>
      <c r="K226" s="205"/>
      <c r="L226" s="222">
        <f>IFERROR(IF(G226="X",0,IF(H226="X",0,VLOOKUP(H226,'12'!$K$3:$L$16,2,FALSE))),0)</f>
        <v>0</v>
      </c>
      <c r="M226" s="205">
        <f t="shared" si="6"/>
        <v>0</v>
      </c>
      <c r="N226" s="205">
        <f>IFERROR(VLOOKUP(H226,'12'!$K$3:$M$16,3,FALSE),0)</f>
        <v>0</v>
      </c>
      <c r="O226" s="205">
        <f t="shared" si="7"/>
        <v>0</v>
      </c>
      <c r="P226" s="205"/>
      <c r="Q226" s="205"/>
      <c r="R226" s="205"/>
    </row>
    <row r="227" spans="1:18" hidden="1">
      <c r="A227" s="203"/>
      <c r="B227" s="204"/>
      <c r="C227" s="204"/>
      <c r="D227" s="203"/>
      <c r="E227" s="203"/>
      <c r="H227" s="203"/>
      <c r="I227" s="205"/>
      <c r="J227" s="205"/>
      <c r="K227" s="205"/>
      <c r="L227" s="222">
        <f>IFERROR(IF(G227="X",0,IF(H227="X",0,VLOOKUP(H227,'12'!$K$3:$L$16,2,FALSE))),0)</f>
        <v>0</v>
      </c>
      <c r="M227" s="205">
        <f t="shared" si="6"/>
        <v>0</v>
      </c>
      <c r="N227" s="205">
        <f>IFERROR(VLOOKUP(H227,'12'!$K$3:$M$16,3,FALSE),0)</f>
        <v>0</v>
      </c>
      <c r="O227" s="205">
        <f t="shared" si="7"/>
        <v>0</v>
      </c>
      <c r="P227" s="205"/>
      <c r="Q227" s="205"/>
      <c r="R227" s="205"/>
    </row>
    <row r="228" spans="1:18" hidden="1">
      <c r="A228" s="203"/>
      <c r="B228" s="204"/>
      <c r="C228" s="204"/>
      <c r="D228" s="203"/>
      <c r="E228" s="203"/>
      <c r="H228" s="203"/>
      <c r="I228" s="205"/>
      <c r="J228" s="205"/>
      <c r="K228" s="205"/>
      <c r="L228" s="222">
        <f>IFERROR(IF(G228="X",0,IF(H228="X",0,VLOOKUP(H228,'12'!$K$3:$L$16,2,FALSE))),0)</f>
        <v>0</v>
      </c>
      <c r="M228" s="205">
        <f t="shared" si="6"/>
        <v>0</v>
      </c>
      <c r="N228" s="205">
        <f>IFERROR(VLOOKUP(H228,'12'!$K$3:$M$16,3,FALSE),0)</f>
        <v>0</v>
      </c>
      <c r="O228" s="205">
        <f t="shared" si="7"/>
        <v>0</v>
      </c>
      <c r="P228" s="205"/>
      <c r="Q228" s="205"/>
      <c r="R228" s="205"/>
    </row>
    <row r="229" spans="1:18" hidden="1">
      <c r="A229" s="203"/>
      <c r="B229" s="204"/>
      <c r="C229" s="204"/>
      <c r="D229" s="203"/>
      <c r="E229" s="203"/>
      <c r="H229" s="203"/>
      <c r="I229" s="205"/>
      <c r="J229" s="205"/>
      <c r="K229" s="205"/>
      <c r="L229" s="222">
        <f>IFERROR(IF(G229="X",0,IF(H229="X",0,VLOOKUP(H229,'12'!$K$3:$L$16,2,FALSE))),0)</f>
        <v>0</v>
      </c>
      <c r="M229" s="205">
        <f t="shared" si="6"/>
        <v>0</v>
      </c>
      <c r="N229" s="205">
        <f>IFERROR(VLOOKUP(H229,'12'!$K$3:$M$16,3,FALSE),0)</f>
        <v>0</v>
      </c>
      <c r="O229" s="205">
        <f t="shared" si="7"/>
        <v>0</v>
      </c>
      <c r="P229" s="205"/>
      <c r="Q229" s="205"/>
      <c r="R229" s="205"/>
    </row>
    <row r="230" spans="1:18" hidden="1">
      <c r="A230" s="203"/>
      <c r="B230" s="204"/>
      <c r="C230" s="204"/>
      <c r="D230" s="203"/>
      <c r="E230" s="203"/>
      <c r="H230" s="203"/>
      <c r="I230" s="205"/>
      <c r="J230" s="205"/>
      <c r="K230" s="205"/>
      <c r="L230" s="222">
        <f>IFERROR(IF(G230="X",0,IF(H230="X",0,VLOOKUP(H230,'12'!$K$3:$L$16,2,FALSE))),0)</f>
        <v>0</v>
      </c>
      <c r="M230" s="205">
        <f t="shared" si="6"/>
        <v>0</v>
      </c>
      <c r="N230" s="205">
        <f>IFERROR(VLOOKUP(H230,'12'!$K$3:$M$16,3,FALSE),0)</f>
        <v>0</v>
      </c>
      <c r="O230" s="205">
        <f t="shared" si="7"/>
        <v>0</v>
      </c>
      <c r="P230" s="205"/>
      <c r="Q230" s="205"/>
      <c r="R230" s="205"/>
    </row>
    <row r="231" spans="1:18" hidden="1">
      <c r="A231" s="203"/>
      <c r="B231" s="204"/>
      <c r="C231" s="204"/>
      <c r="D231" s="203"/>
      <c r="E231" s="203"/>
      <c r="H231" s="203"/>
      <c r="I231" s="205"/>
      <c r="J231" s="205"/>
      <c r="K231" s="205"/>
      <c r="L231" s="222">
        <f>IFERROR(IF(G231="X",0,IF(H231="X",0,VLOOKUP(H231,'12'!$K$3:$L$16,2,FALSE))),0)</f>
        <v>0</v>
      </c>
      <c r="M231" s="205">
        <f t="shared" si="6"/>
        <v>0</v>
      </c>
      <c r="N231" s="205">
        <f>IFERROR(VLOOKUP(H231,'12'!$K$3:$M$16,3,FALSE),0)</f>
        <v>0</v>
      </c>
      <c r="O231" s="205">
        <f t="shared" si="7"/>
        <v>0</v>
      </c>
      <c r="P231" s="205"/>
      <c r="Q231" s="205"/>
      <c r="R231" s="205"/>
    </row>
    <row r="232" spans="1:18" hidden="1">
      <c r="A232" s="203"/>
      <c r="B232" s="204"/>
      <c r="C232" s="204"/>
      <c r="D232" s="203"/>
      <c r="E232" s="203"/>
      <c r="H232" s="203"/>
      <c r="I232" s="205"/>
      <c r="J232" s="205"/>
      <c r="K232" s="205"/>
      <c r="L232" s="222">
        <f>IFERROR(IF(G232="X",0,IF(H232="X",0,VLOOKUP(H232,'12'!$K$3:$L$16,2,FALSE))),0)</f>
        <v>0</v>
      </c>
      <c r="M232" s="205">
        <f t="shared" si="6"/>
        <v>0</v>
      </c>
      <c r="N232" s="205">
        <f>IFERROR(VLOOKUP(H232,'12'!$K$3:$M$16,3,FALSE),0)</f>
        <v>0</v>
      </c>
      <c r="O232" s="205">
        <f t="shared" si="7"/>
        <v>0</v>
      </c>
      <c r="P232" s="205"/>
      <c r="Q232" s="205"/>
      <c r="R232" s="205"/>
    </row>
    <row r="233" spans="1:18" hidden="1">
      <c r="A233" s="203"/>
      <c r="B233" s="204"/>
      <c r="C233" s="204"/>
      <c r="D233" s="203"/>
      <c r="E233" s="203"/>
      <c r="H233" s="203"/>
      <c r="I233" s="205"/>
      <c r="J233" s="205"/>
      <c r="K233" s="205"/>
      <c r="L233" s="222">
        <f>IFERROR(IF(G233="X",0,IF(H233="X",0,VLOOKUP(H233,'12'!$K$3:$L$16,2,FALSE))),0)</f>
        <v>0</v>
      </c>
      <c r="M233" s="205">
        <f t="shared" si="6"/>
        <v>0</v>
      </c>
      <c r="N233" s="205">
        <f>IFERROR(VLOOKUP(H233,'12'!$K$3:$M$16,3,FALSE),0)</f>
        <v>0</v>
      </c>
      <c r="O233" s="205">
        <f t="shared" si="7"/>
        <v>0</v>
      </c>
      <c r="P233" s="205"/>
      <c r="Q233" s="205"/>
      <c r="R233" s="205"/>
    </row>
    <row r="234" spans="1:18" hidden="1">
      <c r="A234" s="203"/>
      <c r="B234" s="204"/>
      <c r="C234" s="204"/>
      <c r="D234" s="203"/>
      <c r="E234" s="203"/>
      <c r="H234" s="203"/>
      <c r="I234" s="205"/>
      <c r="J234" s="205"/>
      <c r="K234" s="205"/>
      <c r="L234" s="222">
        <f>IFERROR(IF(G234="X",0,IF(H234="X",0,VLOOKUP(H234,'12'!$K$3:$L$16,2,FALSE))),0)</f>
        <v>0</v>
      </c>
      <c r="M234" s="205">
        <f t="shared" si="6"/>
        <v>0</v>
      </c>
      <c r="N234" s="205">
        <f>IFERROR(VLOOKUP(H234,'12'!$K$3:$M$16,3,FALSE),0)</f>
        <v>0</v>
      </c>
      <c r="O234" s="205">
        <f t="shared" si="7"/>
        <v>0</v>
      </c>
      <c r="P234" s="205"/>
      <c r="Q234" s="205"/>
      <c r="R234" s="205"/>
    </row>
    <row r="235" spans="1:18" hidden="1">
      <c r="A235" s="203"/>
      <c r="B235" s="204"/>
      <c r="C235" s="204"/>
      <c r="D235" s="203"/>
      <c r="E235" s="203"/>
      <c r="H235" s="203"/>
      <c r="I235" s="205"/>
      <c r="J235" s="205"/>
      <c r="K235" s="205"/>
      <c r="L235" s="222">
        <f>IFERROR(IF(G235="X",0,IF(H235="X",0,VLOOKUP(H235,'12'!$K$3:$L$16,2,FALSE))),0)</f>
        <v>0</v>
      </c>
      <c r="M235" s="205">
        <f t="shared" si="6"/>
        <v>0</v>
      </c>
      <c r="N235" s="205">
        <f>IFERROR(VLOOKUP(H235,'12'!$K$3:$M$16,3,FALSE),0)</f>
        <v>0</v>
      </c>
      <c r="O235" s="205">
        <f t="shared" si="7"/>
        <v>0</v>
      </c>
      <c r="P235" s="205"/>
      <c r="Q235" s="205"/>
      <c r="R235" s="205"/>
    </row>
    <row r="236" spans="1:18" hidden="1">
      <c r="A236" s="203"/>
      <c r="B236" s="204"/>
      <c r="C236" s="204"/>
      <c r="D236" s="203"/>
      <c r="E236" s="203"/>
      <c r="H236" s="203"/>
      <c r="I236" s="205"/>
      <c r="J236" s="205"/>
      <c r="K236" s="205"/>
      <c r="L236" s="222">
        <f>IFERROR(IF(G236="X",0,IF(H236="X",0,VLOOKUP(H236,'12'!$K$3:$L$16,2,FALSE))),0)</f>
        <v>0</v>
      </c>
      <c r="M236" s="205">
        <f t="shared" si="6"/>
        <v>0</v>
      </c>
      <c r="N236" s="205">
        <f>IFERROR(VLOOKUP(H236,'12'!$K$3:$M$16,3,FALSE),0)</f>
        <v>0</v>
      </c>
      <c r="O236" s="205">
        <f t="shared" si="7"/>
        <v>0</v>
      </c>
      <c r="P236" s="205"/>
      <c r="Q236" s="205"/>
      <c r="R236" s="205"/>
    </row>
    <row r="237" spans="1:18" hidden="1">
      <c r="A237" s="203"/>
      <c r="B237" s="204"/>
      <c r="C237" s="204"/>
      <c r="D237" s="203"/>
      <c r="E237" s="203"/>
      <c r="H237" s="203"/>
      <c r="I237" s="205"/>
      <c r="J237" s="205"/>
      <c r="K237" s="205"/>
      <c r="L237" s="222">
        <f>IFERROR(IF(G237="X",0,IF(H237="X",0,VLOOKUP(H237,'12'!$K$3:$L$16,2,FALSE))),0)</f>
        <v>0</v>
      </c>
      <c r="M237" s="205">
        <f t="shared" si="6"/>
        <v>0</v>
      </c>
      <c r="N237" s="205">
        <f>IFERROR(VLOOKUP(H237,'12'!$K$3:$M$16,3,FALSE),0)</f>
        <v>0</v>
      </c>
      <c r="O237" s="205">
        <f t="shared" si="7"/>
        <v>0</v>
      </c>
      <c r="P237" s="205"/>
      <c r="Q237" s="205"/>
      <c r="R237" s="205"/>
    </row>
    <row r="238" spans="1:18" hidden="1">
      <c r="A238" s="203"/>
      <c r="B238" s="204"/>
      <c r="C238" s="204"/>
      <c r="D238" s="203"/>
      <c r="E238" s="203"/>
      <c r="H238" s="203"/>
      <c r="I238" s="205"/>
      <c r="J238" s="205"/>
      <c r="K238" s="205"/>
      <c r="L238" s="222">
        <f>IFERROR(IF(G238="X",0,IF(H238="X",0,VLOOKUP(H238,'12'!$K$3:$L$16,2,FALSE))),0)</f>
        <v>0</v>
      </c>
      <c r="M238" s="205">
        <f t="shared" si="6"/>
        <v>0</v>
      </c>
      <c r="N238" s="205">
        <f>IFERROR(VLOOKUP(H238,'12'!$K$3:$M$16,3,FALSE),0)</f>
        <v>0</v>
      </c>
      <c r="O238" s="205">
        <f t="shared" si="7"/>
        <v>0</v>
      </c>
      <c r="P238" s="205"/>
      <c r="Q238" s="205"/>
      <c r="R238" s="205"/>
    </row>
    <row r="239" spans="1:18" hidden="1">
      <c r="A239" s="203"/>
      <c r="B239" s="204"/>
      <c r="C239" s="204"/>
      <c r="D239" s="203"/>
      <c r="E239" s="203"/>
      <c r="H239" s="203"/>
      <c r="I239" s="205"/>
      <c r="J239" s="205"/>
      <c r="K239" s="205"/>
      <c r="L239" s="222">
        <f>IFERROR(IF(G239="X",0,IF(H239="X",0,VLOOKUP(H239,'12'!$K$3:$L$16,2,FALSE))),0)</f>
        <v>0</v>
      </c>
      <c r="M239" s="205">
        <f t="shared" si="6"/>
        <v>0</v>
      </c>
      <c r="N239" s="205">
        <f>IFERROR(VLOOKUP(H239,'12'!$K$3:$M$16,3,FALSE),0)</f>
        <v>0</v>
      </c>
      <c r="O239" s="205">
        <f t="shared" si="7"/>
        <v>0</v>
      </c>
      <c r="P239" s="205"/>
      <c r="Q239" s="205"/>
      <c r="R239" s="205"/>
    </row>
    <row r="240" spans="1:18" hidden="1">
      <c r="A240" s="203"/>
      <c r="B240" s="204"/>
      <c r="C240" s="204"/>
      <c r="D240" s="203"/>
      <c r="E240" s="203"/>
      <c r="H240" s="203"/>
      <c r="I240" s="205"/>
      <c r="J240" s="205"/>
      <c r="K240" s="205"/>
      <c r="L240" s="222">
        <f>IFERROR(IF(G240="X",0,IF(H240="X",0,VLOOKUP(H240,'12'!$K$3:$L$16,2,FALSE))),0)</f>
        <v>0</v>
      </c>
      <c r="M240" s="205">
        <f t="shared" si="6"/>
        <v>0</v>
      </c>
      <c r="N240" s="205">
        <f>IFERROR(VLOOKUP(H240,'12'!$K$3:$M$16,3,FALSE),0)</f>
        <v>0</v>
      </c>
      <c r="O240" s="205">
        <f t="shared" si="7"/>
        <v>0</v>
      </c>
      <c r="P240" s="205"/>
      <c r="Q240" s="205"/>
      <c r="R240" s="205"/>
    </row>
    <row r="241" spans="1:18" hidden="1">
      <c r="A241" s="203"/>
      <c r="B241" s="204"/>
      <c r="C241" s="204"/>
      <c r="D241" s="203"/>
      <c r="E241" s="203"/>
      <c r="H241" s="203"/>
      <c r="I241" s="205"/>
      <c r="J241" s="205"/>
      <c r="K241" s="205"/>
      <c r="L241" s="222">
        <f>IFERROR(IF(G241="X",0,IF(H241="X",0,VLOOKUP(H241,'12'!$K$3:$L$16,2,FALSE))),0)</f>
        <v>0</v>
      </c>
      <c r="M241" s="205">
        <f t="shared" si="6"/>
        <v>0</v>
      </c>
      <c r="N241" s="205">
        <f>IFERROR(VLOOKUP(H241,'12'!$K$3:$M$16,3,FALSE),0)</f>
        <v>0</v>
      </c>
      <c r="O241" s="205">
        <f t="shared" si="7"/>
        <v>0</v>
      </c>
      <c r="P241" s="205"/>
      <c r="Q241" s="205"/>
      <c r="R241" s="205"/>
    </row>
    <row r="242" spans="1:18" hidden="1">
      <c r="A242" s="203"/>
      <c r="B242" s="204"/>
      <c r="C242" s="204"/>
      <c r="D242" s="203"/>
      <c r="E242" s="203"/>
      <c r="H242" s="203"/>
      <c r="I242" s="205"/>
      <c r="J242" s="205"/>
      <c r="K242" s="205"/>
      <c r="L242" s="222">
        <f>IFERROR(IF(G242="X",0,IF(H242="X",0,VLOOKUP(H242,'12'!$K$3:$L$16,2,FALSE))),0)</f>
        <v>0</v>
      </c>
      <c r="M242" s="205">
        <f t="shared" si="6"/>
        <v>0</v>
      </c>
      <c r="N242" s="205">
        <f>IFERROR(VLOOKUP(H242,'12'!$K$3:$M$16,3,FALSE),0)</f>
        <v>0</v>
      </c>
      <c r="O242" s="205">
        <f t="shared" si="7"/>
        <v>0</v>
      </c>
      <c r="P242" s="205"/>
      <c r="Q242" s="205"/>
      <c r="R242" s="205"/>
    </row>
    <row r="243" spans="1:18" hidden="1">
      <c r="A243" s="203"/>
      <c r="B243" s="204"/>
      <c r="C243" s="204"/>
      <c r="D243" s="203"/>
      <c r="E243" s="203"/>
      <c r="H243" s="203"/>
      <c r="I243" s="205"/>
      <c r="J243" s="205"/>
      <c r="K243" s="205"/>
      <c r="L243" s="222">
        <f>IFERROR(IF(G243="X",0,IF(H243="X",0,VLOOKUP(H243,'12'!$K$3:$L$16,2,FALSE))),0)</f>
        <v>0</v>
      </c>
      <c r="M243" s="205">
        <f t="shared" si="6"/>
        <v>0</v>
      </c>
      <c r="N243" s="205">
        <f>IFERROR(VLOOKUP(H243,'12'!$K$3:$M$16,3,FALSE),0)</f>
        <v>0</v>
      </c>
      <c r="O243" s="205">
        <f t="shared" si="7"/>
        <v>0</v>
      </c>
      <c r="P243" s="205"/>
      <c r="Q243" s="205"/>
      <c r="R243" s="205"/>
    </row>
    <row r="244" spans="1:18" hidden="1">
      <c r="A244" s="203"/>
      <c r="B244" s="204"/>
      <c r="C244" s="204"/>
      <c r="D244" s="203"/>
      <c r="E244" s="203"/>
      <c r="H244" s="203"/>
      <c r="I244" s="205"/>
      <c r="J244" s="205"/>
      <c r="K244" s="205"/>
      <c r="L244" s="222">
        <f>IFERROR(IF(G244="X",0,IF(H244="X",0,VLOOKUP(H244,'12'!$K$3:$L$16,2,FALSE))),0)</f>
        <v>0</v>
      </c>
      <c r="M244" s="205">
        <f t="shared" si="6"/>
        <v>0</v>
      </c>
      <c r="N244" s="205">
        <f>IFERROR(VLOOKUP(H244,'12'!$K$3:$M$16,3,FALSE),0)</f>
        <v>0</v>
      </c>
      <c r="O244" s="205">
        <f t="shared" si="7"/>
        <v>0</v>
      </c>
      <c r="P244" s="205"/>
      <c r="Q244" s="205"/>
      <c r="R244" s="205"/>
    </row>
    <row r="245" spans="1:18" hidden="1">
      <c r="A245" s="203"/>
      <c r="B245" s="204"/>
      <c r="C245" s="204"/>
      <c r="D245" s="203"/>
      <c r="E245" s="203"/>
      <c r="H245" s="203"/>
      <c r="I245" s="205"/>
      <c r="J245" s="205"/>
      <c r="K245" s="205"/>
      <c r="L245" s="222">
        <f>IFERROR(IF(G245="X",0,IF(H245="X",0,VLOOKUP(H245,'12'!$K$3:$L$16,2,FALSE))),0)</f>
        <v>0</v>
      </c>
      <c r="M245" s="205">
        <f t="shared" si="6"/>
        <v>0</v>
      </c>
      <c r="N245" s="205">
        <f>IFERROR(VLOOKUP(H245,'12'!$K$3:$M$16,3,FALSE),0)</f>
        <v>0</v>
      </c>
      <c r="O245" s="205">
        <f t="shared" si="7"/>
        <v>0</v>
      </c>
      <c r="P245" s="205"/>
      <c r="Q245" s="205"/>
      <c r="R245" s="205"/>
    </row>
    <row r="246" spans="1:18" hidden="1">
      <c r="A246" s="203"/>
      <c r="B246" s="204"/>
      <c r="C246" s="204"/>
      <c r="D246" s="203"/>
      <c r="E246" s="203"/>
      <c r="H246" s="203"/>
      <c r="I246" s="205"/>
      <c r="J246" s="205"/>
      <c r="K246" s="205"/>
      <c r="L246" s="222">
        <f>IFERROR(IF(G246="X",0,IF(H246="X",0,VLOOKUP(H246,'12'!$K$3:$L$16,2,FALSE))),0)</f>
        <v>0</v>
      </c>
      <c r="M246" s="205">
        <f t="shared" si="6"/>
        <v>0</v>
      </c>
      <c r="N246" s="205">
        <f>IFERROR(VLOOKUP(H246,'12'!$K$3:$M$16,3,FALSE),0)</f>
        <v>0</v>
      </c>
      <c r="O246" s="205">
        <f t="shared" si="7"/>
        <v>0</v>
      </c>
      <c r="P246" s="205"/>
      <c r="Q246" s="205"/>
      <c r="R246" s="205"/>
    </row>
    <row r="247" spans="1:18" hidden="1">
      <c r="A247" s="203"/>
      <c r="B247" s="204"/>
      <c r="C247" s="204"/>
      <c r="D247" s="203"/>
      <c r="E247" s="203"/>
      <c r="H247" s="203"/>
      <c r="I247" s="205"/>
      <c r="J247" s="205"/>
      <c r="K247" s="205"/>
      <c r="L247" s="222">
        <f>IFERROR(IF(G247="X",0,IF(H247="X",0,VLOOKUP(H247,'12'!$K$3:$L$16,2,FALSE))),0)</f>
        <v>0</v>
      </c>
      <c r="M247" s="205">
        <f t="shared" si="6"/>
        <v>0</v>
      </c>
      <c r="N247" s="205">
        <f>IFERROR(VLOOKUP(H247,'12'!$K$3:$M$16,3,FALSE),0)</f>
        <v>0</v>
      </c>
      <c r="O247" s="205">
        <f t="shared" si="7"/>
        <v>0</v>
      </c>
      <c r="P247" s="205"/>
      <c r="Q247" s="205"/>
      <c r="R247" s="205"/>
    </row>
    <row r="248" spans="1:18" hidden="1">
      <c r="A248" s="203"/>
      <c r="B248" s="204"/>
      <c r="C248" s="204"/>
      <c r="D248" s="203"/>
      <c r="E248" s="203"/>
      <c r="H248" s="203"/>
      <c r="I248" s="205"/>
      <c r="J248" s="205"/>
      <c r="K248" s="205"/>
      <c r="L248" s="222">
        <f>IFERROR(IF(G248="X",0,IF(H248="X",0,VLOOKUP(H248,'12'!$K$3:$L$16,2,FALSE))),0)</f>
        <v>0</v>
      </c>
      <c r="M248" s="205">
        <f t="shared" si="6"/>
        <v>0</v>
      </c>
      <c r="N248" s="205">
        <f>IFERROR(VLOOKUP(H248,'12'!$K$3:$M$16,3,FALSE),0)</f>
        <v>0</v>
      </c>
      <c r="O248" s="205">
        <f t="shared" si="7"/>
        <v>0</v>
      </c>
      <c r="P248" s="205"/>
      <c r="Q248" s="205"/>
      <c r="R248" s="205"/>
    </row>
    <row r="249" spans="1:18" hidden="1">
      <c r="A249" s="203"/>
      <c r="B249" s="204"/>
      <c r="C249" s="204"/>
      <c r="D249" s="203"/>
      <c r="E249" s="203"/>
      <c r="H249" s="203"/>
      <c r="I249" s="205"/>
      <c r="J249" s="205"/>
      <c r="K249" s="205"/>
      <c r="L249" s="222">
        <f>IFERROR(IF(G249="X",0,IF(H249="X",0,VLOOKUP(H249,'12'!$K$3:$L$16,2,FALSE))),0)</f>
        <v>0</v>
      </c>
      <c r="M249" s="205">
        <f t="shared" si="6"/>
        <v>0</v>
      </c>
      <c r="N249" s="205">
        <f>IFERROR(VLOOKUP(H249,'12'!$K$3:$M$16,3,FALSE),0)</f>
        <v>0</v>
      </c>
      <c r="O249" s="205">
        <f t="shared" si="7"/>
        <v>0</v>
      </c>
      <c r="P249" s="205"/>
      <c r="Q249" s="205"/>
      <c r="R249" s="205"/>
    </row>
    <row r="250" spans="1:18" hidden="1">
      <c r="A250" s="203"/>
      <c r="B250" s="204"/>
      <c r="C250" s="204"/>
      <c r="D250" s="203"/>
      <c r="E250" s="203"/>
      <c r="H250" s="203"/>
      <c r="I250" s="205"/>
      <c r="J250" s="205"/>
      <c r="K250" s="205"/>
      <c r="L250" s="222">
        <f>IFERROR(IF(G250="X",0,IF(H250="X",0,VLOOKUP(H250,'12'!$K$3:$L$16,2,FALSE))),0)</f>
        <v>0</v>
      </c>
      <c r="M250" s="205">
        <f t="shared" si="6"/>
        <v>0</v>
      </c>
      <c r="N250" s="205">
        <f>IFERROR(VLOOKUP(H250,'12'!$K$3:$M$16,3,FALSE),0)</f>
        <v>0</v>
      </c>
      <c r="O250" s="205">
        <f t="shared" si="7"/>
        <v>0</v>
      </c>
      <c r="P250" s="205"/>
      <c r="Q250" s="205"/>
      <c r="R250" s="205"/>
    </row>
    <row r="251" spans="1:18" hidden="1">
      <c r="A251" s="203"/>
      <c r="B251" s="204"/>
      <c r="C251" s="204"/>
      <c r="D251" s="203"/>
      <c r="E251" s="203"/>
      <c r="H251" s="203"/>
      <c r="I251" s="205"/>
      <c r="J251" s="205"/>
      <c r="K251" s="205"/>
      <c r="L251" s="222">
        <f>IFERROR(IF(G251="X",0,IF(H251="X",0,VLOOKUP(H251,'12'!$K$3:$L$16,2,FALSE))),0)</f>
        <v>0</v>
      </c>
      <c r="M251" s="205">
        <f t="shared" si="6"/>
        <v>0</v>
      </c>
      <c r="N251" s="205">
        <f>IFERROR(VLOOKUP(H251,'12'!$K$3:$M$16,3,FALSE),0)</f>
        <v>0</v>
      </c>
      <c r="O251" s="205">
        <f t="shared" si="7"/>
        <v>0</v>
      </c>
      <c r="P251" s="205"/>
      <c r="Q251" s="205"/>
      <c r="R251" s="205"/>
    </row>
    <row r="252" spans="1:18" hidden="1">
      <c r="A252" s="203"/>
      <c r="B252" s="204"/>
      <c r="C252" s="204"/>
      <c r="D252" s="203"/>
      <c r="E252" s="203"/>
      <c r="H252" s="203"/>
      <c r="I252" s="205"/>
      <c r="J252" s="205"/>
      <c r="K252" s="205"/>
      <c r="L252" s="222">
        <f>IFERROR(IF(G252="X",0,IF(H252="X",0,VLOOKUP(H252,'12'!$K$3:$L$16,2,FALSE))),0)</f>
        <v>0</v>
      </c>
      <c r="M252" s="205">
        <f t="shared" si="6"/>
        <v>0</v>
      </c>
      <c r="N252" s="205">
        <f>IFERROR(VLOOKUP(H252,'12'!$K$3:$M$16,3,FALSE),0)</f>
        <v>0</v>
      </c>
      <c r="O252" s="205">
        <f t="shared" si="7"/>
        <v>0</v>
      </c>
      <c r="P252" s="205"/>
      <c r="Q252" s="205"/>
      <c r="R252" s="205"/>
    </row>
    <row r="253" spans="1:18" hidden="1">
      <c r="A253" s="203"/>
      <c r="B253" s="204"/>
      <c r="C253" s="204"/>
      <c r="D253" s="203"/>
      <c r="E253" s="203"/>
      <c r="H253" s="203"/>
      <c r="I253" s="205"/>
      <c r="J253" s="205"/>
      <c r="K253" s="205"/>
      <c r="L253" s="222">
        <f>IFERROR(IF(G253="X",0,IF(H253="X",0,VLOOKUP(H253,'12'!$K$3:$L$16,2,FALSE))),0)</f>
        <v>0</v>
      </c>
      <c r="M253" s="205">
        <f t="shared" si="6"/>
        <v>0</v>
      </c>
      <c r="N253" s="205">
        <f>IFERROR(VLOOKUP(H253,'12'!$K$3:$M$16,3,FALSE),0)</f>
        <v>0</v>
      </c>
      <c r="O253" s="205">
        <f t="shared" si="7"/>
        <v>0</v>
      </c>
      <c r="P253" s="205"/>
      <c r="Q253" s="205"/>
      <c r="R253" s="205"/>
    </row>
    <row r="254" spans="1:18" hidden="1">
      <c r="A254" s="203"/>
      <c r="B254" s="204"/>
      <c r="C254" s="204"/>
      <c r="D254" s="203"/>
      <c r="E254" s="203"/>
      <c r="H254" s="203"/>
      <c r="I254" s="205"/>
      <c r="J254" s="205"/>
      <c r="K254" s="205"/>
      <c r="L254" s="222">
        <f>IFERROR(IF(G254="X",0,IF(H254="X",0,VLOOKUP(H254,'12'!$K$3:$L$16,2,FALSE))),0)</f>
        <v>0</v>
      </c>
      <c r="M254" s="205">
        <f t="shared" si="6"/>
        <v>0</v>
      </c>
      <c r="N254" s="205">
        <f>IFERROR(VLOOKUP(H254,'12'!$K$3:$M$16,3,FALSE),0)</f>
        <v>0</v>
      </c>
      <c r="O254" s="205">
        <f t="shared" si="7"/>
        <v>0</v>
      </c>
      <c r="P254" s="205"/>
      <c r="Q254" s="205"/>
      <c r="R254" s="205"/>
    </row>
    <row r="255" spans="1:18" hidden="1">
      <c r="A255" s="203"/>
      <c r="B255" s="204"/>
      <c r="C255" s="204"/>
      <c r="D255" s="203"/>
      <c r="E255" s="203"/>
      <c r="H255" s="203"/>
      <c r="I255" s="205"/>
      <c r="J255" s="205"/>
      <c r="K255" s="205"/>
      <c r="L255" s="222">
        <f>IFERROR(IF(G255="X",0,IF(H255="X",0,VLOOKUP(H255,'12'!$K$3:$L$16,2,FALSE))),0)</f>
        <v>0</v>
      </c>
      <c r="M255" s="205">
        <f t="shared" si="6"/>
        <v>0</v>
      </c>
      <c r="N255" s="205">
        <f>IFERROR(VLOOKUP(H255,'12'!$K$3:$M$16,3,FALSE),0)</f>
        <v>0</v>
      </c>
      <c r="O255" s="205">
        <f t="shared" si="7"/>
        <v>0</v>
      </c>
      <c r="P255" s="205"/>
      <c r="Q255" s="205"/>
      <c r="R255" s="205"/>
    </row>
    <row r="256" spans="1:18" hidden="1">
      <c r="A256" s="203"/>
      <c r="B256" s="204"/>
      <c r="C256" s="204"/>
      <c r="D256" s="203"/>
      <c r="E256" s="203"/>
      <c r="H256" s="203"/>
      <c r="I256" s="205"/>
      <c r="J256" s="205"/>
      <c r="K256" s="205"/>
      <c r="L256" s="222">
        <f>IFERROR(IF(G256="X",0,IF(H256="X",0,VLOOKUP(H256,'12'!$K$3:$L$16,2,FALSE))),0)</f>
        <v>0</v>
      </c>
      <c r="M256" s="205">
        <f t="shared" si="6"/>
        <v>0</v>
      </c>
      <c r="N256" s="205">
        <f>IFERROR(VLOOKUP(H256,'12'!$K$3:$M$16,3,FALSE),0)</f>
        <v>0</v>
      </c>
      <c r="O256" s="205">
        <f t="shared" si="7"/>
        <v>0</v>
      </c>
      <c r="P256" s="205"/>
      <c r="Q256" s="205"/>
      <c r="R256" s="205"/>
    </row>
    <row r="257" spans="1:18" hidden="1">
      <c r="A257" s="203"/>
      <c r="B257" s="204"/>
      <c r="C257" s="204"/>
      <c r="D257" s="203"/>
      <c r="E257" s="203"/>
      <c r="H257" s="203"/>
      <c r="I257" s="205"/>
      <c r="J257" s="205"/>
      <c r="K257" s="205"/>
      <c r="L257" s="222">
        <f>IFERROR(IF(G257="X",0,IF(H257="X",0,VLOOKUP(H257,'12'!$K$3:$L$16,2,FALSE))),0)</f>
        <v>0</v>
      </c>
      <c r="M257" s="205">
        <f t="shared" si="6"/>
        <v>0</v>
      </c>
      <c r="N257" s="205">
        <f>IFERROR(VLOOKUP(H257,'12'!$K$3:$M$16,3,FALSE),0)</f>
        <v>0</v>
      </c>
      <c r="O257" s="205">
        <f t="shared" si="7"/>
        <v>0</v>
      </c>
      <c r="P257" s="205"/>
      <c r="Q257" s="205"/>
      <c r="R257" s="205"/>
    </row>
    <row r="258" spans="1:18" hidden="1">
      <c r="A258" s="203"/>
      <c r="B258" s="204"/>
      <c r="C258" s="204"/>
      <c r="D258" s="203"/>
      <c r="E258" s="203"/>
      <c r="H258" s="203"/>
      <c r="I258" s="205"/>
      <c r="J258" s="205"/>
      <c r="K258" s="205"/>
      <c r="L258" s="222">
        <f>IFERROR(IF(G258="X",0,IF(H258="X",0,VLOOKUP(H258,'12'!$K$3:$L$16,2,FALSE))),0)</f>
        <v>0</v>
      </c>
      <c r="M258" s="205">
        <f t="shared" si="6"/>
        <v>0</v>
      </c>
      <c r="N258" s="205">
        <f>IFERROR(VLOOKUP(H258,'12'!$K$3:$M$16,3,FALSE),0)</f>
        <v>0</v>
      </c>
      <c r="O258" s="205">
        <f t="shared" si="7"/>
        <v>0</v>
      </c>
      <c r="P258" s="205"/>
      <c r="Q258" s="205"/>
      <c r="R258" s="205"/>
    </row>
    <row r="259" spans="1:18" hidden="1">
      <c r="A259" s="203"/>
      <c r="B259" s="204"/>
      <c r="C259" s="204"/>
      <c r="D259" s="203"/>
      <c r="E259" s="203"/>
      <c r="H259" s="203"/>
      <c r="I259" s="205"/>
      <c r="J259" s="205"/>
      <c r="K259" s="205"/>
      <c r="L259" s="222">
        <f>IFERROR(IF(G259="X",0,IF(H259="X",0,VLOOKUP(H259,'12'!$K$3:$L$16,2,FALSE))),0)</f>
        <v>0</v>
      </c>
      <c r="M259" s="205">
        <f t="shared" si="6"/>
        <v>0</v>
      </c>
      <c r="N259" s="205">
        <f>IFERROR(VLOOKUP(H259,'12'!$K$3:$M$16,3,FALSE),0)</f>
        <v>0</v>
      </c>
      <c r="O259" s="205">
        <f t="shared" si="7"/>
        <v>0</v>
      </c>
      <c r="P259" s="205"/>
      <c r="Q259" s="205"/>
      <c r="R259" s="205"/>
    </row>
    <row r="260" spans="1:18" hidden="1">
      <c r="A260" s="203"/>
      <c r="B260" s="204"/>
      <c r="C260" s="204"/>
      <c r="D260" s="203"/>
      <c r="E260" s="203"/>
      <c r="H260" s="203"/>
      <c r="I260" s="205"/>
      <c r="J260" s="205"/>
      <c r="K260" s="205"/>
      <c r="L260" s="222">
        <f>IFERROR(IF(G260="X",0,IF(H260="X",0,VLOOKUP(H260,'12'!$K$3:$L$16,2,FALSE))),0)</f>
        <v>0</v>
      </c>
      <c r="M260" s="205">
        <f t="shared" ref="M260:M323" si="8">K260*L260</f>
        <v>0</v>
      </c>
      <c r="N260" s="205">
        <f>IFERROR(VLOOKUP(H260,'12'!$K$3:$M$16,3,FALSE),0)</f>
        <v>0</v>
      </c>
      <c r="O260" s="205">
        <f t="shared" ref="O260:O323" si="9">IF(N260=0,0,M260/N260)</f>
        <v>0</v>
      </c>
      <c r="P260" s="205"/>
      <c r="Q260" s="205"/>
      <c r="R260" s="205"/>
    </row>
    <row r="261" spans="1:18" hidden="1">
      <c r="A261" s="203"/>
      <c r="B261" s="204"/>
      <c r="C261" s="204"/>
      <c r="D261" s="203"/>
      <c r="E261" s="203"/>
      <c r="H261" s="203"/>
      <c r="I261" s="205"/>
      <c r="J261" s="205"/>
      <c r="K261" s="205"/>
      <c r="L261" s="222">
        <f>IFERROR(IF(G261="X",0,IF(H261="X",0,VLOOKUP(H261,'12'!$K$3:$L$16,2,FALSE))),0)</f>
        <v>0</v>
      </c>
      <c r="M261" s="205">
        <f t="shared" si="8"/>
        <v>0</v>
      </c>
      <c r="N261" s="205">
        <f>IFERROR(VLOOKUP(H261,'12'!$K$3:$M$16,3,FALSE),0)</f>
        <v>0</v>
      </c>
      <c r="O261" s="205">
        <f t="shared" si="9"/>
        <v>0</v>
      </c>
      <c r="P261" s="205"/>
      <c r="Q261" s="205"/>
      <c r="R261" s="205"/>
    </row>
    <row r="262" spans="1:18" hidden="1">
      <c r="A262" s="203"/>
      <c r="B262" s="204"/>
      <c r="C262" s="204"/>
      <c r="D262" s="203"/>
      <c r="E262" s="203"/>
      <c r="H262" s="203"/>
      <c r="I262" s="205"/>
      <c r="J262" s="205"/>
      <c r="K262" s="205"/>
      <c r="L262" s="222">
        <f>IFERROR(IF(G262="X",0,IF(H262="X",0,VLOOKUP(H262,'12'!$K$3:$L$16,2,FALSE))),0)</f>
        <v>0</v>
      </c>
      <c r="M262" s="205">
        <f t="shared" si="8"/>
        <v>0</v>
      </c>
      <c r="N262" s="205">
        <f>IFERROR(VLOOKUP(H262,'12'!$K$3:$M$16,3,FALSE),0)</f>
        <v>0</v>
      </c>
      <c r="O262" s="205">
        <f t="shared" si="9"/>
        <v>0</v>
      </c>
      <c r="P262" s="205"/>
      <c r="Q262" s="205"/>
      <c r="R262" s="205"/>
    </row>
    <row r="263" spans="1:18" hidden="1">
      <c r="A263" s="203"/>
      <c r="B263" s="204"/>
      <c r="C263" s="204"/>
      <c r="D263" s="203"/>
      <c r="E263" s="203"/>
      <c r="H263" s="203"/>
      <c r="I263" s="205"/>
      <c r="J263" s="205"/>
      <c r="K263" s="205"/>
      <c r="L263" s="222">
        <f>IFERROR(IF(G263="X",0,IF(H263="X",0,VLOOKUP(H263,'12'!$K$3:$L$16,2,FALSE))),0)</f>
        <v>0</v>
      </c>
      <c r="M263" s="205">
        <f t="shared" si="8"/>
        <v>0</v>
      </c>
      <c r="N263" s="205">
        <f>IFERROR(VLOOKUP(H263,'12'!$K$3:$M$16,3,FALSE),0)</f>
        <v>0</v>
      </c>
      <c r="O263" s="205">
        <f t="shared" si="9"/>
        <v>0</v>
      </c>
      <c r="P263" s="205"/>
      <c r="Q263" s="205"/>
      <c r="R263" s="205"/>
    </row>
    <row r="264" spans="1:18" hidden="1">
      <c r="A264" s="203"/>
      <c r="B264" s="204"/>
      <c r="C264" s="204"/>
      <c r="D264" s="203"/>
      <c r="E264" s="203"/>
      <c r="H264" s="203"/>
      <c r="I264" s="205"/>
      <c r="J264" s="205"/>
      <c r="K264" s="205"/>
      <c r="L264" s="222">
        <f>IFERROR(IF(G264="X",0,IF(H264="X",0,VLOOKUP(H264,'12'!$K$3:$L$16,2,FALSE))),0)</f>
        <v>0</v>
      </c>
      <c r="M264" s="205">
        <f t="shared" si="8"/>
        <v>0</v>
      </c>
      <c r="N264" s="205">
        <f>IFERROR(VLOOKUP(H264,'12'!$K$3:$M$16,3,FALSE),0)</f>
        <v>0</v>
      </c>
      <c r="O264" s="205">
        <f t="shared" si="9"/>
        <v>0</v>
      </c>
      <c r="P264" s="205"/>
      <c r="Q264" s="205"/>
      <c r="R264" s="205"/>
    </row>
    <row r="265" spans="1:18" hidden="1">
      <c r="A265" s="203"/>
      <c r="B265" s="204"/>
      <c r="C265" s="204"/>
      <c r="D265" s="203"/>
      <c r="E265" s="203"/>
      <c r="H265" s="203"/>
      <c r="I265" s="205"/>
      <c r="J265" s="205"/>
      <c r="K265" s="205"/>
      <c r="L265" s="222">
        <f>IFERROR(IF(G265="X",0,IF(H265="X",0,VLOOKUP(H265,'12'!$K$3:$L$16,2,FALSE))),0)</f>
        <v>0</v>
      </c>
      <c r="M265" s="205">
        <f t="shared" si="8"/>
        <v>0</v>
      </c>
      <c r="N265" s="205">
        <f>IFERROR(VLOOKUP(H265,'12'!$K$3:$M$16,3,FALSE),0)</f>
        <v>0</v>
      </c>
      <c r="O265" s="205">
        <f t="shared" si="9"/>
        <v>0</v>
      </c>
      <c r="P265" s="205"/>
      <c r="Q265" s="205"/>
      <c r="R265" s="205"/>
    </row>
    <row r="266" spans="1:18" hidden="1">
      <c r="A266" s="203"/>
      <c r="B266" s="204"/>
      <c r="C266" s="204"/>
      <c r="D266" s="203"/>
      <c r="E266" s="203"/>
      <c r="H266" s="203"/>
      <c r="I266" s="205"/>
      <c r="J266" s="205"/>
      <c r="K266" s="205"/>
      <c r="L266" s="222">
        <f>IFERROR(IF(G266="X",0,IF(H266="X",0,VLOOKUP(H266,'12'!$K$3:$L$16,2,FALSE))),0)</f>
        <v>0</v>
      </c>
      <c r="M266" s="205">
        <f t="shared" si="8"/>
        <v>0</v>
      </c>
      <c r="N266" s="205">
        <f>IFERROR(VLOOKUP(H266,'12'!$K$3:$M$16,3,FALSE),0)</f>
        <v>0</v>
      </c>
      <c r="O266" s="205">
        <f t="shared" si="9"/>
        <v>0</v>
      </c>
      <c r="P266" s="205"/>
      <c r="Q266" s="205"/>
      <c r="R266" s="205"/>
    </row>
    <row r="267" spans="1:18" hidden="1">
      <c r="A267" s="203"/>
      <c r="B267" s="204"/>
      <c r="C267" s="204"/>
      <c r="D267" s="203"/>
      <c r="E267" s="203"/>
      <c r="H267" s="203"/>
      <c r="I267" s="205"/>
      <c r="J267" s="205"/>
      <c r="K267" s="205"/>
      <c r="L267" s="222">
        <f>IFERROR(IF(G267="X",0,IF(H267="X",0,VLOOKUP(H267,'12'!$K$3:$L$16,2,FALSE))),0)</f>
        <v>0</v>
      </c>
      <c r="M267" s="205">
        <f t="shared" si="8"/>
        <v>0</v>
      </c>
      <c r="N267" s="205">
        <f>IFERROR(VLOOKUP(H267,'12'!$K$3:$M$16,3,FALSE),0)</f>
        <v>0</v>
      </c>
      <c r="O267" s="205">
        <f t="shared" si="9"/>
        <v>0</v>
      </c>
      <c r="P267" s="205"/>
      <c r="Q267" s="205"/>
      <c r="R267" s="205"/>
    </row>
    <row r="268" spans="1:18" hidden="1">
      <c r="A268" s="203"/>
      <c r="B268" s="204"/>
      <c r="C268" s="204"/>
      <c r="D268" s="203"/>
      <c r="E268" s="203"/>
      <c r="H268" s="203"/>
      <c r="I268" s="205"/>
      <c r="J268" s="205"/>
      <c r="K268" s="205"/>
      <c r="L268" s="222">
        <f>IFERROR(IF(G268="X",0,IF(H268="X",0,VLOOKUP(H268,'12'!$K$3:$L$16,2,FALSE))),0)</f>
        <v>0</v>
      </c>
      <c r="M268" s="205">
        <f t="shared" si="8"/>
        <v>0</v>
      </c>
      <c r="N268" s="205">
        <f>IFERROR(VLOOKUP(H268,'12'!$K$3:$M$16,3,FALSE),0)</f>
        <v>0</v>
      </c>
      <c r="O268" s="205">
        <f t="shared" si="9"/>
        <v>0</v>
      </c>
      <c r="P268" s="205"/>
      <c r="Q268" s="205"/>
      <c r="R268" s="205"/>
    </row>
    <row r="269" spans="1:18" hidden="1">
      <c r="A269" s="203"/>
      <c r="B269" s="204"/>
      <c r="C269" s="204"/>
      <c r="D269" s="203"/>
      <c r="E269" s="203"/>
      <c r="H269" s="203"/>
      <c r="I269" s="205"/>
      <c r="J269" s="205"/>
      <c r="K269" s="205"/>
      <c r="L269" s="222">
        <f>IFERROR(IF(G269="X",0,IF(H269="X",0,VLOOKUP(H269,'12'!$K$3:$L$16,2,FALSE))),0)</f>
        <v>0</v>
      </c>
      <c r="M269" s="205">
        <f t="shared" si="8"/>
        <v>0</v>
      </c>
      <c r="N269" s="205">
        <f>IFERROR(VLOOKUP(H269,'12'!$K$3:$M$16,3,FALSE),0)</f>
        <v>0</v>
      </c>
      <c r="O269" s="205">
        <f t="shared" si="9"/>
        <v>0</v>
      </c>
      <c r="P269" s="205"/>
      <c r="Q269" s="205"/>
      <c r="R269" s="205"/>
    </row>
    <row r="270" spans="1:18" hidden="1">
      <c r="A270" s="203"/>
      <c r="B270" s="204"/>
      <c r="C270" s="204"/>
      <c r="D270" s="203"/>
      <c r="E270" s="203"/>
      <c r="H270" s="203"/>
      <c r="I270" s="205"/>
      <c r="J270" s="205"/>
      <c r="K270" s="205"/>
      <c r="L270" s="222">
        <f>IFERROR(IF(G270="X",0,IF(H270="X",0,VLOOKUP(H270,'12'!$K$3:$L$16,2,FALSE))),0)</f>
        <v>0</v>
      </c>
      <c r="M270" s="205">
        <f t="shared" si="8"/>
        <v>0</v>
      </c>
      <c r="N270" s="205">
        <f>IFERROR(VLOOKUP(H270,'12'!$K$3:$M$16,3,FALSE),0)</f>
        <v>0</v>
      </c>
      <c r="O270" s="205">
        <f t="shared" si="9"/>
        <v>0</v>
      </c>
      <c r="P270" s="205"/>
      <c r="Q270" s="205"/>
      <c r="R270" s="205"/>
    </row>
    <row r="271" spans="1:18" hidden="1">
      <c r="A271" s="203"/>
      <c r="B271" s="204"/>
      <c r="C271" s="204"/>
      <c r="D271" s="203"/>
      <c r="E271" s="203"/>
      <c r="H271" s="203"/>
      <c r="I271" s="205"/>
      <c r="J271" s="205"/>
      <c r="K271" s="205"/>
      <c r="L271" s="222">
        <f>IFERROR(IF(G271="X",0,IF(H271="X",0,VLOOKUP(H271,'12'!$K$3:$L$16,2,FALSE))),0)</f>
        <v>0</v>
      </c>
      <c r="M271" s="205">
        <f t="shared" si="8"/>
        <v>0</v>
      </c>
      <c r="N271" s="205">
        <f>IFERROR(VLOOKUP(H271,'12'!$K$3:$M$16,3,FALSE),0)</f>
        <v>0</v>
      </c>
      <c r="O271" s="205">
        <f t="shared" si="9"/>
        <v>0</v>
      </c>
      <c r="P271" s="205"/>
      <c r="Q271" s="205"/>
      <c r="R271" s="205"/>
    </row>
    <row r="272" spans="1:18" hidden="1">
      <c r="A272" s="203"/>
      <c r="B272" s="204"/>
      <c r="C272" s="204"/>
      <c r="D272" s="203"/>
      <c r="E272" s="203"/>
      <c r="H272" s="203"/>
      <c r="I272" s="205"/>
      <c r="J272" s="205"/>
      <c r="K272" s="205"/>
      <c r="L272" s="222">
        <f>IFERROR(IF(G272="X",0,IF(H272="X",0,VLOOKUP(H272,'12'!$K$3:$L$16,2,FALSE))),0)</f>
        <v>0</v>
      </c>
      <c r="M272" s="205">
        <f t="shared" si="8"/>
        <v>0</v>
      </c>
      <c r="N272" s="205">
        <f>IFERROR(VLOOKUP(H272,'12'!$K$3:$M$16,3,FALSE),0)</f>
        <v>0</v>
      </c>
      <c r="O272" s="205">
        <f t="shared" si="9"/>
        <v>0</v>
      </c>
      <c r="P272" s="205"/>
      <c r="Q272" s="205"/>
      <c r="R272" s="205"/>
    </row>
    <row r="273" spans="1:18" hidden="1">
      <c r="A273" s="203"/>
      <c r="B273" s="204"/>
      <c r="C273" s="204"/>
      <c r="D273" s="203"/>
      <c r="E273" s="203"/>
      <c r="H273" s="203"/>
      <c r="I273" s="205"/>
      <c r="J273" s="205"/>
      <c r="K273" s="205"/>
      <c r="L273" s="222">
        <f>IFERROR(IF(G273="X",0,IF(H273="X",0,VLOOKUP(H273,'12'!$K$3:$L$16,2,FALSE))),0)</f>
        <v>0</v>
      </c>
      <c r="M273" s="205">
        <f t="shared" si="8"/>
        <v>0</v>
      </c>
      <c r="N273" s="205">
        <f>IFERROR(VLOOKUP(H273,'12'!$K$3:$M$16,3,FALSE),0)</f>
        <v>0</v>
      </c>
      <c r="O273" s="205">
        <f t="shared" si="9"/>
        <v>0</v>
      </c>
      <c r="P273" s="205"/>
      <c r="Q273" s="205"/>
      <c r="R273" s="205"/>
    </row>
    <row r="274" spans="1:18" hidden="1">
      <c r="A274" s="203"/>
      <c r="B274" s="204"/>
      <c r="C274" s="204"/>
      <c r="D274" s="203"/>
      <c r="E274" s="203"/>
      <c r="H274" s="203"/>
      <c r="I274" s="205"/>
      <c r="J274" s="205"/>
      <c r="K274" s="205"/>
      <c r="L274" s="222">
        <f>IFERROR(IF(G274="X",0,IF(H274="X",0,VLOOKUP(H274,'12'!$K$3:$L$16,2,FALSE))),0)</f>
        <v>0</v>
      </c>
      <c r="M274" s="205">
        <f t="shared" si="8"/>
        <v>0</v>
      </c>
      <c r="N274" s="205">
        <f>IFERROR(VLOOKUP(H274,'12'!$K$3:$M$16,3,FALSE),0)</f>
        <v>0</v>
      </c>
      <c r="O274" s="205">
        <f t="shared" si="9"/>
        <v>0</v>
      </c>
      <c r="P274" s="205"/>
      <c r="Q274" s="205"/>
      <c r="R274" s="205"/>
    </row>
    <row r="275" spans="1:18" hidden="1">
      <c r="A275" s="203"/>
      <c r="B275" s="204"/>
      <c r="C275" s="204"/>
      <c r="D275" s="203"/>
      <c r="E275" s="203"/>
      <c r="H275" s="203"/>
      <c r="I275" s="205"/>
      <c r="J275" s="205"/>
      <c r="K275" s="205"/>
      <c r="L275" s="222">
        <f>IFERROR(IF(G275="X",0,IF(H275="X",0,VLOOKUP(H275,'12'!$K$3:$L$16,2,FALSE))),0)</f>
        <v>0</v>
      </c>
      <c r="M275" s="205">
        <f t="shared" si="8"/>
        <v>0</v>
      </c>
      <c r="N275" s="205">
        <f>IFERROR(VLOOKUP(H275,'12'!$K$3:$M$16,3,FALSE),0)</f>
        <v>0</v>
      </c>
      <c r="O275" s="205">
        <f t="shared" si="9"/>
        <v>0</v>
      </c>
      <c r="P275" s="205"/>
      <c r="Q275" s="205"/>
      <c r="R275" s="205"/>
    </row>
    <row r="276" spans="1:18" hidden="1">
      <c r="A276" s="203"/>
      <c r="B276" s="204"/>
      <c r="C276" s="204"/>
      <c r="D276" s="203"/>
      <c r="E276" s="203"/>
      <c r="H276" s="203"/>
      <c r="I276" s="205"/>
      <c r="J276" s="205"/>
      <c r="K276" s="205"/>
      <c r="L276" s="222">
        <f>IFERROR(IF(G276="X",0,IF(H276="X",0,VLOOKUP(H276,'12'!$K$3:$L$16,2,FALSE))),0)</f>
        <v>0</v>
      </c>
      <c r="M276" s="205">
        <f t="shared" si="8"/>
        <v>0</v>
      </c>
      <c r="N276" s="205">
        <f>IFERROR(VLOOKUP(H276,'12'!$K$3:$M$16,3,FALSE),0)</f>
        <v>0</v>
      </c>
      <c r="O276" s="205">
        <f t="shared" si="9"/>
        <v>0</v>
      </c>
      <c r="P276" s="205"/>
      <c r="Q276" s="205"/>
      <c r="R276" s="205"/>
    </row>
    <row r="277" spans="1:18" hidden="1">
      <c r="A277" s="203"/>
      <c r="B277" s="204"/>
      <c r="C277" s="204"/>
      <c r="D277" s="203"/>
      <c r="E277" s="203"/>
      <c r="H277" s="203"/>
      <c r="I277" s="205"/>
      <c r="J277" s="205"/>
      <c r="K277" s="205"/>
      <c r="L277" s="222">
        <f>IFERROR(IF(G277="X",0,IF(H277="X",0,VLOOKUP(H277,'12'!$K$3:$L$16,2,FALSE))),0)</f>
        <v>0</v>
      </c>
      <c r="M277" s="205">
        <f t="shared" si="8"/>
        <v>0</v>
      </c>
      <c r="N277" s="205">
        <f>IFERROR(VLOOKUP(H277,'12'!$K$3:$M$16,3,FALSE),0)</f>
        <v>0</v>
      </c>
      <c r="O277" s="205">
        <f t="shared" si="9"/>
        <v>0</v>
      </c>
      <c r="P277" s="205"/>
      <c r="Q277" s="205"/>
      <c r="R277" s="205"/>
    </row>
    <row r="278" spans="1:18" hidden="1">
      <c r="A278" s="203"/>
      <c r="B278" s="204"/>
      <c r="C278" s="204"/>
      <c r="D278" s="203"/>
      <c r="E278" s="203"/>
      <c r="H278" s="203"/>
      <c r="I278" s="205"/>
      <c r="J278" s="205"/>
      <c r="K278" s="205"/>
      <c r="L278" s="222">
        <f>IFERROR(IF(G278="X",0,IF(H278="X",0,VLOOKUP(H278,'12'!$K$3:$L$16,2,FALSE))),0)</f>
        <v>0</v>
      </c>
      <c r="M278" s="205">
        <f t="shared" si="8"/>
        <v>0</v>
      </c>
      <c r="N278" s="205">
        <f>IFERROR(VLOOKUP(H278,'12'!$K$3:$M$16,3,FALSE),0)</f>
        <v>0</v>
      </c>
      <c r="O278" s="205">
        <f t="shared" si="9"/>
        <v>0</v>
      </c>
      <c r="P278" s="205"/>
      <c r="Q278" s="205"/>
      <c r="R278" s="205"/>
    </row>
    <row r="279" spans="1:18" hidden="1">
      <c r="A279" s="203"/>
      <c r="B279" s="204"/>
      <c r="C279" s="204"/>
      <c r="D279" s="203"/>
      <c r="E279" s="203"/>
      <c r="H279" s="203"/>
      <c r="I279" s="205"/>
      <c r="J279" s="205"/>
      <c r="K279" s="205"/>
      <c r="L279" s="222">
        <f>IFERROR(IF(G279="X",0,IF(H279="X",0,VLOOKUP(H279,'12'!$K$3:$L$16,2,FALSE))),0)</f>
        <v>0</v>
      </c>
      <c r="M279" s="205">
        <f t="shared" si="8"/>
        <v>0</v>
      </c>
      <c r="N279" s="205">
        <f>IFERROR(VLOOKUP(H279,'12'!$K$3:$M$16,3,FALSE),0)</f>
        <v>0</v>
      </c>
      <c r="O279" s="205">
        <f t="shared" si="9"/>
        <v>0</v>
      </c>
      <c r="P279" s="205"/>
      <c r="Q279" s="205"/>
      <c r="R279" s="205"/>
    </row>
    <row r="280" spans="1:18" hidden="1">
      <c r="A280" s="203"/>
      <c r="B280" s="204"/>
      <c r="C280" s="204"/>
      <c r="D280" s="203"/>
      <c r="E280" s="203"/>
      <c r="H280" s="203"/>
      <c r="I280" s="205"/>
      <c r="J280" s="205"/>
      <c r="K280" s="205"/>
      <c r="L280" s="222">
        <f>IFERROR(IF(G280="X",0,IF(H280="X",0,VLOOKUP(H280,'12'!$K$3:$L$16,2,FALSE))),0)</f>
        <v>0</v>
      </c>
      <c r="M280" s="205">
        <f t="shared" si="8"/>
        <v>0</v>
      </c>
      <c r="N280" s="205">
        <f>IFERROR(VLOOKUP(H280,'12'!$K$3:$M$16,3,FALSE),0)</f>
        <v>0</v>
      </c>
      <c r="O280" s="205">
        <f t="shared" si="9"/>
        <v>0</v>
      </c>
      <c r="P280" s="205"/>
      <c r="Q280" s="205"/>
      <c r="R280" s="205"/>
    </row>
    <row r="281" spans="1:18" hidden="1">
      <c r="A281" s="203"/>
      <c r="B281" s="204"/>
      <c r="C281" s="204"/>
      <c r="D281" s="203"/>
      <c r="E281" s="203"/>
      <c r="H281" s="203"/>
      <c r="I281" s="205"/>
      <c r="J281" s="205"/>
      <c r="K281" s="205"/>
      <c r="L281" s="222">
        <f>IFERROR(IF(G281="X",0,IF(H281="X",0,VLOOKUP(H281,'12'!$K$3:$L$16,2,FALSE))),0)</f>
        <v>0</v>
      </c>
      <c r="M281" s="205">
        <f t="shared" si="8"/>
        <v>0</v>
      </c>
      <c r="N281" s="205">
        <f>IFERROR(VLOOKUP(H281,'12'!$K$3:$M$16,3,FALSE),0)</f>
        <v>0</v>
      </c>
      <c r="O281" s="205">
        <f t="shared" si="9"/>
        <v>0</v>
      </c>
      <c r="P281" s="205"/>
      <c r="Q281" s="205"/>
      <c r="R281" s="205"/>
    </row>
    <row r="282" spans="1:18" hidden="1">
      <c r="A282" s="203"/>
      <c r="B282" s="204"/>
      <c r="C282" s="204"/>
      <c r="D282" s="203"/>
      <c r="E282" s="203"/>
      <c r="H282" s="203"/>
      <c r="I282" s="205"/>
      <c r="J282" s="205"/>
      <c r="K282" s="205"/>
      <c r="L282" s="222">
        <f>IFERROR(IF(G282="X",0,IF(H282="X",0,VLOOKUP(H282,'12'!$K$3:$L$16,2,FALSE))),0)</f>
        <v>0</v>
      </c>
      <c r="M282" s="205">
        <f t="shared" si="8"/>
        <v>0</v>
      </c>
      <c r="N282" s="205">
        <f>IFERROR(VLOOKUP(H282,'12'!$K$3:$M$16,3,FALSE),0)</f>
        <v>0</v>
      </c>
      <c r="O282" s="205">
        <f t="shared" si="9"/>
        <v>0</v>
      </c>
      <c r="P282" s="205"/>
      <c r="Q282" s="205"/>
      <c r="R282" s="205"/>
    </row>
    <row r="283" spans="1:18" hidden="1">
      <c r="A283" s="203"/>
      <c r="B283" s="204"/>
      <c r="C283" s="204"/>
      <c r="D283" s="203"/>
      <c r="E283" s="203"/>
      <c r="H283" s="203"/>
      <c r="I283" s="205"/>
      <c r="J283" s="205"/>
      <c r="K283" s="205"/>
      <c r="L283" s="222">
        <f>IFERROR(IF(G283="X",0,IF(H283="X",0,VLOOKUP(H283,'12'!$K$3:$L$16,2,FALSE))),0)</f>
        <v>0</v>
      </c>
      <c r="M283" s="205">
        <f t="shared" si="8"/>
        <v>0</v>
      </c>
      <c r="N283" s="205">
        <f>IFERROR(VLOOKUP(H283,'12'!$K$3:$M$16,3,FALSE),0)</f>
        <v>0</v>
      </c>
      <c r="O283" s="205">
        <f t="shared" si="9"/>
        <v>0</v>
      </c>
      <c r="P283" s="205"/>
      <c r="Q283" s="205"/>
      <c r="R283" s="205"/>
    </row>
    <row r="284" spans="1:18" hidden="1">
      <c r="A284" s="203"/>
      <c r="B284" s="204"/>
      <c r="C284" s="204"/>
      <c r="D284" s="203"/>
      <c r="E284" s="203"/>
      <c r="H284" s="203"/>
      <c r="I284" s="205"/>
      <c r="J284" s="205"/>
      <c r="K284" s="205"/>
      <c r="L284" s="222">
        <f>IFERROR(IF(G284="X",0,IF(H284="X",0,VLOOKUP(H284,'12'!$K$3:$L$16,2,FALSE))),0)</f>
        <v>0</v>
      </c>
      <c r="M284" s="205">
        <f t="shared" si="8"/>
        <v>0</v>
      </c>
      <c r="N284" s="205">
        <f>IFERROR(VLOOKUP(H284,'12'!$K$3:$M$16,3,FALSE),0)</f>
        <v>0</v>
      </c>
      <c r="O284" s="205">
        <f t="shared" si="9"/>
        <v>0</v>
      </c>
      <c r="P284" s="205"/>
      <c r="Q284" s="205"/>
      <c r="R284" s="205"/>
    </row>
    <row r="285" spans="1:18" hidden="1">
      <c r="A285" s="203"/>
      <c r="B285" s="204"/>
      <c r="C285" s="204"/>
      <c r="D285" s="203"/>
      <c r="E285" s="203"/>
      <c r="H285" s="203"/>
      <c r="I285" s="205"/>
      <c r="J285" s="205"/>
      <c r="K285" s="205"/>
      <c r="L285" s="222">
        <f>IFERROR(IF(G285="X",0,IF(H285="X",0,VLOOKUP(H285,'12'!$K$3:$L$16,2,FALSE))),0)</f>
        <v>0</v>
      </c>
      <c r="M285" s="205">
        <f t="shared" si="8"/>
        <v>0</v>
      </c>
      <c r="N285" s="205">
        <f>IFERROR(VLOOKUP(H285,'12'!$K$3:$M$16,3,FALSE),0)</f>
        <v>0</v>
      </c>
      <c r="O285" s="205">
        <f t="shared" si="9"/>
        <v>0</v>
      </c>
      <c r="P285" s="205"/>
      <c r="Q285" s="205"/>
      <c r="R285" s="205"/>
    </row>
    <row r="286" spans="1:18" hidden="1">
      <c r="A286" s="203"/>
      <c r="B286" s="204"/>
      <c r="C286" s="204"/>
      <c r="D286" s="203"/>
      <c r="E286" s="203"/>
      <c r="H286" s="203"/>
      <c r="I286" s="205"/>
      <c r="J286" s="205"/>
      <c r="K286" s="205"/>
      <c r="L286" s="222">
        <f>IFERROR(IF(G286="X",0,IF(H286="X",0,VLOOKUP(H286,'12'!$K$3:$L$16,2,FALSE))),0)</f>
        <v>0</v>
      </c>
      <c r="M286" s="205">
        <f t="shared" si="8"/>
        <v>0</v>
      </c>
      <c r="N286" s="205">
        <f>IFERROR(VLOOKUP(H286,'12'!$K$3:$M$16,3,FALSE),0)</f>
        <v>0</v>
      </c>
      <c r="O286" s="205">
        <f t="shared" si="9"/>
        <v>0</v>
      </c>
      <c r="P286" s="205"/>
      <c r="Q286" s="205"/>
      <c r="R286" s="205"/>
    </row>
    <row r="287" spans="1:18" hidden="1">
      <c r="A287" s="203"/>
      <c r="B287" s="204"/>
      <c r="C287" s="204"/>
      <c r="D287" s="203"/>
      <c r="E287" s="203"/>
      <c r="H287" s="203"/>
      <c r="I287" s="205"/>
      <c r="J287" s="205"/>
      <c r="K287" s="205"/>
      <c r="L287" s="222">
        <f>IFERROR(IF(G287="X",0,IF(H287="X",0,VLOOKUP(H287,'12'!$K$3:$L$16,2,FALSE))),0)</f>
        <v>0</v>
      </c>
      <c r="M287" s="205">
        <f t="shared" si="8"/>
        <v>0</v>
      </c>
      <c r="N287" s="205">
        <f>IFERROR(VLOOKUP(H287,'12'!$K$3:$M$16,3,FALSE),0)</f>
        <v>0</v>
      </c>
      <c r="O287" s="205">
        <f t="shared" si="9"/>
        <v>0</v>
      </c>
      <c r="P287" s="205"/>
      <c r="Q287" s="205"/>
      <c r="R287" s="205"/>
    </row>
    <row r="288" spans="1:18" hidden="1">
      <c r="A288" s="203"/>
      <c r="B288" s="204"/>
      <c r="C288" s="204"/>
      <c r="D288" s="203"/>
      <c r="E288" s="203"/>
      <c r="H288" s="203"/>
      <c r="I288" s="205"/>
      <c r="J288" s="205"/>
      <c r="K288" s="205"/>
      <c r="L288" s="222">
        <f>IFERROR(IF(G288="X",0,IF(H288="X",0,VLOOKUP(H288,'12'!$K$3:$L$16,2,FALSE))),0)</f>
        <v>0</v>
      </c>
      <c r="M288" s="205">
        <f t="shared" si="8"/>
        <v>0</v>
      </c>
      <c r="N288" s="205">
        <f>IFERROR(VLOOKUP(H288,'12'!$K$3:$M$16,3,FALSE),0)</f>
        <v>0</v>
      </c>
      <c r="O288" s="205">
        <f t="shared" si="9"/>
        <v>0</v>
      </c>
      <c r="P288" s="205"/>
      <c r="Q288" s="205"/>
      <c r="R288" s="205"/>
    </row>
    <row r="289" spans="1:18" hidden="1">
      <c r="A289" s="203"/>
      <c r="B289" s="204"/>
      <c r="C289" s="204"/>
      <c r="D289" s="203"/>
      <c r="E289" s="203"/>
      <c r="H289" s="203"/>
      <c r="I289" s="205"/>
      <c r="J289" s="205"/>
      <c r="K289" s="205"/>
      <c r="L289" s="222">
        <f>IFERROR(IF(G289="X",0,IF(H289="X",0,VLOOKUP(H289,'12'!$K$3:$L$16,2,FALSE))),0)</f>
        <v>0</v>
      </c>
      <c r="M289" s="205">
        <f t="shared" si="8"/>
        <v>0</v>
      </c>
      <c r="N289" s="205">
        <f>IFERROR(VLOOKUP(H289,'12'!$K$3:$M$16,3,FALSE),0)</f>
        <v>0</v>
      </c>
      <c r="O289" s="205">
        <f t="shared" si="9"/>
        <v>0</v>
      </c>
      <c r="P289" s="205"/>
      <c r="Q289" s="205"/>
      <c r="R289" s="205"/>
    </row>
    <row r="290" spans="1:18" hidden="1">
      <c r="A290" s="203"/>
      <c r="B290" s="204"/>
      <c r="C290" s="204"/>
      <c r="D290" s="203"/>
      <c r="E290" s="203"/>
      <c r="H290" s="203"/>
      <c r="I290" s="205"/>
      <c r="J290" s="205"/>
      <c r="K290" s="205"/>
      <c r="L290" s="222">
        <f>IFERROR(IF(G290="X",0,IF(H290="X",0,VLOOKUP(H290,'12'!$K$3:$L$16,2,FALSE))),0)</f>
        <v>0</v>
      </c>
      <c r="M290" s="205">
        <f t="shared" si="8"/>
        <v>0</v>
      </c>
      <c r="N290" s="205">
        <f>IFERROR(VLOOKUP(H290,'12'!$K$3:$M$16,3,FALSE),0)</f>
        <v>0</v>
      </c>
      <c r="O290" s="205">
        <f t="shared" si="9"/>
        <v>0</v>
      </c>
      <c r="P290" s="205"/>
      <c r="Q290" s="205"/>
      <c r="R290" s="205"/>
    </row>
    <row r="291" spans="1:18" hidden="1">
      <c r="A291" s="203"/>
      <c r="B291" s="204"/>
      <c r="C291" s="204"/>
      <c r="D291" s="203"/>
      <c r="E291" s="203"/>
      <c r="H291" s="203"/>
      <c r="I291" s="205"/>
      <c r="J291" s="205"/>
      <c r="K291" s="205"/>
      <c r="L291" s="222">
        <f>IFERROR(IF(G291="X",0,IF(H291="X",0,VLOOKUP(H291,'12'!$K$3:$L$16,2,FALSE))),0)</f>
        <v>0</v>
      </c>
      <c r="M291" s="205">
        <f t="shared" si="8"/>
        <v>0</v>
      </c>
      <c r="N291" s="205">
        <f>IFERROR(VLOOKUP(H291,'12'!$K$3:$M$16,3,FALSE),0)</f>
        <v>0</v>
      </c>
      <c r="O291" s="205">
        <f t="shared" si="9"/>
        <v>0</v>
      </c>
      <c r="P291" s="205"/>
      <c r="Q291" s="205"/>
      <c r="R291" s="205"/>
    </row>
    <row r="292" spans="1:18" hidden="1">
      <c r="A292" s="203"/>
      <c r="B292" s="204"/>
      <c r="C292" s="204"/>
      <c r="D292" s="203"/>
      <c r="E292" s="203"/>
      <c r="H292" s="203"/>
      <c r="I292" s="205"/>
      <c r="J292" s="205"/>
      <c r="K292" s="205"/>
      <c r="L292" s="222">
        <f>IFERROR(IF(G292="X",0,IF(H292="X",0,VLOOKUP(H292,'12'!$K$3:$L$16,2,FALSE))),0)</f>
        <v>0</v>
      </c>
      <c r="M292" s="205">
        <f t="shared" si="8"/>
        <v>0</v>
      </c>
      <c r="N292" s="205">
        <f>IFERROR(VLOOKUP(H292,'12'!$K$3:$M$16,3,FALSE),0)</f>
        <v>0</v>
      </c>
      <c r="O292" s="205">
        <f t="shared" si="9"/>
        <v>0</v>
      </c>
      <c r="P292" s="205"/>
      <c r="Q292" s="205"/>
      <c r="R292" s="205"/>
    </row>
    <row r="293" spans="1:18" hidden="1">
      <c r="A293" s="203"/>
      <c r="B293" s="204"/>
      <c r="C293" s="204"/>
      <c r="D293" s="203"/>
      <c r="E293" s="203"/>
      <c r="H293" s="203"/>
      <c r="I293" s="205"/>
      <c r="J293" s="205"/>
      <c r="K293" s="205"/>
      <c r="L293" s="222">
        <f>IFERROR(IF(G293="X",0,IF(H293="X",0,VLOOKUP(H293,'12'!$K$3:$L$16,2,FALSE))),0)</f>
        <v>0</v>
      </c>
      <c r="M293" s="205">
        <f t="shared" si="8"/>
        <v>0</v>
      </c>
      <c r="N293" s="205">
        <f>IFERROR(VLOOKUP(H293,'12'!$K$3:$M$16,3,FALSE),0)</f>
        <v>0</v>
      </c>
      <c r="O293" s="205">
        <f t="shared" si="9"/>
        <v>0</v>
      </c>
      <c r="P293" s="205"/>
      <c r="Q293" s="205"/>
      <c r="R293" s="205"/>
    </row>
    <row r="294" spans="1:18" hidden="1">
      <c r="A294" s="203"/>
      <c r="B294" s="204"/>
      <c r="C294" s="204"/>
      <c r="D294" s="203"/>
      <c r="E294" s="203"/>
      <c r="H294" s="203"/>
      <c r="I294" s="205"/>
      <c r="J294" s="205"/>
      <c r="K294" s="205"/>
      <c r="L294" s="222">
        <f>IFERROR(IF(G294="X",0,IF(H294="X",0,VLOOKUP(H294,'12'!$K$3:$L$16,2,FALSE))),0)</f>
        <v>0</v>
      </c>
      <c r="M294" s="205">
        <f t="shared" si="8"/>
        <v>0</v>
      </c>
      <c r="N294" s="205">
        <f>IFERROR(VLOOKUP(H294,'12'!$K$3:$M$16,3,FALSE),0)</f>
        <v>0</v>
      </c>
      <c r="O294" s="205">
        <f t="shared" si="9"/>
        <v>0</v>
      </c>
      <c r="P294" s="205"/>
      <c r="Q294" s="205"/>
      <c r="R294" s="205"/>
    </row>
    <row r="295" spans="1:18" hidden="1">
      <c r="A295" s="203"/>
      <c r="B295" s="204"/>
      <c r="C295" s="204"/>
      <c r="D295" s="203"/>
      <c r="E295" s="203"/>
      <c r="H295" s="203"/>
      <c r="I295" s="205"/>
      <c r="J295" s="205"/>
      <c r="K295" s="205"/>
      <c r="L295" s="222">
        <f>IFERROR(IF(G295="X",0,IF(H295="X",0,VLOOKUP(H295,'12'!$K$3:$L$16,2,FALSE))),0)</f>
        <v>0</v>
      </c>
      <c r="M295" s="205">
        <f t="shared" si="8"/>
        <v>0</v>
      </c>
      <c r="N295" s="205">
        <f>IFERROR(VLOOKUP(H295,'12'!$K$3:$M$16,3,FALSE),0)</f>
        <v>0</v>
      </c>
      <c r="O295" s="205">
        <f t="shared" si="9"/>
        <v>0</v>
      </c>
      <c r="P295" s="205"/>
      <c r="Q295" s="205"/>
      <c r="R295" s="205"/>
    </row>
    <row r="296" spans="1:18" hidden="1">
      <c r="A296" s="203"/>
      <c r="B296" s="204"/>
      <c r="C296" s="204"/>
      <c r="D296" s="203"/>
      <c r="E296" s="203"/>
      <c r="H296" s="203"/>
      <c r="I296" s="205"/>
      <c r="J296" s="205"/>
      <c r="K296" s="205"/>
      <c r="L296" s="222">
        <f>IFERROR(IF(G296="X",0,IF(H296="X",0,VLOOKUP(H296,'12'!$K$3:$L$16,2,FALSE))),0)</f>
        <v>0</v>
      </c>
      <c r="M296" s="205">
        <f t="shared" si="8"/>
        <v>0</v>
      </c>
      <c r="N296" s="205">
        <f>IFERROR(VLOOKUP(H296,'12'!$K$3:$M$16,3,FALSE),0)</f>
        <v>0</v>
      </c>
      <c r="O296" s="205">
        <f t="shared" si="9"/>
        <v>0</v>
      </c>
      <c r="P296" s="205"/>
      <c r="Q296" s="205"/>
      <c r="R296" s="205"/>
    </row>
    <row r="297" spans="1:18" hidden="1">
      <c r="A297" s="203"/>
      <c r="B297" s="204"/>
      <c r="C297" s="204"/>
      <c r="D297" s="203"/>
      <c r="E297" s="203"/>
      <c r="H297" s="203"/>
      <c r="I297" s="205"/>
      <c r="J297" s="205"/>
      <c r="K297" s="205"/>
      <c r="L297" s="222">
        <f>IFERROR(IF(G297="X",0,IF(H297="X",0,VLOOKUP(H297,'12'!$K$3:$L$16,2,FALSE))),0)</f>
        <v>0</v>
      </c>
      <c r="M297" s="205">
        <f t="shared" si="8"/>
        <v>0</v>
      </c>
      <c r="N297" s="205">
        <f>IFERROR(VLOOKUP(H297,'12'!$K$3:$M$16,3,FALSE),0)</f>
        <v>0</v>
      </c>
      <c r="O297" s="205">
        <f t="shared" si="9"/>
        <v>0</v>
      </c>
      <c r="P297" s="205"/>
      <c r="Q297" s="205"/>
      <c r="R297" s="205"/>
    </row>
    <row r="298" spans="1:18" hidden="1">
      <c r="A298" s="203"/>
      <c r="B298" s="204"/>
      <c r="C298" s="204"/>
      <c r="D298" s="203"/>
      <c r="E298" s="203"/>
      <c r="H298" s="203"/>
      <c r="I298" s="205"/>
      <c r="J298" s="205"/>
      <c r="K298" s="205"/>
      <c r="L298" s="222">
        <f>IFERROR(IF(G298="X",0,IF(H298="X",0,VLOOKUP(H298,'12'!$K$3:$L$16,2,FALSE))),0)</f>
        <v>0</v>
      </c>
      <c r="M298" s="205">
        <f t="shared" si="8"/>
        <v>0</v>
      </c>
      <c r="N298" s="205">
        <f>IFERROR(VLOOKUP(H298,'12'!$K$3:$M$16,3,FALSE),0)</f>
        <v>0</v>
      </c>
      <c r="O298" s="205">
        <f t="shared" si="9"/>
        <v>0</v>
      </c>
      <c r="P298" s="205"/>
      <c r="Q298" s="205"/>
      <c r="R298" s="205"/>
    </row>
    <row r="299" spans="1:18" hidden="1">
      <c r="A299" s="203"/>
      <c r="B299" s="204"/>
      <c r="C299" s="204"/>
      <c r="D299" s="203"/>
      <c r="E299" s="203"/>
      <c r="H299" s="203"/>
      <c r="I299" s="205"/>
      <c r="J299" s="205"/>
      <c r="K299" s="205"/>
      <c r="L299" s="222">
        <f>IFERROR(IF(G299="X",0,IF(H299="X",0,VLOOKUP(H299,'12'!$K$3:$L$16,2,FALSE))),0)</f>
        <v>0</v>
      </c>
      <c r="M299" s="205">
        <f t="shared" si="8"/>
        <v>0</v>
      </c>
      <c r="N299" s="205">
        <f>IFERROR(VLOOKUP(H299,'12'!$K$3:$M$16,3,FALSE),0)</f>
        <v>0</v>
      </c>
      <c r="O299" s="205">
        <f t="shared" si="9"/>
        <v>0</v>
      </c>
      <c r="P299" s="205"/>
      <c r="Q299" s="205"/>
      <c r="R299" s="205"/>
    </row>
    <row r="300" spans="1:18" hidden="1">
      <c r="A300" s="203"/>
      <c r="B300" s="204"/>
      <c r="C300" s="204"/>
      <c r="D300" s="203"/>
      <c r="E300" s="203"/>
      <c r="H300" s="203"/>
      <c r="I300" s="205"/>
      <c r="J300" s="205"/>
      <c r="K300" s="205"/>
      <c r="L300" s="222">
        <f>IFERROR(IF(G300="X",0,IF(H300="X",0,VLOOKUP(H300,'12'!$K$3:$L$16,2,FALSE))),0)</f>
        <v>0</v>
      </c>
      <c r="M300" s="205">
        <f t="shared" si="8"/>
        <v>0</v>
      </c>
      <c r="N300" s="205">
        <f>IFERROR(VLOOKUP(H300,'12'!$K$3:$M$16,3,FALSE),0)</f>
        <v>0</v>
      </c>
      <c r="O300" s="205">
        <f t="shared" si="9"/>
        <v>0</v>
      </c>
      <c r="P300" s="205"/>
      <c r="Q300" s="205"/>
      <c r="R300" s="205"/>
    </row>
    <row r="301" spans="1:18" hidden="1">
      <c r="A301" s="203"/>
      <c r="B301" s="204"/>
      <c r="C301" s="204"/>
      <c r="D301" s="203"/>
      <c r="E301" s="203"/>
      <c r="H301" s="203"/>
      <c r="I301" s="205"/>
      <c r="J301" s="205"/>
      <c r="K301" s="205"/>
      <c r="L301" s="222">
        <f>IFERROR(IF(G301="X",0,IF(H301="X",0,VLOOKUP(H301,'12'!$K$3:$L$16,2,FALSE))),0)</f>
        <v>0</v>
      </c>
      <c r="M301" s="205">
        <f t="shared" si="8"/>
        <v>0</v>
      </c>
      <c r="N301" s="205">
        <f>IFERROR(VLOOKUP(H301,'12'!$K$3:$M$16,3,FALSE),0)</f>
        <v>0</v>
      </c>
      <c r="O301" s="205">
        <f t="shared" si="9"/>
        <v>0</v>
      </c>
      <c r="P301" s="205"/>
      <c r="Q301" s="205"/>
      <c r="R301" s="205"/>
    </row>
    <row r="302" spans="1:18" hidden="1">
      <c r="A302" s="203"/>
      <c r="B302" s="204"/>
      <c r="C302" s="204"/>
      <c r="D302" s="203"/>
      <c r="E302" s="203"/>
      <c r="H302" s="203"/>
      <c r="I302" s="205"/>
      <c r="J302" s="205"/>
      <c r="K302" s="205"/>
      <c r="L302" s="222">
        <f>IFERROR(IF(G302="X",0,IF(H302="X",0,VLOOKUP(H302,'12'!$K$3:$L$16,2,FALSE))),0)</f>
        <v>0</v>
      </c>
      <c r="M302" s="205">
        <f t="shared" si="8"/>
        <v>0</v>
      </c>
      <c r="N302" s="205">
        <f>IFERROR(VLOOKUP(H302,'12'!$K$3:$M$16,3,FALSE),0)</f>
        <v>0</v>
      </c>
      <c r="O302" s="205">
        <f t="shared" si="9"/>
        <v>0</v>
      </c>
      <c r="P302" s="205"/>
      <c r="Q302" s="205"/>
      <c r="R302" s="205"/>
    </row>
    <row r="303" spans="1:18" hidden="1">
      <c r="A303" s="203"/>
      <c r="B303" s="204"/>
      <c r="C303" s="204"/>
      <c r="D303" s="203"/>
      <c r="E303" s="203"/>
      <c r="H303" s="203"/>
      <c r="I303" s="205"/>
      <c r="J303" s="205"/>
      <c r="K303" s="205"/>
      <c r="L303" s="222">
        <f>IFERROR(IF(G303="X",0,IF(H303="X",0,VLOOKUP(H303,'12'!$K$3:$L$16,2,FALSE))),0)</f>
        <v>0</v>
      </c>
      <c r="M303" s="205">
        <f t="shared" si="8"/>
        <v>0</v>
      </c>
      <c r="N303" s="205">
        <f>IFERROR(VLOOKUP(H303,'12'!$K$3:$M$16,3,FALSE),0)</f>
        <v>0</v>
      </c>
      <c r="O303" s="205">
        <f t="shared" si="9"/>
        <v>0</v>
      </c>
      <c r="P303" s="205"/>
      <c r="Q303" s="205"/>
      <c r="R303" s="205"/>
    </row>
    <row r="304" spans="1:18" hidden="1">
      <c r="A304" s="203"/>
      <c r="B304" s="204"/>
      <c r="C304" s="204"/>
      <c r="D304" s="203"/>
      <c r="E304" s="203"/>
      <c r="H304" s="203"/>
      <c r="I304" s="205"/>
      <c r="J304" s="205"/>
      <c r="K304" s="205"/>
      <c r="L304" s="222">
        <f>IFERROR(IF(G304="X",0,IF(H304="X",0,VLOOKUP(H304,'12'!$K$3:$L$16,2,FALSE))),0)</f>
        <v>0</v>
      </c>
      <c r="M304" s="205">
        <f t="shared" si="8"/>
        <v>0</v>
      </c>
      <c r="N304" s="205">
        <f>IFERROR(VLOOKUP(H304,'12'!$K$3:$M$16,3,FALSE),0)</f>
        <v>0</v>
      </c>
      <c r="O304" s="205">
        <f t="shared" si="9"/>
        <v>0</v>
      </c>
      <c r="P304" s="205"/>
      <c r="Q304" s="205"/>
      <c r="R304" s="205"/>
    </row>
    <row r="305" spans="1:18" hidden="1">
      <c r="A305" s="203"/>
      <c r="B305" s="204"/>
      <c r="C305" s="204"/>
      <c r="D305" s="203"/>
      <c r="E305" s="203"/>
      <c r="H305" s="203"/>
      <c r="I305" s="205"/>
      <c r="J305" s="205"/>
      <c r="K305" s="205"/>
      <c r="L305" s="222">
        <f>IFERROR(IF(G305="X",0,IF(H305="X",0,VLOOKUP(H305,'12'!$K$3:$L$16,2,FALSE))),0)</f>
        <v>0</v>
      </c>
      <c r="M305" s="205">
        <f t="shared" si="8"/>
        <v>0</v>
      </c>
      <c r="N305" s="205">
        <f>IFERROR(VLOOKUP(H305,'12'!$K$3:$M$16,3,FALSE),0)</f>
        <v>0</v>
      </c>
      <c r="O305" s="205">
        <f t="shared" si="9"/>
        <v>0</v>
      </c>
      <c r="P305" s="205"/>
      <c r="Q305" s="205"/>
      <c r="R305" s="205"/>
    </row>
    <row r="306" spans="1:18" hidden="1">
      <c r="A306" s="203"/>
      <c r="B306" s="204"/>
      <c r="C306" s="204"/>
      <c r="D306" s="203"/>
      <c r="E306" s="203"/>
      <c r="H306" s="203"/>
      <c r="I306" s="205"/>
      <c r="J306" s="205"/>
      <c r="K306" s="205"/>
      <c r="L306" s="222">
        <f>IFERROR(IF(G306="X",0,IF(H306="X",0,VLOOKUP(H306,'12'!$K$3:$L$16,2,FALSE))),0)</f>
        <v>0</v>
      </c>
      <c r="M306" s="205">
        <f t="shared" si="8"/>
        <v>0</v>
      </c>
      <c r="N306" s="205">
        <f>IFERROR(VLOOKUP(H306,'12'!$K$3:$M$16,3,FALSE),0)</f>
        <v>0</v>
      </c>
      <c r="O306" s="205">
        <f t="shared" si="9"/>
        <v>0</v>
      </c>
      <c r="P306" s="205"/>
      <c r="Q306" s="205"/>
      <c r="R306" s="205"/>
    </row>
    <row r="307" spans="1:18" hidden="1">
      <c r="A307" s="203"/>
      <c r="B307" s="204"/>
      <c r="C307" s="204"/>
      <c r="D307" s="203"/>
      <c r="E307" s="203"/>
      <c r="H307" s="203"/>
      <c r="I307" s="205"/>
      <c r="J307" s="205"/>
      <c r="K307" s="205"/>
      <c r="L307" s="222">
        <f>IFERROR(IF(G307="X",0,IF(H307="X",0,VLOOKUP(H307,'12'!$K$3:$L$16,2,FALSE))),0)</f>
        <v>0</v>
      </c>
      <c r="M307" s="205">
        <f t="shared" si="8"/>
        <v>0</v>
      </c>
      <c r="N307" s="205">
        <f>IFERROR(VLOOKUP(H307,'12'!$K$3:$M$16,3,FALSE),0)</f>
        <v>0</v>
      </c>
      <c r="O307" s="205">
        <f t="shared" si="9"/>
        <v>0</v>
      </c>
      <c r="P307" s="205"/>
      <c r="Q307" s="205"/>
      <c r="R307" s="205"/>
    </row>
    <row r="308" spans="1:18" hidden="1">
      <c r="A308" s="203"/>
      <c r="B308" s="204"/>
      <c r="C308" s="204"/>
      <c r="D308" s="203"/>
      <c r="E308" s="203"/>
      <c r="H308" s="203"/>
      <c r="I308" s="205"/>
      <c r="J308" s="205"/>
      <c r="K308" s="205"/>
      <c r="L308" s="222">
        <f>IFERROR(IF(G308="X",0,IF(H308="X",0,VLOOKUP(H308,'12'!$K$3:$L$16,2,FALSE))),0)</f>
        <v>0</v>
      </c>
      <c r="M308" s="205">
        <f t="shared" si="8"/>
        <v>0</v>
      </c>
      <c r="N308" s="205">
        <f>IFERROR(VLOOKUP(H308,'12'!$K$3:$M$16,3,FALSE),0)</f>
        <v>0</v>
      </c>
      <c r="O308" s="205">
        <f t="shared" si="9"/>
        <v>0</v>
      </c>
      <c r="P308" s="205"/>
      <c r="Q308" s="205"/>
      <c r="R308" s="205"/>
    </row>
    <row r="309" spans="1:18" hidden="1">
      <c r="A309" s="203"/>
      <c r="B309" s="204"/>
      <c r="C309" s="204"/>
      <c r="D309" s="203"/>
      <c r="E309" s="203"/>
      <c r="H309" s="203"/>
      <c r="I309" s="205"/>
      <c r="J309" s="205"/>
      <c r="K309" s="205"/>
      <c r="L309" s="222">
        <f>IFERROR(IF(G309="X",0,IF(H309="X",0,VLOOKUP(H309,'12'!$K$3:$L$16,2,FALSE))),0)</f>
        <v>0</v>
      </c>
      <c r="M309" s="205">
        <f t="shared" si="8"/>
        <v>0</v>
      </c>
      <c r="N309" s="205">
        <f>IFERROR(VLOOKUP(H309,'12'!$K$3:$M$16,3,FALSE),0)</f>
        <v>0</v>
      </c>
      <c r="O309" s="205">
        <f t="shared" si="9"/>
        <v>0</v>
      </c>
      <c r="P309" s="205"/>
      <c r="Q309" s="205"/>
      <c r="R309" s="205"/>
    </row>
    <row r="310" spans="1:18" hidden="1">
      <c r="A310" s="203"/>
      <c r="B310" s="204"/>
      <c r="C310" s="204"/>
      <c r="D310" s="203"/>
      <c r="E310" s="203"/>
      <c r="H310" s="203"/>
      <c r="I310" s="205"/>
      <c r="J310" s="205"/>
      <c r="K310" s="205"/>
      <c r="L310" s="222">
        <f>IFERROR(IF(G310="X",0,IF(H310="X",0,VLOOKUP(H310,'12'!$K$3:$L$16,2,FALSE))),0)</f>
        <v>0</v>
      </c>
      <c r="M310" s="205">
        <f t="shared" si="8"/>
        <v>0</v>
      </c>
      <c r="N310" s="205">
        <f>IFERROR(VLOOKUP(H310,'12'!$K$3:$M$16,3,FALSE),0)</f>
        <v>0</v>
      </c>
      <c r="O310" s="205">
        <f t="shared" si="9"/>
        <v>0</v>
      </c>
      <c r="P310" s="205"/>
      <c r="Q310" s="205"/>
      <c r="R310" s="205"/>
    </row>
    <row r="311" spans="1:18" hidden="1">
      <c r="A311" s="203"/>
      <c r="B311" s="204"/>
      <c r="C311" s="204"/>
      <c r="D311" s="203"/>
      <c r="E311" s="203"/>
      <c r="H311" s="203"/>
      <c r="I311" s="205"/>
      <c r="J311" s="205"/>
      <c r="K311" s="205"/>
      <c r="L311" s="222">
        <f>IFERROR(IF(G311="X",0,IF(H311="X",0,VLOOKUP(H311,'12'!$K$3:$L$16,2,FALSE))),0)</f>
        <v>0</v>
      </c>
      <c r="M311" s="205">
        <f t="shared" si="8"/>
        <v>0</v>
      </c>
      <c r="N311" s="205">
        <f>IFERROR(VLOOKUP(H311,'12'!$K$3:$M$16,3,FALSE),0)</f>
        <v>0</v>
      </c>
      <c r="O311" s="205">
        <f t="shared" si="9"/>
        <v>0</v>
      </c>
      <c r="P311" s="205"/>
      <c r="Q311" s="205"/>
      <c r="R311" s="205"/>
    </row>
    <row r="312" spans="1:18" hidden="1">
      <c r="A312" s="203"/>
      <c r="B312" s="204"/>
      <c r="C312" s="204"/>
      <c r="D312" s="203"/>
      <c r="E312" s="203"/>
      <c r="H312" s="203"/>
      <c r="I312" s="205"/>
      <c r="J312" s="205"/>
      <c r="K312" s="205"/>
      <c r="L312" s="222">
        <f>IFERROR(IF(G312="X",0,IF(H312="X",0,VLOOKUP(H312,'12'!$K$3:$L$16,2,FALSE))),0)</f>
        <v>0</v>
      </c>
      <c r="M312" s="205">
        <f t="shared" si="8"/>
        <v>0</v>
      </c>
      <c r="N312" s="205">
        <f>IFERROR(VLOOKUP(H312,'12'!$K$3:$M$16,3,FALSE),0)</f>
        <v>0</v>
      </c>
      <c r="O312" s="205">
        <f t="shared" si="9"/>
        <v>0</v>
      </c>
      <c r="P312" s="205"/>
      <c r="Q312" s="205"/>
      <c r="R312" s="205"/>
    </row>
    <row r="313" spans="1:18" hidden="1">
      <c r="A313" s="203"/>
      <c r="B313" s="204"/>
      <c r="C313" s="204"/>
      <c r="D313" s="203"/>
      <c r="E313" s="203"/>
      <c r="H313" s="203"/>
      <c r="I313" s="205"/>
      <c r="J313" s="205"/>
      <c r="K313" s="205"/>
      <c r="L313" s="222">
        <f>IFERROR(IF(G313="X",0,IF(H313="X",0,VLOOKUP(H313,'12'!$K$3:$L$16,2,FALSE))),0)</f>
        <v>0</v>
      </c>
      <c r="M313" s="205">
        <f t="shared" si="8"/>
        <v>0</v>
      </c>
      <c r="N313" s="205">
        <f>IFERROR(VLOOKUP(H313,'12'!$K$3:$M$16,3,FALSE),0)</f>
        <v>0</v>
      </c>
      <c r="O313" s="205">
        <f t="shared" si="9"/>
        <v>0</v>
      </c>
      <c r="P313" s="205"/>
      <c r="Q313" s="205"/>
      <c r="R313" s="205"/>
    </row>
    <row r="314" spans="1:18" hidden="1">
      <c r="A314" s="203"/>
      <c r="B314" s="204"/>
      <c r="C314" s="204"/>
      <c r="D314" s="203"/>
      <c r="E314" s="203"/>
      <c r="H314" s="203"/>
      <c r="I314" s="205"/>
      <c r="J314" s="205"/>
      <c r="K314" s="205"/>
      <c r="L314" s="222">
        <f>IFERROR(IF(G314="X",0,IF(H314="X",0,VLOOKUP(H314,'12'!$K$3:$L$16,2,FALSE))),0)</f>
        <v>0</v>
      </c>
      <c r="M314" s="205">
        <f t="shared" si="8"/>
        <v>0</v>
      </c>
      <c r="N314" s="205">
        <f>IFERROR(VLOOKUP(H314,'12'!$K$3:$M$16,3,FALSE),0)</f>
        <v>0</v>
      </c>
      <c r="O314" s="205">
        <f t="shared" si="9"/>
        <v>0</v>
      </c>
      <c r="P314" s="205"/>
      <c r="Q314" s="205"/>
      <c r="R314" s="205"/>
    </row>
    <row r="315" spans="1:18" hidden="1">
      <c r="A315" s="203"/>
      <c r="B315" s="204"/>
      <c r="C315" s="204"/>
      <c r="D315" s="203"/>
      <c r="E315" s="203"/>
      <c r="H315" s="203"/>
      <c r="I315" s="205"/>
      <c r="J315" s="205"/>
      <c r="K315" s="205"/>
      <c r="L315" s="222">
        <f>IFERROR(IF(G315="X",0,IF(H315="X",0,VLOOKUP(H315,'12'!$K$3:$L$16,2,FALSE))),0)</f>
        <v>0</v>
      </c>
      <c r="M315" s="205">
        <f t="shared" si="8"/>
        <v>0</v>
      </c>
      <c r="N315" s="205">
        <f>IFERROR(VLOOKUP(H315,'12'!$K$3:$M$16,3,FALSE),0)</f>
        <v>0</v>
      </c>
      <c r="O315" s="205">
        <f t="shared" si="9"/>
        <v>0</v>
      </c>
      <c r="P315" s="205"/>
      <c r="Q315" s="205"/>
      <c r="R315" s="205"/>
    </row>
    <row r="316" spans="1:18" hidden="1">
      <c r="A316" s="203"/>
      <c r="B316" s="204"/>
      <c r="C316" s="204"/>
      <c r="D316" s="203"/>
      <c r="E316" s="203"/>
      <c r="H316" s="203"/>
      <c r="I316" s="205"/>
      <c r="J316" s="205"/>
      <c r="K316" s="205"/>
      <c r="L316" s="222">
        <f>IFERROR(IF(G316="X",0,IF(H316="X",0,VLOOKUP(H316,'12'!$K$3:$L$16,2,FALSE))),0)</f>
        <v>0</v>
      </c>
      <c r="M316" s="205">
        <f t="shared" si="8"/>
        <v>0</v>
      </c>
      <c r="N316" s="205">
        <f>IFERROR(VLOOKUP(H316,'12'!$K$3:$M$16,3,FALSE),0)</f>
        <v>0</v>
      </c>
      <c r="O316" s="205">
        <f t="shared" si="9"/>
        <v>0</v>
      </c>
      <c r="P316" s="205"/>
      <c r="Q316" s="205"/>
      <c r="R316" s="205"/>
    </row>
    <row r="317" spans="1:18" hidden="1">
      <c r="A317" s="203"/>
      <c r="B317" s="204"/>
      <c r="C317" s="204"/>
      <c r="D317" s="203"/>
      <c r="E317" s="203"/>
      <c r="H317" s="203"/>
      <c r="I317" s="205"/>
      <c r="J317" s="205"/>
      <c r="K317" s="205"/>
      <c r="L317" s="222">
        <f>IFERROR(IF(G317="X",0,IF(H317="X",0,VLOOKUP(H317,'12'!$K$3:$L$16,2,FALSE))),0)</f>
        <v>0</v>
      </c>
      <c r="M317" s="205">
        <f t="shared" si="8"/>
        <v>0</v>
      </c>
      <c r="N317" s="205">
        <f>IFERROR(VLOOKUP(H317,'12'!$K$3:$M$16,3,FALSE),0)</f>
        <v>0</v>
      </c>
      <c r="O317" s="205">
        <f t="shared" si="9"/>
        <v>0</v>
      </c>
      <c r="P317" s="205"/>
      <c r="Q317" s="205"/>
      <c r="R317" s="205"/>
    </row>
    <row r="318" spans="1:18" hidden="1">
      <c r="A318" s="203"/>
      <c r="B318" s="204"/>
      <c r="C318" s="204"/>
      <c r="D318" s="203"/>
      <c r="E318" s="203"/>
      <c r="H318" s="203"/>
      <c r="I318" s="205"/>
      <c r="J318" s="205"/>
      <c r="K318" s="205"/>
      <c r="L318" s="222">
        <f>IFERROR(IF(G318="X",0,IF(H318="X",0,VLOOKUP(H318,'12'!$K$3:$L$16,2,FALSE))),0)</f>
        <v>0</v>
      </c>
      <c r="M318" s="205">
        <f t="shared" si="8"/>
        <v>0</v>
      </c>
      <c r="N318" s="205">
        <f>IFERROR(VLOOKUP(H318,'12'!$K$3:$M$16,3,FALSE),0)</f>
        <v>0</v>
      </c>
      <c r="O318" s="205">
        <f t="shared" si="9"/>
        <v>0</v>
      </c>
      <c r="P318" s="205"/>
      <c r="Q318" s="205"/>
      <c r="R318" s="205"/>
    </row>
    <row r="319" spans="1:18" hidden="1">
      <c r="A319" s="203"/>
      <c r="B319" s="204"/>
      <c r="C319" s="204"/>
      <c r="D319" s="203"/>
      <c r="E319" s="203"/>
      <c r="H319" s="203"/>
      <c r="I319" s="205"/>
      <c r="J319" s="205"/>
      <c r="K319" s="205"/>
      <c r="L319" s="222">
        <f>IFERROR(IF(G319="X",0,IF(H319="X",0,VLOOKUP(H319,'12'!$K$3:$L$16,2,FALSE))),0)</f>
        <v>0</v>
      </c>
      <c r="M319" s="205">
        <f t="shared" si="8"/>
        <v>0</v>
      </c>
      <c r="N319" s="205">
        <f>IFERROR(VLOOKUP(H319,'12'!$K$3:$M$16,3,FALSE),0)</f>
        <v>0</v>
      </c>
      <c r="O319" s="205">
        <f t="shared" si="9"/>
        <v>0</v>
      </c>
      <c r="P319" s="205"/>
      <c r="Q319" s="205"/>
      <c r="R319" s="205"/>
    </row>
    <row r="320" spans="1:18" hidden="1">
      <c r="A320" s="203"/>
      <c r="B320" s="204"/>
      <c r="C320" s="204"/>
      <c r="D320" s="203"/>
      <c r="E320" s="203"/>
      <c r="H320" s="203"/>
      <c r="I320" s="205"/>
      <c r="J320" s="205"/>
      <c r="K320" s="205"/>
      <c r="L320" s="222">
        <f>IFERROR(IF(G320="X",0,IF(H320="X",0,VLOOKUP(H320,'12'!$K$3:$L$16,2,FALSE))),0)</f>
        <v>0</v>
      </c>
      <c r="M320" s="205">
        <f t="shared" si="8"/>
        <v>0</v>
      </c>
      <c r="N320" s="205">
        <f>IFERROR(VLOOKUP(H320,'12'!$K$3:$M$16,3,FALSE),0)</f>
        <v>0</v>
      </c>
      <c r="O320" s="205">
        <f t="shared" si="9"/>
        <v>0</v>
      </c>
      <c r="P320" s="205"/>
      <c r="Q320" s="205"/>
      <c r="R320" s="205"/>
    </row>
    <row r="321" spans="1:18" hidden="1">
      <c r="A321" s="203"/>
      <c r="B321" s="204"/>
      <c r="C321" s="204"/>
      <c r="D321" s="203"/>
      <c r="E321" s="203"/>
      <c r="H321" s="203"/>
      <c r="I321" s="205"/>
      <c r="J321" s="205"/>
      <c r="K321" s="205"/>
      <c r="L321" s="222">
        <f>IFERROR(IF(G321="X",0,IF(H321="X",0,VLOOKUP(H321,'12'!$K$3:$L$16,2,FALSE))),0)</f>
        <v>0</v>
      </c>
      <c r="M321" s="205">
        <f t="shared" si="8"/>
        <v>0</v>
      </c>
      <c r="N321" s="205">
        <f>IFERROR(VLOOKUP(H321,'12'!$K$3:$M$16,3,FALSE),0)</f>
        <v>0</v>
      </c>
      <c r="O321" s="205">
        <f t="shared" si="9"/>
        <v>0</v>
      </c>
      <c r="P321" s="205"/>
      <c r="Q321" s="205"/>
      <c r="R321" s="205"/>
    </row>
    <row r="322" spans="1:18" hidden="1">
      <c r="A322" s="203"/>
      <c r="B322" s="204"/>
      <c r="C322" s="204"/>
      <c r="D322" s="203"/>
      <c r="E322" s="203"/>
      <c r="H322" s="203"/>
      <c r="I322" s="205"/>
      <c r="J322" s="205"/>
      <c r="K322" s="205"/>
      <c r="L322" s="222">
        <f>IFERROR(IF(G322="X",0,IF(H322="X",0,VLOOKUP(H322,'12'!$K$3:$L$16,2,FALSE))),0)</f>
        <v>0</v>
      </c>
      <c r="M322" s="205">
        <f t="shared" si="8"/>
        <v>0</v>
      </c>
      <c r="N322" s="205">
        <f>IFERROR(VLOOKUP(H322,'12'!$K$3:$M$16,3,FALSE),0)</f>
        <v>0</v>
      </c>
      <c r="O322" s="205">
        <f t="shared" si="9"/>
        <v>0</v>
      </c>
      <c r="P322" s="205"/>
      <c r="Q322" s="205"/>
      <c r="R322" s="205"/>
    </row>
    <row r="323" spans="1:18" hidden="1">
      <c r="A323" s="203"/>
      <c r="B323" s="204"/>
      <c r="C323" s="204"/>
      <c r="D323" s="203"/>
      <c r="E323" s="203"/>
      <c r="H323" s="203"/>
      <c r="I323" s="205"/>
      <c r="J323" s="205"/>
      <c r="K323" s="205"/>
      <c r="L323" s="222">
        <f>IFERROR(IF(G323="X",0,IF(H323="X",0,VLOOKUP(H323,'12'!$K$3:$L$16,2,FALSE))),0)</f>
        <v>0</v>
      </c>
      <c r="M323" s="205">
        <f t="shared" si="8"/>
        <v>0</v>
      </c>
      <c r="N323" s="205">
        <f>IFERROR(VLOOKUP(H323,'12'!$K$3:$M$16,3,FALSE),0)</f>
        <v>0</v>
      </c>
      <c r="O323" s="205">
        <f t="shared" si="9"/>
        <v>0</v>
      </c>
      <c r="P323" s="205"/>
      <c r="Q323" s="205"/>
      <c r="R323" s="205"/>
    </row>
    <row r="324" spans="1:18" hidden="1">
      <c r="A324" s="203"/>
      <c r="B324" s="204"/>
      <c r="C324" s="204"/>
      <c r="D324" s="203"/>
      <c r="E324" s="203"/>
      <c r="H324" s="203"/>
      <c r="I324" s="205"/>
      <c r="J324" s="205"/>
      <c r="K324" s="205"/>
      <c r="L324" s="222">
        <f>IFERROR(IF(G324="X",0,IF(H324="X",0,VLOOKUP(H324,'12'!$K$3:$L$16,2,FALSE))),0)</f>
        <v>0</v>
      </c>
      <c r="M324" s="205">
        <f t="shared" ref="M324:M387" si="10">K324*L324</f>
        <v>0</v>
      </c>
      <c r="N324" s="205">
        <f>IFERROR(VLOOKUP(H324,'12'!$K$3:$M$16,3,FALSE),0)</f>
        <v>0</v>
      </c>
      <c r="O324" s="205">
        <f t="shared" ref="O324:O387" si="11">IF(N324=0,0,M324/N324)</f>
        <v>0</v>
      </c>
      <c r="P324" s="205"/>
      <c r="Q324" s="205"/>
      <c r="R324" s="205"/>
    </row>
    <row r="325" spans="1:18" hidden="1">
      <c r="A325" s="203"/>
      <c r="B325" s="204"/>
      <c r="C325" s="204"/>
      <c r="D325" s="203"/>
      <c r="E325" s="203"/>
      <c r="H325" s="203"/>
      <c r="I325" s="205"/>
      <c r="J325" s="205"/>
      <c r="K325" s="205"/>
      <c r="L325" s="222">
        <f>IFERROR(IF(G325="X",0,IF(H325="X",0,VLOOKUP(H325,'12'!$K$3:$L$16,2,FALSE))),0)</f>
        <v>0</v>
      </c>
      <c r="M325" s="205">
        <f t="shared" si="10"/>
        <v>0</v>
      </c>
      <c r="N325" s="205">
        <f>IFERROR(VLOOKUP(H325,'12'!$K$3:$M$16,3,FALSE),0)</f>
        <v>0</v>
      </c>
      <c r="O325" s="205">
        <f t="shared" si="11"/>
        <v>0</v>
      </c>
      <c r="P325" s="205"/>
      <c r="Q325" s="205"/>
      <c r="R325" s="205"/>
    </row>
    <row r="326" spans="1:18" hidden="1">
      <c r="A326" s="203"/>
      <c r="B326" s="204"/>
      <c r="C326" s="204"/>
      <c r="D326" s="203"/>
      <c r="E326" s="203"/>
      <c r="H326" s="203"/>
      <c r="I326" s="205"/>
      <c r="J326" s="205"/>
      <c r="K326" s="205"/>
      <c r="L326" s="222">
        <f>IFERROR(IF(G326="X",0,IF(H326="X",0,VLOOKUP(H326,'12'!$K$3:$L$16,2,FALSE))),0)</f>
        <v>0</v>
      </c>
      <c r="M326" s="205">
        <f t="shared" si="10"/>
        <v>0</v>
      </c>
      <c r="N326" s="205">
        <f>IFERROR(VLOOKUP(H326,'12'!$K$3:$M$16,3,FALSE),0)</f>
        <v>0</v>
      </c>
      <c r="O326" s="205">
        <f t="shared" si="11"/>
        <v>0</v>
      </c>
      <c r="P326" s="205"/>
      <c r="Q326" s="205"/>
      <c r="R326" s="205"/>
    </row>
    <row r="327" spans="1:18" hidden="1">
      <c r="A327" s="203"/>
      <c r="B327" s="204"/>
      <c r="C327" s="204"/>
      <c r="D327" s="203"/>
      <c r="E327" s="203"/>
      <c r="H327" s="203"/>
      <c r="I327" s="205"/>
      <c r="J327" s="205"/>
      <c r="K327" s="205"/>
      <c r="L327" s="222">
        <f>IFERROR(IF(G327="X",0,IF(H327="X",0,VLOOKUP(H327,'12'!$K$3:$L$16,2,FALSE))),0)</f>
        <v>0</v>
      </c>
      <c r="M327" s="205">
        <f t="shared" si="10"/>
        <v>0</v>
      </c>
      <c r="N327" s="205">
        <f>IFERROR(VLOOKUP(H327,'12'!$K$3:$M$16,3,FALSE),0)</f>
        <v>0</v>
      </c>
      <c r="O327" s="205">
        <f t="shared" si="11"/>
        <v>0</v>
      </c>
      <c r="P327" s="205"/>
      <c r="Q327" s="205"/>
      <c r="R327" s="205"/>
    </row>
    <row r="328" spans="1:18" hidden="1">
      <c r="A328" s="203"/>
      <c r="B328" s="204"/>
      <c r="C328" s="204"/>
      <c r="D328" s="203"/>
      <c r="E328" s="203"/>
      <c r="H328" s="203"/>
      <c r="I328" s="205"/>
      <c r="J328" s="205"/>
      <c r="K328" s="205"/>
      <c r="L328" s="222">
        <f>IFERROR(IF(G328="X",0,IF(H328="X",0,VLOOKUP(H328,'12'!$K$3:$L$16,2,FALSE))),0)</f>
        <v>0</v>
      </c>
      <c r="M328" s="205">
        <f t="shared" si="10"/>
        <v>0</v>
      </c>
      <c r="N328" s="205">
        <f>IFERROR(VLOOKUP(H328,'12'!$K$3:$M$16,3,FALSE),0)</f>
        <v>0</v>
      </c>
      <c r="O328" s="205">
        <f t="shared" si="11"/>
        <v>0</v>
      </c>
      <c r="P328" s="205"/>
      <c r="Q328" s="205"/>
      <c r="R328" s="205"/>
    </row>
    <row r="329" spans="1:18" hidden="1">
      <c r="A329" s="203"/>
      <c r="B329" s="204"/>
      <c r="C329" s="204"/>
      <c r="D329" s="203"/>
      <c r="E329" s="203"/>
      <c r="H329" s="203"/>
      <c r="I329" s="205"/>
      <c r="J329" s="205"/>
      <c r="K329" s="205"/>
      <c r="L329" s="222">
        <f>IFERROR(IF(G329="X",0,IF(H329="X",0,VLOOKUP(H329,'12'!$K$3:$L$16,2,FALSE))),0)</f>
        <v>0</v>
      </c>
      <c r="M329" s="205">
        <f t="shared" si="10"/>
        <v>0</v>
      </c>
      <c r="N329" s="205">
        <f>IFERROR(VLOOKUP(H329,'12'!$K$3:$M$16,3,FALSE),0)</f>
        <v>0</v>
      </c>
      <c r="O329" s="205">
        <f t="shared" si="11"/>
        <v>0</v>
      </c>
      <c r="P329" s="205"/>
      <c r="Q329" s="205"/>
      <c r="R329" s="205"/>
    </row>
    <row r="330" spans="1:18" hidden="1">
      <c r="A330" s="203"/>
      <c r="B330" s="204"/>
      <c r="C330" s="204"/>
      <c r="D330" s="203"/>
      <c r="E330" s="203"/>
      <c r="H330" s="203"/>
      <c r="I330" s="205"/>
      <c r="J330" s="205"/>
      <c r="K330" s="205"/>
      <c r="L330" s="222">
        <f>IFERROR(IF(G330="X",0,IF(H330="X",0,VLOOKUP(H330,'12'!$K$3:$L$16,2,FALSE))),0)</f>
        <v>0</v>
      </c>
      <c r="M330" s="205">
        <f t="shared" si="10"/>
        <v>0</v>
      </c>
      <c r="N330" s="205">
        <f>IFERROR(VLOOKUP(H330,'12'!$K$3:$M$16,3,FALSE),0)</f>
        <v>0</v>
      </c>
      <c r="O330" s="205">
        <f t="shared" si="11"/>
        <v>0</v>
      </c>
      <c r="P330" s="205"/>
      <c r="Q330" s="205"/>
      <c r="R330" s="205"/>
    </row>
    <row r="331" spans="1:18" hidden="1">
      <c r="A331" s="203"/>
      <c r="B331" s="204"/>
      <c r="C331" s="204"/>
      <c r="D331" s="203"/>
      <c r="E331" s="203"/>
      <c r="H331" s="203"/>
      <c r="I331" s="205"/>
      <c r="J331" s="205"/>
      <c r="K331" s="205"/>
      <c r="L331" s="222">
        <f>IFERROR(IF(G331="X",0,IF(H331="X",0,VLOOKUP(H331,'12'!$K$3:$L$16,2,FALSE))),0)</f>
        <v>0</v>
      </c>
      <c r="M331" s="205">
        <f t="shared" si="10"/>
        <v>0</v>
      </c>
      <c r="N331" s="205">
        <f>IFERROR(VLOOKUP(H331,'12'!$K$3:$M$16,3,FALSE),0)</f>
        <v>0</v>
      </c>
      <c r="O331" s="205">
        <f t="shared" si="11"/>
        <v>0</v>
      </c>
      <c r="P331" s="205"/>
      <c r="Q331" s="205"/>
      <c r="R331" s="205"/>
    </row>
    <row r="332" spans="1:18" hidden="1">
      <c r="A332" s="203"/>
      <c r="B332" s="204"/>
      <c r="C332" s="204"/>
      <c r="D332" s="203"/>
      <c r="E332" s="203"/>
      <c r="H332" s="203"/>
      <c r="I332" s="205"/>
      <c r="J332" s="205"/>
      <c r="K332" s="205"/>
      <c r="L332" s="222">
        <f>IFERROR(IF(G332="X",0,IF(H332="X",0,VLOOKUP(H332,'12'!$K$3:$L$16,2,FALSE))),0)</f>
        <v>0</v>
      </c>
      <c r="M332" s="205">
        <f t="shared" si="10"/>
        <v>0</v>
      </c>
      <c r="N332" s="205">
        <f>IFERROR(VLOOKUP(H332,'12'!$K$3:$M$16,3,FALSE),0)</f>
        <v>0</v>
      </c>
      <c r="O332" s="205">
        <f t="shared" si="11"/>
        <v>0</v>
      </c>
      <c r="P332" s="205"/>
      <c r="Q332" s="205"/>
      <c r="R332" s="205"/>
    </row>
    <row r="333" spans="1:18" hidden="1">
      <c r="A333" s="203"/>
      <c r="B333" s="204"/>
      <c r="C333" s="204"/>
      <c r="D333" s="203"/>
      <c r="E333" s="203"/>
      <c r="H333" s="203"/>
      <c r="I333" s="205"/>
      <c r="J333" s="205"/>
      <c r="K333" s="205"/>
      <c r="L333" s="222">
        <f>IFERROR(IF(G333="X",0,IF(H333="X",0,VLOOKUP(H333,'12'!$K$3:$L$16,2,FALSE))),0)</f>
        <v>0</v>
      </c>
      <c r="M333" s="205">
        <f t="shared" si="10"/>
        <v>0</v>
      </c>
      <c r="N333" s="205">
        <f>IFERROR(VLOOKUP(H333,'12'!$K$3:$M$16,3,FALSE),0)</f>
        <v>0</v>
      </c>
      <c r="O333" s="205">
        <f t="shared" si="11"/>
        <v>0</v>
      </c>
      <c r="P333" s="205"/>
      <c r="Q333" s="205"/>
      <c r="R333" s="205"/>
    </row>
    <row r="334" spans="1:18" hidden="1">
      <c r="A334" s="203"/>
      <c r="B334" s="204"/>
      <c r="C334" s="204"/>
      <c r="D334" s="203"/>
      <c r="E334" s="203"/>
      <c r="H334" s="203"/>
      <c r="I334" s="205"/>
      <c r="J334" s="205"/>
      <c r="K334" s="205"/>
      <c r="L334" s="222">
        <f>IFERROR(IF(G334="X",0,IF(H334="X",0,VLOOKUP(H334,'12'!$K$3:$L$16,2,FALSE))),0)</f>
        <v>0</v>
      </c>
      <c r="M334" s="205">
        <f t="shared" si="10"/>
        <v>0</v>
      </c>
      <c r="N334" s="205">
        <f>IFERROR(VLOOKUP(H334,'12'!$K$3:$M$16,3,FALSE),0)</f>
        <v>0</v>
      </c>
      <c r="O334" s="205">
        <f t="shared" si="11"/>
        <v>0</v>
      </c>
      <c r="P334" s="205"/>
      <c r="Q334" s="205"/>
      <c r="R334" s="205"/>
    </row>
    <row r="335" spans="1:18" hidden="1">
      <c r="A335" s="203"/>
      <c r="B335" s="204"/>
      <c r="C335" s="204"/>
      <c r="D335" s="203"/>
      <c r="E335" s="203"/>
      <c r="H335" s="203"/>
      <c r="I335" s="205"/>
      <c r="J335" s="205"/>
      <c r="K335" s="205"/>
      <c r="L335" s="222">
        <f>IFERROR(IF(G335="X",0,IF(H335="X",0,VLOOKUP(H335,'12'!$K$3:$L$16,2,FALSE))),0)</f>
        <v>0</v>
      </c>
      <c r="M335" s="205">
        <f t="shared" si="10"/>
        <v>0</v>
      </c>
      <c r="N335" s="205">
        <f>IFERROR(VLOOKUP(H335,'12'!$K$3:$M$16,3,FALSE),0)</f>
        <v>0</v>
      </c>
      <c r="O335" s="205">
        <f t="shared" si="11"/>
        <v>0</v>
      </c>
      <c r="P335" s="205"/>
      <c r="Q335" s="205"/>
      <c r="R335" s="205"/>
    </row>
    <row r="336" spans="1:18" hidden="1">
      <c r="A336" s="203"/>
      <c r="B336" s="204"/>
      <c r="C336" s="204"/>
      <c r="D336" s="203"/>
      <c r="E336" s="203"/>
      <c r="H336" s="203"/>
      <c r="I336" s="205"/>
      <c r="J336" s="205"/>
      <c r="K336" s="205"/>
      <c r="L336" s="222">
        <f>IFERROR(IF(G336="X",0,IF(H336="X",0,VLOOKUP(H336,'12'!$K$3:$L$16,2,FALSE))),0)</f>
        <v>0</v>
      </c>
      <c r="M336" s="205">
        <f t="shared" si="10"/>
        <v>0</v>
      </c>
      <c r="N336" s="205">
        <f>IFERROR(VLOOKUP(H336,'12'!$K$3:$M$16,3,FALSE),0)</f>
        <v>0</v>
      </c>
      <c r="O336" s="205">
        <f t="shared" si="11"/>
        <v>0</v>
      </c>
      <c r="P336" s="205"/>
      <c r="Q336" s="205"/>
      <c r="R336" s="205"/>
    </row>
    <row r="337" spans="1:18" hidden="1">
      <c r="A337" s="203"/>
      <c r="B337" s="204"/>
      <c r="C337" s="204"/>
      <c r="D337" s="203"/>
      <c r="E337" s="203"/>
      <c r="H337" s="203"/>
      <c r="I337" s="205"/>
      <c r="J337" s="205"/>
      <c r="K337" s="205"/>
      <c r="L337" s="222">
        <f>IFERROR(IF(G337="X",0,IF(H337="X",0,VLOOKUP(H337,'12'!$K$3:$L$16,2,FALSE))),0)</f>
        <v>0</v>
      </c>
      <c r="M337" s="205">
        <f t="shared" si="10"/>
        <v>0</v>
      </c>
      <c r="N337" s="205">
        <f>IFERROR(VLOOKUP(H337,'12'!$K$3:$M$16,3,FALSE),0)</f>
        <v>0</v>
      </c>
      <c r="O337" s="205">
        <f t="shared" si="11"/>
        <v>0</v>
      </c>
      <c r="P337" s="205"/>
      <c r="Q337" s="205"/>
      <c r="R337" s="205"/>
    </row>
    <row r="338" spans="1:18" hidden="1">
      <c r="A338" s="203"/>
      <c r="B338" s="204"/>
      <c r="C338" s="204"/>
      <c r="D338" s="203"/>
      <c r="E338" s="203"/>
      <c r="H338" s="203"/>
      <c r="I338" s="205"/>
      <c r="J338" s="205"/>
      <c r="K338" s="205"/>
      <c r="L338" s="222">
        <f>IFERROR(IF(G338="X",0,IF(H338="X",0,VLOOKUP(H338,'12'!$K$3:$L$16,2,FALSE))),0)</f>
        <v>0</v>
      </c>
      <c r="M338" s="205">
        <f t="shared" si="10"/>
        <v>0</v>
      </c>
      <c r="N338" s="205">
        <f>IFERROR(VLOOKUP(H338,'12'!$K$3:$M$16,3,FALSE),0)</f>
        <v>0</v>
      </c>
      <c r="O338" s="205">
        <f t="shared" si="11"/>
        <v>0</v>
      </c>
      <c r="P338" s="205"/>
      <c r="Q338" s="205"/>
      <c r="R338" s="205"/>
    </row>
    <row r="339" spans="1:18" hidden="1">
      <c r="A339" s="203"/>
      <c r="B339" s="204"/>
      <c r="C339" s="204"/>
      <c r="D339" s="203"/>
      <c r="E339" s="203"/>
      <c r="H339" s="203"/>
      <c r="I339" s="205"/>
      <c r="J339" s="205"/>
      <c r="K339" s="205"/>
      <c r="L339" s="222">
        <f>IFERROR(IF(G339="X",0,IF(H339="X",0,VLOOKUP(H339,'12'!$K$3:$L$16,2,FALSE))),0)</f>
        <v>0</v>
      </c>
      <c r="M339" s="205">
        <f t="shared" si="10"/>
        <v>0</v>
      </c>
      <c r="N339" s="205">
        <f>IFERROR(VLOOKUP(H339,'12'!$K$3:$M$16,3,FALSE),0)</f>
        <v>0</v>
      </c>
      <c r="O339" s="205">
        <f t="shared" si="11"/>
        <v>0</v>
      </c>
      <c r="P339" s="205"/>
      <c r="Q339" s="205"/>
      <c r="R339" s="205"/>
    </row>
    <row r="340" spans="1:18" hidden="1">
      <c r="A340" s="203"/>
      <c r="B340" s="204"/>
      <c r="C340" s="204"/>
      <c r="D340" s="203"/>
      <c r="E340" s="203"/>
      <c r="H340" s="203"/>
      <c r="I340" s="205"/>
      <c r="J340" s="205"/>
      <c r="K340" s="205"/>
      <c r="L340" s="222">
        <f>IFERROR(IF(G340="X",0,IF(H340="X",0,VLOOKUP(H340,'12'!$K$3:$L$16,2,FALSE))),0)</f>
        <v>0</v>
      </c>
      <c r="M340" s="205">
        <f t="shared" si="10"/>
        <v>0</v>
      </c>
      <c r="N340" s="205">
        <f>IFERROR(VLOOKUP(H340,'12'!$K$3:$M$16,3,FALSE),0)</f>
        <v>0</v>
      </c>
      <c r="O340" s="205">
        <f t="shared" si="11"/>
        <v>0</v>
      </c>
      <c r="P340" s="205"/>
      <c r="Q340" s="205"/>
      <c r="R340" s="205"/>
    </row>
    <row r="341" spans="1:18" hidden="1">
      <c r="A341" s="203"/>
      <c r="B341" s="204"/>
      <c r="C341" s="204"/>
      <c r="D341" s="203"/>
      <c r="E341" s="203"/>
      <c r="H341" s="203"/>
      <c r="I341" s="205"/>
      <c r="J341" s="205"/>
      <c r="K341" s="205"/>
      <c r="L341" s="222">
        <f>IFERROR(IF(G341="X",0,IF(H341="X",0,VLOOKUP(H341,'12'!$K$3:$L$16,2,FALSE))),0)</f>
        <v>0</v>
      </c>
      <c r="M341" s="205">
        <f t="shared" si="10"/>
        <v>0</v>
      </c>
      <c r="N341" s="205">
        <f>IFERROR(VLOOKUP(H341,'12'!$K$3:$M$16,3,FALSE),0)</f>
        <v>0</v>
      </c>
      <c r="O341" s="205">
        <f t="shared" si="11"/>
        <v>0</v>
      </c>
      <c r="P341" s="205"/>
      <c r="Q341" s="205"/>
      <c r="R341" s="205"/>
    </row>
    <row r="342" spans="1:18" hidden="1">
      <c r="A342" s="203"/>
      <c r="B342" s="204"/>
      <c r="C342" s="204"/>
      <c r="D342" s="203"/>
      <c r="E342" s="203"/>
      <c r="H342" s="203"/>
      <c r="I342" s="205"/>
      <c r="J342" s="205"/>
      <c r="K342" s="205"/>
      <c r="L342" s="222">
        <f>IFERROR(IF(G342="X",0,IF(H342="X",0,VLOOKUP(H342,'12'!$K$3:$L$16,2,FALSE))),0)</f>
        <v>0</v>
      </c>
      <c r="M342" s="205">
        <f t="shared" si="10"/>
        <v>0</v>
      </c>
      <c r="N342" s="205">
        <f>IFERROR(VLOOKUP(H342,'12'!$K$3:$M$16,3,FALSE),0)</f>
        <v>0</v>
      </c>
      <c r="O342" s="205">
        <f t="shared" si="11"/>
        <v>0</v>
      </c>
      <c r="P342" s="205"/>
      <c r="Q342" s="205"/>
      <c r="R342" s="205"/>
    </row>
    <row r="343" spans="1:18" hidden="1">
      <c r="A343" s="203"/>
      <c r="B343" s="204"/>
      <c r="C343" s="204"/>
      <c r="D343" s="203"/>
      <c r="E343" s="203"/>
      <c r="H343" s="203"/>
      <c r="I343" s="205"/>
      <c r="J343" s="205"/>
      <c r="K343" s="205"/>
      <c r="L343" s="222">
        <f>IFERROR(IF(G343="X",0,IF(H343="X",0,VLOOKUP(H343,'12'!$K$3:$L$16,2,FALSE))),0)</f>
        <v>0</v>
      </c>
      <c r="M343" s="205">
        <f t="shared" si="10"/>
        <v>0</v>
      </c>
      <c r="N343" s="205">
        <f>IFERROR(VLOOKUP(H343,'12'!$K$3:$M$16,3,FALSE),0)</f>
        <v>0</v>
      </c>
      <c r="O343" s="205">
        <f t="shared" si="11"/>
        <v>0</v>
      </c>
      <c r="P343" s="205"/>
      <c r="Q343" s="205"/>
      <c r="R343" s="205"/>
    </row>
    <row r="344" spans="1:18" hidden="1">
      <c r="A344" s="203"/>
      <c r="B344" s="204"/>
      <c r="C344" s="204"/>
      <c r="D344" s="203"/>
      <c r="E344" s="203"/>
      <c r="H344" s="203"/>
      <c r="I344" s="205"/>
      <c r="J344" s="205"/>
      <c r="K344" s="205"/>
      <c r="L344" s="222">
        <f>IFERROR(IF(G344="X",0,IF(H344="X",0,VLOOKUP(H344,'12'!$K$3:$L$16,2,FALSE))),0)</f>
        <v>0</v>
      </c>
      <c r="M344" s="205">
        <f t="shared" si="10"/>
        <v>0</v>
      </c>
      <c r="N344" s="205">
        <f>IFERROR(VLOOKUP(H344,'12'!$K$3:$M$16,3,FALSE),0)</f>
        <v>0</v>
      </c>
      <c r="O344" s="205">
        <f t="shared" si="11"/>
        <v>0</v>
      </c>
      <c r="P344" s="205"/>
      <c r="Q344" s="205"/>
      <c r="R344" s="205"/>
    </row>
    <row r="345" spans="1:18" hidden="1">
      <c r="A345" s="203"/>
      <c r="B345" s="204"/>
      <c r="C345" s="204"/>
      <c r="D345" s="203"/>
      <c r="E345" s="203"/>
      <c r="H345" s="203"/>
      <c r="I345" s="205"/>
      <c r="J345" s="205"/>
      <c r="K345" s="205"/>
      <c r="L345" s="222">
        <f>IFERROR(IF(G345="X",0,IF(H345="X",0,VLOOKUP(H345,'12'!$K$3:$L$16,2,FALSE))),0)</f>
        <v>0</v>
      </c>
      <c r="M345" s="205">
        <f t="shared" si="10"/>
        <v>0</v>
      </c>
      <c r="N345" s="205">
        <f>IFERROR(VLOOKUP(H345,'12'!$K$3:$M$16,3,FALSE),0)</f>
        <v>0</v>
      </c>
      <c r="O345" s="205">
        <f t="shared" si="11"/>
        <v>0</v>
      </c>
      <c r="P345" s="205"/>
      <c r="Q345" s="205"/>
      <c r="R345" s="205"/>
    </row>
    <row r="346" spans="1:18" hidden="1">
      <c r="A346" s="203"/>
      <c r="B346" s="204"/>
      <c r="C346" s="204"/>
      <c r="D346" s="203"/>
      <c r="E346" s="203"/>
      <c r="H346" s="203"/>
      <c r="I346" s="205"/>
      <c r="J346" s="205"/>
      <c r="K346" s="205"/>
      <c r="L346" s="222">
        <f>IFERROR(IF(G346="X",0,IF(H346="X",0,VLOOKUP(H346,'12'!$K$3:$L$16,2,FALSE))),0)</f>
        <v>0</v>
      </c>
      <c r="M346" s="205">
        <f t="shared" si="10"/>
        <v>0</v>
      </c>
      <c r="N346" s="205">
        <f>IFERROR(VLOOKUP(H346,'12'!$K$3:$M$16,3,FALSE),0)</f>
        <v>0</v>
      </c>
      <c r="O346" s="205">
        <f t="shared" si="11"/>
        <v>0</v>
      </c>
      <c r="P346" s="205"/>
      <c r="Q346" s="205"/>
      <c r="R346" s="205"/>
    </row>
    <row r="347" spans="1:18" hidden="1">
      <c r="A347" s="203"/>
      <c r="B347" s="204"/>
      <c r="C347" s="204"/>
      <c r="D347" s="203"/>
      <c r="E347" s="203"/>
      <c r="H347" s="203"/>
      <c r="I347" s="205"/>
      <c r="J347" s="205"/>
      <c r="K347" s="205"/>
      <c r="L347" s="222">
        <f>IFERROR(IF(G347="X",0,IF(H347="X",0,VLOOKUP(H347,'12'!$K$3:$L$16,2,FALSE))),0)</f>
        <v>0</v>
      </c>
      <c r="M347" s="205">
        <f t="shared" si="10"/>
        <v>0</v>
      </c>
      <c r="N347" s="205">
        <f>IFERROR(VLOOKUP(H347,'12'!$K$3:$M$16,3,FALSE),0)</f>
        <v>0</v>
      </c>
      <c r="O347" s="205">
        <f t="shared" si="11"/>
        <v>0</v>
      </c>
      <c r="P347" s="205"/>
      <c r="Q347" s="205"/>
      <c r="R347" s="205"/>
    </row>
    <row r="348" spans="1:18" hidden="1">
      <c r="A348" s="203"/>
      <c r="B348" s="204"/>
      <c r="C348" s="204"/>
      <c r="D348" s="203"/>
      <c r="E348" s="203"/>
      <c r="H348" s="203"/>
      <c r="I348" s="205"/>
      <c r="J348" s="205"/>
      <c r="K348" s="205"/>
      <c r="L348" s="222">
        <f>IFERROR(IF(G348="X",0,IF(H348="X",0,VLOOKUP(H348,'12'!$K$3:$L$16,2,FALSE))),0)</f>
        <v>0</v>
      </c>
      <c r="M348" s="205">
        <f t="shared" si="10"/>
        <v>0</v>
      </c>
      <c r="N348" s="205">
        <f>IFERROR(VLOOKUP(H348,'12'!$K$3:$M$16,3,FALSE),0)</f>
        <v>0</v>
      </c>
      <c r="O348" s="205">
        <f t="shared" si="11"/>
        <v>0</v>
      </c>
      <c r="P348" s="205"/>
      <c r="Q348" s="205"/>
      <c r="R348" s="205"/>
    </row>
    <row r="349" spans="1:18" hidden="1">
      <c r="A349" s="203"/>
      <c r="B349" s="204"/>
      <c r="C349" s="204"/>
      <c r="D349" s="203"/>
      <c r="E349" s="203"/>
      <c r="H349" s="203"/>
      <c r="I349" s="205"/>
      <c r="J349" s="205"/>
      <c r="K349" s="205"/>
      <c r="L349" s="222">
        <f>IFERROR(IF(G349="X",0,IF(H349="X",0,VLOOKUP(H349,'12'!$K$3:$L$16,2,FALSE))),0)</f>
        <v>0</v>
      </c>
      <c r="M349" s="205">
        <f t="shared" si="10"/>
        <v>0</v>
      </c>
      <c r="N349" s="205">
        <f>IFERROR(VLOOKUP(H349,'12'!$K$3:$M$16,3,FALSE),0)</f>
        <v>0</v>
      </c>
      <c r="O349" s="205">
        <f t="shared" si="11"/>
        <v>0</v>
      </c>
      <c r="P349" s="205"/>
      <c r="Q349" s="205"/>
      <c r="R349" s="205"/>
    </row>
    <row r="350" spans="1:18" hidden="1">
      <c r="A350" s="203"/>
      <c r="B350" s="204"/>
      <c r="C350" s="204"/>
      <c r="D350" s="203"/>
      <c r="E350" s="203"/>
      <c r="H350" s="203"/>
      <c r="I350" s="205"/>
      <c r="J350" s="205"/>
      <c r="K350" s="205"/>
      <c r="L350" s="222">
        <f>IFERROR(IF(G350="X",0,IF(H350="X",0,VLOOKUP(H350,'12'!$K$3:$L$16,2,FALSE))),0)</f>
        <v>0</v>
      </c>
      <c r="M350" s="205">
        <f t="shared" si="10"/>
        <v>0</v>
      </c>
      <c r="N350" s="205">
        <f>IFERROR(VLOOKUP(H350,'12'!$K$3:$M$16,3,FALSE),0)</f>
        <v>0</v>
      </c>
      <c r="O350" s="205">
        <f t="shared" si="11"/>
        <v>0</v>
      </c>
      <c r="P350" s="205"/>
      <c r="Q350" s="205"/>
      <c r="R350" s="205"/>
    </row>
    <row r="351" spans="1:18" hidden="1">
      <c r="A351" s="203"/>
      <c r="B351" s="204"/>
      <c r="C351" s="204"/>
      <c r="D351" s="203"/>
      <c r="E351" s="203"/>
      <c r="H351" s="203"/>
      <c r="I351" s="205"/>
      <c r="J351" s="205"/>
      <c r="K351" s="205"/>
      <c r="L351" s="222">
        <f>IFERROR(IF(G351="X",0,IF(H351="X",0,VLOOKUP(H351,'12'!$K$3:$L$16,2,FALSE))),0)</f>
        <v>0</v>
      </c>
      <c r="M351" s="205">
        <f t="shared" si="10"/>
        <v>0</v>
      </c>
      <c r="N351" s="205">
        <f>IFERROR(VLOOKUP(H351,'12'!$K$3:$M$16,3,FALSE),0)</f>
        <v>0</v>
      </c>
      <c r="O351" s="205">
        <f t="shared" si="11"/>
        <v>0</v>
      </c>
      <c r="P351" s="205"/>
      <c r="Q351" s="205"/>
      <c r="R351" s="205"/>
    </row>
    <row r="352" spans="1:18" hidden="1">
      <c r="A352" s="203"/>
      <c r="B352" s="204"/>
      <c r="C352" s="204"/>
      <c r="D352" s="203"/>
      <c r="E352" s="203"/>
      <c r="H352" s="203"/>
      <c r="I352" s="205"/>
      <c r="J352" s="205"/>
      <c r="K352" s="205"/>
      <c r="L352" s="222">
        <f>IFERROR(IF(G352="X",0,IF(H352="X",0,VLOOKUP(H352,'12'!$K$3:$L$16,2,FALSE))),0)</f>
        <v>0</v>
      </c>
      <c r="M352" s="205">
        <f t="shared" si="10"/>
        <v>0</v>
      </c>
      <c r="N352" s="205">
        <f>IFERROR(VLOOKUP(H352,'12'!$K$3:$M$16,3,FALSE),0)</f>
        <v>0</v>
      </c>
      <c r="O352" s="205">
        <f t="shared" si="11"/>
        <v>0</v>
      </c>
      <c r="P352" s="205"/>
      <c r="Q352" s="205"/>
      <c r="R352" s="205"/>
    </row>
    <row r="353" spans="1:18" hidden="1">
      <c r="A353" s="203"/>
      <c r="B353" s="204"/>
      <c r="C353" s="204"/>
      <c r="D353" s="203"/>
      <c r="E353" s="203"/>
      <c r="H353" s="203"/>
      <c r="I353" s="205"/>
      <c r="J353" s="205"/>
      <c r="K353" s="205"/>
      <c r="L353" s="222">
        <f>IFERROR(IF(G353="X",0,IF(H353="X",0,VLOOKUP(H353,'12'!$K$3:$L$16,2,FALSE))),0)</f>
        <v>0</v>
      </c>
      <c r="M353" s="205">
        <f t="shared" si="10"/>
        <v>0</v>
      </c>
      <c r="N353" s="205">
        <f>IFERROR(VLOOKUP(H353,'12'!$K$3:$M$16,3,FALSE),0)</f>
        <v>0</v>
      </c>
      <c r="O353" s="205">
        <f t="shared" si="11"/>
        <v>0</v>
      </c>
      <c r="P353" s="205"/>
      <c r="Q353" s="205"/>
      <c r="R353" s="205"/>
    </row>
    <row r="354" spans="1:18" hidden="1">
      <c r="A354" s="203"/>
      <c r="B354" s="204"/>
      <c r="C354" s="204"/>
      <c r="D354" s="203"/>
      <c r="E354" s="203"/>
      <c r="H354" s="203"/>
      <c r="I354" s="205"/>
      <c r="J354" s="205"/>
      <c r="K354" s="205"/>
      <c r="L354" s="222">
        <f>IFERROR(IF(G354="X",0,IF(H354="X",0,VLOOKUP(H354,'12'!$K$3:$L$16,2,FALSE))),0)</f>
        <v>0</v>
      </c>
      <c r="M354" s="205">
        <f t="shared" si="10"/>
        <v>0</v>
      </c>
      <c r="N354" s="205">
        <f>IFERROR(VLOOKUP(H354,'12'!$K$3:$M$16,3,FALSE),0)</f>
        <v>0</v>
      </c>
      <c r="O354" s="205">
        <f t="shared" si="11"/>
        <v>0</v>
      </c>
      <c r="P354" s="205"/>
      <c r="Q354" s="205"/>
      <c r="R354" s="205"/>
    </row>
    <row r="355" spans="1:18" hidden="1">
      <c r="A355" s="203"/>
      <c r="B355" s="204"/>
      <c r="C355" s="204"/>
      <c r="D355" s="203"/>
      <c r="E355" s="203"/>
      <c r="H355" s="203"/>
      <c r="I355" s="205"/>
      <c r="J355" s="205"/>
      <c r="K355" s="205"/>
      <c r="L355" s="222">
        <f>IFERROR(IF(G355="X",0,IF(H355="X",0,VLOOKUP(H355,'12'!$K$3:$L$16,2,FALSE))),0)</f>
        <v>0</v>
      </c>
      <c r="M355" s="205">
        <f t="shared" si="10"/>
        <v>0</v>
      </c>
      <c r="N355" s="205">
        <f>IFERROR(VLOOKUP(H355,'12'!$K$3:$M$16,3,FALSE),0)</f>
        <v>0</v>
      </c>
      <c r="O355" s="205">
        <f t="shared" si="11"/>
        <v>0</v>
      </c>
      <c r="P355" s="205"/>
      <c r="Q355" s="205"/>
      <c r="R355" s="205"/>
    </row>
    <row r="356" spans="1:18" hidden="1">
      <c r="A356" s="203"/>
      <c r="B356" s="204"/>
      <c r="C356" s="204"/>
      <c r="D356" s="203"/>
      <c r="E356" s="203"/>
      <c r="H356" s="203"/>
      <c r="I356" s="205"/>
      <c r="J356" s="205"/>
      <c r="K356" s="205"/>
      <c r="L356" s="222">
        <f>IFERROR(IF(G356="X",0,IF(H356="X",0,VLOOKUP(H356,'12'!$K$3:$L$16,2,FALSE))),0)</f>
        <v>0</v>
      </c>
      <c r="M356" s="205">
        <f t="shared" si="10"/>
        <v>0</v>
      </c>
      <c r="N356" s="205">
        <f>IFERROR(VLOOKUP(H356,'12'!$K$3:$M$16,3,FALSE),0)</f>
        <v>0</v>
      </c>
      <c r="O356" s="205">
        <f t="shared" si="11"/>
        <v>0</v>
      </c>
      <c r="P356" s="205"/>
      <c r="Q356" s="205"/>
      <c r="R356" s="205"/>
    </row>
    <row r="357" spans="1:18" hidden="1">
      <c r="A357" s="203"/>
      <c r="B357" s="204"/>
      <c r="C357" s="204"/>
      <c r="D357" s="203"/>
      <c r="E357" s="203"/>
      <c r="H357" s="203"/>
      <c r="I357" s="205"/>
      <c r="J357" s="205"/>
      <c r="K357" s="205"/>
      <c r="L357" s="222">
        <f>IFERROR(IF(G357="X",0,IF(H357="X",0,VLOOKUP(H357,'12'!$K$3:$L$16,2,FALSE))),0)</f>
        <v>0</v>
      </c>
      <c r="M357" s="205">
        <f t="shared" si="10"/>
        <v>0</v>
      </c>
      <c r="N357" s="205">
        <f>IFERROR(VLOOKUP(H357,'12'!$K$3:$M$16,3,FALSE),0)</f>
        <v>0</v>
      </c>
      <c r="O357" s="205">
        <f t="shared" si="11"/>
        <v>0</v>
      </c>
      <c r="P357" s="205"/>
      <c r="Q357" s="205"/>
      <c r="R357" s="205"/>
    </row>
    <row r="358" spans="1:18" hidden="1">
      <c r="A358" s="203"/>
      <c r="B358" s="204"/>
      <c r="C358" s="204"/>
      <c r="D358" s="203"/>
      <c r="E358" s="203"/>
      <c r="H358" s="203"/>
      <c r="I358" s="205"/>
      <c r="J358" s="205"/>
      <c r="K358" s="205"/>
      <c r="L358" s="222">
        <f>IFERROR(IF(G358="X",0,IF(H358="X",0,VLOOKUP(H358,'12'!$K$3:$L$16,2,FALSE))),0)</f>
        <v>0</v>
      </c>
      <c r="M358" s="205">
        <f t="shared" si="10"/>
        <v>0</v>
      </c>
      <c r="N358" s="205">
        <f>IFERROR(VLOOKUP(H358,'12'!$K$3:$M$16,3,FALSE),0)</f>
        <v>0</v>
      </c>
      <c r="O358" s="205">
        <f t="shared" si="11"/>
        <v>0</v>
      </c>
      <c r="P358" s="205"/>
      <c r="Q358" s="205"/>
      <c r="R358" s="205"/>
    </row>
    <row r="359" spans="1:18" hidden="1">
      <c r="A359" s="203"/>
      <c r="B359" s="204"/>
      <c r="C359" s="204"/>
      <c r="D359" s="203"/>
      <c r="E359" s="203"/>
      <c r="H359" s="203"/>
      <c r="I359" s="205"/>
      <c r="J359" s="205"/>
      <c r="K359" s="205"/>
      <c r="L359" s="222">
        <f>IFERROR(IF(G359="X",0,IF(H359="X",0,VLOOKUP(H359,'12'!$K$3:$L$16,2,FALSE))),0)</f>
        <v>0</v>
      </c>
      <c r="M359" s="205">
        <f t="shared" si="10"/>
        <v>0</v>
      </c>
      <c r="N359" s="205">
        <f>IFERROR(VLOOKUP(H359,'12'!$K$3:$M$16,3,FALSE),0)</f>
        <v>0</v>
      </c>
      <c r="O359" s="205">
        <f t="shared" si="11"/>
        <v>0</v>
      </c>
      <c r="P359" s="205"/>
      <c r="Q359" s="205"/>
      <c r="R359" s="205"/>
    </row>
    <row r="360" spans="1:18" hidden="1">
      <c r="A360" s="203"/>
      <c r="B360" s="204"/>
      <c r="C360" s="204"/>
      <c r="D360" s="203"/>
      <c r="E360" s="203"/>
      <c r="H360" s="203"/>
      <c r="I360" s="205"/>
      <c r="J360" s="205"/>
      <c r="K360" s="205"/>
      <c r="L360" s="222">
        <f>IFERROR(IF(G360="X",0,IF(H360="X",0,VLOOKUP(H360,'12'!$K$3:$L$16,2,FALSE))),0)</f>
        <v>0</v>
      </c>
      <c r="M360" s="205">
        <f t="shared" si="10"/>
        <v>0</v>
      </c>
      <c r="N360" s="205">
        <f>IFERROR(VLOOKUP(H360,'12'!$K$3:$M$16,3,FALSE),0)</f>
        <v>0</v>
      </c>
      <c r="O360" s="205">
        <f t="shared" si="11"/>
        <v>0</v>
      </c>
      <c r="P360" s="205"/>
      <c r="Q360" s="205"/>
      <c r="R360" s="205"/>
    </row>
    <row r="361" spans="1:18" hidden="1">
      <c r="A361" s="203"/>
      <c r="B361" s="204"/>
      <c r="C361" s="204"/>
      <c r="D361" s="203"/>
      <c r="E361" s="203"/>
      <c r="H361" s="203"/>
      <c r="I361" s="205"/>
      <c r="J361" s="205"/>
      <c r="K361" s="205"/>
      <c r="L361" s="222">
        <f>IFERROR(IF(G361="X",0,IF(H361="X",0,VLOOKUP(H361,'12'!$K$3:$L$16,2,FALSE))),0)</f>
        <v>0</v>
      </c>
      <c r="M361" s="205">
        <f t="shared" si="10"/>
        <v>0</v>
      </c>
      <c r="N361" s="205">
        <f>IFERROR(VLOOKUP(H361,'12'!$K$3:$M$16,3,FALSE),0)</f>
        <v>0</v>
      </c>
      <c r="O361" s="205">
        <f t="shared" si="11"/>
        <v>0</v>
      </c>
      <c r="P361" s="205"/>
      <c r="Q361" s="205"/>
      <c r="R361" s="205"/>
    </row>
    <row r="362" spans="1:18" hidden="1">
      <c r="A362" s="203"/>
      <c r="B362" s="204"/>
      <c r="C362" s="204"/>
      <c r="D362" s="203"/>
      <c r="E362" s="203"/>
      <c r="H362" s="203"/>
      <c r="I362" s="205"/>
      <c r="J362" s="205"/>
      <c r="K362" s="205"/>
      <c r="L362" s="222">
        <f>IFERROR(IF(G362="X",0,IF(H362="X",0,VLOOKUP(H362,'12'!$K$3:$L$16,2,FALSE))),0)</f>
        <v>0</v>
      </c>
      <c r="M362" s="205">
        <f t="shared" si="10"/>
        <v>0</v>
      </c>
      <c r="N362" s="205">
        <f>IFERROR(VLOOKUP(H362,'12'!$K$3:$M$16,3,FALSE),0)</f>
        <v>0</v>
      </c>
      <c r="O362" s="205">
        <f t="shared" si="11"/>
        <v>0</v>
      </c>
      <c r="P362" s="205"/>
      <c r="Q362" s="205"/>
      <c r="R362" s="205"/>
    </row>
    <row r="363" spans="1:18" hidden="1">
      <c r="A363" s="203"/>
      <c r="B363" s="204"/>
      <c r="C363" s="204"/>
      <c r="D363" s="203"/>
      <c r="E363" s="203"/>
      <c r="H363" s="203"/>
      <c r="I363" s="205"/>
      <c r="J363" s="205"/>
      <c r="K363" s="205"/>
      <c r="L363" s="222">
        <f>IFERROR(IF(G363="X",0,IF(H363="X",0,VLOOKUP(H363,'12'!$K$3:$L$16,2,FALSE))),0)</f>
        <v>0</v>
      </c>
      <c r="M363" s="205">
        <f t="shared" si="10"/>
        <v>0</v>
      </c>
      <c r="N363" s="205">
        <f>IFERROR(VLOOKUP(H363,'12'!$K$3:$M$16,3,FALSE),0)</f>
        <v>0</v>
      </c>
      <c r="O363" s="205">
        <f t="shared" si="11"/>
        <v>0</v>
      </c>
      <c r="P363" s="205"/>
      <c r="Q363" s="205"/>
      <c r="R363" s="205"/>
    </row>
    <row r="364" spans="1:18" hidden="1">
      <c r="A364" s="203"/>
      <c r="B364" s="204"/>
      <c r="C364" s="204"/>
      <c r="D364" s="203"/>
      <c r="E364" s="203"/>
      <c r="H364" s="203"/>
      <c r="I364" s="205"/>
      <c r="J364" s="205"/>
      <c r="K364" s="205"/>
      <c r="L364" s="222">
        <f>IFERROR(IF(G364="X",0,IF(H364="X",0,VLOOKUP(H364,'12'!$K$3:$L$16,2,FALSE))),0)</f>
        <v>0</v>
      </c>
      <c r="M364" s="205">
        <f t="shared" si="10"/>
        <v>0</v>
      </c>
      <c r="N364" s="205">
        <f>IFERROR(VLOOKUP(H364,'12'!$K$3:$M$16,3,FALSE),0)</f>
        <v>0</v>
      </c>
      <c r="O364" s="205">
        <f t="shared" si="11"/>
        <v>0</v>
      </c>
      <c r="P364" s="205"/>
      <c r="Q364" s="205"/>
      <c r="R364" s="205"/>
    </row>
    <row r="365" spans="1:18" hidden="1">
      <c r="A365" s="203"/>
      <c r="B365" s="204"/>
      <c r="C365" s="204"/>
      <c r="D365" s="203"/>
      <c r="E365" s="203"/>
      <c r="H365" s="203"/>
      <c r="I365" s="205"/>
      <c r="J365" s="205"/>
      <c r="K365" s="205"/>
      <c r="L365" s="222">
        <f>IFERROR(IF(G365="X",0,IF(H365="X",0,VLOOKUP(H365,'12'!$K$3:$L$16,2,FALSE))),0)</f>
        <v>0</v>
      </c>
      <c r="M365" s="205">
        <f t="shared" si="10"/>
        <v>0</v>
      </c>
      <c r="N365" s="205">
        <f>IFERROR(VLOOKUP(H365,'12'!$K$3:$M$16,3,FALSE),0)</f>
        <v>0</v>
      </c>
      <c r="O365" s="205">
        <f t="shared" si="11"/>
        <v>0</v>
      </c>
      <c r="P365" s="205"/>
      <c r="Q365" s="205"/>
      <c r="R365" s="205"/>
    </row>
    <row r="366" spans="1:18" hidden="1">
      <c r="A366" s="203"/>
      <c r="B366" s="204"/>
      <c r="C366" s="204"/>
      <c r="D366" s="203"/>
      <c r="E366" s="203"/>
      <c r="H366" s="203"/>
      <c r="I366" s="205"/>
      <c r="J366" s="205"/>
      <c r="K366" s="205"/>
      <c r="L366" s="222">
        <f>IFERROR(IF(G366="X",0,IF(H366="X",0,VLOOKUP(H366,'12'!$K$3:$L$16,2,FALSE))),0)</f>
        <v>0</v>
      </c>
      <c r="M366" s="205">
        <f t="shared" si="10"/>
        <v>0</v>
      </c>
      <c r="N366" s="205">
        <f>IFERROR(VLOOKUP(H366,'12'!$K$3:$M$16,3,FALSE),0)</f>
        <v>0</v>
      </c>
      <c r="O366" s="205">
        <f t="shared" si="11"/>
        <v>0</v>
      </c>
      <c r="P366" s="205"/>
      <c r="Q366" s="205"/>
      <c r="R366" s="205"/>
    </row>
    <row r="367" spans="1:18" hidden="1">
      <c r="A367" s="203"/>
      <c r="B367" s="204"/>
      <c r="C367" s="204"/>
      <c r="D367" s="203"/>
      <c r="E367" s="203"/>
      <c r="H367" s="203"/>
      <c r="I367" s="205"/>
      <c r="J367" s="205"/>
      <c r="K367" s="205"/>
      <c r="L367" s="222">
        <f>IFERROR(IF(G367="X",0,IF(H367="X",0,VLOOKUP(H367,'12'!$K$3:$L$16,2,FALSE))),0)</f>
        <v>0</v>
      </c>
      <c r="M367" s="205">
        <f t="shared" si="10"/>
        <v>0</v>
      </c>
      <c r="N367" s="205">
        <f>IFERROR(VLOOKUP(H367,'12'!$K$3:$M$16,3,FALSE),0)</f>
        <v>0</v>
      </c>
      <c r="O367" s="205">
        <f t="shared" si="11"/>
        <v>0</v>
      </c>
      <c r="P367" s="205"/>
      <c r="Q367" s="205"/>
      <c r="R367" s="205"/>
    </row>
    <row r="368" spans="1:18" hidden="1">
      <c r="A368" s="203"/>
      <c r="B368" s="204"/>
      <c r="C368" s="204"/>
      <c r="D368" s="203"/>
      <c r="E368" s="203"/>
      <c r="H368" s="203"/>
      <c r="I368" s="205"/>
      <c r="J368" s="205"/>
      <c r="K368" s="205"/>
      <c r="L368" s="222">
        <f>IFERROR(IF(G368="X",0,IF(H368="X",0,VLOOKUP(H368,'12'!$K$3:$L$16,2,FALSE))),0)</f>
        <v>0</v>
      </c>
      <c r="M368" s="205">
        <f t="shared" si="10"/>
        <v>0</v>
      </c>
      <c r="N368" s="205">
        <f>IFERROR(VLOOKUP(H368,'12'!$K$3:$M$16,3,FALSE),0)</f>
        <v>0</v>
      </c>
      <c r="O368" s="205">
        <f t="shared" si="11"/>
        <v>0</v>
      </c>
      <c r="P368" s="205"/>
      <c r="Q368" s="205"/>
      <c r="R368" s="205"/>
    </row>
    <row r="369" spans="1:18" hidden="1">
      <c r="A369" s="203"/>
      <c r="B369" s="204"/>
      <c r="C369" s="204"/>
      <c r="D369" s="203"/>
      <c r="E369" s="203"/>
      <c r="H369" s="203"/>
      <c r="I369" s="205"/>
      <c r="J369" s="205"/>
      <c r="K369" s="205"/>
      <c r="L369" s="222">
        <f>IFERROR(IF(G369="X",0,IF(H369="X",0,VLOOKUP(H369,'12'!$K$3:$L$16,2,FALSE))),0)</f>
        <v>0</v>
      </c>
      <c r="M369" s="205">
        <f t="shared" si="10"/>
        <v>0</v>
      </c>
      <c r="N369" s="205">
        <f>IFERROR(VLOOKUP(H369,'12'!$K$3:$M$16,3,FALSE),0)</f>
        <v>0</v>
      </c>
      <c r="O369" s="205">
        <f t="shared" si="11"/>
        <v>0</v>
      </c>
      <c r="P369" s="205"/>
      <c r="Q369" s="205"/>
      <c r="R369" s="205"/>
    </row>
    <row r="370" spans="1:18" hidden="1">
      <c r="A370" s="203"/>
      <c r="B370" s="204"/>
      <c r="C370" s="204"/>
      <c r="D370" s="203"/>
      <c r="E370" s="203"/>
      <c r="H370" s="203"/>
      <c r="I370" s="205"/>
      <c r="J370" s="205"/>
      <c r="K370" s="205"/>
      <c r="L370" s="222">
        <f>IFERROR(IF(G370="X",0,IF(H370="X",0,VLOOKUP(H370,'12'!$K$3:$L$16,2,FALSE))),0)</f>
        <v>0</v>
      </c>
      <c r="M370" s="205">
        <f t="shared" si="10"/>
        <v>0</v>
      </c>
      <c r="N370" s="205">
        <f>IFERROR(VLOOKUP(H370,'12'!$K$3:$M$16,3,FALSE),0)</f>
        <v>0</v>
      </c>
      <c r="O370" s="205">
        <f t="shared" si="11"/>
        <v>0</v>
      </c>
      <c r="P370" s="205"/>
      <c r="Q370" s="205"/>
      <c r="R370" s="205"/>
    </row>
    <row r="371" spans="1:18" hidden="1">
      <c r="A371" s="203"/>
      <c r="B371" s="204"/>
      <c r="C371" s="204"/>
      <c r="D371" s="203"/>
      <c r="E371" s="203"/>
      <c r="H371" s="203"/>
      <c r="I371" s="205"/>
      <c r="J371" s="205"/>
      <c r="K371" s="205"/>
      <c r="L371" s="222">
        <f>IFERROR(IF(G371="X",0,IF(H371="X",0,VLOOKUP(H371,'12'!$K$3:$L$16,2,FALSE))),0)</f>
        <v>0</v>
      </c>
      <c r="M371" s="205">
        <f t="shared" si="10"/>
        <v>0</v>
      </c>
      <c r="N371" s="205">
        <f>IFERROR(VLOOKUP(H371,'12'!$K$3:$M$16,3,FALSE),0)</f>
        <v>0</v>
      </c>
      <c r="O371" s="205">
        <f t="shared" si="11"/>
        <v>0</v>
      </c>
      <c r="P371" s="205"/>
      <c r="Q371" s="205"/>
      <c r="R371" s="205"/>
    </row>
    <row r="372" spans="1:18" hidden="1">
      <c r="A372" s="203"/>
      <c r="B372" s="204"/>
      <c r="C372" s="204"/>
      <c r="D372" s="203"/>
      <c r="E372" s="203"/>
      <c r="H372" s="203"/>
      <c r="I372" s="205"/>
      <c r="J372" s="205"/>
      <c r="K372" s="205"/>
      <c r="L372" s="222">
        <f>IFERROR(IF(G372="X",0,IF(H372="X",0,VLOOKUP(H372,'12'!$K$3:$L$16,2,FALSE))),0)</f>
        <v>0</v>
      </c>
      <c r="M372" s="205">
        <f t="shared" si="10"/>
        <v>0</v>
      </c>
      <c r="N372" s="205">
        <f>IFERROR(VLOOKUP(H372,'12'!$K$3:$M$16,3,FALSE),0)</f>
        <v>0</v>
      </c>
      <c r="O372" s="205">
        <f t="shared" si="11"/>
        <v>0</v>
      </c>
      <c r="P372" s="205"/>
      <c r="Q372" s="205"/>
      <c r="R372" s="205"/>
    </row>
    <row r="373" spans="1:18" hidden="1">
      <c r="A373" s="203"/>
      <c r="B373" s="204"/>
      <c r="C373" s="204"/>
      <c r="D373" s="203"/>
      <c r="E373" s="203"/>
      <c r="H373" s="203"/>
      <c r="I373" s="205"/>
      <c r="J373" s="205"/>
      <c r="K373" s="205"/>
      <c r="L373" s="222">
        <f>IFERROR(IF(G373="X",0,IF(H373="X",0,VLOOKUP(H373,'12'!$K$3:$L$16,2,FALSE))),0)</f>
        <v>0</v>
      </c>
      <c r="M373" s="205">
        <f t="shared" si="10"/>
        <v>0</v>
      </c>
      <c r="N373" s="205">
        <f>IFERROR(VLOOKUP(H373,'12'!$K$3:$M$16,3,FALSE),0)</f>
        <v>0</v>
      </c>
      <c r="O373" s="205">
        <f t="shared" si="11"/>
        <v>0</v>
      </c>
      <c r="P373" s="205"/>
      <c r="Q373" s="205"/>
      <c r="R373" s="205"/>
    </row>
    <row r="374" spans="1:18" hidden="1">
      <c r="A374" s="203"/>
      <c r="B374" s="204"/>
      <c r="C374" s="204"/>
      <c r="D374" s="203"/>
      <c r="E374" s="203"/>
      <c r="H374" s="203"/>
      <c r="I374" s="205"/>
      <c r="J374" s="205"/>
      <c r="K374" s="205"/>
      <c r="L374" s="222">
        <f>IFERROR(IF(G374="X",0,IF(H374="X",0,VLOOKUP(H374,'12'!$K$3:$L$16,2,FALSE))),0)</f>
        <v>0</v>
      </c>
      <c r="M374" s="205">
        <f t="shared" si="10"/>
        <v>0</v>
      </c>
      <c r="N374" s="205">
        <f>IFERROR(VLOOKUP(H374,'12'!$K$3:$M$16,3,FALSE),0)</f>
        <v>0</v>
      </c>
      <c r="O374" s="205">
        <f t="shared" si="11"/>
        <v>0</v>
      </c>
      <c r="P374" s="205"/>
      <c r="Q374" s="205"/>
      <c r="R374" s="205"/>
    </row>
    <row r="375" spans="1:18" hidden="1">
      <c r="A375" s="203"/>
      <c r="B375" s="204"/>
      <c r="C375" s="204"/>
      <c r="D375" s="203"/>
      <c r="E375" s="203"/>
      <c r="H375" s="203"/>
      <c r="I375" s="205"/>
      <c r="J375" s="205"/>
      <c r="K375" s="205"/>
      <c r="L375" s="222">
        <f>IFERROR(IF(G375="X",0,IF(H375="X",0,VLOOKUP(H375,'12'!$K$3:$L$16,2,FALSE))),0)</f>
        <v>0</v>
      </c>
      <c r="M375" s="205">
        <f t="shared" si="10"/>
        <v>0</v>
      </c>
      <c r="N375" s="205">
        <f>IFERROR(VLOOKUP(H375,'12'!$K$3:$M$16,3,FALSE),0)</f>
        <v>0</v>
      </c>
      <c r="O375" s="205">
        <f t="shared" si="11"/>
        <v>0</v>
      </c>
      <c r="P375" s="205"/>
      <c r="Q375" s="205"/>
      <c r="R375" s="205"/>
    </row>
    <row r="376" spans="1:18" hidden="1">
      <c r="A376" s="203"/>
      <c r="B376" s="204"/>
      <c r="C376" s="204"/>
      <c r="D376" s="203"/>
      <c r="E376" s="203"/>
      <c r="H376" s="203"/>
      <c r="I376" s="205"/>
      <c r="J376" s="205"/>
      <c r="K376" s="205"/>
      <c r="L376" s="222">
        <f>IFERROR(IF(G376="X",0,IF(H376="X",0,VLOOKUP(H376,'12'!$K$3:$L$16,2,FALSE))),0)</f>
        <v>0</v>
      </c>
      <c r="M376" s="205">
        <f t="shared" si="10"/>
        <v>0</v>
      </c>
      <c r="N376" s="205">
        <f>IFERROR(VLOOKUP(H376,'12'!$K$3:$M$16,3,FALSE),0)</f>
        <v>0</v>
      </c>
      <c r="O376" s="205">
        <f t="shared" si="11"/>
        <v>0</v>
      </c>
      <c r="P376" s="205"/>
      <c r="Q376" s="205"/>
      <c r="R376" s="205"/>
    </row>
    <row r="377" spans="1:18" hidden="1">
      <c r="A377" s="203"/>
      <c r="B377" s="204"/>
      <c r="C377" s="204"/>
      <c r="D377" s="203"/>
      <c r="E377" s="203"/>
      <c r="H377" s="203"/>
      <c r="I377" s="205"/>
      <c r="J377" s="205"/>
      <c r="K377" s="205"/>
      <c r="L377" s="222">
        <f>IFERROR(IF(G377="X",0,IF(H377="X",0,VLOOKUP(H377,'12'!$K$3:$L$16,2,FALSE))),0)</f>
        <v>0</v>
      </c>
      <c r="M377" s="205">
        <f t="shared" si="10"/>
        <v>0</v>
      </c>
      <c r="N377" s="205">
        <f>IFERROR(VLOOKUP(H377,'12'!$K$3:$M$16,3,FALSE),0)</f>
        <v>0</v>
      </c>
      <c r="O377" s="205">
        <f t="shared" si="11"/>
        <v>0</v>
      </c>
      <c r="P377" s="205"/>
      <c r="Q377" s="205"/>
      <c r="R377" s="205"/>
    </row>
    <row r="378" spans="1:18" hidden="1">
      <c r="A378" s="203"/>
      <c r="B378" s="204"/>
      <c r="C378" s="204"/>
      <c r="D378" s="203"/>
      <c r="E378" s="203"/>
      <c r="H378" s="203"/>
      <c r="I378" s="205"/>
      <c r="J378" s="205"/>
      <c r="K378" s="205"/>
      <c r="L378" s="222">
        <f>IFERROR(IF(G378="X",0,IF(H378="X",0,VLOOKUP(H378,'12'!$K$3:$L$16,2,FALSE))),0)</f>
        <v>0</v>
      </c>
      <c r="M378" s="205">
        <f t="shared" si="10"/>
        <v>0</v>
      </c>
      <c r="N378" s="205">
        <f>IFERROR(VLOOKUP(H378,'12'!$K$3:$M$16,3,FALSE),0)</f>
        <v>0</v>
      </c>
      <c r="O378" s="205">
        <f t="shared" si="11"/>
        <v>0</v>
      </c>
      <c r="P378" s="205"/>
      <c r="Q378" s="205"/>
      <c r="R378" s="205"/>
    </row>
    <row r="379" spans="1:18" hidden="1">
      <c r="A379" s="203"/>
      <c r="B379" s="204"/>
      <c r="C379" s="204"/>
      <c r="D379" s="203"/>
      <c r="E379" s="203"/>
      <c r="H379" s="203"/>
      <c r="I379" s="205"/>
      <c r="J379" s="205"/>
      <c r="K379" s="205"/>
      <c r="L379" s="222">
        <f>IFERROR(IF(G379="X",0,IF(H379="X",0,VLOOKUP(H379,'12'!$K$3:$L$16,2,FALSE))),0)</f>
        <v>0</v>
      </c>
      <c r="M379" s="205">
        <f t="shared" si="10"/>
        <v>0</v>
      </c>
      <c r="N379" s="205">
        <f>IFERROR(VLOOKUP(H379,'12'!$K$3:$M$16,3,FALSE),0)</f>
        <v>0</v>
      </c>
      <c r="O379" s="205">
        <f t="shared" si="11"/>
        <v>0</v>
      </c>
      <c r="P379" s="205"/>
      <c r="Q379" s="205"/>
      <c r="R379" s="205"/>
    </row>
    <row r="380" spans="1:18" hidden="1">
      <c r="A380" s="203"/>
      <c r="B380" s="204"/>
      <c r="C380" s="204"/>
      <c r="D380" s="203"/>
      <c r="E380" s="203"/>
      <c r="H380" s="203"/>
      <c r="I380" s="205"/>
      <c r="J380" s="205"/>
      <c r="K380" s="205"/>
      <c r="L380" s="222">
        <f>IFERROR(IF(G380="X",0,IF(H380="X",0,VLOOKUP(H380,'12'!$K$3:$L$16,2,FALSE))),0)</f>
        <v>0</v>
      </c>
      <c r="M380" s="205">
        <f t="shared" si="10"/>
        <v>0</v>
      </c>
      <c r="N380" s="205">
        <f>IFERROR(VLOOKUP(H380,'12'!$K$3:$M$16,3,FALSE),0)</f>
        <v>0</v>
      </c>
      <c r="O380" s="205">
        <f t="shared" si="11"/>
        <v>0</v>
      </c>
      <c r="P380" s="205"/>
      <c r="Q380" s="205"/>
      <c r="R380" s="205"/>
    </row>
    <row r="381" spans="1:18" hidden="1">
      <c r="A381" s="203"/>
      <c r="B381" s="204"/>
      <c r="C381" s="204"/>
      <c r="D381" s="203"/>
      <c r="E381" s="203"/>
      <c r="H381" s="203"/>
      <c r="I381" s="205"/>
      <c r="J381" s="205"/>
      <c r="K381" s="205"/>
      <c r="L381" s="222">
        <f>IFERROR(IF(G381="X",0,IF(H381="X",0,VLOOKUP(H381,'12'!$K$3:$L$16,2,FALSE))),0)</f>
        <v>0</v>
      </c>
      <c r="M381" s="205">
        <f t="shared" si="10"/>
        <v>0</v>
      </c>
      <c r="N381" s="205">
        <f>IFERROR(VLOOKUP(H381,'12'!$K$3:$M$16,3,FALSE),0)</f>
        <v>0</v>
      </c>
      <c r="O381" s="205">
        <f t="shared" si="11"/>
        <v>0</v>
      </c>
      <c r="P381" s="205"/>
      <c r="Q381" s="205"/>
      <c r="R381" s="205"/>
    </row>
    <row r="382" spans="1:18" hidden="1">
      <c r="A382" s="203"/>
      <c r="B382" s="204"/>
      <c r="C382" s="204"/>
      <c r="D382" s="203"/>
      <c r="E382" s="203"/>
      <c r="H382" s="203"/>
      <c r="I382" s="205"/>
      <c r="J382" s="205"/>
      <c r="K382" s="205"/>
      <c r="L382" s="222">
        <f>IFERROR(IF(G382="X",0,IF(H382="X",0,VLOOKUP(H382,'12'!$K$3:$L$16,2,FALSE))),0)</f>
        <v>0</v>
      </c>
      <c r="M382" s="205">
        <f t="shared" si="10"/>
        <v>0</v>
      </c>
      <c r="N382" s="205">
        <f>IFERROR(VLOOKUP(H382,'12'!$K$3:$M$16,3,FALSE),0)</f>
        <v>0</v>
      </c>
      <c r="O382" s="205">
        <f t="shared" si="11"/>
        <v>0</v>
      </c>
      <c r="P382" s="205"/>
      <c r="Q382" s="205"/>
      <c r="R382" s="205"/>
    </row>
    <row r="383" spans="1:18" hidden="1">
      <c r="A383" s="203"/>
      <c r="B383" s="204"/>
      <c r="C383" s="204"/>
      <c r="D383" s="203"/>
      <c r="E383" s="203"/>
      <c r="H383" s="203"/>
      <c r="I383" s="205"/>
      <c r="J383" s="205"/>
      <c r="K383" s="205"/>
      <c r="L383" s="222">
        <f>IFERROR(IF(G383="X",0,IF(H383="X",0,VLOOKUP(H383,'12'!$K$3:$L$16,2,FALSE))),0)</f>
        <v>0</v>
      </c>
      <c r="M383" s="205">
        <f t="shared" si="10"/>
        <v>0</v>
      </c>
      <c r="N383" s="205">
        <f>IFERROR(VLOOKUP(H383,'12'!$K$3:$M$16,3,FALSE),0)</f>
        <v>0</v>
      </c>
      <c r="O383" s="205">
        <f t="shared" si="11"/>
        <v>0</v>
      </c>
      <c r="P383" s="205"/>
      <c r="Q383" s="205"/>
      <c r="R383" s="205"/>
    </row>
    <row r="384" spans="1:18" hidden="1">
      <c r="A384" s="203"/>
      <c r="B384" s="204"/>
      <c r="C384" s="204"/>
      <c r="D384" s="203"/>
      <c r="E384" s="203"/>
      <c r="H384" s="203"/>
      <c r="I384" s="205"/>
      <c r="J384" s="205"/>
      <c r="K384" s="205"/>
      <c r="L384" s="222">
        <f>IFERROR(IF(G384="X",0,IF(H384="X",0,VLOOKUP(H384,'12'!$K$3:$L$16,2,FALSE))),0)</f>
        <v>0</v>
      </c>
      <c r="M384" s="205">
        <f t="shared" si="10"/>
        <v>0</v>
      </c>
      <c r="N384" s="205">
        <f>IFERROR(VLOOKUP(H384,'12'!$K$3:$M$16,3,FALSE),0)</f>
        <v>0</v>
      </c>
      <c r="O384" s="205">
        <f t="shared" si="11"/>
        <v>0</v>
      </c>
      <c r="P384" s="205"/>
      <c r="Q384" s="205"/>
      <c r="R384" s="205"/>
    </row>
    <row r="385" spans="1:18" hidden="1">
      <c r="A385" s="203"/>
      <c r="B385" s="204"/>
      <c r="C385" s="204"/>
      <c r="D385" s="203"/>
      <c r="E385" s="203"/>
      <c r="H385" s="203"/>
      <c r="I385" s="205"/>
      <c r="J385" s="205"/>
      <c r="K385" s="205"/>
      <c r="L385" s="222">
        <f>IFERROR(IF(G385="X",0,IF(H385="X",0,VLOOKUP(H385,'12'!$K$3:$L$16,2,FALSE))),0)</f>
        <v>0</v>
      </c>
      <c r="M385" s="205">
        <f t="shared" si="10"/>
        <v>0</v>
      </c>
      <c r="N385" s="205">
        <f>IFERROR(VLOOKUP(H385,'12'!$K$3:$M$16,3,FALSE),0)</f>
        <v>0</v>
      </c>
      <c r="O385" s="205">
        <f t="shared" si="11"/>
        <v>0</v>
      </c>
      <c r="P385" s="205"/>
      <c r="Q385" s="205"/>
      <c r="R385" s="205"/>
    </row>
    <row r="386" spans="1:18" hidden="1">
      <c r="A386" s="203"/>
      <c r="B386" s="204"/>
      <c r="C386" s="204"/>
      <c r="D386" s="203"/>
      <c r="E386" s="203"/>
      <c r="H386" s="203"/>
      <c r="I386" s="205"/>
      <c r="J386" s="205"/>
      <c r="K386" s="205"/>
      <c r="L386" s="222">
        <f>IFERROR(IF(G386="X",0,IF(H386="X",0,VLOOKUP(H386,'12'!$K$3:$L$16,2,FALSE))),0)</f>
        <v>0</v>
      </c>
      <c r="M386" s="205">
        <f t="shared" si="10"/>
        <v>0</v>
      </c>
      <c r="N386" s="205">
        <f>IFERROR(VLOOKUP(H386,'12'!$K$3:$M$16,3,FALSE),0)</f>
        <v>0</v>
      </c>
      <c r="O386" s="205">
        <f t="shared" si="11"/>
        <v>0</v>
      </c>
      <c r="P386" s="205"/>
      <c r="Q386" s="205"/>
      <c r="R386" s="205"/>
    </row>
    <row r="387" spans="1:18" hidden="1">
      <c r="A387" s="203"/>
      <c r="B387" s="204"/>
      <c r="C387" s="204"/>
      <c r="D387" s="203"/>
      <c r="E387" s="203"/>
      <c r="H387" s="203"/>
      <c r="I387" s="205"/>
      <c r="J387" s="205"/>
      <c r="K387" s="205"/>
      <c r="L387" s="222">
        <f>IFERROR(IF(G387="X",0,IF(H387="X",0,VLOOKUP(H387,'12'!$K$3:$L$16,2,FALSE))),0)</f>
        <v>0</v>
      </c>
      <c r="M387" s="205">
        <f t="shared" si="10"/>
        <v>0</v>
      </c>
      <c r="N387" s="205">
        <f>IFERROR(VLOOKUP(H387,'12'!$K$3:$M$16,3,FALSE),0)</f>
        <v>0</v>
      </c>
      <c r="O387" s="205">
        <f t="shared" si="11"/>
        <v>0</v>
      </c>
      <c r="P387" s="205"/>
      <c r="Q387" s="205"/>
      <c r="R387" s="205"/>
    </row>
    <row r="388" spans="1:18" hidden="1">
      <c r="A388" s="203"/>
      <c r="B388" s="204"/>
      <c r="C388" s="204"/>
      <c r="D388" s="203"/>
      <c r="E388" s="203"/>
      <c r="H388" s="203"/>
      <c r="I388" s="205"/>
      <c r="J388" s="205"/>
      <c r="K388" s="205"/>
      <c r="L388" s="222">
        <f>IFERROR(IF(G388="X",0,IF(H388="X",0,VLOOKUP(H388,'12'!$K$3:$L$16,2,FALSE))),0)</f>
        <v>0</v>
      </c>
      <c r="M388" s="205">
        <f t="shared" ref="M388:M451" si="12">K388*L388</f>
        <v>0</v>
      </c>
      <c r="N388" s="205">
        <f>IFERROR(VLOOKUP(H388,'12'!$K$3:$M$16,3,FALSE),0)</f>
        <v>0</v>
      </c>
      <c r="O388" s="205">
        <f t="shared" ref="O388:O451" si="13">IF(N388=0,0,M388/N388)</f>
        <v>0</v>
      </c>
      <c r="P388" s="205"/>
      <c r="Q388" s="205"/>
      <c r="R388" s="205"/>
    </row>
    <row r="389" spans="1:18" hidden="1">
      <c r="A389" s="203"/>
      <c r="B389" s="204"/>
      <c r="C389" s="204"/>
      <c r="D389" s="203"/>
      <c r="E389" s="203"/>
      <c r="H389" s="203"/>
      <c r="I389" s="205"/>
      <c r="J389" s="205"/>
      <c r="K389" s="205"/>
      <c r="L389" s="222">
        <f>IFERROR(IF(G389="X",0,IF(H389="X",0,VLOOKUP(H389,'12'!$K$3:$L$16,2,FALSE))),0)</f>
        <v>0</v>
      </c>
      <c r="M389" s="205">
        <f t="shared" si="12"/>
        <v>0</v>
      </c>
      <c r="N389" s="205">
        <f>IFERROR(VLOOKUP(H389,'12'!$K$3:$M$16,3,FALSE),0)</f>
        <v>0</v>
      </c>
      <c r="O389" s="205">
        <f t="shared" si="13"/>
        <v>0</v>
      </c>
      <c r="P389" s="205"/>
      <c r="Q389" s="205"/>
      <c r="R389" s="205"/>
    </row>
    <row r="390" spans="1:18" hidden="1">
      <c r="A390" s="203"/>
      <c r="B390" s="204"/>
      <c r="C390" s="204"/>
      <c r="D390" s="203"/>
      <c r="E390" s="203"/>
      <c r="H390" s="203"/>
      <c r="I390" s="205"/>
      <c r="J390" s="205"/>
      <c r="K390" s="205"/>
      <c r="L390" s="222">
        <f>IFERROR(IF(G390="X",0,IF(H390="X",0,VLOOKUP(H390,'12'!$K$3:$L$16,2,FALSE))),0)</f>
        <v>0</v>
      </c>
      <c r="M390" s="205">
        <f t="shared" si="12"/>
        <v>0</v>
      </c>
      <c r="N390" s="205">
        <f>IFERROR(VLOOKUP(H390,'12'!$K$3:$M$16,3,FALSE),0)</f>
        <v>0</v>
      </c>
      <c r="O390" s="205">
        <f t="shared" si="13"/>
        <v>0</v>
      </c>
      <c r="P390" s="205"/>
      <c r="Q390" s="205"/>
      <c r="R390" s="205"/>
    </row>
    <row r="391" spans="1:18" hidden="1">
      <c r="A391" s="203"/>
      <c r="B391" s="204"/>
      <c r="C391" s="204"/>
      <c r="D391" s="203"/>
      <c r="E391" s="203"/>
      <c r="H391" s="203"/>
      <c r="I391" s="205"/>
      <c r="J391" s="205"/>
      <c r="K391" s="205"/>
      <c r="L391" s="222">
        <f>IFERROR(IF(G391="X",0,IF(H391="X",0,VLOOKUP(H391,'12'!$K$3:$L$16,2,FALSE))),0)</f>
        <v>0</v>
      </c>
      <c r="M391" s="205">
        <f t="shared" si="12"/>
        <v>0</v>
      </c>
      <c r="N391" s="205">
        <f>IFERROR(VLOOKUP(H391,'12'!$K$3:$M$16,3,FALSE),0)</f>
        <v>0</v>
      </c>
      <c r="O391" s="205">
        <f t="shared" si="13"/>
        <v>0</v>
      </c>
      <c r="P391" s="205"/>
      <c r="Q391" s="205"/>
      <c r="R391" s="205"/>
    </row>
    <row r="392" spans="1:18" hidden="1">
      <c r="A392" s="203"/>
      <c r="B392" s="204"/>
      <c r="C392" s="204"/>
      <c r="D392" s="203"/>
      <c r="E392" s="203"/>
      <c r="H392" s="203"/>
      <c r="I392" s="205"/>
      <c r="J392" s="205"/>
      <c r="K392" s="205"/>
      <c r="L392" s="222">
        <f>IFERROR(IF(G392="X",0,IF(H392="X",0,VLOOKUP(H392,'12'!$K$3:$L$16,2,FALSE))),0)</f>
        <v>0</v>
      </c>
      <c r="M392" s="205">
        <f t="shared" si="12"/>
        <v>0</v>
      </c>
      <c r="N392" s="205">
        <f>IFERROR(VLOOKUP(H392,'12'!$K$3:$M$16,3,FALSE),0)</f>
        <v>0</v>
      </c>
      <c r="O392" s="205">
        <f t="shared" si="13"/>
        <v>0</v>
      </c>
      <c r="P392" s="205"/>
      <c r="Q392" s="205"/>
      <c r="R392" s="205"/>
    </row>
    <row r="393" spans="1:18" hidden="1">
      <c r="A393" s="203"/>
      <c r="B393" s="204"/>
      <c r="C393" s="204"/>
      <c r="D393" s="203"/>
      <c r="E393" s="203"/>
      <c r="H393" s="203"/>
      <c r="I393" s="205"/>
      <c r="J393" s="205"/>
      <c r="K393" s="205"/>
      <c r="L393" s="222">
        <f>IFERROR(IF(G393="X",0,IF(H393="X",0,VLOOKUP(H393,'12'!$K$3:$L$16,2,FALSE))),0)</f>
        <v>0</v>
      </c>
      <c r="M393" s="205">
        <f t="shared" si="12"/>
        <v>0</v>
      </c>
      <c r="N393" s="205">
        <f>IFERROR(VLOOKUP(H393,'12'!$K$3:$M$16,3,FALSE),0)</f>
        <v>0</v>
      </c>
      <c r="O393" s="205">
        <f t="shared" si="13"/>
        <v>0</v>
      </c>
      <c r="P393" s="205"/>
      <c r="Q393" s="205"/>
      <c r="R393" s="205"/>
    </row>
    <row r="394" spans="1:18" hidden="1">
      <c r="A394" s="203"/>
      <c r="B394" s="204"/>
      <c r="C394" s="204"/>
      <c r="D394" s="203"/>
      <c r="E394" s="203"/>
      <c r="H394" s="203"/>
      <c r="I394" s="205"/>
      <c r="J394" s="205"/>
      <c r="K394" s="205"/>
      <c r="L394" s="222">
        <f>IFERROR(IF(G394="X",0,IF(H394="X",0,VLOOKUP(H394,'12'!$K$3:$L$16,2,FALSE))),0)</f>
        <v>0</v>
      </c>
      <c r="M394" s="205">
        <f t="shared" si="12"/>
        <v>0</v>
      </c>
      <c r="N394" s="205">
        <f>IFERROR(VLOOKUP(H394,'12'!$K$3:$M$16,3,FALSE),0)</f>
        <v>0</v>
      </c>
      <c r="O394" s="205">
        <f t="shared" si="13"/>
        <v>0</v>
      </c>
      <c r="P394" s="205"/>
      <c r="Q394" s="205"/>
      <c r="R394" s="205"/>
    </row>
    <row r="395" spans="1:18" hidden="1">
      <c r="A395" s="203"/>
      <c r="B395" s="204"/>
      <c r="C395" s="204"/>
      <c r="D395" s="203"/>
      <c r="E395" s="203"/>
      <c r="H395" s="203"/>
      <c r="I395" s="205"/>
      <c r="J395" s="205"/>
      <c r="K395" s="205"/>
      <c r="L395" s="222">
        <f>IFERROR(IF(G395="X",0,IF(H395="X",0,VLOOKUP(H395,'12'!$K$3:$L$16,2,FALSE))),0)</f>
        <v>0</v>
      </c>
      <c r="M395" s="205">
        <f t="shared" si="12"/>
        <v>0</v>
      </c>
      <c r="N395" s="205">
        <f>IFERROR(VLOOKUP(H395,'12'!$K$3:$M$16,3,FALSE),0)</f>
        <v>0</v>
      </c>
      <c r="O395" s="205">
        <f t="shared" si="13"/>
        <v>0</v>
      </c>
      <c r="P395" s="205"/>
      <c r="Q395" s="205"/>
      <c r="R395" s="205"/>
    </row>
    <row r="396" spans="1:18" hidden="1">
      <c r="A396" s="203"/>
      <c r="B396" s="204"/>
      <c r="C396" s="204"/>
      <c r="D396" s="203"/>
      <c r="E396" s="203"/>
      <c r="H396" s="203"/>
      <c r="I396" s="205"/>
      <c r="J396" s="205"/>
      <c r="K396" s="205"/>
      <c r="L396" s="222">
        <f>IFERROR(IF(G396="X",0,IF(H396="X",0,VLOOKUP(H396,'12'!$K$3:$L$16,2,FALSE))),0)</f>
        <v>0</v>
      </c>
      <c r="M396" s="205">
        <f t="shared" si="12"/>
        <v>0</v>
      </c>
      <c r="N396" s="205">
        <f>IFERROR(VLOOKUP(H396,'12'!$K$3:$M$16,3,FALSE),0)</f>
        <v>0</v>
      </c>
      <c r="O396" s="205">
        <f t="shared" si="13"/>
        <v>0</v>
      </c>
      <c r="P396" s="205"/>
      <c r="Q396" s="205"/>
      <c r="R396" s="205"/>
    </row>
    <row r="397" spans="1:18" hidden="1">
      <c r="A397" s="203"/>
      <c r="B397" s="204"/>
      <c r="C397" s="204"/>
      <c r="D397" s="203"/>
      <c r="E397" s="203"/>
      <c r="H397" s="203"/>
      <c r="I397" s="205"/>
      <c r="J397" s="205"/>
      <c r="K397" s="205"/>
      <c r="L397" s="222">
        <f>IFERROR(IF(G397="X",0,IF(H397="X",0,VLOOKUP(H397,'12'!$K$3:$L$16,2,FALSE))),0)</f>
        <v>0</v>
      </c>
      <c r="M397" s="205">
        <f t="shared" si="12"/>
        <v>0</v>
      </c>
      <c r="N397" s="205">
        <f>IFERROR(VLOOKUP(H397,'12'!$K$3:$M$16,3,FALSE),0)</f>
        <v>0</v>
      </c>
      <c r="O397" s="205">
        <f t="shared" si="13"/>
        <v>0</v>
      </c>
      <c r="P397" s="205"/>
      <c r="Q397" s="205"/>
      <c r="R397" s="205"/>
    </row>
    <row r="398" spans="1:18" hidden="1">
      <c r="A398" s="203"/>
      <c r="B398" s="204"/>
      <c r="C398" s="204"/>
      <c r="D398" s="203"/>
      <c r="E398" s="203"/>
      <c r="H398" s="203"/>
      <c r="I398" s="205"/>
      <c r="J398" s="205"/>
      <c r="K398" s="205"/>
      <c r="L398" s="222">
        <f>IFERROR(IF(G398="X",0,IF(H398="X",0,VLOOKUP(H398,'12'!$K$3:$L$16,2,FALSE))),0)</f>
        <v>0</v>
      </c>
      <c r="M398" s="205">
        <f t="shared" si="12"/>
        <v>0</v>
      </c>
      <c r="N398" s="205">
        <f>IFERROR(VLOOKUP(H398,'12'!$K$3:$M$16,3,FALSE),0)</f>
        <v>0</v>
      </c>
      <c r="O398" s="205">
        <f t="shared" si="13"/>
        <v>0</v>
      </c>
      <c r="P398" s="205"/>
      <c r="Q398" s="205"/>
      <c r="R398" s="205"/>
    </row>
    <row r="399" spans="1:18" hidden="1">
      <c r="A399" s="203"/>
      <c r="B399" s="204"/>
      <c r="C399" s="204"/>
      <c r="D399" s="203"/>
      <c r="E399" s="203"/>
      <c r="H399" s="203"/>
      <c r="I399" s="205"/>
      <c r="J399" s="205"/>
      <c r="K399" s="205"/>
      <c r="L399" s="222">
        <f>IFERROR(IF(G399="X",0,IF(H399="X",0,VLOOKUP(H399,'12'!$K$3:$L$16,2,FALSE))),0)</f>
        <v>0</v>
      </c>
      <c r="M399" s="205">
        <f t="shared" si="12"/>
        <v>0</v>
      </c>
      <c r="N399" s="205">
        <f>IFERROR(VLOOKUP(H399,'12'!$K$3:$M$16,3,FALSE),0)</f>
        <v>0</v>
      </c>
      <c r="O399" s="205">
        <f t="shared" si="13"/>
        <v>0</v>
      </c>
      <c r="P399" s="205"/>
      <c r="Q399" s="205"/>
      <c r="R399" s="205"/>
    </row>
    <row r="400" spans="1:18" hidden="1">
      <c r="A400" s="203"/>
      <c r="B400" s="204"/>
      <c r="C400" s="204"/>
      <c r="D400" s="203"/>
      <c r="E400" s="203"/>
      <c r="H400" s="203"/>
      <c r="I400" s="205"/>
      <c r="J400" s="205"/>
      <c r="K400" s="205"/>
      <c r="L400" s="222">
        <f>IFERROR(IF(G400="X",0,IF(H400="X",0,VLOOKUP(H400,'12'!$K$3:$L$16,2,FALSE))),0)</f>
        <v>0</v>
      </c>
      <c r="M400" s="205">
        <f t="shared" si="12"/>
        <v>0</v>
      </c>
      <c r="N400" s="205">
        <f>IFERROR(VLOOKUP(H400,'12'!$K$3:$M$16,3,FALSE),0)</f>
        <v>0</v>
      </c>
      <c r="O400" s="205">
        <f t="shared" si="13"/>
        <v>0</v>
      </c>
      <c r="P400" s="205"/>
      <c r="Q400" s="205"/>
      <c r="R400" s="205"/>
    </row>
    <row r="401" spans="1:18" hidden="1">
      <c r="A401" s="203"/>
      <c r="B401" s="204"/>
      <c r="C401" s="204"/>
      <c r="D401" s="203"/>
      <c r="E401" s="203"/>
      <c r="H401" s="203"/>
      <c r="I401" s="205"/>
      <c r="J401" s="205"/>
      <c r="K401" s="205"/>
      <c r="L401" s="222">
        <f>IFERROR(IF(G401="X",0,IF(H401="X",0,VLOOKUP(H401,'12'!$K$3:$L$16,2,FALSE))),0)</f>
        <v>0</v>
      </c>
      <c r="M401" s="205">
        <f t="shared" si="12"/>
        <v>0</v>
      </c>
      <c r="N401" s="205">
        <f>IFERROR(VLOOKUP(H401,'12'!$K$3:$M$16,3,FALSE),0)</f>
        <v>0</v>
      </c>
      <c r="O401" s="205">
        <f t="shared" si="13"/>
        <v>0</v>
      </c>
      <c r="P401" s="205"/>
      <c r="Q401" s="205"/>
      <c r="R401" s="205"/>
    </row>
    <row r="402" spans="1:18" hidden="1">
      <c r="A402" s="203"/>
      <c r="B402" s="204"/>
      <c r="C402" s="204"/>
      <c r="D402" s="203"/>
      <c r="E402" s="203"/>
      <c r="H402" s="203"/>
      <c r="I402" s="205"/>
      <c r="J402" s="205"/>
      <c r="K402" s="205"/>
      <c r="L402" s="222">
        <f>IFERROR(IF(G402="X",0,IF(H402="X",0,VLOOKUP(H402,'12'!$K$3:$L$16,2,FALSE))),0)</f>
        <v>0</v>
      </c>
      <c r="M402" s="205">
        <f t="shared" si="12"/>
        <v>0</v>
      </c>
      <c r="N402" s="205">
        <f>IFERROR(VLOOKUP(H402,'12'!$K$3:$M$16,3,FALSE),0)</f>
        <v>0</v>
      </c>
      <c r="O402" s="205">
        <f t="shared" si="13"/>
        <v>0</v>
      </c>
      <c r="P402" s="205"/>
      <c r="Q402" s="205"/>
      <c r="R402" s="205"/>
    </row>
    <row r="403" spans="1:18" hidden="1">
      <c r="A403" s="203"/>
      <c r="B403" s="204"/>
      <c r="C403" s="204"/>
      <c r="D403" s="203"/>
      <c r="E403" s="203"/>
      <c r="H403" s="203"/>
      <c r="I403" s="205"/>
      <c r="J403" s="205"/>
      <c r="K403" s="205"/>
      <c r="L403" s="222">
        <f>IFERROR(IF(G403="X",0,IF(H403="X",0,VLOOKUP(H403,'12'!$K$3:$L$16,2,FALSE))),0)</f>
        <v>0</v>
      </c>
      <c r="M403" s="205">
        <f t="shared" si="12"/>
        <v>0</v>
      </c>
      <c r="N403" s="205">
        <f>IFERROR(VLOOKUP(H403,'12'!$K$3:$M$16,3,FALSE),0)</f>
        <v>0</v>
      </c>
      <c r="O403" s="205">
        <f t="shared" si="13"/>
        <v>0</v>
      </c>
      <c r="P403" s="205"/>
      <c r="Q403" s="205"/>
      <c r="R403" s="205"/>
    </row>
    <row r="404" spans="1:18" hidden="1">
      <c r="A404" s="203"/>
      <c r="B404" s="204"/>
      <c r="C404" s="204"/>
      <c r="D404" s="203"/>
      <c r="E404" s="203"/>
      <c r="H404" s="203"/>
      <c r="I404" s="205"/>
      <c r="J404" s="205"/>
      <c r="K404" s="205"/>
      <c r="L404" s="222">
        <f>IFERROR(IF(G404="X",0,IF(H404="X",0,VLOOKUP(H404,'12'!$K$3:$L$16,2,FALSE))),0)</f>
        <v>0</v>
      </c>
      <c r="M404" s="205">
        <f t="shared" si="12"/>
        <v>0</v>
      </c>
      <c r="N404" s="205">
        <f>IFERROR(VLOOKUP(H404,'12'!$K$3:$M$16,3,FALSE),0)</f>
        <v>0</v>
      </c>
      <c r="O404" s="205">
        <f t="shared" si="13"/>
        <v>0</v>
      </c>
      <c r="P404" s="205"/>
      <c r="Q404" s="205"/>
      <c r="R404" s="205"/>
    </row>
    <row r="405" spans="1:18" hidden="1">
      <c r="A405" s="203"/>
      <c r="B405" s="204"/>
      <c r="C405" s="204"/>
      <c r="D405" s="203"/>
      <c r="E405" s="203"/>
      <c r="H405" s="203"/>
      <c r="I405" s="205"/>
      <c r="J405" s="205"/>
      <c r="K405" s="205"/>
      <c r="L405" s="222">
        <f>IFERROR(IF(G405="X",0,IF(H405="X",0,VLOOKUP(H405,'12'!$K$3:$L$16,2,FALSE))),0)</f>
        <v>0</v>
      </c>
      <c r="M405" s="205">
        <f t="shared" si="12"/>
        <v>0</v>
      </c>
      <c r="N405" s="205">
        <f>IFERROR(VLOOKUP(H405,'12'!$K$3:$M$16,3,FALSE),0)</f>
        <v>0</v>
      </c>
      <c r="O405" s="205">
        <f t="shared" si="13"/>
        <v>0</v>
      </c>
      <c r="P405" s="205"/>
      <c r="Q405" s="205"/>
      <c r="R405" s="205"/>
    </row>
    <row r="406" spans="1:18" hidden="1">
      <c r="A406" s="203"/>
      <c r="B406" s="204"/>
      <c r="C406" s="204"/>
      <c r="D406" s="203"/>
      <c r="E406" s="203"/>
      <c r="H406" s="203"/>
      <c r="I406" s="205"/>
      <c r="J406" s="205"/>
      <c r="K406" s="205"/>
      <c r="L406" s="222">
        <f>IFERROR(IF(G406="X",0,IF(H406="X",0,VLOOKUP(H406,'12'!$K$3:$L$16,2,FALSE))),0)</f>
        <v>0</v>
      </c>
      <c r="M406" s="205">
        <f t="shared" si="12"/>
        <v>0</v>
      </c>
      <c r="N406" s="205">
        <f>IFERROR(VLOOKUP(H406,'12'!$K$3:$M$16,3,FALSE),0)</f>
        <v>0</v>
      </c>
      <c r="O406" s="205">
        <f t="shared" si="13"/>
        <v>0</v>
      </c>
      <c r="P406" s="205"/>
      <c r="Q406" s="205"/>
      <c r="R406" s="205"/>
    </row>
    <row r="407" spans="1:18" hidden="1">
      <c r="A407" s="203"/>
      <c r="B407" s="204"/>
      <c r="C407" s="204"/>
      <c r="D407" s="203"/>
      <c r="E407" s="203"/>
      <c r="H407" s="203"/>
      <c r="I407" s="205"/>
      <c r="J407" s="205"/>
      <c r="K407" s="205"/>
      <c r="L407" s="222">
        <f>IFERROR(IF(G407="X",0,IF(H407="X",0,VLOOKUP(H407,'12'!$K$3:$L$16,2,FALSE))),0)</f>
        <v>0</v>
      </c>
      <c r="M407" s="205">
        <f t="shared" si="12"/>
        <v>0</v>
      </c>
      <c r="N407" s="205">
        <f>IFERROR(VLOOKUP(H407,'12'!$K$3:$M$16,3,FALSE),0)</f>
        <v>0</v>
      </c>
      <c r="O407" s="205">
        <f t="shared" si="13"/>
        <v>0</v>
      </c>
      <c r="P407" s="205"/>
      <c r="Q407" s="205"/>
      <c r="R407" s="205"/>
    </row>
    <row r="408" spans="1:18" hidden="1">
      <c r="A408" s="203"/>
      <c r="B408" s="204"/>
      <c r="C408" s="204"/>
      <c r="D408" s="203"/>
      <c r="E408" s="203"/>
      <c r="H408" s="203"/>
      <c r="I408" s="205"/>
      <c r="J408" s="205"/>
      <c r="K408" s="205"/>
      <c r="L408" s="222">
        <f>IFERROR(IF(G408="X",0,IF(H408="X",0,VLOOKUP(H408,'12'!$K$3:$L$16,2,FALSE))),0)</f>
        <v>0</v>
      </c>
      <c r="M408" s="205">
        <f t="shared" si="12"/>
        <v>0</v>
      </c>
      <c r="N408" s="205">
        <f>IFERROR(VLOOKUP(H408,'12'!$K$3:$M$16,3,FALSE),0)</f>
        <v>0</v>
      </c>
      <c r="O408" s="205">
        <f t="shared" si="13"/>
        <v>0</v>
      </c>
      <c r="P408" s="205"/>
      <c r="Q408" s="205"/>
      <c r="R408" s="205"/>
    </row>
    <row r="409" spans="1:18" hidden="1">
      <c r="A409" s="203"/>
      <c r="B409" s="204"/>
      <c r="C409" s="204"/>
      <c r="D409" s="203"/>
      <c r="E409" s="203"/>
      <c r="H409" s="203"/>
      <c r="I409" s="205"/>
      <c r="J409" s="205"/>
      <c r="K409" s="205"/>
      <c r="L409" s="222">
        <f>IFERROR(IF(G409="X",0,IF(H409="X",0,VLOOKUP(H409,'12'!$K$3:$L$16,2,FALSE))),0)</f>
        <v>0</v>
      </c>
      <c r="M409" s="205">
        <f t="shared" si="12"/>
        <v>0</v>
      </c>
      <c r="N409" s="205">
        <f>IFERROR(VLOOKUP(H409,'12'!$K$3:$M$16,3,FALSE),0)</f>
        <v>0</v>
      </c>
      <c r="O409" s="205">
        <f t="shared" si="13"/>
        <v>0</v>
      </c>
      <c r="P409" s="205"/>
      <c r="Q409" s="205"/>
      <c r="R409" s="205"/>
    </row>
    <row r="410" spans="1:18" hidden="1">
      <c r="A410" s="203"/>
      <c r="B410" s="204"/>
      <c r="C410" s="204"/>
      <c r="D410" s="203"/>
      <c r="E410" s="203"/>
      <c r="H410" s="203"/>
      <c r="I410" s="205"/>
      <c r="J410" s="205"/>
      <c r="K410" s="205"/>
      <c r="L410" s="222">
        <f>IFERROR(IF(G410="X",0,IF(H410="X",0,VLOOKUP(H410,'12'!$K$3:$L$16,2,FALSE))),0)</f>
        <v>0</v>
      </c>
      <c r="M410" s="205">
        <f t="shared" si="12"/>
        <v>0</v>
      </c>
      <c r="N410" s="205">
        <f>IFERROR(VLOOKUP(H410,'12'!$K$3:$M$16,3,FALSE),0)</f>
        <v>0</v>
      </c>
      <c r="O410" s="205">
        <f t="shared" si="13"/>
        <v>0</v>
      </c>
      <c r="P410" s="205"/>
      <c r="Q410" s="205"/>
      <c r="R410" s="205"/>
    </row>
    <row r="411" spans="1:18" hidden="1">
      <c r="A411" s="203"/>
      <c r="B411" s="204"/>
      <c r="C411" s="204"/>
      <c r="D411" s="203"/>
      <c r="E411" s="203"/>
      <c r="H411" s="203"/>
      <c r="I411" s="205"/>
      <c r="J411" s="205"/>
      <c r="K411" s="205"/>
      <c r="L411" s="222">
        <f>IFERROR(IF(G411="X",0,IF(H411="X",0,VLOOKUP(H411,'12'!$K$3:$L$16,2,FALSE))),0)</f>
        <v>0</v>
      </c>
      <c r="M411" s="205">
        <f t="shared" si="12"/>
        <v>0</v>
      </c>
      <c r="N411" s="205">
        <f>IFERROR(VLOOKUP(H411,'12'!$K$3:$M$16,3,FALSE),0)</f>
        <v>0</v>
      </c>
      <c r="O411" s="205">
        <f t="shared" si="13"/>
        <v>0</v>
      </c>
      <c r="P411" s="205"/>
      <c r="Q411" s="205"/>
      <c r="R411" s="205"/>
    </row>
    <row r="412" spans="1:18" hidden="1">
      <c r="A412" s="203"/>
      <c r="B412" s="204"/>
      <c r="C412" s="204"/>
      <c r="D412" s="203"/>
      <c r="E412" s="203"/>
      <c r="H412" s="203"/>
      <c r="I412" s="205"/>
      <c r="J412" s="205"/>
      <c r="K412" s="205"/>
      <c r="L412" s="222">
        <f>IFERROR(IF(G412="X",0,IF(H412="X",0,VLOOKUP(H412,'12'!$K$3:$L$16,2,FALSE))),0)</f>
        <v>0</v>
      </c>
      <c r="M412" s="205">
        <f t="shared" si="12"/>
        <v>0</v>
      </c>
      <c r="N412" s="205">
        <f>IFERROR(VLOOKUP(H412,'12'!$K$3:$M$16,3,FALSE),0)</f>
        <v>0</v>
      </c>
      <c r="O412" s="205">
        <f t="shared" si="13"/>
        <v>0</v>
      </c>
      <c r="P412" s="205"/>
      <c r="Q412" s="205"/>
      <c r="R412" s="205"/>
    </row>
    <row r="413" spans="1:18" hidden="1">
      <c r="A413" s="203"/>
      <c r="B413" s="204"/>
      <c r="C413" s="204"/>
      <c r="D413" s="203"/>
      <c r="E413" s="203"/>
      <c r="H413" s="203"/>
      <c r="I413" s="205"/>
      <c r="J413" s="205"/>
      <c r="K413" s="205"/>
      <c r="L413" s="222">
        <f>IFERROR(IF(G413="X",0,IF(H413="X",0,VLOOKUP(H413,'12'!$K$3:$L$16,2,FALSE))),0)</f>
        <v>0</v>
      </c>
      <c r="M413" s="205">
        <f t="shared" si="12"/>
        <v>0</v>
      </c>
      <c r="N413" s="205">
        <f>IFERROR(VLOOKUP(H413,'12'!$K$3:$M$16,3,FALSE),0)</f>
        <v>0</v>
      </c>
      <c r="O413" s="205">
        <f t="shared" si="13"/>
        <v>0</v>
      </c>
      <c r="P413" s="205"/>
      <c r="Q413" s="205"/>
      <c r="R413" s="205"/>
    </row>
    <row r="414" spans="1:18" hidden="1">
      <c r="A414" s="203"/>
      <c r="B414" s="204"/>
      <c r="C414" s="204"/>
      <c r="D414" s="203"/>
      <c r="E414" s="203"/>
      <c r="H414" s="203"/>
      <c r="I414" s="205"/>
      <c r="J414" s="205"/>
      <c r="K414" s="205"/>
      <c r="L414" s="222">
        <f>IFERROR(IF(G414="X",0,IF(H414="X",0,VLOOKUP(H414,'12'!$K$3:$L$16,2,FALSE))),0)</f>
        <v>0</v>
      </c>
      <c r="M414" s="205">
        <f t="shared" si="12"/>
        <v>0</v>
      </c>
      <c r="N414" s="205">
        <f>IFERROR(VLOOKUP(H414,'12'!$K$3:$M$16,3,FALSE),0)</f>
        <v>0</v>
      </c>
      <c r="O414" s="205">
        <f t="shared" si="13"/>
        <v>0</v>
      </c>
      <c r="P414" s="205"/>
      <c r="Q414" s="205"/>
      <c r="R414" s="205"/>
    </row>
    <row r="415" spans="1:18" hidden="1">
      <c r="A415" s="203"/>
      <c r="B415" s="204"/>
      <c r="C415" s="204"/>
      <c r="D415" s="203"/>
      <c r="E415" s="203"/>
      <c r="H415" s="203"/>
      <c r="I415" s="205"/>
      <c r="J415" s="205"/>
      <c r="K415" s="205"/>
      <c r="L415" s="222">
        <f>IFERROR(IF(G415="X",0,IF(H415="X",0,VLOOKUP(H415,'12'!$K$3:$L$16,2,FALSE))),0)</f>
        <v>0</v>
      </c>
      <c r="M415" s="205">
        <f t="shared" si="12"/>
        <v>0</v>
      </c>
      <c r="N415" s="205">
        <f>IFERROR(VLOOKUP(H415,'12'!$K$3:$M$16,3,FALSE),0)</f>
        <v>0</v>
      </c>
      <c r="O415" s="205">
        <f t="shared" si="13"/>
        <v>0</v>
      </c>
      <c r="P415" s="205"/>
      <c r="Q415" s="205"/>
      <c r="R415" s="205"/>
    </row>
    <row r="416" spans="1:18" hidden="1">
      <c r="A416" s="203"/>
      <c r="B416" s="204"/>
      <c r="C416" s="204"/>
      <c r="D416" s="203"/>
      <c r="E416" s="203"/>
      <c r="H416" s="203"/>
      <c r="I416" s="205"/>
      <c r="J416" s="205"/>
      <c r="K416" s="205"/>
      <c r="L416" s="222">
        <f>IFERROR(IF(G416="X",0,IF(H416="X",0,VLOOKUP(H416,'12'!$K$3:$L$16,2,FALSE))),0)</f>
        <v>0</v>
      </c>
      <c r="M416" s="205">
        <f t="shared" si="12"/>
        <v>0</v>
      </c>
      <c r="N416" s="205">
        <f>IFERROR(VLOOKUP(H416,'12'!$K$3:$M$16,3,FALSE),0)</f>
        <v>0</v>
      </c>
      <c r="O416" s="205">
        <f t="shared" si="13"/>
        <v>0</v>
      </c>
      <c r="P416" s="205"/>
      <c r="Q416" s="205"/>
      <c r="R416" s="205"/>
    </row>
    <row r="417" spans="1:18" hidden="1">
      <c r="A417" s="203"/>
      <c r="B417" s="204"/>
      <c r="C417" s="204"/>
      <c r="D417" s="203"/>
      <c r="E417" s="203"/>
      <c r="H417" s="203"/>
      <c r="I417" s="205"/>
      <c r="J417" s="205"/>
      <c r="K417" s="205"/>
      <c r="L417" s="222">
        <f>IFERROR(IF(G417="X",0,IF(H417="X",0,VLOOKUP(H417,'12'!$K$3:$L$16,2,FALSE))),0)</f>
        <v>0</v>
      </c>
      <c r="M417" s="205">
        <f t="shared" si="12"/>
        <v>0</v>
      </c>
      <c r="N417" s="205">
        <f>IFERROR(VLOOKUP(H417,'12'!$K$3:$M$16,3,FALSE),0)</f>
        <v>0</v>
      </c>
      <c r="O417" s="205">
        <f t="shared" si="13"/>
        <v>0</v>
      </c>
      <c r="P417" s="205"/>
      <c r="Q417" s="205"/>
      <c r="R417" s="205"/>
    </row>
    <row r="418" spans="1:18" hidden="1">
      <c r="A418" s="203"/>
      <c r="B418" s="204"/>
      <c r="C418" s="204"/>
      <c r="D418" s="203"/>
      <c r="E418" s="203"/>
      <c r="H418" s="203"/>
      <c r="I418" s="205"/>
      <c r="J418" s="205"/>
      <c r="K418" s="205"/>
      <c r="L418" s="222">
        <f>IFERROR(IF(G418="X",0,IF(H418="X",0,VLOOKUP(H418,'12'!$K$3:$L$16,2,FALSE))),0)</f>
        <v>0</v>
      </c>
      <c r="M418" s="205">
        <f t="shared" si="12"/>
        <v>0</v>
      </c>
      <c r="N418" s="205">
        <f>IFERROR(VLOOKUP(H418,'12'!$K$3:$M$16,3,FALSE),0)</f>
        <v>0</v>
      </c>
      <c r="O418" s="205">
        <f t="shared" si="13"/>
        <v>0</v>
      </c>
      <c r="P418" s="205"/>
      <c r="Q418" s="205"/>
      <c r="R418" s="205"/>
    </row>
    <row r="419" spans="1:18" hidden="1">
      <c r="A419" s="203"/>
      <c r="B419" s="204"/>
      <c r="C419" s="204"/>
      <c r="D419" s="203"/>
      <c r="E419" s="203"/>
      <c r="H419" s="203"/>
      <c r="I419" s="205"/>
      <c r="J419" s="205"/>
      <c r="K419" s="205"/>
      <c r="L419" s="222">
        <f>IFERROR(IF(G419="X",0,IF(H419="X",0,VLOOKUP(H419,'12'!$K$3:$L$16,2,FALSE))),0)</f>
        <v>0</v>
      </c>
      <c r="M419" s="205">
        <f t="shared" si="12"/>
        <v>0</v>
      </c>
      <c r="N419" s="205">
        <f>IFERROR(VLOOKUP(H419,'12'!$K$3:$M$16,3,FALSE),0)</f>
        <v>0</v>
      </c>
      <c r="O419" s="205">
        <f t="shared" si="13"/>
        <v>0</v>
      </c>
      <c r="P419" s="205"/>
      <c r="Q419" s="205"/>
      <c r="R419" s="205"/>
    </row>
    <row r="420" spans="1:18" hidden="1">
      <c r="A420" s="203"/>
      <c r="B420" s="204"/>
      <c r="C420" s="204"/>
      <c r="D420" s="203"/>
      <c r="E420" s="203"/>
      <c r="H420" s="203"/>
      <c r="I420" s="205"/>
      <c r="J420" s="205"/>
      <c r="K420" s="205"/>
      <c r="L420" s="222">
        <f>IFERROR(IF(G420="X",0,IF(H420="X",0,VLOOKUP(H420,'12'!$K$3:$L$16,2,FALSE))),0)</f>
        <v>0</v>
      </c>
      <c r="M420" s="205">
        <f t="shared" si="12"/>
        <v>0</v>
      </c>
      <c r="N420" s="205">
        <f>IFERROR(VLOOKUP(H420,'12'!$K$3:$M$16,3,FALSE),0)</f>
        <v>0</v>
      </c>
      <c r="O420" s="205">
        <f t="shared" si="13"/>
        <v>0</v>
      </c>
      <c r="P420" s="205"/>
      <c r="Q420" s="205"/>
      <c r="R420" s="205"/>
    </row>
    <row r="421" spans="1:18" hidden="1">
      <c r="A421" s="203"/>
      <c r="B421" s="204"/>
      <c r="C421" s="204"/>
      <c r="D421" s="203"/>
      <c r="E421" s="203"/>
      <c r="H421" s="203"/>
      <c r="I421" s="205"/>
      <c r="J421" s="205"/>
      <c r="K421" s="205"/>
      <c r="L421" s="222">
        <f>IFERROR(IF(G421="X",0,IF(H421="X",0,VLOOKUP(H421,'12'!$K$3:$L$16,2,FALSE))),0)</f>
        <v>0</v>
      </c>
      <c r="M421" s="205">
        <f t="shared" si="12"/>
        <v>0</v>
      </c>
      <c r="N421" s="205">
        <f>IFERROR(VLOOKUP(H421,'12'!$K$3:$M$16,3,FALSE),0)</f>
        <v>0</v>
      </c>
      <c r="O421" s="205">
        <f t="shared" si="13"/>
        <v>0</v>
      </c>
      <c r="P421" s="205"/>
      <c r="Q421" s="205"/>
      <c r="R421" s="205"/>
    </row>
    <row r="422" spans="1:18" hidden="1">
      <c r="A422" s="203"/>
      <c r="B422" s="204"/>
      <c r="C422" s="204"/>
      <c r="D422" s="203"/>
      <c r="E422" s="203"/>
      <c r="H422" s="203"/>
      <c r="I422" s="205"/>
      <c r="J422" s="205"/>
      <c r="K422" s="205"/>
      <c r="L422" s="222">
        <f>IFERROR(IF(G422="X",0,IF(H422="X",0,VLOOKUP(H422,'12'!$K$3:$L$16,2,FALSE))),0)</f>
        <v>0</v>
      </c>
      <c r="M422" s="205">
        <f t="shared" si="12"/>
        <v>0</v>
      </c>
      <c r="N422" s="205">
        <f>IFERROR(VLOOKUP(H422,'12'!$K$3:$M$16,3,FALSE),0)</f>
        <v>0</v>
      </c>
      <c r="O422" s="205">
        <f t="shared" si="13"/>
        <v>0</v>
      </c>
      <c r="P422" s="205"/>
      <c r="Q422" s="205"/>
      <c r="R422" s="205"/>
    </row>
    <row r="423" spans="1:18" hidden="1">
      <c r="A423" s="203"/>
      <c r="B423" s="204"/>
      <c r="C423" s="204"/>
      <c r="D423" s="203"/>
      <c r="E423" s="203"/>
      <c r="H423" s="203"/>
      <c r="I423" s="205"/>
      <c r="J423" s="205"/>
      <c r="K423" s="205"/>
      <c r="L423" s="222">
        <f>IFERROR(IF(G423="X",0,IF(H423="X",0,VLOOKUP(H423,'12'!$K$3:$L$16,2,FALSE))),0)</f>
        <v>0</v>
      </c>
      <c r="M423" s="205">
        <f t="shared" si="12"/>
        <v>0</v>
      </c>
      <c r="N423" s="205">
        <f>IFERROR(VLOOKUP(H423,'12'!$K$3:$M$16,3,FALSE),0)</f>
        <v>0</v>
      </c>
      <c r="O423" s="205">
        <f t="shared" si="13"/>
        <v>0</v>
      </c>
      <c r="P423" s="205"/>
      <c r="Q423" s="205"/>
      <c r="R423" s="205"/>
    </row>
    <row r="424" spans="1:18" hidden="1">
      <c r="A424" s="203"/>
      <c r="B424" s="204"/>
      <c r="C424" s="204"/>
      <c r="D424" s="203"/>
      <c r="E424" s="203"/>
      <c r="H424" s="203"/>
      <c r="I424" s="205"/>
      <c r="J424" s="205"/>
      <c r="K424" s="205"/>
      <c r="L424" s="222">
        <f>IFERROR(IF(G424="X",0,IF(H424="X",0,VLOOKUP(H424,'12'!$K$3:$L$16,2,FALSE))),0)</f>
        <v>0</v>
      </c>
      <c r="M424" s="205">
        <f t="shared" si="12"/>
        <v>0</v>
      </c>
      <c r="N424" s="205">
        <f>IFERROR(VLOOKUP(H424,'12'!$K$3:$M$16,3,FALSE),0)</f>
        <v>0</v>
      </c>
      <c r="O424" s="205">
        <f t="shared" si="13"/>
        <v>0</v>
      </c>
      <c r="P424" s="205"/>
      <c r="Q424" s="205"/>
      <c r="R424" s="205"/>
    </row>
    <row r="425" spans="1:18" hidden="1">
      <c r="A425" s="203"/>
      <c r="B425" s="204"/>
      <c r="C425" s="204"/>
      <c r="D425" s="203"/>
      <c r="E425" s="203"/>
      <c r="H425" s="203"/>
      <c r="I425" s="205"/>
      <c r="J425" s="205"/>
      <c r="K425" s="205"/>
      <c r="L425" s="222">
        <f>IFERROR(IF(G425="X",0,IF(H425="X",0,VLOOKUP(H425,'12'!$K$3:$L$16,2,FALSE))),0)</f>
        <v>0</v>
      </c>
      <c r="M425" s="205">
        <f t="shared" si="12"/>
        <v>0</v>
      </c>
      <c r="N425" s="205">
        <f>IFERROR(VLOOKUP(H425,'12'!$K$3:$M$16,3,FALSE),0)</f>
        <v>0</v>
      </c>
      <c r="O425" s="205">
        <f t="shared" si="13"/>
        <v>0</v>
      </c>
      <c r="P425" s="205"/>
      <c r="Q425" s="205"/>
      <c r="R425" s="205"/>
    </row>
    <row r="426" spans="1:18" hidden="1">
      <c r="A426" s="203"/>
      <c r="B426" s="204"/>
      <c r="C426" s="204"/>
      <c r="D426" s="203"/>
      <c r="E426" s="203"/>
      <c r="H426" s="203"/>
      <c r="I426" s="205"/>
      <c r="J426" s="205"/>
      <c r="K426" s="205"/>
      <c r="L426" s="222">
        <f>IFERROR(IF(G426="X",0,IF(H426="X",0,VLOOKUP(H426,'12'!$K$3:$L$16,2,FALSE))),0)</f>
        <v>0</v>
      </c>
      <c r="M426" s="205">
        <f t="shared" si="12"/>
        <v>0</v>
      </c>
      <c r="N426" s="205">
        <f>IFERROR(VLOOKUP(H426,'12'!$K$3:$M$16,3,FALSE),0)</f>
        <v>0</v>
      </c>
      <c r="O426" s="205">
        <f t="shared" si="13"/>
        <v>0</v>
      </c>
      <c r="P426" s="205"/>
      <c r="Q426" s="205"/>
      <c r="R426" s="205"/>
    </row>
    <row r="427" spans="1:18" hidden="1">
      <c r="A427" s="203"/>
      <c r="B427" s="204"/>
      <c r="C427" s="204"/>
      <c r="D427" s="203"/>
      <c r="E427" s="203"/>
      <c r="H427" s="203"/>
      <c r="I427" s="205"/>
      <c r="J427" s="205"/>
      <c r="K427" s="205"/>
      <c r="L427" s="222">
        <f>IFERROR(IF(G427="X",0,IF(H427="X",0,VLOOKUP(H427,'12'!$K$3:$L$16,2,FALSE))),0)</f>
        <v>0</v>
      </c>
      <c r="M427" s="205">
        <f t="shared" si="12"/>
        <v>0</v>
      </c>
      <c r="N427" s="205">
        <f>IFERROR(VLOOKUP(H427,'12'!$K$3:$M$16,3,FALSE),0)</f>
        <v>0</v>
      </c>
      <c r="O427" s="205">
        <f t="shared" si="13"/>
        <v>0</v>
      </c>
      <c r="P427" s="205"/>
      <c r="Q427" s="205"/>
      <c r="R427" s="205"/>
    </row>
    <row r="428" spans="1:18" hidden="1">
      <c r="A428" s="203"/>
      <c r="B428" s="204"/>
      <c r="C428" s="204"/>
      <c r="D428" s="203"/>
      <c r="E428" s="203"/>
      <c r="H428" s="203"/>
      <c r="I428" s="205"/>
      <c r="J428" s="205"/>
      <c r="K428" s="205"/>
      <c r="L428" s="222">
        <f>IFERROR(IF(G428="X",0,IF(H428="X",0,VLOOKUP(H428,'12'!$K$3:$L$16,2,FALSE))),0)</f>
        <v>0</v>
      </c>
      <c r="M428" s="205">
        <f t="shared" si="12"/>
        <v>0</v>
      </c>
      <c r="N428" s="205">
        <f>IFERROR(VLOOKUP(H428,'12'!$K$3:$M$16,3,FALSE),0)</f>
        <v>0</v>
      </c>
      <c r="O428" s="205">
        <f t="shared" si="13"/>
        <v>0</v>
      </c>
      <c r="P428" s="205"/>
      <c r="Q428" s="205"/>
      <c r="R428" s="205"/>
    </row>
    <row r="429" spans="1:18" hidden="1">
      <c r="A429" s="203"/>
      <c r="B429" s="204"/>
      <c r="C429" s="204"/>
      <c r="D429" s="203"/>
      <c r="E429" s="203"/>
      <c r="H429" s="203"/>
      <c r="I429" s="205"/>
      <c r="J429" s="205"/>
      <c r="K429" s="205"/>
      <c r="L429" s="222">
        <f>IFERROR(IF(G429="X",0,IF(H429="X",0,VLOOKUP(H429,'12'!$K$3:$L$16,2,FALSE))),0)</f>
        <v>0</v>
      </c>
      <c r="M429" s="205">
        <f t="shared" si="12"/>
        <v>0</v>
      </c>
      <c r="N429" s="205">
        <f>IFERROR(VLOOKUP(H429,'12'!$K$3:$M$16,3,FALSE),0)</f>
        <v>0</v>
      </c>
      <c r="O429" s="205">
        <f t="shared" si="13"/>
        <v>0</v>
      </c>
      <c r="P429" s="205"/>
      <c r="Q429" s="205"/>
      <c r="R429" s="205"/>
    </row>
    <row r="430" spans="1:18" hidden="1">
      <c r="A430" s="203"/>
      <c r="B430" s="204"/>
      <c r="C430" s="204"/>
      <c r="D430" s="203"/>
      <c r="E430" s="203"/>
      <c r="H430" s="203"/>
      <c r="I430" s="205"/>
      <c r="J430" s="205"/>
      <c r="K430" s="205"/>
      <c r="L430" s="222">
        <f>IFERROR(IF(G430="X",0,IF(H430="X",0,VLOOKUP(H430,'12'!$K$3:$L$16,2,FALSE))),0)</f>
        <v>0</v>
      </c>
      <c r="M430" s="205">
        <f t="shared" si="12"/>
        <v>0</v>
      </c>
      <c r="N430" s="205">
        <f>IFERROR(VLOOKUP(H430,'12'!$K$3:$M$16,3,FALSE),0)</f>
        <v>0</v>
      </c>
      <c r="O430" s="205">
        <f t="shared" si="13"/>
        <v>0</v>
      </c>
      <c r="P430" s="205"/>
      <c r="Q430" s="205"/>
      <c r="R430" s="205"/>
    </row>
    <row r="431" spans="1:18" hidden="1">
      <c r="A431" s="203"/>
      <c r="B431" s="204"/>
      <c r="C431" s="204"/>
      <c r="D431" s="203"/>
      <c r="E431" s="203"/>
      <c r="H431" s="203"/>
      <c r="I431" s="205"/>
      <c r="J431" s="205"/>
      <c r="K431" s="205"/>
      <c r="L431" s="222">
        <f>IFERROR(IF(G431="X",0,IF(H431="X",0,VLOOKUP(H431,'12'!$K$3:$L$16,2,FALSE))),0)</f>
        <v>0</v>
      </c>
      <c r="M431" s="205">
        <f t="shared" si="12"/>
        <v>0</v>
      </c>
      <c r="N431" s="205">
        <f>IFERROR(VLOOKUP(H431,'12'!$K$3:$M$16,3,FALSE),0)</f>
        <v>0</v>
      </c>
      <c r="O431" s="205">
        <f t="shared" si="13"/>
        <v>0</v>
      </c>
      <c r="P431" s="205"/>
      <c r="Q431" s="205"/>
      <c r="R431" s="205"/>
    </row>
    <row r="432" spans="1:18" hidden="1">
      <c r="A432" s="203"/>
      <c r="B432" s="204"/>
      <c r="C432" s="204"/>
      <c r="D432" s="203"/>
      <c r="E432" s="203"/>
      <c r="H432" s="203"/>
      <c r="I432" s="205"/>
      <c r="J432" s="205"/>
      <c r="K432" s="205"/>
      <c r="L432" s="222">
        <f>IFERROR(IF(G432="X",0,IF(H432="X",0,VLOOKUP(H432,'12'!$K$3:$L$16,2,FALSE))),0)</f>
        <v>0</v>
      </c>
      <c r="M432" s="205">
        <f t="shared" si="12"/>
        <v>0</v>
      </c>
      <c r="N432" s="205">
        <f>IFERROR(VLOOKUP(H432,'12'!$K$3:$M$16,3,FALSE),0)</f>
        <v>0</v>
      </c>
      <c r="O432" s="205">
        <f t="shared" si="13"/>
        <v>0</v>
      </c>
      <c r="P432" s="205"/>
      <c r="Q432" s="205"/>
      <c r="R432" s="205"/>
    </row>
    <row r="433" spans="1:18" hidden="1">
      <c r="A433" s="203"/>
      <c r="B433" s="204"/>
      <c r="C433" s="204"/>
      <c r="D433" s="203"/>
      <c r="E433" s="203"/>
      <c r="H433" s="203"/>
      <c r="I433" s="205"/>
      <c r="J433" s="205"/>
      <c r="K433" s="205"/>
      <c r="L433" s="222">
        <f>IFERROR(IF(G433="X",0,IF(H433="X",0,VLOOKUP(H433,'12'!$K$3:$L$16,2,FALSE))),0)</f>
        <v>0</v>
      </c>
      <c r="M433" s="205">
        <f t="shared" si="12"/>
        <v>0</v>
      </c>
      <c r="N433" s="205">
        <f>IFERROR(VLOOKUP(H433,'12'!$K$3:$M$16,3,FALSE),0)</f>
        <v>0</v>
      </c>
      <c r="O433" s="205">
        <f t="shared" si="13"/>
        <v>0</v>
      </c>
      <c r="P433" s="205"/>
      <c r="Q433" s="205"/>
      <c r="R433" s="205"/>
    </row>
    <row r="434" spans="1:18" hidden="1">
      <c r="A434" s="203"/>
      <c r="B434" s="204"/>
      <c r="C434" s="204"/>
      <c r="D434" s="203"/>
      <c r="E434" s="203"/>
      <c r="H434" s="203"/>
      <c r="I434" s="205"/>
      <c r="J434" s="205"/>
      <c r="K434" s="205"/>
      <c r="L434" s="222">
        <f>IFERROR(IF(G434="X",0,IF(H434="X",0,VLOOKUP(H434,'12'!$K$3:$L$16,2,FALSE))),0)</f>
        <v>0</v>
      </c>
      <c r="M434" s="205">
        <f t="shared" si="12"/>
        <v>0</v>
      </c>
      <c r="N434" s="205">
        <f>IFERROR(VLOOKUP(H434,'12'!$K$3:$M$16,3,FALSE),0)</f>
        <v>0</v>
      </c>
      <c r="O434" s="205">
        <f t="shared" si="13"/>
        <v>0</v>
      </c>
      <c r="P434" s="205"/>
      <c r="Q434" s="205"/>
      <c r="R434" s="205"/>
    </row>
    <row r="435" spans="1:18" hidden="1">
      <c r="A435" s="203"/>
      <c r="B435" s="204"/>
      <c r="C435" s="204"/>
      <c r="D435" s="203"/>
      <c r="E435" s="203"/>
      <c r="H435" s="203"/>
      <c r="I435" s="205"/>
      <c r="J435" s="205"/>
      <c r="K435" s="205"/>
      <c r="L435" s="222">
        <f>IFERROR(IF(G435="X",0,IF(H435="X",0,VLOOKUP(H435,'12'!$K$3:$L$16,2,FALSE))),0)</f>
        <v>0</v>
      </c>
      <c r="M435" s="205">
        <f t="shared" si="12"/>
        <v>0</v>
      </c>
      <c r="N435" s="205">
        <f>IFERROR(VLOOKUP(H435,'12'!$K$3:$M$16,3,FALSE),0)</f>
        <v>0</v>
      </c>
      <c r="O435" s="205">
        <f t="shared" si="13"/>
        <v>0</v>
      </c>
      <c r="P435" s="205"/>
      <c r="Q435" s="205"/>
      <c r="R435" s="205"/>
    </row>
    <row r="436" spans="1:18" hidden="1">
      <c r="A436" s="203"/>
      <c r="B436" s="204"/>
      <c r="C436" s="204"/>
      <c r="D436" s="203"/>
      <c r="E436" s="203"/>
      <c r="H436" s="203"/>
      <c r="I436" s="205"/>
      <c r="J436" s="205"/>
      <c r="K436" s="205"/>
      <c r="L436" s="222">
        <f>IFERROR(IF(G436="X",0,IF(H436="X",0,VLOOKUP(H436,'12'!$K$3:$L$16,2,FALSE))),0)</f>
        <v>0</v>
      </c>
      <c r="M436" s="205">
        <f t="shared" si="12"/>
        <v>0</v>
      </c>
      <c r="N436" s="205">
        <f>IFERROR(VLOOKUP(H436,'12'!$K$3:$M$16,3,FALSE),0)</f>
        <v>0</v>
      </c>
      <c r="O436" s="205">
        <f t="shared" si="13"/>
        <v>0</v>
      </c>
      <c r="P436" s="205"/>
      <c r="Q436" s="205"/>
      <c r="R436" s="205"/>
    </row>
    <row r="437" spans="1:18" hidden="1">
      <c r="A437" s="203"/>
      <c r="B437" s="204"/>
      <c r="C437" s="204"/>
      <c r="D437" s="203"/>
      <c r="E437" s="203"/>
      <c r="H437" s="203"/>
      <c r="I437" s="205"/>
      <c r="J437" s="205"/>
      <c r="K437" s="205"/>
      <c r="L437" s="222">
        <f>IFERROR(IF(G437="X",0,IF(H437="X",0,VLOOKUP(H437,'12'!$K$3:$L$16,2,FALSE))),0)</f>
        <v>0</v>
      </c>
      <c r="M437" s="205">
        <f t="shared" si="12"/>
        <v>0</v>
      </c>
      <c r="N437" s="205">
        <f>IFERROR(VLOOKUP(H437,'12'!$K$3:$M$16,3,FALSE),0)</f>
        <v>0</v>
      </c>
      <c r="O437" s="205">
        <f t="shared" si="13"/>
        <v>0</v>
      </c>
      <c r="P437" s="205"/>
      <c r="Q437" s="205"/>
      <c r="R437" s="205"/>
    </row>
    <row r="438" spans="1:18" hidden="1">
      <c r="A438" s="203"/>
      <c r="B438" s="204"/>
      <c r="C438" s="204"/>
      <c r="D438" s="203"/>
      <c r="E438" s="203"/>
      <c r="H438" s="203"/>
      <c r="I438" s="205"/>
      <c r="J438" s="205"/>
      <c r="K438" s="205"/>
      <c r="L438" s="222">
        <f>IFERROR(IF(G438="X",0,IF(H438="X",0,VLOOKUP(H438,'12'!$K$3:$L$16,2,FALSE))),0)</f>
        <v>0</v>
      </c>
      <c r="M438" s="205">
        <f t="shared" si="12"/>
        <v>0</v>
      </c>
      <c r="N438" s="205">
        <f>IFERROR(VLOOKUP(H438,'12'!$K$3:$M$16,3,FALSE),0)</f>
        <v>0</v>
      </c>
      <c r="O438" s="205">
        <f t="shared" si="13"/>
        <v>0</v>
      </c>
      <c r="P438" s="205"/>
      <c r="Q438" s="205"/>
      <c r="R438" s="205"/>
    </row>
    <row r="439" spans="1:18" hidden="1">
      <c r="A439" s="203"/>
      <c r="B439" s="204"/>
      <c r="C439" s="204"/>
      <c r="D439" s="203"/>
      <c r="E439" s="203"/>
      <c r="H439" s="203"/>
      <c r="I439" s="205"/>
      <c r="J439" s="205"/>
      <c r="K439" s="205"/>
      <c r="L439" s="222">
        <f>IFERROR(IF(G439="X",0,IF(H439="X",0,VLOOKUP(H439,'12'!$K$3:$L$16,2,FALSE))),0)</f>
        <v>0</v>
      </c>
      <c r="M439" s="205">
        <f t="shared" si="12"/>
        <v>0</v>
      </c>
      <c r="N439" s="205">
        <f>IFERROR(VLOOKUP(H439,'12'!$K$3:$M$16,3,FALSE),0)</f>
        <v>0</v>
      </c>
      <c r="O439" s="205">
        <f t="shared" si="13"/>
        <v>0</v>
      </c>
      <c r="P439" s="205"/>
      <c r="Q439" s="205"/>
      <c r="R439" s="205"/>
    </row>
    <row r="440" spans="1:18" hidden="1">
      <c r="A440" s="203"/>
      <c r="B440" s="204"/>
      <c r="C440" s="204"/>
      <c r="D440" s="203"/>
      <c r="E440" s="203"/>
      <c r="H440" s="203"/>
      <c r="I440" s="205"/>
      <c r="J440" s="205"/>
      <c r="K440" s="205"/>
      <c r="L440" s="222">
        <f>IFERROR(IF(G440="X",0,IF(H440="X",0,VLOOKUP(H440,'12'!$K$3:$L$16,2,FALSE))),0)</f>
        <v>0</v>
      </c>
      <c r="M440" s="205">
        <f t="shared" si="12"/>
        <v>0</v>
      </c>
      <c r="N440" s="205">
        <f>IFERROR(VLOOKUP(H440,'12'!$K$3:$M$16,3,FALSE),0)</f>
        <v>0</v>
      </c>
      <c r="O440" s="205">
        <f t="shared" si="13"/>
        <v>0</v>
      </c>
      <c r="P440" s="205"/>
      <c r="Q440" s="205"/>
      <c r="R440" s="205"/>
    </row>
    <row r="441" spans="1:18" hidden="1">
      <c r="A441" s="203"/>
      <c r="B441" s="204"/>
      <c r="C441" s="204"/>
      <c r="D441" s="203"/>
      <c r="E441" s="203"/>
      <c r="H441" s="203"/>
      <c r="I441" s="205"/>
      <c r="J441" s="205"/>
      <c r="K441" s="205"/>
      <c r="L441" s="222">
        <f>IFERROR(IF(G441="X",0,IF(H441="X",0,VLOOKUP(H441,'12'!$K$3:$L$16,2,FALSE))),0)</f>
        <v>0</v>
      </c>
      <c r="M441" s="205">
        <f t="shared" si="12"/>
        <v>0</v>
      </c>
      <c r="N441" s="205">
        <f>IFERROR(VLOOKUP(H441,'12'!$K$3:$M$16,3,FALSE),0)</f>
        <v>0</v>
      </c>
      <c r="O441" s="205">
        <f t="shared" si="13"/>
        <v>0</v>
      </c>
      <c r="P441" s="205"/>
      <c r="Q441" s="205"/>
      <c r="R441" s="205"/>
    </row>
    <row r="442" spans="1:18" hidden="1">
      <c r="A442" s="203"/>
      <c r="B442" s="204"/>
      <c r="C442" s="204"/>
      <c r="D442" s="203"/>
      <c r="E442" s="203"/>
      <c r="H442" s="203"/>
      <c r="I442" s="205"/>
      <c r="J442" s="205"/>
      <c r="K442" s="205"/>
      <c r="L442" s="222">
        <f>IFERROR(IF(G442="X",0,IF(H442="X",0,VLOOKUP(H442,'12'!$K$3:$L$16,2,FALSE))),0)</f>
        <v>0</v>
      </c>
      <c r="M442" s="205">
        <f t="shared" si="12"/>
        <v>0</v>
      </c>
      <c r="N442" s="205">
        <f>IFERROR(VLOOKUP(H442,'12'!$K$3:$M$16,3,FALSE),0)</f>
        <v>0</v>
      </c>
      <c r="O442" s="205">
        <f t="shared" si="13"/>
        <v>0</v>
      </c>
      <c r="P442" s="205"/>
      <c r="Q442" s="205"/>
      <c r="R442" s="205"/>
    </row>
    <row r="443" spans="1:18" hidden="1">
      <c r="A443" s="203"/>
      <c r="B443" s="204"/>
      <c r="C443" s="204"/>
      <c r="D443" s="203"/>
      <c r="E443" s="203"/>
      <c r="H443" s="203"/>
      <c r="I443" s="205"/>
      <c r="J443" s="205"/>
      <c r="K443" s="205"/>
      <c r="L443" s="222">
        <f>IFERROR(IF(G443="X",0,IF(H443="X",0,VLOOKUP(H443,'12'!$K$3:$L$16,2,FALSE))),0)</f>
        <v>0</v>
      </c>
      <c r="M443" s="205">
        <f t="shared" si="12"/>
        <v>0</v>
      </c>
      <c r="N443" s="205">
        <f>IFERROR(VLOOKUP(H443,'12'!$K$3:$M$16,3,FALSE),0)</f>
        <v>0</v>
      </c>
      <c r="O443" s="205">
        <f t="shared" si="13"/>
        <v>0</v>
      </c>
      <c r="P443" s="205"/>
      <c r="Q443" s="205"/>
      <c r="R443" s="205"/>
    </row>
    <row r="444" spans="1:18" hidden="1">
      <c r="A444" s="203"/>
      <c r="B444" s="204"/>
      <c r="C444" s="204"/>
      <c r="D444" s="203"/>
      <c r="E444" s="203"/>
      <c r="H444" s="203"/>
      <c r="I444" s="205"/>
      <c r="J444" s="205"/>
      <c r="K444" s="205"/>
      <c r="L444" s="222">
        <f>IFERROR(IF(G444="X",0,IF(H444="X",0,VLOOKUP(H444,'12'!$K$3:$L$16,2,FALSE))),0)</f>
        <v>0</v>
      </c>
      <c r="M444" s="205">
        <f t="shared" si="12"/>
        <v>0</v>
      </c>
      <c r="N444" s="205">
        <f>IFERROR(VLOOKUP(H444,'12'!$K$3:$M$16,3,FALSE),0)</f>
        <v>0</v>
      </c>
      <c r="O444" s="205">
        <f t="shared" si="13"/>
        <v>0</v>
      </c>
      <c r="P444" s="205"/>
      <c r="Q444" s="205"/>
      <c r="R444" s="205"/>
    </row>
    <row r="445" spans="1:18" hidden="1">
      <c r="A445" s="203"/>
      <c r="B445" s="204"/>
      <c r="C445" s="204"/>
      <c r="D445" s="203"/>
      <c r="E445" s="203"/>
      <c r="H445" s="203"/>
      <c r="I445" s="205"/>
      <c r="J445" s="205"/>
      <c r="K445" s="205"/>
      <c r="L445" s="222">
        <f>IFERROR(IF(G445="X",0,IF(H445="X",0,VLOOKUP(H445,'12'!$K$3:$L$16,2,FALSE))),0)</f>
        <v>0</v>
      </c>
      <c r="M445" s="205">
        <f t="shared" si="12"/>
        <v>0</v>
      </c>
      <c r="N445" s="205">
        <f>IFERROR(VLOOKUP(H445,'12'!$K$3:$M$16,3,FALSE),0)</f>
        <v>0</v>
      </c>
      <c r="O445" s="205">
        <f t="shared" si="13"/>
        <v>0</v>
      </c>
      <c r="P445" s="205"/>
      <c r="Q445" s="205"/>
      <c r="R445" s="205"/>
    </row>
    <row r="446" spans="1:18" hidden="1">
      <c r="A446" s="203"/>
      <c r="B446" s="204"/>
      <c r="C446" s="204"/>
      <c r="D446" s="203"/>
      <c r="E446" s="203"/>
      <c r="H446" s="203"/>
      <c r="I446" s="205"/>
      <c r="J446" s="205"/>
      <c r="K446" s="205"/>
      <c r="L446" s="222">
        <f>IFERROR(IF(G446="X",0,IF(H446="X",0,VLOOKUP(H446,'12'!$K$3:$L$16,2,FALSE))),0)</f>
        <v>0</v>
      </c>
      <c r="M446" s="205">
        <f t="shared" si="12"/>
        <v>0</v>
      </c>
      <c r="N446" s="205">
        <f>IFERROR(VLOOKUP(H446,'12'!$K$3:$M$16,3,FALSE),0)</f>
        <v>0</v>
      </c>
      <c r="O446" s="205">
        <f t="shared" si="13"/>
        <v>0</v>
      </c>
      <c r="P446" s="205"/>
      <c r="Q446" s="205"/>
      <c r="R446" s="205"/>
    </row>
    <row r="447" spans="1:18" hidden="1">
      <c r="A447" s="203"/>
      <c r="B447" s="204"/>
      <c r="C447" s="204"/>
      <c r="D447" s="203"/>
      <c r="E447" s="203"/>
      <c r="H447" s="203"/>
      <c r="I447" s="205"/>
      <c r="J447" s="205"/>
      <c r="K447" s="205"/>
      <c r="L447" s="222">
        <f>IFERROR(IF(G447="X",0,IF(H447="X",0,VLOOKUP(H447,'12'!$K$3:$L$16,2,FALSE))),0)</f>
        <v>0</v>
      </c>
      <c r="M447" s="205">
        <f t="shared" si="12"/>
        <v>0</v>
      </c>
      <c r="N447" s="205">
        <f>IFERROR(VLOOKUP(H447,'12'!$K$3:$M$16,3,FALSE),0)</f>
        <v>0</v>
      </c>
      <c r="O447" s="205">
        <f t="shared" si="13"/>
        <v>0</v>
      </c>
      <c r="P447" s="205"/>
      <c r="Q447" s="205"/>
      <c r="R447" s="205"/>
    </row>
    <row r="448" spans="1:18" hidden="1">
      <c r="A448" s="203"/>
      <c r="B448" s="204"/>
      <c r="C448" s="204"/>
      <c r="D448" s="203"/>
      <c r="E448" s="203"/>
      <c r="H448" s="203"/>
      <c r="I448" s="205"/>
      <c r="J448" s="205"/>
      <c r="K448" s="205"/>
      <c r="L448" s="222">
        <f>IFERROR(IF(G448="X",0,IF(H448="X",0,VLOOKUP(H448,'12'!$K$3:$L$16,2,FALSE))),0)</f>
        <v>0</v>
      </c>
      <c r="M448" s="205">
        <f t="shared" si="12"/>
        <v>0</v>
      </c>
      <c r="N448" s="205">
        <f>IFERROR(VLOOKUP(H448,'12'!$K$3:$M$16,3,FALSE),0)</f>
        <v>0</v>
      </c>
      <c r="O448" s="205">
        <f t="shared" si="13"/>
        <v>0</v>
      </c>
      <c r="P448" s="205"/>
      <c r="Q448" s="205"/>
      <c r="R448" s="205"/>
    </row>
    <row r="449" spans="1:18" hidden="1">
      <c r="A449" s="203"/>
      <c r="B449" s="204"/>
      <c r="C449" s="204"/>
      <c r="D449" s="203"/>
      <c r="E449" s="203"/>
      <c r="H449" s="203"/>
      <c r="I449" s="205"/>
      <c r="J449" s="205"/>
      <c r="K449" s="205"/>
      <c r="L449" s="222">
        <f>IFERROR(IF(G449="X",0,IF(H449="X",0,VLOOKUP(H449,'12'!$K$3:$L$16,2,FALSE))),0)</f>
        <v>0</v>
      </c>
      <c r="M449" s="205">
        <f t="shared" si="12"/>
        <v>0</v>
      </c>
      <c r="N449" s="205">
        <f>IFERROR(VLOOKUP(H449,'12'!$K$3:$M$16,3,FALSE),0)</f>
        <v>0</v>
      </c>
      <c r="O449" s="205">
        <f t="shared" si="13"/>
        <v>0</v>
      </c>
      <c r="P449" s="205"/>
      <c r="Q449" s="205"/>
      <c r="R449" s="205"/>
    </row>
    <row r="450" spans="1:18" hidden="1">
      <c r="A450" s="203"/>
      <c r="B450" s="204"/>
      <c r="C450" s="204"/>
      <c r="D450" s="203"/>
      <c r="E450" s="203"/>
      <c r="H450" s="203"/>
      <c r="I450" s="205"/>
      <c r="J450" s="205"/>
      <c r="K450" s="205"/>
      <c r="L450" s="222">
        <f>IFERROR(IF(G450="X",0,IF(H450="X",0,VLOOKUP(H450,'12'!$K$3:$L$16,2,FALSE))),0)</f>
        <v>0</v>
      </c>
      <c r="M450" s="205">
        <f t="shared" si="12"/>
        <v>0</v>
      </c>
      <c r="N450" s="205">
        <f>IFERROR(VLOOKUP(H450,'12'!$K$3:$M$16,3,FALSE),0)</f>
        <v>0</v>
      </c>
      <c r="O450" s="205">
        <f t="shared" si="13"/>
        <v>0</v>
      </c>
      <c r="P450" s="205"/>
      <c r="Q450" s="205"/>
      <c r="R450" s="205"/>
    </row>
    <row r="451" spans="1:18" hidden="1">
      <c r="A451" s="203"/>
      <c r="B451" s="204"/>
      <c r="C451" s="204"/>
      <c r="D451" s="203"/>
      <c r="E451" s="203"/>
      <c r="H451" s="203"/>
      <c r="I451" s="205"/>
      <c r="J451" s="205"/>
      <c r="K451" s="205"/>
      <c r="L451" s="222">
        <f>IFERROR(IF(G451="X",0,IF(H451="X",0,VLOOKUP(H451,'12'!$K$3:$L$16,2,FALSE))),0)</f>
        <v>0</v>
      </c>
      <c r="M451" s="205">
        <f t="shared" si="12"/>
        <v>0</v>
      </c>
      <c r="N451" s="205">
        <f>IFERROR(VLOOKUP(H451,'12'!$K$3:$M$16,3,FALSE),0)</f>
        <v>0</v>
      </c>
      <c r="O451" s="205">
        <f t="shared" si="13"/>
        <v>0</v>
      </c>
      <c r="P451" s="205"/>
      <c r="Q451" s="205"/>
      <c r="R451" s="205"/>
    </row>
    <row r="452" spans="1:18" hidden="1">
      <c r="A452" s="203"/>
      <c r="B452" s="204"/>
      <c r="C452" s="204"/>
      <c r="D452" s="203"/>
      <c r="E452" s="203"/>
      <c r="H452" s="203"/>
      <c r="I452" s="205"/>
      <c r="J452" s="205"/>
      <c r="K452" s="205"/>
      <c r="L452" s="222">
        <f>IFERROR(IF(G452="X",0,IF(H452="X",0,VLOOKUP(H452,'12'!$K$3:$L$16,2,FALSE))),0)</f>
        <v>0</v>
      </c>
      <c r="M452" s="205">
        <f t="shared" ref="M452:M499" si="14">K452*L452</f>
        <v>0</v>
      </c>
      <c r="N452" s="205">
        <f>IFERROR(VLOOKUP(H452,'12'!$K$3:$M$16,3,FALSE),0)</f>
        <v>0</v>
      </c>
      <c r="O452" s="205">
        <f t="shared" ref="O452:O499" si="15">IF(N452=0,0,M452/N452)</f>
        <v>0</v>
      </c>
      <c r="P452" s="205"/>
      <c r="Q452" s="205"/>
      <c r="R452" s="205"/>
    </row>
    <row r="453" spans="1:18" hidden="1">
      <c r="A453" s="203"/>
      <c r="B453" s="204"/>
      <c r="C453" s="204"/>
      <c r="D453" s="203"/>
      <c r="E453" s="203"/>
      <c r="H453" s="203"/>
      <c r="I453" s="205"/>
      <c r="J453" s="205"/>
      <c r="K453" s="205"/>
      <c r="L453" s="222">
        <f>IFERROR(IF(G453="X",0,IF(H453="X",0,VLOOKUP(H453,'12'!$K$3:$L$16,2,FALSE))),0)</f>
        <v>0</v>
      </c>
      <c r="M453" s="205">
        <f t="shared" si="14"/>
        <v>0</v>
      </c>
      <c r="N453" s="205">
        <f>IFERROR(VLOOKUP(H453,'12'!$K$3:$M$16,3,FALSE),0)</f>
        <v>0</v>
      </c>
      <c r="O453" s="205">
        <f t="shared" si="15"/>
        <v>0</v>
      </c>
      <c r="P453" s="205"/>
      <c r="Q453" s="205"/>
      <c r="R453" s="205"/>
    </row>
    <row r="454" spans="1:18" hidden="1">
      <c r="A454" s="203"/>
      <c r="B454" s="204"/>
      <c r="C454" s="204"/>
      <c r="D454" s="203"/>
      <c r="E454" s="203"/>
      <c r="H454" s="203"/>
      <c r="I454" s="205"/>
      <c r="J454" s="205"/>
      <c r="K454" s="205"/>
      <c r="L454" s="222">
        <f>IFERROR(IF(G454="X",0,IF(H454="X",0,VLOOKUP(H454,'12'!$K$3:$L$16,2,FALSE))),0)</f>
        <v>0</v>
      </c>
      <c r="M454" s="205">
        <f t="shared" si="14"/>
        <v>0</v>
      </c>
      <c r="N454" s="205">
        <f>IFERROR(VLOOKUP(H454,'12'!$K$3:$M$16,3,FALSE),0)</f>
        <v>0</v>
      </c>
      <c r="O454" s="205">
        <f t="shared" si="15"/>
        <v>0</v>
      </c>
      <c r="P454" s="205"/>
      <c r="Q454" s="205"/>
      <c r="R454" s="205"/>
    </row>
    <row r="455" spans="1:18" hidden="1">
      <c r="A455" s="203"/>
      <c r="B455" s="204"/>
      <c r="C455" s="204"/>
      <c r="D455" s="203"/>
      <c r="E455" s="203"/>
      <c r="H455" s="203"/>
      <c r="I455" s="205"/>
      <c r="J455" s="205"/>
      <c r="K455" s="205"/>
      <c r="L455" s="222">
        <f>IFERROR(IF(G455="X",0,IF(H455="X",0,VLOOKUP(H455,'12'!$K$3:$L$16,2,FALSE))),0)</f>
        <v>0</v>
      </c>
      <c r="M455" s="205">
        <f t="shared" si="14"/>
        <v>0</v>
      </c>
      <c r="N455" s="205">
        <f>IFERROR(VLOOKUP(H455,'12'!$K$3:$M$16,3,FALSE),0)</f>
        <v>0</v>
      </c>
      <c r="O455" s="205">
        <f t="shared" si="15"/>
        <v>0</v>
      </c>
      <c r="P455" s="205"/>
      <c r="Q455" s="205"/>
      <c r="R455" s="205"/>
    </row>
    <row r="456" spans="1:18" hidden="1">
      <c r="A456" s="203"/>
      <c r="B456" s="204"/>
      <c r="C456" s="204"/>
      <c r="D456" s="203"/>
      <c r="E456" s="203"/>
      <c r="H456" s="203"/>
      <c r="I456" s="205"/>
      <c r="J456" s="205"/>
      <c r="K456" s="205"/>
      <c r="L456" s="222">
        <f>IFERROR(IF(G456="X",0,IF(H456="X",0,VLOOKUP(H456,'12'!$K$3:$L$16,2,FALSE))),0)</f>
        <v>0</v>
      </c>
      <c r="M456" s="205">
        <f t="shared" si="14"/>
        <v>0</v>
      </c>
      <c r="N456" s="205">
        <f>IFERROR(VLOOKUP(H456,'12'!$K$3:$M$16,3,FALSE),0)</f>
        <v>0</v>
      </c>
      <c r="O456" s="205">
        <f t="shared" si="15"/>
        <v>0</v>
      </c>
      <c r="P456" s="205"/>
      <c r="Q456" s="205"/>
      <c r="R456" s="205"/>
    </row>
    <row r="457" spans="1:18" hidden="1">
      <c r="A457" s="203"/>
      <c r="B457" s="204"/>
      <c r="C457" s="204"/>
      <c r="D457" s="203"/>
      <c r="E457" s="203"/>
      <c r="H457" s="203"/>
      <c r="I457" s="205"/>
      <c r="J457" s="205"/>
      <c r="K457" s="205"/>
      <c r="L457" s="222">
        <f>IFERROR(IF(G457="X",0,IF(H457="X",0,VLOOKUP(H457,'12'!$K$3:$L$16,2,FALSE))),0)</f>
        <v>0</v>
      </c>
      <c r="M457" s="205">
        <f t="shared" si="14"/>
        <v>0</v>
      </c>
      <c r="N457" s="205">
        <f>IFERROR(VLOOKUP(H457,'12'!$K$3:$M$16,3,FALSE),0)</f>
        <v>0</v>
      </c>
      <c r="O457" s="205">
        <f t="shared" si="15"/>
        <v>0</v>
      </c>
      <c r="P457" s="205"/>
      <c r="Q457" s="205"/>
      <c r="R457" s="205"/>
    </row>
    <row r="458" spans="1:18" hidden="1">
      <c r="A458" s="203"/>
      <c r="B458" s="204"/>
      <c r="C458" s="204"/>
      <c r="D458" s="203"/>
      <c r="E458" s="203"/>
      <c r="H458" s="203"/>
      <c r="I458" s="205"/>
      <c r="J458" s="205"/>
      <c r="K458" s="205"/>
      <c r="L458" s="222">
        <f>IFERROR(IF(G458="X",0,IF(H458="X",0,VLOOKUP(H458,'12'!$K$3:$L$16,2,FALSE))),0)</f>
        <v>0</v>
      </c>
      <c r="M458" s="205">
        <f t="shared" si="14"/>
        <v>0</v>
      </c>
      <c r="N458" s="205">
        <f>IFERROR(VLOOKUP(H458,'12'!$K$3:$M$16,3,FALSE),0)</f>
        <v>0</v>
      </c>
      <c r="O458" s="205">
        <f t="shared" si="15"/>
        <v>0</v>
      </c>
      <c r="P458" s="205"/>
      <c r="Q458" s="205"/>
      <c r="R458" s="205"/>
    </row>
    <row r="459" spans="1:18" hidden="1">
      <c r="A459" s="203"/>
      <c r="B459" s="204"/>
      <c r="C459" s="204"/>
      <c r="D459" s="203"/>
      <c r="E459" s="203"/>
      <c r="H459" s="203"/>
      <c r="I459" s="205"/>
      <c r="J459" s="205"/>
      <c r="K459" s="205"/>
      <c r="L459" s="222">
        <f>IFERROR(IF(G459="X",0,IF(H459="X",0,VLOOKUP(H459,'12'!$K$3:$L$16,2,FALSE))),0)</f>
        <v>0</v>
      </c>
      <c r="M459" s="205">
        <f t="shared" si="14"/>
        <v>0</v>
      </c>
      <c r="N459" s="205">
        <f>IFERROR(VLOOKUP(H459,'12'!$K$3:$M$16,3,FALSE),0)</f>
        <v>0</v>
      </c>
      <c r="O459" s="205">
        <f t="shared" si="15"/>
        <v>0</v>
      </c>
      <c r="P459" s="205"/>
      <c r="Q459" s="205"/>
      <c r="R459" s="205"/>
    </row>
    <row r="460" spans="1:18" hidden="1">
      <c r="A460" s="203"/>
      <c r="B460" s="204"/>
      <c r="C460" s="204"/>
      <c r="D460" s="203"/>
      <c r="E460" s="203"/>
      <c r="H460" s="203"/>
      <c r="I460" s="205"/>
      <c r="J460" s="205"/>
      <c r="K460" s="205"/>
      <c r="L460" s="222">
        <f>IFERROR(IF(G460="X",0,IF(H460="X",0,VLOOKUP(H460,'12'!$K$3:$L$16,2,FALSE))),0)</f>
        <v>0</v>
      </c>
      <c r="M460" s="205">
        <f t="shared" si="14"/>
        <v>0</v>
      </c>
      <c r="N460" s="205">
        <f>IFERROR(VLOOKUP(H460,'12'!$K$3:$M$16,3,FALSE),0)</f>
        <v>0</v>
      </c>
      <c r="O460" s="205">
        <f t="shared" si="15"/>
        <v>0</v>
      </c>
      <c r="P460" s="205"/>
      <c r="Q460" s="205"/>
      <c r="R460" s="205"/>
    </row>
    <row r="461" spans="1:18" hidden="1">
      <c r="A461" s="203"/>
      <c r="B461" s="204"/>
      <c r="C461" s="204"/>
      <c r="D461" s="203"/>
      <c r="E461" s="203"/>
      <c r="H461" s="203"/>
      <c r="I461" s="205"/>
      <c r="J461" s="205"/>
      <c r="K461" s="205"/>
      <c r="L461" s="222">
        <f>IFERROR(IF(G461="X",0,IF(H461="X",0,VLOOKUP(H461,'12'!$K$3:$L$16,2,FALSE))),0)</f>
        <v>0</v>
      </c>
      <c r="M461" s="205">
        <f t="shared" si="14"/>
        <v>0</v>
      </c>
      <c r="N461" s="205">
        <f>IFERROR(VLOOKUP(H461,'12'!$K$3:$M$16,3,FALSE),0)</f>
        <v>0</v>
      </c>
      <c r="O461" s="205">
        <f t="shared" si="15"/>
        <v>0</v>
      </c>
      <c r="P461" s="205"/>
      <c r="Q461" s="205"/>
      <c r="R461" s="205"/>
    </row>
    <row r="462" spans="1:18" hidden="1">
      <c r="A462" s="203"/>
      <c r="B462" s="204"/>
      <c r="C462" s="204"/>
      <c r="D462" s="203"/>
      <c r="E462" s="203"/>
      <c r="H462" s="203"/>
      <c r="I462" s="205"/>
      <c r="J462" s="205"/>
      <c r="K462" s="205"/>
      <c r="L462" s="222">
        <f>IFERROR(IF(G462="X",0,IF(H462="X",0,VLOOKUP(H462,'12'!$K$3:$L$16,2,FALSE))),0)</f>
        <v>0</v>
      </c>
      <c r="M462" s="205">
        <f t="shared" si="14"/>
        <v>0</v>
      </c>
      <c r="N462" s="205">
        <f>IFERROR(VLOOKUP(H462,'12'!$K$3:$M$16,3,FALSE),0)</f>
        <v>0</v>
      </c>
      <c r="O462" s="205">
        <f t="shared" si="15"/>
        <v>0</v>
      </c>
      <c r="P462" s="205"/>
      <c r="Q462" s="205"/>
      <c r="R462" s="205"/>
    </row>
    <row r="463" spans="1:18" hidden="1">
      <c r="A463" s="203"/>
      <c r="B463" s="204"/>
      <c r="C463" s="204"/>
      <c r="D463" s="203"/>
      <c r="E463" s="203"/>
      <c r="H463" s="203"/>
      <c r="I463" s="205"/>
      <c r="J463" s="205"/>
      <c r="K463" s="205"/>
      <c r="L463" s="222">
        <f>IFERROR(IF(G463="X",0,IF(H463="X",0,VLOOKUP(H463,'12'!$K$3:$L$16,2,FALSE))),0)</f>
        <v>0</v>
      </c>
      <c r="M463" s="205">
        <f t="shared" si="14"/>
        <v>0</v>
      </c>
      <c r="N463" s="205">
        <f>IFERROR(VLOOKUP(H463,'12'!$K$3:$M$16,3,FALSE),0)</f>
        <v>0</v>
      </c>
      <c r="O463" s="205">
        <f t="shared" si="15"/>
        <v>0</v>
      </c>
      <c r="P463" s="205"/>
      <c r="Q463" s="205"/>
      <c r="R463" s="205"/>
    </row>
    <row r="464" spans="1:18" hidden="1">
      <c r="A464" s="203"/>
      <c r="B464" s="204"/>
      <c r="C464" s="204"/>
      <c r="D464" s="203"/>
      <c r="E464" s="203"/>
      <c r="H464" s="203"/>
      <c r="I464" s="205"/>
      <c r="J464" s="205"/>
      <c r="K464" s="205"/>
      <c r="L464" s="222">
        <f>IFERROR(IF(G464="X",0,IF(H464="X",0,VLOOKUP(H464,'12'!$K$3:$L$16,2,FALSE))),0)</f>
        <v>0</v>
      </c>
      <c r="M464" s="205">
        <f t="shared" si="14"/>
        <v>0</v>
      </c>
      <c r="N464" s="205">
        <f>IFERROR(VLOOKUP(H464,'12'!$K$3:$M$16,3,FALSE),0)</f>
        <v>0</v>
      </c>
      <c r="O464" s="205">
        <f t="shared" si="15"/>
        <v>0</v>
      </c>
      <c r="P464" s="205"/>
      <c r="Q464" s="205"/>
      <c r="R464" s="205"/>
    </row>
    <row r="465" spans="1:18" hidden="1">
      <c r="A465" s="203"/>
      <c r="B465" s="204"/>
      <c r="C465" s="204"/>
      <c r="D465" s="203"/>
      <c r="E465" s="203"/>
      <c r="H465" s="203"/>
      <c r="I465" s="205"/>
      <c r="J465" s="205"/>
      <c r="K465" s="205"/>
      <c r="L465" s="222">
        <f>IFERROR(IF(G465="X",0,IF(H465="X",0,VLOOKUP(H465,'12'!$K$3:$L$16,2,FALSE))),0)</f>
        <v>0</v>
      </c>
      <c r="M465" s="205">
        <f t="shared" si="14"/>
        <v>0</v>
      </c>
      <c r="N465" s="205">
        <f>IFERROR(VLOOKUP(H465,'12'!$K$3:$M$16,3,FALSE),0)</f>
        <v>0</v>
      </c>
      <c r="O465" s="205">
        <f t="shared" si="15"/>
        <v>0</v>
      </c>
      <c r="P465" s="205"/>
      <c r="Q465" s="205"/>
      <c r="R465" s="205"/>
    </row>
    <row r="466" spans="1:18" hidden="1">
      <c r="A466" s="203"/>
      <c r="B466" s="204"/>
      <c r="C466" s="204"/>
      <c r="D466" s="203"/>
      <c r="E466" s="203"/>
      <c r="H466" s="203"/>
      <c r="I466" s="205"/>
      <c r="J466" s="205"/>
      <c r="K466" s="205"/>
      <c r="L466" s="222">
        <f>IFERROR(IF(G466="X",0,IF(H466="X",0,VLOOKUP(H466,'12'!$K$3:$L$16,2,FALSE))),0)</f>
        <v>0</v>
      </c>
      <c r="M466" s="205">
        <f t="shared" si="14"/>
        <v>0</v>
      </c>
      <c r="N466" s="205">
        <f>IFERROR(VLOOKUP(H466,'12'!$K$3:$M$16,3,FALSE),0)</f>
        <v>0</v>
      </c>
      <c r="O466" s="205">
        <f t="shared" si="15"/>
        <v>0</v>
      </c>
      <c r="P466" s="205"/>
      <c r="Q466" s="205"/>
      <c r="R466" s="205"/>
    </row>
    <row r="467" spans="1:18" hidden="1">
      <c r="A467" s="203"/>
      <c r="B467" s="204"/>
      <c r="C467" s="204"/>
      <c r="D467" s="203"/>
      <c r="E467" s="203"/>
      <c r="H467" s="203"/>
      <c r="I467" s="205"/>
      <c r="J467" s="205"/>
      <c r="K467" s="205"/>
      <c r="L467" s="222">
        <f>IFERROR(IF(G467="X",0,IF(H467="X",0,VLOOKUP(H467,'12'!$K$3:$L$16,2,FALSE))),0)</f>
        <v>0</v>
      </c>
      <c r="M467" s="205">
        <f t="shared" si="14"/>
        <v>0</v>
      </c>
      <c r="N467" s="205">
        <f>IFERROR(VLOOKUP(H467,'12'!$K$3:$M$16,3,FALSE),0)</f>
        <v>0</v>
      </c>
      <c r="O467" s="205">
        <f t="shared" si="15"/>
        <v>0</v>
      </c>
      <c r="P467" s="205"/>
      <c r="Q467" s="205"/>
      <c r="R467" s="205"/>
    </row>
    <row r="468" spans="1:18" hidden="1">
      <c r="A468" s="203"/>
      <c r="B468" s="204"/>
      <c r="C468" s="204"/>
      <c r="D468" s="203"/>
      <c r="E468" s="203"/>
      <c r="H468" s="203"/>
      <c r="I468" s="205"/>
      <c r="J468" s="205"/>
      <c r="K468" s="205"/>
      <c r="L468" s="222">
        <f>IFERROR(IF(G468="X",0,IF(H468="X",0,VLOOKUP(H468,'12'!$K$3:$L$16,2,FALSE))),0)</f>
        <v>0</v>
      </c>
      <c r="M468" s="205">
        <f t="shared" si="14"/>
        <v>0</v>
      </c>
      <c r="N468" s="205">
        <f>IFERROR(VLOOKUP(H468,'12'!$K$3:$M$16,3,FALSE),0)</f>
        <v>0</v>
      </c>
      <c r="O468" s="205">
        <f t="shared" si="15"/>
        <v>0</v>
      </c>
      <c r="P468" s="205"/>
      <c r="Q468" s="205"/>
      <c r="R468" s="205"/>
    </row>
    <row r="469" spans="1:18" hidden="1">
      <c r="A469" s="203"/>
      <c r="B469" s="204"/>
      <c r="C469" s="204"/>
      <c r="D469" s="203"/>
      <c r="E469" s="203"/>
      <c r="H469" s="203"/>
      <c r="I469" s="205"/>
      <c r="J469" s="205"/>
      <c r="K469" s="205"/>
      <c r="L469" s="222">
        <f>IFERROR(IF(G469="X",0,IF(H469="X",0,VLOOKUP(H469,'12'!$K$3:$L$16,2,FALSE))),0)</f>
        <v>0</v>
      </c>
      <c r="M469" s="205">
        <f t="shared" si="14"/>
        <v>0</v>
      </c>
      <c r="N469" s="205">
        <f>IFERROR(VLOOKUP(H469,'12'!$K$3:$M$16,3,FALSE),0)</f>
        <v>0</v>
      </c>
      <c r="O469" s="205">
        <f t="shared" si="15"/>
        <v>0</v>
      </c>
      <c r="P469" s="205"/>
      <c r="Q469" s="205"/>
      <c r="R469" s="205"/>
    </row>
    <row r="470" spans="1:18" hidden="1">
      <c r="A470" s="203"/>
      <c r="B470" s="204"/>
      <c r="C470" s="204"/>
      <c r="D470" s="203"/>
      <c r="E470" s="203"/>
      <c r="H470" s="203"/>
      <c r="I470" s="205"/>
      <c r="J470" s="205"/>
      <c r="K470" s="205"/>
      <c r="L470" s="222">
        <f>IFERROR(IF(G470="X",0,IF(H470="X",0,VLOOKUP(H470,'12'!$K$3:$L$16,2,FALSE))),0)</f>
        <v>0</v>
      </c>
      <c r="M470" s="205">
        <f t="shared" si="14"/>
        <v>0</v>
      </c>
      <c r="N470" s="205">
        <f>IFERROR(VLOOKUP(H470,'12'!$K$3:$M$16,3,FALSE),0)</f>
        <v>0</v>
      </c>
      <c r="O470" s="205">
        <f t="shared" si="15"/>
        <v>0</v>
      </c>
      <c r="P470" s="205"/>
      <c r="Q470" s="205"/>
      <c r="R470" s="205"/>
    </row>
    <row r="471" spans="1:18" hidden="1">
      <c r="A471" s="203"/>
      <c r="B471" s="204"/>
      <c r="C471" s="204"/>
      <c r="D471" s="203"/>
      <c r="E471" s="203"/>
      <c r="H471" s="203"/>
      <c r="I471" s="205"/>
      <c r="J471" s="205"/>
      <c r="K471" s="205"/>
      <c r="L471" s="222">
        <f>IFERROR(IF(G471="X",0,IF(H471="X",0,VLOOKUP(H471,'12'!$K$3:$L$16,2,FALSE))),0)</f>
        <v>0</v>
      </c>
      <c r="M471" s="205">
        <f t="shared" si="14"/>
        <v>0</v>
      </c>
      <c r="N471" s="205">
        <f>IFERROR(VLOOKUP(H471,'12'!$K$3:$M$16,3,FALSE),0)</f>
        <v>0</v>
      </c>
      <c r="O471" s="205">
        <f t="shared" si="15"/>
        <v>0</v>
      </c>
      <c r="P471" s="205"/>
      <c r="Q471" s="205"/>
      <c r="R471" s="205"/>
    </row>
    <row r="472" spans="1:18" hidden="1">
      <c r="A472" s="203"/>
      <c r="B472" s="204"/>
      <c r="C472" s="204"/>
      <c r="D472" s="203"/>
      <c r="E472" s="203"/>
      <c r="H472" s="203"/>
      <c r="I472" s="205"/>
      <c r="J472" s="205"/>
      <c r="K472" s="205"/>
      <c r="L472" s="222">
        <f>IFERROR(IF(G472="X",0,IF(H472="X",0,VLOOKUP(H472,'12'!$K$3:$L$16,2,FALSE))),0)</f>
        <v>0</v>
      </c>
      <c r="M472" s="205">
        <f t="shared" si="14"/>
        <v>0</v>
      </c>
      <c r="N472" s="205">
        <f>IFERROR(VLOOKUP(H472,'12'!$K$3:$M$16,3,FALSE),0)</f>
        <v>0</v>
      </c>
      <c r="O472" s="205">
        <f t="shared" si="15"/>
        <v>0</v>
      </c>
      <c r="P472" s="205"/>
      <c r="Q472" s="205"/>
      <c r="R472" s="205"/>
    </row>
    <row r="473" spans="1:18" hidden="1">
      <c r="A473" s="203"/>
      <c r="B473" s="204"/>
      <c r="C473" s="204"/>
      <c r="D473" s="203"/>
      <c r="E473" s="203"/>
      <c r="H473" s="203"/>
      <c r="I473" s="205"/>
      <c r="J473" s="205"/>
      <c r="K473" s="205"/>
      <c r="L473" s="222">
        <f>IFERROR(IF(G473="X",0,IF(H473="X",0,VLOOKUP(H473,'12'!$K$3:$L$16,2,FALSE))),0)</f>
        <v>0</v>
      </c>
      <c r="M473" s="205">
        <f t="shared" si="14"/>
        <v>0</v>
      </c>
      <c r="N473" s="205">
        <f>IFERROR(VLOOKUP(H473,'12'!$K$3:$M$16,3,FALSE),0)</f>
        <v>0</v>
      </c>
      <c r="O473" s="205">
        <f t="shared" si="15"/>
        <v>0</v>
      </c>
      <c r="P473" s="205"/>
      <c r="Q473" s="205"/>
      <c r="R473" s="205"/>
    </row>
    <row r="474" spans="1:18" hidden="1">
      <c r="A474" s="203"/>
      <c r="B474" s="204"/>
      <c r="C474" s="204"/>
      <c r="D474" s="203"/>
      <c r="E474" s="203"/>
      <c r="H474" s="203"/>
      <c r="I474" s="205"/>
      <c r="J474" s="205"/>
      <c r="K474" s="205"/>
      <c r="L474" s="222">
        <f>IFERROR(IF(G474="X",0,IF(H474="X",0,VLOOKUP(H474,'12'!$K$3:$L$16,2,FALSE))),0)</f>
        <v>0</v>
      </c>
      <c r="M474" s="205">
        <f t="shared" si="14"/>
        <v>0</v>
      </c>
      <c r="N474" s="205">
        <f>IFERROR(VLOOKUP(H474,'12'!$K$3:$M$16,3,FALSE),0)</f>
        <v>0</v>
      </c>
      <c r="O474" s="205">
        <f t="shared" si="15"/>
        <v>0</v>
      </c>
      <c r="P474" s="205"/>
      <c r="Q474" s="205"/>
      <c r="R474" s="205"/>
    </row>
    <row r="475" spans="1:18" hidden="1">
      <c r="A475" s="203"/>
      <c r="B475" s="204"/>
      <c r="C475" s="204"/>
      <c r="D475" s="203"/>
      <c r="E475" s="203"/>
      <c r="H475" s="203"/>
      <c r="I475" s="205"/>
      <c r="J475" s="205"/>
      <c r="K475" s="205"/>
      <c r="L475" s="222">
        <f>IFERROR(IF(G475="X",0,IF(H475="X",0,VLOOKUP(H475,'12'!$K$3:$L$16,2,FALSE))),0)</f>
        <v>0</v>
      </c>
      <c r="M475" s="205">
        <f t="shared" si="14"/>
        <v>0</v>
      </c>
      <c r="N475" s="205">
        <f>IFERROR(VLOOKUP(H475,'12'!$K$3:$M$16,3,FALSE),0)</f>
        <v>0</v>
      </c>
      <c r="O475" s="205">
        <f t="shared" si="15"/>
        <v>0</v>
      </c>
      <c r="P475" s="205"/>
      <c r="Q475" s="205"/>
      <c r="R475" s="205"/>
    </row>
    <row r="476" spans="1:18" hidden="1">
      <c r="A476" s="203"/>
      <c r="B476" s="204"/>
      <c r="C476" s="204"/>
      <c r="D476" s="203"/>
      <c r="E476" s="203"/>
      <c r="H476" s="203"/>
      <c r="I476" s="205"/>
      <c r="J476" s="205"/>
      <c r="K476" s="205"/>
      <c r="L476" s="222">
        <f>IFERROR(IF(G476="X",0,IF(H476="X",0,VLOOKUP(H476,'12'!$K$3:$L$16,2,FALSE))),0)</f>
        <v>0</v>
      </c>
      <c r="M476" s="205">
        <f t="shared" si="14"/>
        <v>0</v>
      </c>
      <c r="N476" s="205">
        <f>IFERROR(VLOOKUP(H476,'12'!$K$3:$M$16,3,FALSE),0)</f>
        <v>0</v>
      </c>
      <c r="O476" s="205">
        <f t="shared" si="15"/>
        <v>0</v>
      </c>
      <c r="P476" s="205"/>
      <c r="Q476" s="205"/>
      <c r="R476" s="205"/>
    </row>
    <row r="477" spans="1:18" hidden="1">
      <c r="A477" s="203"/>
      <c r="B477" s="204"/>
      <c r="C477" s="204"/>
      <c r="D477" s="203"/>
      <c r="E477" s="203"/>
      <c r="H477" s="203"/>
      <c r="I477" s="205"/>
      <c r="J477" s="205"/>
      <c r="K477" s="205"/>
      <c r="L477" s="222">
        <f>IFERROR(IF(G477="X",0,IF(H477="X",0,VLOOKUP(H477,'12'!$K$3:$L$16,2,FALSE))),0)</f>
        <v>0</v>
      </c>
      <c r="M477" s="205">
        <f t="shared" si="14"/>
        <v>0</v>
      </c>
      <c r="N477" s="205">
        <f>IFERROR(VLOOKUP(H477,'12'!$K$3:$M$16,3,FALSE),0)</f>
        <v>0</v>
      </c>
      <c r="O477" s="205">
        <f t="shared" si="15"/>
        <v>0</v>
      </c>
      <c r="P477" s="205"/>
      <c r="Q477" s="205"/>
      <c r="R477" s="205"/>
    </row>
    <row r="478" spans="1:18" hidden="1">
      <c r="A478" s="203"/>
      <c r="B478" s="204"/>
      <c r="C478" s="204"/>
      <c r="D478" s="203"/>
      <c r="E478" s="203"/>
      <c r="H478" s="203"/>
      <c r="I478" s="205"/>
      <c r="J478" s="205"/>
      <c r="K478" s="205"/>
      <c r="L478" s="222">
        <f>IFERROR(IF(G478="X",0,IF(H478="X",0,VLOOKUP(H478,'12'!$K$3:$L$16,2,FALSE))),0)</f>
        <v>0</v>
      </c>
      <c r="M478" s="205">
        <f t="shared" si="14"/>
        <v>0</v>
      </c>
      <c r="N478" s="205">
        <f>IFERROR(VLOOKUP(H478,'12'!$K$3:$M$16,3,FALSE),0)</f>
        <v>0</v>
      </c>
      <c r="O478" s="205">
        <f t="shared" si="15"/>
        <v>0</v>
      </c>
      <c r="P478" s="205"/>
      <c r="Q478" s="205"/>
      <c r="R478" s="205"/>
    </row>
    <row r="479" spans="1:18" hidden="1">
      <c r="A479" s="203"/>
      <c r="B479" s="204"/>
      <c r="C479" s="204"/>
      <c r="D479" s="203"/>
      <c r="E479" s="203"/>
      <c r="H479" s="203"/>
      <c r="I479" s="205"/>
      <c r="J479" s="205"/>
      <c r="K479" s="205"/>
      <c r="L479" s="222">
        <f>IFERROR(IF(G479="X",0,IF(H479="X",0,VLOOKUP(H479,'12'!$K$3:$L$16,2,FALSE))),0)</f>
        <v>0</v>
      </c>
      <c r="M479" s="205">
        <f t="shared" si="14"/>
        <v>0</v>
      </c>
      <c r="N479" s="205">
        <f>IFERROR(VLOOKUP(H479,'12'!$K$3:$M$16,3,FALSE),0)</f>
        <v>0</v>
      </c>
      <c r="O479" s="205">
        <f t="shared" si="15"/>
        <v>0</v>
      </c>
      <c r="P479" s="205"/>
      <c r="Q479" s="205"/>
      <c r="R479" s="205"/>
    </row>
    <row r="480" spans="1:18" hidden="1">
      <c r="A480" s="203"/>
      <c r="B480" s="204"/>
      <c r="C480" s="204"/>
      <c r="D480" s="203"/>
      <c r="E480" s="203"/>
      <c r="H480" s="203"/>
      <c r="I480" s="205"/>
      <c r="J480" s="205"/>
      <c r="K480" s="205"/>
      <c r="L480" s="222">
        <f>IFERROR(IF(G480="X",0,IF(H480="X",0,VLOOKUP(H480,'12'!$K$3:$L$16,2,FALSE))),0)</f>
        <v>0</v>
      </c>
      <c r="M480" s="205">
        <f t="shared" si="14"/>
        <v>0</v>
      </c>
      <c r="N480" s="205">
        <f>IFERROR(VLOOKUP(H480,'12'!$K$3:$M$16,3,FALSE),0)</f>
        <v>0</v>
      </c>
      <c r="O480" s="205">
        <f t="shared" si="15"/>
        <v>0</v>
      </c>
      <c r="P480" s="205"/>
      <c r="Q480" s="205"/>
      <c r="R480" s="205"/>
    </row>
    <row r="481" spans="1:18" hidden="1">
      <c r="A481" s="203"/>
      <c r="B481" s="204"/>
      <c r="C481" s="204"/>
      <c r="D481" s="203"/>
      <c r="E481" s="203"/>
      <c r="H481" s="203"/>
      <c r="I481" s="205"/>
      <c r="J481" s="205"/>
      <c r="K481" s="205"/>
      <c r="L481" s="222">
        <f>IFERROR(IF(G481="X",0,IF(H481="X",0,VLOOKUP(H481,'12'!$K$3:$L$16,2,FALSE))),0)</f>
        <v>0</v>
      </c>
      <c r="M481" s="205">
        <f t="shared" si="14"/>
        <v>0</v>
      </c>
      <c r="N481" s="205">
        <f>IFERROR(VLOOKUP(H481,'12'!$K$3:$M$16,3,FALSE),0)</f>
        <v>0</v>
      </c>
      <c r="O481" s="205">
        <f t="shared" si="15"/>
        <v>0</v>
      </c>
      <c r="P481" s="205"/>
      <c r="Q481" s="205"/>
      <c r="R481" s="205"/>
    </row>
    <row r="482" spans="1:18" hidden="1">
      <c r="A482" s="203"/>
      <c r="B482" s="204"/>
      <c r="C482" s="204"/>
      <c r="D482" s="203"/>
      <c r="E482" s="203"/>
      <c r="H482" s="203"/>
      <c r="I482" s="205"/>
      <c r="J482" s="205"/>
      <c r="K482" s="205"/>
      <c r="L482" s="222">
        <f>IFERROR(IF(G482="X",0,IF(H482="X",0,VLOOKUP(H482,'12'!$K$3:$L$16,2,FALSE))),0)</f>
        <v>0</v>
      </c>
      <c r="M482" s="205">
        <f t="shared" si="14"/>
        <v>0</v>
      </c>
      <c r="N482" s="205">
        <f>IFERROR(VLOOKUP(H482,'12'!$K$3:$M$16,3,FALSE),0)</f>
        <v>0</v>
      </c>
      <c r="O482" s="205">
        <f t="shared" si="15"/>
        <v>0</v>
      </c>
      <c r="P482" s="205"/>
      <c r="Q482" s="205"/>
      <c r="R482" s="205"/>
    </row>
    <row r="483" spans="1:18" hidden="1">
      <c r="A483" s="203"/>
      <c r="B483" s="204"/>
      <c r="C483" s="204"/>
      <c r="D483" s="203"/>
      <c r="E483" s="203"/>
      <c r="H483" s="203"/>
      <c r="I483" s="205"/>
      <c r="J483" s="205"/>
      <c r="K483" s="205"/>
      <c r="L483" s="222">
        <f>IFERROR(IF(G483="X",0,IF(H483="X",0,VLOOKUP(H483,'12'!$K$3:$L$16,2,FALSE))),0)</f>
        <v>0</v>
      </c>
      <c r="M483" s="205">
        <f t="shared" si="14"/>
        <v>0</v>
      </c>
      <c r="N483" s="205">
        <f>IFERROR(VLOOKUP(H483,'12'!$K$3:$M$16,3,FALSE),0)</f>
        <v>0</v>
      </c>
      <c r="O483" s="205">
        <f t="shared" si="15"/>
        <v>0</v>
      </c>
      <c r="P483" s="205"/>
      <c r="Q483" s="205"/>
      <c r="R483" s="205"/>
    </row>
    <row r="484" spans="1:18" hidden="1">
      <c r="A484" s="203"/>
      <c r="B484" s="204"/>
      <c r="C484" s="204"/>
      <c r="D484" s="203"/>
      <c r="E484" s="203"/>
      <c r="H484" s="203"/>
      <c r="I484" s="205"/>
      <c r="J484" s="205"/>
      <c r="K484" s="205"/>
      <c r="L484" s="222">
        <f>IFERROR(IF(G484="X",0,IF(H484="X",0,VLOOKUP(H484,'12'!$K$3:$L$16,2,FALSE))),0)</f>
        <v>0</v>
      </c>
      <c r="M484" s="205">
        <f t="shared" si="14"/>
        <v>0</v>
      </c>
      <c r="N484" s="205">
        <f>IFERROR(VLOOKUP(H484,'12'!$K$3:$M$16,3,FALSE),0)</f>
        <v>0</v>
      </c>
      <c r="O484" s="205">
        <f t="shared" si="15"/>
        <v>0</v>
      </c>
      <c r="P484" s="205"/>
      <c r="Q484" s="205"/>
      <c r="R484" s="205"/>
    </row>
    <row r="485" spans="1:18" hidden="1">
      <c r="A485" s="203"/>
      <c r="B485" s="204"/>
      <c r="C485" s="204"/>
      <c r="D485" s="203"/>
      <c r="E485" s="203"/>
      <c r="H485" s="203"/>
      <c r="I485" s="205"/>
      <c r="J485" s="205"/>
      <c r="K485" s="205"/>
      <c r="L485" s="222">
        <f>IFERROR(IF(G485="X",0,IF(H485="X",0,VLOOKUP(H485,'12'!$K$3:$L$16,2,FALSE))),0)</f>
        <v>0</v>
      </c>
      <c r="M485" s="205">
        <f t="shared" si="14"/>
        <v>0</v>
      </c>
      <c r="N485" s="205">
        <f>IFERROR(VLOOKUP(H485,'12'!$K$3:$M$16,3,FALSE),0)</f>
        <v>0</v>
      </c>
      <c r="O485" s="205">
        <f t="shared" si="15"/>
        <v>0</v>
      </c>
      <c r="P485" s="205"/>
      <c r="Q485" s="205"/>
      <c r="R485" s="205"/>
    </row>
    <row r="486" spans="1:18" hidden="1">
      <c r="A486" s="203"/>
      <c r="B486" s="204"/>
      <c r="C486" s="204"/>
      <c r="D486" s="203"/>
      <c r="E486" s="203"/>
      <c r="H486" s="203"/>
      <c r="I486" s="205"/>
      <c r="J486" s="205"/>
      <c r="K486" s="205"/>
      <c r="L486" s="222">
        <f>IFERROR(IF(G486="X",0,IF(H486="X",0,VLOOKUP(H486,'12'!$K$3:$L$16,2,FALSE))),0)</f>
        <v>0</v>
      </c>
      <c r="M486" s="205">
        <f t="shared" si="14"/>
        <v>0</v>
      </c>
      <c r="N486" s="205">
        <f>IFERROR(VLOOKUP(H486,'12'!$K$3:$M$16,3,FALSE),0)</f>
        <v>0</v>
      </c>
      <c r="O486" s="205">
        <f t="shared" si="15"/>
        <v>0</v>
      </c>
      <c r="P486" s="205"/>
      <c r="Q486" s="205"/>
      <c r="R486" s="205"/>
    </row>
    <row r="487" spans="1:18" hidden="1">
      <c r="A487" s="203"/>
      <c r="B487" s="204"/>
      <c r="C487" s="204"/>
      <c r="D487" s="203"/>
      <c r="E487" s="203"/>
      <c r="H487" s="203"/>
      <c r="I487" s="205"/>
      <c r="J487" s="205"/>
      <c r="K487" s="205"/>
      <c r="L487" s="222">
        <f>IFERROR(IF(G487="X",0,IF(H487="X",0,VLOOKUP(H487,'12'!$K$3:$L$16,2,FALSE))),0)</f>
        <v>0</v>
      </c>
      <c r="M487" s="205">
        <f t="shared" si="14"/>
        <v>0</v>
      </c>
      <c r="N487" s="205">
        <f>IFERROR(VLOOKUP(H487,'12'!$K$3:$M$16,3,FALSE),0)</f>
        <v>0</v>
      </c>
      <c r="O487" s="205">
        <f t="shared" si="15"/>
        <v>0</v>
      </c>
      <c r="P487" s="205"/>
      <c r="Q487" s="205"/>
      <c r="R487" s="205"/>
    </row>
    <row r="488" spans="1:18" hidden="1">
      <c r="A488" s="203"/>
      <c r="B488" s="204"/>
      <c r="C488" s="204"/>
      <c r="D488" s="203"/>
      <c r="E488" s="203"/>
      <c r="H488" s="203"/>
      <c r="I488" s="205"/>
      <c r="J488" s="205"/>
      <c r="K488" s="205"/>
      <c r="L488" s="222">
        <f>IFERROR(IF(G488="X",0,IF(H488="X",0,VLOOKUP(H488,'12'!$K$3:$L$16,2,FALSE))),0)</f>
        <v>0</v>
      </c>
      <c r="M488" s="205">
        <f t="shared" si="14"/>
        <v>0</v>
      </c>
      <c r="N488" s="205">
        <f>IFERROR(VLOOKUP(H488,'12'!$K$3:$M$16,3,FALSE),0)</f>
        <v>0</v>
      </c>
      <c r="O488" s="205">
        <f t="shared" si="15"/>
        <v>0</v>
      </c>
      <c r="P488" s="205"/>
      <c r="Q488" s="205"/>
      <c r="R488" s="205"/>
    </row>
    <row r="489" spans="1:18" hidden="1">
      <c r="A489" s="203"/>
      <c r="B489" s="204"/>
      <c r="C489" s="204"/>
      <c r="D489" s="203"/>
      <c r="E489" s="203"/>
      <c r="H489" s="203"/>
      <c r="I489" s="205"/>
      <c r="J489" s="205"/>
      <c r="K489" s="205"/>
      <c r="L489" s="222">
        <f>IFERROR(IF(G489="X",0,IF(H489="X",0,VLOOKUP(H489,'12'!$K$3:$L$16,2,FALSE))),0)</f>
        <v>0</v>
      </c>
      <c r="M489" s="205">
        <f t="shared" si="14"/>
        <v>0</v>
      </c>
      <c r="N489" s="205">
        <f>IFERROR(VLOOKUP(H489,'12'!$K$3:$M$16,3,FALSE),0)</f>
        <v>0</v>
      </c>
      <c r="O489" s="205">
        <f t="shared" si="15"/>
        <v>0</v>
      </c>
      <c r="P489" s="205"/>
      <c r="Q489" s="205"/>
      <c r="R489" s="205"/>
    </row>
    <row r="490" spans="1:18" hidden="1">
      <c r="A490" s="203"/>
      <c r="B490" s="204"/>
      <c r="C490" s="204"/>
      <c r="D490" s="203"/>
      <c r="E490" s="203"/>
      <c r="H490" s="203"/>
      <c r="I490" s="205"/>
      <c r="J490" s="205"/>
      <c r="K490" s="205"/>
      <c r="L490" s="222">
        <f>IFERROR(IF(G490="X",0,IF(H490="X",0,VLOOKUP(H490,'12'!$K$3:$L$16,2,FALSE))),0)</f>
        <v>0</v>
      </c>
      <c r="M490" s="205">
        <f t="shared" si="14"/>
        <v>0</v>
      </c>
      <c r="N490" s="205">
        <f>IFERROR(VLOOKUP(H490,'12'!$K$3:$M$16,3,FALSE),0)</f>
        <v>0</v>
      </c>
      <c r="O490" s="205">
        <f t="shared" si="15"/>
        <v>0</v>
      </c>
      <c r="P490" s="205"/>
      <c r="Q490" s="205"/>
      <c r="R490" s="205"/>
    </row>
    <row r="491" spans="1:18" hidden="1">
      <c r="A491" s="203"/>
      <c r="B491" s="204"/>
      <c r="C491" s="204"/>
      <c r="D491" s="203"/>
      <c r="E491" s="203"/>
      <c r="H491" s="203"/>
      <c r="I491" s="205"/>
      <c r="J491" s="205"/>
      <c r="K491" s="205"/>
      <c r="L491" s="222">
        <f>IFERROR(IF(G491="X",0,IF(H491="X",0,VLOOKUP(H491,'12'!$K$3:$L$16,2,FALSE))),0)</f>
        <v>0</v>
      </c>
      <c r="M491" s="205">
        <f t="shared" si="14"/>
        <v>0</v>
      </c>
      <c r="N491" s="205">
        <f>IFERROR(VLOOKUP(H491,'12'!$K$3:$M$16,3,FALSE),0)</f>
        <v>0</v>
      </c>
      <c r="O491" s="205">
        <f t="shared" si="15"/>
        <v>0</v>
      </c>
      <c r="P491" s="205"/>
      <c r="Q491" s="205"/>
      <c r="R491" s="205"/>
    </row>
    <row r="492" spans="1:18" hidden="1">
      <c r="A492" s="203"/>
      <c r="B492" s="204"/>
      <c r="C492" s="204"/>
      <c r="D492" s="203"/>
      <c r="E492" s="203"/>
      <c r="H492" s="203"/>
      <c r="I492" s="205"/>
      <c r="J492" s="205"/>
      <c r="K492" s="205"/>
      <c r="L492" s="222">
        <f>IFERROR(IF(G492="X",0,IF(H492="X",0,VLOOKUP(H492,'12'!$K$3:$L$16,2,FALSE))),0)</f>
        <v>0</v>
      </c>
      <c r="M492" s="205">
        <f t="shared" si="14"/>
        <v>0</v>
      </c>
      <c r="N492" s="205">
        <f>IFERROR(VLOOKUP(H492,'12'!$K$3:$M$16,3,FALSE),0)</f>
        <v>0</v>
      </c>
      <c r="O492" s="205">
        <f t="shared" si="15"/>
        <v>0</v>
      </c>
      <c r="P492" s="205"/>
      <c r="Q492" s="205"/>
      <c r="R492" s="205"/>
    </row>
    <row r="493" spans="1:18" hidden="1">
      <c r="A493" s="203"/>
      <c r="B493" s="204"/>
      <c r="C493" s="204"/>
      <c r="D493" s="203"/>
      <c r="E493" s="203"/>
      <c r="H493" s="203"/>
      <c r="I493" s="205"/>
      <c r="J493" s="205"/>
      <c r="K493" s="205"/>
      <c r="L493" s="222">
        <f>IFERROR(IF(G493="X",0,IF(H493="X",0,VLOOKUP(H493,'12'!$K$3:$L$16,2,FALSE))),0)</f>
        <v>0</v>
      </c>
      <c r="M493" s="205">
        <f t="shared" si="14"/>
        <v>0</v>
      </c>
      <c r="N493" s="205">
        <f>IFERROR(VLOOKUP(H493,'12'!$K$3:$M$16,3,FALSE),0)</f>
        <v>0</v>
      </c>
      <c r="O493" s="205">
        <f t="shared" si="15"/>
        <v>0</v>
      </c>
      <c r="P493" s="205"/>
      <c r="Q493" s="205"/>
      <c r="R493" s="205"/>
    </row>
    <row r="494" spans="1:18" hidden="1">
      <c r="A494" s="203"/>
      <c r="B494" s="204"/>
      <c r="C494" s="204"/>
      <c r="D494" s="203"/>
      <c r="E494" s="203"/>
      <c r="H494" s="203"/>
      <c r="I494" s="205"/>
      <c r="J494" s="205"/>
      <c r="K494" s="205"/>
      <c r="L494" s="222">
        <f>IFERROR(IF(G494="X",0,IF(H494="X",0,VLOOKUP(H494,'12'!$K$3:$L$16,2,FALSE))),0)</f>
        <v>0</v>
      </c>
      <c r="M494" s="205">
        <f t="shared" si="14"/>
        <v>0</v>
      </c>
      <c r="N494" s="205">
        <f>IFERROR(VLOOKUP(H494,'12'!$K$3:$M$16,3,FALSE),0)</f>
        <v>0</v>
      </c>
      <c r="O494" s="205">
        <f t="shared" si="15"/>
        <v>0</v>
      </c>
      <c r="P494" s="205"/>
      <c r="Q494" s="205"/>
      <c r="R494" s="205"/>
    </row>
    <row r="495" spans="1:18" hidden="1">
      <c r="A495" s="203"/>
      <c r="B495" s="204"/>
      <c r="C495" s="204"/>
      <c r="D495" s="203"/>
      <c r="E495" s="203"/>
      <c r="H495" s="203"/>
      <c r="I495" s="205"/>
      <c r="J495" s="205"/>
      <c r="K495" s="205"/>
      <c r="L495" s="222">
        <f>IFERROR(IF(G495="X",0,IF(H495="X",0,VLOOKUP(H495,'12'!$K$3:$L$16,2,FALSE))),0)</f>
        <v>0</v>
      </c>
      <c r="M495" s="205">
        <f t="shared" si="14"/>
        <v>0</v>
      </c>
      <c r="N495" s="205">
        <f>IFERROR(VLOOKUP(H495,'12'!$K$3:$M$16,3,FALSE),0)</f>
        <v>0</v>
      </c>
      <c r="O495" s="205">
        <f t="shared" si="15"/>
        <v>0</v>
      </c>
      <c r="P495" s="205"/>
      <c r="Q495" s="205"/>
      <c r="R495" s="205"/>
    </row>
    <row r="496" spans="1:18" hidden="1">
      <c r="A496" s="203"/>
      <c r="B496" s="204"/>
      <c r="C496" s="204"/>
      <c r="D496" s="203"/>
      <c r="E496" s="203"/>
      <c r="H496" s="203"/>
      <c r="I496" s="205"/>
      <c r="J496" s="205"/>
      <c r="K496" s="205"/>
      <c r="L496" s="222">
        <f>IFERROR(IF(G496="X",0,IF(H496="X",0,VLOOKUP(H496,'12'!$K$3:$L$16,2,FALSE))),0)</f>
        <v>0</v>
      </c>
      <c r="M496" s="205">
        <f t="shared" si="14"/>
        <v>0</v>
      </c>
      <c r="N496" s="205">
        <f>IFERROR(VLOOKUP(H496,'12'!$K$3:$M$16,3,FALSE),0)</f>
        <v>0</v>
      </c>
      <c r="O496" s="205">
        <f t="shared" si="15"/>
        <v>0</v>
      </c>
      <c r="P496" s="205"/>
      <c r="Q496" s="205"/>
      <c r="R496" s="205"/>
    </row>
    <row r="497" spans="1:25" hidden="1">
      <c r="A497" s="203"/>
      <c r="B497" s="204"/>
      <c r="C497" s="204"/>
      <c r="D497" s="203"/>
      <c r="E497" s="203"/>
      <c r="H497" s="203"/>
      <c r="I497" s="205"/>
      <c r="J497" s="205"/>
      <c r="K497" s="205"/>
      <c r="L497" s="222">
        <f>IFERROR(IF(G497="X",0,IF(H497="X",0,VLOOKUP(H497,'12'!$K$3:$L$16,2,FALSE))),0)</f>
        <v>0</v>
      </c>
      <c r="M497" s="205">
        <f t="shared" si="14"/>
        <v>0</v>
      </c>
      <c r="N497" s="205">
        <f>IFERROR(VLOOKUP(H497,'12'!$K$3:$M$16,3,FALSE),0)</f>
        <v>0</v>
      </c>
      <c r="O497" s="205">
        <f t="shared" si="15"/>
        <v>0</v>
      </c>
      <c r="P497" s="205"/>
      <c r="Q497" s="205"/>
      <c r="R497" s="205"/>
    </row>
    <row r="498" spans="1:25" hidden="1">
      <c r="A498" s="203"/>
      <c r="B498" s="204"/>
      <c r="C498" s="204"/>
      <c r="D498" s="203"/>
      <c r="E498" s="203"/>
      <c r="H498" s="203"/>
      <c r="I498" s="205"/>
      <c r="J498" s="205"/>
      <c r="K498" s="205"/>
      <c r="L498" s="222">
        <f>IFERROR(IF(G498="X",0,IF(H498="X",0,VLOOKUP(H498,'12'!$K$3:$L$16,2,FALSE))),0)</f>
        <v>0</v>
      </c>
      <c r="M498" s="205">
        <f t="shared" si="14"/>
        <v>0</v>
      </c>
      <c r="N498" s="205">
        <f>IFERROR(VLOOKUP(H498,'12'!$K$3:$M$16,3,FALSE),0)</f>
        <v>0</v>
      </c>
      <c r="O498" s="205">
        <f t="shared" si="15"/>
        <v>0</v>
      </c>
      <c r="P498" s="205"/>
      <c r="Q498" s="205"/>
      <c r="R498" s="205"/>
    </row>
    <row r="499" spans="1:25" hidden="1">
      <c r="A499" s="203"/>
      <c r="B499" s="204"/>
      <c r="C499" s="204"/>
      <c r="D499" s="203"/>
      <c r="E499" s="203"/>
      <c r="H499" s="203"/>
      <c r="I499" s="205"/>
      <c r="J499" s="205"/>
      <c r="K499" s="205"/>
      <c r="L499" s="222">
        <f>IFERROR(IF(G499="X",0,IF(H499="X",0,VLOOKUP(H499,'12'!$K$3:$L$16,2,FALSE))),0)</f>
        <v>0</v>
      </c>
      <c r="M499" s="205">
        <f t="shared" si="14"/>
        <v>0</v>
      </c>
      <c r="N499" s="205">
        <f>IFERROR(VLOOKUP(H499,'12'!$K$3:$M$16,3,FALSE),0)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222</v>
      </c>
      <c r="L500" s="210"/>
      <c r="M500" s="210">
        <f>SUM(M4:M499)</f>
        <v>41520</v>
      </c>
      <c r="N500" s="210"/>
      <c r="O500" s="210">
        <f t="shared" ref="O500" si="17">SUM(O4:O499)</f>
        <v>0</v>
      </c>
      <c r="P500" s="210">
        <f>SUM(P4:P499)</f>
        <v>33</v>
      </c>
      <c r="Q500" s="210">
        <f>SUM(Q4:Q499)</f>
        <v>33</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pIALy+Jb8YklWjLGUKCIGo7gk5AAABomJV2YUhFX0wIonQsI0qPvoRi/0aG5Vxlq5UsKdcPJ2s3VWfU0Lke85g==" saltValue="rsPI67aUBFVC7efJIyjwWg==" spinCount="100000" sheet="1" objects="1" scenarios="1"/>
  <mergeCells count="11">
    <mergeCell ref="U1:U3"/>
    <mergeCell ref="F1:J1"/>
    <mergeCell ref="P1:P3"/>
    <mergeCell ref="Q1:Q3"/>
    <mergeCell ref="R1:R3"/>
    <mergeCell ref="F2:J2"/>
    <mergeCell ref="B1:C2"/>
    <mergeCell ref="D1:E1"/>
    <mergeCell ref="D2:E2"/>
    <mergeCell ref="S1:S3"/>
    <mergeCell ref="T1:T3"/>
  </mergeCells>
  <dataValidations count="3">
    <dataValidation type="list" allowBlank="1" showInputMessage="1" showErrorMessage="1" sqref="E4:E499" xr:uid="{D4BE33B4-2D3D-45F4-BAEF-A761D01CE1BE}">
      <formula1>$X$500:$X$534</formula1>
    </dataValidation>
    <dataValidation type="list" allowBlank="1" showInputMessage="1" showErrorMessage="1" sqref="A4:A499" xr:uid="{F73E3A18-7DBC-4F7B-A177-B4CF5E1AD7EA}">
      <formula1>$X$544:$X$549</formula1>
    </dataValidation>
    <dataValidation type="list" allowBlank="1" showInputMessage="1" showErrorMessage="1" sqref="I4:I499" xr:uid="{BC398947-0003-4218-A6E9-8E549E264501}">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codeName="Blad29">
    <tabColor rgb="FFC2E76B"/>
  </sheetPr>
  <dimension ref="A2:N62"/>
  <sheetViews>
    <sheetView showGridLines="0" zoomScaleNormal="100" workbookViewId="0">
      <selection activeCell="N72" sqref="N72"/>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6420160 - Gymzaal Steggerda</v>
      </c>
      <c r="B2" s="278"/>
      <c r="C2" s="278"/>
      <c r="D2" s="278"/>
      <c r="E2" s="278"/>
      <c r="F2" s="278"/>
      <c r="G2" s="278"/>
      <c r="H2" s="278"/>
      <c r="K2" t="s">
        <v>122</v>
      </c>
      <c r="L2" t="s">
        <v>123</v>
      </c>
      <c r="M2" s="40" t="s">
        <v>124</v>
      </c>
      <c r="N2" t="s">
        <v>125</v>
      </c>
    </row>
    <row r="3" spans="1:14">
      <c r="K3" s="33" t="s">
        <v>126</v>
      </c>
      <c r="L3" s="46">
        <v>40</v>
      </c>
      <c r="M3" s="190"/>
      <c r="N3" s="83">
        <f>SUMIF('13a'!$H$4:$H$499,"B",'13a'!$O$4:$O$499)</f>
        <v>0</v>
      </c>
    </row>
    <row r="4" spans="1:14">
      <c r="A4" s="17" t="s">
        <v>127</v>
      </c>
      <c r="B4" s="285" t="str">
        <f>VLOOKUP(H5,'Kosten NEN2075'!A3:E52,3)</f>
        <v>6420160 - Gymzaal Steggerda</v>
      </c>
      <c r="C4" s="285"/>
      <c r="D4" s="285"/>
      <c r="E4" s="285"/>
      <c r="F4" s="20"/>
      <c r="G4" s="20"/>
      <c r="H4" s="13"/>
      <c r="K4" s="35" t="s">
        <v>134</v>
      </c>
      <c r="L4" s="47">
        <v>40</v>
      </c>
      <c r="M4" s="191"/>
      <c r="N4" s="84">
        <f>SUMIF('13a'!$H$4:$H$499,"E",'13a'!$O$4:$O$499)</f>
        <v>0</v>
      </c>
    </row>
    <row r="5" spans="1:14">
      <c r="A5" s="18" t="s">
        <v>129</v>
      </c>
      <c r="B5" s="286" t="str">
        <f>VLOOKUP(H5,'Kosten NEN2075'!A3:E52,4)</f>
        <v>Hendrik Deddenstraat 3</v>
      </c>
      <c r="C5" s="286"/>
      <c r="D5" s="286"/>
      <c r="E5" s="286"/>
      <c r="F5" s="282" t="s">
        <v>130</v>
      </c>
      <c r="G5" s="282"/>
      <c r="H5" s="14">
        <v>13</v>
      </c>
      <c r="K5" s="35" t="s">
        <v>140</v>
      </c>
      <c r="L5" s="47">
        <v>40</v>
      </c>
      <c r="M5" s="191"/>
      <c r="N5" s="84">
        <f>SUMIF('13a'!$H$4:$H$499,"G",'13a'!$O$4:$O$499)</f>
        <v>0</v>
      </c>
    </row>
    <row r="6" spans="1:14">
      <c r="A6" s="19" t="s">
        <v>132</v>
      </c>
      <c r="B6" s="287" t="str">
        <f>VLOOKUP(H5,'Kosten NEN2075'!A3:E52,5)</f>
        <v>Steggerda</v>
      </c>
      <c r="C6" s="287"/>
      <c r="D6" s="287"/>
      <c r="E6" s="287"/>
      <c r="F6" s="283" t="s">
        <v>133</v>
      </c>
      <c r="G6" s="283"/>
      <c r="H6" s="15" t="str">
        <f>CONCATENATE(H5,"a")</f>
        <v>13a</v>
      </c>
      <c r="K6" s="35" t="s">
        <v>642</v>
      </c>
      <c r="L6" s="47">
        <v>40</v>
      </c>
      <c r="M6" s="191"/>
      <c r="N6" s="84">
        <f>SUMIF('13a'!$H$4:$H$499,"I",'13a'!$O$4:$O$499)</f>
        <v>0</v>
      </c>
    </row>
    <row r="7" spans="1:14">
      <c r="K7" s="35"/>
      <c r="L7" s="47"/>
      <c r="M7" s="191"/>
      <c r="N7" s="84"/>
    </row>
    <row r="8" spans="1:14">
      <c r="A8" s="4" t="s">
        <v>136</v>
      </c>
      <c r="B8" s="5"/>
      <c r="C8" s="5"/>
      <c r="D8" s="5"/>
      <c r="E8" s="16">
        <f>MAX(L3:L16)</f>
        <v>40</v>
      </c>
      <c r="K8" s="35"/>
      <c r="L8" s="47"/>
      <c r="M8" s="191"/>
      <c r="N8" s="84"/>
    </row>
    <row r="9" spans="1:14">
      <c r="A9" s="4" t="s">
        <v>111</v>
      </c>
      <c r="B9" s="5"/>
      <c r="C9" s="5"/>
      <c r="D9" s="5"/>
      <c r="E9" s="164">
        <v>0.08</v>
      </c>
      <c r="K9" s="35"/>
      <c r="L9" s="47"/>
      <c r="M9" s="191"/>
      <c r="N9" s="84"/>
    </row>
    <row r="10" spans="1:14">
      <c r="H10" s="8" t="s">
        <v>139</v>
      </c>
      <c r="K10" s="35"/>
      <c r="L10" s="47"/>
      <c r="M10" s="191"/>
      <c r="N10" s="84"/>
    </row>
    <row r="11" spans="1:14">
      <c r="A11" s="4" t="s">
        <v>141</v>
      </c>
      <c r="B11" s="5"/>
      <c r="C11" s="5"/>
      <c r="D11" s="5"/>
      <c r="E11" s="5"/>
      <c r="F11" s="21"/>
      <c r="G11" s="21"/>
      <c r="H11" s="165">
        <f>SUM(N3:N16)*Offertetarief</f>
        <v>0</v>
      </c>
      <c r="K11" s="37"/>
      <c r="L11" s="48"/>
      <c r="M11" s="192"/>
      <c r="N11" s="85"/>
    </row>
    <row r="12" spans="1:14">
      <c r="E12" t="s">
        <v>142</v>
      </c>
      <c r="F12" s="8" t="s">
        <v>143</v>
      </c>
      <c r="G12" s="8" t="s">
        <v>144</v>
      </c>
      <c r="H12" s="8"/>
      <c r="K12" s="8"/>
      <c r="L12" s="8"/>
      <c r="M12" s="166"/>
      <c r="N12" s="114"/>
    </row>
    <row r="13" spans="1:14">
      <c r="A13" s="5" t="s">
        <v>145</v>
      </c>
      <c r="B13" s="5"/>
      <c r="C13" s="5"/>
      <c r="D13" s="5"/>
      <c r="E13" s="167">
        <v>1</v>
      </c>
      <c r="F13" s="44">
        <f>SUMIF('13a'!H4:H499,"&lt;&gt;X",'13a'!K4:K499)</f>
        <v>389</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'13a'!M500</f>
        <v>15560</v>
      </c>
      <c r="E17" s="279" t="s">
        <v>149</v>
      </c>
      <c r="F17" s="279"/>
      <c r="G17" s="45">
        <f>D17/E8</f>
        <v>389</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hidden="1">
      <c r="A22" s="280" t="s">
        <v>153</v>
      </c>
      <c r="B22" s="281"/>
      <c r="C22" s="281"/>
      <c r="D22" s="263"/>
      <c r="E22" s="92">
        <v>406</v>
      </c>
      <c r="F22" s="193"/>
      <c r="G22" s="172">
        <f t="shared" ref="G22:G34" si="0">E22*F22</f>
        <v>0</v>
      </c>
      <c r="H22" s="95">
        <v>0.16</v>
      </c>
      <c r="I22" s="173">
        <f t="shared" ref="I22:I36" si="1">G22*H22</f>
        <v>0</v>
      </c>
    </row>
    <row r="23" spans="1:9" hidden="1">
      <c r="A23" s="258" t="s">
        <v>154</v>
      </c>
      <c r="B23" s="257"/>
      <c r="C23" s="257"/>
      <c r="D23" s="259"/>
      <c r="E23" s="26">
        <f>E22</f>
        <v>406</v>
      </c>
      <c r="F23" s="194"/>
      <c r="G23" s="174">
        <f t="shared" si="0"/>
        <v>0</v>
      </c>
      <c r="H23" s="36">
        <v>0.32</v>
      </c>
      <c r="I23" s="175">
        <f t="shared" si="1"/>
        <v>0</v>
      </c>
    </row>
    <row r="24" spans="1:9" hidden="1">
      <c r="A24" s="258" t="s">
        <v>155</v>
      </c>
      <c r="B24" s="257"/>
      <c r="C24" s="257"/>
      <c r="D24" s="259"/>
      <c r="E24" s="26">
        <f>E22</f>
        <v>406</v>
      </c>
      <c r="F24" s="194"/>
      <c r="G24" s="174">
        <f t="shared" si="0"/>
        <v>0</v>
      </c>
      <c r="H24" s="36">
        <v>0.32</v>
      </c>
      <c r="I24" s="175">
        <f t="shared" si="1"/>
        <v>0</v>
      </c>
    </row>
    <row r="25" spans="1:9" hidden="1">
      <c r="A25" s="258" t="s">
        <v>156</v>
      </c>
      <c r="B25" s="257"/>
      <c r="C25" s="257"/>
      <c r="D25" s="259"/>
      <c r="E25" s="26">
        <f>E22</f>
        <v>406</v>
      </c>
      <c r="F25" s="194"/>
      <c r="G25" s="174">
        <f t="shared" si="0"/>
        <v>0</v>
      </c>
      <c r="H25" s="36">
        <v>0.2</v>
      </c>
      <c r="I25" s="175">
        <f t="shared" si="1"/>
        <v>0</v>
      </c>
    </row>
    <row r="26" spans="1:9" hidden="1">
      <c r="A26" s="258" t="s">
        <v>157</v>
      </c>
      <c r="B26" s="257"/>
      <c r="C26" s="257"/>
      <c r="D26" s="259"/>
      <c r="E26" s="26">
        <f>SUMIFS('13a'!K4:K499,'13a'!I4:I499,"Tapijt",'13a'!H4:H499,"&lt;&gt;X")</f>
        <v>0</v>
      </c>
      <c r="F26" s="194"/>
      <c r="G26" s="174">
        <f t="shared" si="0"/>
        <v>0</v>
      </c>
      <c r="H26" s="36">
        <v>1</v>
      </c>
      <c r="I26" s="175">
        <f t="shared" si="1"/>
        <v>0</v>
      </c>
    </row>
    <row r="27" spans="1:9" hidden="1">
      <c r="A27" s="258" t="s">
        <v>158</v>
      </c>
      <c r="B27" s="257"/>
      <c r="C27" s="257"/>
      <c r="D27" s="264"/>
      <c r="E27" s="97">
        <f>SUMIFS('13a'!K4:K499,'13a'!I4:I499,"Steen/glad",'13a'!H4:H499,"&lt;&gt;X",'13a'!H4:H499,"&lt;&gt;G")</f>
        <v>18</v>
      </c>
      <c r="F27" s="195"/>
      <c r="G27" s="176">
        <f t="shared" si="0"/>
        <v>0</v>
      </c>
      <c r="H27" s="100">
        <v>2</v>
      </c>
      <c r="I27" s="177">
        <f t="shared" si="1"/>
        <v>0</v>
      </c>
    </row>
    <row r="28" spans="1:9" hidden="1">
      <c r="A28" s="96"/>
      <c r="B28" s="90"/>
      <c r="C28" s="90"/>
      <c r="D28" s="90"/>
      <c r="E28" s="257"/>
      <c r="F28" s="257"/>
      <c r="G28" s="257"/>
      <c r="H28" s="257"/>
      <c r="I28" s="178"/>
    </row>
    <row r="29" spans="1:9">
      <c r="A29" s="258" t="s">
        <v>159</v>
      </c>
      <c r="B29" s="257"/>
      <c r="C29" s="257"/>
      <c r="D29" s="263"/>
      <c r="E29" s="92">
        <f>'13a'!P500</f>
        <v>103</v>
      </c>
      <c r="F29" s="193"/>
      <c r="G29" s="172">
        <f t="shared" si="0"/>
        <v>0</v>
      </c>
      <c r="H29" s="95">
        <v>3</v>
      </c>
      <c r="I29" s="173">
        <f t="shared" si="1"/>
        <v>0</v>
      </c>
    </row>
    <row r="30" spans="1:9">
      <c r="A30" s="258" t="s">
        <v>160</v>
      </c>
      <c r="B30" s="257"/>
      <c r="C30" s="257"/>
      <c r="D30" s="259"/>
      <c r="E30" s="26">
        <f>'13a'!Q500</f>
        <v>105</v>
      </c>
      <c r="F30" s="194"/>
      <c r="G30" s="174">
        <f t="shared" si="0"/>
        <v>0</v>
      </c>
      <c r="H30" s="36">
        <v>2</v>
      </c>
      <c r="I30" s="175">
        <f t="shared" si="1"/>
        <v>0</v>
      </c>
    </row>
    <row r="31" spans="1:9" hidden="1">
      <c r="A31" s="258" t="s">
        <v>161</v>
      </c>
      <c r="B31" s="257"/>
      <c r="C31" s="257"/>
      <c r="D31" s="259"/>
      <c r="E31" s="26">
        <v>0</v>
      </c>
      <c r="F31" s="194"/>
      <c r="G31" s="174">
        <f t="shared" si="0"/>
        <v>0</v>
      </c>
      <c r="H31" s="36"/>
      <c r="I31" s="175">
        <f t="shared" si="1"/>
        <v>0</v>
      </c>
    </row>
    <row r="32" spans="1:9" hidden="1">
      <c r="A32" s="258" t="s">
        <v>162</v>
      </c>
      <c r="B32" s="257"/>
      <c r="C32" s="257"/>
      <c r="D32" s="259"/>
      <c r="E32" s="26">
        <f>'13a'!S500</f>
        <v>0</v>
      </c>
      <c r="F32" s="194"/>
      <c r="G32" s="174">
        <f t="shared" si="0"/>
        <v>0</v>
      </c>
      <c r="H32" s="36"/>
      <c r="I32" s="175">
        <f t="shared" si="1"/>
        <v>0</v>
      </c>
    </row>
    <row r="33" spans="1:9" hidden="1">
      <c r="A33" s="258" t="s">
        <v>163</v>
      </c>
      <c r="B33" s="257"/>
      <c r="C33" s="257"/>
      <c r="D33" s="259"/>
      <c r="E33" s="26">
        <f>'13a'!T500</f>
        <v>0</v>
      </c>
      <c r="F33" s="194"/>
      <c r="G33" s="174">
        <f t="shared" si="0"/>
        <v>0</v>
      </c>
      <c r="H33" s="36"/>
      <c r="I33" s="175">
        <f t="shared" si="1"/>
        <v>0</v>
      </c>
    </row>
    <row r="34" spans="1:9" hidden="1">
      <c r="A34" s="258" t="s">
        <v>164</v>
      </c>
      <c r="B34" s="257"/>
      <c r="C34" s="257"/>
      <c r="D34" s="259"/>
      <c r="E34" s="26">
        <f>'13a'!U500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SUMIF('13a'!H4:H499,"G",'13a'!K4:K499)</f>
        <v>84</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t="s">
        <v>791</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uSIGEG/GDmzeVP+3nlpSQnicBw8ceI98omQw95xO42s6yRBof5x6VFiuTEy4i8ax59bnlt7NU7MB2bEjCmt0gw==" saltValue="BnMvD8BlFfvaWQf9UzYHTw==" spinCount="100000" sheet="1" objects="1" scenarios="1"/>
  <mergeCells count="36">
    <mergeCell ref="A47:C47"/>
    <mergeCell ref="A36:D36"/>
    <mergeCell ref="A41:C41"/>
    <mergeCell ref="A42:C42"/>
    <mergeCell ref="A58:I62"/>
    <mergeCell ref="A37:I37"/>
    <mergeCell ref="A2:H2"/>
    <mergeCell ref="A48:C48"/>
    <mergeCell ref="A49:C49"/>
    <mergeCell ref="A50:C50"/>
    <mergeCell ref="A32:D32"/>
    <mergeCell ref="E21:H21"/>
    <mergeCell ref="A22:D22"/>
    <mergeCell ref="A23:D23"/>
    <mergeCell ref="A24:D24"/>
    <mergeCell ref="A25:D25"/>
    <mergeCell ref="A26:D26"/>
    <mergeCell ref="A27:D27"/>
    <mergeCell ref="A43:C43"/>
    <mergeCell ref="A44:C44"/>
    <mergeCell ref="A45:C45"/>
    <mergeCell ref="A46:C46"/>
    <mergeCell ref="E35:H35"/>
    <mergeCell ref="A31:D31"/>
    <mergeCell ref="A17:C17"/>
    <mergeCell ref="E17:F17"/>
    <mergeCell ref="B4:E4"/>
    <mergeCell ref="B5:E5"/>
    <mergeCell ref="F5:G5"/>
    <mergeCell ref="B6:E6"/>
    <mergeCell ref="F6:G6"/>
    <mergeCell ref="A30:D30"/>
    <mergeCell ref="A33:D33"/>
    <mergeCell ref="A34:D34"/>
    <mergeCell ref="E28:H28"/>
    <mergeCell ref="A29:D29"/>
  </mergeCells>
  <pageMargins left="0.70866141732283472" right="0.70866141732283472" top="0.74803149606299213" bottom="0.74803149606299213" header="0.31496062992125984" footer="0.31496062992125984"/>
  <pageSetup paperSize="8"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pageSetUpPr fitToPage="1"/>
  </sheetPr>
  <dimension ref="A1:BK731"/>
  <sheetViews>
    <sheetView zoomScale="115" zoomScaleNormal="115" workbookViewId="0">
      <selection activeCell="J11" sqref="J11"/>
    </sheetView>
  </sheetViews>
  <sheetFormatPr defaultRowHeight="15"/>
  <cols>
    <col min="1" max="1" width="9.140625" style="126"/>
    <col min="2" max="2" width="40.28515625" customWidth="1"/>
    <col min="3" max="3" width="19.140625" customWidth="1"/>
    <col min="4" max="6" width="15.85546875" bestFit="1" customWidth="1"/>
    <col min="7" max="7" width="19.140625" customWidth="1"/>
    <col min="8" max="63" width="9.140625" style="126"/>
  </cols>
  <sheetData>
    <row r="1" spans="1:7" ht="26.25">
      <c r="B1" s="253" t="s">
        <v>858</v>
      </c>
      <c r="C1" s="253"/>
      <c r="D1" s="253"/>
      <c r="E1" s="253"/>
      <c r="F1" s="253"/>
      <c r="G1" s="253"/>
    </row>
    <row r="2" spans="1:7">
      <c r="B2" s="126"/>
      <c r="C2" s="126"/>
      <c r="D2" s="126"/>
      <c r="E2" s="126"/>
      <c r="F2" s="126"/>
      <c r="G2" s="126"/>
    </row>
    <row r="3" spans="1:7" ht="30">
      <c r="B3" s="124" t="s">
        <v>86</v>
      </c>
      <c r="C3" s="124" t="s">
        <v>87</v>
      </c>
      <c r="D3" s="124" t="s">
        <v>88</v>
      </c>
      <c r="E3" s="124" t="s">
        <v>89</v>
      </c>
      <c r="F3" s="124" t="s">
        <v>90</v>
      </c>
      <c r="G3" s="124" t="s">
        <v>91</v>
      </c>
    </row>
    <row r="4" spans="1:7">
      <c r="A4" s="126">
        <v>1</v>
      </c>
      <c r="B4" s="12" t="str">
        <f>'Kosten NEN2075'!C3</f>
        <v>6004190 - Gemeentehuis</v>
      </c>
      <c r="C4" s="125" cm="1">
        <f t="array" aca="1" ref="C4" ca="1">IFERROR(INDIRECT("'" &amp; A4 &amp; "'!H11"), 0)</f>
        <v>0</v>
      </c>
      <c r="D4" s="125" cm="1">
        <f t="array" aca="1" ref="D4" ca="1">IFERROR(INDIRECT("'" &amp; A4 &amp; "'!H13"), 0)</f>
        <v>0</v>
      </c>
      <c r="E4" s="125" cm="1">
        <f t="array" aca="1" ref="E4" ca="1">IFERROR(INDIRECT("'" &amp; A4 &amp; "'!I38"), 0)</f>
        <v>0</v>
      </c>
      <c r="F4" s="125" cm="1">
        <f t="array" aca="1" ref="F4" ca="1">IFERROR(INDIRECT("'" &amp; A4 &amp; "'!I51"), 0)</f>
        <v>0</v>
      </c>
      <c r="G4" s="125">
        <f ca="1">SUM(C4:F4)</f>
        <v>0</v>
      </c>
    </row>
    <row r="5" spans="1:7">
      <c r="A5" s="126">
        <v>2</v>
      </c>
      <c r="B5" s="12" t="s">
        <v>92</v>
      </c>
      <c r="C5" s="125" cm="1">
        <f t="array" aca="1" ref="C5" ca="1">IFERROR(INDIRECT("'" &amp; A5 &amp; "'!H11"), 0)</f>
        <v>0</v>
      </c>
      <c r="D5" s="125" cm="1">
        <f t="array" aca="1" ref="D5" ca="1">IFERROR(INDIRECT("'" &amp; A5 &amp; "'!H13"), 0)</f>
        <v>0</v>
      </c>
      <c r="E5" s="125" cm="1">
        <f t="array" aca="1" ref="E5" ca="1">IFERROR(INDIRECT("'" &amp; A5 &amp; "'!I38"), 0)</f>
        <v>0</v>
      </c>
      <c r="F5" s="125" cm="1">
        <f t="array" aca="1" ref="F5" ca="1">IFERROR(INDIRECT("'" &amp; A5 &amp; "'!I51"), 0)</f>
        <v>0</v>
      </c>
      <c r="G5" s="125">
        <f t="shared" ref="G5:G53" ca="1" si="0">SUM(C5:F5)</f>
        <v>0</v>
      </c>
    </row>
    <row r="6" spans="1:7">
      <c r="A6" s="126">
        <v>3</v>
      </c>
      <c r="B6" s="12" t="str">
        <f>'Kosten NEN2075'!C5</f>
        <v>6420070 - OBS Vensterschool</v>
      </c>
      <c r="C6" s="125" cm="1">
        <f t="array" aca="1" ref="C6" ca="1">IFERROR(INDIRECT("'" &amp; A6 &amp; "'!H11"), 0)</f>
        <v>0</v>
      </c>
      <c r="D6" s="125" cm="1">
        <f t="array" aca="1" ref="D6" ca="1">IFERROR(INDIRECT("'" &amp; A6 &amp; "'!H13"), 0)</f>
        <v>0</v>
      </c>
      <c r="E6" s="125" cm="1">
        <f t="array" aca="1" ref="E6" ca="1">IFERROR(INDIRECT("'" &amp; A6 &amp; "'!I38"), 0)</f>
        <v>0</v>
      </c>
      <c r="F6" s="125" cm="1">
        <f t="array" aca="1" ref="F6" ca="1">IFERROR(INDIRECT("'" &amp; A6 &amp; "'!I51"), 0)</f>
        <v>0</v>
      </c>
      <c r="G6" s="125">
        <f t="shared" ca="1" si="0"/>
        <v>0</v>
      </c>
    </row>
    <row r="7" spans="1:7">
      <c r="A7" s="126">
        <v>4</v>
      </c>
      <c r="B7" s="12" t="str">
        <f>'Kosten NEN2075'!C6</f>
        <v>6610000 - MFC Het Vlechtwerk</v>
      </c>
      <c r="C7" s="125" cm="1">
        <f t="array" aca="1" ref="C7" ca="1">IFERROR(INDIRECT("'" &amp; A7 &amp; "'!H11"), 0)</f>
        <v>0</v>
      </c>
      <c r="D7" s="125" cm="1">
        <f t="array" aca="1" ref="D7" ca="1">IFERROR(INDIRECT("'" &amp; A7 &amp; "'!H13"), 0)</f>
        <v>0</v>
      </c>
      <c r="E7" s="125" cm="1">
        <f t="array" aca="1" ref="E7" ca="1">IFERROR(INDIRECT("'" &amp; A7 &amp; "'!I38"), 0)</f>
        <v>0</v>
      </c>
      <c r="F7" s="125" cm="1">
        <f t="array" aca="1" ref="F7" ca="1">IFERROR(INDIRECT("'" &amp; A7 &amp; "'!I51"), 0)</f>
        <v>0</v>
      </c>
      <c r="G7" s="125">
        <f t="shared" ca="1" si="0"/>
        <v>0</v>
      </c>
    </row>
    <row r="8" spans="1:7">
      <c r="A8" s="126">
        <v>5</v>
      </c>
      <c r="B8" s="12" t="str">
        <f>'Kosten NEN2075'!C7</f>
        <v>6420040 - OBS De Heidepolle</v>
      </c>
      <c r="C8" s="125" cm="1">
        <f t="array" aca="1" ref="C8" ca="1">IFERROR(INDIRECT("'" &amp; A8 &amp; "'!H11"), 0)</f>
        <v>0</v>
      </c>
      <c r="D8" s="125" cm="1">
        <f t="array" aca="1" ref="D8" ca="1">IFERROR(INDIRECT("'" &amp; A8 &amp; "'!H13"), 0)</f>
        <v>0</v>
      </c>
      <c r="E8" s="125" cm="1">
        <f t="array" aca="1" ref="E8" ca="1">IFERROR(INDIRECT("'" &amp; A8 &amp; "'!I38"), 0)</f>
        <v>0</v>
      </c>
      <c r="F8" s="125" cm="1">
        <f t="array" aca="1" ref="F8" ca="1">IFERROR(INDIRECT("'" &amp; A8 &amp; "'!I51"), 0)</f>
        <v>0</v>
      </c>
      <c r="G8" s="125">
        <f t="shared" ca="1" si="0"/>
        <v>0</v>
      </c>
    </row>
    <row r="9" spans="1:7">
      <c r="A9" s="126">
        <v>6</v>
      </c>
      <c r="B9" s="12" t="str">
        <f>'Kosten NEN2075'!C8</f>
        <v>6420100 - CBS De Wegwijzer</v>
      </c>
      <c r="C9" s="125" cm="1">
        <f t="array" aca="1" ref="C9" ca="1">IFERROR(INDIRECT("'" &amp; A9 &amp; "'!H11"), 0)</f>
        <v>0</v>
      </c>
      <c r="D9" s="125" cm="1">
        <f t="array" aca="1" ref="D9" ca="1">IFERROR(INDIRECT("'" &amp; A9 &amp; "'!H13"), 0)</f>
        <v>0</v>
      </c>
      <c r="E9" s="125" cm="1">
        <f t="array" aca="1" ref="E9" ca="1">IFERROR(INDIRECT("'" &amp; A9 &amp; "'!I38"), 0)</f>
        <v>0</v>
      </c>
      <c r="F9" s="125" cm="1">
        <f t="array" aca="1" ref="F9" ca="1">IFERROR(INDIRECT("'" &amp; A9 &amp; "'!I51"), 0)</f>
        <v>0</v>
      </c>
      <c r="G9" s="125">
        <f t="shared" ca="1" si="0"/>
        <v>0</v>
      </c>
    </row>
    <row r="10" spans="1:7">
      <c r="A10" s="126">
        <v>7</v>
      </c>
      <c r="B10" s="12" t="str">
        <f>'Kosten NEN2075'!C9</f>
        <v>6420050 - OBS De Oosterbrink</v>
      </c>
      <c r="C10" s="125" cm="1">
        <f t="array" aca="1" ref="C10" ca="1">IFERROR(INDIRECT("'" &amp; A10 &amp; "'!H11"), 0)</f>
        <v>0</v>
      </c>
      <c r="D10" s="125" cm="1">
        <f t="array" aca="1" ref="D10" ca="1">IFERROR(INDIRECT("'" &amp; A10 &amp; "'!H13"), 0)</f>
        <v>0</v>
      </c>
      <c r="E10" s="125" cm="1">
        <f t="array" aca="1" ref="E10" ca="1">IFERROR(INDIRECT("'" &amp; A10 &amp; "'!I38"), 0)</f>
        <v>0</v>
      </c>
      <c r="F10" s="125" cm="1">
        <f t="array" aca="1" ref="F10" ca="1">IFERROR(INDIRECT("'" &amp; A10 &amp; "'!I51"), 0)</f>
        <v>0</v>
      </c>
      <c r="G10" s="125">
        <f t="shared" ca="1" si="0"/>
        <v>0</v>
      </c>
    </row>
    <row r="11" spans="1:7">
      <c r="A11" s="126">
        <v>8</v>
      </c>
      <c r="B11" s="12" t="str">
        <f>'Kosten NEN2075'!C10</f>
        <v>6420060 - OBS 't Holtpad</v>
      </c>
      <c r="C11" s="125" cm="1">
        <f t="array" aca="1" ref="C11" ca="1">IFERROR(INDIRECT("'" &amp; A11 &amp; "'!H11"), 0)</f>
        <v>0</v>
      </c>
      <c r="D11" s="125" cm="1">
        <f t="array" aca="1" ref="D11" ca="1">IFERROR(INDIRECT("'" &amp; A11 &amp; "'!H13"), 0)</f>
        <v>0</v>
      </c>
      <c r="E11" s="125" cm="1">
        <f t="array" aca="1" ref="E11" ca="1">IFERROR(INDIRECT("'" &amp; A11 &amp; "'!I38"), 0)</f>
        <v>0</v>
      </c>
      <c r="F11" s="125" cm="1">
        <f t="array" aca="1" ref="F11" ca="1">IFERROR(INDIRECT("'" &amp; A11 &amp; "'!I51"), 0)</f>
        <v>0</v>
      </c>
      <c r="G11" s="125">
        <f t="shared" ca="1" si="0"/>
        <v>0</v>
      </c>
    </row>
    <row r="12" spans="1:7">
      <c r="A12" s="126">
        <v>9</v>
      </c>
      <c r="B12" s="12" t="str">
        <f>'Kosten NEN2075'!C11</f>
        <v>6420090 - OBS Tuindorpschool</v>
      </c>
      <c r="C12" s="125" cm="1">
        <f t="array" aca="1" ref="C12" ca="1">IFERROR(INDIRECT("'" &amp; A12 &amp; "'!H11"), 0)</f>
        <v>0</v>
      </c>
      <c r="D12" s="125" cm="1">
        <f t="array" aca="1" ref="D12" ca="1">IFERROR(INDIRECT("'" &amp; A12 &amp; "'!H13"), 0)</f>
        <v>0</v>
      </c>
      <c r="E12" s="125" cm="1">
        <f t="array" aca="1" ref="E12" ca="1">IFERROR(INDIRECT("'" &amp; A12 &amp; "'!I38"), 0)</f>
        <v>0</v>
      </c>
      <c r="F12" s="125" cm="1">
        <f t="array" aca="1" ref="F12" ca="1">IFERROR(INDIRECT("'" &amp; A12 &amp; "'!I51"), 0)</f>
        <v>0</v>
      </c>
      <c r="G12" s="125">
        <f t="shared" ca="1" si="0"/>
        <v>0</v>
      </c>
    </row>
    <row r="13" spans="1:7">
      <c r="A13" s="126">
        <v>10</v>
      </c>
      <c r="B13" s="12" t="str">
        <f>'Kosten NEN2075'!C12</f>
        <v>6420030 - OBS De Aventurijn</v>
      </c>
      <c r="C13" s="125" cm="1">
        <f t="array" aca="1" ref="C13" ca="1">IFERROR(INDIRECT("'" &amp; A13 &amp; "'!H11"), 0)</f>
        <v>0</v>
      </c>
      <c r="D13" s="125" cm="1">
        <f t="array" aca="1" ref="D13" ca="1">IFERROR(INDIRECT("'" &amp; A13 &amp; "'!H13"), 0)</f>
        <v>0</v>
      </c>
      <c r="E13" s="125" cm="1">
        <f t="array" aca="1" ref="E13" ca="1">IFERROR(INDIRECT("'" &amp; A13 &amp; "'!I38"), 0)</f>
        <v>0</v>
      </c>
      <c r="F13" s="125" cm="1">
        <f t="array" aca="1" ref="F13" ca="1">IFERROR(INDIRECT("'" &amp; A13 &amp; "'!I51"), 0)</f>
        <v>0</v>
      </c>
      <c r="G13" s="125">
        <f t="shared" ca="1" si="0"/>
        <v>0</v>
      </c>
    </row>
    <row r="14" spans="1:7">
      <c r="A14" s="126">
        <v>11</v>
      </c>
      <c r="B14" s="12" t="str">
        <f>'Kosten NEN2075'!C13</f>
        <v>6420140 - Gymzaal De Heide</v>
      </c>
      <c r="C14" s="125" cm="1">
        <f t="array" aca="1" ref="C14" ca="1">IFERROR(INDIRECT("'" &amp; A14 &amp; "'!H11"), 0)</f>
        <v>0</v>
      </c>
      <c r="D14" s="125" cm="1">
        <f t="array" aca="1" ref="D14" ca="1">IFERROR(INDIRECT("'" &amp; A14 &amp; "'!H13"), 0)</f>
        <v>0</v>
      </c>
      <c r="E14" s="125" cm="1">
        <f t="array" aca="1" ref="E14" ca="1">IFERROR(INDIRECT("'" &amp; A14 &amp; "'!I38"), 0)</f>
        <v>0</v>
      </c>
      <c r="F14" s="125" cm="1">
        <f t="array" aca="1" ref="F14" ca="1">IFERROR(INDIRECT("'" &amp; A14 &amp; "'!I51"), 0)</f>
        <v>0</v>
      </c>
      <c r="G14" s="125">
        <f t="shared" ca="1" si="0"/>
        <v>0</v>
      </c>
    </row>
    <row r="15" spans="1:7">
      <c r="A15" s="126">
        <v>12</v>
      </c>
      <c r="B15" s="12" t="str">
        <f>'Kosten NEN2075'!C14</f>
        <v>6420150 - Gymzaal De Lamer</v>
      </c>
      <c r="C15" s="125" cm="1">
        <f t="array" aca="1" ref="C15" ca="1">IFERROR(INDIRECT("'" &amp; A15 &amp; "'!H11"), 0)</f>
        <v>0</v>
      </c>
      <c r="D15" s="125" cm="1">
        <f t="array" aca="1" ref="D15" ca="1">IFERROR(INDIRECT("'" &amp; A15 &amp; "'!H13"), 0)</f>
        <v>0</v>
      </c>
      <c r="E15" s="125" cm="1">
        <f t="array" aca="1" ref="E15" ca="1">IFERROR(INDIRECT("'" &amp; A15 &amp; "'!I38"), 0)</f>
        <v>0</v>
      </c>
      <c r="F15" s="125" cm="1">
        <f t="array" aca="1" ref="F15" ca="1">IFERROR(INDIRECT("'" &amp; A15 &amp; "'!I51"), 0)</f>
        <v>0</v>
      </c>
      <c r="G15" s="125">
        <f t="shared" ca="1" si="0"/>
        <v>0</v>
      </c>
    </row>
    <row r="16" spans="1:7">
      <c r="A16" s="126">
        <v>13</v>
      </c>
      <c r="B16" s="12" t="str">
        <f>'Kosten NEN2075'!C15</f>
        <v>6420160 - Gymzaal Steggerda</v>
      </c>
      <c r="C16" s="125" cm="1">
        <f t="array" aca="1" ref="C16" ca="1">IFERROR(INDIRECT("'" &amp; A16 &amp; "'!H11"), 0)</f>
        <v>0</v>
      </c>
      <c r="D16" s="125" cm="1">
        <f t="array" aca="1" ref="D16" ca="1">IFERROR(INDIRECT("'" &amp; A16 &amp; "'!H13"), 0)</f>
        <v>0</v>
      </c>
      <c r="E16" s="125" cm="1">
        <f t="array" aca="1" ref="E16" ca="1">IFERROR(INDIRECT("'" &amp; A16 &amp; "'!I38"), 0)</f>
        <v>0</v>
      </c>
      <c r="F16" s="125" cm="1">
        <f t="array" aca="1" ref="F16" ca="1">IFERROR(INDIRECT("'" &amp; A16 &amp; "'!I51"), 0)</f>
        <v>0</v>
      </c>
      <c r="G16" s="125">
        <f t="shared" ca="1" si="0"/>
        <v>0</v>
      </c>
    </row>
    <row r="17" spans="1:7">
      <c r="A17" s="126">
        <v>14</v>
      </c>
      <c r="B17" s="12" t="str">
        <f>'Kosten NEN2075'!C16</f>
        <v>6420120 - Gymzaal Zuid</v>
      </c>
      <c r="C17" s="125" cm="1">
        <f t="array" aca="1" ref="C17" ca="1">IFERROR(INDIRECT("'" &amp; A17 &amp; "'!H11"), 0)</f>
        <v>0</v>
      </c>
      <c r="D17" s="125" cm="1">
        <f t="array" aca="1" ref="D17" ca="1">IFERROR(INDIRECT("'" &amp; A17 &amp; "'!H13"), 0)</f>
        <v>0</v>
      </c>
      <c r="E17" s="125" cm="1">
        <f t="array" aca="1" ref="E17" ca="1">IFERROR(INDIRECT("'" &amp; A17 &amp; "'!I38"), 0)</f>
        <v>0</v>
      </c>
      <c r="F17" s="125" cm="1">
        <f t="array" aca="1" ref="F17" ca="1">IFERROR(INDIRECT("'" &amp; A17 &amp; "'!I51"), 0)</f>
        <v>0</v>
      </c>
      <c r="G17" s="125">
        <f t="shared" ca="1" si="0"/>
        <v>0</v>
      </c>
    </row>
    <row r="18" spans="1:7">
      <c r="A18" s="126">
        <v>15</v>
      </c>
      <c r="B18" s="12" t="str">
        <f>'Kosten NEN2075'!C17</f>
        <v>6420110 - Gymzaal De Blesse</v>
      </c>
      <c r="C18" s="125" cm="1">
        <f t="array" aca="1" ref="C18" ca="1">IFERROR(INDIRECT("'" &amp; A18 &amp; "'!H11"), 0)</f>
        <v>0</v>
      </c>
      <c r="D18" s="125" cm="1">
        <f t="array" aca="1" ref="D18" ca="1">IFERROR(INDIRECT("'" &amp; A18 &amp; "'!H13"), 0)</f>
        <v>0</v>
      </c>
      <c r="E18" s="125" cm="1">
        <f t="array" aca="1" ref="E18" ca="1">IFERROR(INDIRECT("'" &amp; A18 &amp; "'!I38"), 0)</f>
        <v>0</v>
      </c>
      <c r="F18" s="125" cm="1">
        <f t="array" aca="1" ref="F18" ca="1">IFERROR(INDIRECT("'" &amp; A18 &amp; "'!I51"), 0)</f>
        <v>0</v>
      </c>
      <c r="G18" s="125">
        <f t="shared" ca="1" si="0"/>
        <v>0</v>
      </c>
    </row>
    <row r="19" spans="1:7">
      <c r="A19" s="126">
        <v>16</v>
      </c>
      <c r="B19" s="12" t="str">
        <f>'Kosten NEN2075'!C18</f>
        <v>6420130 - Gymzaal De Striepe</v>
      </c>
      <c r="C19" s="125" cm="1">
        <f t="array" aca="1" ref="C19" ca="1">IFERROR(INDIRECT("'" &amp; A19 &amp; "'!H11"), 0)</f>
        <v>0</v>
      </c>
      <c r="D19" s="125" cm="1">
        <f t="array" aca="1" ref="D19" ca="1">IFERROR(INDIRECT("'" &amp; A19 &amp; "'!H13"), 0)</f>
        <v>0</v>
      </c>
      <c r="E19" s="125" cm="1">
        <f t="array" aca="1" ref="E19" ca="1">IFERROR(INDIRECT("'" &amp; A19 &amp; "'!I38"), 0)</f>
        <v>0</v>
      </c>
      <c r="F19" s="125" cm="1">
        <f t="array" aca="1" ref="F19" ca="1">IFERROR(INDIRECT("'" &amp; A19 &amp; "'!I51"), 0)</f>
        <v>0</v>
      </c>
      <c r="G19" s="125">
        <f t="shared" ca="1" si="0"/>
        <v>0</v>
      </c>
    </row>
    <row r="20" spans="1:7">
      <c r="A20" s="126">
        <v>17</v>
      </c>
      <c r="B20" s="12" t="str">
        <f>'Kosten NEN2075'!C19</f>
        <v>6520020 - Sportcomplex De Duker</v>
      </c>
      <c r="C20" s="125" cm="1">
        <f t="array" aca="1" ref="C20" ca="1">IFERROR(INDIRECT("'" &amp; A20 &amp; "'!H11"), 0)</f>
        <v>0</v>
      </c>
      <c r="D20" s="125" cm="1">
        <f t="array" aca="1" ref="D20" ca="1">IFERROR(INDIRECT("'" &amp; A20 &amp; "'!H13"), 0)</f>
        <v>0</v>
      </c>
      <c r="E20" s="125" cm="1">
        <f t="array" aca="1" ref="E20" ca="1">IFERROR(INDIRECT("'" &amp; A20 &amp; "'!I38"), 0)</f>
        <v>0</v>
      </c>
      <c r="F20" s="125" cm="1">
        <f t="array" aca="1" ref="F20" ca="1">IFERROR(INDIRECT("'" &amp; A20 &amp; "'!I51"), 0)</f>
        <v>0</v>
      </c>
      <c r="G20" s="125">
        <f t="shared" ca="1" si="0"/>
        <v>0</v>
      </c>
    </row>
    <row r="21" spans="1:7">
      <c r="A21" s="126">
        <v>18</v>
      </c>
      <c r="B21" s="12" t="str">
        <f>'Kosten NEN2075'!C20</f>
        <v>6420040 - Sportcentrum De Steense</v>
      </c>
      <c r="C21" s="125" cm="1">
        <f t="array" aca="1" ref="C21" ca="1">IFERROR(INDIRECT("'" &amp; A21 &amp; "'!H11"), 0)</f>
        <v>0</v>
      </c>
      <c r="D21" s="125" cm="1">
        <f t="array" aca="1" ref="D21" ca="1">IFERROR(INDIRECT("'" &amp; A21 &amp; "'!H13"), 0)</f>
        <v>0</v>
      </c>
      <c r="E21" s="125" cm="1">
        <f t="array" aca="1" ref="E21" ca="1">IFERROR(INDIRECT("'" &amp; A21 &amp; "'!I38"), 0)</f>
        <v>0</v>
      </c>
      <c r="F21" s="125" cm="1">
        <f t="array" aca="1" ref="F21" ca="1">IFERROR(INDIRECT("'" &amp; A21 &amp; "'!I51"), 0)</f>
        <v>0</v>
      </c>
      <c r="G21" s="125">
        <f t="shared" ca="1" si="0"/>
        <v>0</v>
      </c>
    </row>
    <row r="22" spans="1:7">
      <c r="A22" s="126">
        <v>19</v>
      </c>
      <c r="B22" s="12" t="str">
        <f>'Kosten NEN2075'!C21</f>
        <v xml:space="preserve">t Buurthuus </v>
      </c>
      <c r="C22" s="125" cm="1">
        <f t="array" aca="1" ref="C22" ca="1">IFERROR(INDIRECT("'" &amp; A22 &amp; "'!H11"), 0)</f>
        <v>0</v>
      </c>
      <c r="D22" s="125" cm="1">
        <f t="array" aca="1" ref="D22" ca="1">IFERROR(INDIRECT("'" &amp; A22 &amp; "'!H13"), 0)</f>
        <v>0</v>
      </c>
      <c r="E22" s="125" cm="1">
        <f t="array" aca="1" ref="E22" ca="1">IFERROR(INDIRECT("'" &amp; A22 &amp; "'!I38"), 0)</f>
        <v>0</v>
      </c>
      <c r="F22" s="125" cm="1">
        <f t="array" aca="1" ref="F22" ca="1">IFERROR(INDIRECT("'" &amp; A22 &amp; "'!I51"), 0)</f>
        <v>0</v>
      </c>
      <c r="G22" s="125">
        <f t="shared" ca="1" si="0"/>
        <v>0</v>
      </c>
    </row>
    <row r="23" spans="1:7" hidden="1">
      <c r="A23" s="126">
        <v>20</v>
      </c>
      <c r="B23" s="12">
        <f>'Kosten NEN2075'!C22</f>
        <v>0</v>
      </c>
      <c r="C23" s="125" cm="1">
        <f t="array" aca="1" ref="C23" ca="1">IFERROR(INDIRECT("'" &amp; A23 &amp; "'!H11"), 0)</f>
        <v>0</v>
      </c>
      <c r="D23" s="125" cm="1">
        <f t="array" aca="1" ref="D23" ca="1">IFERROR(INDIRECT("'" &amp; A23 &amp; "'!H13"), 0)</f>
        <v>0</v>
      </c>
      <c r="E23" s="125" cm="1">
        <f t="array" aca="1" ref="E23" ca="1">IFERROR(INDIRECT("'" &amp; A23 &amp; "'!I38"), 0)</f>
        <v>0</v>
      </c>
      <c r="F23" s="125" cm="1">
        <f t="array" aca="1" ref="F23" ca="1">IFERROR(INDIRECT("'" &amp; A23 &amp; "'!I51"), 0)</f>
        <v>0</v>
      </c>
      <c r="G23" s="125">
        <f t="shared" ca="1" si="0"/>
        <v>0</v>
      </c>
    </row>
    <row r="24" spans="1:7" hidden="1">
      <c r="A24" s="126">
        <v>21</v>
      </c>
      <c r="B24" s="12">
        <f>'Kosten NEN2075'!C23</f>
        <v>0</v>
      </c>
      <c r="C24" s="125" cm="1">
        <f t="array" aca="1" ref="C24" ca="1">IFERROR(INDIRECT("'" &amp; A24 &amp; "'!H11"), 0)</f>
        <v>0</v>
      </c>
      <c r="D24" s="125" cm="1">
        <f t="array" aca="1" ref="D24" ca="1">IFERROR(INDIRECT("'" &amp; A24 &amp; "'!H13"), 0)</f>
        <v>0</v>
      </c>
      <c r="E24" s="125" cm="1">
        <f t="array" aca="1" ref="E24" ca="1">IFERROR(INDIRECT("'" &amp; A24 &amp; "'!I38"), 0)</f>
        <v>0</v>
      </c>
      <c r="F24" s="125" cm="1">
        <f t="array" aca="1" ref="F24" ca="1">IFERROR(INDIRECT("'" &amp; A24 &amp; "'!I51"), 0)</f>
        <v>0</v>
      </c>
      <c r="G24" s="125">
        <f t="shared" ca="1" si="0"/>
        <v>0</v>
      </c>
    </row>
    <row r="25" spans="1:7" hidden="1">
      <c r="A25" s="126">
        <v>22</v>
      </c>
      <c r="B25" s="12">
        <f>'Kosten NEN2075'!C24</f>
        <v>0</v>
      </c>
      <c r="C25" s="125" cm="1">
        <f t="array" aca="1" ref="C25" ca="1">IFERROR(INDIRECT("'" &amp; A25 &amp; "'!H11"), 0)</f>
        <v>0</v>
      </c>
      <c r="D25" s="125" cm="1">
        <f t="array" aca="1" ref="D25" ca="1">IFERROR(INDIRECT("'" &amp; A25 &amp; "'!H13"), 0)</f>
        <v>0</v>
      </c>
      <c r="E25" s="125" cm="1">
        <f t="array" aca="1" ref="E25" ca="1">IFERROR(INDIRECT("'" &amp; A25 &amp; "'!I38"), 0)</f>
        <v>0</v>
      </c>
      <c r="F25" s="125" cm="1">
        <f t="array" aca="1" ref="F25" ca="1">IFERROR(INDIRECT("'" &amp; A25 &amp; "'!I51"), 0)</f>
        <v>0</v>
      </c>
      <c r="G25" s="125">
        <f t="shared" ca="1" si="0"/>
        <v>0</v>
      </c>
    </row>
    <row r="26" spans="1:7" hidden="1">
      <c r="A26" s="126">
        <v>23</v>
      </c>
      <c r="B26" s="12">
        <f>'Kosten NEN2075'!C25</f>
        <v>0</v>
      </c>
      <c r="C26" s="125" cm="1">
        <f t="array" aca="1" ref="C26" ca="1">IFERROR(INDIRECT("'" &amp; A26 &amp; "'!H11"), 0)</f>
        <v>0</v>
      </c>
      <c r="D26" s="125" cm="1">
        <f t="array" aca="1" ref="D26" ca="1">IFERROR(INDIRECT("'" &amp; A26 &amp; "'!H13"), 0)</f>
        <v>0</v>
      </c>
      <c r="E26" s="125" cm="1">
        <f t="array" aca="1" ref="E26" ca="1">IFERROR(INDIRECT("'" &amp; A26 &amp; "'!I38"), 0)</f>
        <v>0</v>
      </c>
      <c r="F26" s="125" cm="1">
        <f t="array" aca="1" ref="F26" ca="1">IFERROR(INDIRECT("'" &amp; A26 &amp; "'!I51"), 0)</f>
        <v>0</v>
      </c>
      <c r="G26" s="125">
        <f t="shared" ca="1" si="0"/>
        <v>0</v>
      </c>
    </row>
    <row r="27" spans="1:7" hidden="1">
      <c r="A27" s="126">
        <v>24</v>
      </c>
      <c r="B27" s="12">
        <f>'Kosten NEN2075'!C26</f>
        <v>0</v>
      </c>
      <c r="C27" s="125" cm="1">
        <f t="array" aca="1" ref="C27" ca="1">IFERROR(INDIRECT("'" &amp; A27 &amp; "'!H11"), 0)</f>
        <v>0</v>
      </c>
      <c r="D27" s="125" cm="1">
        <f t="array" aca="1" ref="D27" ca="1">IFERROR(INDIRECT("'" &amp; A27 &amp; "'!H13"), 0)</f>
        <v>0</v>
      </c>
      <c r="E27" s="125" cm="1">
        <f t="array" aca="1" ref="E27" ca="1">IFERROR(INDIRECT("'" &amp; A27 &amp; "'!I38"), 0)</f>
        <v>0</v>
      </c>
      <c r="F27" s="125" cm="1">
        <f t="array" aca="1" ref="F27" ca="1">IFERROR(INDIRECT("'" &amp; A27 &amp; "'!I51"), 0)</f>
        <v>0</v>
      </c>
      <c r="G27" s="125">
        <f t="shared" ca="1" si="0"/>
        <v>0</v>
      </c>
    </row>
    <row r="28" spans="1:7" hidden="1">
      <c r="A28" s="126">
        <v>25</v>
      </c>
      <c r="B28" s="12">
        <f>'Kosten NEN2075'!C27</f>
        <v>0</v>
      </c>
      <c r="C28" s="125" cm="1">
        <f t="array" aca="1" ref="C28" ca="1">IFERROR(INDIRECT("'" &amp; A28 &amp; "'!H11"), 0)</f>
        <v>0</v>
      </c>
      <c r="D28" s="125" cm="1">
        <f t="array" aca="1" ref="D28" ca="1">IFERROR(INDIRECT("'" &amp; A28 &amp; "'!H13"), 0)</f>
        <v>0</v>
      </c>
      <c r="E28" s="125" cm="1">
        <f t="array" aca="1" ref="E28" ca="1">IFERROR(INDIRECT("'" &amp; A28 &amp; "'!I38"), 0)</f>
        <v>0</v>
      </c>
      <c r="F28" s="125" cm="1">
        <f t="array" aca="1" ref="F28" ca="1">IFERROR(INDIRECT("'" &amp; A28 &amp; "'!I51"), 0)</f>
        <v>0</v>
      </c>
      <c r="G28" s="125">
        <f t="shared" ca="1" si="0"/>
        <v>0</v>
      </c>
    </row>
    <row r="29" spans="1:7" hidden="1">
      <c r="A29" s="126">
        <v>26</v>
      </c>
      <c r="B29" s="12">
        <f>'Kosten NEN2075'!C28</f>
        <v>0</v>
      </c>
      <c r="C29" s="125" cm="1">
        <f t="array" aca="1" ref="C29" ca="1">IFERROR(INDIRECT("'" &amp; A29 &amp; "'!H11"), 0)</f>
        <v>0</v>
      </c>
      <c r="D29" s="125" cm="1">
        <f t="array" aca="1" ref="D29" ca="1">IFERROR(INDIRECT("'" &amp; A29 &amp; "'!H13"), 0)</f>
        <v>0</v>
      </c>
      <c r="E29" s="125" cm="1">
        <f t="array" aca="1" ref="E29" ca="1">IFERROR(INDIRECT("'" &amp; A29 &amp; "'!I38"), 0)</f>
        <v>0</v>
      </c>
      <c r="F29" s="125" cm="1">
        <f t="array" aca="1" ref="F29" ca="1">IFERROR(INDIRECT("'" &amp; A29 &amp; "'!I51"), 0)</f>
        <v>0</v>
      </c>
      <c r="G29" s="125">
        <f t="shared" ca="1" si="0"/>
        <v>0</v>
      </c>
    </row>
    <row r="30" spans="1:7" hidden="1">
      <c r="A30" s="126">
        <v>27</v>
      </c>
      <c r="B30" s="12">
        <f>'Kosten NEN2075'!C29</f>
        <v>0</v>
      </c>
      <c r="C30" s="125" cm="1">
        <f t="array" aca="1" ref="C30" ca="1">IFERROR(INDIRECT("'" &amp; A30 &amp; "'!H11"), 0)</f>
        <v>0</v>
      </c>
      <c r="D30" s="125" cm="1">
        <f t="array" aca="1" ref="D30" ca="1">IFERROR(INDIRECT("'" &amp; A30 &amp; "'!H13"), 0)</f>
        <v>0</v>
      </c>
      <c r="E30" s="125" cm="1">
        <f t="array" aca="1" ref="E30" ca="1">IFERROR(INDIRECT("'" &amp; A30 &amp; "'!I38"), 0)</f>
        <v>0</v>
      </c>
      <c r="F30" s="125" cm="1">
        <f t="array" aca="1" ref="F30" ca="1">IFERROR(INDIRECT("'" &amp; A30 &amp; "'!I51"), 0)</f>
        <v>0</v>
      </c>
      <c r="G30" s="125">
        <f t="shared" ca="1" si="0"/>
        <v>0</v>
      </c>
    </row>
    <row r="31" spans="1:7" hidden="1">
      <c r="A31" s="126">
        <v>28</v>
      </c>
      <c r="B31" s="12">
        <f>'Kosten NEN2075'!C30</f>
        <v>0</v>
      </c>
      <c r="C31" s="125" cm="1">
        <f t="array" aca="1" ref="C31" ca="1">IFERROR(INDIRECT("'" &amp; A31 &amp; "'!H11"), 0)</f>
        <v>0</v>
      </c>
      <c r="D31" s="125" cm="1">
        <f t="array" aca="1" ref="D31" ca="1">IFERROR(INDIRECT("'" &amp; A31 &amp; "'!H13"), 0)</f>
        <v>0</v>
      </c>
      <c r="E31" s="125" cm="1">
        <f t="array" aca="1" ref="E31" ca="1">IFERROR(INDIRECT("'" &amp; A31 &amp; "'!I38"), 0)</f>
        <v>0</v>
      </c>
      <c r="F31" s="125" cm="1">
        <f t="array" aca="1" ref="F31" ca="1">IFERROR(INDIRECT("'" &amp; A31 &amp; "'!I51"), 0)</f>
        <v>0</v>
      </c>
      <c r="G31" s="125">
        <f t="shared" ca="1" si="0"/>
        <v>0</v>
      </c>
    </row>
    <row r="32" spans="1:7" hidden="1">
      <c r="A32" s="126">
        <v>29</v>
      </c>
      <c r="B32" s="12">
        <f>'Kosten NEN2075'!C31</f>
        <v>0</v>
      </c>
      <c r="C32" s="125" cm="1">
        <f t="array" aca="1" ref="C32" ca="1">IFERROR(INDIRECT("'" &amp; A32 &amp; "'!H11"), 0)</f>
        <v>0</v>
      </c>
      <c r="D32" s="125" cm="1">
        <f t="array" aca="1" ref="D32" ca="1">IFERROR(INDIRECT("'" &amp; A32 &amp; "'!H13"), 0)</f>
        <v>0</v>
      </c>
      <c r="E32" s="125" cm="1">
        <f t="array" aca="1" ref="E32" ca="1">IFERROR(INDIRECT("'" &amp; A32 &amp; "'!I38"), 0)</f>
        <v>0</v>
      </c>
      <c r="F32" s="125" cm="1">
        <f t="array" aca="1" ref="F32" ca="1">IFERROR(INDIRECT("'" &amp; A32 &amp; "'!I51"), 0)</f>
        <v>0</v>
      </c>
      <c r="G32" s="125">
        <f t="shared" ca="1" si="0"/>
        <v>0</v>
      </c>
    </row>
    <row r="33" spans="1:7" hidden="1">
      <c r="A33" s="126">
        <v>30</v>
      </c>
      <c r="B33" s="12">
        <f>'Kosten NEN2075'!C32</f>
        <v>0</v>
      </c>
      <c r="C33" s="125" cm="1">
        <f t="array" aca="1" ref="C33" ca="1">IFERROR(INDIRECT("'" &amp; A33 &amp; "'!H11"), 0)</f>
        <v>0</v>
      </c>
      <c r="D33" s="125" cm="1">
        <f t="array" aca="1" ref="D33" ca="1">IFERROR(INDIRECT("'" &amp; A33 &amp; "'!H13"), 0)</f>
        <v>0</v>
      </c>
      <c r="E33" s="125" cm="1">
        <f t="array" aca="1" ref="E33" ca="1">IFERROR(INDIRECT("'" &amp; A33 &amp; "'!I38"), 0)</f>
        <v>0</v>
      </c>
      <c r="F33" s="125" cm="1">
        <f t="array" aca="1" ref="F33" ca="1">IFERROR(INDIRECT("'" &amp; A33 &amp; "'!I51"), 0)</f>
        <v>0</v>
      </c>
      <c r="G33" s="125">
        <f t="shared" ca="1" si="0"/>
        <v>0</v>
      </c>
    </row>
    <row r="34" spans="1:7" hidden="1">
      <c r="A34" s="126">
        <v>31</v>
      </c>
      <c r="B34" s="12">
        <f>'Kosten NEN2075'!C33</f>
        <v>0</v>
      </c>
      <c r="C34" s="125" cm="1">
        <f t="array" aca="1" ref="C34" ca="1">IFERROR(INDIRECT("'" &amp; A34 &amp; "'!H11"), 0)</f>
        <v>0</v>
      </c>
      <c r="D34" s="125" cm="1">
        <f t="array" aca="1" ref="D34" ca="1">IFERROR(INDIRECT("'" &amp; A34 &amp; "'!H13"), 0)</f>
        <v>0</v>
      </c>
      <c r="E34" s="125" cm="1">
        <f t="array" aca="1" ref="E34" ca="1">IFERROR(INDIRECT("'" &amp; A34 &amp; "'!I38"), 0)</f>
        <v>0</v>
      </c>
      <c r="F34" s="125" cm="1">
        <f t="array" aca="1" ref="F34" ca="1">IFERROR(INDIRECT("'" &amp; A34 &amp; "'!I51"), 0)</f>
        <v>0</v>
      </c>
      <c r="G34" s="125">
        <f t="shared" ca="1" si="0"/>
        <v>0</v>
      </c>
    </row>
    <row r="35" spans="1:7" hidden="1">
      <c r="A35" s="126">
        <v>32</v>
      </c>
      <c r="B35" s="12">
        <f>'Kosten NEN2075'!C34</f>
        <v>0</v>
      </c>
      <c r="C35" s="125" cm="1">
        <f t="array" aca="1" ref="C35" ca="1">IFERROR(INDIRECT("'" &amp; A35 &amp; "'!H11"), 0)</f>
        <v>0</v>
      </c>
      <c r="D35" s="125" cm="1">
        <f t="array" aca="1" ref="D35" ca="1">IFERROR(INDIRECT("'" &amp; A35 &amp; "'!H13"), 0)</f>
        <v>0</v>
      </c>
      <c r="E35" s="125" cm="1">
        <f t="array" aca="1" ref="E35" ca="1">IFERROR(INDIRECT("'" &amp; A35 &amp; "'!I38"), 0)</f>
        <v>0</v>
      </c>
      <c r="F35" s="125" cm="1">
        <f t="array" aca="1" ref="F35" ca="1">IFERROR(INDIRECT("'" &amp; A35 &amp; "'!I51"), 0)</f>
        <v>0</v>
      </c>
      <c r="G35" s="125">
        <f t="shared" ca="1" si="0"/>
        <v>0</v>
      </c>
    </row>
    <row r="36" spans="1:7" hidden="1">
      <c r="A36" s="126">
        <v>33</v>
      </c>
      <c r="B36" s="12">
        <f>'Kosten NEN2075'!C35</f>
        <v>0</v>
      </c>
      <c r="C36" s="125" cm="1">
        <f t="array" aca="1" ref="C36" ca="1">IFERROR(INDIRECT("'" &amp; A36 &amp; "'!H11"), 0)</f>
        <v>0</v>
      </c>
      <c r="D36" s="125" cm="1">
        <f t="array" aca="1" ref="D36" ca="1">IFERROR(INDIRECT("'" &amp; A36 &amp; "'!H13"), 0)</f>
        <v>0</v>
      </c>
      <c r="E36" s="125" cm="1">
        <f t="array" aca="1" ref="E36" ca="1">IFERROR(INDIRECT("'" &amp; A36 &amp; "'!I38"), 0)</f>
        <v>0</v>
      </c>
      <c r="F36" s="125" cm="1">
        <f t="array" aca="1" ref="F36" ca="1">IFERROR(INDIRECT("'" &amp; A36 &amp; "'!I51"), 0)</f>
        <v>0</v>
      </c>
      <c r="G36" s="125">
        <f t="shared" ca="1" si="0"/>
        <v>0</v>
      </c>
    </row>
    <row r="37" spans="1:7" hidden="1">
      <c r="A37" s="126">
        <v>34</v>
      </c>
      <c r="B37" s="12">
        <f>'Kosten NEN2075'!C36</f>
        <v>0</v>
      </c>
      <c r="C37" s="125" cm="1">
        <f t="array" aca="1" ref="C37" ca="1">IFERROR(INDIRECT("'" &amp; A37 &amp; "'!H11"), 0)</f>
        <v>0</v>
      </c>
      <c r="D37" s="125" cm="1">
        <f t="array" aca="1" ref="D37" ca="1">IFERROR(INDIRECT("'" &amp; A37 &amp; "'!H13"), 0)</f>
        <v>0</v>
      </c>
      <c r="E37" s="125" cm="1">
        <f t="array" aca="1" ref="E37" ca="1">IFERROR(INDIRECT("'" &amp; A37 &amp; "'!I38"), 0)</f>
        <v>0</v>
      </c>
      <c r="F37" s="125" cm="1">
        <f t="array" aca="1" ref="F37" ca="1">IFERROR(INDIRECT("'" &amp; A37 &amp; "'!I51"), 0)</f>
        <v>0</v>
      </c>
      <c r="G37" s="125">
        <f t="shared" ca="1" si="0"/>
        <v>0</v>
      </c>
    </row>
    <row r="38" spans="1:7" hidden="1">
      <c r="A38" s="126">
        <v>35</v>
      </c>
      <c r="B38" s="12">
        <f>'Kosten NEN2075'!C37</f>
        <v>0</v>
      </c>
      <c r="C38" s="125" cm="1">
        <f t="array" aca="1" ref="C38" ca="1">IFERROR(INDIRECT("'" &amp; A38 &amp; "'!H11"), 0)</f>
        <v>0</v>
      </c>
      <c r="D38" s="125" cm="1">
        <f t="array" aca="1" ref="D38" ca="1">IFERROR(INDIRECT("'" &amp; A38 &amp; "'!H13"), 0)</f>
        <v>0</v>
      </c>
      <c r="E38" s="125" cm="1">
        <f t="array" aca="1" ref="E38" ca="1">IFERROR(INDIRECT("'" &amp; A38 &amp; "'!I38"), 0)</f>
        <v>0</v>
      </c>
      <c r="F38" s="125" cm="1">
        <f t="array" aca="1" ref="F38" ca="1">IFERROR(INDIRECT("'" &amp; A38 &amp; "'!I51"), 0)</f>
        <v>0</v>
      </c>
      <c r="G38" s="125">
        <f t="shared" ca="1" si="0"/>
        <v>0</v>
      </c>
    </row>
    <row r="39" spans="1:7" hidden="1">
      <c r="A39" s="126">
        <v>36</v>
      </c>
      <c r="B39" s="12">
        <f>'Kosten NEN2075'!C38</f>
        <v>0</v>
      </c>
      <c r="C39" s="125" cm="1">
        <f t="array" aca="1" ref="C39" ca="1">IFERROR(INDIRECT("'" &amp; A39 &amp; "'!H11"), 0)</f>
        <v>0</v>
      </c>
      <c r="D39" s="125" cm="1">
        <f t="array" aca="1" ref="D39" ca="1">IFERROR(INDIRECT("'" &amp; A39 &amp; "'!H13"), 0)</f>
        <v>0</v>
      </c>
      <c r="E39" s="125" cm="1">
        <f t="array" aca="1" ref="E39" ca="1">IFERROR(INDIRECT("'" &amp; A39 &amp; "'!I38"), 0)</f>
        <v>0</v>
      </c>
      <c r="F39" s="125" cm="1">
        <f t="array" aca="1" ref="F39" ca="1">IFERROR(INDIRECT("'" &amp; A39 &amp; "'!I51"), 0)</f>
        <v>0</v>
      </c>
      <c r="G39" s="125">
        <f t="shared" ca="1" si="0"/>
        <v>0</v>
      </c>
    </row>
    <row r="40" spans="1:7" hidden="1">
      <c r="A40" s="126">
        <v>37</v>
      </c>
      <c r="B40" s="12">
        <f>'Kosten NEN2075'!C39</f>
        <v>0</v>
      </c>
      <c r="C40" s="125" cm="1">
        <f t="array" aca="1" ref="C40" ca="1">IFERROR(INDIRECT("'" &amp; A40 &amp; "'!H11"), 0)</f>
        <v>0</v>
      </c>
      <c r="D40" s="125" cm="1">
        <f t="array" aca="1" ref="D40" ca="1">IFERROR(INDIRECT("'" &amp; A40 &amp; "'!H13"), 0)</f>
        <v>0</v>
      </c>
      <c r="E40" s="125" cm="1">
        <f t="array" aca="1" ref="E40" ca="1">IFERROR(INDIRECT("'" &amp; A40 &amp; "'!I38"), 0)</f>
        <v>0</v>
      </c>
      <c r="F40" s="125" cm="1">
        <f t="array" aca="1" ref="F40" ca="1">IFERROR(INDIRECT("'" &amp; A40 &amp; "'!I51"), 0)</f>
        <v>0</v>
      </c>
      <c r="G40" s="125">
        <f t="shared" ca="1" si="0"/>
        <v>0</v>
      </c>
    </row>
    <row r="41" spans="1:7" hidden="1">
      <c r="A41" s="126">
        <v>38</v>
      </c>
      <c r="B41" s="12">
        <f>'Kosten NEN2075'!C40</f>
        <v>0</v>
      </c>
      <c r="C41" s="125" cm="1">
        <f t="array" aca="1" ref="C41" ca="1">IFERROR(INDIRECT("'" &amp; A41 &amp; "'!H11"), 0)</f>
        <v>0</v>
      </c>
      <c r="D41" s="125" cm="1">
        <f t="array" aca="1" ref="D41" ca="1">IFERROR(INDIRECT("'" &amp; A41 &amp; "'!H13"), 0)</f>
        <v>0</v>
      </c>
      <c r="E41" s="125" cm="1">
        <f t="array" aca="1" ref="E41" ca="1">IFERROR(INDIRECT("'" &amp; A41 &amp; "'!I38"), 0)</f>
        <v>0</v>
      </c>
      <c r="F41" s="125" cm="1">
        <f t="array" aca="1" ref="F41" ca="1">IFERROR(INDIRECT("'" &amp; A41 &amp; "'!I51"), 0)</f>
        <v>0</v>
      </c>
      <c r="G41" s="125">
        <f t="shared" ca="1" si="0"/>
        <v>0</v>
      </c>
    </row>
    <row r="42" spans="1:7" hidden="1">
      <c r="A42" s="126">
        <v>39</v>
      </c>
      <c r="B42" s="12">
        <f>'Kosten NEN2075'!C41</f>
        <v>0</v>
      </c>
      <c r="C42" s="125" cm="1">
        <f t="array" aca="1" ref="C42" ca="1">IFERROR(INDIRECT("'" &amp; A42 &amp; "'!H11"), 0)</f>
        <v>0</v>
      </c>
      <c r="D42" s="125" cm="1">
        <f t="array" aca="1" ref="D42" ca="1">IFERROR(INDIRECT("'" &amp; A42 &amp; "'!H13"), 0)</f>
        <v>0</v>
      </c>
      <c r="E42" s="125" cm="1">
        <f t="array" aca="1" ref="E42" ca="1">IFERROR(INDIRECT("'" &amp; A42 &amp; "'!I38"), 0)</f>
        <v>0</v>
      </c>
      <c r="F42" s="125" cm="1">
        <f t="array" aca="1" ref="F42" ca="1">IFERROR(INDIRECT("'" &amp; A42 &amp; "'!I51"), 0)</f>
        <v>0</v>
      </c>
      <c r="G42" s="125">
        <f t="shared" ca="1" si="0"/>
        <v>0</v>
      </c>
    </row>
    <row r="43" spans="1:7" hidden="1">
      <c r="A43" s="126">
        <v>40</v>
      </c>
      <c r="B43" s="12">
        <f>'Kosten NEN2075'!C42</f>
        <v>0</v>
      </c>
      <c r="C43" s="125" cm="1">
        <f t="array" aca="1" ref="C43" ca="1">IFERROR(INDIRECT("'" &amp; A43 &amp; "'!H11"), 0)</f>
        <v>0</v>
      </c>
      <c r="D43" s="125" cm="1">
        <f t="array" aca="1" ref="D43" ca="1">IFERROR(INDIRECT("'" &amp; A43 &amp; "'!H13"), 0)</f>
        <v>0</v>
      </c>
      <c r="E43" s="125" cm="1">
        <f t="array" aca="1" ref="E43" ca="1">IFERROR(INDIRECT("'" &amp; A43 &amp; "'!I38"), 0)</f>
        <v>0</v>
      </c>
      <c r="F43" s="125" cm="1">
        <f t="array" aca="1" ref="F43" ca="1">IFERROR(INDIRECT("'" &amp; A43 &amp; "'!I51"), 0)</f>
        <v>0</v>
      </c>
      <c r="G43" s="125">
        <f t="shared" ca="1" si="0"/>
        <v>0</v>
      </c>
    </row>
    <row r="44" spans="1:7" hidden="1">
      <c r="A44" s="126">
        <v>41</v>
      </c>
      <c r="B44" s="12">
        <f>'Kosten NEN2075'!C43</f>
        <v>0</v>
      </c>
      <c r="C44" s="125" cm="1">
        <f t="array" aca="1" ref="C44" ca="1">IFERROR(INDIRECT("'" &amp; A44 &amp; "'!H11"), 0)</f>
        <v>0</v>
      </c>
      <c r="D44" s="125" cm="1">
        <f t="array" aca="1" ref="D44" ca="1">IFERROR(INDIRECT("'" &amp; A44 &amp; "'!H13"), 0)</f>
        <v>0</v>
      </c>
      <c r="E44" s="125" cm="1">
        <f t="array" aca="1" ref="E44" ca="1">IFERROR(INDIRECT("'" &amp; A44 &amp; "'!I38"), 0)</f>
        <v>0</v>
      </c>
      <c r="F44" s="125" cm="1">
        <f t="array" aca="1" ref="F44" ca="1">IFERROR(INDIRECT("'" &amp; A44 &amp; "'!I51"), 0)</f>
        <v>0</v>
      </c>
      <c r="G44" s="125">
        <f t="shared" ca="1" si="0"/>
        <v>0</v>
      </c>
    </row>
    <row r="45" spans="1:7" hidden="1">
      <c r="A45" s="126">
        <v>42</v>
      </c>
      <c r="B45" s="12">
        <f>'Kosten NEN2075'!C44</f>
        <v>0</v>
      </c>
      <c r="C45" s="125" cm="1">
        <f t="array" aca="1" ref="C45" ca="1">IFERROR(INDIRECT("'" &amp; A45 &amp; "'!H11"), 0)</f>
        <v>0</v>
      </c>
      <c r="D45" s="125" cm="1">
        <f t="array" aca="1" ref="D45" ca="1">IFERROR(INDIRECT("'" &amp; A45 &amp; "'!H13"), 0)</f>
        <v>0</v>
      </c>
      <c r="E45" s="125" cm="1">
        <f t="array" aca="1" ref="E45" ca="1">IFERROR(INDIRECT("'" &amp; A45 &amp; "'!I38"), 0)</f>
        <v>0</v>
      </c>
      <c r="F45" s="125" cm="1">
        <f t="array" aca="1" ref="F45" ca="1">IFERROR(INDIRECT("'" &amp; A45 &amp; "'!I51"), 0)</f>
        <v>0</v>
      </c>
      <c r="G45" s="125">
        <f t="shared" ca="1" si="0"/>
        <v>0</v>
      </c>
    </row>
    <row r="46" spans="1:7" hidden="1">
      <c r="A46" s="126">
        <v>43</v>
      </c>
      <c r="B46" s="12">
        <f>'Kosten NEN2075'!C45</f>
        <v>0</v>
      </c>
      <c r="C46" s="125" cm="1">
        <f t="array" aca="1" ref="C46" ca="1">IFERROR(INDIRECT("'" &amp; A46 &amp; "'!H11"), 0)</f>
        <v>0</v>
      </c>
      <c r="D46" s="125" cm="1">
        <f t="array" aca="1" ref="D46" ca="1">IFERROR(INDIRECT("'" &amp; A46 &amp; "'!H13"), 0)</f>
        <v>0</v>
      </c>
      <c r="E46" s="125" cm="1">
        <f t="array" aca="1" ref="E46" ca="1">IFERROR(INDIRECT("'" &amp; A46 &amp; "'!I38"), 0)</f>
        <v>0</v>
      </c>
      <c r="F46" s="125" cm="1">
        <f t="array" aca="1" ref="F46" ca="1">IFERROR(INDIRECT("'" &amp; A46 &amp; "'!I51"), 0)</f>
        <v>0</v>
      </c>
      <c r="G46" s="125">
        <f t="shared" ca="1" si="0"/>
        <v>0</v>
      </c>
    </row>
    <row r="47" spans="1:7" hidden="1">
      <c r="A47" s="126">
        <v>44</v>
      </c>
      <c r="B47" s="12">
        <f>'Kosten NEN2075'!C46</f>
        <v>0</v>
      </c>
      <c r="C47" s="125" cm="1">
        <f t="array" aca="1" ref="C47" ca="1">IFERROR(INDIRECT("'" &amp; A47 &amp; "'!H11"), 0)</f>
        <v>0</v>
      </c>
      <c r="D47" s="125" cm="1">
        <f t="array" aca="1" ref="D47" ca="1">IFERROR(INDIRECT("'" &amp; A47 &amp; "'!H13"), 0)</f>
        <v>0</v>
      </c>
      <c r="E47" s="125" cm="1">
        <f t="array" aca="1" ref="E47" ca="1">IFERROR(INDIRECT("'" &amp; A47 &amp; "'!I38"), 0)</f>
        <v>0</v>
      </c>
      <c r="F47" s="125" cm="1">
        <f t="array" aca="1" ref="F47" ca="1">IFERROR(INDIRECT("'" &amp; A47 &amp; "'!I51"), 0)</f>
        <v>0</v>
      </c>
      <c r="G47" s="125">
        <f t="shared" ca="1" si="0"/>
        <v>0</v>
      </c>
    </row>
    <row r="48" spans="1:7" hidden="1">
      <c r="A48" s="126">
        <v>45</v>
      </c>
      <c r="B48" s="12">
        <f>'Kosten NEN2075'!C47</f>
        <v>0</v>
      </c>
      <c r="C48" s="125" cm="1">
        <f t="array" aca="1" ref="C48" ca="1">IFERROR(INDIRECT("'" &amp; A48 &amp; "'!H11"), 0)</f>
        <v>0</v>
      </c>
      <c r="D48" s="125" cm="1">
        <f t="array" aca="1" ref="D48" ca="1">IFERROR(INDIRECT("'" &amp; A48 &amp; "'!H13"), 0)</f>
        <v>0</v>
      </c>
      <c r="E48" s="125" cm="1">
        <f t="array" aca="1" ref="E48" ca="1">IFERROR(INDIRECT("'" &amp; A48 &amp; "'!I38"), 0)</f>
        <v>0</v>
      </c>
      <c r="F48" s="125" cm="1">
        <f t="array" aca="1" ref="F48" ca="1">IFERROR(INDIRECT("'" &amp; A48 &amp; "'!I51"), 0)</f>
        <v>0</v>
      </c>
      <c r="G48" s="125">
        <f t="shared" ca="1" si="0"/>
        <v>0</v>
      </c>
    </row>
    <row r="49" spans="1:7" hidden="1">
      <c r="A49" s="126">
        <v>46</v>
      </c>
      <c r="B49" s="12">
        <f>'Kosten NEN2075'!C48</f>
        <v>0</v>
      </c>
      <c r="C49" s="125" cm="1">
        <f t="array" aca="1" ref="C49" ca="1">IFERROR(INDIRECT("'" &amp; A49 &amp; "'!H11"), 0)</f>
        <v>0</v>
      </c>
      <c r="D49" s="125" cm="1">
        <f t="array" aca="1" ref="D49" ca="1">IFERROR(INDIRECT("'" &amp; A49 &amp; "'!H13"), 0)</f>
        <v>0</v>
      </c>
      <c r="E49" s="125" cm="1">
        <f t="array" aca="1" ref="E49" ca="1">IFERROR(INDIRECT("'" &amp; A49 &amp; "'!I38"), 0)</f>
        <v>0</v>
      </c>
      <c r="F49" s="125" cm="1">
        <f t="array" aca="1" ref="F49" ca="1">IFERROR(INDIRECT("'" &amp; A49 &amp; "'!I51"), 0)</f>
        <v>0</v>
      </c>
      <c r="G49" s="125">
        <f t="shared" ca="1" si="0"/>
        <v>0</v>
      </c>
    </row>
    <row r="50" spans="1:7" hidden="1">
      <c r="A50" s="126">
        <v>47</v>
      </c>
      <c r="B50" s="12">
        <f>'Kosten NEN2075'!C49</f>
        <v>0</v>
      </c>
      <c r="C50" s="125" cm="1">
        <f t="array" aca="1" ref="C50" ca="1">IFERROR(INDIRECT("'" &amp; A50 &amp; "'!H11"), 0)</f>
        <v>0</v>
      </c>
      <c r="D50" s="125" cm="1">
        <f t="array" aca="1" ref="D50" ca="1">IFERROR(INDIRECT("'" &amp; A50 &amp; "'!H13"), 0)</f>
        <v>0</v>
      </c>
      <c r="E50" s="125" cm="1">
        <f t="array" aca="1" ref="E50" ca="1">IFERROR(INDIRECT("'" &amp; A50 &amp; "'!I38"), 0)</f>
        <v>0</v>
      </c>
      <c r="F50" s="125" cm="1">
        <f t="array" aca="1" ref="F50" ca="1">IFERROR(INDIRECT("'" &amp; A50 &amp; "'!I51"), 0)</f>
        <v>0</v>
      </c>
      <c r="G50" s="125">
        <f t="shared" ca="1" si="0"/>
        <v>0</v>
      </c>
    </row>
    <row r="51" spans="1:7" hidden="1">
      <c r="A51" s="126">
        <v>48</v>
      </c>
      <c r="B51" s="12">
        <f>'Kosten NEN2075'!C50</f>
        <v>0</v>
      </c>
      <c r="C51" s="125" cm="1">
        <f t="array" aca="1" ref="C51" ca="1">IFERROR(INDIRECT("'" &amp; A51 &amp; "'!H11"), 0)</f>
        <v>0</v>
      </c>
      <c r="D51" s="125" cm="1">
        <f t="array" aca="1" ref="D51" ca="1">IFERROR(INDIRECT("'" &amp; A51 &amp; "'!H13"), 0)</f>
        <v>0</v>
      </c>
      <c r="E51" s="125" cm="1">
        <f t="array" aca="1" ref="E51" ca="1">IFERROR(INDIRECT("'" &amp; A51 &amp; "'!I38"), 0)</f>
        <v>0</v>
      </c>
      <c r="F51" s="125" cm="1">
        <f t="array" aca="1" ref="F51" ca="1">IFERROR(INDIRECT("'" &amp; A51 &amp; "'!I51"), 0)</f>
        <v>0</v>
      </c>
      <c r="G51" s="125">
        <f t="shared" ca="1" si="0"/>
        <v>0</v>
      </c>
    </row>
    <row r="52" spans="1:7" hidden="1">
      <c r="A52" s="126">
        <v>49</v>
      </c>
      <c r="B52" s="12">
        <f>'Kosten NEN2075'!C51</f>
        <v>0</v>
      </c>
      <c r="C52" s="125" cm="1">
        <f t="array" aca="1" ref="C52" ca="1">IFERROR(INDIRECT("'" &amp; A52 &amp; "'!H11"), 0)</f>
        <v>0</v>
      </c>
      <c r="D52" s="125" cm="1">
        <f t="array" aca="1" ref="D52" ca="1">IFERROR(INDIRECT("'" &amp; A52 &amp; "'!H13"), 0)</f>
        <v>0</v>
      </c>
      <c r="E52" s="125" cm="1">
        <f t="array" aca="1" ref="E52" ca="1">IFERROR(INDIRECT("'" &amp; A52 &amp; "'!I38"), 0)</f>
        <v>0</v>
      </c>
      <c r="F52" s="125" cm="1">
        <f t="array" aca="1" ref="F52" ca="1">IFERROR(INDIRECT("'" &amp; A52 &amp; "'!I51"), 0)</f>
        <v>0</v>
      </c>
      <c r="G52" s="125">
        <f t="shared" ca="1" si="0"/>
        <v>0</v>
      </c>
    </row>
    <row r="53" spans="1:7" hidden="1">
      <c r="A53" s="126">
        <v>50</v>
      </c>
      <c r="B53" s="12">
        <f>'Kosten NEN2075'!C52</f>
        <v>0</v>
      </c>
      <c r="C53" s="125" cm="1">
        <f t="array" aca="1" ref="C53" ca="1">IFERROR(INDIRECT("'" &amp; A53 &amp; "'!H11"), 0)</f>
        <v>0</v>
      </c>
      <c r="D53" s="125" cm="1">
        <f t="array" aca="1" ref="D53" ca="1">IFERROR(INDIRECT("'" &amp; A53 &amp; "'!H13"), 0)</f>
        <v>0</v>
      </c>
      <c r="E53" s="125" cm="1">
        <f t="array" aca="1" ref="E53" ca="1">IFERROR(INDIRECT("'" &amp; A53 &amp; "'!I38"), 0)</f>
        <v>0</v>
      </c>
      <c r="F53" s="125" cm="1">
        <f t="array" aca="1" ref="F53" ca="1">IFERROR(INDIRECT("'" &amp; A53 &amp; "'!I51"), 0)</f>
        <v>0</v>
      </c>
      <c r="G53" s="125">
        <f t="shared" ca="1" si="0"/>
        <v>0</v>
      </c>
    </row>
    <row r="54" spans="1:7" s="126" customFormat="1">
      <c r="B54" s="32" t="s">
        <v>93</v>
      </c>
      <c r="C54" s="119">
        <f ca="1">SUM(C4:C53)</f>
        <v>0</v>
      </c>
      <c r="D54" s="119">
        <f ca="1">SUM(D4:D53)</f>
        <v>0</v>
      </c>
      <c r="E54" s="119">
        <f ca="1">SUM(E4:E53)</f>
        <v>0</v>
      </c>
      <c r="F54" s="119">
        <f ca="1">SUM(F4:F53)</f>
        <v>0</v>
      </c>
      <c r="G54" s="119">
        <f ca="1">SUM(G4:G53)</f>
        <v>0</v>
      </c>
    </row>
    <row r="55" spans="1:7" s="126" customFormat="1"/>
    <row r="56" spans="1:7" s="126" customFormat="1"/>
    <row r="57" spans="1:7" s="126" customFormat="1"/>
    <row r="58" spans="1:7" s="126" customFormat="1"/>
    <row r="59" spans="1:7" s="126" customFormat="1"/>
    <row r="60" spans="1:7" s="126" customFormat="1"/>
    <row r="61" spans="1:7" s="126" customFormat="1"/>
    <row r="62" spans="1:7" s="126" customFormat="1"/>
    <row r="63" spans="1:7" s="126" customFormat="1"/>
    <row r="64" spans="1:7" s="126" customFormat="1"/>
    <row r="65" s="126" customFormat="1"/>
    <row r="66" s="126" customFormat="1"/>
    <row r="67" s="126" customFormat="1"/>
    <row r="68" s="126" customFormat="1"/>
    <row r="69" s="126" customFormat="1"/>
    <row r="70" s="126" customFormat="1"/>
    <row r="71" s="126" customFormat="1"/>
    <row r="72" s="126" customFormat="1"/>
    <row r="73" s="126" customFormat="1"/>
    <row r="74" s="126" customFormat="1"/>
    <row r="75" s="126" customFormat="1"/>
    <row r="76" s="126" customFormat="1"/>
    <row r="77" s="126" customFormat="1"/>
    <row r="78" s="126" customFormat="1"/>
    <row r="79" s="126" customFormat="1"/>
    <row r="80" s="126" customFormat="1"/>
    <row r="81" s="126" customFormat="1"/>
    <row r="82" s="126" customFormat="1"/>
    <row r="83" s="126" customFormat="1"/>
    <row r="84" s="126" customFormat="1"/>
    <row r="85" s="126" customFormat="1"/>
    <row r="86" s="126" customFormat="1"/>
    <row r="87" s="126" customFormat="1"/>
    <row r="88" s="126" customFormat="1"/>
    <row r="89" s="126" customFormat="1"/>
    <row r="90" s="126" customFormat="1"/>
    <row r="91" s="126" customFormat="1"/>
    <row r="92" s="126" customFormat="1"/>
    <row r="93" s="126" customFormat="1"/>
    <row r="94" s="126" customFormat="1"/>
    <row r="95" s="126" customFormat="1"/>
    <row r="96" s="126" customFormat="1"/>
    <row r="97" s="126" customFormat="1"/>
    <row r="98" s="126" customFormat="1"/>
    <row r="99" s="126" customFormat="1"/>
    <row r="100" s="126" customFormat="1"/>
    <row r="101" s="126" customFormat="1"/>
    <row r="102" s="126" customFormat="1"/>
    <row r="103" s="126" customFormat="1"/>
    <row r="104" s="126" customFormat="1"/>
    <row r="105" s="126" customFormat="1"/>
    <row r="106" s="126" customFormat="1"/>
    <row r="107" s="126" customFormat="1"/>
    <row r="108" s="126" customFormat="1"/>
    <row r="109" s="126" customFormat="1"/>
    <row r="110" s="126" customFormat="1"/>
    <row r="111" s="126" customFormat="1"/>
    <row r="112" s="126" customFormat="1"/>
    <row r="113" s="126" customFormat="1"/>
    <row r="114" s="126" customFormat="1"/>
    <row r="115" s="126" customFormat="1"/>
    <row r="116" s="126" customFormat="1"/>
    <row r="117" s="126" customFormat="1"/>
    <row r="118" s="126" customFormat="1"/>
    <row r="119" s="126" customFormat="1"/>
    <row r="120" s="126" customFormat="1"/>
    <row r="121" s="126" customFormat="1"/>
    <row r="122" s="126" customFormat="1"/>
    <row r="123" s="126" customFormat="1"/>
    <row r="124" s="126" customFormat="1"/>
    <row r="125" s="126" customFormat="1"/>
    <row r="126" s="126" customFormat="1"/>
    <row r="127" s="126" customFormat="1"/>
    <row r="128" s="126" customFormat="1"/>
    <row r="129" s="126" customFormat="1"/>
    <row r="130" s="126" customFormat="1"/>
    <row r="131" s="126" customFormat="1"/>
    <row r="132" s="126" customFormat="1"/>
    <row r="133" s="126" customFormat="1"/>
    <row r="134" s="126" customFormat="1"/>
    <row r="135" s="126" customFormat="1"/>
    <row r="136" s="126" customFormat="1"/>
    <row r="137" s="126" customFormat="1"/>
    <row r="138" s="126" customFormat="1"/>
    <row r="139" s="126" customFormat="1"/>
    <row r="140" s="126" customFormat="1"/>
    <row r="141" s="126" customFormat="1"/>
    <row r="142" s="126" customFormat="1"/>
    <row r="143" s="126" customFormat="1"/>
    <row r="144" s="126" customFormat="1"/>
    <row r="145" s="126" customFormat="1"/>
    <row r="146" s="126" customFormat="1"/>
    <row r="147" s="126" customFormat="1"/>
    <row r="148" s="126" customFormat="1"/>
    <row r="149" s="126" customFormat="1"/>
    <row r="150" s="126" customFormat="1"/>
    <row r="151" s="126" customFormat="1"/>
    <row r="152" s="126" customFormat="1"/>
    <row r="153" s="126" customFormat="1"/>
    <row r="154" s="126" customFormat="1"/>
    <row r="155" s="126" customFormat="1"/>
    <row r="156" s="126" customFormat="1"/>
    <row r="157" s="126" customFormat="1"/>
    <row r="158" s="126" customFormat="1"/>
    <row r="159" s="126" customFormat="1"/>
    <row r="160" s="126" customFormat="1"/>
    <row r="161" s="126" customFormat="1"/>
    <row r="162" s="126" customFormat="1"/>
    <row r="163" s="126" customFormat="1"/>
    <row r="164" s="126" customFormat="1"/>
    <row r="165" s="126" customFormat="1"/>
    <row r="166" s="126" customFormat="1"/>
    <row r="167" s="126" customFormat="1"/>
    <row r="168" s="126" customFormat="1"/>
    <row r="169" s="126" customFormat="1"/>
    <row r="170" s="126" customFormat="1"/>
    <row r="171" s="126" customFormat="1"/>
    <row r="172" s="126" customFormat="1"/>
    <row r="173" s="126" customFormat="1"/>
    <row r="174" s="126" customFormat="1"/>
    <row r="175" s="126" customFormat="1"/>
    <row r="176" s="126" customFormat="1"/>
    <row r="177" s="126" customFormat="1"/>
    <row r="178" s="126" customFormat="1"/>
    <row r="179" s="126" customFormat="1"/>
    <row r="180" s="126" customFormat="1"/>
    <row r="181" s="126" customFormat="1"/>
    <row r="182" s="126" customFormat="1"/>
    <row r="183" s="126" customFormat="1"/>
    <row r="184" s="126" customFormat="1"/>
    <row r="185" s="126" customFormat="1"/>
    <row r="186" s="126" customFormat="1"/>
    <row r="187" s="126" customFormat="1"/>
    <row r="188" s="126" customFormat="1"/>
    <row r="189" s="126" customFormat="1"/>
    <row r="190" s="126" customFormat="1"/>
    <row r="191" s="126" customFormat="1"/>
    <row r="192" s="126" customFormat="1"/>
    <row r="193" s="126" customFormat="1"/>
    <row r="194" s="126" customFormat="1"/>
    <row r="195" s="126" customFormat="1"/>
    <row r="196" s="126" customFormat="1"/>
    <row r="197" s="126" customFormat="1"/>
    <row r="198" s="126" customFormat="1"/>
    <row r="199" s="126" customFormat="1"/>
    <row r="200" s="126" customFormat="1"/>
    <row r="201" s="126" customFormat="1"/>
    <row r="202" s="126" customFormat="1"/>
    <row r="203" s="126" customFormat="1"/>
    <row r="204" s="126" customFormat="1"/>
    <row r="205" s="126" customFormat="1"/>
    <row r="206" s="126" customFormat="1"/>
    <row r="207" s="126" customFormat="1"/>
    <row r="208" s="126" customFormat="1"/>
    <row r="209" s="126" customFormat="1"/>
    <row r="210" s="126" customFormat="1"/>
    <row r="211" s="126" customFormat="1"/>
    <row r="212" s="126" customFormat="1"/>
    <row r="213" s="126" customFormat="1"/>
    <row r="214" s="126" customFormat="1"/>
    <row r="215" s="126" customFormat="1"/>
    <row r="216" s="126" customFormat="1"/>
    <row r="217" s="126" customFormat="1"/>
    <row r="218" s="126" customFormat="1"/>
    <row r="219" s="126" customFormat="1"/>
    <row r="220" s="126" customFormat="1"/>
    <row r="221" s="126" customFormat="1"/>
    <row r="222" s="126" customFormat="1"/>
    <row r="223" s="126" customFormat="1"/>
    <row r="224" s="126" customFormat="1"/>
    <row r="225" s="126" customFormat="1"/>
    <row r="226" s="126" customFormat="1"/>
    <row r="227" s="126" customFormat="1"/>
    <row r="228" s="126" customFormat="1"/>
    <row r="229" s="126" customFormat="1"/>
    <row r="230" s="126" customFormat="1"/>
    <row r="231" s="126" customFormat="1"/>
    <row r="232" s="126" customFormat="1"/>
    <row r="233" s="126" customFormat="1"/>
    <row r="234" s="126" customFormat="1"/>
    <row r="235" s="126" customFormat="1"/>
    <row r="236" s="126" customFormat="1"/>
    <row r="237" s="126" customFormat="1"/>
    <row r="238" s="126" customFormat="1"/>
    <row r="239" s="126" customFormat="1"/>
    <row r="240" s="126" customFormat="1"/>
    <row r="241" s="126" customFormat="1"/>
    <row r="242" s="126" customFormat="1"/>
    <row r="243" s="126" customFormat="1"/>
    <row r="244" s="126" customFormat="1"/>
    <row r="245" s="126" customFormat="1"/>
    <row r="246" s="126" customFormat="1"/>
    <row r="247" s="126" customFormat="1"/>
    <row r="248" s="126" customFormat="1"/>
    <row r="249" s="126" customFormat="1"/>
    <row r="250" s="126" customFormat="1"/>
    <row r="251" s="126" customFormat="1"/>
    <row r="252" s="126" customFormat="1"/>
    <row r="253" s="126" customFormat="1"/>
    <row r="254" s="126" customFormat="1"/>
    <row r="255" s="126" customFormat="1"/>
    <row r="256" s="126" customFormat="1"/>
    <row r="257" s="126" customFormat="1"/>
    <row r="258" s="126" customFormat="1"/>
    <row r="259" s="126" customFormat="1"/>
    <row r="260" s="126" customFormat="1"/>
    <row r="261" s="126" customFormat="1"/>
    <row r="262" s="126" customFormat="1"/>
    <row r="263" s="126" customFormat="1"/>
    <row r="264" s="126" customFormat="1"/>
    <row r="265" s="126" customFormat="1"/>
    <row r="266" s="126" customFormat="1"/>
    <row r="267" s="126" customFormat="1"/>
    <row r="268" s="126" customFormat="1"/>
    <row r="269" s="126" customFormat="1"/>
    <row r="270" s="126" customFormat="1"/>
    <row r="271" s="126" customFormat="1"/>
    <row r="272" s="126" customFormat="1"/>
    <row r="273" s="126" customFormat="1"/>
    <row r="274" s="126" customFormat="1"/>
    <row r="275" s="126" customFormat="1"/>
    <row r="276" s="126" customFormat="1"/>
    <row r="277" s="126" customFormat="1"/>
    <row r="278" s="126" customFormat="1"/>
    <row r="279" s="126" customFormat="1"/>
    <row r="280" s="126" customFormat="1"/>
    <row r="281" s="126" customFormat="1"/>
    <row r="282" s="126" customFormat="1"/>
    <row r="283" s="126" customFormat="1"/>
    <row r="284" s="126" customFormat="1"/>
    <row r="285" s="126" customFormat="1"/>
    <row r="286" s="126" customFormat="1"/>
    <row r="287" s="126" customFormat="1"/>
    <row r="288" s="126" customFormat="1"/>
    <row r="289" s="126" customFormat="1"/>
    <row r="290" s="126" customFormat="1"/>
    <row r="291" s="126" customFormat="1"/>
    <row r="292" s="126" customFormat="1"/>
    <row r="293" s="126" customFormat="1"/>
    <row r="294" s="126" customFormat="1"/>
    <row r="295" s="126" customFormat="1"/>
    <row r="296" s="126" customFormat="1"/>
    <row r="297" s="126" customFormat="1"/>
    <row r="298" s="126" customFormat="1"/>
    <row r="299" s="126" customFormat="1"/>
    <row r="300" s="126" customFormat="1"/>
    <row r="301" s="126" customFormat="1"/>
    <row r="302" s="126" customFormat="1"/>
    <row r="303" s="126" customFormat="1"/>
    <row r="304" s="126" customFormat="1"/>
    <row r="305" s="126" customFormat="1"/>
    <row r="306" s="126" customFormat="1"/>
    <row r="307" s="126" customFormat="1"/>
    <row r="308" s="126" customFormat="1"/>
    <row r="309" s="126" customFormat="1"/>
    <row r="310" s="126" customFormat="1"/>
    <row r="311" s="126" customFormat="1"/>
    <row r="312" s="126" customFormat="1"/>
    <row r="313" s="126" customFormat="1"/>
    <row r="314" s="126" customFormat="1"/>
    <row r="315" s="126" customFormat="1"/>
    <row r="316" s="126" customFormat="1"/>
    <row r="317" s="126" customFormat="1"/>
    <row r="318" s="126" customFormat="1"/>
    <row r="319" s="126" customFormat="1"/>
    <row r="320" s="126" customFormat="1"/>
    <row r="321" s="126" customFormat="1"/>
    <row r="322" s="126" customFormat="1"/>
    <row r="323" s="126" customFormat="1"/>
    <row r="324" s="126" customFormat="1"/>
    <row r="325" s="126" customFormat="1"/>
    <row r="326" s="126" customFormat="1"/>
    <row r="327" s="126" customFormat="1"/>
    <row r="328" s="126" customFormat="1"/>
    <row r="329" s="126" customFormat="1"/>
    <row r="330" s="126" customFormat="1"/>
    <row r="331" s="126" customFormat="1"/>
    <row r="332" s="126" customFormat="1"/>
    <row r="333" s="126" customFormat="1"/>
    <row r="334" s="126" customFormat="1"/>
    <row r="335" s="126" customFormat="1"/>
    <row r="336" s="126" customFormat="1"/>
    <row r="337" s="126" customFormat="1"/>
    <row r="338" s="126" customFormat="1"/>
    <row r="339" s="126" customFormat="1"/>
    <row r="340" s="126" customFormat="1"/>
    <row r="341" s="126" customFormat="1"/>
    <row r="342" s="126" customFormat="1"/>
    <row r="343" s="126" customFormat="1"/>
    <row r="344" s="126" customFormat="1"/>
    <row r="345" s="126" customFormat="1"/>
    <row r="346" s="126" customFormat="1"/>
    <row r="347" s="126" customFormat="1"/>
    <row r="348" s="126" customFormat="1"/>
    <row r="349" s="126" customFormat="1"/>
    <row r="350" s="126" customFormat="1"/>
    <row r="351" s="126" customFormat="1"/>
    <row r="352" s="126" customFormat="1"/>
    <row r="353" s="126" customFormat="1"/>
    <row r="354" s="126" customFormat="1"/>
    <row r="355" s="126" customFormat="1"/>
    <row r="356" s="126" customFormat="1"/>
    <row r="357" s="126" customFormat="1"/>
    <row r="358" s="126" customFormat="1"/>
    <row r="359" s="126" customFormat="1"/>
    <row r="360" s="126" customFormat="1"/>
    <row r="361" s="126" customFormat="1"/>
    <row r="362" s="126" customFormat="1"/>
    <row r="363" s="126" customFormat="1"/>
    <row r="364" s="126" customFormat="1"/>
    <row r="365" s="126" customFormat="1"/>
    <row r="366" s="126" customFormat="1"/>
    <row r="367" s="126" customFormat="1"/>
    <row r="368" s="126" customFormat="1"/>
    <row r="369" s="126" customFormat="1"/>
    <row r="370" s="126" customFormat="1"/>
    <row r="371" s="126" customFormat="1"/>
    <row r="372" s="126" customFormat="1"/>
    <row r="373" s="126" customFormat="1"/>
    <row r="374" s="126" customFormat="1"/>
    <row r="375" s="126" customFormat="1"/>
    <row r="376" s="126" customFormat="1"/>
    <row r="377" s="126" customFormat="1"/>
    <row r="378" s="126" customFormat="1"/>
    <row r="379" s="126" customFormat="1"/>
    <row r="380" s="126" customFormat="1"/>
    <row r="381" s="126" customFormat="1"/>
    <row r="382" s="126" customFormat="1"/>
    <row r="383" s="126" customFormat="1"/>
    <row r="384" s="126" customFormat="1"/>
    <row r="385" s="126" customFormat="1"/>
    <row r="386" s="126" customFormat="1"/>
    <row r="387" s="126" customFormat="1"/>
    <row r="388" s="126" customFormat="1"/>
    <row r="389" s="126" customFormat="1"/>
    <row r="390" s="126" customFormat="1"/>
    <row r="391" s="126" customFormat="1"/>
    <row r="392" s="126" customFormat="1"/>
    <row r="393" s="126" customFormat="1"/>
    <row r="394" s="126" customFormat="1"/>
    <row r="395" s="126" customFormat="1"/>
    <row r="396" s="126" customFormat="1"/>
    <row r="397" s="126" customFormat="1"/>
    <row r="398" s="126" customFormat="1"/>
    <row r="399" s="126" customFormat="1"/>
    <row r="400" s="126" customFormat="1"/>
    <row r="401" s="126" customFormat="1"/>
    <row r="402" s="126" customFormat="1"/>
    <row r="403" s="126" customFormat="1"/>
    <row r="404" s="126" customFormat="1"/>
    <row r="405" s="126" customFormat="1"/>
    <row r="406" s="126" customFormat="1"/>
    <row r="407" s="126" customFormat="1"/>
    <row r="408" s="126" customFormat="1"/>
    <row r="409" s="126" customFormat="1"/>
    <row r="410" s="126" customFormat="1"/>
    <row r="411" s="126" customFormat="1"/>
    <row r="412" s="126" customFormat="1"/>
    <row r="413" s="126" customFormat="1"/>
    <row r="414" s="126" customFormat="1"/>
    <row r="415" s="126" customFormat="1"/>
    <row r="416" s="126" customFormat="1"/>
    <row r="417" s="126" customFormat="1"/>
    <row r="418" s="126" customFormat="1"/>
    <row r="419" s="126" customFormat="1"/>
    <row r="420" s="126" customFormat="1"/>
    <row r="421" s="126" customFormat="1"/>
    <row r="422" s="126" customFormat="1"/>
    <row r="423" s="126" customFormat="1"/>
    <row r="424" s="126" customFormat="1"/>
    <row r="425" s="126" customFormat="1"/>
    <row r="426" s="126" customFormat="1"/>
    <row r="427" s="126" customFormat="1"/>
    <row r="428" s="126" customFormat="1"/>
    <row r="429" s="126" customFormat="1"/>
    <row r="430" s="126" customFormat="1"/>
    <row r="431" s="126" customFormat="1"/>
    <row r="432" s="126" customFormat="1"/>
    <row r="433" s="126" customFormat="1"/>
    <row r="434" s="126" customFormat="1"/>
    <row r="435" s="126" customFormat="1"/>
    <row r="436" s="126" customFormat="1"/>
    <row r="437" s="126" customFormat="1"/>
    <row r="438" s="126" customFormat="1"/>
    <row r="439" s="126" customFormat="1"/>
    <row r="440" s="126" customFormat="1"/>
    <row r="441" s="126" customFormat="1"/>
    <row r="442" s="126" customFormat="1"/>
    <row r="443" s="126" customFormat="1"/>
    <row r="444" s="126" customFormat="1"/>
    <row r="445" s="126" customFormat="1"/>
    <row r="446" s="126" customFormat="1"/>
    <row r="447" s="126" customFormat="1"/>
    <row r="448" s="126" customFormat="1"/>
    <row r="449" s="126" customFormat="1"/>
    <row r="450" s="126" customFormat="1"/>
    <row r="451" s="126" customFormat="1"/>
    <row r="452" s="126" customFormat="1"/>
    <row r="453" s="126" customFormat="1"/>
    <row r="454" s="126" customFormat="1"/>
    <row r="455" s="126" customFormat="1"/>
    <row r="456" s="126" customFormat="1"/>
    <row r="457" s="126" customFormat="1"/>
    <row r="458" s="126" customFormat="1"/>
    <row r="459" s="126" customFormat="1"/>
    <row r="460" s="126" customFormat="1"/>
    <row r="461" s="126" customFormat="1"/>
    <row r="462" s="126" customFormat="1"/>
    <row r="463" s="126" customFormat="1"/>
    <row r="464" s="126" customFormat="1"/>
    <row r="465" s="126" customFormat="1"/>
    <row r="466" s="126" customFormat="1"/>
    <row r="467" s="126" customFormat="1"/>
    <row r="468" s="126" customFormat="1"/>
    <row r="469" s="126" customFormat="1"/>
    <row r="470" s="126" customFormat="1"/>
    <row r="471" s="126" customFormat="1"/>
    <row r="472" s="126" customFormat="1"/>
    <row r="473" s="126" customFormat="1"/>
    <row r="474" s="126" customFormat="1"/>
    <row r="475" s="126" customFormat="1"/>
    <row r="476" s="126" customFormat="1"/>
    <row r="477" s="126" customFormat="1"/>
    <row r="478" s="126" customFormat="1"/>
    <row r="479" s="126" customFormat="1"/>
    <row r="480" s="126" customFormat="1"/>
    <row r="481" s="126" customFormat="1"/>
    <row r="482" s="126" customFormat="1"/>
    <row r="483" s="126" customFormat="1"/>
    <row r="484" s="126" customFormat="1"/>
    <row r="485" s="126" customFormat="1"/>
    <row r="486" s="126" customFormat="1"/>
    <row r="487" s="126" customFormat="1"/>
    <row r="488" s="126" customFormat="1"/>
    <row r="489" s="126" customFormat="1"/>
    <row r="490" s="126" customFormat="1"/>
    <row r="491" s="126" customFormat="1"/>
    <row r="492" s="126" customFormat="1"/>
    <row r="493" s="126" customFormat="1"/>
    <row r="494" s="126" customFormat="1"/>
    <row r="495" s="126" customFormat="1"/>
    <row r="496" s="126" customFormat="1"/>
    <row r="497" s="126" customFormat="1"/>
    <row r="498" s="126" customFormat="1"/>
    <row r="499" s="126" customFormat="1"/>
    <row r="500" s="126" customFormat="1"/>
    <row r="501" s="126" customFormat="1"/>
    <row r="502" s="126" customFormat="1"/>
    <row r="503" s="126" customFormat="1"/>
    <row r="504" s="126" customFormat="1"/>
    <row r="505" s="126" customFormat="1"/>
    <row r="506" s="126" customFormat="1"/>
    <row r="507" s="126" customFormat="1"/>
    <row r="508" s="126" customFormat="1"/>
    <row r="509" s="126" customFormat="1"/>
    <row r="510" s="126" customFormat="1"/>
    <row r="511" s="126" customFormat="1"/>
    <row r="512" s="126" customFormat="1"/>
    <row r="513" s="126" customFormat="1"/>
    <row r="514" s="126" customFormat="1"/>
    <row r="515" s="126" customFormat="1"/>
    <row r="516" s="126" customFormat="1"/>
    <row r="517" s="126" customFormat="1"/>
    <row r="518" s="126" customFormat="1"/>
    <row r="519" s="126" customFormat="1"/>
    <row r="520" s="126" customFormat="1"/>
    <row r="521" s="126" customFormat="1"/>
    <row r="522" s="126" customFormat="1"/>
    <row r="523" s="126" customFormat="1"/>
    <row r="524" s="126" customFormat="1"/>
    <row r="525" s="126" customFormat="1"/>
    <row r="526" s="126" customFormat="1"/>
    <row r="527" s="126" customFormat="1"/>
    <row r="528" s="126" customFormat="1"/>
    <row r="529" s="126" customFormat="1"/>
    <row r="530" s="126" customFormat="1"/>
    <row r="531" s="126" customFormat="1"/>
    <row r="532" s="126" customFormat="1"/>
    <row r="533" s="126" customFormat="1"/>
    <row r="534" s="126" customFormat="1"/>
    <row r="535" s="126" customFormat="1"/>
    <row r="536" s="126" customFormat="1"/>
    <row r="537" s="126" customFormat="1"/>
    <row r="538" s="126" customFormat="1"/>
    <row r="539" s="126" customFormat="1"/>
    <row r="540" s="126" customFormat="1"/>
    <row r="541" s="126" customFormat="1"/>
    <row r="542" s="126" customFormat="1"/>
    <row r="543" s="126" customFormat="1"/>
    <row r="544" s="126" customFormat="1"/>
    <row r="545" s="126" customFormat="1"/>
    <row r="546" s="126" customFormat="1"/>
    <row r="547" s="126" customFormat="1"/>
    <row r="548" s="126" customFormat="1"/>
    <row r="549" s="126" customFormat="1"/>
    <row r="550" s="126" customFormat="1"/>
    <row r="551" s="126" customFormat="1"/>
    <row r="552" s="126" customFormat="1"/>
    <row r="553" s="126" customFormat="1"/>
    <row r="554" s="126" customFormat="1"/>
    <row r="555" s="126" customFormat="1"/>
    <row r="556" s="126" customFormat="1"/>
    <row r="557" s="126" customFormat="1"/>
    <row r="558" s="126" customFormat="1"/>
    <row r="559" s="126" customFormat="1"/>
    <row r="560" s="126" customFormat="1"/>
    <row r="561" s="126" customFormat="1"/>
    <row r="562" s="126" customFormat="1"/>
    <row r="563" s="126" customFormat="1"/>
    <row r="564" s="126" customFormat="1"/>
    <row r="565" s="126" customFormat="1"/>
    <row r="566" s="126" customFormat="1"/>
    <row r="567" s="126" customFormat="1"/>
    <row r="568" s="126" customFormat="1"/>
    <row r="569" s="126" customFormat="1"/>
    <row r="570" s="126" customFormat="1"/>
    <row r="571" s="126" customFormat="1"/>
    <row r="572" s="126" customFormat="1"/>
    <row r="573" s="126" customFormat="1"/>
    <row r="574" s="126" customFormat="1"/>
    <row r="575" s="126" customFormat="1"/>
    <row r="576" s="126" customFormat="1"/>
    <row r="577" s="126" customFormat="1"/>
    <row r="578" s="126" customFormat="1"/>
    <row r="579" s="126" customFormat="1"/>
    <row r="580" s="126" customFormat="1"/>
    <row r="581" s="126" customFormat="1"/>
    <row r="582" s="126" customFormat="1"/>
    <row r="583" s="126" customFormat="1"/>
    <row r="584" s="126" customFormat="1"/>
    <row r="585" s="126" customFormat="1"/>
    <row r="586" s="126" customFormat="1"/>
    <row r="587" s="126" customFormat="1"/>
    <row r="588" s="126" customFormat="1"/>
    <row r="589" s="126" customFormat="1"/>
    <row r="590" s="126" customFormat="1"/>
    <row r="591" s="126" customFormat="1"/>
    <row r="592" s="126" customFormat="1"/>
    <row r="593" s="126" customFormat="1"/>
    <row r="594" s="126" customFormat="1"/>
    <row r="595" s="126" customFormat="1"/>
    <row r="596" s="126" customFormat="1"/>
    <row r="597" s="126" customFormat="1"/>
    <row r="598" s="126" customFormat="1"/>
    <row r="599" s="126" customFormat="1"/>
    <row r="600" s="126" customFormat="1"/>
    <row r="601" s="126" customFormat="1"/>
    <row r="602" s="126" customFormat="1"/>
    <row r="603" s="126" customFormat="1"/>
    <row r="604" s="126" customFormat="1"/>
    <row r="605" s="126" customFormat="1"/>
    <row r="606" s="126" customFormat="1"/>
    <row r="607" s="126" customFormat="1"/>
    <row r="608" s="126" customFormat="1"/>
    <row r="609" s="126" customFormat="1"/>
    <row r="610" s="126" customFormat="1"/>
    <row r="611" s="126" customFormat="1"/>
    <row r="612" s="126" customFormat="1"/>
    <row r="613" s="126" customFormat="1"/>
    <row r="614" s="126" customFormat="1"/>
    <row r="615" s="126" customFormat="1"/>
    <row r="616" s="126" customFormat="1"/>
    <row r="617" s="126" customFormat="1"/>
    <row r="618" s="126" customFormat="1"/>
    <row r="619" s="126" customFormat="1"/>
    <row r="620" s="126" customFormat="1"/>
    <row r="621" s="126" customFormat="1"/>
    <row r="622" s="126" customFormat="1"/>
    <row r="623" s="126" customFormat="1"/>
    <row r="624" s="126" customFormat="1"/>
    <row r="625" s="126" customFormat="1"/>
    <row r="626" s="126" customFormat="1"/>
    <row r="627" s="126" customFormat="1"/>
    <row r="628" s="126" customFormat="1"/>
    <row r="629" s="126" customFormat="1"/>
    <row r="630" s="126" customFormat="1"/>
    <row r="631" s="126" customFormat="1"/>
    <row r="632" s="126" customFormat="1"/>
    <row r="633" s="126" customFormat="1"/>
    <row r="634" s="126" customFormat="1"/>
    <row r="635" s="126" customFormat="1"/>
    <row r="636" s="126" customFormat="1"/>
    <row r="637" s="126" customFormat="1"/>
    <row r="638" s="126" customFormat="1"/>
    <row r="639" s="126" customFormat="1"/>
    <row r="640" s="126" customFormat="1"/>
    <row r="641" s="126" customFormat="1"/>
    <row r="642" s="126" customFormat="1"/>
    <row r="643" s="126" customFormat="1"/>
    <row r="644" s="126" customFormat="1"/>
    <row r="645" s="126" customFormat="1"/>
    <row r="646" s="126" customFormat="1"/>
    <row r="647" s="126" customFormat="1"/>
    <row r="648" s="126" customFormat="1"/>
    <row r="649" s="126" customFormat="1"/>
    <row r="650" s="126" customFormat="1"/>
    <row r="651" s="126" customFormat="1"/>
    <row r="652" s="126" customFormat="1"/>
    <row r="653" s="126" customFormat="1"/>
    <row r="654" s="126" customFormat="1"/>
    <row r="655" s="126" customFormat="1"/>
    <row r="656" s="126" customFormat="1"/>
    <row r="657" s="126" customFormat="1"/>
    <row r="658" s="126" customFormat="1"/>
    <row r="659" s="126" customFormat="1"/>
    <row r="660" s="126" customFormat="1"/>
    <row r="661" s="126" customFormat="1"/>
    <row r="662" s="126" customFormat="1"/>
    <row r="663" s="126" customFormat="1"/>
    <row r="664" s="126" customFormat="1"/>
    <row r="665" s="126" customFormat="1"/>
    <row r="666" s="126" customFormat="1"/>
    <row r="667" s="126" customFormat="1"/>
    <row r="668" s="126" customFormat="1"/>
    <row r="669" s="126" customFormat="1"/>
    <row r="670" s="126" customFormat="1"/>
    <row r="671" s="126" customFormat="1"/>
    <row r="672" s="126" customFormat="1"/>
    <row r="673" s="126" customFormat="1"/>
    <row r="674" s="126" customFormat="1"/>
    <row r="675" s="126" customFormat="1"/>
    <row r="676" s="126" customFormat="1"/>
    <row r="677" s="126" customFormat="1"/>
    <row r="678" s="126" customFormat="1"/>
    <row r="679" s="126" customFormat="1"/>
    <row r="680" s="126" customFormat="1"/>
    <row r="681" s="126" customFormat="1"/>
    <row r="682" s="126" customFormat="1"/>
    <row r="683" s="126" customFormat="1"/>
    <row r="684" s="126" customFormat="1"/>
    <row r="685" s="126" customFormat="1"/>
    <row r="686" s="126" customFormat="1"/>
    <row r="687" s="126" customFormat="1"/>
    <row r="688" s="126" customFormat="1"/>
    <row r="689" s="126" customFormat="1"/>
    <row r="690" s="126" customFormat="1"/>
    <row r="691" s="126" customFormat="1"/>
    <row r="692" s="126" customFormat="1"/>
    <row r="693" s="126" customFormat="1"/>
    <row r="694" s="126" customFormat="1"/>
    <row r="695" s="126" customFormat="1"/>
    <row r="696" s="126" customFormat="1"/>
    <row r="697" s="126" customFormat="1"/>
    <row r="698" s="126" customFormat="1"/>
    <row r="699" s="126" customFormat="1"/>
    <row r="700" s="126" customFormat="1"/>
    <row r="701" s="126" customFormat="1"/>
    <row r="702" s="126" customFormat="1"/>
    <row r="703" s="126" customFormat="1"/>
    <row r="704" s="126" customFormat="1"/>
    <row r="705" s="126" customFormat="1"/>
    <row r="706" s="126" customFormat="1"/>
    <row r="707" s="126" customFormat="1"/>
    <row r="708" s="126" customFormat="1"/>
    <row r="709" s="126" customFormat="1"/>
    <row r="710" s="126" customFormat="1"/>
    <row r="711" s="126" customFormat="1"/>
    <row r="712" s="126" customFormat="1"/>
    <row r="713" s="126" customFormat="1"/>
    <row r="714" s="126" customFormat="1"/>
    <row r="715" s="126" customFormat="1"/>
    <row r="716" s="126" customFormat="1"/>
    <row r="717" s="126" customFormat="1"/>
    <row r="718" s="126" customFormat="1"/>
    <row r="719" s="126" customFormat="1"/>
    <row r="720" s="126" customFormat="1"/>
    <row r="721" s="126" customFormat="1"/>
    <row r="722" s="126" customFormat="1"/>
    <row r="723" s="126" customFormat="1"/>
    <row r="724" s="126" customFormat="1"/>
    <row r="725" s="126" customFormat="1"/>
    <row r="726" s="126" customFormat="1"/>
    <row r="727" s="126" customFormat="1"/>
    <row r="728" s="126" customFormat="1"/>
    <row r="729" s="126" customFormat="1"/>
    <row r="730" s="126" customFormat="1"/>
    <row r="731" s="126" customFormat="1"/>
  </sheetData>
  <sheetProtection algorithmName="SHA-512" hashValue="bYAyKHU7Ldce98yLK9VOjEcR60INO1M0hHpV9j3qns06tnnozM7od3TrsNXO+/CsgYmt/46y+tC3cEMWJGeaXw==" saltValue="ciWQoRhh4thqtRuoFzyX7w==" spinCount="100000" sheet="1" objects="1" scenarios="1"/>
  <mergeCells count="1">
    <mergeCell ref="B1:G1"/>
  </mergeCells>
  <pageMargins left="0.7" right="0.7" top="0.75" bottom="0.75" header="0.3" footer="0.3"/>
  <pageSetup paperSize="9" scale="6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codeName="Blad30">
    <tabColor rgb="FF173583"/>
  </sheetPr>
  <dimension ref="A1:Z549"/>
  <sheetViews>
    <sheetView workbookViewId="0">
      <pane ySplit="3" topLeftCell="A4" activePane="bottomLeft" state="frozen"/>
      <selection pane="bottomLeft" activeCell="J12" sqref="J12"/>
    </sheetView>
  </sheetViews>
  <sheetFormatPr defaultRowHeight="15"/>
  <cols>
    <col min="1" max="1" width="6.28515625" style="206" bestFit="1" customWidth="1"/>
    <col min="2" max="3" width="5.42578125" style="207" hidden="1" customWidth="1"/>
    <col min="4" max="4" width="6" style="206" customWidth="1"/>
    <col min="5" max="5" width="19.140625" style="206" bestFit="1" customWidth="1"/>
    <col min="6" max="6" width="22.85546875" style="206" bestFit="1" customWidth="1"/>
    <col min="7" max="7" width="4.140625" style="207" hidden="1"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hidden="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hidden="1" customWidth="1"/>
    <col min="27" max="27" width="9.140625" customWidth="1"/>
  </cols>
  <sheetData>
    <row r="1" spans="1:21" ht="15" customHeight="1">
      <c r="A1" s="198">
        <v>13</v>
      </c>
      <c r="B1" s="292"/>
      <c r="C1" s="293"/>
      <c r="D1" s="294" t="s">
        <v>127</v>
      </c>
      <c r="E1" s="295"/>
      <c r="F1" s="299" t="str">
        <f>'Kosten NEN2075'!C15</f>
        <v>6420160 - Gymzaal Steggerda</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Hendrik Deddenstraat 3, Steggerda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535</v>
      </c>
      <c r="E4" s="203" t="s">
        <v>208</v>
      </c>
      <c r="F4" s="217" t="s">
        <v>208</v>
      </c>
      <c r="H4" s="219" t="s">
        <v>134</v>
      </c>
      <c r="I4" s="205" t="s">
        <v>194</v>
      </c>
      <c r="J4" s="217" t="s">
        <v>195</v>
      </c>
      <c r="K4" s="220">
        <v>15</v>
      </c>
      <c r="L4" s="205">
        <f>IFERROR(IF(G4="X",0,IF(H4="X",0,VLOOKUP(H4,'13'!$K$3:$L$16,2,FALSE))),0)</f>
        <v>40</v>
      </c>
      <c r="M4" s="205">
        <f t="shared" ref="M4:M67" si="0">K4*L4</f>
        <v>600</v>
      </c>
      <c r="N4" s="205">
        <f>IFERROR(VLOOKUP(H4,'13'!$K$3:$M$16,3,FALSE),0)</f>
        <v>0</v>
      </c>
      <c r="O4" s="205">
        <f t="shared" ref="O4:O67" si="1">IF(N4=0,0,M4/N4)</f>
        <v>0</v>
      </c>
      <c r="P4" s="205">
        <v>103</v>
      </c>
      <c r="Q4" s="205">
        <v>105</v>
      </c>
      <c r="R4" s="205"/>
    </row>
    <row r="5" spans="1:21">
      <c r="A5" s="203" t="s">
        <v>206</v>
      </c>
      <c r="B5" s="204"/>
      <c r="C5" s="204"/>
      <c r="D5" s="218" t="s">
        <v>536</v>
      </c>
      <c r="E5" s="203" t="s">
        <v>218</v>
      </c>
      <c r="F5" s="217" t="s">
        <v>792</v>
      </c>
      <c r="H5" s="219" t="s">
        <v>126</v>
      </c>
      <c r="I5" s="205" t="s">
        <v>194</v>
      </c>
      <c r="J5" s="217" t="s">
        <v>195</v>
      </c>
      <c r="K5" s="220">
        <v>3</v>
      </c>
      <c r="L5" s="205">
        <f>IFERROR(IF(G5="X",0,IF(H5="X",0,VLOOKUP(H5,'13'!$K$3:$L$16,2,FALSE))),0)</f>
        <v>40</v>
      </c>
      <c r="M5" s="205">
        <f t="shared" si="0"/>
        <v>120</v>
      </c>
      <c r="N5" s="205">
        <f>IFERROR(VLOOKUP(H5,'13'!$K$3:$M$16,3,FALSE),0)</f>
        <v>0</v>
      </c>
      <c r="O5" s="205">
        <f t="shared" si="1"/>
        <v>0</v>
      </c>
      <c r="P5" s="205"/>
      <c r="Q5" s="205"/>
      <c r="R5" s="205"/>
    </row>
    <row r="6" spans="1:21">
      <c r="A6" s="203" t="s">
        <v>206</v>
      </c>
      <c r="B6" s="204"/>
      <c r="C6" s="204"/>
      <c r="D6" s="218" t="s">
        <v>537</v>
      </c>
      <c r="E6" s="203" t="s">
        <v>310</v>
      </c>
      <c r="F6" s="217" t="s">
        <v>310</v>
      </c>
      <c r="H6" s="219" t="s">
        <v>140</v>
      </c>
      <c r="I6" s="205" t="s">
        <v>194</v>
      </c>
      <c r="J6" s="217" t="s">
        <v>195</v>
      </c>
      <c r="K6" s="220">
        <v>29</v>
      </c>
      <c r="L6" s="205">
        <f>IFERROR(IF(G6="X",0,IF(H6="X",0,VLOOKUP(H6,'13'!$K$3:$L$16,2,FALSE))),0)</f>
        <v>40</v>
      </c>
      <c r="M6" s="205">
        <f t="shared" si="0"/>
        <v>1160</v>
      </c>
      <c r="N6" s="205">
        <f>IFERROR(VLOOKUP(H6,'13'!$K$3:$M$16,3,FALSE),0)</f>
        <v>0</v>
      </c>
      <c r="O6" s="205">
        <f t="shared" si="1"/>
        <v>0</v>
      </c>
      <c r="P6" s="205"/>
      <c r="Q6" s="205"/>
      <c r="R6" s="205"/>
    </row>
    <row r="7" spans="1:21">
      <c r="A7" s="203" t="s">
        <v>206</v>
      </c>
      <c r="B7" s="204"/>
      <c r="C7" s="204"/>
      <c r="D7" s="218" t="s">
        <v>539</v>
      </c>
      <c r="E7" s="203" t="s">
        <v>278</v>
      </c>
      <c r="F7" s="217" t="s">
        <v>471</v>
      </c>
      <c r="H7" s="219" t="s">
        <v>140</v>
      </c>
      <c r="I7" s="205" t="s">
        <v>194</v>
      </c>
      <c r="J7" s="217" t="s">
        <v>195</v>
      </c>
      <c r="K7" s="220">
        <v>11</v>
      </c>
      <c r="L7" s="205">
        <f>IFERROR(IF(G7="X",0,IF(H7="X",0,VLOOKUP(H7,'13'!$K$3:$L$16,2,FALSE))),0)</f>
        <v>40</v>
      </c>
      <c r="M7" s="205">
        <f t="shared" si="0"/>
        <v>440</v>
      </c>
      <c r="N7" s="205">
        <f>IFERROR(VLOOKUP(H7,'13'!$K$3:$M$16,3,FALSE),0)</f>
        <v>0</v>
      </c>
      <c r="O7" s="205">
        <f t="shared" si="1"/>
        <v>0</v>
      </c>
      <c r="P7" s="205"/>
      <c r="Q7" s="205"/>
      <c r="R7" s="205"/>
    </row>
    <row r="8" spans="1:21">
      <c r="A8" s="203" t="s">
        <v>206</v>
      </c>
      <c r="B8" s="204"/>
      <c r="C8" s="204"/>
      <c r="D8" s="218" t="s">
        <v>239</v>
      </c>
      <c r="E8" s="203" t="s">
        <v>272</v>
      </c>
      <c r="F8" s="217" t="s">
        <v>272</v>
      </c>
      <c r="H8" s="219" t="s">
        <v>140</v>
      </c>
      <c r="I8" s="205" t="s">
        <v>194</v>
      </c>
      <c r="J8" s="217" t="s">
        <v>195</v>
      </c>
      <c r="K8" s="220">
        <v>2</v>
      </c>
      <c r="L8" s="205">
        <f>IFERROR(IF(G8="X",0,IF(H8="X",0,VLOOKUP(H8,'13'!$K$3:$L$16,2,FALSE))),0)</f>
        <v>40</v>
      </c>
      <c r="M8" s="205">
        <f t="shared" si="0"/>
        <v>80</v>
      </c>
      <c r="N8" s="205">
        <f>IFERROR(VLOOKUP(H8,'13'!$K$3:$M$16,3,FALSE),0)</f>
        <v>0</v>
      </c>
      <c r="O8" s="205">
        <f t="shared" si="1"/>
        <v>0</v>
      </c>
      <c r="P8" s="205"/>
      <c r="Q8" s="205"/>
      <c r="R8" s="205"/>
    </row>
    <row r="9" spans="1:21">
      <c r="A9" s="203" t="s">
        <v>206</v>
      </c>
      <c r="B9" s="204"/>
      <c r="C9" s="204"/>
      <c r="D9" s="218" t="s">
        <v>240</v>
      </c>
      <c r="E9" s="203" t="s">
        <v>310</v>
      </c>
      <c r="F9" s="217" t="s">
        <v>310</v>
      </c>
      <c r="H9" s="219" t="s">
        <v>140</v>
      </c>
      <c r="I9" s="205" t="s">
        <v>194</v>
      </c>
      <c r="J9" s="217" t="s">
        <v>195</v>
      </c>
      <c r="K9" s="220">
        <v>29</v>
      </c>
      <c r="L9" s="205">
        <f>IFERROR(IF(G9="X",0,IF(H9="X",0,VLOOKUP(H9,'13'!$K$3:$L$16,2,FALSE))),0)</f>
        <v>40</v>
      </c>
      <c r="M9" s="205">
        <f t="shared" si="0"/>
        <v>1160</v>
      </c>
      <c r="N9" s="205">
        <f>IFERROR(VLOOKUP(H9,'13'!$K$3:$M$16,3,FALSE),0)</f>
        <v>0</v>
      </c>
      <c r="O9" s="205">
        <f t="shared" si="1"/>
        <v>0</v>
      </c>
      <c r="P9" s="205"/>
      <c r="Q9" s="205"/>
      <c r="R9" s="205"/>
    </row>
    <row r="10" spans="1:21">
      <c r="A10" s="203" t="s">
        <v>206</v>
      </c>
      <c r="B10" s="204"/>
      <c r="C10" s="204"/>
      <c r="D10" s="218" t="s">
        <v>540</v>
      </c>
      <c r="E10" s="203" t="s">
        <v>278</v>
      </c>
      <c r="F10" s="217" t="s">
        <v>471</v>
      </c>
      <c r="H10" s="219" t="s">
        <v>140</v>
      </c>
      <c r="I10" s="205" t="s">
        <v>194</v>
      </c>
      <c r="J10" s="217" t="s">
        <v>195</v>
      </c>
      <c r="K10" s="220">
        <v>11</v>
      </c>
      <c r="L10" s="205">
        <f>IFERROR(IF(G10="X",0,IF(H10="X",0,VLOOKUP(H10,'13'!$K$3:$L$16,2,FALSE))),0)</f>
        <v>40</v>
      </c>
      <c r="M10" s="205">
        <f t="shared" si="0"/>
        <v>440</v>
      </c>
      <c r="N10" s="205">
        <f>IFERROR(VLOOKUP(H10,'13'!$K$3:$M$16,3,FALSE),0)</f>
        <v>0</v>
      </c>
      <c r="O10" s="205">
        <f t="shared" si="1"/>
        <v>0</v>
      </c>
      <c r="P10" s="205"/>
      <c r="Q10" s="205"/>
      <c r="R10" s="205"/>
    </row>
    <row r="11" spans="1:21">
      <c r="A11" s="203" t="s">
        <v>206</v>
      </c>
      <c r="B11" s="204"/>
      <c r="C11" s="204"/>
      <c r="D11" s="218" t="s">
        <v>541</v>
      </c>
      <c r="E11" s="203" t="s">
        <v>272</v>
      </c>
      <c r="F11" s="217" t="s">
        <v>272</v>
      </c>
      <c r="H11" s="219" t="s">
        <v>140</v>
      </c>
      <c r="I11" s="205" t="s">
        <v>194</v>
      </c>
      <c r="J11" s="217" t="s">
        <v>195</v>
      </c>
      <c r="K11" s="220">
        <v>2</v>
      </c>
      <c r="L11" s="205">
        <f>IFERROR(IF(G11="X",0,IF(H11="X",0,VLOOKUP(H11,'13'!$K$3:$L$16,2,FALSE))),0)</f>
        <v>40</v>
      </c>
      <c r="M11" s="205">
        <f t="shared" si="0"/>
        <v>80</v>
      </c>
      <c r="N11" s="205">
        <f>IFERROR(VLOOKUP(H11,'13'!$K$3:$M$16,3,FALSE),0)</f>
        <v>0</v>
      </c>
      <c r="O11" s="205">
        <f t="shared" si="1"/>
        <v>0</v>
      </c>
      <c r="P11" s="205"/>
      <c r="Q11" s="205"/>
      <c r="R11" s="205"/>
    </row>
    <row r="12" spans="1:21">
      <c r="A12" s="203" t="s">
        <v>206</v>
      </c>
      <c r="B12" s="204"/>
      <c r="C12" s="204"/>
      <c r="D12" s="218" t="s">
        <v>242</v>
      </c>
      <c r="E12" s="203" t="s">
        <v>432</v>
      </c>
      <c r="F12" s="217" t="s">
        <v>784</v>
      </c>
      <c r="H12" s="219" t="s">
        <v>642</v>
      </c>
      <c r="I12" s="205" t="s">
        <v>447</v>
      </c>
      <c r="J12" s="217" t="s">
        <v>457</v>
      </c>
      <c r="K12" s="220">
        <v>253</v>
      </c>
      <c r="L12" s="205">
        <f>IFERROR(IF(G12="X",0,IF(H12="X",0,VLOOKUP(H12,'13'!$K$3:$L$16,2,FALSE))),0)</f>
        <v>40</v>
      </c>
      <c r="M12" s="205">
        <f t="shared" si="0"/>
        <v>10120</v>
      </c>
      <c r="N12" s="205">
        <f>IFERROR(VLOOKUP(H12,'13'!$K$3:$M$16,3,FALSE),0)</f>
        <v>0</v>
      </c>
      <c r="O12" s="205">
        <f t="shared" si="1"/>
        <v>0</v>
      </c>
      <c r="P12" s="205"/>
      <c r="Q12" s="205"/>
      <c r="R12" s="205"/>
    </row>
    <row r="13" spans="1:21">
      <c r="A13" s="203" t="s">
        <v>206</v>
      </c>
      <c r="B13" s="204"/>
      <c r="C13" s="204"/>
      <c r="D13" s="218" t="s">
        <v>244</v>
      </c>
      <c r="E13" s="203" t="s">
        <v>303</v>
      </c>
      <c r="F13" s="217" t="s">
        <v>652</v>
      </c>
      <c r="H13" s="219" t="s">
        <v>642</v>
      </c>
      <c r="I13" s="205" t="s">
        <v>447</v>
      </c>
      <c r="J13" s="217" t="s">
        <v>457</v>
      </c>
      <c r="K13" s="220">
        <v>34</v>
      </c>
      <c r="L13" s="205">
        <f>IFERROR(IF(G13="X",0,IF(H13="X",0,VLOOKUP(H13,'13'!$K$3:$L$16,2,FALSE))),0)</f>
        <v>40</v>
      </c>
      <c r="M13" s="205">
        <f t="shared" si="0"/>
        <v>1360</v>
      </c>
      <c r="N13" s="205">
        <f>IFERROR(VLOOKUP(H13,'13'!$K$3:$M$16,3,FALSE),0)</f>
        <v>0</v>
      </c>
      <c r="O13" s="205">
        <f t="shared" si="1"/>
        <v>0</v>
      </c>
      <c r="P13" s="205"/>
      <c r="Q13" s="205"/>
      <c r="R13" s="205"/>
    </row>
    <row r="14" spans="1:21" hidden="1">
      <c r="A14" s="203"/>
      <c r="B14" s="204"/>
      <c r="C14" s="204"/>
      <c r="D14" s="205"/>
      <c r="E14" s="203"/>
      <c r="H14" s="203"/>
      <c r="I14" s="205"/>
      <c r="J14" s="205"/>
      <c r="K14" s="205"/>
      <c r="L14" s="205">
        <f>IFERROR(IF(G14="X",0,IF(H14="X",0,VLOOKUP(H14,'13'!$K$3:$L$16,2,FALSE))),0)</f>
        <v>0</v>
      </c>
      <c r="M14" s="205">
        <f t="shared" si="0"/>
        <v>0</v>
      </c>
      <c r="N14" s="205">
        <f>IFERROR(VLOOKUP(H14,'13'!$K$3:$M$16,3,FALSE),0)</f>
        <v>0</v>
      </c>
      <c r="O14" s="205">
        <f t="shared" si="1"/>
        <v>0</v>
      </c>
      <c r="P14" s="205"/>
      <c r="Q14" s="205"/>
      <c r="R14" s="205"/>
    </row>
    <row r="15" spans="1:21" hidden="1">
      <c r="A15" s="203"/>
      <c r="B15" s="204"/>
      <c r="C15" s="204"/>
      <c r="D15" s="205"/>
      <c r="E15" s="203"/>
      <c r="H15" s="203"/>
      <c r="I15" s="205"/>
      <c r="J15" s="205"/>
      <c r="K15" s="205"/>
      <c r="L15" s="205">
        <f>IFERROR(IF(G15="X",0,IF(H15="X",0,VLOOKUP(H15,'13'!$K$3:$L$16,2,FALSE))),0)</f>
        <v>0</v>
      </c>
      <c r="M15" s="205">
        <f t="shared" si="0"/>
        <v>0</v>
      </c>
      <c r="N15" s="205">
        <f>IFERROR(VLOOKUP(H15,'13'!$K$3:$M$16,3,FALSE),0)</f>
        <v>0</v>
      </c>
      <c r="O15" s="205">
        <f t="shared" si="1"/>
        <v>0</v>
      </c>
      <c r="P15" s="205"/>
      <c r="Q15" s="205"/>
      <c r="R15" s="205"/>
    </row>
    <row r="16" spans="1:21" hidden="1">
      <c r="A16" s="203"/>
      <c r="B16" s="204"/>
      <c r="C16" s="204"/>
      <c r="D16" s="205"/>
      <c r="E16" s="203"/>
      <c r="H16" s="203"/>
      <c r="I16" s="205"/>
      <c r="J16" s="205"/>
      <c r="K16" s="205"/>
      <c r="L16" s="205">
        <f>IFERROR(IF(G16="X",0,IF(H16="X",0,VLOOKUP(H16,'13'!$K$3:$L$16,2,FALSE))),0)</f>
        <v>0</v>
      </c>
      <c r="M16" s="205">
        <f t="shared" si="0"/>
        <v>0</v>
      </c>
      <c r="N16" s="205">
        <f>IFERROR(VLOOKUP(H16,'13'!$K$3:$M$16,3,FALSE),0)</f>
        <v>0</v>
      </c>
      <c r="O16" s="205">
        <f t="shared" si="1"/>
        <v>0</v>
      </c>
      <c r="P16" s="205"/>
      <c r="Q16" s="205"/>
      <c r="R16" s="205"/>
    </row>
    <row r="17" spans="1:18" hidden="1">
      <c r="A17" s="203"/>
      <c r="B17" s="204"/>
      <c r="C17" s="204"/>
      <c r="D17" s="205"/>
      <c r="E17" s="203"/>
      <c r="H17" s="203"/>
      <c r="I17" s="205"/>
      <c r="J17" s="205"/>
      <c r="K17" s="205"/>
      <c r="L17" s="205">
        <f>IFERROR(IF(G17="X",0,IF(H17="X",0,VLOOKUP(H17,'13'!$K$3:$L$16,2,FALSE))),0)</f>
        <v>0</v>
      </c>
      <c r="M17" s="205">
        <f t="shared" si="0"/>
        <v>0</v>
      </c>
      <c r="N17" s="205">
        <f>IFERROR(VLOOKUP(H17,'13'!$K$3:$M$16,3,FALSE),0)</f>
        <v>0</v>
      </c>
      <c r="O17" s="205">
        <f t="shared" si="1"/>
        <v>0</v>
      </c>
      <c r="P17" s="205"/>
      <c r="Q17" s="205"/>
      <c r="R17" s="205"/>
    </row>
    <row r="18" spans="1:18" hidden="1">
      <c r="A18" s="203"/>
      <c r="B18" s="204"/>
      <c r="C18" s="204"/>
      <c r="D18" s="205"/>
      <c r="E18" s="203"/>
      <c r="H18" s="203"/>
      <c r="I18" s="205"/>
      <c r="J18" s="205"/>
      <c r="K18" s="205"/>
      <c r="L18" s="205">
        <f>IFERROR(IF(G18="X",0,IF(H18="X",0,VLOOKUP(H18,'13'!$K$3:$L$16,2,FALSE))),0)</f>
        <v>0</v>
      </c>
      <c r="M18" s="205">
        <f t="shared" si="0"/>
        <v>0</v>
      </c>
      <c r="N18" s="205">
        <f>IFERROR(VLOOKUP(H18,'13'!$K$3:$M$16,3,FALSE),0)</f>
        <v>0</v>
      </c>
      <c r="O18" s="205">
        <f t="shared" si="1"/>
        <v>0</v>
      </c>
      <c r="P18" s="205"/>
      <c r="Q18" s="205"/>
      <c r="R18" s="205"/>
    </row>
    <row r="19" spans="1:18" hidden="1">
      <c r="A19" s="203"/>
      <c r="B19" s="204"/>
      <c r="C19" s="204"/>
      <c r="D19" s="205"/>
      <c r="E19" s="203"/>
      <c r="H19" s="203"/>
      <c r="I19" s="205"/>
      <c r="J19" s="205"/>
      <c r="K19" s="205"/>
      <c r="L19" s="205">
        <f>IFERROR(IF(G19="X",0,IF(H19="X",0,VLOOKUP(H19,'13'!$K$3:$L$16,2,FALSE))),0)</f>
        <v>0</v>
      </c>
      <c r="M19" s="205">
        <f t="shared" si="0"/>
        <v>0</v>
      </c>
      <c r="N19" s="205">
        <f>IFERROR(VLOOKUP(H19,'13'!$K$3:$M$16,3,FALSE),0)</f>
        <v>0</v>
      </c>
      <c r="O19" s="205">
        <f t="shared" si="1"/>
        <v>0</v>
      </c>
      <c r="P19" s="205"/>
      <c r="Q19" s="205"/>
      <c r="R19" s="205"/>
    </row>
    <row r="20" spans="1:18" hidden="1">
      <c r="A20" s="203"/>
      <c r="B20" s="204"/>
      <c r="C20" s="204"/>
      <c r="D20" s="205"/>
      <c r="E20" s="203"/>
      <c r="H20" s="203"/>
      <c r="I20" s="205"/>
      <c r="J20" s="205"/>
      <c r="K20" s="205"/>
      <c r="L20" s="205">
        <f>IFERROR(IF(G20="X",0,IF(H20="X",0,VLOOKUP(H20,'13'!$K$3:$L$16,2,FALSE))),0)</f>
        <v>0</v>
      </c>
      <c r="M20" s="205">
        <f t="shared" si="0"/>
        <v>0</v>
      </c>
      <c r="N20" s="205">
        <f>IFERROR(VLOOKUP(H20,'13'!$K$3:$M$16,3,FALSE),0)</f>
        <v>0</v>
      </c>
      <c r="O20" s="205">
        <f t="shared" si="1"/>
        <v>0</v>
      </c>
      <c r="P20" s="205"/>
      <c r="Q20" s="205"/>
      <c r="R20" s="205"/>
    </row>
    <row r="21" spans="1:18" hidden="1">
      <c r="A21" s="203"/>
      <c r="B21" s="204"/>
      <c r="C21" s="204"/>
      <c r="D21" s="205"/>
      <c r="E21" s="203"/>
      <c r="H21" s="203"/>
      <c r="I21" s="205"/>
      <c r="J21" s="205"/>
      <c r="K21" s="205"/>
      <c r="L21" s="205">
        <f>IFERROR(IF(G21="X",0,IF(H21="X",0,VLOOKUP(H21,'13'!$K$3:$L$16,2,FALSE))),0)</f>
        <v>0</v>
      </c>
      <c r="M21" s="205">
        <f t="shared" si="0"/>
        <v>0</v>
      </c>
      <c r="N21" s="205">
        <f>IFERROR(VLOOKUP(H21,'13'!$K$3:$M$16,3,FALSE),0)</f>
        <v>0</v>
      </c>
      <c r="O21" s="205">
        <f t="shared" si="1"/>
        <v>0</v>
      </c>
      <c r="P21" s="205"/>
      <c r="Q21" s="205"/>
      <c r="R21" s="205"/>
    </row>
    <row r="22" spans="1:18" hidden="1">
      <c r="A22" s="203"/>
      <c r="B22" s="204"/>
      <c r="C22" s="204"/>
      <c r="D22" s="205"/>
      <c r="E22" s="203"/>
      <c r="H22" s="203"/>
      <c r="I22" s="205"/>
      <c r="J22" s="205"/>
      <c r="K22" s="205"/>
      <c r="L22" s="205">
        <f>IFERROR(IF(G22="X",0,IF(H22="X",0,VLOOKUP(H22,'13'!$K$3:$L$16,2,FALSE))),0)</f>
        <v>0</v>
      </c>
      <c r="M22" s="205">
        <f t="shared" si="0"/>
        <v>0</v>
      </c>
      <c r="N22" s="205">
        <f>IFERROR(VLOOKUP(H22,'13'!$K$3:$M$16,3,FALSE),0)</f>
        <v>0</v>
      </c>
      <c r="O22" s="205">
        <f t="shared" si="1"/>
        <v>0</v>
      </c>
      <c r="P22" s="205"/>
      <c r="Q22" s="205"/>
      <c r="R22" s="205"/>
    </row>
    <row r="23" spans="1:18" hidden="1">
      <c r="A23" s="203"/>
      <c r="B23" s="204"/>
      <c r="C23" s="204"/>
      <c r="D23" s="205"/>
      <c r="E23" s="203"/>
      <c r="H23" s="203"/>
      <c r="I23" s="205"/>
      <c r="J23" s="205"/>
      <c r="K23" s="205"/>
      <c r="L23" s="205">
        <f>IFERROR(IF(G23="X",0,IF(H23="X",0,VLOOKUP(H23,'13'!$K$3:$L$16,2,FALSE))),0)</f>
        <v>0</v>
      </c>
      <c r="M23" s="205">
        <f t="shared" si="0"/>
        <v>0</v>
      </c>
      <c r="N23" s="205">
        <f>IFERROR(VLOOKUP(H23,'13'!$K$3:$M$16,3,FALSE),0)</f>
        <v>0</v>
      </c>
      <c r="O23" s="205">
        <f t="shared" si="1"/>
        <v>0</v>
      </c>
      <c r="P23" s="205"/>
      <c r="Q23" s="205"/>
      <c r="R23" s="205"/>
    </row>
    <row r="24" spans="1:18" hidden="1">
      <c r="A24" s="203"/>
      <c r="B24" s="204"/>
      <c r="C24" s="204"/>
      <c r="D24" s="205"/>
      <c r="E24" s="203"/>
      <c r="H24" s="203"/>
      <c r="I24" s="205"/>
      <c r="J24" s="205"/>
      <c r="K24" s="205"/>
      <c r="L24" s="205">
        <f>IFERROR(IF(G24="X",0,IF(H24="X",0,VLOOKUP(H24,'13'!$K$3:$L$16,2,FALSE))),0)</f>
        <v>0</v>
      </c>
      <c r="M24" s="205">
        <f t="shared" si="0"/>
        <v>0</v>
      </c>
      <c r="N24" s="205">
        <f>IFERROR(VLOOKUP(H24,'13'!$K$3:$M$16,3,FALSE),0)</f>
        <v>0</v>
      </c>
      <c r="O24" s="205">
        <f t="shared" si="1"/>
        <v>0</v>
      </c>
      <c r="P24" s="205"/>
      <c r="Q24" s="205"/>
      <c r="R24" s="205"/>
    </row>
    <row r="25" spans="1:18" hidden="1">
      <c r="A25" s="203"/>
      <c r="B25" s="204"/>
      <c r="C25" s="204"/>
      <c r="D25" s="205"/>
      <c r="E25" s="203"/>
      <c r="H25" s="203"/>
      <c r="I25" s="205"/>
      <c r="J25" s="205"/>
      <c r="K25" s="205"/>
      <c r="L25" s="205">
        <f>IFERROR(IF(G25="X",0,IF(H25="X",0,VLOOKUP(H25,'13'!$K$3:$L$16,2,FALSE))),0)</f>
        <v>0</v>
      </c>
      <c r="M25" s="205">
        <f t="shared" si="0"/>
        <v>0</v>
      </c>
      <c r="N25" s="205">
        <f>IFERROR(VLOOKUP(H25,'13'!$K$3:$M$16,3,FALSE),0)</f>
        <v>0</v>
      </c>
      <c r="O25" s="205">
        <f t="shared" si="1"/>
        <v>0</v>
      </c>
      <c r="P25" s="205"/>
      <c r="Q25" s="205"/>
      <c r="R25" s="205"/>
    </row>
    <row r="26" spans="1:18" hidden="1">
      <c r="A26" s="203"/>
      <c r="B26" s="204"/>
      <c r="C26" s="204"/>
      <c r="D26" s="205"/>
      <c r="E26" s="203"/>
      <c r="H26" s="203"/>
      <c r="I26" s="205"/>
      <c r="J26" s="205"/>
      <c r="K26" s="205"/>
      <c r="L26" s="205">
        <f>IFERROR(IF(G26="X",0,IF(H26="X",0,VLOOKUP(H26,'13'!$K$3:$L$16,2,FALSE))),0)</f>
        <v>0</v>
      </c>
      <c r="M26" s="205">
        <f t="shared" si="0"/>
        <v>0</v>
      </c>
      <c r="N26" s="205">
        <f>IFERROR(VLOOKUP(H26,'13'!$K$3:$M$16,3,FALSE),0)</f>
        <v>0</v>
      </c>
      <c r="O26" s="205">
        <f t="shared" si="1"/>
        <v>0</v>
      </c>
      <c r="P26" s="205"/>
      <c r="Q26" s="205"/>
      <c r="R26" s="205"/>
    </row>
    <row r="27" spans="1:18" hidden="1">
      <c r="A27" s="203"/>
      <c r="B27" s="204"/>
      <c r="C27" s="204"/>
      <c r="D27" s="205"/>
      <c r="E27" s="203"/>
      <c r="H27" s="203"/>
      <c r="I27" s="205"/>
      <c r="J27" s="205"/>
      <c r="K27" s="205"/>
      <c r="L27" s="205">
        <f>IFERROR(IF(G27="X",0,IF(H27="X",0,VLOOKUP(H27,'13'!$K$3:$L$16,2,FALSE))),0)</f>
        <v>0</v>
      </c>
      <c r="M27" s="205">
        <f t="shared" si="0"/>
        <v>0</v>
      </c>
      <c r="N27" s="205">
        <f>IFERROR(VLOOKUP(H27,'13'!$K$3:$M$16,3,FALSE),0)</f>
        <v>0</v>
      </c>
      <c r="O27" s="205">
        <f t="shared" si="1"/>
        <v>0</v>
      </c>
      <c r="P27" s="205"/>
      <c r="Q27" s="205"/>
      <c r="R27" s="205"/>
    </row>
    <row r="28" spans="1:18" hidden="1">
      <c r="A28" s="203"/>
      <c r="B28" s="204"/>
      <c r="C28" s="204"/>
      <c r="D28" s="203"/>
      <c r="E28" s="203"/>
      <c r="H28" s="203"/>
      <c r="I28" s="205"/>
      <c r="J28" s="205"/>
      <c r="K28" s="205"/>
      <c r="L28" s="205">
        <f>IFERROR(IF(G28="X",0,IF(H28="X",0,VLOOKUP(H28,'13'!$K$3:$L$16,2,FALSE))),0)</f>
        <v>0</v>
      </c>
      <c r="M28" s="205">
        <f t="shared" si="0"/>
        <v>0</v>
      </c>
      <c r="N28" s="205">
        <f>IFERROR(VLOOKUP(H28,'13'!$K$3:$M$16,3,FALSE),0)</f>
        <v>0</v>
      </c>
      <c r="O28" s="205">
        <f t="shared" si="1"/>
        <v>0</v>
      </c>
      <c r="P28" s="205"/>
      <c r="Q28" s="205"/>
      <c r="R28" s="205"/>
    </row>
    <row r="29" spans="1:18" hidden="1">
      <c r="A29" s="203"/>
      <c r="B29" s="204"/>
      <c r="C29" s="204"/>
      <c r="D29" s="203"/>
      <c r="E29" s="203"/>
      <c r="H29" s="203"/>
      <c r="I29" s="205"/>
      <c r="J29" s="205"/>
      <c r="K29" s="205"/>
      <c r="L29" s="205">
        <f>IFERROR(IF(G29="X",0,IF(H29="X",0,VLOOKUP(H29,'13'!$K$3:$L$16,2,FALSE))),0)</f>
        <v>0</v>
      </c>
      <c r="M29" s="205">
        <f t="shared" si="0"/>
        <v>0</v>
      </c>
      <c r="N29" s="205">
        <f>IFERROR(VLOOKUP(H29,'13'!$K$3:$M$16,3,FALSE),0)</f>
        <v>0</v>
      </c>
      <c r="O29" s="205">
        <f t="shared" si="1"/>
        <v>0</v>
      </c>
      <c r="P29" s="205"/>
      <c r="Q29" s="205"/>
      <c r="R29" s="205"/>
    </row>
    <row r="30" spans="1:18" hidden="1">
      <c r="A30" s="203"/>
      <c r="B30" s="204"/>
      <c r="C30" s="204"/>
      <c r="D30" s="203"/>
      <c r="E30" s="203"/>
      <c r="H30" s="203"/>
      <c r="I30" s="205"/>
      <c r="J30" s="205"/>
      <c r="K30" s="205"/>
      <c r="L30" s="205">
        <f>IFERROR(IF(G30="X",0,IF(H30="X",0,VLOOKUP(H30,'13'!$K$3:$L$16,2,FALSE))),0)</f>
        <v>0</v>
      </c>
      <c r="M30" s="205">
        <f t="shared" si="0"/>
        <v>0</v>
      </c>
      <c r="N30" s="205">
        <f>IFERROR(VLOOKUP(H30,'13'!$K$3:$M$16,3,FALSE),0)</f>
        <v>0</v>
      </c>
      <c r="O30" s="205">
        <f t="shared" si="1"/>
        <v>0</v>
      </c>
      <c r="P30" s="205"/>
      <c r="Q30" s="205"/>
      <c r="R30" s="205"/>
    </row>
    <row r="31" spans="1:18" hidden="1">
      <c r="A31" s="203"/>
      <c r="B31" s="204"/>
      <c r="C31" s="204"/>
      <c r="D31" s="203"/>
      <c r="E31" s="203"/>
      <c r="H31" s="203"/>
      <c r="I31" s="205"/>
      <c r="J31" s="205"/>
      <c r="K31" s="205"/>
      <c r="L31" s="205">
        <f>IFERROR(IF(G31="X",0,IF(H31="X",0,VLOOKUP(H31,'13'!$K$3:$L$16,2,FALSE))),0)</f>
        <v>0</v>
      </c>
      <c r="M31" s="205">
        <f t="shared" si="0"/>
        <v>0</v>
      </c>
      <c r="N31" s="205">
        <f>IFERROR(VLOOKUP(H31,'13'!$K$3:$M$16,3,FALSE),0)</f>
        <v>0</v>
      </c>
      <c r="O31" s="205">
        <f t="shared" si="1"/>
        <v>0</v>
      </c>
      <c r="P31" s="205"/>
      <c r="Q31" s="205"/>
      <c r="R31" s="205"/>
    </row>
    <row r="32" spans="1:18" hidden="1">
      <c r="A32" s="203"/>
      <c r="B32" s="204"/>
      <c r="C32" s="204"/>
      <c r="D32" s="203"/>
      <c r="E32" s="203"/>
      <c r="H32" s="203"/>
      <c r="I32" s="205"/>
      <c r="J32" s="205"/>
      <c r="K32" s="205"/>
      <c r="L32" s="205">
        <f>IFERROR(IF(G32="X",0,IF(H32="X",0,VLOOKUP(H32,'13'!$K$3:$L$16,2,FALSE))),0)</f>
        <v>0</v>
      </c>
      <c r="M32" s="205">
        <f t="shared" si="0"/>
        <v>0</v>
      </c>
      <c r="N32" s="205">
        <f>IFERROR(VLOOKUP(H32,'13'!$K$3:$M$16,3,FALSE),0)</f>
        <v>0</v>
      </c>
      <c r="O32" s="205">
        <f t="shared" si="1"/>
        <v>0</v>
      </c>
      <c r="P32" s="205"/>
      <c r="Q32" s="205"/>
      <c r="R32" s="205"/>
    </row>
    <row r="33" spans="1:18" hidden="1">
      <c r="A33" s="203"/>
      <c r="B33" s="204"/>
      <c r="C33" s="204"/>
      <c r="D33" s="203"/>
      <c r="E33" s="203"/>
      <c r="H33" s="203"/>
      <c r="I33" s="205"/>
      <c r="J33" s="205"/>
      <c r="K33" s="205"/>
      <c r="L33" s="205">
        <f>IFERROR(IF(G33="X",0,IF(H33="X",0,VLOOKUP(H33,'13'!$K$3:$L$16,2,FALSE))),0)</f>
        <v>0</v>
      </c>
      <c r="M33" s="205">
        <f t="shared" si="0"/>
        <v>0</v>
      </c>
      <c r="N33" s="205">
        <f>IFERROR(VLOOKUP(H33,'13'!$K$3:$M$16,3,FALSE),0)</f>
        <v>0</v>
      </c>
      <c r="O33" s="205">
        <f t="shared" si="1"/>
        <v>0</v>
      </c>
      <c r="P33" s="205"/>
      <c r="Q33" s="205"/>
      <c r="R33" s="205"/>
    </row>
    <row r="34" spans="1:18" hidden="1">
      <c r="A34" s="203"/>
      <c r="B34" s="204"/>
      <c r="C34" s="204"/>
      <c r="D34" s="203"/>
      <c r="E34" s="203"/>
      <c r="H34" s="203"/>
      <c r="I34" s="205"/>
      <c r="J34" s="205"/>
      <c r="K34" s="205"/>
      <c r="L34" s="205">
        <f>IFERROR(IF(G34="X",0,IF(H34="X",0,VLOOKUP(H34,'13'!$K$3:$L$16,2,FALSE))),0)</f>
        <v>0</v>
      </c>
      <c r="M34" s="205">
        <f t="shared" si="0"/>
        <v>0</v>
      </c>
      <c r="N34" s="205">
        <f>IFERROR(VLOOKUP(H34,'13'!$K$3:$M$16,3,FALSE),0)</f>
        <v>0</v>
      </c>
      <c r="O34" s="205">
        <f t="shared" si="1"/>
        <v>0</v>
      </c>
      <c r="P34" s="205"/>
      <c r="Q34" s="205"/>
      <c r="R34" s="205"/>
    </row>
    <row r="35" spans="1:18" hidden="1">
      <c r="A35" s="203"/>
      <c r="B35" s="204"/>
      <c r="C35" s="204"/>
      <c r="D35" s="203"/>
      <c r="E35" s="203"/>
      <c r="H35" s="203"/>
      <c r="I35" s="205"/>
      <c r="J35" s="205"/>
      <c r="K35" s="205"/>
      <c r="L35" s="205">
        <f>IFERROR(IF(G35="X",0,IF(H35="X",0,VLOOKUP(H35,'13'!$K$3:$L$16,2,FALSE))),0)</f>
        <v>0</v>
      </c>
      <c r="M35" s="205">
        <f t="shared" si="0"/>
        <v>0</v>
      </c>
      <c r="N35" s="205">
        <f>IFERROR(VLOOKUP(H35,'13'!$K$3:$M$16,3,FALSE),0)</f>
        <v>0</v>
      </c>
      <c r="O35" s="205">
        <f t="shared" si="1"/>
        <v>0</v>
      </c>
      <c r="P35" s="205"/>
      <c r="Q35" s="205"/>
      <c r="R35" s="205"/>
    </row>
    <row r="36" spans="1:18" hidden="1">
      <c r="A36" s="203"/>
      <c r="B36" s="204"/>
      <c r="C36" s="204"/>
      <c r="D36" s="203"/>
      <c r="E36" s="203"/>
      <c r="H36" s="203"/>
      <c r="I36" s="205"/>
      <c r="J36" s="205"/>
      <c r="K36" s="205"/>
      <c r="L36" s="205">
        <f>IFERROR(IF(G36="X",0,IF(H36="X",0,VLOOKUP(H36,'13'!$K$3:$L$16,2,FALSE))),0)</f>
        <v>0</v>
      </c>
      <c r="M36" s="205">
        <f t="shared" si="0"/>
        <v>0</v>
      </c>
      <c r="N36" s="205">
        <f>IFERROR(VLOOKUP(H36,'13'!$K$3:$M$16,3,FALSE),0)</f>
        <v>0</v>
      </c>
      <c r="O36" s="205">
        <f t="shared" si="1"/>
        <v>0</v>
      </c>
      <c r="P36" s="205"/>
      <c r="Q36" s="205"/>
      <c r="R36" s="205"/>
    </row>
    <row r="37" spans="1:18" hidden="1">
      <c r="A37" s="203"/>
      <c r="B37" s="204"/>
      <c r="C37" s="204"/>
      <c r="D37" s="203"/>
      <c r="E37" s="203"/>
      <c r="H37" s="203"/>
      <c r="I37" s="205"/>
      <c r="J37" s="205"/>
      <c r="K37" s="205"/>
      <c r="L37" s="205">
        <f>IFERROR(IF(G37="X",0,IF(H37="X",0,VLOOKUP(H37,'13'!$K$3:$L$16,2,FALSE))),0)</f>
        <v>0</v>
      </c>
      <c r="M37" s="205">
        <f t="shared" si="0"/>
        <v>0</v>
      </c>
      <c r="N37" s="205">
        <f>IFERROR(VLOOKUP(H37,'13'!$K$3:$M$16,3,FALSE),0)</f>
        <v>0</v>
      </c>
      <c r="O37" s="205">
        <f t="shared" si="1"/>
        <v>0</v>
      </c>
      <c r="P37" s="205"/>
      <c r="Q37" s="205"/>
      <c r="R37" s="205"/>
    </row>
    <row r="38" spans="1:18" hidden="1">
      <c r="A38" s="203"/>
      <c r="B38" s="204"/>
      <c r="C38" s="204"/>
      <c r="D38" s="203"/>
      <c r="E38" s="203"/>
      <c r="H38" s="203"/>
      <c r="I38" s="205"/>
      <c r="J38" s="205"/>
      <c r="K38" s="205"/>
      <c r="L38" s="205">
        <f>IFERROR(IF(G38="X",0,IF(H38="X",0,VLOOKUP(H38,'13'!$K$3:$L$16,2,FALSE))),0)</f>
        <v>0</v>
      </c>
      <c r="M38" s="205">
        <f t="shared" si="0"/>
        <v>0</v>
      </c>
      <c r="N38" s="205">
        <f>IFERROR(VLOOKUP(H38,'13'!$K$3:$M$16,3,FALSE),0)</f>
        <v>0</v>
      </c>
      <c r="O38" s="205">
        <f t="shared" si="1"/>
        <v>0</v>
      </c>
      <c r="P38" s="205"/>
      <c r="Q38" s="205"/>
      <c r="R38" s="205"/>
    </row>
    <row r="39" spans="1:18" hidden="1">
      <c r="A39" s="203"/>
      <c r="B39" s="204"/>
      <c r="C39" s="204"/>
      <c r="D39" s="203"/>
      <c r="E39" s="203"/>
      <c r="H39" s="203"/>
      <c r="I39" s="205"/>
      <c r="J39" s="205"/>
      <c r="K39" s="205"/>
      <c r="L39" s="205">
        <f>IFERROR(IF(G39="X",0,IF(H39="X",0,VLOOKUP(H39,'13'!$K$3:$L$16,2,FALSE))),0)</f>
        <v>0</v>
      </c>
      <c r="M39" s="205">
        <f t="shared" si="0"/>
        <v>0</v>
      </c>
      <c r="N39" s="205">
        <f>IFERROR(VLOOKUP(H39,'13'!$K$3:$M$16,3,FALSE),0)</f>
        <v>0</v>
      </c>
      <c r="O39" s="205">
        <f t="shared" si="1"/>
        <v>0</v>
      </c>
      <c r="P39" s="205"/>
      <c r="Q39" s="205"/>
      <c r="R39" s="205"/>
    </row>
    <row r="40" spans="1:18" hidden="1">
      <c r="A40" s="203"/>
      <c r="B40" s="204"/>
      <c r="C40" s="204"/>
      <c r="D40" s="203"/>
      <c r="E40" s="203"/>
      <c r="H40" s="203"/>
      <c r="I40" s="205"/>
      <c r="J40" s="205"/>
      <c r="K40" s="205"/>
      <c r="L40" s="205">
        <f>IFERROR(IF(G40="X",0,IF(H40="X",0,VLOOKUP(H40,'13'!$K$3:$L$16,2,FALSE))),0)</f>
        <v>0</v>
      </c>
      <c r="M40" s="205">
        <f t="shared" si="0"/>
        <v>0</v>
      </c>
      <c r="N40" s="205">
        <f>IFERROR(VLOOKUP(H40,'13'!$K$3:$M$16,3,FALSE),0)</f>
        <v>0</v>
      </c>
      <c r="O40" s="205">
        <f t="shared" si="1"/>
        <v>0</v>
      </c>
      <c r="P40" s="205"/>
      <c r="Q40" s="205"/>
      <c r="R40" s="205"/>
    </row>
    <row r="41" spans="1:18" hidden="1">
      <c r="A41" s="203"/>
      <c r="B41" s="204"/>
      <c r="C41" s="204"/>
      <c r="D41" s="203"/>
      <c r="E41" s="203"/>
      <c r="H41" s="203"/>
      <c r="I41" s="205"/>
      <c r="J41" s="205"/>
      <c r="K41" s="205"/>
      <c r="L41" s="205">
        <f>IFERROR(IF(G41="X",0,IF(H41="X",0,VLOOKUP(H41,'13'!$K$3:$L$16,2,FALSE))),0)</f>
        <v>0</v>
      </c>
      <c r="M41" s="205">
        <f t="shared" si="0"/>
        <v>0</v>
      </c>
      <c r="N41" s="205">
        <f>IFERROR(VLOOKUP(H41,'13'!$K$3:$M$16,3,FALSE),0)</f>
        <v>0</v>
      </c>
      <c r="O41" s="205">
        <f t="shared" si="1"/>
        <v>0</v>
      </c>
      <c r="P41" s="205"/>
      <c r="Q41" s="205"/>
      <c r="R41" s="205"/>
    </row>
    <row r="42" spans="1:18" hidden="1">
      <c r="A42" s="203"/>
      <c r="B42" s="204"/>
      <c r="C42" s="204"/>
      <c r="D42" s="203"/>
      <c r="E42" s="203"/>
      <c r="H42" s="203"/>
      <c r="I42" s="205"/>
      <c r="J42" s="205"/>
      <c r="K42" s="205"/>
      <c r="L42" s="205">
        <f>IFERROR(IF(G42="X",0,IF(H42="X",0,VLOOKUP(H42,'13'!$K$3:$L$16,2,FALSE))),0)</f>
        <v>0</v>
      </c>
      <c r="M42" s="205">
        <f t="shared" si="0"/>
        <v>0</v>
      </c>
      <c r="N42" s="205">
        <f>IFERROR(VLOOKUP(H42,'13'!$K$3:$M$16,3,FALSE),0)</f>
        <v>0</v>
      </c>
      <c r="O42" s="205">
        <f t="shared" si="1"/>
        <v>0</v>
      </c>
      <c r="P42" s="205"/>
      <c r="Q42" s="205"/>
      <c r="R42" s="205"/>
    </row>
    <row r="43" spans="1:18" hidden="1">
      <c r="A43" s="203"/>
      <c r="B43" s="204"/>
      <c r="C43" s="204"/>
      <c r="D43" s="203"/>
      <c r="E43" s="203"/>
      <c r="H43" s="203"/>
      <c r="I43" s="205"/>
      <c r="J43" s="205"/>
      <c r="K43" s="205"/>
      <c r="L43" s="205">
        <f>IFERROR(IF(G43="X",0,IF(H43="X",0,VLOOKUP(H43,'13'!$K$3:$L$16,2,FALSE))),0)</f>
        <v>0</v>
      </c>
      <c r="M43" s="205">
        <f t="shared" si="0"/>
        <v>0</v>
      </c>
      <c r="N43" s="205">
        <f>IFERROR(VLOOKUP(H43,'13'!$K$3:$M$16,3,FALSE),0)</f>
        <v>0</v>
      </c>
      <c r="O43" s="205">
        <f t="shared" si="1"/>
        <v>0</v>
      </c>
      <c r="P43" s="205"/>
      <c r="Q43" s="205"/>
      <c r="R43" s="205"/>
    </row>
    <row r="44" spans="1:18" hidden="1">
      <c r="A44" s="203"/>
      <c r="B44" s="204"/>
      <c r="C44" s="204"/>
      <c r="D44" s="203"/>
      <c r="E44" s="203"/>
      <c r="H44" s="203"/>
      <c r="I44" s="205"/>
      <c r="J44" s="205"/>
      <c r="K44" s="205"/>
      <c r="L44" s="205">
        <f>IFERROR(IF(G44="X",0,IF(H44="X",0,VLOOKUP(H44,'13'!$K$3:$L$16,2,FALSE))),0)</f>
        <v>0</v>
      </c>
      <c r="M44" s="205">
        <f t="shared" si="0"/>
        <v>0</v>
      </c>
      <c r="N44" s="205">
        <f>IFERROR(VLOOKUP(H44,'13'!$K$3:$M$16,3,FALSE),0)</f>
        <v>0</v>
      </c>
      <c r="O44" s="205">
        <f t="shared" si="1"/>
        <v>0</v>
      </c>
      <c r="P44" s="205"/>
      <c r="Q44" s="205"/>
      <c r="R44" s="205"/>
    </row>
    <row r="45" spans="1:18" hidden="1">
      <c r="A45" s="203"/>
      <c r="B45" s="204"/>
      <c r="C45" s="204"/>
      <c r="D45" s="203"/>
      <c r="E45" s="203"/>
      <c r="H45" s="203"/>
      <c r="I45" s="205"/>
      <c r="J45" s="205"/>
      <c r="K45" s="205"/>
      <c r="L45" s="205">
        <f>IFERROR(IF(G45="X",0,IF(H45="X",0,VLOOKUP(H45,'13'!$K$3:$L$16,2,FALSE))),0)</f>
        <v>0</v>
      </c>
      <c r="M45" s="205">
        <f t="shared" si="0"/>
        <v>0</v>
      </c>
      <c r="N45" s="205">
        <f>IFERROR(VLOOKUP(H45,'13'!$K$3:$M$16,3,FALSE),0)</f>
        <v>0</v>
      </c>
      <c r="O45" s="205">
        <f t="shared" si="1"/>
        <v>0</v>
      </c>
      <c r="P45" s="205"/>
      <c r="Q45" s="205"/>
      <c r="R45" s="205"/>
    </row>
    <row r="46" spans="1:18" hidden="1">
      <c r="A46" s="203"/>
      <c r="B46" s="204"/>
      <c r="C46" s="204"/>
      <c r="D46" s="203"/>
      <c r="E46" s="203"/>
      <c r="H46" s="203"/>
      <c r="I46" s="205"/>
      <c r="J46" s="205"/>
      <c r="K46" s="205"/>
      <c r="L46" s="205">
        <f>IFERROR(IF(G46="X",0,IF(H46="X",0,VLOOKUP(H46,'13'!$K$3:$L$16,2,FALSE))),0)</f>
        <v>0</v>
      </c>
      <c r="M46" s="205">
        <f t="shared" si="0"/>
        <v>0</v>
      </c>
      <c r="N46" s="205">
        <f>IFERROR(VLOOKUP(H46,'13'!$K$3:$M$16,3,FALSE),0)</f>
        <v>0</v>
      </c>
      <c r="O46" s="205">
        <f t="shared" si="1"/>
        <v>0</v>
      </c>
      <c r="P46" s="205"/>
      <c r="Q46" s="205"/>
      <c r="R46" s="205"/>
    </row>
    <row r="47" spans="1:18" hidden="1">
      <c r="A47" s="203"/>
      <c r="B47" s="204"/>
      <c r="C47" s="204"/>
      <c r="D47" s="203"/>
      <c r="E47" s="203"/>
      <c r="H47" s="203"/>
      <c r="I47" s="205"/>
      <c r="J47" s="205"/>
      <c r="K47" s="205"/>
      <c r="L47" s="205">
        <f>IFERROR(IF(G47="X",0,IF(H47="X",0,VLOOKUP(H47,'13'!$K$3:$L$16,2,FALSE))),0)</f>
        <v>0</v>
      </c>
      <c r="M47" s="205">
        <f t="shared" si="0"/>
        <v>0</v>
      </c>
      <c r="N47" s="205">
        <f>IFERROR(VLOOKUP(H47,'13'!$K$3:$M$16,3,FALSE),0)</f>
        <v>0</v>
      </c>
      <c r="O47" s="205">
        <f t="shared" si="1"/>
        <v>0</v>
      </c>
      <c r="P47" s="205"/>
      <c r="Q47" s="205"/>
      <c r="R47" s="205"/>
    </row>
    <row r="48" spans="1:18" hidden="1">
      <c r="A48" s="203"/>
      <c r="B48" s="204"/>
      <c r="C48" s="204"/>
      <c r="D48" s="203"/>
      <c r="E48" s="203"/>
      <c r="H48" s="203"/>
      <c r="I48" s="205"/>
      <c r="J48" s="205"/>
      <c r="K48" s="205"/>
      <c r="L48" s="205">
        <f>IFERROR(IF(G48="X",0,IF(H48="X",0,VLOOKUP(H48,'13'!$K$3:$L$16,2,FALSE))),0)</f>
        <v>0</v>
      </c>
      <c r="M48" s="205">
        <f t="shared" si="0"/>
        <v>0</v>
      </c>
      <c r="N48" s="205">
        <f>IFERROR(VLOOKUP(H48,'13'!$K$3:$M$16,3,FALSE),0)</f>
        <v>0</v>
      </c>
      <c r="O48" s="205">
        <f t="shared" si="1"/>
        <v>0</v>
      </c>
      <c r="P48" s="205"/>
      <c r="Q48" s="205"/>
      <c r="R48" s="205"/>
    </row>
    <row r="49" spans="1:18" hidden="1">
      <c r="A49" s="203"/>
      <c r="B49" s="204"/>
      <c r="C49" s="204"/>
      <c r="D49" s="203"/>
      <c r="E49" s="203"/>
      <c r="H49" s="203"/>
      <c r="I49" s="205"/>
      <c r="J49" s="205"/>
      <c r="K49" s="205"/>
      <c r="L49" s="205">
        <f>IFERROR(IF(G49="X",0,IF(H49="X",0,VLOOKUP(H49,'13'!$K$3:$L$16,2,FALSE))),0)</f>
        <v>0</v>
      </c>
      <c r="M49" s="205">
        <f t="shared" si="0"/>
        <v>0</v>
      </c>
      <c r="N49" s="205">
        <f>IFERROR(VLOOKUP(H49,'13'!$K$3:$M$16,3,FALSE),0)</f>
        <v>0</v>
      </c>
      <c r="O49" s="205">
        <f t="shared" si="1"/>
        <v>0</v>
      </c>
      <c r="P49" s="205"/>
      <c r="Q49" s="205"/>
      <c r="R49" s="205"/>
    </row>
    <row r="50" spans="1:18" hidden="1">
      <c r="A50" s="203"/>
      <c r="B50" s="204"/>
      <c r="C50" s="204"/>
      <c r="D50" s="203"/>
      <c r="E50" s="203"/>
      <c r="H50" s="203"/>
      <c r="I50" s="205"/>
      <c r="J50" s="205"/>
      <c r="K50" s="205"/>
      <c r="L50" s="205">
        <f>IFERROR(IF(G50="X",0,IF(H50="X",0,VLOOKUP(H50,'13'!$K$3:$L$16,2,FALSE))),0)</f>
        <v>0</v>
      </c>
      <c r="M50" s="205">
        <f t="shared" si="0"/>
        <v>0</v>
      </c>
      <c r="N50" s="205">
        <f>IFERROR(VLOOKUP(H50,'13'!$K$3:$M$16,3,FALSE),0)</f>
        <v>0</v>
      </c>
      <c r="O50" s="205">
        <f t="shared" si="1"/>
        <v>0</v>
      </c>
      <c r="P50" s="205"/>
      <c r="Q50" s="205"/>
      <c r="R50" s="205"/>
    </row>
    <row r="51" spans="1:18" hidden="1">
      <c r="A51" s="203"/>
      <c r="B51" s="204"/>
      <c r="C51" s="204"/>
      <c r="D51" s="203"/>
      <c r="E51" s="203"/>
      <c r="H51" s="203"/>
      <c r="I51" s="205"/>
      <c r="J51" s="205"/>
      <c r="K51" s="205"/>
      <c r="L51" s="205">
        <f>IFERROR(IF(G51="X",0,IF(H51="X",0,VLOOKUP(H51,'13'!$K$3:$L$16,2,FALSE))),0)</f>
        <v>0</v>
      </c>
      <c r="M51" s="205">
        <f t="shared" si="0"/>
        <v>0</v>
      </c>
      <c r="N51" s="205">
        <f>IFERROR(VLOOKUP(H51,'13'!$K$3:$M$16,3,FALSE),0)</f>
        <v>0</v>
      </c>
      <c r="O51" s="205">
        <f t="shared" si="1"/>
        <v>0</v>
      </c>
      <c r="P51" s="205"/>
      <c r="Q51" s="205"/>
      <c r="R51" s="205"/>
    </row>
    <row r="52" spans="1:18" hidden="1">
      <c r="A52" s="203"/>
      <c r="B52" s="204"/>
      <c r="C52" s="204"/>
      <c r="D52" s="203"/>
      <c r="E52" s="203"/>
      <c r="H52" s="203"/>
      <c r="I52" s="205"/>
      <c r="J52" s="205"/>
      <c r="K52" s="205"/>
      <c r="L52" s="205">
        <f>IFERROR(IF(G52="X",0,IF(H52="X",0,VLOOKUP(H52,'13'!$K$3:$L$16,2,FALSE))),0)</f>
        <v>0</v>
      </c>
      <c r="M52" s="205">
        <f t="shared" si="0"/>
        <v>0</v>
      </c>
      <c r="N52" s="205">
        <f>IFERROR(VLOOKUP(H52,'13'!$K$3:$M$16,3,FALSE),0)</f>
        <v>0</v>
      </c>
      <c r="O52" s="205">
        <f t="shared" si="1"/>
        <v>0</v>
      </c>
      <c r="P52" s="205"/>
      <c r="Q52" s="205"/>
      <c r="R52" s="205"/>
    </row>
    <row r="53" spans="1:18" hidden="1">
      <c r="A53" s="203"/>
      <c r="B53" s="204"/>
      <c r="C53" s="204"/>
      <c r="D53" s="203"/>
      <c r="E53" s="203"/>
      <c r="H53" s="203"/>
      <c r="I53" s="205"/>
      <c r="J53" s="205"/>
      <c r="K53" s="205"/>
      <c r="L53" s="205">
        <f>IFERROR(IF(G53="X",0,IF(H53="X",0,VLOOKUP(H53,'13'!$K$3:$L$16,2,FALSE))),0)</f>
        <v>0</v>
      </c>
      <c r="M53" s="205">
        <f t="shared" si="0"/>
        <v>0</v>
      </c>
      <c r="N53" s="205">
        <f>IFERROR(VLOOKUP(H53,'13'!$K$3:$M$16,3,FALSE),0)</f>
        <v>0</v>
      </c>
      <c r="O53" s="205">
        <f t="shared" si="1"/>
        <v>0</v>
      </c>
      <c r="P53" s="205"/>
      <c r="Q53" s="205"/>
      <c r="R53" s="205"/>
    </row>
    <row r="54" spans="1:18" hidden="1">
      <c r="A54" s="203"/>
      <c r="B54" s="204"/>
      <c r="C54" s="204"/>
      <c r="D54" s="203"/>
      <c r="E54" s="203"/>
      <c r="H54" s="203"/>
      <c r="I54" s="205"/>
      <c r="J54" s="205"/>
      <c r="K54" s="205"/>
      <c r="L54" s="205">
        <f>IFERROR(IF(G54="X",0,IF(H54="X",0,VLOOKUP(H54,'13'!$K$3:$L$16,2,FALSE))),0)</f>
        <v>0</v>
      </c>
      <c r="M54" s="205">
        <f t="shared" si="0"/>
        <v>0</v>
      </c>
      <c r="N54" s="205">
        <f>IFERROR(VLOOKUP(H54,'13'!$K$3:$M$16,3,FALSE),0)</f>
        <v>0</v>
      </c>
      <c r="O54" s="205">
        <f t="shared" si="1"/>
        <v>0</v>
      </c>
      <c r="P54" s="205"/>
      <c r="Q54" s="205"/>
      <c r="R54" s="205"/>
    </row>
    <row r="55" spans="1:18" hidden="1">
      <c r="A55" s="203"/>
      <c r="B55" s="204"/>
      <c r="C55" s="204"/>
      <c r="D55" s="203"/>
      <c r="E55" s="203"/>
      <c r="H55" s="203"/>
      <c r="I55" s="205"/>
      <c r="J55" s="205"/>
      <c r="K55" s="205"/>
      <c r="L55" s="205">
        <f>IFERROR(IF(G55="X",0,IF(H55="X",0,VLOOKUP(H55,'13'!$K$3:$L$16,2,FALSE))),0)</f>
        <v>0</v>
      </c>
      <c r="M55" s="205">
        <f t="shared" si="0"/>
        <v>0</v>
      </c>
      <c r="N55" s="205">
        <f>IFERROR(VLOOKUP(H55,'13'!$K$3:$M$16,3,FALSE),0)</f>
        <v>0</v>
      </c>
      <c r="O55" s="205">
        <f t="shared" si="1"/>
        <v>0</v>
      </c>
      <c r="P55" s="205"/>
      <c r="Q55" s="205"/>
      <c r="R55" s="205"/>
    </row>
    <row r="56" spans="1:18" hidden="1">
      <c r="A56" s="203"/>
      <c r="B56" s="204"/>
      <c r="C56" s="204"/>
      <c r="D56" s="203"/>
      <c r="E56" s="203"/>
      <c r="H56" s="203"/>
      <c r="I56" s="205"/>
      <c r="J56" s="205"/>
      <c r="K56" s="205"/>
      <c r="L56" s="205">
        <f>IFERROR(IF(G56="X",0,IF(H56="X",0,VLOOKUP(H56,'13'!$K$3:$L$16,2,FALSE))),0)</f>
        <v>0</v>
      </c>
      <c r="M56" s="205">
        <f t="shared" si="0"/>
        <v>0</v>
      </c>
      <c r="N56" s="205">
        <f>IFERROR(VLOOKUP(H56,'13'!$K$3:$M$16,3,FALSE),0)</f>
        <v>0</v>
      </c>
      <c r="O56" s="205">
        <f t="shared" si="1"/>
        <v>0</v>
      </c>
      <c r="P56" s="205"/>
      <c r="Q56" s="205"/>
      <c r="R56" s="205"/>
    </row>
    <row r="57" spans="1:18" hidden="1">
      <c r="A57" s="203"/>
      <c r="B57" s="204"/>
      <c r="C57" s="204"/>
      <c r="D57" s="203"/>
      <c r="E57" s="203"/>
      <c r="H57" s="203"/>
      <c r="I57" s="205"/>
      <c r="J57" s="205"/>
      <c r="K57" s="205"/>
      <c r="L57" s="205">
        <f>IFERROR(IF(G57="X",0,IF(H57="X",0,VLOOKUP(H57,'13'!$K$3:$L$16,2,FALSE))),0)</f>
        <v>0</v>
      </c>
      <c r="M57" s="205">
        <f t="shared" si="0"/>
        <v>0</v>
      </c>
      <c r="N57" s="205">
        <f>IFERROR(VLOOKUP(H57,'13'!$K$3:$M$16,3,FALSE),0)</f>
        <v>0</v>
      </c>
      <c r="O57" s="205">
        <f t="shared" si="1"/>
        <v>0</v>
      </c>
      <c r="P57" s="205"/>
      <c r="Q57" s="205"/>
      <c r="R57" s="205"/>
    </row>
    <row r="58" spans="1:18" hidden="1">
      <c r="A58" s="203"/>
      <c r="B58" s="204"/>
      <c r="C58" s="204"/>
      <c r="D58" s="203"/>
      <c r="E58" s="203"/>
      <c r="H58" s="203"/>
      <c r="I58" s="205"/>
      <c r="J58" s="205"/>
      <c r="K58" s="205"/>
      <c r="L58" s="205">
        <f>IFERROR(IF(G58="X",0,IF(H58="X",0,VLOOKUP(H58,'13'!$K$3:$L$16,2,FALSE))),0)</f>
        <v>0</v>
      </c>
      <c r="M58" s="205">
        <f t="shared" si="0"/>
        <v>0</v>
      </c>
      <c r="N58" s="205">
        <f>IFERROR(VLOOKUP(H58,'13'!$K$3:$M$16,3,FALSE),0)</f>
        <v>0</v>
      </c>
      <c r="O58" s="205">
        <f t="shared" si="1"/>
        <v>0</v>
      </c>
      <c r="P58" s="205"/>
      <c r="Q58" s="205"/>
      <c r="R58" s="205"/>
    </row>
    <row r="59" spans="1:18" hidden="1">
      <c r="A59" s="203"/>
      <c r="B59" s="204"/>
      <c r="C59" s="204"/>
      <c r="D59" s="203"/>
      <c r="E59" s="203"/>
      <c r="H59" s="203"/>
      <c r="I59" s="205"/>
      <c r="J59" s="205"/>
      <c r="K59" s="205"/>
      <c r="L59" s="205">
        <f>IFERROR(IF(G59="X",0,IF(H59="X",0,VLOOKUP(H59,'13'!$K$3:$L$16,2,FALSE))),0)</f>
        <v>0</v>
      </c>
      <c r="M59" s="205">
        <f t="shared" si="0"/>
        <v>0</v>
      </c>
      <c r="N59" s="205">
        <f>IFERROR(VLOOKUP(H59,'13'!$K$3:$M$16,3,FALSE),0)</f>
        <v>0</v>
      </c>
      <c r="O59" s="205">
        <f t="shared" si="1"/>
        <v>0</v>
      </c>
      <c r="P59" s="205"/>
      <c r="Q59" s="205"/>
      <c r="R59" s="205"/>
    </row>
    <row r="60" spans="1:18" hidden="1">
      <c r="A60" s="203"/>
      <c r="B60" s="204"/>
      <c r="C60" s="204"/>
      <c r="D60" s="203"/>
      <c r="E60" s="203"/>
      <c r="H60" s="203"/>
      <c r="I60" s="205"/>
      <c r="J60" s="205"/>
      <c r="K60" s="205"/>
      <c r="L60" s="205">
        <f>IFERROR(IF(G60="X",0,IF(H60="X",0,VLOOKUP(H60,'13'!$K$3:$L$16,2,FALSE))),0)</f>
        <v>0</v>
      </c>
      <c r="M60" s="205">
        <f t="shared" si="0"/>
        <v>0</v>
      </c>
      <c r="N60" s="205">
        <f>IFERROR(VLOOKUP(H60,'13'!$K$3:$M$16,3,FALSE),0)</f>
        <v>0</v>
      </c>
      <c r="O60" s="205">
        <f t="shared" si="1"/>
        <v>0</v>
      </c>
      <c r="P60" s="205"/>
      <c r="Q60" s="205"/>
      <c r="R60" s="205"/>
    </row>
    <row r="61" spans="1:18" hidden="1">
      <c r="A61" s="203"/>
      <c r="B61" s="204"/>
      <c r="C61" s="204"/>
      <c r="D61" s="203"/>
      <c r="E61" s="203"/>
      <c r="H61" s="203"/>
      <c r="I61" s="205"/>
      <c r="J61" s="205"/>
      <c r="K61" s="205"/>
      <c r="L61" s="205">
        <f>IFERROR(IF(G61="X",0,IF(H61="X",0,VLOOKUP(H61,'13'!$K$3:$L$16,2,FALSE))),0)</f>
        <v>0</v>
      </c>
      <c r="M61" s="205">
        <f t="shared" si="0"/>
        <v>0</v>
      </c>
      <c r="N61" s="205">
        <f>IFERROR(VLOOKUP(H61,'13'!$K$3:$M$16,3,FALSE),0)</f>
        <v>0</v>
      </c>
      <c r="O61" s="205">
        <f t="shared" si="1"/>
        <v>0</v>
      </c>
      <c r="P61" s="205"/>
      <c r="Q61" s="205"/>
      <c r="R61" s="205"/>
    </row>
    <row r="62" spans="1:18" hidden="1">
      <c r="A62" s="203"/>
      <c r="B62" s="204"/>
      <c r="C62" s="204"/>
      <c r="D62" s="203"/>
      <c r="E62" s="203"/>
      <c r="H62" s="203"/>
      <c r="I62" s="205"/>
      <c r="J62" s="205"/>
      <c r="K62" s="205"/>
      <c r="L62" s="205">
        <f>IFERROR(IF(G62="X",0,IF(H62="X",0,VLOOKUP(H62,'13'!$K$3:$L$16,2,FALSE))),0)</f>
        <v>0</v>
      </c>
      <c r="M62" s="205">
        <f t="shared" si="0"/>
        <v>0</v>
      </c>
      <c r="N62" s="205">
        <f>IFERROR(VLOOKUP(H62,'13'!$K$3:$M$16,3,FALSE),0)</f>
        <v>0</v>
      </c>
      <c r="O62" s="205">
        <f t="shared" si="1"/>
        <v>0</v>
      </c>
      <c r="P62" s="205"/>
      <c r="Q62" s="205"/>
      <c r="R62" s="205"/>
    </row>
    <row r="63" spans="1:18" hidden="1">
      <c r="A63" s="203"/>
      <c r="B63" s="204"/>
      <c r="C63" s="204"/>
      <c r="D63" s="203"/>
      <c r="E63" s="203"/>
      <c r="H63" s="203"/>
      <c r="I63" s="205"/>
      <c r="J63" s="205"/>
      <c r="K63" s="205"/>
      <c r="L63" s="205">
        <f>IFERROR(IF(G63="X",0,IF(H63="X",0,VLOOKUP(H63,'13'!$K$3:$L$16,2,FALSE))),0)</f>
        <v>0</v>
      </c>
      <c r="M63" s="205">
        <f t="shared" si="0"/>
        <v>0</v>
      </c>
      <c r="N63" s="205">
        <f>IFERROR(VLOOKUP(H63,'13'!$K$3:$M$16,3,FALSE),0)</f>
        <v>0</v>
      </c>
      <c r="O63" s="205">
        <f t="shared" si="1"/>
        <v>0</v>
      </c>
      <c r="P63" s="205"/>
      <c r="Q63" s="205"/>
      <c r="R63" s="205"/>
    </row>
    <row r="64" spans="1:18" hidden="1">
      <c r="A64" s="203"/>
      <c r="B64" s="204"/>
      <c r="C64" s="204"/>
      <c r="D64" s="203"/>
      <c r="E64" s="203"/>
      <c r="H64" s="203"/>
      <c r="I64" s="205"/>
      <c r="J64" s="205"/>
      <c r="K64" s="205"/>
      <c r="L64" s="205">
        <f>IFERROR(IF(G64="X",0,IF(H64="X",0,VLOOKUP(H64,'13'!$K$3:$L$16,2,FALSE))),0)</f>
        <v>0</v>
      </c>
      <c r="M64" s="205">
        <f t="shared" si="0"/>
        <v>0</v>
      </c>
      <c r="N64" s="205">
        <f>IFERROR(VLOOKUP(H64,'13'!$K$3:$M$16,3,FALSE),0)</f>
        <v>0</v>
      </c>
      <c r="O64" s="205">
        <f t="shared" si="1"/>
        <v>0</v>
      </c>
      <c r="P64" s="205"/>
      <c r="Q64" s="205"/>
      <c r="R64" s="205"/>
    </row>
    <row r="65" spans="1:18" hidden="1">
      <c r="A65" s="203"/>
      <c r="B65" s="204"/>
      <c r="C65" s="204"/>
      <c r="D65" s="203"/>
      <c r="E65" s="203"/>
      <c r="H65" s="203"/>
      <c r="I65" s="205"/>
      <c r="J65" s="205"/>
      <c r="K65" s="205"/>
      <c r="L65" s="205">
        <f>IFERROR(IF(G65="X",0,IF(H65="X",0,VLOOKUP(H65,'13'!$K$3:$L$16,2,FALSE))),0)</f>
        <v>0</v>
      </c>
      <c r="M65" s="205">
        <f t="shared" si="0"/>
        <v>0</v>
      </c>
      <c r="N65" s="205">
        <f>IFERROR(VLOOKUP(H65,'13'!$K$3:$M$16,3,FALSE),0)</f>
        <v>0</v>
      </c>
      <c r="O65" s="205">
        <f t="shared" si="1"/>
        <v>0</v>
      </c>
      <c r="P65" s="205"/>
      <c r="Q65" s="205"/>
      <c r="R65" s="205"/>
    </row>
    <row r="66" spans="1:18" hidden="1">
      <c r="A66" s="203"/>
      <c r="B66" s="204"/>
      <c r="C66" s="204"/>
      <c r="D66" s="203"/>
      <c r="E66" s="203"/>
      <c r="H66" s="203"/>
      <c r="I66" s="205"/>
      <c r="J66" s="205"/>
      <c r="K66" s="205"/>
      <c r="L66" s="205">
        <f>IFERROR(IF(G66="X",0,IF(H66="X",0,VLOOKUP(H66,'13'!$K$3:$L$16,2,FALSE))),0)</f>
        <v>0</v>
      </c>
      <c r="M66" s="205">
        <f t="shared" si="0"/>
        <v>0</v>
      </c>
      <c r="N66" s="205">
        <f>IFERROR(VLOOKUP(H66,'13'!$K$3:$M$16,3,FALSE),0)</f>
        <v>0</v>
      </c>
      <c r="O66" s="205">
        <f t="shared" si="1"/>
        <v>0</v>
      </c>
      <c r="P66" s="205"/>
      <c r="Q66" s="205"/>
      <c r="R66" s="205"/>
    </row>
    <row r="67" spans="1:18" hidden="1">
      <c r="A67" s="203"/>
      <c r="B67" s="204"/>
      <c r="C67" s="204"/>
      <c r="D67" s="203"/>
      <c r="E67" s="203"/>
      <c r="H67" s="203"/>
      <c r="I67" s="205"/>
      <c r="J67" s="205"/>
      <c r="K67" s="205"/>
      <c r="L67" s="205">
        <f>IFERROR(IF(G67="X",0,IF(H67="X",0,VLOOKUP(H67,'13'!$K$3:$L$16,2,FALSE))),0)</f>
        <v>0</v>
      </c>
      <c r="M67" s="205">
        <f t="shared" si="0"/>
        <v>0</v>
      </c>
      <c r="N67" s="205">
        <f>IFERROR(VLOOKUP(H67,'13'!$K$3:$M$16,3,FALSE),0)</f>
        <v>0</v>
      </c>
      <c r="O67" s="205">
        <f t="shared" si="1"/>
        <v>0</v>
      </c>
      <c r="P67" s="205"/>
      <c r="Q67" s="205"/>
      <c r="R67" s="205"/>
    </row>
    <row r="68" spans="1:18" hidden="1">
      <c r="A68" s="203"/>
      <c r="B68" s="204"/>
      <c r="C68" s="204"/>
      <c r="D68" s="203"/>
      <c r="E68" s="203"/>
      <c r="H68" s="203"/>
      <c r="I68" s="205"/>
      <c r="J68" s="205"/>
      <c r="K68" s="205"/>
      <c r="L68" s="205">
        <f>IFERROR(IF(G68="X",0,IF(H68="X",0,VLOOKUP(H68,'13'!$K$3:$L$16,2,FALSE))),0)</f>
        <v>0</v>
      </c>
      <c r="M68" s="205">
        <f t="shared" ref="M68:M131" si="2">K68*L68</f>
        <v>0</v>
      </c>
      <c r="N68" s="205">
        <f>IFERROR(VLOOKUP(H68,'13'!$K$3:$M$16,3,FALSE),0)</f>
        <v>0</v>
      </c>
      <c r="O68" s="205">
        <f t="shared" ref="O68:O131" si="3">IF(N68=0,0,M68/N68)</f>
        <v>0</v>
      </c>
      <c r="P68" s="205"/>
      <c r="Q68" s="205"/>
      <c r="R68" s="205"/>
    </row>
    <row r="69" spans="1:18" hidden="1">
      <c r="A69" s="203"/>
      <c r="B69" s="204"/>
      <c r="C69" s="204"/>
      <c r="D69" s="203"/>
      <c r="E69" s="203"/>
      <c r="H69" s="203"/>
      <c r="I69" s="205"/>
      <c r="J69" s="205"/>
      <c r="K69" s="205"/>
      <c r="L69" s="205">
        <f>IFERROR(IF(G69="X",0,IF(H69="X",0,VLOOKUP(H69,'13'!$K$3:$L$16,2,FALSE))),0)</f>
        <v>0</v>
      </c>
      <c r="M69" s="205">
        <f t="shared" si="2"/>
        <v>0</v>
      </c>
      <c r="N69" s="205">
        <f>IFERROR(VLOOKUP(H69,'13'!$K$3:$M$16,3,FALSE),0)</f>
        <v>0</v>
      </c>
      <c r="O69" s="205">
        <f t="shared" si="3"/>
        <v>0</v>
      </c>
      <c r="P69" s="205"/>
      <c r="Q69" s="205"/>
      <c r="R69" s="205"/>
    </row>
    <row r="70" spans="1:18" hidden="1">
      <c r="A70" s="203"/>
      <c r="B70" s="204"/>
      <c r="C70" s="204"/>
      <c r="D70" s="203"/>
      <c r="E70" s="203"/>
      <c r="H70" s="203"/>
      <c r="I70" s="205"/>
      <c r="J70" s="205"/>
      <c r="K70" s="205"/>
      <c r="L70" s="205">
        <f>IFERROR(IF(G70="X",0,IF(H70="X",0,VLOOKUP(H70,'13'!$K$3:$L$16,2,FALSE))),0)</f>
        <v>0</v>
      </c>
      <c r="M70" s="205">
        <f t="shared" si="2"/>
        <v>0</v>
      </c>
      <c r="N70" s="205">
        <f>IFERROR(VLOOKUP(H70,'13'!$K$3:$M$16,3,FALSE),0)</f>
        <v>0</v>
      </c>
      <c r="O70" s="205">
        <f t="shared" si="3"/>
        <v>0</v>
      </c>
      <c r="P70" s="205"/>
      <c r="Q70" s="205"/>
      <c r="R70" s="205"/>
    </row>
    <row r="71" spans="1:18" hidden="1">
      <c r="A71" s="203"/>
      <c r="B71" s="204"/>
      <c r="C71" s="204"/>
      <c r="D71" s="203"/>
      <c r="E71" s="203"/>
      <c r="H71" s="203"/>
      <c r="I71" s="205"/>
      <c r="J71" s="205"/>
      <c r="K71" s="205"/>
      <c r="L71" s="205">
        <f>IFERROR(IF(G71="X",0,IF(H71="X",0,VLOOKUP(H71,'13'!$K$3:$L$16,2,FALSE))),0)</f>
        <v>0</v>
      </c>
      <c r="M71" s="205">
        <f t="shared" si="2"/>
        <v>0</v>
      </c>
      <c r="N71" s="205">
        <f>IFERROR(VLOOKUP(H71,'13'!$K$3:$M$16,3,FALSE),0)</f>
        <v>0</v>
      </c>
      <c r="O71" s="205">
        <f t="shared" si="3"/>
        <v>0</v>
      </c>
      <c r="P71" s="205"/>
      <c r="Q71" s="205"/>
      <c r="R71" s="205"/>
    </row>
    <row r="72" spans="1:18" hidden="1">
      <c r="A72" s="203"/>
      <c r="B72" s="204"/>
      <c r="C72" s="204"/>
      <c r="D72" s="203"/>
      <c r="E72" s="203"/>
      <c r="H72" s="203"/>
      <c r="I72" s="205"/>
      <c r="J72" s="205"/>
      <c r="K72" s="205"/>
      <c r="L72" s="205">
        <f>IFERROR(IF(G72="X",0,IF(H72="X",0,VLOOKUP(H72,'13'!$K$3:$L$16,2,FALSE))),0)</f>
        <v>0</v>
      </c>
      <c r="M72" s="205">
        <f t="shared" si="2"/>
        <v>0</v>
      </c>
      <c r="N72" s="205">
        <f>IFERROR(VLOOKUP(H72,'13'!$K$3:$M$16,3,FALSE),0)</f>
        <v>0</v>
      </c>
      <c r="O72" s="205">
        <f t="shared" si="3"/>
        <v>0</v>
      </c>
      <c r="P72" s="205"/>
      <c r="Q72" s="205"/>
      <c r="R72" s="205"/>
    </row>
    <row r="73" spans="1:18" hidden="1">
      <c r="A73" s="203"/>
      <c r="B73" s="204"/>
      <c r="C73" s="204"/>
      <c r="D73" s="203"/>
      <c r="E73" s="203"/>
      <c r="H73" s="203"/>
      <c r="I73" s="205"/>
      <c r="J73" s="205"/>
      <c r="K73" s="205"/>
      <c r="L73" s="205">
        <f>IFERROR(IF(G73="X",0,IF(H73="X",0,VLOOKUP(H73,'13'!$K$3:$L$16,2,FALSE))),0)</f>
        <v>0</v>
      </c>
      <c r="M73" s="205">
        <f t="shared" si="2"/>
        <v>0</v>
      </c>
      <c r="N73" s="205">
        <f>IFERROR(VLOOKUP(H73,'13'!$K$3:$M$16,3,FALSE),0)</f>
        <v>0</v>
      </c>
      <c r="O73" s="205">
        <f t="shared" si="3"/>
        <v>0</v>
      </c>
      <c r="P73" s="205"/>
      <c r="Q73" s="205"/>
      <c r="R73" s="205"/>
    </row>
    <row r="74" spans="1:18" hidden="1">
      <c r="A74" s="203"/>
      <c r="B74" s="204"/>
      <c r="C74" s="204"/>
      <c r="D74" s="203"/>
      <c r="E74" s="203"/>
      <c r="H74" s="203"/>
      <c r="I74" s="205"/>
      <c r="J74" s="205"/>
      <c r="K74" s="205"/>
      <c r="L74" s="205">
        <f>IFERROR(IF(G74="X",0,IF(H74="X",0,VLOOKUP(H74,'13'!$K$3:$L$16,2,FALSE))),0)</f>
        <v>0</v>
      </c>
      <c r="M74" s="205">
        <f t="shared" si="2"/>
        <v>0</v>
      </c>
      <c r="N74" s="205">
        <f>IFERROR(VLOOKUP(H74,'13'!$K$3:$M$16,3,FALSE),0)</f>
        <v>0</v>
      </c>
      <c r="O74" s="205">
        <f t="shared" si="3"/>
        <v>0</v>
      </c>
      <c r="P74" s="205"/>
      <c r="Q74" s="205"/>
      <c r="R74" s="205"/>
    </row>
    <row r="75" spans="1:18" hidden="1">
      <c r="A75" s="203"/>
      <c r="B75" s="204"/>
      <c r="C75" s="204"/>
      <c r="D75" s="203"/>
      <c r="E75" s="203"/>
      <c r="H75" s="203"/>
      <c r="I75" s="205"/>
      <c r="J75" s="205"/>
      <c r="K75" s="205"/>
      <c r="L75" s="205">
        <f>IFERROR(IF(G75="X",0,IF(H75="X",0,VLOOKUP(H75,'13'!$K$3:$L$16,2,FALSE))),0)</f>
        <v>0</v>
      </c>
      <c r="M75" s="205">
        <f t="shared" si="2"/>
        <v>0</v>
      </c>
      <c r="N75" s="205">
        <f>IFERROR(VLOOKUP(H75,'13'!$K$3:$M$16,3,FALSE),0)</f>
        <v>0</v>
      </c>
      <c r="O75" s="205">
        <f t="shared" si="3"/>
        <v>0</v>
      </c>
      <c r="P75" s="205"/>
      <c r="Q75" s="205"/>
      <c r="R75" s="205"/>
    </row>
    <row r="76" spans="1:18" hidden="1">
      <c r="A76" s="203"/>
      <c r="B76" s="204"/>
      <c r="C76" s="204"/>
      <c r="D76" s="203"/>
      <c r="E76" s="203"/>
      <c r="H76" s="203"/>
      <c r="I76" s="205"/>
      <c r="J76" s="205"/>
      <c r="K76" s="205"/>
      <c r="L76" s="205">
        <f>IFERROR(IF(G76="X",0,IF(H76="X",0,VLOOKUP(H76,'13'!$K$3:$L$16,2,FALSE))),0)</f>
        <v>0</v>
      </c>
      <c r="M76" s="205">
        <f t="shared" si="2"/>
        <v>0</v>
      </c>
      <c r="N76" s="205">
        <f>IFERROR(VLOOKUP(H76,'13'!$K$3:$M$16,3,FALSE),0)</f>
        <v>0</v>
      </c>
      <c r="O76" s="205">
        <f t="shared" si="3"/>
        <v>0</v>
      </c>
      <c r="P76" s="205"/>
      <c r="Q76" s="205"/>
      <c r="R76" s="205"/>
    </row>
    <row r="77" spans="1:18" hidden="1">
      <c r="A77" s="203"/>
      <c r="B77" s="204"/>
      <c r="C77" s="204"/>
      <c r="D77" s="203"/>
      <c r="E77" s="203"/>
      <c r="H77" s="203"/>
      <c r="I77" s="205"/>
      <c r="J77" s="205"/>
      <c r="K77" s="205"/>
      <c r="L77" s="205">
        <f>IFERROR(IF(G77="X",0,IF(H77="X",0,VLOOKUP(H77,'13'!$K$3:$L$16,2,FALSE))),0)</f>
        <v>0</v>
      </c>
      <c r="M77" s="205">
        <f t="shared" si="2"/>
        <v>0</v>
      </c>
      <c r="N77" s="205">
        <f>IFERROR(VLOOKUP(H77,'13'!$K$3:$M$16,3,FALSE),0)</f>
        <v>0</v>
      </c>
      <c r="O77" s="205">
        <f t="shared" si="3"/>
        <v>0</v>
      </c>
      <c r="P77" s="205"/>
      <c r="Q77" s="205"/>
      <c r="R77" s="205"/>
    </row>
    <row r="78" spans="1:18" hidden="1">
      <c r="A78" s="203"/>
      <c r="B78" s="204"/>
      <c r="C78" s="204"/>
      <c r="D78" s="203"/>
      <c r="E78" s="203"/>
      <c r="H78" s="203"/>
      <c r="I78" s="205"/>
      <c r="J78" s="205"/>
      <c r="K78" s="205"/>
      <c r="L78" s="205">
        <f>IFERROR(IF(G78="X",0,IF(H78="X",0,VLOOKUP(H78,'13'!$K$3:$L$16,2,FALSE))),0)</f>
        <v>0</v>
      </c>
      <c r="M78" s="205">
        <f t="shared" si="2"/>
        <v>0</v>
      </c>
      <c r="N78" s="205">
        <f>IFERROR(VLOOKUP(H78,'13'!$K$3:$M$16,3,FALSE),0)</f>
        <v>0</v>
      </c>
      <c r="O78" s="205">
        <f t="shared" si="3"/>
        <v>0</v>
      </c>
      <c r="P78" s="205"/>
      <c r="Q78" s="205"/>
      <c r="R78" s="205"/>
    </row>
    <row r="79" spans="1:18" hidden="1">
      <c r="A79" s="203"/>
      <c r="B79" s="204"/>
      <c r="C79" s="204"/>
      <c r="D79" s="203"/>
      <c r="E79" s="203"/>
      <c r="H79" s="203"/>
      <c r="I79" s="205"/>
      <c r="J79" s="205"/>
      <c r="K79" s="205"/>
      <c r="L79" s="205">
        <f>IFERROR(IF(G79="X",0,IF(H79="X",0,VLOOKUP(H79,'13'!$K$3:$L$16,2,FALSE))),0)</f>
        <v>0</v>
      </c>
      <c r="M79" s="205">
        <f t="shared" si="2"/>
        <v>0</v>
      </c>
      <c r="N79" s="205">
        <f>IFERROR(VLOOKUP(H79,'13'!$K$3:$M$16,3,FALSE),0)</f>
        <v>0</v>
      </c>
      <c r="O79" s="205">
        <f t="shared" si="3"/>
        <v>0</v>
      </c>
      <c r="P79" s="205"/>
      <c r="Q79" s="205"/>
      <c r="R79" s="205"/>
    </row>
    <row r="80" spans="1:18" hidden="1">
      <c r="A80" s="203"/>
      <c r="B80" s="204"/>
      <c r="C80" s="204"/>
      <c r="D80" s="203"/>
      <c r="E80" s="203"/>
      <c r="H80" s="203"/>
      <c r="I80" s="205"/>
      <c r="J80" s="205"/>
      <c r="K80" s="205"/>
      <c r="L80" s="205">
        <f>IFERROR(IF(G80="X",0,IF(H80="X",0,VLOOKUP(H80,'13'!$K$3:$L$16,2,FALSE))),0)</f>
        <v>0</v>
      </c>
      <c r="M80" s="205">
        <f t="shared" si="2"/>
        <v>0</v>
      </c>
      <c r="N80" s="205">
        <f>IFERROR(VLOOKUP(H80,'13'!$K$3:$M$16,3,FALSE),0)</f>
        <v>0</v>
      </c>
      <c r="O80" s="205">
        <f t="shared" si="3"/>
        <v>0</v>
      </c>
      <c r="P80" s="205"/>
      <c r="Q80" s="205"/>
      <c r="R80" s="205"/>
    </row>
    <row r="81" spans="1:18" hidden="1">
      <c r="A81" s="203"/>
      <c r="B81" s="204"/>
      <c r="C81" s="204"/>
      <c r="D81" s="203"/>
      <c r="E81" s="203"/>
      <c r="H81" s="203"/>
      <c r="I81" s="205"/>
      <c r="J81" s="205"/>
      <c r="K81" s="205"/>
      <c r="L81" s="205">
        <f>IFERROR(IF(G81="X",0,IF(H81="X",0,VLOOKUP(H81,'13'!$K$3:$L$16,2,FALSE))),0)</f>
        <v>0</v>
      </c>
      <c r="M81" s="205">
        <f t="shared" si="2"/>
        <v>0</v>
      </c>
      <c r="N81" s="205">
        <f>IFERROR(VLOOKUP(H81,'13'!$K$3:$M$16,3,FALSE),0)</f>
        <v>0</v>
      </c>
      <c r="O81" s="205">
        <f t="shared" si="3"/>
        <v>0</v>
      </c>
      <c r="P81" s="205"/>
      <c r="Q81" s="205"/>
      <c r="R81" s="205"/>
    </row>
    <row r="82" spans="1:18" hidden="1">
      <c r="A82" s="203"/>
      <c r="B82" s="204"/>
      <c r="C82" s="204"/>
      <c r="D82" s="203"/>
      <c r="E82" s="203"/>
      <c r="H82" s="203"/>
      <c r="I82" s="205"/>
      <c r="J82" s="205"/>
      <c r="K82" s="205"/>
      <c r="L82" s="205">
        <f>IFERROR(IF(G82="X",0,IF(H82="X",0,VLOOKUP(H82,'13'!$K$3:$L$16,2,FALSE))),0)</f>
        <v>0</v>
      </c>
      <c r="M82" s="205">
        <f t="shared" si="2"/>
        <v>0</v>
      </c>
      <c r="N82" s="205">
        <f>IFERROR(VLOOKUP(H82,'13'!$K$3:$M$16,3,FALSE),0)</f>
        <v>0</v>
      </c>
      <c r="O82" s="205">
        <f t="shared" si="3"/>
        <v>0</v>
      </c>
      <c r="P82" s="205"/>
      <c r="Q82" s="205"/>
      <c r="R82" s="205"/>
    </row>
    <row r="83" spans="1:18" hidden="1">
      <c r="A83" s="203"/>
      <c r="B83" s="204"/>
      <c r="C83" s="204"/>
      <c r="D83" s="203"/>
      <c r="E83" s="203"/>
      <c r="H83" s="203"/>
      <c r="I83" s="205"/>
      <c r="J83" s="205"/>
      <c r="K83" s="205"/>
      <c r="L83" s="205">
        <f>IFERROR(IF(G83="X",0,IF(H83="X",0,VLOOKUP(H83,'13'!$K$3:$L$16,2,FALSE))),0)</f>
        <v>0</v>
      </c>
      <c r="M83" s="205">
        <f t="shared" si="2"/>
        <v>0</v>
      </c>
      <c r="N83" s="205">
        <f>IFERROR(VLOOKUP(H83,'13'!$K$3:$M$16,3,FALSE),0)</f>
        <v>0</v>
      </c>
      <c r="O83" s="205">
        <f t="shared" si="3"/>
        <v>0</v>
      </c>
      <c r="P83" s="205"/>
      <c r="Q83" s="205"/>
      <c r="R83" s="205"/>
    </row>
    <row r="84" spans="1:18" hidden="1">
      <c r="A84" s="203"/>
      <c r="B84" s="204"/>
      <c r="C84" s="204"/>
      <c r="D84" s="203"/>
      <c r="E84" s="203"/>
      <c r="H84" s="203"/>
      <c r="I84" s="205"/>
      <c r="J84" s="205"/>
      <c r="K84" s="205"/>
      <c r="L84" s="205">
        <f>IFERROR(IF(G84="X",0,IF(H84="X",0,VLOOKUP(H84,'13'!$K$3:$L$16,2,FALSE))),0)</f>
        <v>0</v>
      </c>
      <c r="M84" s="205">
        <f t="shared" si="2"/>
        <v>0</v>
      </c>
      <c r="N84" s="205">
        <f>IFERROR(VLOOKUP(H84,'13'!$K$3:$M$16,3,FALSE),0)</f>
        <v>0</v>
      </c>
      <c r="O84" s="205">
        <f t="shared" si="3"/>
        <v>0</v>
      </c>
      <c r="P84" s="205"/>
      <c r="Q84" s="205"/>
      <c r="R84" s="205"/>
    </row>
    <row r="85" spans="1:18" hidden="1">
      <c r="A85" s="203"/>
      <c r="B85" s="204"/>
      <c r="C85" s="204"/>
      <c r="D85" s="203"/>
      <c r="E85" s="203"/>
      <c r="H85" s="203"/>
      <c r="I85" s="205"/>
      <c r="J85" s="205"/>
      <c r="K85" s="205"/>
      <c r="L85" s="205">
        <f>IFERROR(IF(G85="X",0,IF(H85="X",0,VLOOKUP(H85,'13'!$K$3:$L$16,2,FALSE))),0)</f>
        <v>0</v>
      </c>
      <c r="M85" s="205">
        <f t="shared" si="2"/>
        <v>0</v>
      </c>
      <c r="N85" s="205">
        <f>IFERROR(VLOOKUP(H85,'13'!$K$3:$M$16,3,FALSE),0)</f>
        <v>0</v>
      </c>
      <c r="O85" s="205">
        <f t="shared" si="3"/>
        <v>0</v>
      </c>
      <c r="P85" s="205"/>
      <c r="Q85" s="205"/>
      <c r="R85" s="205"/>
    </row>
    <row r="86" spans="1:18" hidden="1">
      <c r="A86" s="203"/>
      <c r="B86" s="204"/>
      <c r="C86" s="204"/>
      <c r="D86" s="203"/>
      <c r="E86" s="203"/>
      <c r="H86" s="203"/>
      <c r="I86" s="205"/>
      <c r="J86" s="205"/>
      <c r="K86" s="205"/>
      <c r="L86" s="205">
        <f>IFERROR(IF(G86="X",0,IF(H86="X",0,VLOOKUP(H86,'13'!$K$3:$L$16,2,FALSE))),0)</f>
        <v>0</v>
      </c>
      <c r="M86" s="205">
        <f t="shared" si="2"/>
        <v>0</v>
      </c>
      <c r="N86" s="205">
        <f>IFERROR(VLOOKUP(H86,'13'!$K$3:$M$16,3,FALSE),0)</f>
        <v>0</v>
      </c>
      <c r="O86" s="205">
        <f t="shared" si="3"/>
        <v>0</v>
      </c>
      <c r="P86" s="205"/>
      <c r="Q86" s="205"/>
      <c r="R86" s="205"/>
    </row>
    <row r="87" spans="1:18" hidden="1">
      <c r="A87" s="203"/>
      <c r="B87" s="204"/>
      <c r="C87" s="204"/>
      <c r="D87" s="203"/>
      <c r="E87" s="203"/>
      <c r="H87" s="203"/>
      <c r="I87" s="205"/>
      <c r="J87" s="205"/>
      <c r="K87" s="205"/>
      <c r="L87" s="205">
        <f>IFERROR(IF(G87="X",0,IF(H87="X",0,VLOOKUP(H87,'13'!$K$3:$L$16,2,FALSE))),0)</f>
        <v>0</v>
      </c>
      <c r="M87" s="205">
        <f t="shared" si="2"/>
        <v>0</v>
      </c>
      <c r="N87" s="205">
        <f>IFERROR(VLOOKUP(H87,'13'!$K$3:$M$16,3,FALSE),0)</f>
        <v>0</v>
      </c>
      <c r="O87" s="205">
        <f t="shared" si="3"/>
        <v>0</v>
      </c>
      <c r="P87" s="205"/>
      <c r="Q87" s="205"/>
      <c r="R87" s="205"/>
    </row>
    <row r="88" spans="1:18" hidden="1">
      <c r="A88" s="203"/>
      <c r="B88" s="204"/>
      <c r="C88" s="204"/>
      <c r="D88" s="203"/>
      <c r="E88" s="203"/>
      <c r="H88" s="203"/>
      <c r="I88" s="205"/>
      <c r="J88" s="205"/>
      <c r="K88" s="205"/>
      <c r="L88" s="205">
        <f>IFERROR(IF(G88="X",0,IF(H88="X",0,VLOOKUP(H88,'13'!$K$3:$L$16,2,FALSE))),0)</f>
        <v>0</v>
      </c>
      <c r="M88" s="205">
        <f t="shared" si="2"/>
        <v>0</v>
      </c>
      <c r="N88" s="205">
        <f>IFERROR(VLOOKUP(H88,'13'!$K$3:$M$16,3,FALSE),0)</f>
        <v>0</v>
      </c>
      <c r="O88" s="205">
        <f t="shared" si="3"/>
        <v>0</v>
      </c>
      <c r="P88" s="205"/>
      <c r="Q88" s="205"/>
      <c r="R88" s="205"/>
    </row>
    <row r="89" spans="1:18" hidden="1">
      <c r="A89" s="203"/>
      <c r="B89" s="204"/>
      <c r="C89" s="204"/>
      <c r="D89" s="203"/>
      <c r="E89" s="203"/>
      <c r="H89" s="203"/>
      <c r="I89" s="205"/>
      <c r="J89" s="205"/>
      <c r="K89" s="205"/>
      <c r="L89" s="205">
        <f>IFERROR(IF(G89="X",0,IF(H89="X",0,VLOOKUP(H89,'13'!$K$3:$L$16,2,FALSE))),0)</f>
        <v>0</v>
      </c>
      <c r="M89" s="205">
        <f t="shared" si="2"/>
        <v>0</v>
      </c>
      <c r="N89" s="205">
        <f>IFERROR(VLOOKUP(H89,'13'!$K$3:$M$16,3,FALSE),0)</f>
        <v>0</v>
      </c>
      <c r="O89" s="205">
        <f t="shared" si="3"/>
        <v>0</v>
      </c>
      <c r="P89" s="205"/>
      <c r="Q89" s="205"/>
      <c r="R89" s="205"/>
    </row>
    <row r="90" spans="1:18" hidden="1">
      <c r="A90" s="203"/>
      <c r="B90" s="204"/>
      <c r="C90" s="204"/>
      <c r="D90" s="203"/>
      <c r="E90" s="203"/>
      <c r="H90" s="203"/>
      <c r="I90" s="205"/>
      <c r="J90" s="205"/>
      <c r="K90" s="205"/>
      <c r="L90" s="205">
        <f>IFERROR(IF(G90="X",0,IF(H90="X",0,VLOOKUP(H90,'13'!$K$3:$L$16,2,FALSE))),0)</f>
        <v>0</v>
      </c>
      <c r="M90" s="205">
        <f t="shared" si="2"/>
        <v>0</v>
      </c>
      <c r="N90" s="205">
        <f>IFERROR(VLOOKUP(H90,'13'!$K$3:$M$16,3,FALSE),0)</f>
        <v>0</v>
      </c>
      <c r="O90" s="205">
        <f t="shared" si="3"/>
        <v>0</v>
      </c>
      <c r="P90" s="205"/>
      <c r="Q90" s="205"/>
      <c r="R90" s="205"/>
    </row>
    <row r="91" spans="1:18" hidden="1">
      <c r="A91" s="203"/>
      <c r="B91" s="204"/>
      <c r="C91" s="204"/>
      <c r="D91" s="203"/>
      <c r="E91" s="203"/>
      <c r="H91" s="203"/>
      <c r="I91" s="205"/>
      <c r="J91" s="205"/>
      <c r="K91" s="205"/>
      <c r="L91" s="205">
        <f>IFERROR(IF(G91="X",0,IF(H91="X",0,VLOOKUP(H91,'13'!$K$3:$L$16,2,FALSE))),0)</f>
        <v>0</v>
      </c>
      <c r="M91" s="205">
        <f t="shared" si="2"/>
        <v>0</v>
      </c>
      <c r="N91" s="205">
        <f>IFERROR(VLOOKUP(H91,'13'!$K$3:$M$16,3,FALSE),0)</f>
        <v>0</v>
      </c>
      <c r="O91" s="205">
        <f t="shared" si="3"/>
        <v>0</v>
      </c>
      <c r="P91" s="205"/>
      <c r="Q91" s="205"/>
      <c r="R91" s="205"/>
    </row>
    <row r="92" spans="1:18" hidden="1">
      <c r="A92" s="203"/>
      <c r="B92" s="204"/>
      <c r="C92" s="204"/>
      <c r="D92" s="203"/>
      <c r="E92" s="203"/>
      <c r="H92" s="203"/>
      <c r="I92" s="205"/>
      <c r="J92" s="205"/>
      <c r="K92" s="205"/>
      <c r="L92" s="205">
        <f>IFERROR(IF(G92="X",0,IF(H92="X",0,VLOOKUP(H92,'13'!$K$3:$L$16,2,FALSE))),0)</f>
        <v>0</v>
      </c>
      <c r="M92" s="205">
        <f t="shared" si="2"/>
        <v>0</v>
      </c>
      <c r="N92" s="205">
        <f>IFERROR(VLOOKUP(H92,'13'!$K$3:$M$16,3,FALSE),0)</f>
        <v>0</v>
      </c>
      <c r="O92" s="205">
        <f t="shared" si="3"/>
        <v>0</v>
      </c>
      <c r="P92" s="205"/>
      <c r="Q92" s="205"/>
      <c r="R92" s="205"/>
    </row>
    <row r="93" spans="1:18" hidden="1">
      <c r="A93" s="203"/>
      <c r="B93" s="204"/>
      <c r="C93" s="204"/>
      <c r="D93" s="203"/>
      <c r="E93" s="203"/>
      <c r="H93" s="203"/>
      <c r="I93" s="205"/>
      <c r="J93" s="205"/>
      <c r="K93" s="205"/>
      <c r="L93" s="205">
        <f>IFERROR(IF(G93="X",0,IF(H93="X",0,VLOOKUP(H93,'13'!$K$3:$L$16,2,FALSE))),0)</f>
        <v>0</v>
      </c>
      <c r="M93" s="205">
        <f t="shared" si="2"/>
        <v>0</v>
      </c>
      <c r="N93" s="205">
        <f>IFERROR(VLOOKUP(H93,'13'!$K$3:$M$16,3,FALSE),0)</f>
        <v>0</v>
      </c>
      <c r="O93" s="205">
        <f t="shared" si="3"/>
        <v>0</v>
      </c>
      <c r="P93" s="205"/>
      <c r="Q93" s="205"/>
      <c r="R93" s="205"/>
    </row>
    <row r="94" spans="1:18" hidden="1">
      <c r="A94" s="203"/>
      <c r="B94" s="204"/>
      <c r="C94" s="204"/>
      <c r="D94" s="203"/>
      <c r="E94" s="203"/>
      <c r="H94" s="203"/>
      <c r="I94" s="205"/>
      <c r="J94" s="205"/>
      <c r="K94" s="205"/>
      <c r="L94" s="205">
        <f>IFERROR(IF(G94="X",0,IF(H94="X",0,VLOOKUP(H94,'13'!$K$3:$L$16,2,FALSE))),0)</f>
        <v>0</v>
      </c>
      <c r="M94" s="205">
        <f t="shared" si="2"/>
        <v>0</v>
      </c>
      <c r="N94" s="205">
        <f>IFERROR(VLOOKUP(H94,'13'!$K$3:$M$16,3,FALSE),0)</f>
        <v>0</v>
      </c>
      <c r="O94" s="205">
        <f t="shared" si="3"/>
        <v>0</v>
      </c>
      <c r="P94" s="205"/>
      <c r="Q94" s="205"/>
      <c r="R94" s="205"/>
    </row>
    <row r="95" spans="1:18" hidden="1">
      <c r="A95" s="203"/>
      <c r="B95" s="204"/>
      <c r="C95" s="204"/>
      <c r="D95" s="203"/>
      <c r="E95" s="203"/>
      <c r="H95" s="203"/>
      <c r="I95" s="205"/>
      <c r="J95" s="205"/>
      <c r="K95" s="205"/>
      <c r="L95" s="205">
        <f>IFERROR(IF(G95="X",0,IF(H95="X",0,VLOOKUP(H95,'13'!$K$3:$L$16,2,FALSE))),0)</f>
        <v>0</v>
      </c>
      <c r="M95" s="205">
        <f t="shared" si="2"/>
        <v>0</v>
      </c>
      <c r="N95" s="205">
        <f>IFERROR(VLOOKUP(H95,'13'!$K$3:$M$16,3,FALSE),0)</f>
        <v>0</v>
      </c>
      <c r="O95" s="205">
        <f t="shared" si="3"/>
        <v>0</v>
      </c>
      <c r="P95" s="205"/>
      <c r="Q95" s="205"/>
      <c r="R95" s="205"/>
    </row>
    <row r="96" spans="1:18" hidden="1">
      <c r="A96" s="203"/>
      <c r="B96" s="204"/>
      <c r="C96" s="204"/>
      <c r="D96" s="203"/>
      <c r="E96" s="203"/>
      <c r="H96" s="203"/>
      <c r="I96" s="205"/>
      <c r="J96" s="205"/>
      <c r="K96" s="205"/>
      <c r="L96" s="205">
        <f>IFERROR(IF(G96="X",0,IF(H96="X",0,VLOOKUP(H96,'13'!$K$3:$L$16,2,FALSE))),0)</f>
        <v>0</v>
      </c>
      <c r="M96" s="205">
        <f t="shared" si="2"/>
        <v>0</v>
      </c>
      <c r="N96" s="205">
        <f>IFERROR(VLOOKUP(H96,'13'!$K$3:$M$16,3,FALSE),0)</f>
        <v>0</v>
      </c>
      <c r="O96" s="205">
        <f t="shared" si="3"/>
        <v>0</v>
      </c>
      <c r="P96" s="205"/>
      <c r="Q96" s="205"/>
      <c r="R96" s="205"/>
    </row>
    <row r="97" spans="1:18" hidden="1">
      <c r="A97" s="203"/>
      <c r="B97" s="204"/>
      <c r="C97" s="204"/>
      <c r="D97" s="203"/>
      <c r="E97" s="203"/>
      <c r="H97" s="203"/>
      <c r="I97" s="205"/>
      <c r="J97" s="205"/>
      <c r="K97" s="205"/>
      <c r="L97" s="205">
        <f>IFERROR(IF(G97="X",0,IF(H97="X",0,VLOOKUP(H97,'13'!$K$3:$L$16,2,FALSE))),0)</f>
        <v>0</v>
      </c>
      <c r="M97" s="205">
        <f t="shared" si="2"/>
        <v>0</v>
      </c>
      <c r="N97" s="205">
        <f>IFERROR(VLOOKUP(H97,'13'!$K$3:$M$16,3,FALSE),0)</f>
        <v>0</v>
      </c>
      <c r="O97" s="205">
        <f t="shared" si="3"/>
        <v>0</v>
      </c>
      <c r="P97" s="205"/>
      <c r="Q97" s="205"/>
      <c r="R97" s="205"/>
    </row>
    <row r="98" spans="1:18" hidden="1">
      <c r="A98" s="203"/>
      <c r="B98" s="204"/>
      <c r="C98" s="204"/>
      <c r="D98" s="203"/>
      <c r="E98" s="203"/>
      <c r="H98" s="203"/>
      <c r="I98" s="205"/>
      <c r="J98" s="205"/>
      <c r="K98" s="205"/>
      <c r="L98" s="205">
        <f>IFERROR(IF(G98="X",0,IF(H98="X",0,VLOOKUP(H98,'13'!$K$3:$L$16,2,FALSE))),0)</f>
        <v>0</v>
      </c>
      <c r="M98" s="205">
        <f t="shared" si="2"/>
        <v>0</v>
      </c>
      <c r="N98" s="205">
        <f>IFERROR(VLOOKUP(H98,'13'!$K$3:$M$16,3,FALSE),0)</f>
        <v>0</v>
      </c>
      <c r="O98" s="205">
        <f t="shared" si="3"/>
        <v>0</v>
      </c>
      <c r="P98" s="205"/>
      <c r="Q98" s="205"/>
      <c r="R98" s="205"/>
    </row>
    <row r="99" spans="1:18" hidden="1">
      <c r="A99" s="203"/>
      <c r="B99" s="204"/>
      <c r="C99" s="204"/>
      <c r="D99" s="203"/>
      <c r="E99" s="203"/>
      <c r="H99" s="203"/>
      <c r="I99" s="205"/>
      <c r="J99" s="205"/>
      <c r="K99" s="205"/>
      <c r="L99" s="205">
        <f>IFERROR(IF(G99="X",0,IF(H99="X",0,VLOOKUP(H99,'13'!$K$3:$L$16,2,FALSE))),0)</f>
        <v>0</v>
      </c>
      <c r="M99" s="205">
        <f t="shared" si="2"/>
        <v>0</v>
      </c>
      <c r="N99" s="205">
        <f>IFERROR(VLOOKUP(H99,'13'!$K$3:$M$16,3,FALSE),0)</f>
        <v>0</v>
      </c>
      <c r="O99" s="205">
        <f t="shared" si="3"/>
        <v>0</v>
      </c>
      <c r="P99" s="205"/>
      <c r="Q99" s="205"/>
      <c r="R99" s="205"/>
    </row>
    <row r="100" spans="1:18" hidden="1">
      <c r="A100" s="203"/>
      <c r="B100" s="204"/>
      <c r="C100" s="204"/>
      <c r="D100" s="203"/>
      <c r="E100" s="203"/>
      <c r="H100" s="203"/>
      <c r="I100" s="205"/>
      <c r="J100" s="205"/>
      <c r="K100" s="205"/>
      <c r="L100" s="205">
        <f>IFERROR(IF(G100="X",0,IF(H100="X",0,VLOOKUP(H100,'13'!$K$3:$L$16,2,FALSE))),0)</f>
        <v>0</v>
      </c>
      <c r="M100" s="205">
        <f t="shared" si="2"/>
        <v>0</v>
      </c>
      <c r="N100" s="205">
        <f>IFERROR(VLOOKUP(H100,'13'!$K$3:$M$16,3,FALSE),0)</f>
        <v>0</v>
      </c>
      <c r="O100" s="205">
        <f t="shared" si="3"/>
        <v>0</v>
      </c>
      <c r="P100" s="205"/>
      <c r="Q100" s="205"/>
      <c r="R100" s="205"/>
    </row>
    <row r="101" spans="1:18" hidden="1">
      <c r="A101" s="203"/>
      <c r="B101" s="204"/>
      <c r="C101" s="204"/>
      <c r="D101" s="203"/>
      <c r="E101" s="203"/>
      <c r="H101" s="203"/>
      <c r="I101" s="205"/>
      <c r="J101" s="205"/>
      <c r="K101" s="205"/>
      <c r="L101" s="205">
        <f>IFERROR(IF(G101="X",0,IF(H101="X",0,VLOOKUP(H101,'13'!$K$3:$L$16,2,FALSE))),0)</f>
        <v>0</v>
      </c>
      <c r="M101" s="205">
        <f t="shared" si="2"/>
        <v>0</v>
      </c>
      <c r="N101" s="205">
        <f>IFERROR(VLOOKUP(H101,'13'!$K$3:$M$16,3,FALSE),0)</f>
        <v>0</v>
      </c>
      <c r="O101" s="205">
        <f t="shared" si="3"/>
        <v>0</v>
      </c>
      <c r="P101" s="205"/>
      <c r="Q101" s="205"/>
      <c r="R101" s="205"/>
    </row>
    <row r="102" spans="1:18" hidden="1">
      <c r="A102" s="203"/>
      <c r="B102" s="204"/>
      <c r="C102" s="204"/>
      <c r="D102" s="203"/>
      <c r="E102" s="203"/>
      <c r="H102" s="203"/>
      <c r="I102" s="205"/>
      <c r="J102" s="205"/>
      <c r="K102" s="205"/>
      <c r="L102" s="205">
        <f>IFERROR(IF(G102="X",0,IF(H102="X",0,VLOOKUP(H102,'13'!$K$3:$L$16,2,FALSE))),0)</f>
        <v>0</v>
      </c>
      <c r="M102" s="205">
        <f t="shared" si="2"/>
        <v>0</v>
      </c>
      <c r="N102" s="205">
        <f>IFERROR(VLOOKUP(H102,'13'!$K$3:$M$16,3,FALSE),0)</f>
        <v>0</v>
      </c>
      <c r="O102" s="205">
        <f t="shared" si="3"/>
        <v>0</v>
      </c>
      <c r="P102" s="205"/>
      <c r="Q102" s="205"/>
      <c r="R102" s="205"/>
    </row>
    <row r="103" spans="1:18" hidden="1">
      <c r="A103" s="203"/>
      <c r="B103" s="204"/>
      <c r="C103" s="204"/>
      <c r="D103" s="203"/>
      <c r="E103" s="203"/>
      <c r="H103" s="203"/>
      <c r="I103" s="205"/>
      <c r="J103" s="205"/>
      <c r="K103" s="205"/>
      <c r="L103" s="205">
        <f>IFERROR(IF(G103="X",0,IF(H103="X",0,VLOOKUP(H103,'13'!$K$3:$L$16,2,FALSE))),0)</f>
        <v>0</v>
      </c>
      <c r="M103" s="205">
        <f t="shared" si="2"/>
        <v>0</v>
      </c>
      <c r="N103" s="205">
        <f>IFERROR(VLOOKUP(H103,'13'!$K$3:$M$16,3,FALSE),0)</f>
        <v>0</v>
      </c>
      <c r="O103" s="205">
        <f t="shared" si="3"/>
        <v>0</v>
      </c>
      <c r="P103" s="205"/>
      <c r="Q103" s="205"/>
      <c r="R103" s="205"/>
    </row>
    <row r="104" spans="1:18" hidden="1">
      <c r="A104" s="203"/>
      <c r="B104" s="204"/>
      <c r="C104" s="204"/>
      <c r="D104" s="203"/>
      <c r="E104" s="203"/>
      <c r="H104" s="203"/>
      <c r="I104" s="205"/>
      <c r="J104" s="205"/>
      <c r="K104" s="205"/>
      <c r="L104" s="205">
        <f>IFERROR(IF(G104="X",0,IF(H104="X",0,VLOOKUP(H104,'13'!$K$3:$L$16,2,FALSE))),0)</f>
        <v>0</v>
      </c>
      <c r="M104" s="205">
        <f t="shared" si="2"/>
        <v>0</v>
      </c>
      <c r="N104" s="205">
        <f>IFERROR(VLOOKUP(H104,'13'!$K$3:$M$16,3,FALSE),0)</f>
        <v>0</v>
      </c>
      <c r="O104" s="205">
        <f t="shared" si="3"/>
        <v>0</v>
      </c>
      <c r="P104" s="205"/>
      <c r="Q104" s="205"/>
      <c r="R104" s="205"/>
    </row>
    <row r="105" spans="1:18" hidden="1">
      <c r="A105" s="203"/>
      <c r="B105" s="204"/>
      <c r="C105" s="204"/>
      <c r="D105" s="203"/>
      <c r="E105" s="203"/>
      <c r="H105" s="203"/>
      <c r="I105" s="205"/>
      <c r="J105" s="205"/>
      <c r="K105" s="205"/>
      <c r="L105" s="205">
        <f>IFERROR(IF(G105="X",0,IF(H105="X",0,VLOOKUP(H105,'13'!$K$3:$L$16,2,FALSE))),0)</f>
        <v>0</v>
      </c>
      <c r="M105" s="205">
        <f t="shared" si="2"/>
        <v>0</v>
      </c>
      <c r="N105" s="205">
        <f>IFERROR(VLOOKUP(H105,'13'!$K$3:$M$16,3,FALSE),0)</f>
        <v>0</v>
      </c>
      <c r="O105" s="205">
        <f t="shared" si="3"/>
        <v>0</v>
      </c>
      <c r="P105" s="205"/>
      <c r="Q105" s="205"/>
      <c r="R105" s="205"/>
    </row>
    <row r="106" spans="1:18" hidden="1">
      <c r="A106" s="203"/>
      <c r="B106" s="204"/>
      <c r="C106" s="204"/>
      <c r="D106" s="203"/>
      <c r="E106" s="203"/>
      <c r="H106" s="203"/>
      <c r="I106" s="205"/>
      <c r="J106" s="205"/>
      <c r="K106" s="205"/>
      <c r="L106" s="205">
        <f>IFERROR(IF(G106="X",0,IF(H106="X",0,VLOOKUP(H106,'13'!$K$3:$L$16,2,FALSE))),0)</f>
        <v>0</v>
      </c>
      <c r="M106" s="205">
        <f t="shared" si="2"/>
        <v>0</v>
      </c>
      <c r="N106" s="205">
        <f>IFERROR(VLOOKUP(H106,'13'!$K$3:$M$16,3,FALSE),0)</f>
        <v>0</v>
      </c>
      <c r="O106" s="205">
        <f t="shared" si="3"/>
        <v>0</v>
      </c>
      <c r="P106" s="205"/>
      <c r="Q106" s="205"/>
      <c r="R106" s="205"/>
    </row>
    <row r="107" spans="1:18" hidden="1">
      <c r="A107" s="203"/>
      <c r="B107" s="204"/>
      <c r="C107" s="204"/>
      <c r="D107" s="203"/>
      <c r="E107" s="203"/>
      <c r="H107" s="203"/>
      <c r="I107" s="205"/>
      <c r="J107" s="205"/>
      <c r="K107" s="205"/>
      <c r="L107" s="205">
        <f>IFERROR(IF(G107="X",0,IF(H107="X",0,VLOOKUP(H107,'13'!$K$3:$L$16,2,FALSE))),0)</f>
        <v>0</v>
      </c>
      <c r="M107" s="205">
        <f t="shared" si="2"/>
        <v>0</v>
      </c>
      <c r="N107" s="205">
        <f>IFERROR(VLOOKUP(H107,'13'!$K$3:$M$16,3,FALSE),0)</f>
        <v>0</v>
      </c>
      <c r="O107" s="205">
        <f t="shared" si="3"/>
        <v>0</v>
      </c>
      <c r="P107" s="205"/>
      <c r="Q107" s="205"/>
      <c r="R107" s="205"/>
    </row>
    <row r="108" spans="1:18" hidden="1">
      <c r="A108" s="203"/>
      <c r="B108" s="204"/>
      <c r="C108" s="204"/>
      <c r="D108" s="203"/>
      <c r="E108" s="203"/>
      <c r="H108" s="203"/>
      <c r="I108" s="205"/>
      <c r="J108" s="205"/>
      <c r="K108" s="205"/>
      <c r="L108" s="205">
        <f>IFERROR(IF(G108="X",0,IF(H108="X",0,VLOOKUP(H108,'13'!$K$3:$L$16,2,FALSE))),0)</f>
        <v>0</v>
      </c>
      <c r="M108" s="205">
        <f t="shared" si="2"/>
        <v>0</v>
      </c>
      <c r="N108" s="205">
        <f>IFERROR(VLOOKUP(H108,'13'!$K$3:$M$16,3,FALSE),0)</f>
        <v>0</v>
      </c>
      <c r="O108" s="205">
        <f t="shared" si="3"/>
        <v>0</v>
      </c>
      <c r="P108" s="205"/>
      <c r="Q108" s="205"/>
      <c r="R108" s="205"/>
    </row>
    <row r="109" spans="1:18" hidden="1">
      <c r="A109" s="203"/>
      <c r="B109" s="204"/>
      <c r="C109" s="204"/>
      <c r="D109" s="203"/>
      <c r="E109" s="203"/>
      <c r="H109" s="203"/>
      <c r="I109" s="205"/>
      <c r="J109" s="205"/>
      <c r="K109" s="205"/>
      <c r="L109" s="205">
        <f>IFERROR(IF(G109="X",0,IF(H109="X",0,VLOOKUP(H109,'13'!$K$3:$L$16,2,FALSE))),0)</f>
        <v>0</v>
      </c>
      <c r="M109" s="205">
        <f t="shared" si="2"/>
        <v>0</v>
      </c>
      <c r="N109" s="205">
        <f>IFERROR(VLOOKUP(H109,'13'!$K$3:$M$16,3,FALSE),0)</f>
        <v>0</v>
      </c>
      <c r="O109" s="205">
        <f t="shared" si="3"/>
        <v>0</v>
      </c>
      <c r="P109" s="205"/>
      <c r="Q109" s="205"/>
      <c r="R109" s="205"/>
    </row>
    <row r="110" spans="1:18" hidden="1">
      <c r="A110" s="203"/>
      <c r="B110" s="204"/>
      <c r="C110" s="204"/>
      <c r="D110" s="203"/>
      <c r="E110" s="203"/>
      <c r="H110" s="203"/>
      <c r="I110" s="205"/>
      <c r="J110" s="205"/>
      <c r="K110" s="205"/>
      <c r="L110" s="205">
        <f>IFERROR(IF(G110="X",0,IF(H110="X",0,VLOOKUP(H110,'13'!$K$3:$L$16,2,FALSE))),0)</f>
        <v>0</v>
      </c>
      <c r="M110" s="205">
        <f t="shared" si="2"/>
        <v>0</v>
      </c>
      <c r="N110" s="205">
        <f>IFERROR(VLOOKUP(H110,'13'!$K$3:$M$16,3,FALSE),0)</f>
        <v>0</v>
      </c>
      <c r="O110" s="205">
        <f t="shared" si="3"/>
        <v>0</v>
      </c>
      <c r="P110" s="205"/>
      <c r="Q110" s="205"/>
      <c r="R110" s="205"/>
    </row>
    <row r="111" spans="1:18" hidden="1">
      <c r="A111" s="203"/>
      <c r="B111" s="204"/>
      <c r="C111" s="204"/>
      <c r="D111" s="203"/>
      <c r="E111" s="203"/>
      <c r="H111" s="203"/>
      <c r="I111" s="205"/>
      <c r="J111" s="205"/>
      <c r="K111" s="205"/>
      <c r="L111" s="205">
        <f>IFERROR(IF(G111="X",0,IF(H111="X",0,VLOOKUP(H111,'13'!$K$3:$L$16,2,FALSE))),0)</f>
        <v>0</v>
      </c>
      <c r="M111" s="205">
        <f t="shared" si="2"/>
        <v>0</v>
      </c>
      <c r="N111" s="205">
        <f>IFERROR(VLOOKUP(H111,'13'!$K$3:$M$16,3,FALSE),0)</f>
        <v>0</v>
      </c>
      <c r="O111" s="205">
        <f t="shared" si="3"/>
        <v>0</v>
      </c>
      <c r="P111" s="205"/>
      <c r="Q111" s="205"/>
      <c r="R111" s="205"/>
    </row>
    <row r="112" spans="1:18" hidden="1">
      <c r="A112" s="203"/>
      <c r="B112" s="204"/>
      <c r="C112" s="204"/>
      <c r="D112" s="203"/>
      <c r="E112" s="203"/>
      <c r="H112" s="203"/>
      <c r="I112" s="205"/>
      <c r="J112" s="205"/>
      <c r="K112" s="205"/>
      <c r="L112" s="205">
        <f>IFERROR(IF(G112="X",0,IF(H112="X",0,VLOOKUP(H112,'13'!$K$3:$L$16,2,FALSE))),0)</f>
        <v>0</v>
      </c>
      <c r="M112" s="205">
        <f t="shared" si="2"/>
        <v>0</v>
      </c>
      <c r="N112" s="205">
        <f>IFERROR(VLOOKUP(H112,'13'!$K$3:$M$16,3,FALSE),0)</f>
        <v>0</v>
      </c>
      <c r="O112" s="205">
        <f t="shared" si="3"/>
        <v>0</v>
      </c>
      <c r="P112" s="205"/>
      <c r="Q112" s="205"/>
      <c r="R112" s="205"/>
    </row>
    <row r="113" spans="1:18" hidden="1">
      <c r="A113" s="203"/>
      <c r="B113" s="204"/>
      <c r="C113" s="204"/>
      <c r="D113" s="203"/>
      <c r="E113" s="203"/>
      <c r="H113" s="203"/>
      <c r="I113" s="205"/>
      <c r="J113" s="205"/>
      <c r="K113" s="205"/>
      <c r="L113" s="205">
        <f>IFERROR(IF(G113="X",0,IF(H113="X",0,VLOOKUP(H113,'13'!$K$3:$L$16,2,FALSE))),0)</f>
        <v>0</v>
      </c>
      <c r="M113" s="205">
        <f t="shared" si="2"/>
        <v>0</v>
      </c>
      <c r="N113" s="205">
        <f>IFERROR(VLOOKUP(H113,'13'!$K$3:$M$16,3,FALSE),0)</f>
        <v>0</v>
      </c>
      <c r="O113" s="205">
        <f t="shared" si="3"/>
        <v>0</v>
      </c>
      <c r="P113" s="205"/>
      <c r="Q113" s="205"/>
      <c r="R113" s="205"/>
    </row>
    <row r="114" spans="1:18" hidden="1">
      <c r="A114" s="203"/>
      <c r="B114" s="204"/>
      <c r="C114" s="204"/>
      <c r="D114" s="203"/>
      <c r="E114" s="203"/>
      <c r="H114" s="203"/>
      <c r="I114" s="205"/>
      <c r="J114" s="205"/>
      <c r="K114" s="205"/>
      <c r="L114" s="205">
        <f>IFERROR(IF(G114="X",0,IF(H114="X",0,VLOOKUP(H114,'13'!$K$3:$L$16,2,FALSE))),0)</f>
        <v>0</v>
      </c>
      <c r="M114" s="205">
        <f t="shared" si="2"/>
        <v>0</v>
      </c>
      <c r="N114" s="205">
        <f>IFERROR(VLOOKUP(H114,'13'!$K$3:$M$16,3,FALSE),0)</f>
        <v>0</v>
      </c>
      <c r="O114" s="205">
        <f t="shared" si="3"/>
        <v>0</v>
      </c>
      <c r="P114" s="205"/>
      <c r="Q114" s="205"/>
      <c r="R114" s="205"/>
    </row>
    <row r="115" spans="1:18" hidden="1">
      <c r="A115" s="203"/>
      <c r="B115" s="204"/>
      <c r="C115" s="204"/>
      <c r="D115" s="203"/>
      <c r="E115" s="203"/>
      <c r="H115" s="203"/>
      <c r="I115" s="205"/>
      <c r="J115" s="205"/>
      <c r="K115" s="205"/>
      <c r="L115" s="205">
        <f>IFERROR(IF(G115="X",0,IF(H115="X",0,VLOOKUP(H115,'13'!$K$3:$L$16,2,FALSE))),0)</f>
        <v>0</v>
      </c>
      <c r="M115" s="205">
        <f t="shared" si="2"/>
        <v>0</v>
      </c>
      <c r="N115" s="205">
        <f>IFERROR(VLOOKUP(H115,'13'!$K$3:$M$16,3,FALSE),0)</f>
        <v>0</v>
      </c>
      <c r="O115" s="205">
        <f t="shared" si="3"/>
        <v>0</v>
      </c>
      <c r="P115" s="205"/>
      <c r="Q115" s="205"/>
      <c r="R115" s="205"/>
    </row>
    <row r="116" spans="1:18" hidden="1">
      <c r="A116" s="203"/>
      <c r="B116" s="204"/>
      <c r="C116" s="204"/>
      <c r="D116" s="203"/>
      <c r="E116" s="203"/>
      <c r="H116" s="203"/>
      <c r="I116" s="205"/>
      <c r="J116" s="205"/>
      <c r="K116" s="205"/>
      <c r="L116" s="205">
        <f>IFERROR(IF(G116="X",0,IF(H116="X",0,VLOOKUP(H116,'13'!$K$3:$L$16,2,FALSE))),0)</f>
        <v>0</v>
      </c>
      <c r="M116" s="205">
        <f t="shared" si="2"/>
        <v>0</v>
      </c>
      <c r="N116" s="205">
        <f>IFERROR(VLOOKUP(H116,'13'!$K$3:$M$16,3,FALSE),0)</f>
        <v>0</v>
      </c>
      <c r="O116" s="205">
        <f t="shared" si="3"/>
        <v>0</v>
      </c>
      <c r="P116" s="205"/>
      <c r="Q116" s="205"/>
      <c r="R116" s="205"/>
    </row>
    <row r="117" spans="1:18" hidden="1">
      <c r="A117" s="203"/>
      <c r="B117" s="204"/>
      <c r="C117" s="204"/>
      <c r="D117" s="203"/>
      <c r="E117" s="203"/>
      <c r="H117" s="203"/>
      <c r="I117" s="205"/>
      <c r="J117" s="205"/>
      <c r="K117" s="205"/>
      <c r="L117" s="205">
        <f>IFERROR(IF(G117="X",0,IF(H117="X",0,VLOOKUP(H117,'13'!$K$3:$L$16,2,FALSE))),0)</f>
        <v>0</v>
      </c>
      <c r="M117" s="205">
        <f t="shared" si="2"/>
        <v>0</v>
      </c>
      <c r="N117" s="205">
        <f>IFERROR(VLOOKUP(H117,'13'!$K$3:$M$16,3,FALSE),0)</f>
        <v>0</v>
      </c>
      <c r="O117" s="205">
        <f t="shared" si="3"/>
        <v>0</v>
      </c>
      <c r="P117" s="205"/>
      <c r="Q117" s="205"/>
      <c r="R117" s="205"/>
    </row>
    <row r="118" spans="1:18" hidden="1">
      <c r="A118" s="203"/>
      <c r="B118" s="204"/>
      <c r="C118" s="204"/>
      <c r="D118" s="203"/>
      <c r="E118" s="203"/>
      <c r="H118" s="203"/>
      <c r="I118" s="205"/>
      <c r="J118" s="205"/>
      <c r="K118" s="205"/>
      <c r="L118" s="205">
        <f>IFERROR(IF(G118="X",0,IF(H118="X",0,VLOOKUP(H118,'13'!$K$3:$L$16,2,FALSE))),0)</f>
        <v>0</v>
      </c>
      <c r="M118" s="205">
        <f t="shared" si="2"/>
        <v>0</v>
      </c>
      <c r="N118" s="205">
        <f>IFERROR(VLOOKUP(H118,'13'!$K$3:$M$16,3,FALSE),0)</f>
        <v>0</v>
      </c>
      <c r="O118" s="205">
        <f t="shared" si="3"/>
        <v>0</v>
      </c>
      <c r="P118" s="205"/>
      <c r="Q118" s="205"/>
      <c r="R118" s="205"/>
    </row>
    <row r="119" spans="1:18" hidden="1">
      <c r="A119" s="203"/>
      <c r="B119" s="204"/>
      <c r="C119" s="204"/>
      <c r="D119" s="203"/>
      <c r="E119" s="203"/>
      <c r="H119" s="203"/>
      <c r="I119" s="205"/>
      <c r="J119" s="205"/>
      <c r="K119" s="205"/>
      <c r="L119" s="205">
        <f>IFERROR(IF(G119="X",0,IF(H119="X",0,VLOOKUP(H119,'13'!$K$3:$L$16,2,FALSE))),0)</f>
        <v>0</v>
      </c>
      <c r="M119" s="205">
        <f t="shared" si="2"/>
        <v>0</v>
      </c>
      <c r="N119" s="205">
        <f>IFERROR(VLOOKUP(H119,'13'!$K$3:$M$16,3,FALSE),0)</f>
        <v>0</v>
      </c>
      <c r="O119" s="205">
        <f t="shared" si="3"/>
        <v>0</v>
      </c>
      <c r="P119" s="205"/>
      <c r="Q119" s="205"/>
      <c r="R119" s="205"/>
    </row>
    <row r="120" spans="1:18" hidden="1">
      <c r="A120" s="203"/>
      <c r="B120" s="204"/>
      <c r="C120" s="204"/>
      <c r="D120" s="203"/>
      <c r="E120" s="203"/>
      <c r="H120" s="203"/>
      <c r="I120" s="205"/>
      <c r="J120" s="205"/>
      <c r="K120" s="205"/>
      <c r="L120" s="205">
        <f>IFERROR(IF(G120="X",0,IF(H120="X",0,VLOOKUP(H120,'13'!$K$3:$L$16,2,FALSE))),0)</f>
        <v>0</v>
      </c>
      <c r="M120" s="205">
        <f t="shared" si="2"/>
        <v>0</v>
      </c>
      <c r="N120" s="205">
        <f>IFERROR(VLOOKUP(H120,'13'!$K$3:$M$16,3,FALSE),0)</f>
        <v>0</v>
      </c>
      <c r="O120" s="205">
        <f t="shared" si="3"/>
        <v>0</v>
      </c>
      <c r="P120" s="205"/>
      <c r="Q120" s="205"/>
      <c r="R120" s="205"/>
    </row>
    <row r="121" spans="1:18" hidden="1">
      <c r="A121" s="203"/>
      <c r="B121" s="204"/>
      <c r="C121" s="204"/>
      <c r="D121" s="203"/>
      <c r="E121" s="203"/>
      <c r="H121" s="203"/>
      <c r="I121" s="205"/>
      <c r="J121" s="205"/>
      <c r="K121" s="205"/>
      <c r="L121" s="205">
        <f>IFERROR(IF(G121="X",0,IF(H121="X",0,VLOOKUP(H121,'13'!$K$3:$L$16,2,FALSE))),0)</f>
        <v>0</v>
      </c>
      <c r="M121" s="205">
        <f t="shared" si="2"/>
        <v>0</v>
      </c>
      <c r="N121" s="205">
        <f>IFERROR(VLOOKUP(H121,'13'!$K$3:$M$16,3,FALSE),0)</f>
        <v>0</v>
      </c>
      <c r="O121" s="205">
        <f t="shared" si="3"/>
        <v>0</v>
      </c>
      <c r="P121" s="205"/>
      <c r="Q121" s="205"/>
      <c r="R121" s="205"/>
    </row>
    <row r="122" spans="1:18" hidden="1">
      <c r="A122" s="203"/>
      <c r="B122" s="204"/>
      <c r="C122" s="204"/>
      <c r="D122" s="203"/>
      <c r="E122" s="203"/>
      <c r="H122" s="203"/>
      <c r="I122" s="205"/>
      <c r="J122" s="205"/>
      <c r="K122" s="205"/>
      <c r="L122" s="205">
        <f>IFERROR(IF(G122="X",0,IF(H122="X",0,VLOOKUP(H122,'13'!$K$3:$L$16,2,FALSE))),0)</f>
        <v>0</v>
      </c>
      <c r="M122" s="205">
        <f t="shared" si="2"/>
        <v>0</v>
      </c>
      <c r="N122" s="205">
        <f>IFERROR(VLOOKUP(H122,'13'!$K$3:$M$16,3,FALSE),0)</f>
        <v>0</v>
      </c>
      <c r="O122" s="205">
        <f t="shared" si="3"/>
        <v>0</v>
      </c>
      <c r="P122" s="205"/>
      <c r="Q122" s="205"/>
      <c r="R122" s="205"/>
    </row>
    <row r="123" spans="1:18" hidden="1">
      <c r="A123" s="203"/>
      <c r="B123" s="204"/>
      <c r="C123" s="204"/>
      <c r="D123" s="203"/>
      <c r="E123" s="203"/>
      <c r="H123" s="203"/>
      <c r="I123" s="205"/>
      <c r="J123" s="205"/>
      <c r="K123" s="205"/>
      <c r="L123" s="205">
        <f>IFERROR(IF(G123="X",0,IF(H123="X",0,VLOOKUP(H123,'13'!$K$3:$L$16,2,FALSE))),0)</f>
        <v>0</v>
      </c>
      <c r="M123" s="205">
        <f t="shared" si="2"/>
        <v>0</v>
      </c>
      <c r="N123" s="205">
        <f>IFERROR(VLOOKUP(H123,'13'!$K$3:$M$16,3,FALSE),0)</f>
        <v>0</v>
      </c>
      <c r="O123" s="205">
        <f t="shared" si="3"/>
        <v>0</v>
      </c>
      <c r="P123" s="205"/>
      <c r="Q123" s="205"/>
      <c r="R123" s="205"/>
    </row>
    <row r="124" spans="1:18" hidden="1">
      <c r="A124" s="203"/>
      <c r="B124" s="204"/>
      <c r="C124" s="204"/>
      <c r="D124" s="203"/>
      <c r="E124" s="203"/>
      <c r="H124" s="203"/>
      <c r="I124" s="205"/>
      <c r="J124" s="205"/>
      <c r="K124" s="205"/>
      <c r="L124" s="205">
        <f>IFERROR(IF(G124="X",0,IF(H124="X",0,VLOOKUP(H124,'13'!$K$3:$L$16,2,FALSE))),0)</f>
        <v>0</v>
      </c>
      <c r="M124" s="205">
        <f t="shared" si="2"/>
        <v>0</v>
      </c>
      <c r="N124" s="205">
        <f>IFERROR(VLOOKUP(H124,'13'!$K$3:$M$16,3,FALSE),0)</f>
        <v>0</v>
      </c>
      <c r="O124" s="205">
        <f t="shared" si="3"/>
        <v>0</v>
      </c>
      <c r="P124" s="205"/>
      <c r="Q124" s="205"/>
      <c r="R124" s="205"/>
    </row>
    <row r="125" spans="1:18" hidden="1">
      <c r="A125" s="203"/>
      <c r="B125" s="204"/>
      <c r="C125" s="204"/>
      <c r="D125" s="203"/>
      <c r="E125" s="203"/>
      <c r="H125" s="203"/>
      <c r="I125" s="205"/>
      <c r="J125" s="205"/>
      <c r="K125" s="205"/>
      <c r="L125" s="205">
        <f>IFERROR(IF(G125="X",0,IF(H125="X",0,VLOOKUP(H125,'13'!$K$3:$L$16,2,FALSE))),0)</f>
        <v>0</v>
      </c>
      <c r="M125" s="205">
        <f t="shared" si="2"/>
        <v>0</v>
      </c>
      <c r="N125" s="205">
        <f>IFERROR(VLOOKUP(H125,'13'!$K$3:$M$16,3,FALSE),0)</f>
        <v>0</v>
      </c>
      <c r="O125" s="205">
        <f t="shared" si="3"/>
        <v>0</v>
      </c>
      <c r="P125" s="205"/>
      <c r="Q125" s="205"/>
      <c r="R125" s="205"/>
    </row>
    <row r="126" spans="1:18" hidden="1">
      <c r="A126" s="203"/>
      <c r="B126" s="204"/>
      <c r="C126" s="204"/>
      <c r="D126" s="203"/>
      <c r="E126" s="203"/>
      <c r="H126" s="203"/>
      <c r="I126" s="205"/>
      <c r="J126" s="205"/>
      <c r="K126" s="205"/>
      <c r="L126" s="205">
        <f>IFERROR(IF(G126="X",0,IF(H126="X",0,VLOOKUP(H126,'13'!$K$3:$L$16,2,FALSE))),0)</f>
        <v>0</v>
      </c>
      <c r="M126" s="205">
        <f t="shared" si="2"/>
        <v>0</v>
      </c>
      <c r="N126" s="205">
        <f>IFERROR(VLOOKUP(H126,'13'!$K$3:$M$16,3,FALSE),0)</f>
        <v>0</v>
      </c>
      <c r="O126" s="205">
        <f t="shared" si="3"/>
        <v>0</v>
      </c>
      <c r="P126" s="205"/>
      <c r="Q126" s="205"/>
      <c r="R126" s="205"/>
    </row>
    <row r="127" spans="1:18" hidden="1">
      <c r="A127" s="203"/>
      <c r="B127" s="204"/>
      <c r="C127" s="204"/>
      <c r="D127" s="203"/>
      <c r="E127" s="203"/>
      <c r="H127" s="203"/>
      <c r="I127" s="205"/>
      <c r="J127" s="205"/>
      <c r="K127" s="205"/>
      <c r="L127" s="205">
        <f>IFERROR(IF(G127="X",0,IF(H127="X",0,VLOOKUP(H127,'13'!$K$3:$L$16,2,FALSE))),0)</f>
        <v>0</v>
      </c>
      <c r="M127" s="205">
        <f t="shared" si="2"/>
        <v>0</v>
      </c>
      <c r="N127" s="205">
        <f>IFERROR(VLOOKUP(H127,'13'!$K$3:$M$16,3,FALSE),0)</f>
        <v>0</v>
      </c>
      <c r="O127" s="205">
        <f t="shared" si="3"/>
        <v>0</v>
      </c>
      <c r="P127" s="205"/>
      <c r="Q127" s="205"/>
      <c r="R127" s="205"/>
    </row>
    <row r="128" spans="1:18" hidden="1">
      <c r="A128" s="203"/>
      <c r="B128" s="204"/>
      <c r="C128" s="204"/>
      <c r="D128" s="203"/>
      <c r="E128" s="203"/>
      <c r="H128" s="203"/>
      <c r="I128" s="205"/>
      <c r="J128" s="205"/>
      <c r="K128" s="205"/>
      <c r="L128" s="205">
        <f>IFERROR(IF(G128="X",0,IF(H128="X",0,VLOOKUP(H128,'13'!$K$3:$L$16,2,FALSE))),0)</f>
        <v>0</v>
      </c>
      <c r="M128" s="205">
        <f t="shared" si="2"/>
        <v>0</v>
      </c>
      <c r="N128" s="205">
        <f>IFERROR(VLOOKUP(H128,'13'!$K$3:$M$16,3,FALSE),0)</f>
        <v>0</v>
      </c>
      <c r="O128" s="205">
        <f t="shared" si="3"/>
        <v>0</v>
      </c>
      <c r="P128" s="205"/>
      <c r="Q128" s="205"/>
      <c r="R128" s="205"/>
    </row>
    <row r="129" spans="1:18" hidden="1">
      <c r="A129" s="203"/>
      <c r="B129" s="204"/>
      <c r="C129" s="204"/>
      <c r="D129" s="203"/>
      <c r="E129" s="203"/>
      <c r="H129" s="203"/>
      <c r="I129" s="205"/>
      <c r="J129" s="205"/>
      <c r="K129" s="205"/>
      <c r="L129" s="205">
        <f>IFERROR(IF(G129="X",0,IF(H129="X",0,VLOOKUP(H129,'13'!$K$3:$L$16,2,FALSE))),0)</f>
        <v>0</v>
      </c>
      <c r="M129" s="205">
        <f t="shared" si="2"/>
        <v>0</v>
      </c>
      <c r="N129" s="205">
        <f>IFERROR(VLOOKUP(H129,'13'!$K$3:$M$16,3,FALSE),0)</f>
        <v>0</v>
      </c>
      <c r="O129" s="205">
        <f t="shared" si="3"/>
        <v>0</v>
      </c>
      <c r="P129" s="205"/>
      <c r="Q129" s="205"/>
      <c r="R129" s="205"/>
    </row>
    <row r="130" spans="1:18" hidden="1">
      <c r="A130" s="203"/>
      <c r="B130" s="204"/>
      <c r="C130" s="204"/>
      <c r="D130" s="203"/>
      <c r="E130" s="203"/>
      <c r="H130" s="203"/>
      <c r="I130" s="205"/>
      <c r="J130" s="205"/>
      <c r="K130" s="205"/>
      <c r="L130" s="205">
        <f>IFERROR(IF(G130="X",0,IF(H130="X",0,VLOOKUP(H130,'13'!$K$3:$L$16,2,FALSE))),0)</f>
        <v>0</v>
      </c>
      <c r="M130" s="205">
        <f t="shared" si="2"/>
        <v>0</v>
      </c>
      <c r="N130" s="205">
        <f>IFERROR(VLOOKUP(H130,'13'!$K$3:$M$16,3,FALSE),0)</f>
        <v>0</v>
      </c>
      <c r="O130" s="205">
        <f t="shared" si="3"/>
        <v>0</v>
      </c>
      <c r="P130" s="205"/>
      <c r="Q130" s="205"/>
      <c r="R130" s="205"/>
    </row>
    <row r="131" spans="1:18" hidden="1">
      <c r="A131" s="203"/>
      <c r="B131" s="204"/>
      <c r="C131" s="204"/>
      <c r="D131" s="203"/>
      <c r="E131" s="203"/>
      <c r="H131" s="203"/>
      <c r="I131" s="205"/>
      <c r="J131" s="205"/>
      <c r="K131" s="205"/>
      <c r="L131" s="205">
        <f>IFERROR(IF(G131="X",0,IF(H131="X",0,VLOOKUP(H131,'13'!$K$3:$L$16,2,FALSE))),0)</f>
        <v>0</v>
      </c>
      <c r="M131" s="205">
        <f t="shared" si="2"/>
        <v>0</v>
      </c>
      <c r="N131" s="205">
        <f>IFERROR(VLOOKUP(H131,'13'!$K$3:$M$16,3,FALSE),0)</f>
        <v>0</v>
      </c>
      <c r="O131" s="205">
        <f t="shared" si="3"/>
        <v>0</v>
      </c>
      <c r="P131" s="205"/>
      <c r="Q131" s="205"/>
      <c r="R131" s="205"/>
    </row>
    <row r="132" spans="1:18" hidden="1">
      <c r="A132" s="203"/>
      <c r="B132" s="204"/>
      <c r="C132" s="204"/>
      <c r="D132" s="203"/>
      <c r="E132" s="203"/>
      <c r="H132" s="203"/>
      <c r="I132" s="205"/>
      <c r="J132" s="205"/>
      <c r="K132" s="205"/>
      <c r="L132" s="205">
        <f>IFERROR(IF(G132="X",0,IF(H132="X",0,VLOOKUP(H132,'13'!$K$3:$L$16,2,FALSE))),0)</f>
        <v>0</v>
      </c>
      <c r="M132" s="205">
        <f t="shared" ref="M132:M195" si="4">K132*L132</f>
        <v>0</v>
      </c>
      <c r="N132" s="205">
        <f>IFERROR(VLOOKUP(H132,'13'!$K$3:$M$16,3,FALSE),0)</f>
        <v>0</v>
      </c>
      <c r="O132" s="205">
        <f t="shared" ref="O132:O195" si="5">IF(N132=0,0,M132/N132)</f>
        <v>0</v>
      </c>
      <c r="P132" s="205"/>
      <c r="Q132" s="205"/>
      <c r="R132" s="205"/>
    </row>
    <row r="133" spans="1:18" hidden="1">
      <c r="A133" s="203"/>
      <c r="B133" s="204"/>
      <c r="C133" s="204"/>
      <c r="D133" s="203"/>
      <c r="E133" s="203"/>
      <c r="H133" s="203"/>
      <c r="I133" s="205"/>
      <c r="J133" s="205"/>
      <c r="K133" s="205"/>
      <c r="L133" s="205">
        <f>IFERROR(IF(G133="X",0,IF(H133="X",0,VLOOKUP(H133,'13'!$K$3:$L$16,2,FALSE))),0)</f>
        <v>0</v>
      </c>
      <c r="M133" s="205">
        <f t="shared" si="4"/>
        <v>0</v>
      </c>
      <c r="N133" s="205">
        <f>IFERROR(VLOOKUP(H133,'13'!$K$3:$M$16,3,FALSE),0)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IFERROR(IF(G134="X",0,IF(H134="X",0,VLOOKUP(H134,'13'!$K$3:$L$16,2,FALSE))),0)</f>
        <v>0</v>
      </c>
      <c r="M134" s="205">
        <f t="shared" si="4"/>
        <v>0</v>
      </c>
      <c r="N134" s="205">
        <f>IFERROR(VLOOKUP(H134,'13'!$K$3:$M$16,3,FALSE),0)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IFERROR(IF(G135="X",0,IF(H135="X",0,VLOOKUP(H135,'13'!$K$3:$L$16,2,FALSE))),0)</f>
        <v>0</v>
      </c>
      <c r="M135" s="205">
        <f t="shared" si="4"/>
        <v>0</v>
      </c>
      <c r="N135" s="205">
        <f>IFERROR(VLOOKUP(H135,'13'!$K$3:$M$16,3,FALSE),0)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IFERROR(IF(G136="X",0,IF(H136="X",0,VLOOKUP(H136,'13'!$K$3:$L$16,2,FALSE))),0)</f>
        <v>0</v>
      </c>
      <c r="M136" s="205">
        <f t="shared" si="4"/>
        <v>0</v>
      </c>
      <c r="N136" s="205">
        <f>IFERROR(VLOOKUP(H136,'13'!$K$3:$M$16,3,FALSE),0)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IFERROR(IF(G137="X",0,IF(H137="X",0,VLOOKUP(H137,'13'!$K$3:$L$16,2,FALSE))),0)</f>
        <v>0</v>
      </c>
      <c r="M137" s="205">
        <f t="shared" si="4"/>
        <v>0</v>
      </c>
      <c r="N137" s="205">
        <f>IFERROR(VLOOKUP(H137,'13'!$K$3:$M$16,3,FALSE),0)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IFERROR(IF(G138="X",0,IF(H138="X",0,VLOOKUP(H138,'13'!$K$3:$L$16,2,FALSE))),0)</f>
        <v>0</v>
      </c>
      <c r="M138" s="205">
        <f t="shared" si="4"/>
        <v>0</v>
      </c>
      <c r="N138" s="205">
        <f>IFERROR(VLOOKUP(H138,'13'!$K$3:$M$16,3,FALSE),0)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IFERROR(IF(G139="X",0,IF(H139="X",0,VLOOKUP(H139,'13'!$K$3:$L$16,2,FALSE))),0)</f>
        <v>0</v>
      </c>
      <c r="M139" s="205">
        <f t="shared" si="4"/>
        <v>0</v>
      </c>
      <c r="N139" s="205">
        <f>IFERROR(VLOOKUP(H139,'13'!$K$3:$M$16,3,FALSE),0)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IFERROR(IF(G140="X",0,IF(H140="X",0,VLOOKUP(H140,'13'!$K$3:$L$16,2,FALSE))),0)</f>
        <v>0</v>
      </c>
      <c r="M140" s="205">
        <f t="shared" si="4"/>
        <v>0</v>
      </c>
      <c r="N140" s="205">
        <f>IFERROR(VLOOKUP(H140,'13'!$K$3:$M$16,3,FALSE),0)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IFERROR(IF(G141="X",0,IF(H141="X",0,VLOOKUP(H141,'13'!$K$3:$L$16,2,FALSE))),0)</f>
        <v>0</v>
      </c>
      <c r="M141" s="205">
        <f t="shared" si="4"/>
        <v>0</v>
      </c>
      <c r="N141" s="205">
        <f>IFERROR(VLOOKUP(H141,'13'!$K$3:$M$16,3,FALSE),0)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IFERROR(IF(G142="X",0,IF(H142="X",0,VLOOKUP(H142,'13'!$K$3:$L$16,2,FALSE))),0)</f>
        <v>0</v>
      </c>
      <c r="M142" s="205">
        <f t="shared" si="4"/>
        <v>0</v>
      </c>
      <c r="N142" s="205">
        <f>IFERROR(VLOOKUP(H142,'13'!$K$3:$M$16,3,FALSE),0)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IFERROR(IF(G143="X",0,IF(H143="X",0,VLOOKUP(H143,'13'!$K$3:$L$16,2,FALSE))),0)</f>
        <v>0</v>
      </c>
      <c r="M143" s="205">
        <f t="shared" si="4"/>
        <v>0</v>
      </c>
      <c r="N143" s="205">
        <f>IFERROR(VLOOKUP(H143,'13'!$K$3:$M$16,3,FALSE),0)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IFERROR(IF(G144="X",0,IF(H144="X",0,VLOOKUP(H144,'13'!$K$3:$L$16,2,FALSE))),0)</f>
        <v>0</v>
      </c>
      <c r="M144" s="205">
        <f t="shared" si="4"/>
        <v>0</v>
      </c>
      <c r="N144" s="205">
        <f>IFERROR(VLOOKUP(H144,'13'!$K$3:$M$16,3,FALSE),0)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IFERROR(IF(G145="X",0,IF(H145="X",0,VLOOKUP(H145,'13'!$K$3:$L$16,2,FALSE))),0)</f>
        <v>0</v>
      </c>
      <c r="M145" s="205">
        <f t="shared" si="4"/>
        <v>0</v>
      </c>
      <c r="N145" s="205">
        <f>IFERROR(VLOOKUP(H145,'13'!$K$3:$M$16,3,FALSE),0)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IFERROR(IF(G146="X",0,IF(H146="X",0,VLOOKUP(H146,'13'!$K$3:$L$16,2,FALSE))),0)</f>
        <v>0</v>
      </c>
      <c r="M146" s="205">
        <f t="shared" si="4"/>
        <v>0</v>
      </c>
      <c r="N146" s="205">
        <f>IFERROR(VLOOKUP(H146,'13'!$K$3:$M$16,3,FALSE),0)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IFERROR(IF(G147="X",0,IF(H147="X",0,VLOOKUP(H147,'13'!$K$3:$L$16,2,FALSE))),0)</f>
        <v>0</v>
      </c>
      <c r="M147" s="205">
        <f t="shared" si="4"/>
        <v>0</v>
      </c>
      <c r="N147" s="205">
        <f>IFERROR(VLOOKUP(H147,'13'!$K$3:$M$16,3,FALSE),0)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IFERROR(IF(G148="X",0,IF(H148="X",0,VLOOKUP(H148,'13'!$K$3:$L$16,2,FALSE))),0)</f>
        <v>0</v>
      </c>
      <c r="M148" s="205">
        <f t="shared" si="4"/>
        <v>0</v>
      </c>
      <c r="N148" s="205">
        <f>IFERROR(VLOOKUP(H148,'13'!$K$3:$M$16,3,FALSE),0)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IFERROR(IF(G149="X",0,IF(H149="X",0,VLOOKUP(H149,'13'!$K$3:$L$16,2,FALSE))),0)</f>
        <v>0</v>
      </c>
      <c r="M149" s="205">
        <f t="shared" si="4"/>
        <v>0</v>
      </c>
      <c r="N149" s="205">
        <f>IFERROR(VLOOKUP(H149,'13'!$K$3:$M$16,3,FALSE),0)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IFERROR(IF(G150="X",0,IF(H150="X",0,VLOOKUP(H150,'13'!$K$3:$L$16,2,FALSE))),0)</f>
        <v>0</v>
      </c>
      <c r="M150" s="205">
        <f t="shared" si="4"/>
        <v>0</v>
      </c>
      <c r="N150" s="205">
        <f>IFERROR(VLOOKUP(H150,'13'!$K$3:$M$16,3,FALSE),0)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IFERROR(IF(G151="X",0,IF(H151="X",0,VLOOKUP(H151,'13'!$K$3:$L$16,2,FALSE))),0)</f>
        <v>0</v>
      </c>
      <c r="M151" s="205">
        <f t="shared" si="4"/>
        <v>0</v>
      </c>
      <c r="N151" s="205">
        <f>IFERROR(VLOOKUP(H151,'13'!$K$3:$M$16,3,FALSE),0)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IFERROR(IF(G152="X",0,IF(H152="X",0,VLOOKUP(H152,'13'!$K$3:$L$16,2,FALSE))),0)</f>
        <v>0</v>
      </c>
      <c r="M152" s="205">
        <f t="shared" si="4"/>
        <v>0</v>
      </c>
      <c r="N152" s="205">
        <f>IFERROR(VLOOKUP(H152,'13'!$K$3:$M$16,3,FALSE),0)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IFERROR(IF(G153="X",0,IF(H153="X",0,VLOOKUP(H153,'13'!$K$3:$L$16,2,FALSE))),0)</f>
        <v>0</v>
      </c>
      <c r="M153" s="205">
        <f t="shared" si="4"/>
        <v>0</v>
      </c>
      <c r="N153" s="205">
        <f>IFERROR(VLOOKUP(H153,'13'!$K$3:$M$16,3,FALSE),0)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IFERROR(IF(G154="X",0,IF(H154="X",0,VLOOKUP(H154,'13'!$K$3:$L$16,2,FALSE))),0)</f>
        <v>0</v>
      </c>
      <c r="M154" s="205">
        <f t="shared" si="4"/>
        <v>0</v>
      </c>
      <c r="N154" s="205">
        <f>IFERROR(VLOOKUP(H154,'13'!$K$3:$M$16,3,FALSE),0)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IFERROR(IF(G155="X",0,IF(H155="X",0,VLOOKUP(H155,'13'!$K$3:$L$16,2,FALSE))),0)</f>
        <v>0</v>
      </c>
      <c r="M155" s="205">
        <f t="shared" si="4"/>
        <v>0</v>
      </c>
      <c r="N155" s="205">
        <f>IFERROR(VLOOKUP(H155,'13'!$K$3:$M$16,3,FALSE),0)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IFERROR(IF(G156="X",0,IF(H156="X",0,VLOOKUP(H156,'13'!$K$3:$L$16,2,FALSE))),0)</f>
        <v>0</v>
      </c>
      <c r="M156" s="205">
        <f t="shared" si="4"/>
        <v>0</v>
      </c>
      <c r="N156" s="205">
        <f>IFERROR(VLOOKUP(H156,'13'!$K$3:$M$16,3,FALSE),0)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IFERROR(IF(G157="X",0,IF(H157="X",0,VLOOKUP(H157,'13'!$K$3:$L$16,2,FALSE))),0)</f>
        <v>0</v>
      </c>
      <c r="M157" s="205">
        <f t="shared" si="4"/>
        <v>0</v>
      </c>
      <c r="N157" s="205">
        <f>IFERROR(VLOOKUP(H157,'13'!$K$3:$M$16,3,FALSE),0)</f>
        <v>0</v>
      </c>
      <c r="O157" s="205">
        <f t="shared" si="5"/>
        <v>0</v>
      </c>
      <c r="P157" s="205"/>
      <c r="Q157" s="205"/>
      <c r="R157" s="205"/>
    </row>
    <row r="158" spans="1:18" hidden="1">
      <c r="A158" s="203"/>
      <c r="B158" s="204"/>
      <c r="C158" s="204"/>
      <c r="D158" s="203"/>
      <c r="E158" s="203"/>
      <c r="H158" s="203"/>
      <c r="I158" s="205"/>
      <c r="J158" s="205"/>
      <c r="K158" s="205"/>
      <c r="L158" s="205">
        <f>IFERROR(IF(G158="X",0,IF(H158="X",0,VLOOKUP(H158,'13'!$K$3:$L$16,2,FALSE))),0)</f>
        <v>0</v>
      </c>
      <c r="M158" s="205">
        <f t="shared" si="4"/>
        <v>0</v>
      </c>
      <c r="N158" s="205">
        <f>IFERROR(VLOOKUP(H158,'13'!$K$3:$M$16,3,FALSE),0)</f>
        <v>0</v>
      </c>
      <c r="O158" s="205">
        <f t="shared" si="5"/>
        <v>0</v>
      </c>
      <c r="P158" s="205"/>
      <c r="Q158" s="205"/>
      <c r="R158" s="205"/>
    </row>
    <row r="159" spans="1:18" hidden="1">
      <c r="A159" s="203"/>
      <c r="B159" s="204"/>
      <c r="C159" s="204"/>
      <c r="D159" s="203"/>
      <c r="E159" s="203"/>
      <c r="H159" s="203"/>
      <c r="I159" s="205"/>
      <c r="J159" s="205"/>
      <c r="K159" s="205"/>
      <c r="L159" s="205">
        <f>IFERROR(IF(G159="X",0,IF(H159="X",0,VLOOKUP(H159,'13'!$K$3:$L$16,2,FALSE))),0)</f>
        <v>0</v>
      </c>
      <c r="M159" s="205">
        <f t="shared" si="4"/>
        <v>0</v>
      </c>
      <c r="N159" s="205">
        <f>IFERROR(VLOOKUP(H159,'13'!$K$3:$M$16,3,FALSE),0)</f>
        <v>0</v>
      </c>
      <c r="O159" s="205">
        <f t="shared" si="5"/>
        <v>0</v>
      </c>
      <c r="P159" s="205"/>
      <c r="Q159" s="205"/>
      <c r="R159" s="205"/>
    </row>
    <row r="160" spans="1:18" hidden="1">
      <c r="A160" s="203"/>
      <c r="B160" s="204"/>
      <c r="C160" s="204"/>
      <c r="D160" s="203"/>
      <c r="E160" s="203"/>
      <c r="H160" s="203"/>
      <c r="I160" s="205"/>
      <c r="J160" s="205"/>
      <c r="K160" s="205"/>
      <c r="L160" s="205">
        <f>IFERROR(IF(G160="X",0,IF(H160="X",0,VLOOKUP(H160,'13'!$K$3:$L$16,2,FALSE))),0)</f>
        <v>0</v>
      </c>
      <c r="M160" s="205">
        <f t="shared" si="4"/>
        <v>0</v>
      </c>
      <c r="N160" s="205">
        <f>IFERROR(VLOOKUP(H160,'13'!$K$3:$M$16,3,FALSE),0)</f>
        <v>0</v>
      </c>
      <c r="O160" s="205">
        <f t="shared" si="5"/>
        <v>0</v>
      </c>
      <c r="P160" s="205"/>
      <c r="Q160" s="205"/>
      <c r="R160" s="205"/>
    </row>
    <row r="161" spans="1:18" hidden="1">
      <c r="A161" s="203"/>
      <c r="B161" s="204"/>
      <c r="C161" s="204"/>
      <c r="D161" s="203"/>
      <c r="E161" s="203"/>
      <c r="H161" s="203"/>
      <c r="I161" s="205"/>
      <c r="J161" s="205"/>
      <c r="K161" s="205"/>
      <c r="L161" s="205">
        <f>IFERROR(IF(G161="X",0,IF(H161="X",0,VLOOKUP(H161,'13'!$K$3:$L$16,2,FALSE))),0)</f>
        <v>0</v>
      </c>
      <c r="M161" s="205">
        <f t="shared" si="4"/>
        <v>0</v>
      </c>
      <c r="N161" s="205">
        <f>IFERROR(VLOOKUP(H161,'13'!$K$3:$M$16,3,FALSE),0)</f>
        <v>0</v>
      </c>
      <c r="O161" s="205">
        <f t="shared" si="5"/>
        <v>0</v>
      </c>
      <c r="P161" s="205"/>
      <c r="Q161" s="205"/>
      <c r="R161" s="205"/>
    </row>
    <row r="162" spans="1:18" hidden="1">
      <c r="A162" s="203"/>
      <c r="B162" s="204"/>
      <c r="C162" s="204"/>
      <c r="D162" s="203"/>
      <c r="E162" s="203"/>
      <c r="H162" s="203"/>
      <c r="I162" s="205"/>
      <c r="J162" s="205"/>
      <c r="K162" s="205"/>
      <c r="L162" s="205">
        <f>IFERROR(IF(G162="X",0,IF(H162="X",0,VLOOKUP(H162,'13'!$K$3:$L$16,2,FALSE))),0)</f>
        <v>0</v>
      </c>
      <c r="M162" s="205">
        <f t="shared" si="4"/>
        <v>0</v>
      </c>
      <c r="N162" s="205">
        <f>IFERROR(VLOOKUP(H162,'13'!$K$3:$M$16,3,FALSE),0)</f>
        <v>0</v>
      </c>
      <c r="O162" s="205">
        <f t="shared" si="5"/>
        <v>0</v>
      </c>
      <c r="P162" s="205"/>
      <c r="Q162" s="205"/>
      <c r="R162" s="205"/>
    </row>
    <row r="163" spans="1:18" hidden="1">
      <c r="A163" s="203"/>
      <c r="B163" s="204"/>
      <c r="C163" s="204"/>
      <c r="D163" s="203"/>
      <c r="E163" s="203"/>
      <c r="H163" s="203"/>
      <c r="I163" s="205"/>
      <c r="J163" s="205"/>
      <c r="K163" s="205"/>
      <c r="L163" s="205">
        <f>IFERROR(IF(G163="X",0,IF(H163="X",0,VLOOKUP(H163,'13'!$K$3:$L$16,2,FALSE))),0)</f>
        <v>0</v>
      </c>
      <c r="M163" s="205">
        <f t="shared" si="4"/>
        <v>0</v>
      </c>
      <c r="N163" s="205">
        <f>IFERROR(VLOOKUP(H163,'13'!$K$3:$M$16,3,FALSE),0)</f>
        <v>0</v>
      </c>
      <c r="O163" s="205">
        <f t="shared" si="5"/>
        <v>0</v>
      </c>
      <c r="P163" s="205"/>
      <c r="Q163" s="205"/>
      <c r="R163" s="205"/>
    </row>
    <row r="164" spans="1:18" hidden="1">
      <c r="A164" s="203"/>
      <c r="B164" s="204"/>
      <c r="C164" s="204"/>
      <c r="D164" s="203"/>
      <c r="E164" s="203"/>
      <c r="H164" s="203"/>
      <c r="I164" s="205"/>
      <c r="J164" s="205"/>
      <c r="K164" s="205"/>
      <c r="L164" s="205">
        <f>IFERROR(IF(G164="X",0,IF(H164="X",0,VLOOKUP(H164,'13'!$K$3:$L$16,2,FALSE))),0)</f>
        <v>0</v>
      </c>
      <c r="M164" s="205">
        <f t="shared" si="4"/>
        <v>0</v>
      </c>
      <c r="N164" s="205">
        <f>IFERROR(VLOOKUP(H164,'13'!$K$3:$M$16,3,FALSE),0)</f>
        <v>0</v>
      </c>
      <c r="O164" s="205">
        <f t="shared" si="5"/>
        <v>0</v>
      </c>
      <c r="P164" s="205"/>
      <c r="Q164" s="205"/>
      <c r="R164" s="205"/>
    </row>
    <row r="165" spans="1:18" hidden="1">
      <c r="A165" s="203"/>
      <c r="B165" s="204"/>
      <c r="C165" s="204"/>
      <c r="D165" s="203"/>
      <c r="E165" s="203"/>
      <c r="H165" s="203"/>
      <c r="I165" s="205"/>
      <c r="J165" s="205"/>
      <c r="K165" s="205"/>
      <c r="L165" s="205">
        <f>IFERROR(IF(G165="X",0,IF(H165="X",0,VLOOKUP(H165,'13'!$K$3:$L$16,2,FALSE))),0)</f>
        <v>0</v>
      </c>
      <c r="M165" s="205">
        <f t="shared" si="4"/>
        <v>0</v>
      </c>
      <c r="N165" s="205">
        <f>IFERROR(VLOOKUP(H165,'13'!$K$3:$M$16,3,FALSE),0)</f>
        <v>0</v>
      </c>
      <c r="O165" s="205">
        <f t="shared" si="5"/>
        <v>0</v>
      </c>
      <c r="P165" s="205"/>
      <c r="Q165" s="205"/>
      <c r="R165" s="205"/>
    </row>
    <row r="166" spans="1:18" hidden="1">
      <c r="A166" s="203"/>
      <c r="B166" s="204"/>
      <c r="C166" s="204"/>
      <c r="D166" s="203"/>
      <c r="E166" s="203"/>
      <c r="H166" s="203"/>
      <c r="I166" s="205"/>
      <c r="J166" s="205"/>
      <c r="K166" s="205"/>
      <c r="L166" s="205">
        <f>IFERROR(IF(G166="X",0,IF(H166="X",0,VLOOKUP(H166,'13'!$K$3:$L$16,2,FALSE))),0)</f>
        <v>0</v>
      </c>
      <c r="M166" s="205">
        <f t="shared" si="4"/>
        <v>0</v>
      </c>
      <c r="N166" s="205">
        <f>IFERROR(VLOOKUP(H166,'13'!$K$3:$M$16,3,FALSE),0)</f>
        <v>0</v>
      </c>
      <c r="O166" s="205">
        <f t="shared" si="5"/>
        <v>0</v>
      </c>
      <c r="P166" s="205"/>
      <c r="Q166" s="205"/>
      <c r="R166" s="205"/>
    </row>
    <row r="167" spans="1:18" hidden="1">
      <c r="A167" s="203"/>
      <c r="B167" s="204"/>
      <c r="C167" s="204"/>
      <c r="D167" s="203"/>
      <c r="E167" s="203"/>
      <c r="H167" s="203"/>
      <c r="I167" s="205"/>
      <c r="J167" s="205"/>
      <c r="K167" s="205"/>
      <c r="L167" s="205">
        <f>IFERROR(IF(G167="X",0,IF(H167="X",0,VLOOKUP(H167,'13'!$K$3:$L$16,2,FALSE))),0)</f>
        <v>0</v>
      </c>
      <c r="M167" s="205">
        <f t="shared" si="4"/>
        <v>0</v>
      </c>
      <c r="N167" s="205">
        <f>IFERROR(VLOOKUP(H167,'13'!$K$3:$M$16,3,FALSE),0)</f>
        <v>0</v>
      </c>
      <c r="O167" s="205">
        <f t="shared" si="5"/>
        <v>0</v>
      </c>
      <c r="P167" s="205"/>
      <c r="Q167" s="205"/>
      <c r="R167" s="205"/>
    </row>
    <row r="168" spans="1:18" hidden="1">
      <c r="A168" s="203"/>
      <c r="B168" s="204"/>
      <c r="C168" s="204"/>
      <c r="D168" s="203"/>
      <c r="E168" s="203"/>
      <c r="H168" s="203"/>
      <c r="I168" s="205"/>
      <c r="J168" s="205"/>
      <c r="K168" s="205"/>
      <c r="L168" s="205">
        <f>IFERROR(IF(G168="X",0,IF(H168="X",0,VLOOKUP(H168,'13'!$K$3:$L$16,2,FALSE))),0)</f>
        <v>0</v>
      </c>
      <c r="M168" s="205">
        <f t="shared" si="4"/>
        <v>0</v>
      </c>
      <c r="N168" s="205">
        <f>IFERROR(VLOOKUP(H168,'13'!$K$3:$M$16,3,FALSE),0)</f>
        <v>0</v>
      </c>
      <c r="O168" s="205">
        <f t="shared" si="5"/>
        <v>0</v>
      </c>
      <c r="P168" s="205"/>
      <c r="Q168" s="205"/>
      <c r="R168" s="205"/>
    </row>
    <row r="169" spans="1:18" hidden="1">
      <c r="A169" s="203"/>
      <c r="B169" s="204"/>
      <c r="C169" s="204"/>
      <c r="D169" s="203"/>
      <c r="E169" s="203"/>
      <c r="H169" s="203"/>
      <c r="I169" s="205"/>
      <c r="J169" s="205"/>
      <c r="K169" s="205"/>
      <c r="L169" s="205">
        <f>IFERROR(IF(G169="X",0,IF(H169="X",0,VLOOKUP(H169,'13'!$K$3:$L$16,2,FALSE))),0)</f>
        <v>0</v>
      </c>
      <c r="M169" s="205">
        <f t="shared" si="4"/>
        <v>0</v>
      </c>
      <c r="N169" s="205">
        <f>IFERROR(VLOOKUP(H169,'13'!$K$3:$M$16,3,FALSE),0)</f>
        <v>0</v>
      </c>
      <c r="O169" s="205">
        <f t="shared" si="5"/>
        <v>0</v>
      </c>
      <c r="P169" s="205"/>
      <c r="Q169" s="205"/>
      <c r="R169" s="205"/>
    </row>
    <row r="170" spans="1:18" hidden="1">
      <c r="A170" s="203"/>
      <c r="B170" s="204"/>
      <c r="C170" s="204"/>
      <c r="D170" s="203"/>
      <c r="E170" s="203"/>
      <c r="H170" s="203"/>
      <c r="I170" s="205"/>
      <c r="J170" s="205"/>
      <c r="K170" s="205"/>
      <c r="L170" s="205">
        <f>IFERROR(IF(G170="X",0,IF(H170="X",0,VLOOKUP(H170,'13'!$K$3:$L$16,2,FALSE))),0)</f>
        <v>0</v>
      </c>
      <c r="M170" s="205">
        <f t="shared" si="4"/>
        <v>0</v>
      </c>
      <c r="N170" s="205">
        <f>IFERROR(VLOOKUP(H170,'13'!$K$3:$M$16,3,FALSE),0)</f>
        <v>0</v>
      </c>
      <c r="O170" s="205">
        <f t="shared" si="5"/>
        <v>0</v>
      </c>
      <c r="P170" s="205"/>
      <c r="Q170" s="205"/>
      <c r="R170" s="205"/>
    </row>
    <row r="171" spans="1:18" hidden="1">
      <c r="A171" s="203"/>
      <c r="B171" s="204"/>
      <c r="C171" s="204"/>
      <c r="D171" s="203"/>
      <c r="E171" s="203"/>
      <c r="H171" s="203"/>
      <c r="I171" s="205"/>
      <c r="J171" s="205"/>
      <c r="K171" s="205"/>
      <c r="L171" s="205">
        <f>IFERROR(IF(G171="X",0,IF(H171="X",0,VLOOKUP(H171,'13'!$K$3:$L$16,2,FALSE))),0)</f>
        <v>0</v>
      </c>
      <c r="M171" s="205">
        <f t="shared" si="4"/>
        <v>0</v>
      </c>
      <c r="N171" s="205">
        <f>IFERROR(VLOOKUP(H171,'13'!$K$3:$M$16,3,FALSE),0)</f>
        <v>0</v>
      </c>
      <c r="O171" s="205">
        <f t="shared" si="5"/>
        <v>0</v>
      </c>
      <c r="P171" s="205"/>
      <c r="Q171" s="205"/>
      <c r="R171" s="205"/>
    </row>
    <row r="172" spans="1:18" hidden="1">
      <c r="A172" s="203"/>
      <c r="B172" s="204"/>
      <c r="C172" s="204"/>
      <c r="D172" s="203"/>
      <c r="E172" s="203"/>
      <c r="H172" s="203"/>
      <c r="I172" s="205"/>
      <c r="J172" s="205"/>
      <c r="K172" s="205"/>
      <c r="L172" s="205">
        <f>IFERROR(IF(G172="X",0,IF(H172="X",0,VLOOKUP(H172,'13'!$K$3:$L$16,2,FALSE))),0)</f>
        <v>0</v>
      </c>
      <c r="M172" s="205">
        <f t="shared" si="4"/>
        <v>0</v>
      </c>
      <c r="N172" s="205">
        <f>IFERROR(VLOOKUP(H172,'13'!$K$3:$M$16,3,FALSE),0)</f>
        <v>0</v>
      </c>
      <c r="O172" s="205">
        <f t="shared" si="5"/>
        <v>0</v>
      </c>
      <c r="P172" s="205"/>
      <c r="Q172" s="205"/>
      <c r="R172" s="205"/>
    </row>
    <row r="173" spans="1:18" hidden="1">
      <c r="A173" s="203"/>
      <c r="B173" s="204"/>
      <c r="C173" s="204"/>
      <c r="D173" s="203"/>
      <c r="E173" s="203"/>
      <c r="H173" s="203"/>
      <c r="I173" s="205"/>
      <c r="J173" s="205"/>
      <c r="K173" s="205"/>
      <c r="L173" s="205">
        <f>IFERROR(IF(G173="X",0,IF(H173="X",0,VLOOKUP(H173,'13'!$K$3:$L$16,2,FALSE))),0)</f>
        <v>0</v>
      </c>
      <c r="M173" s="205">
        <f t="shared" si="4"/>
        <v>0</v>
      </c>
      <c r="N173" s="205">
        <f>IFERROR(VLOOKUP(H173,'13'!$K$3:$M$16,3,FALSE),0)</f>
        <v>0</v>
      </c>
      <c r="O173" s="205">
        <f t="shared" si="5"/>
        <v>0</v>
      </c>
      <c r="P173" s="205"/>
      <c r="Q173" s="205"/>
      <c r="R173" s="205"/>
    </row>
    <row r="174" spans="1:18" hidden="1">
      <c r="A174" s="203"/>
      <c r="B174" s="204"/>
      <c r="C174" s="204"/>
      <c r="D174" s="203"/>
      <c r="E174" s="203"/>
      <c r="H174" s="203"/>
      <c r="I174" s="205"/>
      <c r="J174" s="205"/>
      <c r="K174" s="205"/>
      <c r="L174" s="205">
        <f>IFERROR(IF(G174="X",0,IF(H174="X",0,VLOOKUP(H174,'13'!$K$3:$L$16,2,FALSE))),0)</f>
        <v>0</v>
      </c>
      <c r="M174" s="205">
        <f t="shared" si="4"/>
        <v>0</v>
      </c>
      <c r="N174" s="205">
        <f>IFERROR(VLOOKUP(H174,'13'!$K$3:$M$16,3,FALSE),0)</f>
        <v>0</v>
      </c>
      <c r="O174" s="205">
        <f t="shared" si="5"/>
        <v>0</v>
      </c>
      <c r="P174" s="205"/>
      <c r="Q174" s="205"/>
      <c r="R174" s="205"/>
    </row>
    <row r="175" spans="1:18" hidden="1">
      <c r="A175" s="203"/>
      <c r="B175" s="204"/>
      <c r="C175" s="204"/>
      <c r="D175" s="203"/>
      <c r="E175" s="203"/>
      <c r="H175" s="203"/>
      <c r="I175" s="205"/>
      <c r="J175" s="205"/>
      <c r="K175" s="205"/>
      <c r="L175" s="205">
        <f>IFERROR(IF(G175="X",0,IF(H175="X",0,VLOOKUP(H175,'13'!$K$3:$L$16,2,FALSE))),0)</f>
        <v>0</v>
      </c>
      <c r="M175" s="205">
        <f t="shared" si="4"/>
        <v>0</v>
      </c>
      <c r="N175" s="205">
        <f>IFERROR(VLOOKUP(H175,'13'!$K$3:$M$16,3,FALSE),0)</f>
        <v>0</v>
      </c>
      <c r="O175" s="205">
        <f t="shared" si="5"/>
        <v>0</v>
      </c>
      <c r="P175" s="205"/>
      <c r="Q175" s="205"/>
      <c r="R175" s="205"/>
    </row>
    <row r="176" spans="1:18" hidden="1">
      <c r="A176" s="203"/>
      <c r="B176" s="204"/>
      <c r="C176" s="204"/>
      <c r="D176" s="203"/>
      <c r="E176" s="203"/>
      <c r="H176" s="203"/>
      <c r="I176" s="205"/>
      <c r="J176" s="205"/>
      <c r="K176" s="205"/>
      <c r="L176" s="205">
        <f>IFERROR(IF(G176="X",0,IF(H176="X",0,VLOOKUP(H176,'13'!$K$3:$L$16,2,FALSE))),0)</f>
        <v>0</v>
      </c>
      <c r="M176" s="205">
        <f t="shared" si="4"/>
        <v>0</v>
      </c>
      <c r="N176" s="205">
        <f>IFERROR(VLOOKUP(H176,'13'!$K$3:$M$16,3,FALSE),0)</f>
        <v>0</v>
      </c>
      <c r="O176" s="205">
        <f t="shared" si="5"/>
        <v>0</v>
      </c>
      <c r="P176" s="205"/>
      <c r="Q176" s="205"/>
      <c r="R176" s="205"/>
    </row>
    <row r="177" spans="1:18" hidden="1">
      <c r="A177" s="203"/>
      <c r="B177" s="204"/>
      <c r="C177" s="204"/>
      <c r="D177" s="203"/>
      <c r="E177" s="203"/>
      <c r="H177" s="203"/>
      <c r="I177" s="205"/>
      <c r="J177" s="205"/>
      <c r="K177" s="205"/>
      <c r="L177" s="205">
        <f>IFERROR(IF(G177="X",0,IF(H177="X",0,VLOOKUP(H177,'13'!$K$3:$L$16,2,FALSE))),0)</f>
        <v>0</v>
      </c>
      <c r="M177" s="205">
        <f t="shared" si="4"/>
        <v>0</v>
      </c>
      <c r="N177" s="205">
        <f>IFERROR(VLOOKUP(H177,'13'!$K$3:$M$16,3,FALSE),0)</f>
        <v>0</v>
      </c>
      <c r="O177" s="205">
        <f t="shared" si="5"/>
        <v>0</v>
      </c>
      <c r="P177" s="205"/>
      <c r="Q177" s="205"/>
      <c r="R177" s="205"/>
    </row>
    <row r="178" spans="1:18" hidden="1">
      <c r="A178" s="203"/>
      <c r="B178" s="204"/>
      <c r="C178" s="204"/>
      <c r="D178" s="203"/>
      <c r="E178" s="203"/>
      <c r="H178" s="203"/>
      <c r="I178" s="205"/>
      <c r="J178" s="205"/>
      <c r="K178" s="205"/>
      <c r="L178" s="205">
        <f>IFERROR(IF(G178="X",0,IF(H178="X",0,VLOOKUP(H178,'13'!$K$3:$L$16,2,FALSE))),0)</f>
        <v>0</v>
      </c>
      <c r="M178" s="205">
        <f t="shared" si="4"/>
        <v>0</v>
      </c>
      <c r="N178" s="205">
        <f>IFERROR(VLOOKUP(H178,'13'!$K$3:$M$16,3,FALSE),0)</f>
        <v>0</v>
      </c>
      <c r="O178" s="205">
        <f t="shared" si="5"/>
        <v>0</v>
      </c>
      <c r="P178" s="205"/>
      <c r="Q178" s="205"/>
      <c r="R178" s="205"/>
    </row>
    <row r="179" spans="1:18" hidden="1">
      <c r="A179" s="203"/>
      <c r="B179" s="204"/>
      <c r="C179" s="204"/>
      <c r="D179" s="203"/>
      <c r="E179" s="203"/>
      <c r="H179" s="203"/>
      <c r="I179" s="205"/>
      <c r="J179" s="205"/>
      <c r="K179" s="205"/>
      <c r="L179" s="205">
        <f>IFERROR(IF(G179="X",0,IF(H179="X",0,VLOOKUP(H179,'13'!$K$3:$L$16,2,FALSE))),0)</f>
        <v>0</v>
      </c>
      <c r="M179" s="205">
        <f t="shared" si="4"/>
        <v>0</v>
      </c>
      <c r="N179" s="205">
        <f>IFERROR(VLOOKUP(H179,'13'!$K$3:$M$16,3,FALSE),0)</f>
        <v>0</v>
      </c>
      <c r="O179" s="205">
        <f t="shared" si="5"/>
        <v>0</v>
      </c>
      <c r="P179" s="205"/>
      <c r="Q179" s="205"/>
      <c r="R179" s="205"/>
    </row>
    <row r="180" spans="1:18" hidden="1">
      <c r="A180" s="203"/>
      <c r="B180" s="204"/>
      <c r="C180" s="204"/>
      <c r="D180" s="203"/>
      <c r="E180" s="203"/>
      <c r="H180" s="203"/>
      <c r="I180" s="205"/>
      <c r="J180" s="205"/>
      <c r="K180" s="205"/>
      <c r="L180" s="205">
        <f>IFERROR(IF(G180="X",0,IF(H180="X",0,VLOOKUP(H180,'13'!$K$3:$L$16,2,FALSE))),0)</f>
        <v>0</v>
      </c>
      <c r="M180" s="205">
        <f t="shared" si="4"/>
        <v>0</v>
      </c>
      <c r="N180" s="205">
        <f>IFERROR(VLOOKUP(H180,'13'!$K$3:$M$16,3,FALSE),0)</f>
        <v>0</v>
      </c>
      <c r="O180" s="205">
        <f t="shared" si="5"/>
        <v>0</v>
      </c>
      <c r="P180" s="205"/>
      <c r="Q180" s="205"/>
      <c r="R180" s="205"/>
    </row>
    <row r="181" spans="1:18" hidden="1">
      <c r="A181" s="203"/>
      <c r="B181" s="204"/>
      <c r="C181" s="204"/>
      <c r="D181" s="203"/>
      <c r="E181" s="203"/>
      <c r="H181" s="203"/>
      <c r="I181" s="205"/>
      <c r="J181" s="205"/>
      <c r="K181" s="205"/>
      <c r="L181" s="205">
        <f>IFERROR(IF(G181="X",0,IF(H181="X",0,VLOOKUP(H181,'13'!$K$3:$L$16,2,FALSE))),0)</f>
        <v>0</v>
      </c>
      <c r="M181" s="205">
        <f t="shared" si="4"/>
        <v>0</v>
      </c>
      <c r="N181" s="205">
        <f>IFERROR(VLOOKUP(H181,'13'!$K$3:$M$16,3,FALSE),0)</f>
        <v>0</v>
      </c>
      <c r="O181" s="205">
        <f t="shared" si="5"/>
        <v>0</v>
      </c>
      <c r="P181" s="205"/>
      <c r="Q181" s="205"/>
      <c r="R181" s="205"/>
    </row>
    <row r="182" spans="1:18" hidden="1">
      <c r="A182" s="203"/>
      <c r="B182" s="204"/>
      <c r="C182" s="204"/>
      <c r="D182" s="203"/>
      <c r="E182" s="203"/>
      <c r="H182" s="203"/>
      <c r="I182" s="205"/>
      <c r="J182" s="205"/>
      <c r="K182" s="205"/>
      <c r="L182" s="205">
        <f>IFERROR(IF(G182="X",0,IF(H182="X",0,VLOOKUP(H182,'13'!$K$3:$L$16,2,FALSE))),0)</f>
        <v>0</v>
      </c>
      <c r="M182" s="205">
        <f t="shared" si="4"/>
        <v>0</v>
      </c>
      <c r="N182" s="205">
        <f>IFERROR(VLOOKUP(H182,'13'!$K$3:$M$16,3,FALSE),0)</f>
        <v>0</v>
      </c>
      <c r="O182" s="205">
        <f t="shared" si="5"/>
        <v>0</v>
      </c>
      <c r="P182" s="205"/>
      <c r="Q182" s="205"/>
      <c r="R182" s="205"/>
    </row>
    <row r="183" spans="1:18" hidden="1">
      <c r="A183" s="203"/>
      <c r="B183" s="204"/>
      <c r="C183" s="204"/>
      <c r="D183" s="203"/>
      <c r="E183" s="203"/>
      <c r="H183" s="203"/>
      <c r="I183" s="205"/>
      <c r="J183" s="205"/>
      <c r="K183" s="205"/>
      <c r="L183" s="205">
        <f>IFERROR(IF(G183="X",0,IF(H183="X",0,VLOOKUP(H183,'13'!$K$3:$L$16,2,FALSE))),0)</f>
        <v>0</v>
      </c>
      <c r="M183" s="205">
        <f t="shared" si="4"/>
        <v>0</v>
      </c>
      <c r="N183" s="205">
        <f>IFERROR(VLOOKUP(H183,'13'!$K$3:$M$16,3,FALSE),0)</f>
        <v>0</v>
      </c>
      <c r="O183" s="205">
        <f t="shared" si="5"/>
        <v>0</v>
      </c>
      <c r="P183" s="205"/>
      <c r="Q183" s="205"/>
      <c r="R183" s="205"/>
    </row>
    <row r="184" spans="1:18" hidden="1">
      <c r="A184" s="203"/>
      <c r="B184" s="204"/>
      <c r="C184" s="204"/>
      <c r="D184" s="203"/>
      <c r="E184" s="203"/>
      <c r="H184" s="203"/>
      <c r="I184" s="205"/>
      <c r="J184" s="205"/>
      <c r="K184" s="205"/>
      <c r="L184" s="205">
        <f>IFERROR(IF(G184="X",0,IF(H184="X",0,VLOOKUP(H184,'13'!$K$3:$L$16,2,FALSE))),0)</f>
        <v>0</v>
      </c>
      <c r="M184" s="205">
        <f t="shared" si="4"/>
        <v>0</v>
      </c>
      <c r="N184" s="205">
        <f>IFERROR(VLOOKUP(H184,'13'!$K$3:$M$16,3,FALSE),0)</f>
        <v>0</v>
      </c>
      <c r="O184" s="205">
        <f t="shared" si="5"/>
        <v>0</v>
      </c>
      <c r="P184" s="205"/>
      <c r="Q184" s="205"/>
      <c r="R184" s="205"/>
    </row>
    <row r="185" spans="1:18" hidden="1">
      <c r="A185" s="203"/>
      <c r="B185" s="204"/>
      <c r="C185" s="204"/>
      <c r="D185" s="203"/>
      <c r="E185" s="203"/>
      <c r="H185" s="203"/>
      <c r="I185" s="205"/>
      <c r="J185" s="205"/>
      <c r="K185" s="205"/>
      <c r="L185" s="205">
        <f>IFERROR(IF(G185="X",0,IF(H185="X",0,VLOOKUP(H185,'13'!$K$3:$L$16,2,FALSE))),0)</f>
        <v>0</v>
      </c>
      <c r="M185" s="205">
        <f t="shared" si="4"/>
        <v>0</v>
      </c>
      <c r="N185" s="205">
        <f>IFERROR(VLOOKUP(H185,'13'!$K$3:$M$16,3,FALSE),0)</f>
        <v>0</v>
      </c>
      <c r="O185" s="205">
        <f t="shared" si="5"/>
        <v>0</v>
      </c>
      <c r="P185" s="205"/>
      <c r="Q185" s="205"/>
      <c r="R185" s="205"/>
    </row>
    <row r="186" spans="1:18" hidden="1">
      <c r="A186" s="203"/>
      <c r="B186" s="204"/>
      <c r="C186" s="204"/>
      <c r="D186" s="203"/>
      <c r="E186" s="203"/>
      <c r="H186" s="203"/>
      <c r="I186" s="205"/>
      <c r="J186" s="205"/>
      <c r="K186" s="205"/>
      <c r="L186" s="205">
        <f>IFERROR(IF(G186="X",0,IF(H186="X",0,VLOOKUP(H186,'13'!$K$3:$L$16,2,FALSE))),0)</f>
        <v>0</v>
      </c>
      <c r="M186" s="205">
        <f t="shared" si="4"/>
        <v>0</v>
      </c>
      <c r="N186" s="205">
        <f>IFERROR(VLOOKUP(H186,'13'!$K$3:$M$16,3,FALSE),0)</f>
        <v>0</v>
      </c>
      <c r="O186" s="205">
        <f t="shared" si="5"/>
        <v>0</v>
      </c>
      <c r="P186" s="205"/>
      <c r="Q186" s="205"/>
      <c r="R186" s="205"/>
    </row>
    <row r="187" spans="1:18" hidden="1">
      <c r="A187" s="203"/>
      <c r="B187" s="204"/>
      <c r="C187" s="204"/>
      <c r="D187" s="203"/>
      <c r="E187" s="203"/>
      <c r="H187" s="203"/>
      <c r="I187" s="205"/>
      <c r="J187" s="205"/>
      <c r="K187" s="205"/>
      <c r="L187" s="205">
        <f>IFERROR(IF(G187="X",0,IF(H187="X",0,VLOOKUP(H187,'13'!$K$3:$L$16,2,FALSE))),0)</f>
        <v>0</v>
      </c>
      <c r="M187" s="205">
        <f t="shared" si="4"/>
        <v>0</v>
      </c>
      <c r="N187" s="205">
        <f>IFERROR(VLOOKUP(H187,'13'!$K$3:$M$16,3,FALSE),0)</f>
        <v>0</v>
      </c>
      <c r="O187" s="205">
        <f t="shared" si="5"/>
        <v>0</v>
      </c>
      <c r="P187" s="205"/>
      <c r="Q187" s="205"/>
      <c r="R187" s="205"/>
    </row>
    <row r="188" spans="1:18" hidden="1">
      <c r="A188" s="203"/>
      <c r="B188" s="204"/>
      <c r="C188" s="204"/>
      <c r="D188" s="203"/>
      <c r="E188" s="203"/>
      <c r="H188" s="203"/>
      <c r="I188" s="205"/>
      <c r="J188" s="205"/>
      <c r="K188" s="205"/>
      <c r="L188" s="205">
        <f>IFERROR(IF(G188="X",0,IF(H188="X",0,VLOOKUP(H188,'13'!$K$3:$L$16,2,FALSE))),0)</f>
        <v>0</v>
      </c>
      <c r="M188" s="205">
        <f t="shared" si="4"/>
        <v>0</v>
      </c>
      <c r="N188" s="205">
        <f>IFERROR(VLOOKUP(H188,'13'!$K$3:$M$16,3,FALSE),0)</f>
        <v>0</v>
      </c>
      <c r="O188" s="205">
        <f t="shared" si="5"/>
        <v>0</v>
      </c>
      <c r="P188" s="205"/>
      <c r="Q188" s="205"/>
      <c r="R188" s="205"/>
    </row>
    <row r="189" spans="1:18" hidden="1">
      <c r="A189" s="203"/>
      <c r="B189" s="204"/>
      <c r="C189" s="204"/>
      <c r="D189" s="203"/>
      <c r="E189" s="203"/>
      <c r="H189" s="203"/>
      <c r="I189" s="205"/>
      <c r="J189" s="205"/>
      <c r="K189" s="205"/>
      <c r="L189" s="205">
        <f>IFERROR(IF(G189="X",0,IF(H189="X",0,VLOOKUP(H189,'13'!$K$3:$L$16,2,FALSE))),0)</f>
        <v>0</v>
      </c>
      <c r="M189" s="205">
        <f t="shared" si="4"/>
        <v>0</v>
      </c>
      <c r="N189" s="205">
        <f>IFERROR(VLOOKUP(H189,'13'!$K$3:$M$16,3,FALSE),0)</f>
        <v>0</v>
      </c>
      <c r="O189" s="205">
        <f t="shared" si="5"/>
        <v>0</v>
      </c>
      <c r="P189" s="205"/>
      <c r="Q189" s="205"/>
      <c r="R189" s="205"/>
    </row>
    <row r="190" spans="1:18" hidden="1">
      <c r="A190" s="203"/>
      <c r="B190" s="204"/>
      <c r="C190" s="204"/>
      <c r="D190" s="203"/>
      <c r="E190" s="203"/>
      <c r="H190" s="203"/>
      <c r="I190" s="205"/>
      <c r="J190" s="205"/>
      <c r="K190" s="205"/>
      <c r="L190" s="205">
        <f>IFERROR(IF(G190="X",0,IF(H190="X",0,VLOOKUP(H190,'13'!$K$3:$L$16,2,FALSE))),0)</f>
        <v>0</v>
      </c>
      <c r="M190" s="205">
        <f t="shared" si="4"/>
        <v>0</v>
      </c>
      <c r="N190" s="205">
        <f>IFERROR(VLOOKUP(H190,'13'!$K$3:$M$16,3,FALSE),0)</f>
        <v>0</v>
      </c>
      <c r="O190" s="205">
        <f t="shared" si="5"/>
        <v>0</v>
      </c>
      <c r="P190" s="205"/>
      <c r="Q190" s="205"/>
      <c r="R190" s="205"/>
    </row>
    <row r="191" spans="1:18" hidden="1">
      <c r="A191" s="203"/>
      <c r="B191" s="204"/>
      <c r="C191" s="204"/>
      <c r="D191" s="203"/>
      <c r="E191" s="203"/>
      <c r="H191" s="203"/>
      <c r="I191" s="205"/>
      <c r="J191" s="205"/>
      <c r="K191" s="205"/>
      <c r="L191" s="205">
        <f>IFERROR(IF(G191="X",0,IF(H191="X",0,VLOOKUP(H191,'13'!$K$3:$L$16,2,FALSE))),0)</f>
        <v>0</v>
      </c>
      <c r="M191" s="205">
        <f t="shared" si="4"/>
        <v>0</v>
      </c>
      <c r="N191" s="205">
        <f>IFERROR(VLOOKUP(H191,'13'!$K$3:$M$16,3,FALSE),0)</f>
        <v>0</v>
      </c>
      <c r="O191" s="205">
        <f t="shared" si="5"/>
        <v>0</v>
      </c>
      <c r="P191" s="205"/>
      <c r="Q191" s="205"/>
      <c r="R191" s="205"/>
    </row>
    <row r="192" spans="1:18" hidden="1">
      <c r="A192" s="203"/>
      <c r="B192" s="204"/>
      <c r="C192" s="204"/>
      <c r="D192" s="203"/>
      <c r="E192" s="203"/>
      <c r="H192" s="203"/>
      <c r="I192" s="205"/>
      <c r="J192" s="205"/>
      <c r="K192" s="205"/>
      <c r="L192" s="205">
        <f>IFERROR(IF(G192="X",0,IF(H192="X",0,VLOOKUP(H192,'13'!$K$3:$L$16,2,FALSE))),0)</f>
        <v>0</v>
      </c>
      <c r="M192" s="205">
        <f t="shared" si="4"/>
        <v>0</v>
      </c>
      <c r="N192" s="205">
        <f>IFERROR(VLOOKUP(H192,'13'!$K$3:$M$16,3,FALSE),0)</f>
        <v>0</v>
      </c>
      <c r="O192" s="205">
        <f t="shared" si="5"/>
        <v>0</v>
      </c>
      <c r="P192" s="205"/>
      <c r="Q192" s="205"/>
      <c r="R192" s="205"/>
    </row>
    <row r="193" spans="1:18" hidden="1">
      <c r="A193" s="203"/>
      <c r="B193" s="204"/>
      <c r="C193" s="204"/>
      <c r="D193" s="203"/>
      <c r="E193" s="203"/>
      <c r="H193" s="203"/>
      <c r="I193" s="205"/>
      <c r="J193" s="205"/>
      <c r="K193" s="205"/>
      <c r="L193" s="205">
        <f>IFERROR(IF(G193="X",0,IF(H193="X",0,VLOOKUP(H193,'13'!$K$3:$L$16,2,FALSE))),0)</f>
        <v>0</v>
      </c>
      <c r="M193" s="205">
        <f t="shared" si="4"/>
        <v>0</v>
      </c>
      <c r="N193" s="205">
        <f>IFERROR(VLOOKUP(H193,'13'!$K$3:$M$16,3,FALSE),0)</f>
        <v>0</v>
      </c>
      <c r="O193" s="205">
        <f t="shared" si="5"/>
        <v>0</v>
      </c>
      <c r="P193" s="205"/>
      <c r="Q193" s="205"/>
      <c r="R193" s="205"/>
    </row>
    <row r="194" spans="1:18" hidden="1">
      <c r="A194" s="203"/>
      <c r="B194" s="204"/>
      <c r="C194" s="204"/>
      <c r="D194" s="203"/>
      <c r="E194" s="203"/>
      <c r="H194" s="203"/>
      <c r="I194" s="205"/>
      <c r="J194" s="205"/>
      <c r="K194" s="205"/>
      <c r="L194" s="205">
        <f>IFERROR(IF(G194="X",0,IF(H194="X",0,VLOOKUP(H194,'13'!$K$3:$L$16,2,FALSE))),0)</f>
        <v>0</v>
      </c>
      <c r="M194" s="205">
        <f t="shared" si="4"/>
        <v>0</v>
      </c>
      <c r="N194" s="205">
        <f>IFERROR(VLOOKUP(H194,'13'!$K$3:$M$16,3,FALSE),0)</f>
        <v>0</v>
      </c>
      <c r="O194" s="205">
        <f t="shared" si="5"/>
        <v>0</v>
      </c>
      <c r="P194" s="205"/>
      <c r="Q194" s="205"/>
      <c r="R194" s="205"/>
    </row>
    <row r="195" spans="1:18" hidden="1">
      <c r="A195" s="203"/>
      <c r="B195" s="204"/>
      <c r="C195" s="204"/>
      <c r="D195" s="203"/>
      <c r="E195" s="203"/>
      <c r="H195" s="203"/>
      <c r="I195" s="205"/>
      <c r="J195" s="205"/>
      <c r="K195" s="205"/>
      <c r="L195" s="205">
        <f>IFERROR(IF(G195="X",0,IF(H195="X",0,VLOOKUP(H195,'13'!$K$3:$L$16,2,FALSE))),0)</f>
        <v>0</v>
      </c>
      <c r="M195" s="205">
        <f t="shared" si="4"/>
        <v>0</v>
      </c>
      <c r="N195" s="205">
        <f>IFERROR(VLOOKUP(H195,'13'!$K$3:$M$16,3,FALSE),0)</f>
        <v>0</v>
      </c>
      <c r="O195" s="205">
        <f t="shared" si="5"/>
        <v>0</v>
      </c>
      <c r="P195" s="205"/>
      <c r="Q195" s="205"/>
      <c r="R195" s="205"/>
    </row>
    <row r="196" spans="1:18" hidden="1">
      <c r="A196" s="203"/>
      <c r="B196" s="204"/>
      <c r="C196" s="204"/>
      <c r="D196" s="203"/>
      <c r="E196" s="203"/>
      <c r="H196" s="203"/>
      <c r="I196" s="205"/>
      <c r="J196" s="205"/>
      <c r="K196" s="205"/>
      <c r="L196" s="205">
        <f>IFERROR(IF(G196="X",0,IF(H196="X",0,VLOOKUP(H196,'13'!$K$3:$L$16,2,FALSE))),0)</f>
        <v>0</v>
      </c>
      <c r="M196" s="205">
        <f t="shared" ref="M196:M259" si="6">K196*L196</f>
        <v>0</v>
      </c>
      <c r="N196" s="205">
        <f>IFERROR(VLOOKUP(H196,'13'!$K$3:$M$16,3,FALSE),0)</f>
        <v>0</v>
      </c>
      <c r="O196" s="205">
        <f t="shared" ref="O196:O259" si="7">IF(N196=0,0,M196/N196)</f>
        <v>0</v>
      </c>
      <c r="P196" s="205"/>
      <c r="Q196" s="205"/>
      <c r="R196" s="205"/>
    </row>
    <row r="197" spans="1:18" hidden="1">
      <c r="A197" s="203"/>
      <c r="B197" s="204"/>
      <c r="C197" s="204"/>
      <c r="D197" s="203"/>
      <c r="E197" s="203"/>
      <c r="H197" s="203"/>
      <c r="I197" s="205"/>
      <c r="J197" s="205"/>
      <c r="K197" s="205"/>
      <c r="L197" s="205">
        <f>IFERROR(IF(G197="X",0,IF(H197="X",0,VLOOKUP(H197,'13'!$K$3:$L$16,2,FALSE))),0)</f>
        <v>0</v>
      </c>
      <c r="M197" s="205">
        <f t="shared" si="6"/>
        <v>0</v>
      </c>
      <c r="N197" s="205">
        <f>IFERROR(VLOOKUP(H197,'13'!$K$3:$M$16,3,FALSE),0)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IFERROR(IF(G198="X",0,IF(H198="X",0,VLOOKUP(H198,'13'!$K$3:$L$16,2,FALSE))),0)</f>
        <v>0</v>
      </c>
      <c r="M198" s="205">
        <f t="shared" si="6"/>
        <v>0</v>
      </c>
      <c r="N198" s="205">
        <f>IFERROR(VLOOKUP(H198,'13'!$K$3:$M$16,3,FALSE),0)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IFERROR(IF(G199="X",0,IF(H199="X",0,VLOOKUP(H199,'13'!$K$3:$L$16,2,FALSE))),0)</f>
        <v>0</v>
      </c>
      <c r="M199" s="205">
        <f t="shared" si="6"/>
        <v>0</v>
      </c>
      <c r="N199" s="205">
        <f>IFERROR(VLOOKUP(H199,'13'!$K$3:$M$16,3,FALSE),0)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IFERROR(IF(G200="X",0,IF(H200="X",0,VLOOKUP(H200,'13'!$K$3:$L$16,2,FALSE))),0)</f>
        <v>0</v>
      </c>
      <c r="M200" s="205">
        <f t="shared" si="6"/>
        <v>0</v>
      </c>
      <c r="N200" s="205">
        <f>IFERROR(VLOOKUP(H200,'13'!$K$3:$M$16,3,FALSE),0)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IFERROR(IF(G201="X",0,IF(H201="X",0,VLOOKUP(H201,'13'!$K$3:$L$16,2,FALSE))),0)</f>
        <v>0</v>
      </c>
      <c r="M201" s="205">
        <f t="shared" si="6"/>
        <v>0</v>
      </c>
      <c r="N201" s="205">
        <f>IFERROR(VLOOKUP(H201,'13'!$K$3:$M$16,3,FALSE),0)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IFERROR(IF(G202="X",0,IF(H202="X",0,VLOOKUP(H202,'13'!$K$3:$L$16,2,FALSE))),0)</f>
        <v>0</v>
      </c>
      <c r="M202" s="205">
        <f t="shared" si="6"/>
        <v>0</v>
      </c>
      <c r="N202" s="205">
        <f>IFERROR(VLOOKUP(H202,'13'!$K$3:$M$16,3,FALSE),0)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IFERROR(IF(G203="X",0,IF(H203="X",0,VLOOKUP(H203,'13'!$K$3:$L$16,2,FALSE))),0)</f>
        <v>0</v>
      </c>
      <c r="M203" s="205">
        <f t="shared" si="6"/>
        <v>0</v>
      </c>
      <c r="N203" s="205">
        <f>IFERROR(VLOOKUP(H203,'13'!$K$3:$M$16,3,FALSE),0)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IFERROR(IF(G204="X",0,IF(H204="X",0,VLOOKUP(H204,'13'!$K$3:$L$16,2,FALSE))),0)</f>
        <v>0</v>
      </c>
      <c r="M204" s="205">
        <f t="shared" si="6"/>
        <v>0</v>
      </c>
      <c r="N204" s="205">
        <f>IFERROR(VLOOKUP(H204,'13'!$K$3:$M$16,3,FALSE),0)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IFERROR(IF(G205="X",0,IF(H205="X",0,VLOOKUP(H205,'13'!$K$3:$L$16,2,FALSE))),0)</f>
        <v>0</v>
      </c>
      <c r="M205" s="205">
        <f t="shared" si="6"/>
        <v>0</v>
      </c>
      <c r="N205" s="205">
        <f>IFERROR(VLOOKUP(H205,'13'!$K$3:$M$16,3,FALSE),0)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IFERROR(IF(G206="X",0,IF(H206="X",0,VLOOKUP(H206,'13'!$K$3:$L$16,2,FALSE))),0)</f>
        <v>0</v>
      </c>
      <c r="M206" s="205">
        <f t="shared" si="6"/>
        <v>0</v>
      </c>
      <c r="N206" s="205">
        <f>IFERROR(VLOOKUP(H206,'13'!$K$3:$M$16,3,FALSE),0)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IFERROR(IF(G207="X",0,IF(H207="X",0,VLOOKUP(H207,'13'!$K$3:$L$16,2,FALSE))),0)</f>
        <v>0</v>
      </c>
      <c r="M207" s="205">
        <f t="shared" si="6"/>
        <v>0</v>
      </c>
      <c r="N207" s="205">
        <f>IFERROR(VLOOKUP(H207,'13'!$K$3:$M$16,3,FALSE),0)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IFERROR(IF(G208="X",0,IF(H208="X",0,VLOOKUP(H208,'13'!$K$3:$L$16,2,FALSE))),0)</f>
        <v>0</v>
      </c>
      <c r="M208" s="205">
        <f t="shared" si="6"/>
        <v>0</v>
      </c>
      <c r="N208" s="205">
        <f>IFERROR(VLOOKUP(H208,'13'!$K$3:$M$16,3,FALSE),0)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IFERROR(IF(G209="X",0,IF(H209="X",0,VLOOKUP(H209,'13'!$K$3:$L$16,2,FALSE))),0)</f>
        <v>0</v>
      </c>
      <c r="M209" s="205">
        <f t="shared" si="6"/>
        <v>0</v>
      </c>
      <c r="N209" s="205">
        <f>IFERROR(VLOOKUP(H209,'13'!$K$3:$M$16,3,FALSE),0)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IFERROR(IF(G210="X",0,IF(H210="X",0,VLOOKUP(H210,'13'!$K$3:$L$16,2,FALSE))),0)</f>
        <v>0</v>
      </c>
      <c r="M210" s="205">
        <f t="shared" si="6"/>
        <v>0</v>
      </c>
      <c r="N210" s="205">
        <f>IFERROR(VLOOKUP(H210,'13'!$K$3:$M$16,3,FALSE),0)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IFERROR(IF(G211="X",0,IF(H211="X",0,VLOOKUP(H211,'13'!$K$3:$L$16,2,FALSE))),0)</f>
        <v>0</v>
      </c>
      <c r="M211" s="205">
        <f t="shared" si="6"/>
        <v>0</v>
      </c>
      <c r="N211" s="205">
        <f>IFERROR(VLOOKUP(H211,'13'!$K$3:$M$16,3,FALSE),0)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IFERROR(IF(G212="X",0,IF(H212="X",0,VLOOKUP(H212,'13'!$K$3:$L$16,2,FALSE))),0)</f>
        <v>0</v>
      </c>
      <c r="M212" s="205">
        <f t="shared" si="6"/>
        <v>0</v>
      </c>
      <c r="N212" s="205">
        <f>IFERROR(VLOOKUP(H212,'13'!$K$3:$M$16,3,FALSE),0)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IFERROR(IF(G213="X",0,IF(H213="X",0,VLOOKUP(H213,'13'!$K$3:$L$16,2,FALSE))),0)</f>
        <v>0</v>
      </c>
      <c r="M213" s="205">
        <f t="shared" si="6"/>
        <v>0</v>
      </c>
      <c r="N213" s="205">
        <f>IFERROR(VLOOKUP(H213,'13'!$K$3:$M$16,3,FALSE),0)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IFERROR(IF(G214="X",0,IF(H214="X",0,VLOOKUP(H214,'13'!$K$3:$L$16,2,FALSE))),0)</f>
        <v>0</v>
      </c>
      <c r="M214" s="205">
        <f t="shared" si="6"/>
        <v>0</v>
      </c>
      <c r="N214" s="205">
        <f>IFERROR(VLOOKUP(H214,'13'!$K$3:$M$16,3,FALSE),0)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IFERROR(IF(G215="X",0,IF(H215="X",0,VLOOKUP(H215,'13'!$K$3:$L$16,2,FALSE))),0)</f>
        <v>0</v>
      </c>
      <c r="M215" s="205">
        <f t="shared" si="6"/>
        <v>0</v>
      </c>
      <c r="N215" s="205">
        <f>IFERROR(VLOOKUP(H215,'13'!$K$3:$M$16,3,FALSE),0)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IFERROR(IF(G216="X",0,IF(H216="X",0,VLOOKUP(H216,'13'!$K$3:$L$16,2,FALSE))),0)</f>
        <v>0</v>
      </c>
      <c r="M216" s="205">
        <f t="shared" si="6"/>
        <v>0</v>
      </c>
      <c r="N216" s="205">
        <f>IFERROR(VLOOKUP(H216,'13'!$K$3:$M$16,3,FALSE),0)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IFERROR(IF(G217="X",0,IF(H217="X",0,VLOOKUP(H217,'13'!$K$3:$L$16,2,FALSE))),0)</f>
        <v>0</v>
      </c>
      <c r="M217" s="205">
        <f t="shared" si="6"/>
        <v>0</v>
      </c>
      <c r="N217" s="205">
        <f>IFERROR(VLOOKUP(H217,'13'!$K$3:$M$16,3,FALSE),0)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IFERROR(IF(G218="X",0,IF(H218="X",0,VLOOKUP(H218,'13'!$K$3:$L$16,2,FALSE))),0)</f>
        <v>0</v>
      </c>
      <c r="M218" s="205">
        <f t="shared" si="6"/>
        <v>0</v>
      </c>
      <c r="N218" s="205">
        <f>IFERROR(VLOOKUP(H218,'13'!$K$3:$M$16,3,FALSE),0)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IFERROR(IF(G219="X",0,IF(H219="X",0,VLOOKUP(H219,'13'!$K$3:$L$16,2,FALSE))),0)</f>
        <v>0</v>
      </c>
      <c r="M219" s="205">
        <f t="shared" si="6"/>
        <v>0</v>
      </c>
      <c r="N219" s="205">
        <f>IFERROR(VLOOKUP(H219,'13'!$K$3:$M$16,3,FALSE),0)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IFERROR(IF(G220="X",0,IF(H220="X",0,VLOOKUP(H220,'13'!$K$3:$L$16,2,FALSE))),0)</f>
        <v>0</v>
      </c>
      <c r="M220" s="205">
        <f t="shared" si="6"/>
        <v>0</v>
      </c>
      <c r="N220" s="205">
        <f>IFERROR(VLOOKUP(H220,'13'!$K$3:$M$16,3,FALSE),0)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IFERROR(IF(G221="X",0,IF(H221="X",0,VLOOKUP(H221,'13'!$K$3:$L$16,2,FALSE))),0)</f>
        <v>0</v>
      </c>
      <c r="M221" s="205">
        <f t="shared" si="6"/>
        <v>0</v>
      </c>
      <c r="N221" s="205">
        <f>IFERROR(VLOOKUP(H221,'13'!$K$3:$M$16,3,FALSE),0)</f>
        <v>0</v>
      </c>
      <c r="O221" s="205">
        <f t="shared" si="7"/>
        <v>0</v>
      </c>
      <c r="P221" s="205"/>
      <c r="Q221" s="205"/>
      <c r="R221" s="205"/>
    </row>
    <row r="222" spans="1:18" hidden="1">
      <c r="A222" s="203"/>
      <c r="B222" s="204"/>
      <c r="C222" s="204"/>
      <c r="D222" s="203"/>
      <c r="E222" s="203"/>
      <c r="H222" s="203"/>
      <c r="I222" s="205"/>
      <c r="J222" s="205"/>
      <c r="K222" s="205"/>
      <c r="L222" s="205">
        <f>IFERROR(IF(G222="X",0,IF(H222="X",0,VLOOKUP(H222,'13'!$K$3:$L$16,2,FALSE))),0)</f>
        <v>0</v>
      </c>
      <c r="M222" s="205">
        <f t="shared" si="6"/>
        <v>0</v>
      </c>
      <c r="N222" s="205">
        <f>IFERROR(VLOOKUP(H222,'13'!$K$3:$M$16,3,FALSE),0)</f>
        <v>0</v>
      </c>
      <c r="O222" s="205">
        <f t="shared" si="7"/>
        <v>0</v>
      </c>
      <c r="P222" s="205"/>
      <c r="Q222" s="205"/>
      <c r="R222" s="205"/>
    </row>
    <row r="223" spans="1:18" hidden="1">
      <c r="A223" s="203"/>
      <c r="B223" s="204"/>
      <c r="C223" s="204"/>
      <c r="D223" s="203"/>
      <c r="E223" s="203"/>
      <c r="H223" s="203"/>
      <c r="I223" s="205"/>
      <c r="J223" s="205"/>
      <c r="K223" s="205"/>
      <c r="L223" s="205">
        <f>IFERROR(IF(G223="X",0,IF(H223="X",0,VLOOKUP(H223,'13'!$K$3:$L$16,2,FALSE))),0)</f>
        <v>0</v>
      </c>
      <c r="M223" s="205">
        <f t="shared" si="6"/>
        <v>0</v>
      </c>
      <c r="N223" s="205">
        <f>IFERROR(VLOOKUP(H223,'13'!$K$3:$M$16,3,FALSE),0)</f>
        <v>0</v>
      </c>
      <c r="O223" s="205">
        <f t="shared" si="7"/>
        <v>0</v>
      </c>
      <c r="P223" s="205"/>
      <c r="Q223" s="205"/>
      <c r="R223" s="205"/>
    </row>
    <row r="224" spans="1:18" hidden="1">
      <c r="A224" s="203"/>
      <c r="B224" s="204"/>
      <c r="C224" s="204"/>
      <c r="D224" s="203"/>
      <c r="E224" s="203"/>
      <c r="H224" s="203"/>
      <c r="I224" s="205"/>
      <c r="J224" s="205"/>
      <c r="K224" s="205"/>
      <c r="L224" s="205">
        <f>IFERROR(IF(G224="X",0,IF(H224="X",0,VLOOKUP(H224,'13'!$K$3:$L$16,2,FALSE))),0)</f>
        <v>0</v>
      </c>
      <c r="M224" s="205">
        <f t="shared" si="6"/>
        <v>0</v>
      </c>
      <c r="N224" s="205">
        <f>IFERROR(VLOOKUP(H224,'13'!$K$3:$M$16,3,FALSE),0)</f>
        <v>0</v>
      </c>
      <c r="O224" s="205">
        <f t="shared" si="7"/>
        <v>0</v>
      </c>
      <c r="P224" s="205"/>
      <c r="Q224" s="205"/>
      <c r="R224" s="205"/>
    </row>
    <row r="225" spans="1:18" hidden="1">
      <c r="A225" s="203"/>
      <c r="B225" s="204"/>
      <c r="C225" s="204"/>
      <c r="D225" s="203"/>
      <c r="E225" s="203"/>
      <c r="H225" s="203"/>
      <c r="I225" s="205"/>
      <c r="J225" s="205"/>
      <c r="K225" s="205"/>
      <c r="L225" s="205">
        <f>IFERROR(IF(G225="X",0,IF(H225="X",0,VLOOKUP(H225,'13'!$K$3:$L$16,2,FALSE))),0)</f>
        <v>0</v>
      </c>
      <c r="M225" s="205">
        <f t="shared" si="6"/>
        <v>0</v>
      </c>
      <c r="N225" s="205">
        <f>IFERROR(VLOOKUP(H225,'13'!$K$3:$M$16,3,FALSE),0)</f>
        <v>0</v>
      </c>
      <c r="O225" s="205">
        <f t="shared" si="7"/>
        <v>0</v>
      </c>
      <c r="P225" s="205"/>
      <c r="Q225" s="205"/>
      <c r="R225" s="205"/>
    </row>
    <row r="226" spans="1:18" hidden="1">
      <c r="A226" s="203"/>
      <c r="B226" s="204"/>
      <c r="C226" s="204"/>
      <c r="D226" s="203"/>
      <c r="E226" s="203"/>
      <c r="H226" s="203"/>
      <c r="I226" s="205"/>
      <c r="J226" s="205"/>
      <c r="K226" s="205"/>
      <c r="L226" s="205">
        <f>IFERROR(IF(G226="X",0,IF(H226="X",0,VLOOKUP(H226,'13'!$K$3:$L$16,2,FALSE))),0)</f>
        <v>0</v>
      </c>
      <c r="M226" s="205">
        <f t="shared" si="6"/>
        <v>0</v>
      </c>
      <c r="N226" s="205">
        <f>IFERROR(VLOOKUP(H226,'13'!$K$3:$M$16,3,FALSE),0)</f>
        <v>0</v>
      </c>
      <c r="O226" s="205">
        <f t="shared" si="7"/>
        <v>0</v>
      </c>
      <c r="P226" s="205"/>
      <c r="Q226" s="205"/>
      <c r="R226" s="205"/>
    </row>
    <row r="227" spans="1:18" hidden="1">
      <c r="A227" s="203"/>
      <c r="B227" s="204"/>
      <c r="C227" s="204"/>
      <c r="D227" s="203"/>
      <c r="E227" s="203"/>
      <c r="H227" s="203"/>
      <c r="I227" s="205"/>
      <c r="J227" s="205"/>
      <c r="K227" s="205"/>
      <c r="L227" s="205">
        <f>IFERROR(IF(G227="X",0,IF(H227="X",0,VLOOKUP(H227,'13'!$K$3:$L$16,2,FALSE))),0)</f>
        <v>0</v>
      </c>
      <c r="M227" s="205">
        <f t="shared" si="6"/>
        <v>0</v>
      </c>
      <c r="N227" s="205">
        <f>IFERROR(VLOOKUP(H227,'13'!$K$3:$M$16,3,FALSE),0)</f>
        <v>0</v>
      </c>
      <c r="O227" s="205">
        <f t="shared" si="7"/>
        <v>0</v>
      </c>
      <c r="P227" s="205"/>
      <c r="Q227" s="205"/>
      <c r="R227" s="205"/>
    </row>
    <row r="228" spans="1:18" hidden="1">
      <c r="A228" s="203"/>
      <c r="B228" s="204"/>
      <c r="C228" s="204"/>
      <c r="D228" s="203"/>
      <c r="E228" s="203"/>
      <c r="H228" s="203"/>
      <c r="I228" s="205"/>
      <c r="J228" s="205"/>
      <c r="K228" s="205"/>
      <c r="L228" s="205">
        <f>IFERROR(IF(G228="X",0,IF(H228="X",0,VLOOKUP(H228,'13'!$K$3:$L$16,2,FALSE))),0)</f>
        <v>0</v>
      </c>
      <c r="M228" s="205">
        <f t="shared" si="6"/>
        <v>0</v>
      </c>
      <c r="N228" s="205">
        <f>IFERROR(VLOOKUP(H228,'13'!$K$3:$M$16,3,FALSE),0)</f>
        <v>0</v>
      </c>
      <c r="O228" s="205">
        <f t="shared" si="7"/>
        <v>0</v>
      </c>
      <c r="P228" s="205"/>
      <c r="Q228" s="205"/>
      <c r="R228" s="205"/>
    </row>
    <row r="229" spans="1:18" hidden="1">
      <c r="A229" s="203"/>
      <c r="B229" s="204"/>
      <c r="C229" s="204"/>
      <c r="D229" s="203"/>
      <c r="E229" s="203"/>
      <c r="H229" s="203"/>
      <c r="I229" s="205"/>
      <c r="J229" s="205"/>
      <c r="K229" s="205"/>
      <c r="L229" s="205">
        <f>IFERROR(IF(G229="X",0,IF(H229="X",0,VLOOKUP(H229,'13'!$K$3:$L$16,2,FALSE))),0)</f>
        <v>0</v>
      </c>
      <c r="M229" s="205">
        <f t="shared" si="6"/>
        <v>0</v>
      </c>
      <c r="N229" s="205">
        <f>IFERROR(VLOOKUP(H229,'13'!$K$3:$M$16,3,FALSE),0)</f>
        <v>0</v>
      </c>
      <c r="O229" s="205">
        <f t="shared" si="7"/>
        <v>0</v>
      </c>
      <c r="P229" s="205"/>
      <c r="Q229" s="205"/>
      <c r="R229" s="205"/>
    </row>
    <row r="230" spans="1:18" hidden="1">
      <c r="A230" s="203"/>
      <c r="B230" s="204"/>
      <c r="C230" s="204"/>
      <c r="D230" s="203"/>
      <c r="E230" s="203"/>
      <c r="H230" s="203"/>
      <c r="I230" s="205"/>
      <c r="J230" s="205"/>
      <c r="K230" s="205"/>
      <c r="L230" s="205">
        <f>IFERROR(IF(G230="X",0,IF(H230="X",0,VLOOKUP(H230,'13'!$K$3:$L$16,2,FALSE))),0)</f>
        <v>0</v>
      </c>
      <c r="M230" s="205">
        <f t="shared" si="6"/>
        <v>0</v>
      </c>
      <c r="N230" s="205">
        <f>IFERROR(VLOOKUP(H230,'13'!$K$3:$M$16,3,FALSE),0)</f>
        <v>0</v>
      </c>
      <c r="O230" s="205">
        <f t="shared" si="7"/>
        <v>0</v>
      </c>
      <c r="P230" s="205"/>
      <c r="Q230" s="205"/>
      <c r="R230" s="205"/>
    </row>
    <row r="231" spans="1:18" hidden="1">
      <c r="A231" s="203"/>
      <c r="B231" s="204"/>
      <c r="C231" s="204"/>
      <c r="D231" s="203"/>
      <c r="E231" s="203"/>
      <c r="H231" s="203"/>
      <c r="I231" s="205"/>
      <c r="J231" s="205"/>
      <c r="K231" s="205"/>
      <c r="L231" s="205">
        <f>IFERROR(IF(G231="X",0,IF(H231="X",0,VLOOKUP(H231,'13'!$K$3:$L$16,2,FALSE))),0)</f>
        <v>0</v>
      </c>
      <c r="M231" s="205">
        <f t="shared" si="6"/>
        <v>0</v>
      </c>
      <c r="N231" s="205">
        <f>IFERROR(VLOOKUP(H231,'13'!$K$3:$M$16,3,FALSE),0)</f>
        <v>0</v>
      </c>
      <c r="O231" s="205">
        <f t="shared" si="7"/>
        <v>0</v>
      </c>
      <c r="P231" s="205"/>
      <c r="Q231" s="205"/>
      <c r="R231" s="205"/>
    </row>
    <row r="232" spans="1:18" hidden="1">
      <c r="A232" s="203"/>
      <c r="B232" s="204"/>
      <c r="C232" s="204"/>
      <c r="D232" s="203"/>
      <c r="E232" s="203"/>
      <c r="H232" s="203"/>
      <c r="I232" s="205"/>
      <c r="J232" s="205"/>
      <c r="K232" s="205"/>
      <c r="L232" s="205">
        <f>IFERROR(IF(G232="X",0,IF(H232="X",0,VLOOKUP(H232,'13'!$K$3:$L$16,2,FALSE))),0)</f>
        <v>0</v>
      </c>
      <c r="M232" s="205">
        <f t="shared" si="6"/>
        <v>0</v>
      </c>
      <c r="N232" s="205">
        <f>IFERROR(VLOOKUP(H232,'13'!$K$3:$M$16,3,FALSE),0)</f>
        <v>0</v>
      </c>
      <c r="O232" s="205">
        <f t="shared" si="7"/>
        <v>0</v>
      </c>
      <c r="P232" s="205"/>
      <c r="Q232" s="205"/>
      <c r="R232" s="205"/>
    </row>
    <row r="233" spans="1:18" hidden="1">
      <c r="A233" s="203"/>
      <c r="B233" s="204"/>
      <c r="C233" s="204"/>
      <c r="D233" s="203"/>
      <c r="E233" s="203"/>
      <c r="H233" s="203"/>
      <c r="I233" s="205"/>
      <c r="J233" s="205"/>
      <c r="K233" s="205"/>
      <c r="L233" s="205">
        <f>IFERROR(IF(G233="X",0,IF(H233="X",0,VLOOKUP(H233,'13'!$K$3:$L$16,2,FALSE))),0)</f>
        <v>0</v>
      </c>
      <c r="M233" s="205">
        <f t="shared" si="6"/>
        <v>0</v>
      </c>
      <c r="N233" s="205">
        <f>IFERROR(VLOOKUP(H233,'13'!$K$3:$M$16,3,FALSE),0)</f>
        <v>0</v>
      </c>
      <c r="O233" s="205">
        <f t="shared" si="7"/>
        <v>0</v>
      </c>
      <c r="P233" s="205"/>
      <c r="Q233" s="205"/>
      <c r="R233" s="205"/>
    </row>
    <row r="234" spans="1:18" hidden="1">
      <c r="A234" s="203"/>
      <c r="B234" s="204"/>
      <c r="C234" s="204"/>
      <c r="D234" s="203"/>
      <c r="E234" s="203"/>
      <c r="H234" s="203"/>
      <c r="I234" s="205"/>
      <c r="J234" s="205"/>
      <c r="K234" s="205"/>
      <c r="L234" s="205">
        <f>IFERROR(IF(G234="X",0,IF(H234="X",0,VLOOKUP(H234,'13'!$K$3:$L$16,2,FALSE))),0)</f>
        <v>0</v>
      </c>
      <c r="M234" s="205">
        <f t="shared" si="6"/>
        <v>0</v>
      </c>
      <c r="N234" s="205">
        <f>IFERROR(VLOOKUP(H234,'13'!$K$3:$M$16,3,FALSE),0)</f>
        <v>0</v>
      </c>
      <c r="O234" s="205">
        <f t="shared" si="7"/>
        <v>0</v>
      </c>
      <c r="P234" s="205"/>
      <c r="Q234" s="205"/>
      <c r="R234" s="205"/>
    </row>
    <row r="235" spans="1:18" hidden="1">
      <c r="A235" s="203"/>
      <c r="B235" s="204"/>
      <c r="C235" s="204"/>
      <c r="D235" s="203"/>
      <c r="E235" s="203"/>
      <c r="H235" s="203"/>
      <c r="I235" s="205"/>
      <c r="J235" s="205"/>
      <c r="K235" s="205"/>
      <c r="L235" s="205">
        <f>IFERROR(IF(G235="X",0,IF(H235="X",0,VLOOKUP(H235,'13'!$K$3:$L$16,2,FALSE))),0)</f>
        <v>0</v>
      </c>
      <c r="M235" s="205">
        <f t="shared" si="6"/>
        <v>0</v>
      </c>
      <c r="N235" s="205">
        <f>IFERROR(VLOOKUP(H235,'13'!$K$3:$M$16,3,FALSE),0)</f>
        <v>0</v>
      </c>
      <c r="O235" s="205">
        <f t="shared" si="7"/>
        <v>0</v>
      </c>
      <c r="P235" s="205"/>
      <c r="Q235" s="205"/>
      <c r="R235" s="205"/>
    </row>
    <row r="236" spans="1:18" hidden="1">
      <c r="A236" s="203"/>
      <c r="B236" s="204"/>
      <c r="C236" s="204"/>
      <c r="D236" s="203"/>
      <c r="E236" s="203"/>
      <c r="H236" s="203"/>
      <c r="I236" s="205"/>
      <c r="J236" s="205"/>
      <c r="K236" s="205"/>
      <c r="L236" s="205">
        <f>IFERROR(IF(G236="X",0,IF(H236="X",0,VLOOKUP(H236,'13'!$K$3:$L$16,2,FALSE))),0)</f>
        <v>0</v>
      </c>
      <c r="M236" s="205">
        <f t="shared" si="6"/>
        <v>0</v>
      </c>
      <c r="N236" s="205">
        <f>IFERROR(VLOOKUP(H236,'13'!$K$3:$M$16,3,FALSE),0)</f>
        <v>0</v>
      </c>
      <c r="O236" s="205">
        <f t="shared" si="7"/>
        <v>0</v>
      </c>
      <c r="P236" s="205"/>
      <c r="Q236" s="205"/>
      <c r="R236" s="205"/>
    </row>
    <row r="237" spans="1:18" hidden="1">
      <c r="A237" s="203"/>
      <c r="B237" s="204"/>
      <c r="C237" s="204"/>
      <c r="D237" s="203"/>
      <c r="E237" s="203"/>
      <c r="H237" s="203"/>
      <c r="I237" s="205"/>
      <c r="J237" s="205"/>
      <c r="K237" s="205"/>
      <c r="L237" s="205">
        <f>IFERROR(IF(G237="X",0,IF(H237="X",0,VLOOKUP(H237,'13'!$K$3:$L$16,2,FALSE))),0)</f>
        <v>0</v>
      </c>
      <c r="M237" s="205">
        <f t="shared" si="6"/>
        <v>0</v>
      </c>
      <c r="N237" s="205">
        <f>IFERROR(VLOOKUP(H237,'13'!$K$3:$M$16,3,FALSE),0)</f>
        <v>0</v>
      </c>
      <c r="O237" s="205">
        <f t="shared" si="7"/>
        <v>0</v>
      </c>
      <c r="P237" s="205"/>
      <c r="Q237" s="205"/>
      <c r="R237" s="205"/>
    </row>
    <row r="238" spans="1:18" hidden="1">
      <c r="A238" s="203"/>
      <c r="B238" s="204"/>
      <c r="C238" s="204"/>
      <c r="D238" s="203"/>
      <c r="E238" s="203"/>
      <c r="H238" s="203"/>
      <c r="I238" s="205"/>
      <c r="J238" s="205"/>
      <c r="K238" s="205"/>
      <c r="L238" s="205">
        <f>IFERROR(IF(G238="X",0,IF(H238="X",0,VLOOKUP(H238,'13'!$K$3:$L$16,2,FALSE))),0)</f>
        <v>0</v>
      </c>
      <c r="M238" s="205">
        <f t="shared" si="6"/>
        <v>0</v>
      </c>
      <c r="N238" s="205">
        <f>IFERROR(VLOOKUP(H238,'13'!$K$3:$M$16,3,FALSE),0)</f>
        <v>0</v>
      </c>
      <c r="O238" s="205">
        <f t="shared" si="7"/>
        <v>0</v>
      </c>
      <c r="P238" s="205"/>
      <c r="Q238" s="205"/>
      <c r="R238" s="205"/>
    </row>
    <row r="239" spans="1:18" hidden="1">
      <c r="A239" s="203"/>
      <c r="B239" s="204"/>
      <c r="C239" s="204"/>
      <c r="D239" s="203"/>
      <c r="E239" s="203"/>
      <c r="H239" s="203"/>
      <c r="I239" s="205"/>
      <c r="J239" s="205"/>
      <c r="K239" s="205"/>
      <c r="L239" s="205">
        <f>IFERROR(IF(G239="X",0,IF(H239="X",0,VLOOKUP(H239,'13'!$K$3:$L$16,2,FALSE))),0)</f>
        <v>0</v>
      </c>
      <c r="M239" s="205">
        <f t="shared" si="6"/>
        <v>0</v>
      </c>
      <c r="N239" s="205">
        <f>IFERROR(VLOOKUP(H239,'13'!$K$3:$M$16,3,FALSE),0)</f>
        <v>0</v>
      </c>
      <c r="O239" s="205">
        <f t="shared" si="7"/>
        <v>0</v>
      </c>
      <c r="P239" s="205"/>
      <c r="Q239" s="205"/>
      <c r="R239" s="205"/>
    </row>
    <row r="240" spans="1:18" hidden="1">
      <c r="A240" s="203"/>
      <c r="B240" s="204"/>
      <c r="C240" s="204"/>
      <c r="D240" s="203"/>
      <c r="E240" s="203"/>
      <c r="H240" s="203"/>
      <c r="I240" s="205"/>
      <c r="J240" s="205"/>
      <c r="K240" s="205"/>
      <c r="L240" s="205">
        <f>IFERROR(IF(G240="X",0,IF(H240="X",0,VLOOKUP(H240,'13'!$K$3:$L$16,2,FALSE))),0)</f>
        <v>0</v>
      </c>
      <c r="M240" s="205">
        <f t="shared" si="6"/>
        <v>0</v>
      </c>
      <c r="N240" s="205">
        <f>IFERROR(VLOOKUP(H240,'13'!$K$3:$M$16,3,FALSE),0)</f>
        <v>0</v>
      </c>
      <c r="O240" s="205">
        <f t="shared" si="7"/>
        <v>0</v>
      </c>
      <c r="P240" s="205"/>
      <c r="Q240" s="205"/>
      <c r="R240" s="205"/>
    </row>
    <row r="241" spans="1:18" hidden="1">
      <c r="A241" s="203"/>
      <c r="B241" s="204"/>
      <c r="C241" s="204"/>
      <c r="D241" s="203"/>
      <c r="E241" s="203"/>
      <c r="H241" s="203"/>
      <c r="I241" s="205"/>
      <c r="J241" s="205"/>
      <c r="K241" s="205"/>
      <c r="L241" s="205">
        <f>IFERROR(IF(G241="X",0,IF(H241="X",0,VLOOKUP(H241,'13'!$K$3:$L$16,2,FALSE))),0)</f>
        <v>0</v>
      </c>
      <c r="M241" s="205">
        <f t="shared" si="6"/>
        <v>0</v>
      </c>
      <c r="N241" s="205">
        <f>IFERROR(VLOOKUP(H241,'13'!$K$3:$M$16,3,FALSE),0)</f>
        <v>0</v>
      </c>
      <c r="O241" s="205">
        <f t="shared" si="7"/>
        <v>0</v>
      </c>
      <c r="P241" s="205"/>
      <c r="Q241" s="205"/>
      <c r="R241" s="205"/>
    </row>
    <row r="242" spans="1:18" hidden="1">
      <c r="A242" s="203"/>
      <c r="B242" s="204"/>
      <c r="C242" s="204"/>
      <c r="D242" s="203"/>
      <c r="E242" s="203"/>
      <c r="H242" s="203"/>
      <c r="I242" s="205"/>
      <c r="J242" s="205"/>
      <c r="K242" s="205"/>
      <c r="L242" s="205">
        <f>IFERROR(IF(G242="X",0,IF(H242="X",0,VLOOKUP(H242,'13'!$K$3:$L$16,2,FALSE))),0)</f>
        <v>0</v>
      </c>
      <c r="M242" s="205">
        <f t="shared" si="6"/>
        <v>0</v>
      </c>
      <c r="N242" s="205">
        <f>IFERROR(VLOOKUP(H242,'13'!$K$3:$M$16,3,FALSE),0)</f>
        <v>0</v>
      </c>
      <c r="O242" s="205">
        <f t="shared" si="7"/>
        <v>0</v>
      </c>
      <c r="P242" s="205"/>
      <c r="Q242" s="205"/>
      <c r="R242" s="205"/>
    </row>
    <row r="243" spans="1:18" hidden="1">
      <c r="A243" s="203"/>
      <c r="B243" s="204"/>
      <c r="C243" s="204"/>
      <c r="D243" s="203"/>
      <c r="E243" s="203"/>
      <c r="H243" s="203"/>
      <c r="I243" s="205"/>
      <c r="J243" s="205"/>
      <c r="K243" s="205"/>
      <c r="L243" s="205">
        <f>IFERROR(IF(G243="X",0,IF(H243="X",0,VLOOKUP(H243,'13'!$K$3:$L$16,2,FALSE))),0)</f>
        <v>0</v>
      </c>
      <c r="M243" s="205">
        <f t="shared" si="6"/>
        <v>0</v>
      </c>
      <c r="N243" s="205">
        <f>IFERROR(VLOOKUP(H243,'13'!$K$3:$M$16,3,FALSE),0)</f>
        <v>0</v>
      </c>
      <c r="O243" s="205">
        <f t="shared" si="7"/>
        <v>0</v>
      </c>
      <c r="P243" s="205"/>
      <c r="Q243" s="205"/>
      <c r="R243" s="205"/>
    </row>
    <row r="244" spans="1:18" hidden="1">
      <c r="A244" s="203"/>
      <c r="B244" s="204"/>
      <c r="C244" s="204"/>
      <c r="D244" s="203"/>
      <c r="E244" s="203"/>
      <c r="H244" s="203"/>
      <c r="I244" s="205"/>
      <c r="J244" s="205"/>
      <c r="K244" s="205"/>
      <c r="L244" s="205">
        <f>IFERROR(IF(G244="X",0,IF(H244="X",0,VLOOKUP(H244,'13'!$K$3:$L$16,2,FALSE))),0)</f>
        <v>0</v>
      </c>
      <c r="M244" s="205">
        <f t="shared" si="6"/>
        <v>0</v>
      </c>
      <c r="N244" s="205">
        <f>IFERROR(VLOOKUP(H244,'13'!$K$3:$M$16,3,FALSE),0)</f>
        <v>0</v>
      </c>
      <c r="O244" s="205">
        <f t="shared" si="7"/>
        <v>0</v>
      </c>
      <c r="P244" s="205"/>
      <c r="Q244" s="205"/>
      <c r="R244" s="205"/>
    </row>
    <row r="245" spans="1:18" hidden="1">
      <c r="A245" s="203"/>
      <c r="B245" s="204"/>
      <c r="C245" s="204"/>
      <c r="D245" s="203"/>
      <c r="E245" s="203"/>
      <c r="H245" s="203"/>
      <c r="I245" s="205"/>
      <c r="J245" s="205"/>
      <c r="K245" s="205"/>
      <c r="L245" s="205">
        <f>IFERROR(IF(G245="X",0,IF(H245="X",0,VLOOKUP(H245,'13'!$K$3:$L$16,2,FALSE))),0)</f>
        <v>0</v>
      </c>
      <c r="M245" s="205">
        <f t="shared" si="6"/>
        <v>0</v>
      </c>
      <c r="N245" s="205">
        <f>IFERROR(VLOOKUP(H245,'13'!$K$3:$M$16,3,FALSE),0)</f>
        <v>0</v>
      </c>
      <c r="O245" s="205">
        <f t="shared" si="7"/>
        <v>0</v>
      </c>
      <c r="P245" s="205"/>
      <c r="Q245" s="205"/>
      <c r="R245" s="205"/>
    </row>
    <row r="246" spans="1:18" hidden="1">
      <c r="A246" s="203"/>
      <c r="B246" s="204"/>
      <c r="C246" s="204"/>
      <c r="D246" s="203"/>
      <c r="E246" s="203"/>
      <c r="H246" s="203"/>
      <c r="I246" s="205"/>
      <c r="J246" s="205"/>
      <c r="K246" s="205"/>
      <c r="L246" s="205">
        <f>IFERROR(IF(G246="X",0,IF(H246="X",0,VLOOKUP(H246,'13'!$K$3:$L$16,2,FALSE))),0)</f>
        <v>0</v>
      </c>
      <c r="M246" s="205">
        <f t="shared" si="6"/>
        <v>0</v>
      </c>
      <c r="N246" s="205">
        <f>IFERROR(VLOOKUP(H246,'13'!$K$3:$M$16,3,FALSE),0)</f>
        <v>0</v>
      </c>
      <c r="O246" s="205">
        <f t="shared" si="7"/>
        <v>0</v>
      </c>
      <c r="P246" s="205"/>
      <c r="Q246" s="205"/>
      <c r="R246" s="205"/>
    </row>
    <row r="247" spans="1:18" hidden="1">
      <c r="A247" s="203"/>
      <c r="B247" s="204"/>
      <c r="C247" s="204"/>
      <c r="D247" s="203"/>
      <c r="E247" s="203"/>
      <c r="H247" s="203"/>
      <c r="I247" s="205"/>
      <c r="J247" s="205"/>
      <c r="K247" s="205"/>
      <c r="L247" s="205">
        <f>IFERROR(IF(G247="X",0,IF(H247="X",0,VLOOKUP(H247,'13'!$K$3:$L$16,2,FALSE))),0)</f>
        <v>0</v>
      </c>
      <c r="M247" s="205">
        <f t="shared" si="6"/>
        <v>0</v>
      </c>
      <c r="N247" s="205">
        <f>IFERROR(VLOOKUP(H247,'13'!$K$3:$M$16,3,FALSE),0)</f>
        <v>0</v>
      </c>
      <c r="O247" s="205">
        <f t="shared" si="7"/>
        <v>0</v>
      </c>
      <c r="P247" s="205"/>
      <c r="Q247" s="205"/>
      <c r="R247" s="205"/>
    </row>
    <row r="248" spans="1:18" hidden="1">
      <c r="A248" s="203"/>
      <c r="B248" s="204"/>
      <c r="C248" s="204"/>
      <c r="D248" s="203"/>
      <c r="E248" s="203"/>
      <c r="H248" s="203"/>
      <c r="I248" s="205"/>
      <c r="J248" s="205"/>
      <c r="K248" s="205"/>
      <c r="L248" s="205">
        <f>IFERROR(IF(G248="X",0,IF(H248="X",0,VLOOKUP(H248,'13'!$K$3:$L$16,2,FALSE))),0)</f>
        <v>0</v>
      </c>
      <c r="M248" s="205">
        <f t="shared" si="6"/>
        <v>0</v>
      </c>
      <c r="N248" s="205">
        <f>IFERROR(VLOOKUP(H248,'13'!$K$3:$M$16,3,FALSE),0)</f>
        <v>0</v>
      </c>
      <c r="O248" s="205">
        <f t="shared" si="7"/>
        <v>0</v>
      </c>
      <c r="P248" s="205"/>
      <c r="Q248" s="205"/>
      <c r="R248" s="205"/>
    </row>
    <row r="249" spans="1:18" hidden="1">
      <c r="A249" s="203"/>
      <c r="B249" s="204"/>
      <c r="C249" s="204"/>
      <c r="D249" s="203"/>
      <c r="E249" s="203"/>
      <c r="H249" s="203"/>
      <c r="I249" s="205"/>
      <c r="J249" s="205"/>
      <c r="K249" s="205"/>
      <c r="L249" s="205">
        <f>IFERROR(IF(G249="X",0,IF(H249="X",0,VLOOKUP(H249,'13'!$K$3:$L$16,2,FALSE))),0)</f>
        <v>0</v>
      </c>
      <c r="M249" s="205">
        <f t="shared" si="6"/>
        <v>0</v>
      </c>
      <c r="N249" s="205">
        <f>IFERROR(VLOOKUP(H249,'13'!$K$3:$M$16,3,FALSE),0)</f>
        <v>0</v>
      </c>
      <c r="O249" s="205">
        <f t="shared" si="7"/>
        <v>0</v>
      </c>
      <c r="P249" s="205"/>
      <c r="Q249" s="205"/>
      <c r="R249" s="205"/>
    </row>
    <row r="250" spans="1:18" hidden="1">
      <c r="A250" s="203"/>
      <c r="B250" s="204"/>
      <c r="C250" s="204"/>
      <c r="D250" s="203"/>
      <c r="E250" s="203"/>
      <c r="H250" s="203"/>
      <c r="I250" s="205"/>
      <c r="J250" s="205"/>
      <c r="K250" s="205"/>
      <c r="L250" s="205">
        <f>IFERROR(IF(G250="X",0,IF(H250="X",0,VLOOKUP(H250,'13'!$K$3:$L$16,2,FALSE))),0)</f>
        <v>0</v>
      </c>
      <c r="M250" s="205">
        <f t="shared" si="6"/>
        <v>0</v>
      </c>
      <c r="N250" s="205">
        <f>IFERROR(VLOOKUP(H250,'13'!$K$3:$M$16,3,FALSE),0)</f>
        <v>0</v>
      </c>
      <c r="O250" s="205">
        <f t="shared" si="7"/>
        <v>0</v>
      </c>
      <c r="P250" s="205"/>
      <c r="Q250" s="205"/>
      <c r="R250" s="205"/>
    </row>
    <row r="251" spans="1:18" hidden="1">
      <c r="A251" s="203"/>
      <c r="B251" s="204"/>
      <c r="C251" s="204"/>
      <c r="D251" s="203"/>
      <c r="E251" s="203"/>
      <c r="H251" s="203"/>
      <c r="I251" s="205"/>
      <c r="J251" s="205"/>
      <c r="K251" s="205"/>
      <c r="L251" s="205">
        <f>IFERROR(IF(G251="X",0,IF(H251="X",0,VLOOKUP(H251,'13'!$K$3:$L$16,2,FALSE))),0)</f>
        <v>0</v>
      </c>
      <c r="M251" s="205">
        <f t="shared" si="6"/>
        <v>0</v>
      </c>
      <c r="N251" s="205">
        <f>IFERROR(VLOOKUP(H251,'13'!$K$3:$M$16,3,FALSE),0)</f>
        <v>0</v>
      </c>
      <c r="O251" s="205">
        <f t="shared" si="7"/>
        <v>0</v>
      </c>
      <c r="P251" s="205"/>
      <c r="Q251" s="205"/>
      <c r="R251" s="205"/>
    </row>
    <row r="252" spans="1:18" hidden="1">
      <c r="A252" s="203"/>
      <c r="B252" s="204"/>
      <c r="C252" s="204"/>
      <c r="D252" s="203"/>
      <c r="E252" s="203"/>
      <c r="H252" s="203"/>
      <c r="I252" s="205"/>
      <c r="J252" s="205"/>
      <c r="K252" s="205"/>
      <c r="L252" s="205">
        <f>IFERROR(IF(G252="X",0,IF(H252="X",0,VLOOKUP(H252,'13'!$K$3:$L$16,2,FALSE))),0)</f>
        <v>0</v>
      </c>
      <c r="M252" s="205">
        <f t="shared" si="6"/>
        <v>0</v>
      </c>
      <c r="N252" s="205">
        <f>IFERROR(VLOOKUP(H252,'13'!$K$3:$M$16,3,FALSE),0)</f>
        <v>0</v>
      </c>
      <c r="O252" s="205">
        <f t="shared" si="7"/>
        <v>0</v>
      </c>
      <c r="P252" s="205"/>
      <c r="Q252" s="205"/>
      <c r="R252" s="205"/>
    </row>
    <row r="253" spans="1:18" hidden="1">
      <c r="A253" s="203"/>
      <c r="B253" s="204"/>
      <c r="C253" s="204"/>
      <c r="D253" s="203"/>
      <c r="E253" s="203"/>
      <c r="H253" s="203"/>
      <c r="I253" s="205"/>
      <c r="J253" s="205"/>
      <c r="K253" s="205"/>
      <c r="L253" s="205">
        <f>IFERROR(IF(G253="X",0,IF(H253="X",0,VLOOKUP(H253,'13'!$K$3:$L$16,2,FALSE))),0)</f>
        <v>0</v>
      </c>
      <c r="M253" s="205">
        <f t="shared" si="6"/>
        <v>0</v>
      </c>
      <c r="N253" s="205">
        <f>IFERROR(VLOOKUP(H253,'13'!$K$3:$M$16,3,FALSE),0)</f>
        <v>0</v>
      </c>
      <c r="O253" s="205">
        <f t="shared" si="7"/>
        <v>0</v>
      </c>
      <c r="P253" s="205"/>
      <c r="Q253" s="205"/>
      <c r="R253" s="205"/>
    </row>
    <row r="254" spans="1:18" hidden="1">
      <c r="A254" s="203"/>
      <c r="B254" s="204"/>
      <c r="C254" s="204"/>
      <c r="D254" s="203"/>
      <c r="E254" s="203"/>
      <c r="H254" s="203"/>
      <c r="I254" s="205"/>
      <c r="J254" s="205"/>
      <c r="K254" s="205"/>
      <c r="L254" s="205">
        <f>IFERROR(IF(G254="X",0,IF(H254="X",0,VLOOKUP(H254,'13'!$K$3:$L$16,2,FALSE))),0)</f>
        <v>0</v>
      </c>
      <c r="M254" s="205">
        <f t="shared" si="6"/>
        <v>0</v>
      </c>
      <c r="N254" s="205">
        <f>IFERROR(VLOOKUP(H254,'13'!$K$3:$M$16,3,FALSE),0)</f>
        <v>0</v>
      </c>
      <c r="O254" s="205">
        <f t="shared" si="7"/>
        <v>0</v>
      </c>
      <c r="P254" s="205"/>
      <c r="Q254" s="205"/>
      <c r="R254" s="205"/>
    </row>
    <row r="255" spans="1:18" hidden="1">
      <c r="A255" s="203"/>
      <c r="B255" s="204"/>
      <c r="C255" s="204"/>
      <c r="D255" s="203"/>
      <c r="E255" s="203"/>
      <c r="H255" s="203"/>
      <c r="I255" s="205"/>
      <c r="J255" s="205"/>
      <c r="K255" s="205"/>
      <c r="L255" s="205">
        <f>IFERROR(IF(G255="X",0,IF(H255="X",0,VLOOKUP(H255,'13'!$K$3:$L$16,2,FALSE))),0)</f>
        <v>0</v>
      </c>
      <c r="M255" s="205">
        <f t="shared" si="6"/>
        <v>0</v>
      </c>
      <c r="N255" s="205">
        <f>IFERROR(VLOOKUP(H255,'13'!$K$3:$M$16,3,FALSE),0)</f>
        <v>0</v>
      </c>
      <c r="O255" s="205">
        <f t="shared" si="7"/>
        <v>0</v>
      </c>
      <c r="P255" s="205"/>
      <c r="Q255" s="205"/>
      <c r="R255" s="205"/>
    </row>
    <row r="256" spans="1:18" hidden="1">
      <c r="A256" s="203"/>
      <c r="B256" s="204"/>
      <c r="C256" s="204"/>
      <c r="D256" s="203"/>
      <c r="E256" s="203"/>
      <c r="H256" s="203"/>
      <c r="I256" s="205"/>
      <c r="J256" s="205"/>
      <c r="K256" s="205"/>
      <c r="L256" s="205">
        <f>IFERROR(IF(G256="X",0,IF(H256="X",0,VLOOKUP(H256,'13'!$K$3:$L$16,2,FALSE))),0)</f>
        <v>0</v>
      </c>
      <c r="M256" s="205">
        <f t="shared" si="6"/>
        <v>0</v>
      </c>
      <c r="N256" s="205">
        <f>IFERROR(VLOOKUP(H256,'13'!$K$3:$M$16,3,FALSE),0)</f>
        <v>0</v>
      </c>
      <c r="O256" s="205">
        <f t="shared" si="7"/>
        <v>0</v>
      </c>
      <c r="P256" s="205"/>
      <c r="Q256" s="205"/>
      <c r="R256" s="205"/>
    </row>
    <row r="257" spans="1:18" hidden="1">
      <c r="A257" s="203"/>
      <c r="B257" s="204"/>
      <c r="C257" s="204"/>
      <c r="D257" s="203"/>
      <c r="E257" s="203"/>
      <c r="H257" s="203"/>
      <c r="I257" s="205"/>
      <c r="J257" s="205"/>
      <c r="K257" s="205"/>
      <c r="L257" s="205">
        <f>IFERROR(IF(G257="X",0,IF(H257="X",0,VLOOKUP(H257,'13'!$K$3:$L$16,2,FALSE))),0)</f>
        <v>0</v>
      </c>
      <c r="M257" s="205">
        <f t="shared" si="6"/>
        <v>0</v>
      </c>
      <c r="N257" s="205">
        <f>IFERROR(VLOOKUP(H257,'13'!$K$3:$M$16,3,FALSE),0)</f>
        <v>0</v>
      </c>
      <c r="O257" s="205">
        <f t="shared" si="7"/>
        <v>0</v>
      </c>
      <c r="P257" s="205"/>
      <c r="Q257" s="205"/>
      <c r="R257" s="205"/>
    </row>
    <row r="258" spans="1:18" hidden="1">
      <c r="A258" s="203"/>
      <c r="B258" s="204"/>
      <c r="C258" s="204"/>
      <c r="D258" s="203"/>
      <c r="E258" s="203"/>
      <c r="H258" s="203"/>
      <c r="I258" s="205"/>
      <c r="J258" s="205"/>
      <c r="K258" s="205"/>
      <c r="L258" s="205">
        <f>IFERROR(IF(G258="X",0,IF(H258="X",0,VLOOKUP(H258,'13'!$K$3:$L$16,2,FALSE))),0)</f>
        <v>0</v>
      </c>
      <c r="M258" s="205">
        <f t="shared" si="6"/>
        <v>0</v>
      </c>
      <c r="N258" s="205">
        <f>IFERROR(VLOOKUP(H258,'13'!$K$3:$M$16,3,FALSE),0)</f>
        <v>0</v>
      </c>
      <c r="O258" s="205">
        <f t="shared" si="7"/>
        <v>0</v>
      </c>
      <c r="P258" s="205"/>
      <c r="Q258" s="205"/>
      <c r="R258" s="205"/>
    </row>
    <row r="259" spans="1:18" hidden="1">
      <c r="A259" s="203"/>
      <c r="B259" s="204"/>
      <c r="C259" s="204"/>
      <c r="D259" s="203"/>
      <c r="E259" s="203"/>
      <c r="H259" s="203"/>
      <c r="I259" s="205"/>
      <c r="J259" s="205"/>
      <c r="K259" s="205"/>
      <c r="L259" s="205">
        <f>IFERROR(IF(G259="X",0,IF(H259="X",0,VLOOKUP(H259,'13'!$K$3:$L$16,2,FALSE))),0)</f>
        <v>0</v>
      </c>
      <c r="M259" s="205">
        <f t="shared" si="6"/>
        <v>0</v>
      </c>
      <c r="N259" s="205">
        <f>IFERROR(VLOOKUP(H259,'13'!$K$3:$M$16,3,FALSE),0)</f>
        <v>0</v>
      </c>
      <c r="O259" s="205">
        <f t="shared" si="7"/>
        <v>0</v>
      </c>
      <c r="P259" s="205"/>
      <c r="Q259" s="205"/>
      <c r="R259" s="205"/>
    </row>
    <row r="260" spans="1:18" hidden="1">
      <c r="A260" s="203"/>
      <c r="B260" s="204"/>
      <c r="C260" s="204"/>
      <c r="D260" s="203"/>
      <c r="E260" s="203"/>
      <c r="H260" s="203"/>
      <c r="I260" s="205"/>
      <c r="J260" s="205"/>
      <c r="K260" s="205"/>
      <c r="L260" s="205">
        <f>IFERROR(IF(G260="X",0,IF(H260="X",0,VLOOKUP(H260,'13'!$K$3:$L$16,2,FALSE))),0)</f>
        <v>0</v>
      </c>
      <c r="M260" s="205">
        <f t="shared" ref="M260:M323" si="8">K260*L260</f>
        <v>0</v>
      </c>
      <c r="N260" s="205">
        <f>IFERROR(VLOOKUP(H260,'13'!$K$3:$M$16,3,FALSE),0)</f>
        <v>0</v>
      </c>
      <c r="O260" s="205">
        <f t="shared" ref="O260:O323" si="9">IF(N260=0,0,M260/N260)</f>
        <v>0</v>
      </c>
      <c r="P260" s="205"/>
      <c r="Q260" s="205"/>
      <c r="R260" s="205"/>
    </row>
    <row r="261" spans="1:18" hidden="1">
      <c r="A261" s="203"/>
      <c r="B261" s="204"/>
      <c r="C261" s="204"/>
      <c r="D261" s="203"/>
      <c r="E261" s="203"/>
      <c r="H261" s="203"/>
      <c r="I261" s="205"/>
      <c r="J261" s="205"/>
      <c r="K261" s="205"/>
      <c r="L261" s="205">
        <f>IFERROR(IF(G261="X",0,IF(H261="X",0,VLOOKUP(H261,'13'!$K$3:$L$16,2,FALSE))),0)</f>
        <v>0</v>
      </c>
      <c r="M261" s="205">
        <f t="shared" si="8"/>
        <v>0</v>
      </c>
      <c r="N261" s="205">
        <f>IFERROR(VLOOKUP(H261,'13'!$K$3:$M$16,3,FALSE),0)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IFERROR(IF(G262="X",0,IF(H262="X",0,VLOOKUP(H262,'13'!$K$3:$L$16,2,FALSE))),0)</f>
        <v>0</v>
      </c>
      <c r="M262" s="205">
        <f t="shared" si="8"/>
        <v>0</v>
      </c>
      <c r="N262" s="205">
        <f>IFERROR(VLOOKUP(H262,'13'!$K$3:$M$16,3,FALSE),0)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IFERROR(IF(G263="X",0,IF(H263="X",0,VLOOKUP(H263,'13'!$K$3:$L$16,2,FALSE))),0)</f>
        <v>0</v>
      </c>
      <c r="M263" s="205">
        <f t="shared" si="8"/>
        <v>0</v>
      </c>
      <c r="N263" s="205">
        <f>IFERROR(VLOOKUP(H263,'13'!$K$3:$M$16,3,FALSE),0)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IFERROR(IF(G264="X",0,IF(H264="X",0,VLOOKUP(H264,'13'!$K$3:$L$16,2,FALSE))),0)</f>
        <v>0</v>
      </c>
      <c r="M264" s="205">
        <f t="shared" si="8"/>
        <v>0</v>
      </c>
      <c r="N264" s="205">
        <f>IFERROR(VLOOKUP(H264,'13'!$K$3:$M$16,3,FALSE),0)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IFERROR(IF(G265="X",0,IF(H265="X",0,VLOOKUP(H265,'13'!$K$3:$L$16,2,FALSE))),0)</f>
        <v>0</v>
      </c>
      <c r="M265" s="205">
        <f t="shared" si="8"/>
        <v>0</v>
      </c>
      <c r="N265" s="205">
        <f>IFERROR(VLOOKUP(H265,'13'!$K$3:$M$16,3,FALSE),0)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IFERROR(IF(G266="X",0,IF(H266="X",0,VLOOKUP(H266,'13'!$K$3:$L$16,2,FALSE))),0)</f>
        <v>0</v>
      </c>
      <c r="M266" s="205">
        <f t="shared" si="8"/>
        <v>0</v>
      </c>
      <c r="N266" s="205">
        <f>IFERROR(VLOOKUP(H266,'13'!$K$3:$M$16,3,FALSE),0)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IFERROR(IF(G267="X",0,IF(H267="X",0,VLOOKUP(H267,'13'!$K$3:$L$16,2,FALSE))),0)</f>
        <v>0</v>
      </c>
      <c r="M267" s="205">
        <f t="shared" si="8"/>
        <v>0</v>
      </c>
      <c r="N267" s="205">
        <f>IFERROR(VLOOKUP(H267,'13'!$K$3:$M$16,3,FALSE),0)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IFERROR(IF(G268="X",0,IF(H268="X",0,VLOOKUP(H268,'13'!$K$3:$L$16,2,FALSE))),0)</f>
        <v>0</v>
      </c>
      <c r="M268" s="205">
        <f t="shared" si="8"/>
        <v>0</v>
      </c>
      <c r="N268" s="205">
        <f>IFERROR(VLOOKUP(H268,'13'!$K$3:$M$16,3,FALSE),0)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IFERROR(IF(G269="X",0,IF(H269="X",0,VLOOKUP(H269,'13'!$K$3:$L$16,2,FALSE))),0)</f>
        <v>0</v>
      </c>
      <c r="M269" s="205">
        <f t="shared" si="8"/>
        <v>0</v>
      </c>
      <c r="N269" s="205">
        <f>IFERROR(VLOOKUP(H269,'13'!$K$3:$M$16,3,FALSE),0)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IFERROR(IF(G270="X",0,IF(H270="X",0,VLOOKUP(H270,'13'!$K$3:$L$16,2,FALSE))),0)</f>
        <v>0</v>
      </c>
      <c r="M270" s="205">
        <f t="shared" si="8"/>
        <v>0</v>
      </c>
      <c r="N270" s="205">
        <f>IFERROR(VLOOKUP(H270,'13'!$K$3:$M$16,3,FALSE),0)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IFERROR(IF(G271="X",0,IF(H271="X",0,VLOOKUP(H271,'13'!$K$3:$L$16,2,FALSE))),0)</f>
        <v>0</v>
      </c>
      <c r="M271" s="205">
        <f t="shared" si="8"/>
        <v>0</v>
      </c>
      <c r="N271" s="205">
        <f>IFERROR(VLOOKUP(H271,'13'!$K$3:$M$16,3,FALSE),0)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IFERROR(IF(G272="X",0,IF(H272="X",0,VLOOKUP(H272,'13'!$K$3:$L$16,2,FALSE))),0)</f>
        <v>0</v>
      </c>
      <c r="M272" s="205">
        <f t="shared" si="8"/>
        <v>0</v>
      </c>
      <c r="N272" s="205">
        <f>IFERROR(VLOOKUP(H272,'13'!$K$3:$M$16,3,FALSE),0)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IFERROR(IF(G273="X",0,IF(H273="X",0,VLOOKUP(H273,'13'!$K$3:$L$16,2,FALSE))),0)</f>
        <v>0</v>
      </c>
      <c r="M273" s="205">
        <f t="shared" si="8"/>
        <v>0</v>
      </c>
      <c r="N273" s="205">
        <f>IFERROR(VLOOKUP(H273,'13'!$K$3:$M$16,3,FALSE),0)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IFERROR(IF(G274="X",0,IF(H274="X",0,VLOOKUP(H274,'13'!$K$3:$L$16,2,FALSE))),0)</f>
        <v>0</v>
      </c>
      <c r="M274" s="205">
        <f t="shared" si="8"/>
        <v>0</v>
      </c>
      <c r="N274" s="205">
        <f>IFERROR(VLOOKUP(H274,'13'!$K$3:$M$16,3,FALSE),0)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IFERROR(IF(G275="X",0,IF(H275="X",0,VLOOKUP(H275,'13'!$K$3:$L$16,2,FALSE))),0)</f>
        <v>0</v>
      </c>
      <c r="M275" s="205">
        <f t="shared" si="8"/>
        <v>0</v>
      </c>
      <c r="N275" s="205">
        <f>IFERROR(VLOOKUP(H275,'13'!$K$3:$M$16,3,FALSE),0)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IFERROR(IF(G276="X",0,IF(H276="X",0,VLOOKUP(H276,'13'!$K$3:$L$16,2,FALSE))),0)</f>
        <v>0</v>
      </c>
      <c r="M276" s="205">
        <f t="shared" si="8"/>
        <v>0</v>
      </c>
      <c r="N276" s="205">
        <f>IFERROR(VLOOKUP(H276,'13'!$K$3:$M$16,3,FALSE),0)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IFERROR(IF(G277="X",0,IF(H277="X",0,VLOOKUP(H277,'13'!$K$3:$L$16,2,FALSE))),0)</f>
        <v>0</v>
      </c>
      <c r="M277" s="205">
        <f t="shared" si="8"/>
        <v>0</v>
      </c>
      <c r="N277" s="205">
        <f>IFERROR(VLOOKUP(H277,'13'!$K$3:$M$16,3,FALSE),0)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IFERROR(IF(G278="X",0,IF(H278="X",0,VLOOKUP(H278,'13'!$K$3:$L$16,2,FALSE))),0)</f>
        <v>0</v>
      </c>
      <c r="M278" s="205">
        <f t="shared" si="8"/>
        <v>0</v>
      </c>
      <c r="N278" s="205">
        <f>IFERROR(VLOOKUP(H278,'13'!$K$3:$M$16,3,FALSE),0)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IFERROR(IF(G279="X",0,IF(H279="X",0,VLOOKUP(H279,'13'!$K$3:$L$16,2,FALSE))),0)</f>
        <v>0</v>
      </c>
      <c r="M279" s="205">
        <f t="shared" si="8"/>
        <v>0</v>
      </c>
      <c r="N279" s="205">
        <f>IFERROR(VLOOKUP(H279,'13'!$K$3:$M$16,3,FALSE),0)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IFERROR(IF(G280="X",0,IF(H280="X",0,VLOOKUP(H280,'13'!$K$3:$L$16,2,FALSE))),0)</f>
        <v>0</v>
      </c>
      <c r="M280" s="205">
        <f t="shared" si="8"/>
        <v>0</v>
      </c>
      <c r="N280" s="205">
        <f>IFERROR(VLOOKUP(H280,'13'!$K$3:$M$16,3,FALSE),0)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IFERROR(IF(G281="X",0,IF(H281="X",0,VLOOKUP(H281,'13'!$K$3:$L$16,2,FALSE))),0)</f>
        <v>0</v>
      </c>
      <c r="M281" s="205">
        <f t="shared" si="8"/>
        <v>0</v>
      </c>
      <c r="N281" s="205">
        <f>IFERROR(VLOOKUP(H281,'13'!$K$3:$M$16,3,FALSE),0)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IFERROR(IF(G282="X",0,IF(H282="X",0,VLOOKUP(H282,'13'!$K$3:$L$16,2,FALSE))),0)</f>
        <v>0</v>
      </c>
      <c r="M282" s="205">
        <f t="shared" si="8"/>
        <v>0</v>
      </c>
      <c r="N282" s="205">
        <f>IFERROR(VLOOKUP(H282,'13'!$K$3:$M$16,3,FALSE),0)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IFERROR(IF(G283="X",0,IF(H283="X",0,VLOOKUP(H283,'13'!$K$3:$L$16,2,FALSE))),0)</f>
        <v>0</v>
      </c>
      <c r="M283" s="205">
        <f t="shared" si="8"/>
        <v>0</v>
      </c>
      <c r="N283" s="205">
        <f>IFERROR(VLOOKUP(H283,'13'!$K$3:$M$16,3,FALSE),0)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IFERROR(IF(G284="X",0,IF(H284="X",0,VLOOKUP(H284,'13'!$K$3:$L$16,2,FALSE))),0)</f>
        <v>0</v>
      </c>
      <c r="M284" s="205">
        <f t="shared" si="8"/>
        <v>0</v>
      </c>
      <c r="N284" s="205">
        <f>IFERROR(VLOOKUP(H284,'13'!$K$3:$M$16,3,FALSE),0)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IFERROR(IF(G285="X",0,IF(H285="X",0,VLOOKUP(H285,'13'!$K$3:$L$16,2,FALSE))),0)</f>
        <v>0</v>
      </c>
      <c r="M285" s="205">
        <f t="shared" si="8"/>
        <v>0</v>
      </c>
      <c r="N285" s="205">
        <f>IFERROR(VLOOKUP(H285,'13'!$K$3:$M$16,3,FALSE),0)</f>
        <v>0</v>
      </c>
      <c r="O285" s="205">
        <f t="shared" si="9"/>
        <v>0</v>
      </c>
      <c r="P285" s="205"/>
      <c r="Q285" s="205"/>
      <c r="R285" s="205"/>
    </row>
    <row r="286" spans="1:18" hidden="1">
      <c r="A286" s="203"/>
      <c r="B286" s="204"/>
      <c r="C286" s="204"/>
      <c r="D286" s="203"/>
      <c r="E286" s="203"/>
      <c r="H286" s="203"/>
      <c r="I286" s="205"/>
      <c r="J286" s="205"/>
      <c r="K286" s="205"/>
      <c r="L286" s="205">
        <f>IFERROR(IF(G286="X",0,IF(H286="X",0,VLOOKUP(H286,'13'!$K$3:$L$16,2,FALSE))),0)</f>
        <v>0</v>
      </c>
      <c r="M286" s="205">
        <f t="shared" si="8"/>
        <v>0</v>
      </c>
      <c r="N286" s="205">
        <f>IFERROR(VLOOKUP(H286,'13'!$K$3:$M$16,3,FALSE),0)</f>
        <v>0</v>
      </c>
      <c r="O286" s="205">
        <f t="shared" si="9"/>
        <v>0</v>
      </c>
      <c r="P286" s="205"/>
      <c r="Q286" s="205"/>
      <c r="R286" s="205"/>
    </row>
    <row r="287" spans="1:18" hidden="1">
      <c r="A287" s="203"/>
      <c r="B287" s="204"/>
      <c r="C287" s="204"/>
      <c r="D287" s="203"/>
      <c r="E287" s="203"/>
      <c r="H287" s="203"/>
      <c r="I287" s="205"/>
      <c r="J287" s="205"/>
      <c r="K287" s="205"/>
      <c r="L287" s="205">
        <f>IFERROR(IF(G287="X",0,IF(H287="X",0,VLOOKUP(H287,'13'!$K$3:$L$16,2,FALSE))),0)</f>
        <v>0</v>
      </c>
      <c r="M287" s="205">
        <f t="shared" si="8"/>
        <v>0</v>
      </c>
      <c r="N287" s="205">
        <f>IFERROR(VLOOKUP(H287,'13'!$K$3:$M$16,3,FALSE),0)</f>
        <v>0</v>
      </c>
      <c r="O287" s="205">
        <f t="shared" si="9"/>
        <v>0</v>
      </c>
      <c r="P287" s="205"/>
      <c r="Q287" s="205"/>
      <c r="R287" s="205"/>
    </row>
    <row r="288" spans="1:18" hidden="1">
      <c r="A288" s="203"/>
      <c r="B288" s="204"/>
      <c r="C288" s="204"/>
      <c r="D288" s="203"/>
      <c r="E288" s="203"/>
      <c r="H288" s="203"/>
      <c r="I288" s="205"/>
      <c r="J288" s="205"/>
      <c r="K288" s="205"/>
      <c r="L288" s="205">
        <f>IFERROR(IF(G288="X",0,IF(H288="X",0,VLOOKUP(H288,'13'!$K$3:$L$16,2,FALSE))),0)</f>
        <v>0</v>
      </c>
      <c r="M288" s="205">
        <f t="shared" si="8"/>
        <v>0</v>
      </c>
      <c r="N288" s="205">
        <f>IFERROR(VLOOKUP(H288,'13'!$K$3:$M$16,3,FALSE),0)</f>
        <v>0</v>
      </c>
      <c r="O288" s="205">
        <f t="shared" si="9"/>
        <v>0</v>
      </c>
      <c r="P288" s="205"/>
      <c r="Q288" s="205"/>
      <c r="R288" s="205"/>
    </row>
    <row r="289" spans="1:18" hidden="1">
      <c r="A289" s="203"/>
      <c r="B289" s="204"/>
      <c r="C289" s="204"/>
      <c r="D289" s="203"/>
      <c r="E289" s="203"/>
      <c r="H289" s="203"/>
      <c r="I289" s="205"/>
      <c r="J289" s="205"/>
      <c r="K289" s="205"/>
      <c r="L289" s="205">
        <f>IFERROR(IF(G289="X",0,IF(H289="X",0,VLOOKUP(H289,'13'!$K$3:$L$16,2,FALSE))),0)</f>
        <v>0</v>
      </c>
      <c r="M289" s="205">
        <f t="shared" si="8"/>
        <v>0</v>
      </c>
      <c r="N289" s="205">
        <f>IFERROR(VLOOKUP(H289,'13'!$K$3:$M$16,3,FALSE),0)</f>
        <v>0</v>
      </c>
      <c r="O289" s="205">
        <f t="shared" si="9"/>
        <v>0</v>
      </c>
      <c r="P289" s="205"/>
      <c r="Q289" s="205"/>
      <c r="R289" s="205"/>
    </row>
    <row r="290" spans="1:18" hidden="1">
      <c r="A290" s="203"/>
      <c r="B290" s="204"/>
      <c r="C290" s="204"/>
      <c r="D290" s="203"/>
      <c r="E290" s="203"/>
      <c r="H290" s="203"/>
      <c r="I290" s="205"/>
      <c r="J290" s="205"/>
      <c r="K290" s="205"/>
      <c r="L290" s="205">
        <f>IFERROR(IF(G290="X",0,IF(H290="X",0,VLOOKUP(H290,'13'!$K$3:$L$16,2,FALSE))),0)</f>
        <v>0</v>
      </c>
      <c r="M290" s="205">
        <f t="shared" si="8"/>
        <v>0</v>
      </c>
      <c r="N290" s="205">
        <f>IFERROR(VLOOKUP(H290,'13'!$K$3:$M$16,3,FALSE),0)</f>
        <v>0</v>
      </c>
      <c r="O290" s="205">
        <f t="shared" si="9"/>
        <v>0</v>
      </c>
      <c r="P290" s="205"/>
      <c r="Q290" s="205"/>
      <c r="R290" s="205"/>
    </row>
    <row r="291" spans="1:18" hidden="1">
      <c r="A291" s="203"/>
      <c r="B291" s="204"/>
      <c r="C291" s="204"/>
      <c r="D291" s="203"/>
      <c r="E291" s="203"/>
      <c r="H291" s="203"/>
      <c r="I291" s="205"/>
      <c r="J291" s="205"/>
      <c r="K291" s="205"/>
      <c r="L291" s="205">
        <f>IFERROR(IF(G291="X",0,IF(H291="X",0,VLOOKUP(H291,'13'!$K$3:$L$16,2,FALSE))),0)</f>
        <v>0</v>
      </c>
      <c r="M291" s="205">
        <f t="shared" si="8"/>
        <v>0</v>
      </c>
      <c r="N291" s="205">
        <f>IFERROR(VLOOKUP(H291,'13'!$K$3:$M$16,3,FALSE),0)</f>
        <v>0</v>
      </c>
      <c r="O291" s="205">
        <f t="shared" si="9"/>
        <v>0</v>
      </c>
      <c r="P291" s="205"/>
      <c r="Q291" s="205"/>
      <c r="R291" s="205"/>
    </row>
    <row r="292" spans="1:18" hidden="1">
      <c r="A292" s="203"/>
      <c r="B292" s="204"/>
      <c r="C292" s="204"/>
      <c r="D292" s="203"/>
      <c r="E292" s="203"/>
      <c r="H292" s="203"/>
      <c r="I292" s="205"/>
      <c r="J292" s="205"/>
      <c r="K292" s="205"/>
      <c r="L292" s="205">
        <f>IFERROR(IF(G292="X",0,IF(H292="X",0,VLOOKUP(H292,'13'!$K$3:$L$16,2,FALSE))),0)</f>
        <v>0</v>
      </c>
      <c r="M292" s="205">
        <f t="shared" si="8"/>
        <v>0</v>
      </c>
      <c r="N292" s="205">
        <f>IFERROR(VLOOKUP(H292,'13'!$K$3:$M$16,3,FALSE),0)</f>
        <v>0</v>
      </c>
      <c r="O292" s="205">
        <f t="shared" si="9"/>
        <v>0</v>
      </c>
      <c r="P292" s="205"/>
      <c r="Q292" s="205"/>
      <c r="R292" s="205"/>
    </row>
    <row r="293" spans="1:18" hidden="1">
      <c r="A293" s="203"/>
      <c r="B293" s="204"/>
      <c r="C293" s="204"/>
      <c r="D293" s="203"/>
      <c r="E293" s="203"/>
      <c r="H293" s="203"/>
      <c r="I293" s="205"/>
      <c r="J293" s="205"/>
      <c r="K293" s="205"/>
      <c r="L293" s="205">
        <f>IFERROR(IF(G293="X",0,IF(H293="X",0,VLOOKUP(H293,'13'!$K$3:$L$16,2,FALSE))),0)</f>
        <v>0</v>
      </c>
      <c r="M293" s="205">
        <f t="shared" si="8"/>
        <v>0</v>
      </c>
      <c r="N293" s="205">
        <f>IFERROR(VLOOKUP(H293,'13'!$K$3:$M$16,3,FALSE),0)</f>
        <v>0</v>
      </c>
      <c r="O293" s="205">
        <f t="shared" si="9"/>
        <v>0</v>
      </c>
      <c r="P293" s="205"/>
      <c r="Q293" s="205"/>
      <c r="R293" s="205"/>
    </row>
    <row r="294" spans="1:18" hidden="1">
      <c r="A294" s="203"/>
      <c r="B294" s="204"/>
      <c r="C294" s="204"/>
      <c r="D294" s="203"/>
      <c r="E294" s="203"/>
      <c r="H294" s="203"/>
      <c r="I294" s="205"/>
      <c r="J294" s="205"/>
      <c r="K294" s="205"/>
      <c r="L294" s="205">
        <f>IFERROR(IF(G294="X",0,IF(H294="X",0,VLOOKUP(H294,'13'!$K$3:$L$16,2,FALSE))),0)</f>
        <v>0</v>
      </c>
      <c r="M294" s="205">
        <f t="shared" si="8"/>
        <v>0</v>
      </c>
      <c r="N294" s="205">
        <f>IFERROR(VLOOKUP(H294,'13'!$K$3:$M$16,3,FALSE),0)</f>
        <v>0</v>
      </c>
      <c r="O294" s="205">
        <f t="shared" si="9"/>
        <v>0</v>
      </c>
      <c r="P294" s="205"/>
      <c r="Q294" s="205"/>
      <c r="R294" s="205"/>
    </row>
    <row r="295" spans="1:18" hidden="1">
      <c r="A295" s="203"/>
      <c r="B295" s="204"/>
      <c r="C295" s="204"/>
      <c r="D295" s="203"/>
      <c r="E295" s="203"/>
      <c r="H295" s="203"/>
      <c r="I295" s="205"/>
      <c r="J295" s="205"/>
      <c r="K295" s="205"/>
      <c r="L295" s="205">
        <f>IFERROR(IF(G295="X",0,IF(H295="X",0,VLOOKUP(H295,'13'!$K$3:$L$16,2,FALSE))),0)</f>
        <v>0</v>
      </c>
      <c r="M295" s="205">
        <f t="shared" si="8"/>
        <v>0</v>
      </c>
      <c r="N295" s="205">
        <f>IFERROR(VLOOKUP(H295,'13'!$K$3:$M$16,3,FALSE),0)</f>
        <v>0</v>
      </c>
      <c r="O295" s="205">
        <f t="shared" si="9"/>
        <v>0</v>
      </c>
      <c r="P295" s="205"/>
      <c r="Q295" s="205"/>
      <c r="R295" s="205"/>
    </row>
    <row r="296" spans="1:18" hidden="1">
      <c r="A296" s="203"/>
      <c r="B296" s="204"/>
      <c r="C296" s="204"/>
      <c r="D296" s="203"/>
      <c r="E296" s="203"/>
      <c r="H296" s="203"/>
      <c r="I296" s="205"/>
      <c r="J296" s="205"/>
      <c r="K296" s="205"/>
      <c r="L296" s="205">
        <f>IFERROR(IF(G296="X",0,IF(H296="X",0,VLOOKUP(H296,'13'!$K$3:$L$16,2,FALSE))),0)</f>
        <v>0</v>
      </c>
      <c r="M296" s="205">
        <f t="shared" si="8"/>
        <v>0</v>
      </c>
      <c r="N296" s="205">
        <f>IFERROR(VLOOKUP(H296,'13'!$K$3:$M$16,3,FALSE),0)</f>
        <v>0</v>
      </c>
      <c r="O296" s="205">
        <f t="shared" si="9"/>
        <v>0</v>
      </c>
      <c r="P296" s="205"/>
      <c r="Q296" s="205"/>
      <c r="R296" s="205"/>
    </row>
    <row r="297" spans="1:18" hidden="1">
      <c r="A297" s="203"/>
      <c r="B297" s="204"/>
      <c r="C297" s="204"/>
      <c r="D297" s="203"/>
      <c r="E297" s="203"/>
      <c r="H297" s="203"/>
      <c r="I297" s="205"/>
      <c r="J297" s="205"/>
      <c r="K297" s="205"/>
      <c r="L297" s="205">
        <f>IFERROR(IF(G297="X",0,IF(H297="X",0,VLOOKUP(H297,'13'!$K$3:$L$16,2,FALSE))),0)</f>
        <v>0</v>
      </c>
      <c r="M297" s="205">
        <f t="shared" si="8"/>
        <v>0</v>
      </c>
      <c r="N297" s="205">
        <f>IFERROR(VLOOKUP(H297,'13'!$K$3:$M$16,3,FALSE),0)</f>
        <v>0</v>
      </c>
      <c r="O297" s="205">
        <f t="shared" si="9"/>
        <v>0</v>
      </c>
      <c r="P297" s="205"/>
      <c r="Q297" s="205"/>
      <c r="R297" s="205"/>
    </row>
    <row r="298" spans="1:18" hidden="1">
      <c r="A298" s="203"/>
      <c r="B298" s="204"/>
      <c r="C298" s="204"/>
      <c r="D298" s="203"/>
      <c r="E298" s="203"/>
      <c r="H298" s="203"/>
      <c r="I298" s="205"/>
      <c r="J298" s="205"/>
      <c r="K298" s="205"/>
      <c r="L298" s="205">
        <f>IFERROR(IF(G298="X",0,IF(H298="X",0,VLOOKUP(H298,'13'!$K$3:$L$16,2,FALSE))),0)</f>
        <v>0</v>
      </c>
      <c r="M298" s="205">
        <f t="shared" si="8"/>
        <v>0</v>
      </c>
      <c r="N298" s="205">
        <f>IFERROR(VLOOKUP(H298,'13'!$K$3:$M$16,3,FALSE),0)</f>
        <v>0</v>
      </c>
      <c r="O298" s="205">
        <f t="shared" si="9"/>
        <v>0</v>
      </c>
      <c r="P298" s="205"/>
      <c r="Q298" s="205"/>
      <c r="R298" s="205"/>
    </row>
    <row r="299" spans="1:18" hidden="1">
      <c r="A299" s="203"/>
      <c r="B299" s="204"/>
      <c r="C299" s="204"/>
      <c r="D299" s="203"/>
      <c r="E299" s="203"/>
      <c r="H299" s="203"/>
      <c r="I299" s="205"/>
      <c r="J299" s="205"/>
      <c r="K299" s="205"/>
      <c r="L299" s="205">
        <f>IFERROR(IF(G299="X",0,IF(H299="X",0,VLOOKUP(H299,'13'!$K$3:$L$16,2,FALSE))),0)</f>
        <v>0</v>
      </c>
      <c r="M299" s="205">
        <f t="shared" si="8"/>
        <v>0</v>
      </c>
      <c r="N299" s="205">
        <f>IFERROR(VLOOKUP(H299,'13'!$K$3:$M$16,3,FALSE),0)</f>
        <v>0</v>
      </c>
      <c r="O299" s="205">
        <f t="shared" si="9"/>
        <v>0</v>
      </c>
      <c r="P299" s="205"/>
      <c r="Q299" s="205"/>
      <c r="R299" s="205"/>
    </row>
    <row r="300" spans="1:18" hidden="1">
      <c r="A300" s="203"/>
      <c r="B300" s="204"/>
      <c r="C300" s="204"/>
      <c r="D300" s="203"/>
      <c r="E300" s="203"/>
      <c r="H300" s="203"/>
      <c r="I300" s="205"/>
      <c r="J300" s="205"/>
      <c r="K300" s="205"/>
      <c r="L300" s="205">
        <f>IFERROR(IF(G300="X",0,IF(H300="X",0,VLOOKUP(H300,'13'!$K$3:$L$16,2,FALSE))),0)</f>
        <v>0</v>
      </c>
      <c r="M300" s="205">
        <f t="shared" si="8"/>
        <v>0</v>
      </c>
      <c r="N300" s="205">
        <f>IFERROR(VLOOKUP(H300,'13'!$K$3:$M$16,3,FALSE),0)</f>
        <v>0</v>
      </c>
      <c r="O300" s="205">
        <f t="shared" si="9"/>
        <v>0</v>
      </c>
      <c r="P300" s="205"/>
      <c r="Q300" s="205"/>
      <c r="R300" s="205"/>
    </row>
    <row r="301" spans="1:18" hidden="1">
      <c r="A301" s="203"/>
      <c r="B301" s="204"/>
      <c r="C301" s="204"/>
      <c r="D301" s="203"/>
      <c r="E301" s="203"/>
      <c r="H301" s="203"/>
      <c r="I301" s="205"/>
      <c r="J301" s="205"/>
      <c r="K301" s="205"/>
      <c r="L301" s="205">
        <f>IFERROR(IF(G301="X",0,IF(H301="X",0,VLOOKUP(H301,'13'!$K$3:$L$16,2,FALSE))),0)</f>
        <v>0</v>
      </c>
      <c r="M301" s="205">
        <f t="shared" si="8"/>
        <v>0</v>
      </c>
      <c r="N301" s="205">
        <f>IFERROR(VLOOKUP(H301,'13'!$K$3:$M$16,3,FALSE),0)</f>
        <v>0</v>
      </c>
      <c r="O301" s="205">
        <f t="shared" si="9"/>
        <v>0</v>
      </c>
      <c r="P301" s="205"/>
      <c r="Q301" s="205"/>
      <c r="R301" s="205"/>
    </row>
    <row r="302" spans="1:18" hidden="1">
      <c r="A302" s="203"/>
      <c r="B302" s="204"/>
      <c r="C302" s="204"/>
      <c r="D302" s="203"/>
      <c r="E302" s="203"/>
      <c r="H302" s="203"/>
      <c r="I302" s="205"/>
      <c r="J302" s="205"/>
      <c r="K302" s="205"/>
      <c r="L302" s="205">
        <f>IFERROR(IF(G302="X",0,IF(H302="X",0,VLOOKUP(H302,'13'!$K$3:$L$16,2,FALSE))),0)</f>
        <v>0</v>
      </c>
      <c r="M302" s="205">
        <f t="shared" si="8"/>
        <v>0</v>
      </c>
      <c r="N302" s="205">
        <f>IFERROR(VLOOKUP(H302,'13'!$K$3:$M$16,3,FALSE),0)</f>
        <v>0</v>
      </c>
      <c r="O302" s="205">
        <f t="shared" si="9"/>
        <v>0</v>
      </c>
      <c r="P302" s="205"/>
      <c r="Q302" s="205"/>
      <c r="R302" s="205"/>
    </row>
    <row r="303" spans="1:18" hidden="1">
      <c r="A303" s="203"/>
      <c r="B303" s="204"/>
      <c r="C303" s="204"/>
      <c r="D303" s="203"/>
      <c r="E303" s="203"/>
      <c r="H303" s="203"/>
      <c r="I303" s="205"/>
      <c r="J303" s="205"/>
      <c r="K303" s="205"/>
      <c r="L303" s="205">
        <f>IFERROR(IF(G303="X",0,IF(H303="X",0,VLOOKUP(H303,'13'!$K$3:$L$16,2,FALSE))),0)</f>
        <v>0</v>
      </c>
      <c r="M303" s="205">
        <f t="shared" si="8"/>
        <v>0</v>
      </c>
      <c r="N303" s="205">
        <f>IFERROR(VLOOKUP(H303,'13'!$K$3:$M$16,3,FALSE),0)</f>
        <v>0</v>
      </c>
      <c r="O303" s="205">
        <f t="shared" si="9"/>
        <v>0</v>
      </c>
      <c r="P303" s="205"/>
      <c r="Q303" s="205"/>
      <c r="R303" s="205"/>
    </row>
    <row r="304" spans="1:18" hidden="1">
      <c r="A304" s="203"/>
      <c r="B304" s="204"/>
      <c r="C304" s="204"/>
      <c r="D304" s="203"/>
      <c r="E304" s="203"/>
      <c r="H304" s="203"/>
      <c r="I304" s="205"/>
      <c r="J304" s="205"/>
      <c r="K304" s="205"/>
      <c r="L304" s="205">
        <f>IFERROR(IF(G304="X",0,IF(H304="X",0,VLOOKUP(H304,'13'!$K$3:$L$16,2,FALSE))),0)</f>
        <v>0</v>
      </c>
      <c r="M304" s="205">
        <f t="shared" si="8"/>
        <v>0</v>
      </c>
      <c r="N304" s="205">
        <f>IFERROR(VLOOKUP(H304,'13'!$K$3:$M$16,3,FALSE),0)</f>
        <v>0</v>
      </c>
      <c r="O304" s="205">
        <f t="shared" si="9"/>
        <v>0</v>
      </c>
      <c r="P304" s="205"/>
      <c r="Q304" s="205"/>
      <c r="R304" s="205"/>
    </row>
    <row r="305" spans="1:18" hidden="1">
      <c r="A305" s="203"/>
      <c r="B305" s="204"/>
      <c r="C305" s="204"/>
      <c r="D305" s="203"/>
      <c r="E305" s="203"/>
      <c r="H305" s="203"/>
      <c r="I305" s="205"/>
      <c r="J305" s="205"/>
      <c r="K305" s="205"/>
      <c r="L305" s="205">
        <f>IFERROR(IF(G305="X",0,IF(H305="X",0,VLOOKUP(H305,'13'!$K$3:$L$16,2,FALSE))),0)</f>
        <v>0</v>
      </c>
      <c r="M305" s="205">
        <f t="shared" si="8"/>
        <v>0</v>
      </c>
      <c r="N305" s="205">
        <f>IFERROR(VLOOKUP(H305,'13'!$K$3:$M$16,3,FALSE),0)</f>
        <v>0</v>
      </c>
      <c r="O305" s="205">
        <f t="shared" si="9"/>
        <v>0</v>
      </c>
      <c r="P305" s="205"/>
      <c r="Q305" s="205"/>
      <c r="R305" s="205"/>
    </row>
    <row r="306" spans="1:18" hidden="1">
      <c r="A306" s="203"/>
      <c r="B306" s="204"/>
      <c r="C306" s="204"/>
      <c r="D306" s="203"/>
      <c r="E306" s="203"/>
      <c r="H306" s="203"/>
      <c r="I306" s="205"/>
      <c r="J306" s="205"/>
      <c r="K306" s="205"/>
      <c r="L306" s="205">
        <f>IFERROR(IF(G306="X",0,IF(H306="X",0,VLOOKUP(H306,'13'!$K$3:$L$16,2,FALSE))),0)</f>
        <v>0</v>
      </c>
      <c r="M306" s="205">
        <f t="shared" si="8"/>
        <v>0</v>
      </c>
      <c r="N306" s="205">
        <f>IFERROR(VLOOKUP(H306,'13'!$K$3:$M$16,3,FALSE),0)</f>
        <v>0</v>
      </c>
      <c r="O306" s="205">
        <f t="shared" si="9"/>
        <v>0</v>
      </c>
      <c r="P306" s="205"/>
      <c r="Q306" s="205"/>
      <c r="R306" s="205"/>
    </row>
    <row r="307" spans="1:18" hidden="1">
      <c r="A307" s="203"/>
      <c r="B307" s="204"/>
      <c r="C307" s="204"/>
      <c r="D307" s="203"/>
      <c r="E307" s="203"/>
      <c r="H307" s="203"/>
      <c r="I307" s="205"/>
      <c r="J307" s="205"/>
      <c r="K307" s="205"/>
      <c r="L307" s="205">
        <f>IFERROR(IF(G307="X",0,IF(H307="X",0,VLOOKUP(H307,'13'!$K$3:$L$16,2,FALSE))),0)</f>
        <v>0</v>
      </c>
      <c r="M307" s="205">
        <f t="shared" si="8"/>
        <v>0</v>
      </c>
      <c r="N307" s="205">
        <f>IFERROR(VLOOKUP(H307,'13'!$K$3:$M$16,3,FALSE),0)</f>
        <v>0</v>
      </c>
      <c r="O307" s="205">
        <f t="shared" si="9"/>
        <v>0</v>
      </c>
      <c r="P307" s="205"/>
      <c r="Q307" s="205"/>
      <c r="R307" s="205"/>
    </row>
    <row r="308" spans="1:18" hidden="1">
      <c r="A308" s="203"/>
      <c r="B308" s="204"/>
      <c r="C308" s="204"/>
      <c r="D308" s="203"/>
      <c r="E308" s="203"/>
      <c r="H308" s="203"/>
      <c r="I308" s="205"/>
      <c r="J308" s="205"/>
      <c r="K308" s="205"/>
      <c r="L308" s="205">
        <f>IFERROR(IF(G308="X",0,IF(H308="X",0,VLOOKUP(H308,'13'!$K$3:$L$16,2,FALSE))),0)</f>
        <v>0</v>
      </c>
      <c r="M308" s="205">
        <f t="shared" si="8"/>
        <v>0</v>
      </c>
      <c r="N308" s="205">
        <f>IFERROR(VLOOKUP(H308,'13'!$K$3:$M$16,3,FALSE),0)</f>
        <v>0</v>
      </c>
      <c r="O308" s="205">
        <f t="shared" si="9"/>
        <v>0</v>
      </c>
      <c r="P308" s="205"/>
      <c r="Q308" s="205"/>
      <c r="R308" s="205"/>
    </row>
    <row r="309" spans="1:18" hidden="1">
      <c r="A309" s="203"/>
      <c r="B309" s="204"/>
      <c r="C309" s="204"/>
      <c r="D309" s="203"/>
      <c r="E309" s="203"/>
      <c r="H309" s="203"/>
      <c r="I309" s="205"/>
      <c r="J309" s="205"/>
      <c r="K309" s="205"/>
      <c r="L309" s="205">
        <f>IFERROR(IF(G309="X",0,IF(H309="X",0,VLOOKUP(H309,'13'!$K$3:$L$16,2,FALSE))),0)</f>
        <v>0</v>
      </c>
      <c r="M309" s="205">
        <f t="shared" si="8"/>
        <v>0</v>
      </c>
      <c r="N309" s="205">
        <f>IFERROR(VLOOKUP(H309,'13'!$K$3:$M$16,3,FALSE),0)</f>
        <v>0</v>
      </c>
      <c r="O309" s="205">
        <f t="shared" si="9"/>
        <v>0</v>
      </c>
      <c r="P309" s="205"/>
      <c r="Q309" s="205"/>
      <c r="R309" s="205"/>
    </row>
    <row r="310" spans="1:18" hidden="1">
      <c r="A310" s="203"/>
      <c r="B310" s="204"/>
      <c r="C310" s="204"/>
      <c r="D310" s="203"/>
      <c r="E310" s="203"/>
      <c r="H310" s="203"/>
      <c r="I310" s="205"/>
      <c r="J310" s="205"/>
      <c r="K310" s="205"/>
      <c r="L310" s="205">
        <f>IFERROR(IF(G310="X",0,IF(H310="X",0,VLOOKUP(H310,'13'!$K$3:$L$16,2,FALSE))),0)</f>
        <v>0</v>
      </c>
      <c r="M310" s="205">
        <f t="shared" si="8"/>
        <v>0</v>
      </c>
      <c r="N310" s="205">
        <f>IFERROR(VLOOKUP(H310,'13'!$K$3:$M$16,3,FALSE),0)</f>
        <v>0</v>
      </c>
      <c r="O310" s="205">
        <f t="shared" si="9"/>
        <v>0</v>
      </c>
      <c r="P310" s="205"/>
      <c r="Q310" s="205"/>
      <c r="R310" s="205"/>
    </row>
    <row r="311" spans="1:18" hidden="1">
      <c r="A311" s="203"/>
      <c r="B311" s="204"/>
      <c r="C311" s="204"/>
      <c r="D311" s="203"/>
      <c r="E311" s="203"/>
      <c r="H311" s="203"/>
      <c r="I311" s="205"/>
      <c r="J311" s="205"/>
      <c r="K311" s="205"/>
      <c r="L311" s="205">
        <f>IFERROR(IF(G311="X",0,IF(H311="X",0,VLOOKUP(H311,'13'!$K$3:$L$16,2,FALSE))),0)</f>
        <v>0</v>
      </c>
      <c r="M311" s="205">
        <f t="shared" si="8"/>
        <v>0</v>
      </c>
      <c r="N311" s="205">
        <f>IFERROR(VLOOKUP(H311,'13'!$K$3:$M$16,3,FALSE),0)</f>
        <v>0</v>
      </c>
      <c r="O311" s="205">
        <f t="shared" si="9"/>
        <v>0</v>
      </c>
      <c r="P311" s="205"/>
      <c r="Q311" s="205"/>
      <c r="R311" s="205"/>
    </row>
    <row r="312" spans="1:18" hidden="1">
      <c r="A312" s="203"/>
      <c r="B312" s="204"/>
      <c r="C312" s="204"/>
      <c r="D312" s="203"/>
      <c r="E312" s="203"/>
      <c r="H312" s="203"/>
      <c r="I312" s="205"/>
      <c r="J312" s="205"/>
      <c r="K312" s="205"/>
      <c r="L312" s="205">
        <f>IFERROR(IF(G312="X",0,IF(H312="X",0,VLOOKUP(H312,'13'!$K$3:$L$16,2,FALSE))),0)</f>
        <v>0</v>
      </c>
      <c r="M312" s="205">
        <f t="shared" si="8"/>
        <v>0</v>
      </c>
      <c r="N312" s="205">
        <f>IFERROR(VLOOKUP(H312,'13'!$K$3:$M$16,3,FALSE),0)</f>
        <v>0</v>
      </c>
      <c r="O312" s="205">
        <f t="shared" si="9"/>
        <v>0</v>
      </c>
      <c r="P312" s="205"/>
      <c r="Q312" s="205"/>
      <c r="R312" s="205"/>
    </row>
    <row r="313" spans="1:18" hidden="1">
      <c r="A313" s="203"/>
      <c r="B313" s="204"/>
      <c r="C313" s="204"/>
      <c r="D313" s="203"/>
      <c r="E313" s="203"/>
      <c r="H313" s="203"/>
      <c r="I313" s="205"/>
      <c r="J313" s="205"/>
      <c r="K313" s="205"/>
      <c r="L313" s="205">
        <f>IFERROR(IF(G313="X",0,IF(H313="X",0,VLOOKUP(H313,'13'!$K$3:$L$16,2,FALSE))),0)</f>
        <v>0</v>
      </c>
      <c r="M313" s="205">
        <f t="shared" si="8"/>
        <v>0</v>
      </c>
      <c r="N313" s="205">
        <f>IFERROR(VLOOKUP(H313,'13'!$K$3:$M$16,3,FALSE),0)</f>
        <v>0</v>
      </c>
      <c r="O313" s="205">
        <f t="shared" si="9"/>
        <v>0</v>
      </c>
      <c r="P313" s="205"/>
      <c r="Q313" s="205"/>
      <c r="R313" s="205"/>
    </row>
    <row r="314" spans="1:18" hidden="1">
      <c r="A314" s="203"/>
      <c r="B314" s="204"/>
      <c r="C314" s="204"/>
      <c r="D314" s="203"/>
      <c r="E314" s="203"/>
      <c r="H314" s="203"/>
      <c r="I314" s="205"/>
      <c r="J314" s="205"/>
      <c r="K314" s="205"/>
      <c r="L314" s="205">
        <f>IFERROR(IF(G314="X",0,IF(H314="X",0,VLOOKUP(H314,'13'!$K$3:$L$16,2,FALSE))),0)</f>
        <v>0</v>
      </c>
      <c r="M314" s="205">
        <f t="shared" si="8"/>
        <v>0</v>
      </c>
      <c r="N314" s="205">
        <f>IFERROR(VLOOKUP(H314,'13'!$K$3:$M$16,3,FALSE),0)</f>
        <v>0</v>
      </c>
      <c r="O314" s="205">
        <f t="shared" si="9"/>
        <v>0</v>
      </c>
      <c r="P314" s="205"/>
      <c r="Q314" s="205"/>
      <c r="R314" s="205"/>
    </row>
    <row r="315" spans="1:18" hidden="1">
      <c r="A315" s="203"/>
      <c r="B315" s="204"/>
      <c r="C315" s="204"/>
      <c r="D315" s="203"/>
      <c r="E315" s="203"/>
      <c r="H315" s="203"/>
      <c r="I315" s="205"/>
      <c r="J315" s="205"/>
      <c r="K315" s="205"/>
      <c r="L315" s="205">
        <f>IFERROR(IF(G315="X",0,IF(H315="X",0,VLOOKUP(H315,'13'!$K$3:$L$16,2,FALSE))),0)</f>
        <v>0</v>
      </c>
      <c r="M315" s="205">
        <f t="shared" si="8"/>
        <v>0</v>
      </c>
      <c r="N315" s="205">
        <f>IFERROR(VLOOKUP(H315,'13'!$K$3:$M$16,3,FALSE),0)</f>
        <v>0</v>
      </c>
      <c r="O315" s="205">
        <f t="shared" si="9"/>
        <v>0</v>
      </c>
      <c r="P315" s="205"/>
      <c r="Q315" s="205"/>
      <c r="R315" s="205"/>
    </row>
    <row r="316" spans="1:18" hidden="1">
      <c r="A316" s="203"/>
      <c r="B316" s="204"/>
      <c r="C316" s="204"/>
      <c r="D316" s="203"/>
      <c r="E316" s="203"/>
      <c r="H316" s="203"/>
      <c r="I316" s="205"/>
      <c r="J316" s="205"/>
      <c r="K316" s="205"/>
      <c r="L316" s="205">
        <f>IFERROR(IF(G316="X",0,IF(H316="X",0,VLOOKUP(H316,'13'!$K$3:$L$16,2,FALSE))),0)</f>
        <v>0</v>
      </c>
      <c r="M316" s="205">
        <f t="shared" si="8"/>
        <v>0</v>
      </c>
      <c r="N316" s="205">
        <f>IFERROR(VLOOKUP(H316,'13'!$K$3:$M$16,3,FALSE),0)</f>
        <v>0</v>
      </c>
      <c r="O316" s="205">
        <f t="shared" si="9"/>
        <v>0</v>
      </c>
      <c r="P316" s="205"/>
      <c r="Q316" s="205"/>
      <c r="R316" s="205"/>
    </row>
    <row r="317" spans="1:18" hidden="1">
      <c r="A317" s="203"/>
      <c r="B317" s="204"/>
      <c r="C317" s="204"/>
      <c r="D317" s="203"/>
      <c r="E317" s="203"/>
      <c r="H317" s="203"/>
      <c r="I317" s="205"/>
      <c r="J317" s="205"/>
      <c r="K317" s="205"/>
      <c r="L317" s="205">
        <f>IFERROR(IF(G317="X",0,IF(H317="X",0,VLOOKUP(H317,'13'!$K$3:$L$16,2,FALSE))),0)</f>
        <v>0</v>
      </c>
      <c r="M317" s="205">
        <f t="shared" si="8"/>
        <v>0</v>
      </c>
      <c r="N317" s="205">
        <f>IFERROR(VLOOKUP(H317,'13'!$K$3:$M$16,3,FALSE),0)</f>
        <v>0</v>
      </c>
      <c r="O317" s="205">
        <f t="shared" si="9"/>
        <v>0</v>
      </c>
      <c r="P317" s="205"/>
      <c r="Q317" s="205"/>
      <c r="R317" s="205"/>
    </row>
    <row r="318" spans="1:18" hidden="1">
      <c r="A318" s="203"/>
      <c r="B318" s="204"/>
      <c r="C318" s="204"/>
      <c r="D318" s="203"/>
      <c r="E318" s="203"/>
      <c r="H318" s="203"/>
      <c r="I318" s="205"/>
      <c r="J318" s="205"/>
      <c r="K318" s="205"/>
      <c r="L318" s="205">
        <f>IFERROR(IF(G318="X",0,IF(H318="X",0,VLOOKUP(H318,'13'!$K$3:$L$16,2,FALSE))),0)</f>
        <v>0</v>
      </c>
      <c r="M318" s="205">
        <f t="shared" si="8"/>
        <v>0</v>
      </c>
      <c r="N318" s="205">
        <f>IFERROR(VLOOKUP(H318,'13'!$K$3:$M$16,3,FALSE),0)</f>
        <v>0</v>
      </c>
      <c r="O318" s="205">
        <f t="shared" si="9"/>
        <v>0</v>
      </c>
      <c r="P318" s="205"/>
      <c r="Q318" s="205"/>
      <c r="R318" s="205"/>
    </row>
    <row r="319" spans="1:18" hidden="1">
      <c r="A319" s="203"/>
      <c r="B319" s="204"/>
      <c r="C319" s="204"/>
      <c r="D319" s="203"/>
      <c r="E319" s="203"/>
      <c r="H319" s="203"/>
      <c r="I319" s="205"/>
      <c r="J319" s="205"/>
      <c r="K319" s="205"/>
      <c r="L319" s="205">
        <f>IFERROR(IF(G319="X",0,IF(H319="X",0,VLOOKUP(H319,'13'!$K$3:$L$16,2,FALSE))),0)</f>
        <v>0</v>
      </c>
      <c r="M319" s="205">
        <f t="shared" si="8"/>
        <v>0</v>
      </c>
      <c r="N319" s="205">
        <f>IFERROR(VLOOKUP(H319,'13'!$K$3:$M$16,3,FALSE),0)</f>
        <v>0</v>
      </c>
      <c r="O319" s="205">
        <f t="shared" si="9"/>
        <v>0</v>
      </c>
      <c r="P319" s="205"/>
      <c r="Q319" s="205"/>
      <c r="R319" s="205"/>
    </row>
    <row r="320" spans="1:18" hidden="1">
      <c r="A320" s="203"/>
      <c r="B320" s="204"/>
      <c r="C320" s="204"/>
      <c r="D320" s="203"/>
      <c r="E320" s="203"/>
      <c r="H320" s="203"/>
      <c r="I320" s="205"/>
      <c r="J320" s="205"/>
      <c r="K320" s="205"/>
      <c r="L320" s="205">
        <f>IFERROR(IF(G320="X",0,IF(H320="X",0,VLOOKUP(H320,'13'!$K$3:$L$16,2,FALSE))),0)</f>
        <v>0</v>
      </c>
      <c r="M320" s="205">
        <f t="shared" si="8"/>
        <v>0</v>
      </c>
      <c r="N320" s="205">
        <f>IFERROR(VLOOKUP(H320,'13'!$K$3:$M$16,3,FALSE),0)</f>
        <v>0</v>
      </c>
      <c r="O320" s="205">
        <f t="shared" si="9"/>
        <v>0</v>
      </c>
      <c r="P320" s="205"/>
      <c r="Q320" s="205"/>
      <c r="R320" s="205"/>
    </row>
    <row r="321" spans="1:18" hidden="1">
      <c r="A321" s="203"/>
      <c r="B321" s="204"/>
      <c r="C321" s="204"/>
      <c r="D321" s="203"/>
      <c r="E321" s="203"/>
      <c r="H321" s="203"/>
      <c r="I321" s="205"/>
      <c r="J321" s="205"/>
      <c r="K321" s="205"/>
      <c r="L321" s="205">
        <f>IFERROR(IF(G321="X",0,IF(H321="X",0,VLOOKUP(H321,'13'!$K$3:$L$16,2,FALSE))),0)</f>
        <v>0</v>
      </c>
      <c r="M321" s="205">
        <f t="shared" si="8"/>
        <v>0</v>
      </c>
      <c r="N321" s="205">
        <f>IFERROR(VLOOKUP(H321,'13'!$K$3:$M$16,3,FALSE),0)</f>
        <v>0</v>
      </c>
      <c r="O321" s="205">
        <f t="shared" si="9"/>
        <v>0</v>
      </c>
      <c r="P321" s="205"/>
      <c r="Q321" s="205"/>
      <c r="R321" s="205"/>
    </row>
    <row r="322" spans="1:18" hidden="1">
      <c r="A322" s="203"/>
      <c r="B322" s="204"/>
      <c r="C322" s="204"/>
      <c r="D322" s="203"/>
      <c r="E322" s="203"/>
      <c r="H322" s="203"/>
      <c r="I322" s="205"/>
      <c r="J322" s="205"/>
      <c r="K322" s="205"/>
      <c r="L322" s="205">
        <f>IFERROR(IF(G322="X",0,IF(H322="X",0,VLOOKUP(H322,'13'!$K$3:$L$16,2,FALSE))),0)</f>
        <v>0</v>
      </c>
      <c r="M322" s="205">
        <f t="shared" si="8"/>
        <v>0</v>
      </c>
      <c r="N322" s="205">
        <f>IFERROR(VLOOKUP(H322,'13'!$K$3:$M$16,3,FALSE),0)</f>
        <v>0</v>
      </c>
      <c r="O322" s="205">
        <f t="shared" si="9"/>
        <v>0</v>
      </c>
      <c r="P322" s="205"/>
      <c r="Q322" s="205"/>
      <c r="R322" s="205"/>
    </row>
    <row r="323" spans="1:18" hidden="1">
      <c r="A323" s="203"/>
      <c r="B323" s="204"/>
      <c r="C323" s="204"/>
      <c r="D323" s="203"/>
      <c r="E323" s="203"/>
      <c r="H323" s="203"/>
      <c r="I323" s="205"/>
      <c r="J323" s="205"/>
      <c r="K323" s="205"/>
      <c r="L323" s="205">
        <f>IFERROR(IF(G323="X",0,IF(H323="X",0,VLOOKUP(H323,'13'!$K$3:$L$16,2,FALSE))),0)</f>
        <v>0</v>
      </c>
      <c r="M323" s="205">
        <f t="shared" si="8"/>
        <v>0</v>
      </c>
      <c r="N323" s="205">
        <f>IFERROR(VLOOKUP(H323,'13'!$K$3:$M$16,3,FALSE),0)</f>
        <v>0</v>
      </c>
      <c r="O323" s="205">
        <f t="shared" si="9"/>
        <v>0</v>
      </c>
      <c r="P323" s="205"/>
      <c r="Q323" s="205"/>
      <c r="R323" s="205"/>
    </row>
    <row r="324" spans="1:18" hidden="1">
      <c r="A324" s="203"/>
      <c r="B324" s="204"/>
      <c r="C324" s="204"/>
      <c r="D324" s="203"/>
      <c r="E324" s="203"/>
      <c r="H324" s="203"/>
      <c r="I324" s="205"/>
      <c r="J324" s="205"/>
      <c r="K324" s="205"/>
      <c r="L324" s="205">
        <f>IFERROR(IF(G324="X",0,IF(H324="X",0,VLOOKUP(H324,'13'!$K$3:$L$16,2,FALSE))),0)</f>
        <v>0</v>
      </c>
      <c r="M324" s="205">
        <f t="shared" ref="M324:M387" si="10">K324*L324</f>
        <v>0</v>
      </c>
      <c r="N324" s="205">
        <f>IFERROR(VLOOKUP(H324,'13'!$K$3:$M$16,3,FALSE),0)</f>
        <v>0</v>
      </c>
      <c r="O324" s="205">
        <f t="shared" ref="O324:O387" si="11">IF(N324=0,0,M324/N324)</f>
        <v>0</v>
      </c>
      <c r="P324" s="205"/>
      <c r="Q324" s="205"/>
      <c r="R324" s="205"/>
    </row>
    <row r="325" spans="1:18" hidden="1">
      <c r="A325" s="203"/>
      <c r="B325" s="204"/>
      <c r="C325" s="204"/>
      <c r="D325" s="203"/>
      <c r="E325" s="203"/>
      <c r="H325" s="203"/>
      <c r="I325" s="205"/>
      <c r="J325" s="205"/>
      <c r="K325" s="205"/>
      <c r="L325" s="205">
        <f>IFERROR(IF(G325="X",0,IF(H325="X",0,VLOOKUP(H325,'13'!$K$3:$L$16,2,FALSE))),0)</f>
        <v>0</v>
      </c>
      <c r="M325" s="205">
        <f t="shared" si="10"/>
        <v>0</v>
      </c>
      <c r="N325" s="205">
        <f>IFERROR(VLOOKUP(H325,'13'!$K$3:$M$16,3,FALSE),0)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IFERROR(IF(G326="X",0,IF(H326="X",0,VLOOKUP(H326,'13'!$K$3:$L$16,2,FALSE))),0)</f>
        <v>0</v>
      </c>
      <c r="M326" s="205">
        <f t="shared" si="10"/>
        <v>0</v>
      </c>
      <c r="N326" s="205">
        <f>IFERROR(VLOOKUP(H326,'13'!$K$3:$M$16,3,FALSE),0)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IFERROR(IF(G327="X",0,IF(H327="X",0,VLOOKUP(H327,'13'!$K$3:$L$16,2,FALSE))),0)</f>
        <v>0</v>
      </c>
      <c r="M327" s="205">
        <f t="shared" si="10"/>
        <v>0</v>
      </c>
      <c r="N327" s="205">
        <f>IFERROR(VLOOKUP(H327,'13'!$K$3:$M$16,3,FALSE),0)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IFERROR(IF(G328="X",0,IF(H328="X",0,VLOOKUP(H328,'13'!$K$3:$L$16,2,FALSE))),0)</f>
        <v>0</v>
      </c>
      <c r="M328" s="205">
        <f t="shared" si="10"/>
        <v>0</v>
      </c>
      <c r="N328" s="205">
        <f>IFERROR(VLOOKUP(H328,'13'!$K$3:$M$16,3,FALSE),0)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IFERROR(IF(G329="X",0,IF(H329="X",0,VLOOKUP(H329,'13'!$K$3:$L$16,2,FALSE))),0)</f>
        <v>0</v>
      </c>
      <c r="M329" s="205">
        <f t="shared" si="10"/>
        <v>0</v>
      </c>
      <c r="N329" s="205">
        <f>IFERROR(VLOOKUP(H329,'13'!$K$3:$M$16,3,FALSE),0)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IFERROR(IF(G330="X",0,IF(H330="X",0,VLOOKUP(H330,'13'!$K$3:$L$16,2,FALSE))),0)</f>
        <v>0</v>
      </c>
      <c r="M330" s="205">
        <f t="shared" si="10"/>
        <v>0</v>
      </c>
      <c r="N330" s="205">
        <f>IFERROR(VLOOKUP(H330,'13'!$K$3:$M$16,3,FALSE),0)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IFERROR(IF(G331="X",0,IF(H331="X",0,VLOOKUP(H331,'13'!$K$3:$L$16,2,FALSE))),0)</f>
        <v>0</v>
      </c>
      <c r="M331" s="205">
        <f t="shared" si="10"/>
        <v>0</v>
      </c>
      <c r="N331" s="205">
        <f>IFERROR(VLOOKUP(H331,'13'!$K$3:$M$16,3,FALSE),0)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IFERROR(IF(G332="X",0,IF(H332="X",0,VLOOKUP(H332,'13'!$K$3:$L$16,2,FALSE))),0)</f>
        <v>0</v>
      </c>
      <c r="M332" s="205">
        <f t="shared" si="10"/>
        <v>0</v>
      </c>
      <c r="N332" s="205">
        <f>IFERROR(VLOOKUP(H332,'13'!$K$3:$M$16,3,FALSE),0)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IFERROR(IF(G333="X",0,IF(H333="X",0,VLOOKUP(H333,'13'!$K$3:$L$16,2,FALSE))),0)</f>
        <v>0</v>
      </c>
      <c r="M333" s="205">
        <f t="shared" si="10"/>
        <v>0</v>
      </c>
      <c r="N333" s="205">
        <f>IFERROR(VLOOKUP(H333,'13'!$K$3:$M$16,3,FALSE),0)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IFERROR(IF(G334="X",0,IF(H334="X",0,VLOOKUP(H334,'13'!$K$3:$L$16,2,FALSE))),0)</f>
        <v>0</v>
      </c>
      <c r="M334" s="205">
        <f t="shared" si="10"/>
        <v>0</v>
      </c>
      <c r="N334" s="205">
        <f>IFERROR(VLOOKUP(H334,'13'!$K$3:$M$16,3,FALSE),0)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IFERROR(IF(G335="X",0,IF(H335="X",0,VLOOKUP(H335,'13'!$K$3:$L$16,2,FALSE))),0)</f>
        <v>0</v>
      </c>
      <c r="M335" s="205">
        <f t="shared" si="10"/>
        <v>0</v>
      </c>
      <c r="N335" s="205">
        <f>IFERROR(VLOOKUP(H335,'13'!$K$3:$M$16,3,FALSE),0)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IFERROR(IF(G336="X",0,IF(H336="X",0,VLOOKUP(H336,'13'!$K$3:$L$16,2,FALSE))),0)</f>
        <v>0</v>
      </c>
      <c r="M336" s="205">
        <f t="shared" si="10"/>
        <v>0</v>
      </c>
      <c r="N336" s="205">
        <f>IFERROR(VLOOKUP(H336,'13'!$K$3:$M$16,3,FALSE),0)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IFERROR(IF(G337="X",0,IF(H337="X",0,VLOOKUP(H337,'13'!$K$3:$L$16,2,FALSE))),0)</f>
        <v>0</v>
      </c>
      <c r="M337" s="205">
        <f t="shared" si="10"/>
        <v>0</v>
      </c>
      <c r="N337" s="205">
        <f>IFERROR(VLOOKUP(H337,'13'!$K$3:$M$16,3,FALSE),0)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IFERROR(IF(G338="X",0,IF(H338="X",0,VLOOKUP(H338,'13'!$K$3:$L$16,2,FALSE))),0)</f>
        <v>0</v>
      </c>
      <c r="M338" s="205">
        <f t="shared" si="10"/>
        <v>0</v>
      </c>
      <c r="N338" s="205">
        <f>IFERROR(VLOOKUP(H338,'13'!$K$3:$M$16,3,FALSE),0)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IFERROR(IF(G339="X",0,IF(H339="X",0,VLOOKUP(H339,'13'!$K$3:$L$16,2,FALSE))),0)</f>
        <v>0</v>
      </c>
      <c r="M339" s="205">
        <f t="shared" si="10"/>
        <v>0</v>
      </c>
      <c r="N339" s="205">
        <f>IFERROR(VLOOKUP(H339,'13'!$K$3:$M$16,3,FALSE),0)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IFERROR(IF(G340="X",0,IF(H340="X",0,VLOOKUP(H340,'13'!$K$3:$L$16,2,FALSE))),0)</f>
        <v>0</v>
      </c>
      <c r="M340" s="205">
        <f t="shared" si="10"/>
        <v>0</v>
      </c>
      <c r="N340" s="205">
        <f>IFERROR(VLOOKUP(H340,'13'!$K$3:$M$16,3,FALSE),0)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IFERROR(IF(G341="X",0,IF(H341="X",0,VLOOKUP(H341,'13'!$K$3:$L$16,2,FALSE))),0)</f>
        <v>0</v>
      </c>
      <c r="M341" s="205">
        <f t="shared" si="10"/>
        <v>0</v>
      </c>
      <c r="N341" s="205">
        <f>IFERROR(VLOOKUP(H341,'13'!$K$3:$M$16,3,FALSE),0)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IFERROR(IF(G342="X",0,IF(H342="X",0,VLOOKUP(H342,'13'!$K$3:$L$16,2,FALSE))),0)</f>
        <v>0</v>
      </c>
      <c r="M342" s="205">
        <f t="shared" si="10"/>
        <v>0</v>
      </c>
      <c r="N342" s="205">
        <f>IFERROR(VLOOKUP(H342,'13'!$K$3:$M$16,3,FALSE),0)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IFERROR(IF(G343="X",0,IF(H343="X",0,VLOOKUP(H343,'13'!$K$3:$L$16,2,FALSE))),0)</f>
        <v>0</v>
      </c>
      <c r="M343" s="205">
        <f t="shared" si="10"/>
        <v>0</v>
      </c>
      <c r="N343" s="205">
        <f>IFERROR(VLOOKUP(H343,'13'!$K$3:$M$16,3,FALSE),0)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IFERROR(IF(G344="X",0,IF(H344="X",0,VLOOKUP(H344,'13'!$K$3:$L$16,2,FALSE))),0)</f>
        <v>0</v>
      </c>
      <c r="M344" s="205">
        <f t="shared" si="10"/>
        <v>0</v>
      </c>
      <c r="N344" s="205">
        <f>IFERROR(VLOOKUP(H344,'13'!$K$3:$M$16,3,FALSE),0)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IFERROR(IF(G345="X",0,IF(H345="X",0,VLOOKUP(H345,'13'!$K$3:$L$16,2,FALSE))),0)</f>
        <v>0</v>
      </c>
      <c r="M345" s="205">
        <f t="shared" si="10"/>
        <v>0</v>
      </c>
      <c r="N345" s="205">
        <f>IFERROR(VLOOKUP(H345,'13'!$K$3:$M$16,3,FALSE),0)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IFERROR(IF(G346="X",0,IF(H346="X",0,VLOOKUP(H346,'13'!$K$3:$L$16,2,FALSE))),0)</f>
        <v>0</v>
      </c>
      <c r="M346" s="205">
        <f t="shared" si="10"/>
        <v>0</v>
      </c>
      <c r="N346" s="205">
        <f>IFERROR(VLOOKUP(H346,'13'!$K$3:$M$16,3,FALSE),0)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IFERROR(IF(G347="X",0,IF(H347="X",0,VLOOKUP(H347,'13'!$K$3:$L$16,2,FALSE))),0)</f>
        <v>0</v>
      </c>
      <c r="M347" s="205">
        <f t="shared" si="10"/>
        <v>0</v>
      </c>
      <c r="N347" s="205">
        <f>IFERROR(VLOOKUP(H347,'13'!$K$3:$M$16,3,FALSE),0)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IFERROR(IF(G348="X",0,IF(H348="X",0,VLOOKUP(H348,'13'!$K$3:$L$16,2,FALSE))),0)</f>
        <v>0</v>
      </c>
      <c r="M348" s="205">
        <f t="shared" si="10"/>
        <v>0</v>
      </c>
      <c r="N348" s="205">
        <f>IFERROR(VLOOKUP(H348,'13'!$K$3:$M$16,3,FALSE),0)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IFERROR(IF(G349="X",0,IF(H349="X",0,VLOOKUP(H349,'13'!$K$3:$L$16,2,FALSE))),0)</f>
        <v>0</v>
      </c>
      <c r="M349" s="205">
        <f t="shared" si="10"/>
        <v>0</v>
      </c>
      <c r="N349" s="205">
        <f>IFERROR(VLOOKUP(H349,'13'!$K$3:$M$16,3,FALSE),0)</f>
        <v>0</v>
      </c>
      <c r="O349" s="205">
        <f t="shared" si="11"/>
        <v>0</v>
      </c>
      <c r="P349" s="205"/>
      <c r="Q349" s="205"/>
      <c r="R349" s="205"/>
    </row>
    <row r="350" spans="1:18" hidden="1">
      <c r="A350" s="203"/>
      <c r="B350" s="204"/>
      <c r="C350" s="204"/>
      <c r="D350" s="203"/>
      <c r="E350" s="203"/>
      <c r="H350" s="203"/>
      <c r="I350" s="205"/>
      <c r="J350" s="205"/>
      <c r="K350" s="205"/>
      <c r="L350" s="205">
        <f>IFERROR(IF(G350="X",0,IF(H350="X",0,VLOOKUP(H350,'13'!$K$3:$L$16,2,FALSE))),0)</f>
        <v>0</v>
      </c>
      <c r="M350" s="205">
        <f t="shared" si="10"/>
        <v>0</v>
      </c>
      <c r="N350" s="205">
        <f>IFERROR(VLOOKUP(H350,'13'!$K$3:$M$16,3,FALSE),0)</f>
        <v>0</v>
      </c>
      <c r="O350" s="205">
        <f t="shared" si="11"/>
        <v>0</v>
      </c>
      <c r="P350" s="205"/>
      <c r="Q350" s="205"/>
      <c r="R350" s="205"/>
    </row>
    <row r="351" spans="1:18" hidden="1">
      <c r="A351" s="203"/>
      <c r="B351" s="204"/>
      <c r="C351" s="204"/>
      <c r="D351" s="203"/>
      <c r="E351" s="203"/>
      <c r="H351" s="203"/>
      <c r="I351" s="205"/>
      <c r="J351" s="205"/>
      <c r="K351" s="205"/>
      <c r="L351" s="205">
        <f>IFERROR(IF(G351="X",0,IF(H351="X",0,VLOOKUP(H351,'13'!$K$3:$L$16,2,FALSE))),0)</f>
        <v>0</v>
      </c>
      <c r="M351" s="205">
        <f t="shared" si="10"/>
        <v>0</v>
      </c>
      <c r="N351" s="205">
        <f>IFERROR(VLOOKUP(H351,'13'!$K$3:$M$16,3,FALSE),0)</f>
        <v>0</v>
      </c>
      <c r="O351" s="205">
        <f t="shared" si="11"/>
        <v>0</v>
      </c>
      <c r="P351" s="205"/>
      <c r="Q351" s="205"/>
      <c r="R351" s="205"/>
    </row>
    <row r="352" spans="1:18" hidden="1">
      <c r="A352" s="203"/>
      <c r="B352" s="204"/>
      <c r="C352" s="204"/>
      <c r="D352" s="203"/>
      <c r="E352" s="203"/>
      <c r="H352" s="203"/>
      <c r="I352" s="205"/>
      <c r="J352" s="205"/>
      <c r="K352" s="205"/>
      <c r="L352" s="205">
        <f>IFERROR(IF(G352="X",0,IF(H352="X",0,VLOOKUP(H352,'13'!$K$3:$L$16,2,FALSE))),0)</f>
        <v>0</v>
      </c>
      <c r="M352" s="205">
        <f t="shared" si="10"/>
        <v>0</v>
      </c>
      <c r="N352" s="205">
        <f>IFERROR(VLOOKUP(H352,'13'!$K$3:$M$16,3,FALSE),0)</f>
        <v>0</v>
      </c>
      <c r="O352" s="205">
        <f t="shared" si="11"/>
        <v>0</v>
      </c>
      <c r="P352" s="205"/>
      <c r="Q352" s="205"/>
      <c r="R352" s="205"/>
    </row>
    <row r="353" spans="1:18" hidden="1">
      <c r="A353" s="203"/>
      <c r="B353" s="204"/>
      <c r="C353" s="204"/>
      <c r="D353" s="203"/>
      <c r="E353" s="203"/>
      <c r="H353" s="203"/>
      <c r="I353" s="205"/>
      <c r="J353" s="205"/>
      <c r="K353" s="205"/>
      <c r="L353" s="205">
        <f>IFERROR(IF(G353="X",0,IF(H353="X",0,VLOOKUP(H353,'13'!$K$3:$L$16,2,FALSE))),0)</f>
        <v>0</v>
      </c>
      <c r="M353" s="205">
        <f t="shared" si="10"/>
        <v>0</v>
      </c>
      <c r="N353" s="205">
        <f>IFERROR(VLOOKUP(H353,'13'!$K$3:$M$16,3,FALSE),0)</f>
        <v>0</v>
      </c>
      <c r="O353" s="205">
        <f t="shared" si="11"/>
        <v>0</v>
      </c>
      <c r="P353" s="205"/>
      <c r="Q353" s="205"/>
      <c r="R353" s="205"/>
    </row>
    <row r="354" spans="1:18" hidden="1">
      <c r="A354" s="203"/>
      <c r="B354" s="204"/>
      <c r="C354" s="204"/>
      <c r="D354" s="203"/>
      <c r="E354" s="203"/>
      <c r="H354" s="203"/>
      <c r="I354" s="205"/>
      <c r="J354" s="205"/>
      <c r="K354" s="205"/>
      <c r="L354" s="205">
        <f>IFERROR(IF(G354="X",0,IF(H354="X",0,VLOOKUP(H354,'13'!$K$3:$L$16,2,FALSE))),0)</f>
        <v>0</v>
      </c>
      <c r="M354" s="205">
        <f t="shared" si="10"/>
        <v>0</v>
      </c>
      <c r="N354" s="205">
        <f>IFERROR(VLOOKUP(H354,'13'!$K$3:$M$16,3,FALSE),0)</f>
        <v>0</v>
      </c>
      <c r="O354" s="205">
        <f t="shared" si="11"/>
        <v>0</v>
      </c>
      <c r="P354" s="205"/>
      <c r="Q354" s="205"/>
      <c r="R354" s="205"/>
    </row>
    <row r="355" spans="1:18" hidden="1">
      <c r="A355" s="203"/>
      <c r="B355" s="204"/>
      <c r="C355" s="204"/>
      <c r="D355" s="203"/>
      <c r="E355" s="203"/>
      <c r="H355" s="203"/>
      <c r="I355" s="205"/>
      <c r="J355" s="205"/>
      <c r="K355" s="205"/>
      <c r="L355" s="205">
        <f>IFERROR(IF(G355="X",0,IF(H355="X",0,VLOOKUP(H355,'13'!$K$3:$L$16,2,FALSE))),0)</f>
        <v>0</v>
      </c>
      <c r="M355" s="205">
        <f t="shared" si="10"/>
        <v>0</v>
      </c>
      <c r="N355" s="205">
        <f>IFERROR(VLOOKUP(H355,'13'!$K$3:$M$16,3,FALSE),0)</f>
        <v>0</v>
      </c>
      <c r="O355" s="205">
        <f t="shared" si="11"/>
        <v>0</v>
      </c>
      <c r="P355" s="205"/>
      <c r="Q355" s="205"/>
      <c r="R355" s="205"/>
    </row>
    <row r="356" spans="1:18" hidden="1">
      <c r="A356" s="203"/>
      <c r="B356" s="204"/>
      <c r="C356" s="204"/>
      <c r="D356" s="203"/>
      <c r="E356" s="203"/>
      <c r="H356" s="203"/>
      <c r="I356" s="205"/>
      <c r="J356" s="205"/>
      <c r="K356" s="205"/>
      <c r="L356" s="205">
        <f>IFERROR(IF(G356="X",0,IF(H356="X",0,VLOOKUP(H356,'13'!$K$3:$L$16,2,FALSE))),0)</f>
        <v>0</v>
      </c>
      <c r="M356" s="205">
        <f t="shared" si="10"/>
        <v>0</v>
      </c>
      <c r="N356" s="205">
        <f>IFERROR(VLOOKUP(H356,'13'!$K$3:$M$16,3,FALSE),0)</f>
        <v>0</v>
      </c>
      <c r="O356" s="205">
        <f t="shared" si="11"/>
        <v>0</v>
      </c>
      <c r="P356" s="205"/>
      <c r="Q356" s="205"/>
      <c r="R356" s="205"/>
    </row>
    <row r="357" spans="1:18" hidden="1">
      <c r="A357" s="203"/>
      <c r="B357" s="204"/>
      <c r="C357" s="204"/>
      <c r="D357" s="203"/>
      <c r="E357" s="203"/>
      <c r="H357" s="203"/>
      <c r="I357" s="205"/>
      <c r="J357" s="205"/>
      <c r="K357" s="205"/>
      <c r="L357" s="205">
        <f>IFERROR(IF(G357="X",0,IF(H357="X",0,VLOOKUP(H357,'13'!$K$3:$L$16,2,FALSE))),0)</f>
        <v>0</v>
      </c>
      <c r="M357" s="205">
        <f t="shared" si="10"/>
        <v>0</v>
      </c>
      <c r="N357" s="205">
        <f>IFERROR(VLOOKUP(H357,'13'!$K$3:$M$16,3,FALSE),0)</f>
        <v>0</v>
      </c>
      <c r="O357" s="205">
        <f t="shared" si="11"/>
        <v>0</v>
      </c>
      <c r="P357" s="205"/>
      <c r="Q357" s="205"/>
      <c r="R357" s="205"/>
    </row>
    <row r="358" spans="1:18" hidden="1">
      <c r="A358" s="203"/>
      <c r="B358" s="204"/>
      <c r="C358" s="204"/>
      <c r="D358" s="203"/>
      <c r="E358" s="203"/>
      <c r="H358" s="203"/>
      <c r="I358" s="205"/>
      <c r="J358" s="205"/>
      <c r="K358" s="205"/>
      <c r="L358" s="205">
        <f>IFERROR(IF(G358="X",0,IF(H358="X",0,VLOOKUP(H358,'13'!$K$3:$L$16,2,FALSE))),0)</f>
        <v>0</v>
      </c>
      <c r="M358" s="205">
        <f t="shared" si="10"/>
        <v>0</v>
      </c>
      <c r="N358" s="205">
        <f>IFERROR(VLOOKUP(H358,'13'!$K$3:$M$16,3,FALSE),0)</f>
        <v>0</v>
      </c>
      <c r="O358" s="205">
        <f t="shared" si="11"/>
        <v>0</v>
      </c>
      <c r="P358" s="205"/>
      <c r="Q358" s="205"/>
      <c r="R358" s="205"/>
    </row>
    <row r="359" spans="1:18" hidden="1">
      <c r="A359" s="203"/>
      <c r="B359" s="204"/>
      <c r="C359" s="204"/>
      <c r="D359" s="203"/>
      <c r="E359" s="203"/>
      <c r="H359" s="203"/>
      <c r="I359" s="205"/>
      <c r="J359" s="205"/>
      <c r="K359" s="205"/>
      <c r="L359" s="205">
        <f>IFERROR(IF(G359="X",0,IF(H359="X",0,VLOOKUP(H359,'13'!$K$3:$L$16,2,FALSE))),0)</f>
        <v>0</v>
      </c>
      <c r="M359" s="205">
        <f t="shared" si="10"/>
        <v>0</v>
      </c>
      <c r="N359" s="205">
        <f>IFERROR(VLOOKUP(H359,'13'!$K$3:$M$16,3,FALSE),0)</f>
        <v>0</v>
      </c>
      <c r="O359" s="205">
        <f t="shared" si="11"/>
        <v>0</v>
      </c>
      <c r="P359" s="205"/>
      <c r="Q359" s="205"/>
      <c r="R359" s="205"/>
    </row>
    <row r="360" spans="1:18" hidden="1">
      <c r="A360" s="203"/>
      <c r="B360" s="204"/>
      <c r="C360" s="204"/>
      <c r="D360" s="203"/>
      <c r="E360" s="203"/>
      <c r="H360" s="203"/>
      <c r="I360" s="205"/>
      <c r="J360" s="205"/>
      <c r="K360" s="205"/>
      <c r="L360" s="205">
        <f>IFERROR(IF(G360="X",0,IF(H360="X",0,VLOOKUP(H360,'13'!$K$3:$L$16,2,FALSE))),0)</f>
        <v>0</v>
      </c>
      <c r="M360" s="205">
        <f t="shared" si="10"/>
        <v>0</v>
      </c>
      <c r="N360" s="205">
        <f>IFERROR(VLOOKUP(H360,'13'!$K$3:$M$16,3,FALSE),0)</f>
        <v>0</v>
      </c>
      <c r="O360" s="205">
        <f t="shared" si="11"/>
        <v>0</v>
      </c>
      <c r="P360" s="205"/>
      <c r="Q360" s="205"/>
      <c r="R360" s="205"/>
    </row>
    <row r="361" spans="1:18" hidden="1">
      <c r="A361" s="203"/>
      <c r="B361" s="204"/>
      <c r="C361" s="204"/>
      <c r="D361" s="203"/>
      <c r="E361" s="203"/>
      <c r="H361" s="203"/>
      <c r="I361" s="205"/>
      <c r="J361" s="205"/>
      <c r="K361" s="205"/>
      <c r="L361" s="205">
        <f>IFERROR(IF(G361="X",0,IF(H361="X",0,VLOOKUP(H361,'13'!$K$3:$L$16,2,FALSE))),0)</f>
        <v>0</v>
      </c>
      <c r="M361" s="205">
        <f t="shared" si="10"/>
        <v>0</v>
      </c>
      <c r="N361" s="205">
        <f>IFERROR(VLOOKUP(H361,'13'!$K$3:$M$16,3,FALSE),0)</f>
        <v>0</v>
      </c>
      <c r="O361" s="205">
        <f t="shared" si="11"/>
        <v>0</v>
      </c>
      <c r="P361" s="205"/>
      <c r="Q361" s="205"/>
      <c r="R361" s="205"/>
    </row>
    <row r="362" spans="1:18" hidden="1">
      <c r="A362" s="203"/>
      <c r="B362" s="204"/>
      <c r="C362" s="204"/>
      <c r="D362" s="203"/>
      <c r="E362" s="203"/>
      <c r="H362" s="203"/>
      <c r="I362" s="205"/>
      <c r="J362" s="205"/>
      <c r="K362" s="205"/>
      <c r="L362" s="205">
        <f>IFERROR(IF(G362="X",0,IF(H362="X",0,VLOOKUP(H362,'13'!$K$3:$L$16,2,FALSE))),0)</f>
        <v>0</v>
      </c>
      <c r="M362" s="205">
        <f t="shared" si="10"/>
        <v>0</v>
      </c>
      <c r="N362" s="205">
        <f>IFERROR(VLOOKUP(H362,'13'!$K$3:$M$16,3,FALSE),0)</f>
        <v>0</v>
      </c>
      <c r="O362" s="205">
        <f t="shared" si="11"/>
        <v>0</v>
      </c>
      <c r="P362" s="205"/>
      <c r="Q362" s="205"/>
      <c r="R362" s="205"/>
    </row>
    <row r="363" spans="1:18" hidden="1">
      <c r="A363" s="203"/>
      <c r="B363" s="204"/>
      <c r="C363" s="204"/>
      <c r="D363" s="203"/>
      <c r="E363" s="203"/>
      <c r="H363" s="203"/>
      <c r="I363" s="205"/>
      <c r="J363" s="205"/>
      <c r="K363" s="205"/>
      <c r="L363" s="205">
        <f>IFERROR(IF(G363="X",0,IF(H363="X",0,VLOOKUP(H363,'13'!$K$3:$L$16,2,FALSE))),0)</f>
        <v>0</v>
      </c>
      <c r="M363" s="205">
        <f t="shared" si="10"/>
        <v>0</v>
      </c>
      <c r="N363" s="205">
        <f>IFERROR(VLOOKUP(H363,'13'!$K$3:$M$16,3,FALSE),0)</f>
        <v>0</v>
      </c>
      <c r="O363" s="205">
        <f t="shared" si="11"/>
        <v>0</v>
      </c>
      <c r="P363" s="205"/>
      <c r="Q363" s="205"/>
      <c r="R363" s="205"/>
    </row>
    <row r="364" spans="1:18" hidden="1">
      <c r="A364" s="203"/>
      <c r="B364" s="204"/>
      <c r="C364" s="204"/>
      <c r="D364" s="203"/>
      <c r="E364" s="203"/>
      <c r="H364" s="203"/>
      <c r="I364" s="205"/>
      <c r="J364" s="205"/>
      <c r="K364" s="205"/>
      <c r="L364" s="205">
        <f>IFERROR(IF(G364="X",0,IF(H364="X",0,VLOOKUP(H364,'13'!$K$3:$L$16,2,FALSE))),0)</f>
        <v>0</v>
      </c>
      <c r="M364" s="205">
        <f t="shared" si="10"/>
        <v>0</v>
      </c>
      <c r="N364" s="205">
        <f>IFERROR(VLOOKUP(H364,'13'!$K$3:$M$16,3,FALSE),0)</f>
        <v>0</v>
      </c>
      <c r="O364" s="205">
        <f t="shared" si="11"/>
        <v>0</v>
      </c>
      <c r="P364" s="205"/>
      <c r="Q364" s="205"/>
      <c r="R364" s="205"/>
    </row>
    <row r="365" spans="1:18" hidden="1">
      <c r="A365" s="203"/>
      <c r="B365" s="204"/>
      <c r="C365" s="204"/>
      <c r="D365" s="203"/>
      <c r="E365" s="203"/>
      <c r="H365" s="203"/>
      <c r="I365" s="205"/>
      <c r="J365" s="205"/>
      <c r="K365" s="205"/>
      <c r="L365" s="205">
        <f>IFERROR(IF(G365="X",0,IF(H365="X",0,VLOOKUP(H365,'13'!$K$3:$L$16,2,FALSE))),0)</f>
        <v>0</v>
      </c>
      <c r="M365" s="205">
        <f t="shared" si="10"/>
        <v>0</v>
      </c>
      <c r="N365" s="205">
        <f>IFERROR(VLOOKUP(H365,'13'!$K$3:$M$16,3,FALSE),0)</f>
        <v>0</v>
      </c>
      <c r="O365" s="205">
        <f t="shared" si="11"/>
        <v>0</v>
      </c>
      <c r="P365" s="205"/>
      <c r="Q365" s="205"/>
      <c r="R365" s="205"/>
    </row>
    <row r="366" spans="1:18" hidden="1">
      <c r="A366" s="203"/>
      <c r="B366" s="204"/>
      <c r="C366" s="204"/>
      <c r="D366" s="203"/>
      <c r="E366" s="203"/>
      <c r="H366" s="203"/>
      <c r="I366" s="205"/>
      <c r="J366" s="205"/>
      <c r="K366" s="205"/>
      <c r="L366" s="205">
        <f>IFERROR(IF(G366="X",0,IF(H366="X",0,VLOOKUP(H366,'13'!$K$3:$L$16,2,FALSE))),0)</f>
        <v>0</v>
      </c>
      <c r="M366" s="205">
        <f t="shared" si="10"/>
        <v>0</v>
      </c>
      <c r="N366" s="205">
        <f>IFERROR(VLOOKUP(H366,'13'!$K$3:$M$16,3,FALSE),0)</f>
        <v>0</v>
      </c>
      <c r="O366" s="205">
        <f t="shared" si="11"/>
        <v>0</v>
      </c>
      <c r="P366" s="205"/>
      <c r="Q366" s="205"/>
      <c r="R366" s="205"/>
    </row>
    <row r="367" spans="1:18" hidden="1">
      <c r="A367" s="203"/>
      <c r="B367" s="204"/>
      <c r="C367" s="204"/>
      <c r="D367" s="203"/>
      <c r="E367" s="203"/>
      <c r="H367" s="203"/>
      <c r="I367" s="205"/>
      <c r="J367" s="205"/>
      <c r="K367" s="205"/>
      <c r="L367" s="205">
        <f>IFERROR(IF(G367="X",0,IF(H367="X",0,VLOOKUP(H367,'13'!$K$3:$L$16,2,FALSE))),0)</f>
        <v>0</v>
      </c>
      <c r="M367" s="205">
        <f t="shared" si="10"/>
        <v>0</v>
      </c>
      <c r="N367" s="205">
        <f>IFERROR(VLOOKUP(H367,'13'!$K$3:$M$16,3,FALSE),0)</f>
        <v>0</v>
      </c>
      <c r="O367" s="205">
        <f t="shared" si="11"/>
        <v>0</v>
      </c>
      <c r="P367" s="205"/>
      <c r="Q367" s="205"/>
      <c r="R367" s="205"/>
    </row>
    <row r="368" spans="1:18" hidden="1">
      <c r="A368" s="203"/>
      <c r="B368" s="204"/>
      <c r="C368" s="204"/>
      <c r="D368" s="203"/>
      <c r="E368" s="203"/>
      <c r="H368" s="203"/>
      <c r="I368" s="205"/>
      <c r="J368" s="205"/>
      <c r="K368" s="205"/>
      <c r="L368" s="205">
        <f>IFERROR(IF(G368="X",0,IF(H368="X",0,VLOOKUP(H368,'13'!$K$3:$L$16,2,FALSE))),0)</f>
        <v>0</v>
      </c>
      <c r="M368" s="205">
        <f t="shared" si="10"/>
        <v>0</v>
      </c>
      <c r="N368" s="205">
        <f>IFERROR(VLOOKUP(H368,'13'!$K$3:$M$16,3,FALSE),0)</f>
        <v>0</v>
      </c>
      <c r="O368" s="205">
        <f t="shared" si="11"/>
        <v>0</v>
      </c>
      <c r="P368" s="205"/>
      <c r="Q368" s="205"/>
      <c r="R368" s="205"/>
    </row>
    <row r="369" spans="1:18" hidden="1">
      <c r="A369" s="203"/>
      <c r="B369" s="204"/>
      <c r="C369" s="204"/>
      <c r="D369" s="203"/>
      <c r="E369" s="203"/>
      <c r="H369" s="203"/>
      <c r="I369" s="205"/>
      <c r="J369" s="205"/>
      <c r="K369" s="205"/>
      <c r="L369" s="205">
        <f>IFERROR(IF(G369="X",0,IF(H369="X",0,VLOOKUP(H369,'13'!$K$3:$L$16,2,FALSE))),0)</f>
        <v>0</v>
      </c>
      <c r="M369" s="205">
        <f t="shared" si="10"/>
        <v>0</v>
      </c>
      <c r="N369" s="205">
        <f>IFERROR(VLOOKUP(H369,'13'!$K$3:$M$16,3,FALSE),0)</f>
        <v>0</v>
      </c>
      <c r="O369" s="205">
        <f t="shared" si="11"/>
        <v>0</v>
      </c>
      <c r="P369" s="205"/>
      <c r="Q369" s="205"/>
      <c r="R369" s="205"/>
    </row>
    <row r="370" spans="1:18" hidden="1">
      <c r="A370" s="203"/>
      <c r="B370" s="204"/>
      <c r="C370" s="204"/>
      <c r="D370" s="203"/>
      <c r="E370" s="203"/>
      <c r="H370" s="203"/>
      <c r="I370" s="205"/>
      <c r="J370" s="205"/>
      <c r="K370" s="205"/>
      <c r="L370" s="205">
        <f>IFERROR(IF(G370="X",0,IF(H370="X",0,VLOOKUP(H370,'13'!$K$3:$L$16,2,FALSE))),0)</f>
        <v>0</v>
      </c>
      <c r="M370" s="205">
        <f t="shared" si="10"/>
        <v>0</v>
      </c>
      <c r="N370" s="205">
        <f>IFERROR(VLOOKUP(H370,'13'!$K$3:$M$16,3,FALSE),0)</f>
        <v>0</v>
      </c>
      <c r="O370" s="205">
        <f t="shared" si="11"/>
        <v>0</v>
      </c>
      <c r="P370" s="205"/>
      <c r="Q370" s="205"/>
      <c r="R370" s="205"/>
    </row>
    <row r="371" spans="1:18" hidden="1">
      <c r="A371" s="203"/>
      <c r="B371" s="204"/>
      <c r="C371" s="204"/>
      <c r="D371" s="203"/>
      <c r="E371" s="203"/>
      <c r="H371" s="203"/>
      <c r="I371" s="205"/>
      <c r="J371" s="205"/>
      <c r="K371" s="205"/>
      <c r="L371" s="205">
        <f>IFERROR(IF(G371="X",0,IF(H371="X",0,VLOOKUP(H371,'13'!$K$3:$L$16,2,FALSE))),0)</f>
        <v>0</v>
      </c>
      <c r="M371" s="205">
        <f t="shared" si="10"/>
        <v>0</v>
      </c>
      <c r="N371" s="205">
        <f>IFERROR(VLOOKUP(H371,'13'!$K$3:$M$16,3,FALSE),0)</f>
        <v>0</v>
      </c>
      <c r="O371" s="205">
        <f t="shared" si="11"/>
        <v>0</v>
      </c>
      <c r="P371" s="205"/>
      <c r="Q371" s="205"/>
      <c r="R371" s="205"/>
    </row>
    <row r="372" spans="1:18" hidden="1">
      <c r="A372" s="203"/>
      <c r="B372" s="204"/>
      <c r="C372" s="204"/>
      <c r="D372" s="203"/>
      <c r="E372" s="203"/>
      <c r="H372" s="203"/>
      <c r="I372" s="205"/>
      <c r="J372" s="205"/>
      <c r="K372" s="205"/>
      <c r="L372" s="205">
        <f>IFERROR(IF(G372="X",0,IF(H372="X",0,VLOOKUP(H372,'13'!$K$3:$L$16,2,FALSE))),0)</f>
        <v>0</v>
      </c>
      <c r="M372" s="205">
        <f t="shared" si="10"/>
        <v>0</v>
      </c>
      <c r="N372" s="205">
        <f>IFERROR(VLOOKUP(H372,'13'!$K$3:$M$16,3,FALSE),0)</f>
        <v>0</v>
      </c>
      <c r="O372" s="205">
        <f t="shared" si="11"/>
        <v>0</v>
      </c>
      <c r="P372" s="205"/>
      <c r="Q372" s="205"/>
      <c r="R372" s="205"/>
    </row>
    <row r="373" spans="1:18" hidden="1">
      <c r="A373" s="203"/>
      <c r="B373" s="204"/>
      <c r="C373" s="204"/>
      <c r="D373" s="203"/>
      <c r="E373" s="203"/>
      <c r="H373" s="203"/>
      <c r="I373" s="205"/>
      <c r="J373" s="205"/>
      <c r="K373" s="205"/>
      <c r="L373" s="205">
        <f>IFERROR(IF(G373="X",0,IF(H373="X",0,VLOOKUP(H373,'13'!$K$3:$L$16,2,FALSE))),0)</f>
        <v>0</v>
      </c>
      <c r="M373" s="205">
        <f t="shared" si="10"/>
        <v>0</v>
      </c>
      <c r="N373" s="205">
        <f>IFERROR(VLOOKUP(H373,'13'!$K$3:$M$16,3,FALSE),0)</f>
        <v>0</v>
      </c>
      <c r="O373" s="205">
        <f t="shared" si="11"/>
        <v>0</v>
      </c>
      <c r="P373" s="205"/>
      <c r="Q373" s="205"/>
      <c r="R373" s="205"/>
    </row>
    <row r="374" spans="1:18" hidden="1">
      <c r="A374" s="203"/>
      <c r="B374" s="204"/>
      <c r="C374" s="204"/>
      <c r="D374" s="203"/>
      <c r="E374" s="203"/>
      <c r="H374" s="203"/>
      <c r="I374" s="205"/>
      <c r="J374" s="205"/>
      <c r="K374" s="205"/>
      <c r="L374" s="205">
        <f>IFERROR(IF(G374="X",0,IF(H374="X",0,VLOOKUP(H374,'13'!$K$3:$L$16,2,FALSE))),0)</f>
        <v>0</v>
      </c>
      <c r="M374" s="205">
        <f t="shared" si="10"/>
        <v>0</v>
      </c>
      <c r="N374" s="205">
        <f>IFERROR(VLOOKUP(H374,'13'!$K$3:$M$16,3,FALSE),0)</f>
        <v>0</v>
      </c>
      <c r="O374" s="205">
        <f t="shared" si="11"/>
        <v>0</v>
      </c>
      <c r="P374" s="205"/>
      <c r="Q374" s="205"/>
      <c r="R374" s="205"/>
    </row>
    <row r="375" spans="1:18" hidden="1">
      <c r="A375" s="203"/>
      <c r="B375" s="204"/>
      <c r="C375" s="204"/>
      <c r="D375" s="203"/>
      <c r="E375" s="203"/>
      <c r="H375" s="203"/>
      <c r="I375" s="205"/>
      <c r="J375" s="205"/>
      <c r="K375" s="205"/>
      <c r="L375" s="205">
        <f>IFERROR(IF(G375="X",0,IF(H375="X",0,VLOOKUP(H375,'13'!$K$3:$L$16,2,FALSE))),0)</f>
        <v>0</v>
      </c>
      <c r="M375" s="205">
        <f t="shared" si="10"/>
        <v>0</v>
      </c>
      <c r="N375" s="205">
        <f>IFERROR(VLOOKUP(H375,'13'!$K$3:$M$16,3,FALSE),0)</f>
        <v>0</v>
      </c>
      <c r="O375" s="205">
        <f t="shared" si="11"/>
        <v>0</v>
      </c>
      <c r="P375" s="205"/>
      <c r="Q375" s="205"/>
      <c r="R375" s="205"/>
    </row>
    <row r="376" spans="1:18" hidden="1">
      <c r="A376" s="203"/>
      <c r="B376" s="204"/>
      <c r="C376" s="204"/>
      <c r="D376" s="203"/>
      <c r="E376" s="203"/>
      <c r="H376" s="203"/>
      <c r="I376" s="205"/>
      <c r="J376" s="205"/>
      <c r="K376" s="205"/>
      <c r="L376" s="205">
        <f>IFERROR(IF(G376="X",0,IF(H376="X",0,VLOOKUP(H376,'13'!$K$3:$L$16,2,FALSE))),0)</f>
        <v>0</v>
      </c>
      <c r="M376" s="205">
        <f t="shared" si="10"/>
        <v>0</v>
      </c>
      <c r="N376" s="205">
        <f>IFERROR(VLOOKUP(H376,'13'!$K$3:$M$16,3,FALSE),0)</f>
        <v>0</v>
      </c>
      <c r="O376" s="205">
        <f t="shared" si="11"/>
        <v>0</v>
      </c>
      <c r="P376" s="205"/>
      <c r="Q376" s="205"/>
      <c r="R376" s="205"/>
    </row>
    <row r="377" spans="1:18" hidden="1">
      <c r="A377" s="203"/>
      <c r="B377" s="204"/>
      <c r="C377" s="204"/>
      <c r="D377" s="203"/>
      <c r="E377" s="203"/>
      <c r="H377" s="203"/>
      <c r="I377" s="205"/>
      <c r="J377" s="205"/>
      <c r="K377" s="205"/>
      <c r="L377" s="205">
        <f>IFERROR(IF(G377="X",0,IF(H377="X",0,VLOOKUP(H377,'13'!$K$3:$L$16,2,FALSE))),0)</f>
        <v>0</v>
      </c>
      <c r="M377" s="205">
        <f t="shared" si="10"/>
        <v>0</v>
      </c>
      <c r="N377" s="205">
        <f>IFERROR(VLOOKUP(H377,'13'!$K$3:$M$16,3,FALSE),0)</f>
        <v>0</v>
      </c>
      <c r="O377" s="205">
        <f t="shared" si="11"/>
        <v>0</v>
      </c>
      <c r="P377" s="205"/>
      <c r="Q377" s="205"/>
      <c r="R377" s="205"/>
    </row>
    <row r="378" spans="1:18" hidden="1">
      <c r="A378" s="203"/>
      <c r="B378" s="204"/>
      <c r="C378" s="204"/>
      <c r="D378" s="203"/>
      <c r="E378" s="203"/>
      <c r="H378" s="203"/>
      <c r="I378" s="205"/>
      <c r="J378" s="205"/>
      <c r="K378" s="205"/>
      <c r="L378" s="205">
        <f>IFERROR(IF(G378="X",0,IF(H378="X",0,VLOOKUP(H378,'13'!$K$3:$L$16,2,FALSE))),0)</f>
        <v>0</v>
      </c>
      <c r="M378" s="205">
        <f t="shared" si="10"/>
        <v>0</v>
      </c>
      <c r="N378" s="205">
        <f>IFERROR(VLOOKUP(H378,'13'!$K$3:$M$16,3,FALSE),0)</f>
        <v>0</v>
      </c>
      <c r="O378" s="205">
        <f t="shared" si="11"/>
        <v>0</v>
      </c>
      <c r="P378" s="205"/>
      <c r="Q378" s="205"/>
      <c r="R378" s="205"/>
    </row>
    <row r="379" spans="1:18" hidden="1">
      <c r="A379" s="203"/>
      <c r="B379" s="204"/>
      <c r="C379" s="204"/>
      <c r="D379" s="203"/>
      <c r="E379" s="203"/>
      <c r="H379" s="203"/>
      <c r="I379" s="205"/>
      <c r="J379" s="205"/>
      <c r="K379" s="205"/>
      <c r="L379" s="205">
        <f>IFERROR(IF(G379="X",0,IF(H379="X",0,VLOOKUP(H379,'13'!$K$3:$L$16,2,FALSE))),0)</f>
        <v>0</v>
      </c>
      <c r="M379" s="205">
        <f t="shared" si="10"/>
        <v>0</v>
      </c>
      <c r="N379" s="205">
        <f>IFERROR(VLOOKUP(H379,'13'!$K$3:$M$16,3,FALSE),0)</f>
        <v>0</v>
      </c>
      <c r="O379" s="205">
        <f t="shared" si="11"/>
        <v>0</v>
      </c>
      <c r="P379" s="205"/>
      <c r="Q379" s="205"/>
      <c r="R379" s="205"/>
    </row>
    <row r="380" spans="1:18" hidden="1">
      <c r="A380" s="203"/>
      <c r="B380" s="204"/>
      <c r="C380" s="204"/>
      <c r="D380" s="203"/>
      <c r="E380" s="203"/>
      <c r="H380" s="203"/>
      <c r="I380" s="205"/>
      <c r="J380" s="205"/>
      <c r="K380" s="205"/>
      <c r="L380" s="205">
        <f>IFERROR(IF(G380="X",0,IF(H380="X",0,VLOOKUP(H380,'13'!$K$3:$L$16,2,FALSE))),0)</f>
        <v>0</v>
      </c>
      <c r="M380" s="205">
        <f t="shared" si="10"/>
        <v>0</v>
      </c>
      <c r="N380" s="205">
        <f>IFERROR(VLOOKUP(H380,'13'!$K$3:$M$16,3,FALSE),0)</f>
        <v>0</v>
      </c>
      <c r="O380" s="205">
        <f t="shared" si="11"/>
        <v>0</v>
      </c>
      <c r="P380" s="205"/>
      <c r="Q380" s="205"/>
      <c r="R380" s="205"/>
    </row>
    <row r="381" spans="1:18" hidden="1">
      <c r="A381" s="203"/>
      <c r="B381" s="204"/>
      <c r="C381" s="204"/>
      <c r="D381" s="203"/>
      <c r="E381" s="203"/>
      <c r="H381" s="203"/>
      <c r="I381" s="205"/>
      <c r="J381" s="205"/>
      <c r="K381" s="205"/>
      <c r="L381" s="205">
        <f>IFERROR(IF(G381="X",0,IF(H381="X",0,VLOOKUP(H381,'13'!$K$3:$L$16,2,FALSE))),0)</f>
        <v>0</v>
      </c>
      <c r="M381" s="205">
        <f t="shared" si="10"/>
        <v>0</v>
      </c>
      <c r="N381" s="205">
        <f>IFERROR(VLOOKUP(H381,'13'!$K$3:$M$16,3,FALSE),0)</f>
        <v>0</v>
      </c>
      <c r="O381" s="205">
        <f t="shared" si="11"/>
        <v>0</v>
      </c>
      <c r="P381" s="205"/>
      <c r="Q381" s="205"/>
      <c r="R381" s="205"/>
    </row>
    <row r="382" spans="1:18" hidden="1">
      <c r="A382" s="203"/>
      <c r="B382" s="204"/>
      <c r="C382" s="204"/>
      <c r="D382" s="203"/>
      <c r="E382" s="203"/>
      <c r="H382" s="203"/>
      <c r="I382" s="205"/>
      <c r="J382" s="205"/>
      <c r="K382" s="205"/>
      <c r="L382" s="205">
        <f>IFERROR(IF(G382="X",0,IF(H382="X",0,VLOOKUP(H382,'13'!$K$3:$L$16,2,FALSE))),0)</f>
        <v>0</v>
      </c>
      <c r="M382" s="205">
        <f t="shared" si="10"/>
        <v>0</v>
      </c>
      <c r="N382" s="205">
        <f>IFERROR(VLOOKUP(H382,'13'!$K$3:$M$16,3,FALSE),0)</f>
        <v>0</v>
      </c>
      <c r="O382" s="205">
        <f t="shared" si="11"/>
        <v>0</v>
      </c>
      <c r="P382" s="205"/>
      <c r="Q382" s="205"/>
      <c r="R382" s="205"/>
    </row>
    <row r="383" spans="1:18" hidden="1">
      <c r="A383" s="203"/>
      <c r="B383" s="204"/>
      <c r="C383" s="204"/>
      <c r="D383" s="203"/>
      <c r="E383" s="203"/>
      <c r="H383" s="203"/>
      <c r="I383" s="205"/>
      <c r="J383" s="205"/>
      <c r="K383" s="205"/>
      <c r="L383" s="205">
        <f>IFERROR(IF(G383="X",0,IF(H383="X",0,VLOOKUP(H383,'13'!$K$3:$L$16,2,FALSE))),0)</f>
        <v>0</v>
      </c>
      <c r="M383" s="205">
        <f t="shared" si="10"/>
        <v>0</v>
      </c>
      <c r="N383" s="205">
        <f>IFERROR(VLOOKUP(H383,'13'!$K$3:$M$16,3,FALSE),0)</f>
        <v>0</v>
      </c>
      <c r="O383" s="205">
        <f t="shared" si="11"/>
        <v>0</v>
      </c>
      <c r="P383" s="205"/>
      <c r="Q383" s="205"/>
      <c r="R383" s="205"/>
    </row>
    <row r="384" spans="1:18" hidden="1">
      <c r="A384" s="203"/>
      <c r="B384" s="204"/>
      <c r="C384" s="204"/>
      <c r="D384" s="203"/>
      <c r="E384" s="203"/>
      <c r="H384" s="203"/>
      <c r="I384" s="205"/>
      <c r="J384" s="205"/>
      <c r="K384" s="205"/>
      <c r="L384" s="205">
        <f>IFERROR(IF(G384="X",0,IF(H384="X",0,VLOOKUP(H384,'13'!$K$3:$L$16,2,FALSE))),0)</f>
        <v>0</v>
      </c>
      <c r="M384" s="205">
        <f t="shared" si="10"/>
        <v>0</v>
      </c>
      <c r="N384" s="205">
        <f>IFERROR(VLOOKUP(H384,'13'!$K$3:$M$16,3,FALSE),0)</f>
        <v>0</v>
      </c>
      <c r="O384" s="205">
        <f t="shared" si="11"/>
        <v>0</v>
      </c>
      <c r="P384" s="205"/>
      <c r="Q384" s="205"/>
      <c r="R384" s="205"/>
    </row>
    <row r="385" spans="1:18" hidden="1">
      <c r="A385" s="203"/>
      <c r="B385" s="204"/>
      <c r="C385" s="204"/>
      <c r="D385" s="203"/>
      <c r="E385" s="203"/>
      <c r="H385" s="203"/>
      <c r="I385" s="205"/>
      <c r="J385" s="205"/>
      <c r="K385" s="205"/>
      <c r="L385" s="205">
        <f>IFERROR(IF(G385="X",0,IF(H385="X",0,VLOOKUP(H385,'13'!$K$3:$L$16,2,FALSE))),0)</f>
        <v>0</v>
      </c>
      <c r="M385" s="205">
        <f t="shared" si="10"/>
        <v>0</v>
      </c>
      <c r="N385" s="205">
        <f>IFERROR(VLOOKUP(H385,'13'!$K$3:$M$16,3,FALSE),0)</f>
        <v>0</v>
      </c>
      <c r="O385" s="205">
        <f t="shared" si="11"/>
        <v>0</v>
      </c>
      <c r="P385" s="205"/>
      <c r="Q385" s="205"/>
      <c r="R385" s="205"/>
    </row>
    <row r="386" spans="1:18" hidden="1">
      <c r="A386" s="203"/>
      <c r="B386" s="204"/>
      <c r="C386" s="204"/>
      <c r="D386" s="203"/>
      <c r="E386" s="203"/>
      <c r="H386" s="203"/>
      <c r="I386" s="205"/>
      <c r="J386" s="205"/>
      <c r="K386" s="205"/>
      <c r="L386" s="205">
        <f>IFERROR(IF(G386="X",0,IF(H386="X",0,VLOOKUP(H386,'13'!$K$3:$L$16,2,FALSE))),0)</f>
        <v>0</v>
      </c>
      <c r="M386" s="205">
        <f t="shared" si="10"/>
        <v>0</v>
      </c>
      <c r="N386" s="205">
        <f>IFERROR(VLOOKUP(H386,'13'!$K$3:$M$16,3,FALSE),0)</f>
        <v>0</v>
      </c>
      <c r="O386" s="205">
        <f t="shared" si="11"/>
        <v>0</v>
      </c>
      <c r="P386" s="205"/>
      <c r="Q386" s="205"/>
      <c r="R386" s="205"/>
    </row>
    <row r="387" spans="1:18" hidden="1">
      <c r="A387" s="203"/>
      <c r="B387" s="204"/>
      <c r="C387" s="204"/>
      <c r="D387" s="203"/>
      <c r="E387" s="203"/>
      <c r="H387" s="203"/>
      <c r="I387" s="205"/>
      <c r="J387" s="205"/>
      <c r="K387" s="205"/>
      <c r="L387" s="205">
        <f>IFERROR(IF(G387="X",0,IF(H387="X",0,VLOOKUP(H387,'13'!$K$3:$L$16,2,FALSE))),0)</f>
        <v>0</v>
      </c>
      <c r="M387" s="205">
        <f t="shared" si="10"/>
        <v>0</v>
      </c>
      <c r="N387" s="205">
        <f>IFERROR(VLOOKUP(H387,'13'!$K$3:$M$16,3,FALSE),0)</f>
        <v>0</v>
      </c>
      <c r="O387" s="205">
        <f t="shared" si="11"/>
        <v>0</v>
      </c>
      <c r="P387" s="205"/>
      <c r="Q387" s="205"/>
      <c r="R387" s="205"/>
    </row>
    <row r="388" spans="1:18" hidden="1">
      <c r="A388" s="203"/>
      <c r="B388" s="204"/>
      <c r="C388" s="204"/>
      <c r="D388" s="203"/>
      <c r="E388" s="203"/>
      <c r="H388" s="203"/>
      <c r="I388" s="205"/>
      <c r="J388" s="205"/>
      <c r="K388" s="205"/>
      <c r="L388" s="205">
        <f>IFERROR(IF(G388="X",0,IF(H388="X",0,VLOOKUP(H388,'13'!$K$3:$L$16,2,FALSE))),0)</f>
        <v>0</v>
      </c>
      <c r="M388" s="205">
        <f t="shared" ref="M388:M451" si="12">K388*L388</f>
        <v>0</v>
      </c>
      <c r="N388" s="205">
        <f>IFERROR(VLOOKUP(H388,'13'!$K$3:$M$16,3,FALSE),0)</f>
        <v>0</v>
      </c>
      <c r="O388" s="205">
        <f t="shared" ref="O388:O451" si="13">IF(N388=0,0,M388/N388)</f>
        <v>0</v>
      </c>
      <c r="P388" s="205"/>
      <c r="Q388" s="205"/>
      <c r="R388" s="205"/>
    </row>
    <row r="389" spans="1:18" hidden="1">
      <c r="A389" s="203"/>
      <c r="B389" s="204"/>
      <c r="C389" s="204"/>
      <c r="D389" s="203"/>
      <c r="E389" s="203"/>
      <c r="H389" s="203"/>
      <c r="I389" s="205"/>
      <c r="J389" s="205"/>
      <c r="K389" s="205"/>
      <c r="L389" s="205">
        <f>IFERROR(IF(G389="X",0,IF(H389="X",0,VLOOKUP(H389,'13'!$K$3:$L$16,2,FALSE))),0)</f>
        <v>0</v>
      </c>
      <c r="M389" s="205">
        <f t="shared" si="12"/>
        <v>0</v>
      </c>
      <c r="N389" s="205">
        <f>IFERROR(VLOOKUP(H389,'13'!$K$3:$M$16,3,FALSE),0)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IFERROR(IF(G390="X",0,IF(H390="X",0,VLOOKUP(H390,'13'!$K$3:$L$16,2,FALSE))),0)</f>
        <v>0</v>
      </c>
      <c r="M390" s="205">
        <f t="shared" si="12"/>
        <v>0</v>
      </c>
      <c r="N390" s="205">
        <f>IFERROR(VLOOKUP(H390,'13'!$K$3:$M$16,3,FALSE),0)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IFERROR(IF(G391="X",0,IF(H391="X",0,VLOOKUP(H391,'13'!$K$3:$L$16,2,FALSE))),0)</f>
        <v>0</v>
      </c>
      <c r="M391" s="205">
        <f t="shared" si="12"/>
        <v>0</v>
      </c>
      <c r="N391" s="205">
        <f>IFERROR(VLOOKUP(H391,'13'!$K$3:$M$16,3,FALSE),0)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IFERROR(IF(G392="X",0,IF(H392="X",0,VLOOKUP(H392,'13'!$K$3:$L$16,2,FALSE))),0)</f>
        <v>0</v>
      </c>
      <c r="M392" s="205">
        <f t="shared" si="12"/>
        <v>0</v>
      </c>
      <c r="N392" s="205">
        <f>IFERROR(VLOOKUP(H392,'13'!$K$3:$M$16,3,FALSE),0)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IFERROR(IF(G393="X",0,IF(H393="X",0,VLOOKUP(H393,'13'!$K$3:$L$16,2,FALSE))),0)</f>
        <v>0</v>
      </c>
      <c r="M393" s="205">
        <f t="shared" si="12"/>
        <v>0</v>
      </c>
      <c r="N393" s="205">
        <f>IFERROR(VLOOKUP(H393,'13'!$K$3:$M$16,3,FALSE),0)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IFERROR(IF(G394="X",0,IF(H394="X",0,VLOOKUP(H394,'13'!$K$3:$L$16,2,FALSE))),0)</f>
        <v>0</v>
      </c>
      <c r="M394" s="205">
        <f t="shared" si="12"/>
        <v>0</v>
      </c>
      <c r="N394" s="205">
        <f>IFERROR(VLOOKUP(H394,'13'!$K$3:$M$16,3,FALSE),0)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IFERROR(IF(G395="X",0,IF(H395="X",0,VLOOKUP(H395,'13'!$K$3:$L$16,2,FALSE))),0)</f>
        <v>0</v>
      </c>
      <c r="M395" s="205">
        <f t="shared" si="12"/>
        <v>0</v>
      </c>
      <c r="N395" s="205">
        <f>IFERROR(VLOOKUP(H395,'13'!$K$3:$M$16,3,FALSE),0)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IFERROR(IF(G396="X",0,IF(H396="X",0,VLOOKUP(H396,'13'!$K$3:$L$16,2,FALSE))),0)</f>
        <v>0</v>
      </c>
      <c r="M396" s="205">
        <f t="shared" si="12"/>
        <v>0</v>
      </c>
      <c r="N396" s="205">
        <f>IFERROR(VLOOKUP(H396,'13'!$K$3:$M$16,3,FALSE),0)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IFERROR(IF(G397="X",0,IF(H397="X",0,VLOOKUP(H397,'13'!$K$3:$L$16,2,FALSE))),0)</f>
        <v>0</v>
      </c>
      <c r="M397" s="205">
        <f t="shared" si="12"/>
        <v>0</v>
      </c>
      <c r="N397" s="205">
        <f>IFERROR(VLOOKUP(H397,'13'!$K$3:$M$16,3,FALSE),0)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IFERROR(IF(G398="X",0,IF(H398="X",0,VLOOKUP(H398,'13'!$K$3:$L$16,2,FALSE))),0)</f>
        <v>0</v>
      </c>
      <c r="M398" s="205">
        <f t="shared" si="12"/>
        <v>0</v>
      </c>
      <c r="N398" s="205">
        <f>IFERROR(VLOOKUP(H398,'13'!$K$3:$M$16,3,FALSE),0)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IFERROR(IF(G399="X",0,IF(H399="X",0,VLOOKUP(H399,'13'!$K$3:$L$16,2,FALSE))),0)</f>
        <v>0</v>
      </c>
      <c r="M399" s="205">
        <f t="shared" si="12"/>
        <v>0</v>
      </c>
      <c r="N399" s="205">
        <f>IFERROR(VLOOKUP(H399,'13'!$K$3:$M$16,3,FALSE),0)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IFERROR(IF(G400="X",0,IF(H400="X",0,VLOOKUP(H400,'13'!$K$3:$L$16,2,FALSE))),0)</f>
        <v>0</v>
      </c>
      <c r="M400" s="205">
        <f t="shared" si="12"/>
        <v>0</v>
      </c>
      <c r="N400" s="205">
        <f>IFERROR(VLOOKUP(H400,'13'!$K$3:$M$16,3,FALSE),0)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IFERROR(IF(G401="X",0,IF(H401="X",0,VLOOKUP(H401,'13'!$K$3:$L$16,2,FALSE))),0)</f>
        <v>0</v>
      </c>
      <c r="M401" s="205">
        <f t="shared" si="12"/>
        <v>0</v>
      </c>
      <c r="N401" s="205">
        <f>IFERROR(VLOOKUP(H401,'13'!$K$3:$M$16,3,FALSE),0)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IFERROR(IF(G402="X",0,IF(H402="X",0,VLOOKUP(H402,'13'!$K$3:$L$16,2,FALSE))),0)</f>
        <v>0</v>
      </c>
      <c r="M402" s="205">
        <f t="shared" si="12"/>
        <v>0</v>
      </c>
      <c r="N402" s="205">
        <f>IFERROR(VLOOKUP(H402,'13'!$K$3:$M$16,3,FALSE),0)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IFERROR(IF(G403="X",0,IF(H403="X",0,VLOOKUP(H403,'13'!$K$3:$L$16,2,FALSE))),0)</f>
        <v>0</v>
      </c>
      <c r="M403" s="205">
        <f t="shared" si="12"/>
        <v>0</v>
      </c>
      <c r="N403" s="205">
        <f>IFERROR(VLOOKUP(H403,'13'!$K$3:$M$16,3,FALSE),0)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IFERROR(IF(G404="X",0,IF(H404="X",0,VLOOKUP(H404,'13'!$K$3:$L$16,2,FALSE))),0)</f>
        <v>0</v>
      </c>
      <c r="M404" s="205">
        <f t="shared" si="12"/>
        <v>0</v>
      </c>
      <c r="N404" s="205">
        <f>IFERROR(VLOOKUP(H404,'13'!$K$3:$M$16,3,FALSE),0)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IFERROR(IF(G405="X",0,IF(H405="X",0,VLOOKUP(H405,'13'!$K$3:$L$16,2,FALSE))),0)</f>
        <v>0</v>
      </c>
      <c r="M405" s="205">
        <f t="shared" si="12"/>
        <v>0</v>
      </c>
      <c r="N405" s="205">
        <f>IFERROR(VLOOKUP(H405,'13'!$K$3:$M$16,3,FALSE),0)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IFERROR(IF(G406="X",0,IF(H406="X",0,VLOOKUP(H406,'13'!$K$3:$L$16,2,FALSE))),0)</f>
        <v>0</v>
      </c>
      <c r="M406" s="205">
        <f t="shared" si="12"/>
        <v>0</v>
      </c>
      <c r="N406" s="205">
        <f>IFERROR(VLOOKUP(H406,'13'!$K$3:$M$16,3,FALSE),0)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IFERROR(IF(G407="X",0,IF(H407="X",0,VLOOKUP(H407,'13'!$K$3:$L$16,2,FALSE))),0)</f>
        <v>0</v>
      </c>
      <c r="M407" s="205">
        <f t="shared" si="12"/>
        <v>0</v>
      </c>
      <c r="N407" s="205">
        <f>IFERROR(VLOOKUP(H407,'13'!$K$3:$M$16,3,FALSE),0)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IFERROR(IF(G408="X",0,IF(H408="X",0,VLOOKUP(H408,'13'!$K$3:$L$16,2,FALSE))),0)</f>
        <v>0</v>
      </c>
      <c r="M408" s="205">
        <f t="shared" si="12"/>
        <v>0</v>
      </c>
      <c r="N408" s="205">
        <f>IFERROR(VLOOKUP(H408,'13'!$K$3:$M$16,3,FALSE),0)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IFERROR(IF(G409="X",0,IF(H409="X",0,VLOOKUP(H409,'13'!$K$3:$L$16,2,FALSE))),0)</f>
        <v>0</v>
      </c>
      <c r="M409" s="205">
        <f t="shared" si="12"/>
        <v>0</v>
      </c>
      <c r="N409" s="205">
        <f>IFERROR(VLOOKUP(H409,'13'!$K$3:$M$16,3,FALSE),0)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IFERROR(IF(G410="X",0,IF(H410="X",0,VLOOKUP(H410,'13'!$K$3:$L$16,2,FALSE))),0)</f>
        <v>0</v>
      </c>
      <c r="M410" s="205">
        <f t="shared" si="12"/>
        <v>0</v>
      </c>
      <c r="N410" s="205">
        <f>IFERROR(VLOOKUP(H410,'13'!$K$3:$M$16,3,FALSE),0)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IFERROR(IF(G411="X",0,IF(H411="X",0,VLOOKUP(H411,'13'!$K$3:$L$16,2,FALSE))),0)</f>
        <v>0</v>
      </c>
      <c r="M411" s="205">
        <f t="shared" si="12"/>
        <v>0</v>
      </c>
      <c r="N411" s="205">
        <f>IFERROR(VLOOKUP(H411,'13'!$K$3:$M$16,3,FALSE),0)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IFERROR(IF(G412="X",0,IF(H412="X",0,VLOOKUP(H412,'13'!$K$3:$L$16,2,FALSE))),0)</f>
        <v>0</v>
      </c>
      <c r="M412" s="205">
        <f t="shared" si="12"/>
        <v>0</v>
      </c>
      <c r="N412" s="205">
        <f>IFERROR(VLOOKUP(H412,'13'!$K$3:$M$16,3,FALSE),0)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IFERROR(IF(G413="X",0,IF(H413="X",0,VLOOKUP(H413,'13'!$K$3:$L$16,2,FALSE))),0)</f>
        <v>0</v>
      </c>
      <c r="M413" s="205">
        <f t="shared" si="12"/>
        <v>0</v>
      </c>
      <c r="N413" s="205">
        <f>IFERROR(VLOOKUP(H413,'13'!$K$3:$M$16,3,FALSE),0)</f>
        <v>0</v>
      </c>
      <c r="O413" s="205">
        <f t="shared" si="13"/>
        <v>0</v>
      </c>
      <c r="P413" s="205"/>
      <c r="Q413" s="205"/>
      <c r="R413" s="205"/>
    </row>
    <row r="414" spans="1:18" hidden="1">
      <c r="A414" s="203"/>
      <c r="B414" s="204"/>
      <c r="C414" s="204"/>
      <c r="D414" s="203"/>
      <c r="E414" s="203"/>
      <c r="H414" s="203"/>
      <c r="I414" s="205"/>
      <c r="J414" s="205"/>
      <c r="K414" s="205"/>
      <c r="L414" s="205">
        <f>IFERROR(IF(G414="X",0,IF(H414="X",0,VLOOKUP(H414,'13'!$K$3:$L$16,2,FALSE))),0)</f>
        <v>0</v>
      </c>
      <c r="M414" s="205">
        <f t="shared" si="12"/>
        <v>0</v>
      </c>
      <c r="N414" s="205">
        <f>IFERROR(VLOOKUP(H414,'13'!$K$3:$M$16,3,FALSE),0)</f>
        <v>0</v>
      </c>
      <c r="O414" s="205">
        <f t="shared" si="13"/>
        <v>0</v>
      </c>
      <c r="P414" s="205"/>
      <c r="Q414" s="205"/>
      <c r="R414" s="205"/>
    </row>
    <row r="415" spans="1:18" hidden="1">
      <c r="A415" s="203"/>
      <c r="B415" s="204"/>
      <c r="C415" s="204"/>
      <c r="D415" s="203"/>
      <c r="E415" s="203"/>
      <c r="H415" s="203"/>
      <c r="I415" s="205"/>
      <c r="J415" s="205"/>
      <c r="K415" s="205"/>
      <c r="L415" s="205">
        <f>IFERROR(IF(G415="X",0,IF(H415="X",0,VLOOKUP(H415,'13'!$K$3:$L$16,2,FALSE))),0)</f>
        <v>0</v>
      </c>
      <c r="M415" s="205">
        <f t="shared" si="12"/>
        <v>0</v>
      </c>
      <c r="N415" s="205">
        <f>IFERROR(VLOOKUP(H415,'13'!$K$3:$M$16,3,FALSE),0)</f>
        <v>0</v>
      </c>
      <c r="O415" s="205">
        <f t="shared" si="13"/>
        <v>0</v>
      </c>
      <c r="P415" s="205"/>
      <c r="Q415" s="205"/>
      <c r="R415" s="205"/>
    </row>
    <row r="416" spans="1:18" hidden="1">
      <c r="A416" s="203"/>
      <c r="B416" s="204"/>
      <c r="C416" s="204"/>
      <c r="D416" s="203"/>
      <c r="E416" s="203"/>
      <c r="H416" s="203"/>
      <c r="I416" s="205"/>
      <c r="J416" s="205"/>
      <c r="K416" s="205"/>
      <c r="L416" s="205">
        <f>IFERROR(IF(G416="X",0,IF(H416="X",0,VLOOKUP(H416,'13'!$K$3:$L$16,2,FALSE))),0)</f>
        <v>0</v>
      </c>
      <c r="M416" s="205">
        <f t="shared" si="12"/>
        <v>0</v>
      </c>
      <c r="N416" s="205">
        <f>IFERROR(VLOOKUP(H416,'13'!$K$3:$M$16,3,FALSE),0)</f>
        <v>0</v>
      </c>
      <c r="O416" s="205">
        <f t="shared" si="13"/>
        <v>0</v>
      </c>
      <c r="P416" s="205"/>
      <c r="Q416" s="205"/>
      <c r="R416" s="205"/>
    </row>
    <row r="417" spans="1:18" hidden="1">
      <c r="A417" s="203"/>
      <c r="B417" s="204"/>
      <c r="C417" s="204"/>
      <c r="D417" s="203"/>
      <c r="E417" s="203"/>
      <c r="H417" s="203"/>
      <c r="I417" s="205"/>
      <c r="J417" s="205"/>
      <c r="K417" s="205"/>
      <c r="L417" s="205">
        <f>IFERROR(IF(G417="X",0,IF(H417="X",0,VLOOKUP(H417,'13'!$K$3:$L$16,2,FALSE))),0)</f>
        <v>0</v>
      </c>
      <c r="M417" s="205">
        <f t="shared" si="12"/>
        <v>0</v>
      </c>
      <c r="N417" s="205">
        <f>IFERROR(VLOOKUP(H417,'13'!$K$3:$M$16,3,FALSE),0)</f>
        <v>0</v>
      </c>
      <c r="O417" s="205">
        <f t="shared" si="13"/>
        <v>0</v>
      </c>
      <c r="P417" s="205"/>
      <c r="Q417" s="205"/>
      <c r="R417" s="205"/>
    </row>
    <row r="418" spans="1:18" hidden="1">
      <c r="A418" s="203"/>
      <c r="B418" s="204"/>
      <c r="C418" s="204"/>
      <c r="D418" s="203"/>
      <c r="E418" s="203"/>
      <c r="H418" s="203"/>
      <c r="I418" s="205"/>
      <c r="J418" s="205"/>
      <c r="K418" s="205"/>
      <c r="L418" s="205">
        <f>IFERROR(IF(G418="X",0,IF(H418="X",0,VLOOKUP(H418,'13'!$K$3:$L$16,2,FALSE))),0)</f>
        <v>0</v>
      </c>
      <c r="M418" s="205">
        <f t="shared" si="12"/>
        <v>0</v>
      </c>
      <c r="N418" s="205">
        <f>IFERROR(VLOOKUP(H418,'13'!$K$3:$M$16,3,FALSE),0)</f>
        <v>0</v>
      </c>
      <c r="O418" s="205">
        <f t="shared" si="13"/>
        <v>0</v>
      </c>
      <c r="P418" s="205"/>
      <c r="Q418" s="205"/>
      <c r="R418" s="205"/>
    </row>
    <row r="419" spans="1:18" hidden="1">
      <c r="A419" s="203"/>
      <c r="B419" s="204"/>
      <c r="C419" s="204"/>
      <c r="D419" s="203"/>
      <c r="E419" s="203"/>
      <c r="H419" s="203"/>
      <c r="I419" s="205"/>
      <c r="J419" s="205"/>
      <c r="K419" s="205"/>
      <c r="L419" s="205">
        <f>IFERROR(IF(G419="X",0,IF(H419="X",0,VLOOKUP(H419,'13'!$K$3:$L$16,2,FALSE))),0)</f>
        <v>0</v>
      </c>
      <c r="M419" s="205">
        <f t="shared" si="12"/>
        <v>0</v>
      </c>
      <c r="N419" s="205">
        <f>IFERROR(VLOOKUP(H419,'13'!$K$3:$M$16,3,FALSE),0)</f>
        <v>0</v>
      </c>
      <c r="O419" s="205">
        <f t="shared" si="13"/>
        <v>0</v>
      </c>
      <c r="P419" s="205"/>
      <c r="Q419" s="205"/>
      <c r="R419" s="205"/>
    </row>
    <row r="420" spans="1:18" hidden="1">
      <c r="A420" s="203"/>
      <c r="B420" s="204"/>
      <c r="C420" s="204"/>
      <c r="D420" s="203"/>
      <c r="E420" s="203"/>
      <c r="H420" s="203"/>
      <c r="I420" s="205"/>
      <c r="J420" s="205"/>
      <c r="K420" s="205"/>
      <c r="L420" s="205">
        <f>IFERROR(IF(G420="X",0,IF(H420="X",0,VLOOKUP(H420,'13'!$K$3:$L$16,2,FALSE))),0)</f>
        <v>0</v>
      </c>
      <c r="M420" s="205">
        <f t="shared" si="12"/>
        <v>0</v>
      </c>
      <c r="N420" s="205">
        <f>IFERROR(VLOOKUP(H420,'13'!$K$3:$M$16,3,FALSE),0)</f>
        <v>0</v>
      </c>
      <c r="O420" s="205">
        <f t="shared" si="13"/>
        <v>0</v>
      </c>
      <c r="P420" s="205"/>
      <c r="Q420" s="205"/>
      <c r="R420" s="205"/>
    </row>
    <row r="421" spans="1:18" hidden="1">
      <c r="A421" s="203"/>
      <c r="B421" s="204"/>
      <c r="C421" s="204"/>
      <c r="D421" s="203"/>
      <c r="E421" s="203"/>
      <c r="H421" s="203"/>
      <c r="I421" s="205"/>
      <c r="J421" s="205"/>
      <c r="K421" s="205"/>
      <c r="L421" s="205">
        <f>IFERROR(IF(G421="X",0,IF(H421="X",0,VLOOKUP(H421,'13'!$K$3:$L$16,2,FALSE))),0)</f>
        <v>0</v>
      </c>
      <c r="M421" s="205">
        <f t="shared" si="12"/>
        <v>0</v>
      </c>
      <c r="N421" s="205">
        <f>IFERROR(VLOOKUP(H421,'13'!$K$3:$M$16,3,FALSE),0)</f>
        <v>0</v>
      </c>
      <c r="O421" s="205">
        <f t="shared" si="13"/>
        <v>0</v>
      </c>
      <c r="P421" s="205"/>
      <c r="Q421" s="205"/>
      <c r="R421" s="205"/>
    </row>
    <row r="422" spans="1:18" hidden="1">
      <c r="A422" s="203"/>
      <c r="B422" s="204"/>
      <c r="C422" s="204"/>
      <c r="D422" s="203"/>
      <c r="E422" s="203"/>
      <c r="H422" s="203"/>
      <c r="I422" s="205"/>
      <c r="J422" s="205"/>
      <c r="K422" s="205"/>
      <c r="L422" s="205">
        <f>IFERROR(IF(G422="X",0,IF(H422="X",0,VLOOKUP(H422,'13'!$K$3:$L$16,2,FALSE))),0)</f>
        <v>0</v>
      </c>
      <c r="M422" s="205">
        <f t="shared" si="12"/>
        <v>0</v>
      </c>
      <c r="N422" s="205">
        <f>IFERROR(VLOOKUP(H422,'13'!$K$3:$M$16,3,FALSE),0)</f>
        <v>0</v>
      </c>
      <c r="O422" s="205">
        <f t="shared" si="13"/>
        <v>0</v>
      </c>
      <c r="P422" s="205"/>
      <c r="Q422" s="205"/>
      <c r="R422" s="205"/>
    </row>
    <row r="423" spans="1:18" hidden="1">
      <c r="A423" s="203"/>
      <c r="B423" s="204"/>
      <c r="C423" s="204"/>
      <c r="D423" s="203"/>
      <c r="E423" s="203"/>
      <c r="H423" s="203"/>
      <c r="I423" s="205"/>
      <c r="J423" s="205"/>
      <c r="K423" s="205"/>
      <c r="L423" s="205">
        <f>IFERROR(IF(G423="X",0,IF(H423="X",0,VLOOKUP(H423,'13'!$K$3:$L$16,2,FALSE))),0)</f>
        <v>0</v>
      </c>
      <c r="M423" s="205">
        <f t="shared" si="12"/>
        <v>0</v>
      </c>
      <c r="N423" s="205">
        <f>IFERROR(VLOOKUP(H423,'13'!$K$3:$M$16,3,FALSE),0)</f>
        <v>0</v>
      </c>
      <c r="O423" s="205">
        <f t="shared" si="13"/>
        <v>0</v>
      </c>
      <c r="P423" s="205"/>
      <c r="Q423" s="205"/>
      <c r="R423" s="205"/>
    </row>
    <row r="424" spans="1:18" hidden="1">
      <c r="A424" s="203"/>
      <c r="B424" s="204"/>
      <c r="C424" s="204"/>
      <c r="D424" s="203"/>
      <c r="E424" s="203"/>
      <c r="H424" s="203"/>
      <c r="I424" s="205"/>
      <c r="J424" s="205"/>
      <c r="K424" s="205"/>
      <c r="L424" s="205">
        <f>IFERROR(IF(G424="X",0,IF(H424="X",0,VLOOKUP(H424,'13'!$K$3:$L$16,2,FALSE))),0)</f>
        <v>0</v>
      </c>
      <c r="M424" s="205">
        <f t="shared" si="12"/>
        <v>0</v>
      </c>
      <c r="N424" s="205">
        <f>IFERROR(VLOOKUP(H424,'13'!$K$3:$M$16,3,FALSE),0)</f>
        <v>0</v>
      </c>
      <c r="O424" s="205">
        <f t="shared" si="13"/>
        <v>0</v>
      </c>
      <c r="P424" s="205"/>
      <c r="Q424" s="205"/>
      <c r="R424" s="205"/>
    </row>
    <row r="425" spans="1:18" hidden="1">
      <c r="A425" s="203"/>
      <c r="B425" s="204"/>
      <c r="C425" s="204"/>
      <c r="D425" s="203"/>
      <c r="E425" s="203"/>
      <c r="H425" s="203"/>
      <c r="I425" s="205"/>
      <c r="J425" s="205"/>
      <c r="K425" s="205"/>
      <c r="L425" s="205">
        <f>IFERROR(IF(G425="X",0,IF(H425="X",0,VLOOKUP(H425,'13'!$K$3:$L$16,2,FALSE))),0)</f>
        <v>0</v>
      </c>
      <c r="M425" s="205">
        <f t="shared" si="12"/>
        <v>0</v>
      </c>
      <c r="N425" s="205">
        <f>IFERROR(VLOOKUP(H425,'13'!$K$3:$M$16,3,FALSE),0)</f>
        <v>0</v>
      </c>
      <c r="O425" s="205">
        <f t="shared" si="13"/>
        <v>0</v>
      </c>
      <c r="P425" s="205"/>
      <c r="Q425" s="205"/>
      <c r="R425" s="205"/>
    </row>
    <row r="426" spans="1:18" hidden="1">
      <c r="A426" s="203"/>
      <c r="B426" s="204"/>
      <c r="C426" s="204"/>
      <c r="D426" s="203"/>
      <c r="E426" s="203"/>
      <c r="H426" s="203"/>
      <c r="I426" s="205"/>
      <c r="J426" s="205"/>
      <c r="K426" s="205"/>
      <c r="L426" s="205">
        <f>IFERROR(IF(G426="X",0,IF(H426="X",0,VLOOKUP(H426,'13'!$K$3:$L$16,2,FALSE))),0)</f>
        <v>0</v>
      </c>
      <c r="M426" s="205">
        <f t="shared" si="12"/>
        <v>0</v>
      </c>
      <c r="N426" s="205">
        <f>IFERROR(VLOOKUP(H426,'13'!$K$3:$M$16,3,FALSE),0)</f>
        <v>0</v>
      </c>
      <c r="O426" s="205">
        <f t="shared" si="13"/>
        <v>0</v>
      </c>
      <c r="P426" s="205"/>
      <c r="Q426" s="205"/>
      <c r="R426" s="205"/>
    </row>
    <row r="427" spans="1:18" hidden="1">
      <c r="A427" s="203"/>
      <c r="B427" s="204"/>
      <c r="C427" s="204"/>
      <c r="D427" s="203"/>
      <c r="E427" s="203"/>
      <c r="H427" s="203"/>
      <c r="I427" s="205"/>
      <c r="J427" s="205"/>
      <c r="K427" s="205"/>
      <c r="L427" s="205">
        <f>IFERROR(IF(G427="X",0,IF(H427="X",0,VLOOKUP(H427,'13'!$K$3:$L$16,2,FALSE))),0)</f>
        <v>0</v>
      </c>
      <c r="M427" s="205">
        <f t="shared" si="12"/>
        <v>0</v>
      </c>
      <c r="N427" s="205">
        <f>IFERROR(VLOOKUP(H427,'13'!$K$3:$M$16,3,FALSE),0)</f>
        <v>0</v>
      </c>
      <c r="O427" s="205">
        <f t="shared" si="13"/>
        <v>0</v>
      </c>
      <c r="P427" s="205"/>
      <c r="Q427" s="205"/>
      <c r="R427" s="205"/>
    </row>
    <row r="428" spans="1:18" hidden="1">
      <c r="A428" s="203"/>
      <c r="B428" s="204"/>
      <c r="C428" s="204"/>
      <c r="D428" s="203"/>
      <c r="E428" s="203"/>
      <c r="H428" s="203"/>
      <c r="I428" s="205"/>
      <c r="J428" s="205"/>
      <c r="K428" s="205"/>
      <c r="L428" s="205">
        <f>IFERROR(IF(G428="X",0,IF(H428="X",0,VLOOKUP(H428,'13'!$K$3:$L$16,2,FALSE))),0)</f>
        <v>0</v>
      </c>
      <c r="M428" s="205">
        <f t="shared" si="12"/>
        <v>0</v>
      </c>
      <c r="N428" s="205">
        <f>IFERROR(VLOOKUP(H428,'13'!$K$3:$M$16,3,FALSE),0)</f>
        <v>0</v>
      </c>
      <c r="O428" s="205">
        <f t="shared" si="13"/>
        <v>0</v>
      </c>
      <c r="P428" s="205"/>
      <c r="Q428" s="205"/>
      <c r="R428" s="205"/>
    </row>
    <row r="429" spans="1:18" hidden="1">
      <c r="A429" s="203"/>
      <c r="B429" s="204"/>
      <c r="C429" s="204"/>
      <c r="D429" s="203"/>
      <c r="E429" s="203"/>
      <c r="H429" s="203"/>
      <c r="I429" s="205"/>
      <c r="J429" s="205"/>
      <c r="K429" s="205"/>
      <c r="L429" s="205">
        <f>IFERROR(IF(G429="X",0,IF(H429="X",0,VLOOKUP(H429,'13'!$K$3:$L$16,2,FALSE))),0)</f>
        <v>0</v>
      </c>
      <c r="M429" s="205">
        <f t="shared" si="12"/>
        <v>0</v>
      </c>
      <c r="N429" s="205">
        <f>IFERROR(VLOOKUP(H429,'13'!$K$3:$M$16,3,FALSE),0)</f>
        <v>0</v>
      </c>
      <c r="O429" s="205">
        <f t="shared" si="13"/>
        <v>0</v>
      </c>
      <c r="P429" s="205"/>
      <c r="Q429" s="205"/>
      <c r="R429" s="205"/>
    </row>
    <row r="430" spans="1:18" hidden="1">
      <c r="A430" s="203"/>
      <c r="B430" s="204"/>
      <c r="C430" s="204"/>
      <c r="D430" s="203"/>
      <c r="E430" s="203"/>
      <c r="H430" s="203"/>
      <c r="I430" s="205"/>
      <c r="J430" s="205"/>
      <c r="K430" s="205"/>
      <c r="L430" s="205">
        <f>IFERROR(IF(G430="X",0,IF(H430="X",0,VLOOKUP(H430,'13'!$K$3:$L$16,2,FALSE))),0)</f>
        <v>0</v>
      </c>
      <c r="M430" s="205">
        <f t="shared" si="12"/>
        <v>0</v>
      </c>
      <c r="N430" s="205">
        <f>IFERROR(VLOOKUP(H430,'13'!$K$3:$M$16,3,FALSE),0)</f>
        <v>0</v>
      </c>
      <c r="O430" s="205">
        <f t="shared" si="13"/>
        <v>0</v>
      </c>
      <c r="P430" s="205"/>
      <c r="Q430" s="205"/>
      <c r="R430" s="205"/>
    </row>
    <row r="431" spans="1:18" hidden="1">
      <c r="A431" s="203"/>
      <c r="B431" s="204"/>
      <c r="C431" s="204"/>
      <c r="D431" s="203"/>
      <c r="E431" s="203"/>
      <c r="H431" s="203"/>
      <c r="I431" s="205"/>
      <c r="J431" s="205"/>
      <c r="K431" s="205"/>
      <c r="L431" s="205">
        <f>IFERROR(IF(G431="X",0,IF(H431="X",0,VLOOKUP(H431,'13'!$K$3:$L$16,2,FALSE))),0)</f>
        <v>0</v>
      </c>
      <c r="M431" s="205">
        <f t="shared" si="12"/>
        <v>0</v>
      </c>
      <c r="N431" s="205">
        <f>IFERROR(VLOOKUP(H431,'13'!$K$3:$M$16,3,FALSE),0)</f>
        <v>0</v>
      </c>
      <c r="O431" s="205">
        <f t="shared" si="13"/>
        <v>0</v>
      </c>
      <c r="P431" s="205"/>
      <c r="Q431" s="205"/>
      <c r="R431" s="205"/>
    </row>
    <row r="432" spans="1:18" hidden="1">
      <c r="A432" s="203"/>
      <c r="B432" s="204"/>
      <c r="C432" s="204"/>
      <c r="D432" s="203"/>
      <c r="E432" s="203"/>
      <c r="H432" s="203"/>
      <c r="I432" s="205"/>
      <c r="J432" s="205"/>
      <c r="K432" s="205"/>
      <c r="L432" s="205">
        <f>IFERROR(IF(G432="X",0,IF(H432="X",0,VLOOKUP(H432,'13'!$K$3:$L$16,2,FALSE))),0)</f>
        <v>0</v>
      </c>
      <c r="M432" s="205">
        <f t="shared" si="12"/>
        <v>0</v>
      </c>
      <c r="N432" s="205">
        <f>IFERROR(VLOOKUP(H432,'13'!$K$3:$M$16,3,FALSE),0)</f>
        <v>0</v>
      </c>
      <c r="O432" s="205">
        <f t="shared" si="13"/>
        <v>0</v>
      </c>
      <c r="P432" s="205"/>
      <c r="Q432" s="205"/>
      <c r="R432" s="205"/>
    </row>
    <row r="433" spans="1:18" hidden="1">
      <c r="A433" s="203"/>
      <c r="B433" s="204"/>
      <c r="C433" s="204"/>
      <c r="D433" s="203"/>
      <c r="E433" s="203"/>
      <c r="H433" s="203"/>
      <c r="I433" s="205"/>
      <c r="J433" s="205"/>
      <c r="K433" s="205"/>
      <c r="L433" s="205">
        <f>IFERROR(IF(G433="X",0,IF(H433="X",0,VLOOKUP(H433,'13'!$K$3:$L$16,2,FALSE))),0)</f>
        <v>0</v>
      </c>
      <c r="M433" s="205">
        <f t="shared" si="12"/>
        <v>0</v>
      </c>
      <c r="N433" s="205">
        <f>IFERROR(VLOOKUP(H433,'13'!$K$3:$M$16,3,FALSE),0)</f>
        <v>0</v>
      </c>
      <c r="O433" s="205">
        <f t="shared" si="13"/>
        <v>0</v>
      </c>
      <c r="P433" s="205"/>
      <c r="Q433" s="205"/>
      <c r="R433" s="205"/>
    </row>
    <row r="434" spans="1:18" hidden="1">
      <c r="A434" s="203"/>
      <c r="B434" s="204"/>
      <c r="C434" s="204"/>
      <c r="D434" s="203"/>
      <c r="E434" s="203"/>
      <c r="H434" s="203"/>
      <c r="I434" s="205"/>
      <c r="J434" s="205"/>
      <c r="K434" s="205"/>
      <c r="L434" s="205">
        <f>IFERROR(IF(G434="X",0,IF(H434="X",0,VLOOKUP(H434,'13'!$K$3:$L$16,2,FALSE))),0)</f>
        <v>0</v>
      </c>
      <c r="M434" s="205">
        <f t="shared" si="12"/>
        <v>0</v>
      </c>
      <c r="N434" s="205">
        <f>IFERROR(VLOOKUP(H434,'13'!$K$3:$M$16,3,FALSE),0)</f>
        <v>0</v>
      </c>
      <c r="O434" s="205">
        <f t="shared" si="13"/>
        <v>0</v>
      </c>
      <c r="P434" s="205"/>
      <c r="Q434" s="205"/>
      <c r="R434" s="205"/>
    </row>
    <row r="435" spans="1:18" hidden="1">
      <c r="A435" s="203"/>
      <c r="B435" s="204"/>
      <c r="C435" s="204"/>
      <c r="D435" s="203"/>
      <c r="E435" s="203"/>
      <c r="H435" s="203"/>
      <c r="I435" s="205"/>
      <c r="J435" s="205"/>
      <c r="K435" s="205"/>
      <c r="L435" s="205">
        <f>IFERROR(IF(G435="X",0,IF(H435="X",0,VLOOKUP(H435,'13'!$K$3:$L$16,2,FALSE))),0)</f>
        <v>0</v>
      </c>
      <c r="M435" s="205">
        <f t="shared" si="12"/>
        <v>0</v>
      </c>
      <c r="N435" s="205">
        <f>IFERROR(VLOOKUP(H435,'13'!$K$3:$M$16,3,FALSE),0)</f>
        <v>0</v>
      </c>
      <c r="O435" s="205">
        <f t="shared" si="13"/>
        <v>0</v>
      </c>
      <c r="P435" s="205"/>
      <c r="Q435" s="205"/>
      <c r="R435" s="205"/>
    </row>
    <row r="436" spans="1:18" hidden="1">
      <c r="A436" s="203"/>
      <c r="B436" s="204"/>
      <c r="C436" s="204"/>
      <c r="D436" s="203"/>
      <c r="E436" s="203"/>
      <c r="H436" s="203"/>
      <c r="I436" s="205"/>
      <c r="J436" s="205"/>
      <c r="K436" s="205"/>
      <c r="L436" s="205">
        <f>IFERROR(IF(G436="X",0,IF(H436="X",0,VLOOKUP(H436,'13'!$K$3:$L$16,2,FALSE))),0)</f>
        <v>0</v>
      </c>
      <c r="M436" s="205">
        <f t="shared" si="12"/>
        <v>0</v>
      </c>
      <c r="N436" s="205">
        <f>IFERROR(VLOOKUP(H436,'13'!$K$3:$M$16,3,FALSE),0)</f>
        <v>0</v>
      </c>
      <c r="O436" s="205">
        <f t="shared" si="13"/>
        <v>0</v>
      </c>
      <c r="P436" s="205"/>
      <c r="Q436" s="205"/>
      <c r="R436" s="205"/>
    </row>
    <row r="437" spans="1:18" hidden="1">
      <c r="A437" s="203"/>
      <c r="B437" s="204"/>
      <c r="C437" s="204"/>
      <c r="D437" s="203"/>
      <c r="E437" s="203"/>
      <c r="H437" s="203"/>
      <c r="I437" s="205"/>
      <c r="J437" s="205"/>
      <c r="K437" s="205"/>
      <c r="L437" s="205">
        <f>IFERROR(IF(G437="X",0,IF(H437="X",0,VLOOKUP(H437,'13'!$K$3:$L$16,2,FALSE))),0)</f>
        <v>0</v>
      </c>
      <c r="M437" s="205">
        <f t="shared" si="12"/>
        <v>0</v>
      </c>
      <c r="N437" s="205">
        <f>IFERROR(VLOOKUP(H437,'13'!$K$3:$M$16,3,FALSE),0)</f>
        <v>0</v>
      </c>
      <c r="O437" s="205">
        <f t="shared" si="13"/>
        <v>0</v>
      </c>
      <c r="P437" s="205"/>
      <c r="Q437" s="205"/>
      <c r="R437" s="205"/>
    </row>
    <row r="438" spans="1:18" hidden="1">
      <c r="A438" s="203"/>
      <c r="B438" s="204"/>
      <c r="C438" s="204"/>
      <c r="D438" s="203"/>
      <c r="E438" s="203"/>
      <c r="H438" s="203"/>
      <c r="I438" s="205"/>
      <c r="J438" s="205"/>
      <c r="K438" s="205"/>
      <c r="L438" s="205">
        <f>IFERROR(IF(G438="X",0,IF(H438="X",0,VLOOKUP(H438,'13'!$K$3:$L$16,2,FALSE))),0)</f>
        <v>0</v>
      </c>
      <c r="M438" s="205">
        <f t="shared" si="12"/>
        <v>0</v>
      </c>
      <c r="N438" s="205">
        <f>IFERROR(VLOOKUP(H438,'13'!$K$3:$M$16,3,FALSE),0)</f>
        <v>0</v>
      </c>
      <c r="O438" s="205">
        <f t="shared" si="13"/>
        <v>0</v>
      </c>
      <c r="P438" s="205"/>
      <c r="Q438" s="205"/>
      <c r="R438" s="205"/>
    </row>
    <row r="439" spans="1:18" hidden="1">
      <c r="A439" s="203"/>
      <c r="B439" s="204"/>
      <c r="C439" s="204"/>
      <c r="D439" s="203"/>
      <c r="E439" s="203"/>
      <c r="H439" s="203"/>
      <c r="I439" s="205"/>
      <c r="J439" s="205"/>
      <c r="K439" s="205"/>
      <c r="L439" s="205">
        <f>IFERROR(IF(G439="X",0,IF(H439="X",0,VLOOKUP(H439,'13'!$K$3:$L$16,2,FALSE))),0)</f>
        <v>0</v>
      </c>
      <c r="M439" s="205">
        <f t="shared" si="12"/>
        <v>0</v>
      </c>
      <c r="N439" s="205">
        <f>IFERROR(VLOOKUP(H439,'13'!$K$3:$M$16,3,FALSE),0)</f>
        <v>0</v>
      </c>
      <c r="O439" s="205">
        <f t="shared" si="13"/>
        <v>0</v>
      </c>
      <c r="P439" s="205"/>
      <c r="Q439" s="205"/>
      <c r="R439" s="205"/>
    </row>
    <row r="440" spans="1:18" hidden="1">
      <c r="A440" s="203"/>
      <c r="B440" s="204"/>
      <c r="C440" s="204"/>
      <c r="D440" s="203"/>
      <c r="E440" s="203"/>
      <c r="H440" s="203"/>
      <c r="I440" s="205"/>
      <c r="J440" s="205"/>
      <c r="K440" s="205"/>
      <c r="L440" s="205">
        <f>IFERROR(IF(G440="X",0,IF(H440="X",0,VLOOKUP(H440,'13'!$K$3:$L$16,2,FALSE))),0)</f>
        <v>0</v>
      </c>
      <c r="M440" s="205">
        <f t="shared" si="12"/>
        <v>0</v>
      </c>
      <c r="N440" s="205">
        <f>IFERROR(VLOOKUP(H440,'13'!$K$3:$M$16,3,FALSE),0)</f>
        <v>0</v>
      </c>
      <c r="O440" s="205">
        <f t="shared" si="13"/>
        <v>0</v>
      </c>
      <c r="P440" s="205"/>
      <c r="Q440" s="205"/>
      <c r="R440" s="205"/>
    </row>
    <row r="441" spans="1:18" hidden="1">
      <c r="A441" s="203"/>
      <c r="B441" s="204"/>
      <c r="C441" s="204"/>
      <c r="D441" s="203"/>
      <c r="E441" s="203"/>
      <c r="H441" s="203"/>
      <c r="I441" s="205"/>
      <c r="J441" s="205"/>
      <c r="K441" s="205"/>
      <c r="L441" s="205">
        <f>IFERROR(IF(G441="X",0,IF(H441="X",0,VLOOKUP(H441,'13'!$K$3:$L$16,2,FALSE))),0)</f>
        <v>0</v>
      </c>
      <c r="M441" s="205">
        <f t="shared" si="12"/>
        <v>0</v>
      </c>
      <c r="N441" s="205">
        <f>IFERROR(VLOOKUP(H441,'13'!$K$3:$M$16,3,FALSE),0)</f>
        <v>0</v>
      </c>
      <c r="O441" s="205">
        <f t="shared" si="13"/>
        <v>0</v>
      </c>
      <c r="P441" s="205"/>
      <c r="Q441" s="205"/>
      <c r="R441" s="205"/>
    </row>
    <row r="442" spans="1:18" hidden="1">
      <c r="A442" s="203"/>
      <c r="B442" s="204"/>
      <c r="C442" s="204"/>
      <c r="D442" s="203"/>
      <c r="E442" s="203"/>
      <c r="H442" s="203"/>
      <c r="I442" s="205"/>
      <c r="J442" s="205"/>
      <c r="K442" s="205"/>
      <c r="L442" s="205">
        <f>IFERROR(IF(G442="X",0,IF(H442="X",0,VLOOKUP(H442,'13'!$K$3:$L$16,2,FALSE))),0)</f>
        <v>0</v>
      </c>
      <c r="M442" s="205">
        <f t="shared" si="12"/>
        <v>0</v>
      </c>
      <c r="N442" s="205">
        <f>IFERROR(VLOOKUP(H442,'13'!$K$3:$M$16,3,FALSE),0)</f>
        <v>0</v>
      </c>
      <c r="O442" s="205">
        <f t="shared" si="13"/>
        <v>0</v>
      </c>
      <c r="P442" s="205"/>
      <c r="Q442" s="205"/>
      <c r="R442" s="205"/>
    </row>
    <row r="443" spans="1:18" hidden="1">
      <c r="A443" s="203"/>
      <c r="B443" s="204"/>
      <c r="C443" s="204"/>
      <c r="D443" s="203"/>
      <c r="E443" s="203"/>
      <c r="H443" s="203"/>
      <c r="I443" s="205"/>
      <c r="J443" s="205"/>
      <c r="K443" s="205"/>
      <c r="L443" s="205">
        <f>IFERROR(IF(G443="X",0,IF(H443="X",0,VLOOKUP(H443,'13'!$K$3:$L$16,2,FALSE))),0)</f>
        <v>0</v>
      </c>
      <c r="M443" s="205">
        <f t="shared" si="12"/>
        <v>0</v>
      </c>
      <c r="N443" s="205">
        <f>IFERROR(VLOOKUP(H443,'13'!$K$3:$M$16,3,FALSE),0)</f>
        <v>0</v>
      </c>
      <c r="O443" s="205">
        <f t="shared" si="13"/>
        <v>0</v>
      </c>
      <c r="P443" s="205"/>
      <c r="Q443" s="205"/>
      <c r="R443" s="205"/>
    </row>
    <row r="444" spans="1:18" hidden="1">
      <c r="A444" s="203"/>
      <c r="B444" s="204"/>
      <c r="C444" s="204"/>
      <c r="D444" s="203"/>
      <c r="E444" s="203"/>
      <c r="H444" s="203"/>
      <c r="I444" s="205"/>
      <c r="J444" s="205"/>
      <c r="K444" s="205"/>
      <c r="L444" s="205">
        <f>IFERROR(IF(G444="X",0,IF(H444="X",0,VLOOKUP(H444,'13'!$K$3:$L$16,2,FALSE))),0)</f>
        <v>0</v>
      </c>
      <c r="M444" s="205">
        <f t="shared" si="12"/>
        <v>0</v>
      </c>
      <c r="N444" s="205">
        <f>IFERROR(VLOOKUP(H444,'13'!$K$3:$M$16,3,FALSE),0)</f>
        <v>0</v>
      </c>
      <c r="O444" s="205">
        <f t="shared" si="13"/>
        <v>0</v>
      </c>
      <c r="P444" s="205"/>
      <c r="Q444" s="205"/>
      <c r="R444" s="205"/>
    </row>
    <row r="445" spans="1:18" hidden="1">
      <c r="A445" s="203"/>
      <c r="B445" s="204"/>
      <c r="C445" s="204"/>
      <c r="D445" s="203"/>
      <c r="E445" s="203"/>
      <c r="H445" s="203"/>
      <c r="I445" s="205"/>
      <c r="J445" s="205"/>
      <c r="K445" s="205"/>
      <c r="L445" s="205">
        <f>IFERROR(IF(G445="X",0,IF(H445="X",0,VLOOKUP(H445,'13'!$K$3:$L$16,2,FALSE))),0)</f>
        <v>0</v>
      </c>
      <c r="M445" s="205">
        <f t="shared" si="12"/>
        <v>0</v>
      </c>
      <c r="N445" s="205">
        <f>IFERROR(VLOOKUP(H445,'13'!$K$3:$M$16,3,FALSE),0)</f>
        <v>0</v>
      </c>
      <c r="O445" s="205">
        <f t="shared" si="13"/>
        <v>0</v>
      </c>
      <c r="P445" s="205"/>
      <c r="Q445" s="205"/>
      <c r="R445" s="205"/>
    </row>
    <row r="446" spans="1:18" hidden="1">
      <c r="A446" s="203"/>
      <c r="B446" s="204"/>
      <c r="C446" s="204"/>
      <c r="D446" s="203"/>
      <c r="E446" s="203"/>
      <c r="H446" s="203"/>
      <c r="I446" s="205"/>
      <c r="J446" s="205"/>
      <c r="K446" s="205"/>
      <c r="L446" s="205">
        <f>IFERROR(IF(G446="X",0,IF(H446="X",0,VLOOKUP(H446,'13'!$K$3:$L$16,2,FALSE))),0)</f>
        <v>0</v>
      </c>
      <c r="M446" s="205">
        <f t="shared" si="12"/>
        <v>0</v>
      </c>
      <c r="N446" s="205">
        <f>IFERROR(VLOOKUP(H446,'13'!$K$3:$M$16,3,FALSE),0)</f>
        <v>0</v>
      </c>
      <c r="O446" s="205">
        <f t="shared" si="13"/>
        <v>0</v>
      </c>
      <c r="P446" s="205"/>
      <c r="Q446" s="205"/>
      <c r="R446" s="205"/>
    </row>
    <row r="447" spans="1:18" hidden="1">
      <c r="A447" s="203"/>
      <c r="B447" s="204"/>
      <c r="C447" s="204"/>
      <c r="D447" s="203"/>
      <c r="E447" s="203"/>
      <c r="H447" s="203"/>
      <c r="I447" s="205"/>
      <c r="J447" s="205"/>
      <c r="K447" s="205"/>
      <c r="L447" s="205">
        <f>IFERROR(IF(G447="X",0,IF(H447="X",0,VLOOKUP(H447,'13'!$K$3:$L$16,2,FALSE))),0)</f>
        <v>0</v>
      </c>
      <c r="M447" s="205">
        <f t="shared" si="12"/>
        <v>0</v>
      </c>
      <c r="N447" s="205">
        <f>IFERROR(VLOOKUP(H447,'13'!$K$3:$M$16,3,FALSE),0)</f>
        <v>0</v>
      </c>
      <c r="O447" s="205">
        <f t="shared" si="13"/>
        <v>0</v>
      </c>
      <c r="P447" s="205"/>
      <c r="Q447" s="205"/>
      <c r="R447" s="205"/>
    </row>
    <row r="448" spans="1:18" hidden="1">
      <c r="A448" s="203"/>
      <c r="B448" s="204"/>
      <c r="C448" s="204"/>
      <c r="D448" s="203"/>
      <c r="E448" s="203"/>
      <c r="H448" s="203"/>
      <c r="I448" s="205"/>
      <c r="J448" s="205"/>
      <c r="K448" s="205"/>
      <c r="L448" s="205">
        <f>IFERROR(IF(G448="X",0,IF(H448="X",0,VLOOKUP(H448,'13'!$K$3:$L$16,2,FALSE))),0)</f>
        <v>0</v>
      </c>
      <c r="M448" s="205">
        <f t="shared" si="12"/>
        <v>0</v>
      </c>
      <c r="N448" s="205">
        <f>IFERROR(VLOOKUP(H448,'13'!$K$3:$M$16,3,FALSE),0)</f>
        <v>0</v>
      </c>
      <c r="O448" s="205">
        <f t="shared" si="13"/>
        <v>0</v>
      </c>
      <c r="P448" s="205"/>
      <c r="Q448" s="205"/>
      <c r="R448" s="205"/>
    </row>
    <row r="449" spans="1:18" hidden="1">
      <c r="A449" s="203"/>
      <c r="B449" s="204"/>
      <c r="C449" s="204"/>
      <c r="D449" s="203"/>
      <c r="E449" s="203"/>
      <c r="H449" s="203"/>
      <c r="I449" s="205"/>
      <c r="J449" s="205"/>
      <c r="K449" s="205"/>
      <c r="L449" s="205">
        <f>IFERROR(IF(G449="X",0,IF(H449="X",0,VLOOKUP(H449,'13'!$K$3:$L$16,2,FALSE))),0)</f>
        <v>0</v>
      </c>
      <c r="M449" s="205">
        <f t="shared" si="12"/>
        <v>0</v>
      </c>
      <c r="N449" s="205">
        <f>IFERROR(VLOOKUP(H449,'13'!$K$3:$M$16,3,FALSE),0)</f>
        <v>0</v>
      </c>
      <c r="O449" s="205">
        <f t="shared" si="13"/>
        <v>0</v>
      </c>
      <c r="P449" s="205"/>
      <c r="Q449" s="205"/>
      <c r="R449" s="205"/>
    </row>
    <row r="450" spans="1:18" hidden="1">
      <c r="A450" s="203"/>
      <c r="B450" s="204"/>
      <c r="C450" s="204"/>
      <c r="D450" s="203"/>
      <c r="E450" s="203"/>
      <c r="H450" s="203"/>
      <c r="I450" s="205"/>
      <c r="J450" s="205"/>
      <c r="K450" s="205"/>
      <c r="L450" s="205">
        <f>IFERROR(IF(G450="X",0,IF(H450="X",0,VLOOKUP(H450,'13'!$K$3:$L$16,2,FALSE))),0)</f>
        <v>0</v>
      </c>
      <c r="M450" s="205">
        <f t="shared" si="12"/>
        <v>0</v>
      </c>
      <c r="N450" s="205">
        <f>IFERROR(VLOOKUP(H450,'13'!$K$3:$M$16,3,FALSE),0)</f>
        <v>0</v>
      </c>
      <c r="O450" s="205">
        <f t="shared" si="13"/>
        <v>0</v>
      </c>
      <c r="P450" s="205"/>
      <c r="Q450" s="205"/>
      <c r="R450" s="205"/>
    </row>
    <row r="451" spans="1:18" hidden="1">
      <c r="A451" s="203"/>
      <c r="B451" s="204"/>
      <c r="C451" s="204"/>
      <c r="D451" s="203"/>
      <c r="E451" s="203"/>
      <c r="H451" s="203"/>
      <c r="I451" s="205"/>
      <c r="J451" s="205"/>
      <c r="K451" s="205"/>
      <c r="L451" s="205">
        <f>IFERROR(IF(G451="X",0,IF(H451="X",0,VLOOKUP(H451,'13'!$K$3:$L$16,2,FALSE))),0)</f>
        <v>0</v>
      </c>
      <c r="M451" s="205">
        <f t="shared" si="12"/>
        <v>0</v>
      </c>
      <c r="N451" s="205">
        <f>IFERROR(VLOOKUP(H451,'13'!$K$3:$M$16,3,FALSE),0)</f>
        <v>0</v>
      </c>
      <c r="O451" s="205">
        <f t="shared" si="13"/>
        <v>0</v>
      </c>
      <c r="P451" s="205"/>
      <c r="Q451" s="205"/>
      <c r="R451" s="205"/>
    </row>
    <row r="452" spans="1:18" hidden="1">
      <c r="A452" s="203"/>
      <c r="B452" s="204"/>
      <c r="C452" s="204"/>
      <c r="D452" s="203"/>
      <c r="E452" s="203"/>
      <c r="H452" s="203"/>
      <c r="I452" s="205"/>
      <c r="J452" s="205"/>
      <c r="K452" s="205"/>
      <c r="L452" s="205">
        <f>IFERROR(IF(G452="X",0,IF(H452="X",0,VLOOKUP(H452,'13'!$K$3:$L$16,2,FALSE))),0)</f>
        <v>0</v>
      </c>
      <c r="M452" s="205">
        <f t="shared" ref="M452:M499" si="14">K452*L452</f>
        <v>0</v>
      </c>
      <c r="N452" s="205">
        <f>IFERROR(VLOOKUP(H452,'13'!$K$3:$M$16,3,FALSE),0)</f>
        <v>0</v>
      </c>
      <c r="O452" s="205">
        <f t="shared" ref="O452:O499" si="15">IF(N452=0,0,M452/N452)</f>
        <v>0</v>
      </c>
      <c r="P452" s="205"/>
      <c r="Q452" s="205"/>
      <c r="R452" s="205"/>
    </row>
    <row r="453" spans="1:18" hidden="1">
      <c r="A453" s="203"/>
      <c r="B453" s="204"/>
      <c r="C453" s="204"/>
      <c r="D453" s="203"/>
      <c r="E453" s="203"/>
      <c r="H453" s="203"/>
      <c r="I453" s="205"/>
      <c r="J453" s="205"/>
      <c r="K453" s="205"/>
      <c r="L453" s="205">
        <f>IFERROR(IF(G453="X",0,IF(H453="X",0,VLOOKUP(H453,'13'!$K$3:$L$16,2,FALSE))),0)</f>
        <v>0</v>
      </c>
      <c r="M453" s="205">
        <f t="shared" si="14"/>
        <v>0</v>
      </c>
      <c r="N453" s="205">
        <f>IFERROR(VLOOKUP(H453,'13'!$K$3:$M$16,3,FALSE),0)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IFERROR(IF(G454="X",0,IF(H454="X",0,VLOOKUP(H454,'13'!$K$3:$L$16,2,FALSE))),0)</f>
        <v>0</v>
      </c>
      <c r="M454" s="205">
        <f t="shared" si="14"/>
        <v>0</v>
      </c>
      <c r="N454" s="205">
        <f>IFERROR(VLOOKUP(H454,'13'!$K$3:$M$16,3,FALSE),0)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IFERROR(IF(G455="X",0,IF(H455="X",0,VLOOKUP(H455,'13'!$K$3:$L$16,2,FALSE))),0)</f>
        <v>0</v>
      </c>
      <c r="M455" s="205">
        <f t="shared" si="14"/>
        <v>0</v>
      </c>
      <c r="N455" s="205">
        <f>IFERROR(VLOOKUP(H455,'13'!$K$3:$M$16,3,FALSE),0)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IFERROR(IF(G456="X",0,IF(H456="X",0,VLOOKUP(H456,'13'!$K$3:$L$16,2,FALSE))),0)</f>
        <v>0</v>
      </c>
      <c r="M456" s="205">
        <f t="shared" si="14"/>
        <v>0</v>
      </c>
      <c r="N456" s="205">
        <f>IFERROR(VLOOKUP(H456,'13'!$K$3:$M$16,3,FALSE),0)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IFERROR(IF(G457="X",0,IF(H457="X",0,VLOOKUP(H457,'13'!$K$3:$L$16,2,FALSE))),0)</f>
        <v>0</v>
      </c>
      <c r="M457" s="205">
        <f t="shared" si="14"/>
        <v>0</v>
      </c>
      <c r="N457" s="205">
        <f>IFERROR(VLOOKUP(H457,'13'!$K$3:$M$16,3,FALSE),0)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IFERROR(IF(G458="X",0,IF(H458="X",0,VLOOKUP(H458,'13'!$K$3:$L$16,2,FALSE))),0)</f>
        <v>0</v>
      </c>
      <c r="M458" s="205">
        <f t="shared" si="14"/>
        <v>0</v>
      </c>
      <c r="N458" s="205">
        <f>IFERROR(VLOOKUP(H458,'13'!$K$3:$M$16,3,FALSE),0)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IFERROR(IF(G459="X",0,IF(H459="X",0,VLOOKUP(H459,'13'!$K$3:$L$16,2,FALSE))),0)</f>
        <v>0</v>
      </c>
      <c r="M459" s="205">
        <f t="shared" si="14"/>
        <v>0</v>
      </c>
      <c r="N459" s="205">
        <f>IFERROR(VLOOKUP(H459,'13'!$K$3:$M$16,3,FALSE),0)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IFERROR(IF(G460="X",0,IF(H460="X",0,VLOOKUP(H460,'13'!$K$3:$L$16,2,FALSE))),0)</f>
        <v>0</v>
      </c>
      <c r="M460" s="205">
        <f t="shared" si="14"/>
        <v>0</v>
      </c>
      <c r="N460" s="205">
        <f>IFERROR(VLOOKUP(H460,'13'!$K$3:$M$16,3,FALSE),0)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IFERROR(IF(G461="X",0,IF(H461="X",0,VLOOKUP(H461,'13'!$K$3:$L$16,2,FALSE))),0)</f>
        <v>0</v>
      </c>
      <c r="M461" s="205">
        <f t="shared" si="14"/>
        <v>0</v>
      </c>
      <c r="N461" s="205">
        <f>IFERROR(VLOOKUP(H461,'13'!$K$3:$M$16,3,FALSE),0)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IFERROR(IF(G462="X",0,IF(H462="X",0,VLOOKUP(H462,'13'!$K$3:$L$16,2,FALSE))),0)</f>
        <v>0</v>
      </c>
      <c r="M462" s="205">
        <f t="shared" si="14"/>
        <v>0</v>
      </c>
      <c r="N462" s="205">
        <f>IFERROR(VLOOKUP(H462,'13'!$K$3:$M$16,3,FALSE),0)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IFERROR(IF(G463="X",0,IF(H463="X",0,VLOOKUP(H463,'13'!$K$3:$L$16,2,FALSE))),0)</f>
        <v>0</v>
      </c>
      <c r="M463" s="205">
        <f t="shared" si="14"/>
        <v>0</v>
      </c>
      <c r="N463" s="205">
        <f>IFERROR(VLOOKUP(H463,'13'!$K$3:$M$16,3,FALSE),0)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IFERROR(IF(G464="X",0,IF(H464="X",0,VLOOKUP(H464,'13'!$K$3:$L$16,2,FALSE))),0)</f>
        <v>0</v>
      </c>
      <c r="M464" s="205">
        <f t="shared" si="14"/>
        <v>0</v>
      </c>
      <c r="N464" s="205">
        <f>IFERROR(VLOOKUP(H464,'13'!$K$3:$M$16,3,FALSE),0)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IFERROR(IF(G465="X",0,IF(H465="X",0,VLOOKUP(H465,'13'!$K$3:$L$16,2,FALSE))),0)</f>
        <v>0</v>
      </c>
      <c r="M465" s="205">
        <f t="shared" si="14"/>
        <v>0</v>
      </c>
      <c r="N465" s="205">
        <f>IFERROR(VLOOKUP(H465,'13'!$K$3:$M$16,3,FALSE),0)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IFERROR(IF(G466="X",0,IF(H466="X",0,VLOOKUP(H466,'13'!$K$3:$L$16,2,FALSE))),0)</f>
        <v>0</v>
      </c>
      <c r="M466" s="205">
        <f t="shared" si="14"/>
        <v>0</v>
      </c>
      <c r="N466" s="205">
        <f>IFERROR(VLOOKUP(H466,'13'!$K$3:$M$16,3,FALSE),0)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IFERROR(IF(G467="X",0,IF(H467="X",0,VLOOKUP(H467,'13'!$K$3:$L$16,2,FALSE))),0)</f>
        <v>0</v>
      </c>
      <c r="M467" s="205">
        <f t="shared" si="14"/>
        <v>0</v>
      </c>
      <c r="N467" s="205">
        <f>IFERROR(VLOOKUP(H467,'13'!$K$3:$M$16,3,FALSE),0)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IFERROR(IF(G468="X",0,IF(H468="X",0,VLOOKUP(H468,'13'!$K$3:$L$16,2,FALSE))),0)</f>
        <v>0</v>
      </c>
      <c r="M468" s="205">
        <f t="shared" si="14"/>
        <v>0</v>
      </c>
      <c r="N468" s="205">
        <f>IFERROR(VLOOKUP(H468,'13'!$K$3:$M$16,3,FALSE),0)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IFERROR(IF(G469="X",0,IF(H469="X",0,VLOOKUP(H469,'13'!$K$3:$L$16,2,FALSE))),0)</f>
        <v>0</v>
      </c>
      <c r="M469" s="205">
        <f t="shared" si="14"/>
        <v>0</v>
      </c>
      <c r="N469" s="205">
        <f>IFERROR(VLOOKUP(H469,'13'!$K$3:$M$16,3,FALSE),0)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IFERROR(IF(G470="X",0,IF(H470="X",0,VLOOKUP(H470,'13'!$K$3:$L$16,2,FALSE))),0)</f>
        <v>0</v>
      </c>
      <c r="M470" s="205">
        <f t="shared" si="14"/>
        <v>0</v>
      </c>
      <c r="N470" s="205">
        <f>IFERROR(VLOOKUP(H470,'13'!$K$3:$M$16,3,FALSE),0)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IFERROR(IF(G471="X",0,IF(H471="X",0,VLOOKUP(H471,'13'!$K$3:$L$16,2,FALSE))),0)</f>
        <v>0</v>
      </c>
      <c r="M471" s="205">
        <f t="shared" si="14"/>
        <v>0</v>
      </c>
      <c r="N471" s="205">
        <f>IFERROR(VLOOKUP(H471,'13'!$K$3:$M$16,3,FALSE),0)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IFERROR(IF(G472="X",0,IF(H472="X",0,VLOOKUP(H472,'13'!$K$3:$L$16,2,FALSE))),0)</f>
        <v>0</v>
      </c>
      <c r="M472" s="205">
        <f t="shared" si="14"/>
        <v>0</v>
      </c>
      <c r="N472" s="205">
        <f>IFERROR(VLOOKUP(H472,'13'!$K$3:$M$16,3,FALSE),0)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IFERROR(IF(G473="X",0,IF(H473="X",0,VLOOKUP(H473,'13'!$K$3:$L$16,2,FALSE))),0)</f>
        <v>0</v>
      </c>
      <c r="M473" s="205">
        <f t="shared" si="14"/>
        <v>0</v>
      </c>
      <c r="N473" s="205">
        <f>IFERROR(VLOOKUP(H473,'13'!$K$3:$M$16,3,FALSE),0)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IFERROR(IF(G474="X",0,IF(H474="X",0,VLOOKUP(H474,'13'!$K$3:$L$16,2,FALSE))),0)</f>
        <v>0</v>
      </c>
      <c r="M474" s="205">
        <f t="shared" si="14"/>
        <v>0</v>
      </c>
      <c r="N474" s="205">
        <f>IFERROR(VLOOKUP(H474,'13'!$K$3:$M$16,3,FALSE),0)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IFERROR(IF(G475="X",0,IF(H475="X",0,VLOOKUP(H475,'13'!$K$3:$L$16,2,FALSE))),0)</f>
        <v>0</v>
      </c>
      <c r="M475" s="205">
        <f t="shared" si="14"/>
        <v>0</v>
      </c>
      <c r="N475" s="205">
        <f>IFERROR(VLOOKUP(H475,'13'!$K$3:$M$16,3,FALSE),0)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IFERROR(IF(G476="X",0,IF(H476="X",0,VLOOKUP(H476,'13'!$K$3:$L$16,2,FALSE))),0)</f>
        <v>0</v>
      </c>
      <c r="M476" s="205">
        <f t="shared" si="14"/>
        <v>0</v>
      </c>
      <c r="N476" s="205">
        <f>IFERROR(VLOOKUP(H476,'13'!$K$3:$M$16,3,FALSE),0)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IFERROR(IF(G477="X",0,IF(H477="X",0,VLOOKUP(H477,'13'!$K$3:$L$16,2,FALSE))),0)</f>
        <v>0</v>
      </c>
      <c r="M477" s="205">
        <f t="shared" si="14"/>
        <v>0</v>
      </c>
      <c r="N477" s="205">
        <f>IFERROR(VLOOKUP(H477,'13'!$K$3:$M$16,3,FALSE),0)</f>
        <v>0</v>
      </c>
      <c r="O477" s="205">
        <f t="shared" si="15"/>
        <v>0</v>
      </c>
      <c r="P477" s="205"/>
      <c r="Q477" s="205"/>
      <c r="R477" s="205"/>
    </row>
    <row r="478" spans="1:18" hidden="1">
      <c r="A478" s="203"/>
      <c r="B478" s="204"/>
      <c r="C478" s="204"/>
      <c r="D478" s="203"/>
      <c r="E478" s="203"/>
      <c r="H478" s="203"/>
      <c r="I478" s="205"/>
      <c r="J478" s="205"/>
      <c r="K478" s="205"/>
      <c r="L478" s="205">
        <f>IFERROR(IF(G478="X",0,IF(H478="X",0,VLOOKUP(H478,'13'!$K$3:$L$16,2,FALSE))),0)</f>
        <v>0</v>
      </c>
      <c r="M478" s="205">
        <f t="shared" si="14"/>
        <v>0</v>
      </c>
      <c r="N478" s="205">
        <f>IFERROR(VLOOKUP(H478,'13'!$K$3:$M$16,3,FALSE),0)</f>
        <v>0</v>
      </c>
      <c r="O478" s="205">
        <f t="shared" si="15"/>
        <v>0</v>
      </c>
      <c r="P478" s="205"/>
      <c r="Q478" s="205"/>
      <c r="R478" s="205"/>
    </row>
    <row r="479" spans="1:18" hidden="1">
      <c r="A479" s="203"/>
      <c r="B479" s="204"/>
      <c r="C479" s="204"/>
      <c r="D479" s="203"/>
      <c r="E479" s="203"/>
      <c r="H479" s="203"/>
      <c r="I479" s="205"/>
      <c r="J479" s="205"/>
      <c r="K479" s="205"/>
      <c r="L479" s="205">
        <f>IFERROR(IF(G479="X",0,IF(H479="X",0,VLOOKUP(H479,'13'!$K$3:$L$16,2,FALSE))),0)</f>
        <v>0</v>
      </c>
      <c r="M479" s="205">
        <f t="shared" si="14"/>
        <v>0</v>
      </c>
      <c r="N479" s="205">
        <f>IFERROR(VLOOKUP(H479,'13'!$K$3:$M$16,3,FALSE),0)</f>
        <v>0</v>
      </c>
      <c r="O479" s="205">
        <f t="shared" si="15"/>
        <v>0</v>
      </c>
      <c r="P479" s="205"/>
      <c r="Q479" s="205"/>
      <c r="R479" s="205"/>
    </row>
    <row r="480" spans="1:18" hidden="1">
      <c r="A480" s="203"/>
      <c r="B480" s="204"/>
      <c r="C480" s="204"/>
      <c r="D480" s="203"/>
      <c r="E480" s="203"/>
      <c r="H480" s="203"/>
      <c r="I480" s="205"/>
      <c r="J480" s="205"/>
      <c r="K480" s="205"/>
      <c r="L480" s="205">
        <f>IFERROR(IF(G480="X",0,IF(H480="X",0,VLOOKUP(H480,'13'!$K$3:$L$16,2,FALSE))),0)</f>
        <v>0</v>
      </c>
      <c r="M480" s="205">
        <f t="shared" si="14"/>
        <v>0</v>
      </c>
      <c r="N480" s="205">
        <f>IFERROR(VLOOKUP(H480,'13'!$K$3:$M$16,3,FALSE),0)</f>
        <v>0</v>
      </c>
      <c r="O480" s="205">
        <f t="shared" si="15"/>
        <v>0</v>
      </c>
      <c r="P480" s="205"/>
      <c r="Q480" s="205"/>
      <c r="R480" s="205"/>
    </row>
    <row r="481" spans="1:18" hidden="1">
      <c r="A481" s="203"/>
      <c r="B481" s="204"/>
      <c r="C481" s="204"/>
      <c r="D481" s="203"/>
      <c r="E481" s="203"/>
      <c r="H481" s="203"/>
      <c r="I481" s="205"/>
      <c r="J481" s="205"/>
      <c r="K481" s="205"/>
      <c r="L481" s="205">
        <f>IFERROR(IF(G481="X",0,IF(H481="X",0,VLOOKUP(H481,'13'!$K$3:$L$16,2,FALSE))),0)</f>
        <v>0</v>
      </c>
      <c r="M481" s="205">
        <f t="shared" si="14"/>
        <v>0</v>
      </c>
      <c r="N481" s="205">
        <f>IFERROR(VLOOKUP(H481,'13'!$K$3:$M$16,3,FALSE),0)</f>
        <v>0</v>
      </c>
      <c r="O481" s="205">
        <f t="shared" si="15"/>
        <v>0</v>
      </c>
      <c r="P481" s="205"/>
      <c r="Q481" s="205"/>
      <c r="R481" s="205"/>
    </row>
    <row r="482" spans="1:18" hidden="1">
      <c r="A482" s="203"/>
      <c r="B482" s="204"/>
      <c r="C482" s="204"/>
      <c r="D482" s="203"/>
      <c r="E482" s="203"/>
      <c r="H482" s="203"/>
      <c r="I482" s="205"/>
      <c r="J482" s="205"/>
      <c r="K482" s="205"/>
      <c r="L482" s="205">
        <f>IFERROR(IF(G482="X",0,IF(H482="X",0,VLOOKUP(H482,'13'!$K$3:$L$16,2,FALSE))),0)</f>
        <v>0</v>
      </c>
      <c r="M482" s="205">
        <f t="shared" si="14"/>
        <v>0</v>
      </c>
      <c r="N482" s="205">
        <f>IFERROR(VLOOKUP(H482,'13'!$K$3:$M$16,3,FALSE),0)</f>
        <v>0</v>
      </c>
      <c r="O482" s="205">
        <f t="shared" si="15"/>
        <v>0</v>
      </c>
      <c r="P482" s="205"/>
      <c r="Q482" s="205"/>
      <c r="R482" s="205"/>
    </row>
    <row r="483" spans="1:18" hidden="1">
      <c r="A483" s="203"/>
      <c r="B483" s="204"/>
      <c r="C483" s="204"/>
      <c r="D483" s="203"/>
      <c r="E483" s="203"/>
      <c r="H483" s="203"/>
      <c r="I483" s="205"/>
      <c r="J483" s="205"/>
      <c r="K483" s="205"/>
      <c r="L483" s="205">
        <f>IFERROR(IF(G483="X",0,IF(H483="X",0,VLOOKUP(H483,'13'!$K$3:$L$16,2,FALSE))),0)</f>
        <v>0</v>
      </c>
      <c r="M483" s="205">
        <f t="shared" si="14"/>
        <v>0</v>
      </c>
      <c r="N483" s="205">
        <f>IFERROR(VLOOKUP(H483,'13'!$K$3:$M$16,3,FALSE),0)</f>
        <v>0</v>
      </c>
      <c r="O483" s="205">
        <f t="shared" si="15"/>
        <v>0</v>
      </c>
      <c r="P483" s="205"/>
      <c r="Q483" s="205"/>
      <c r="R483" s="205"/>
    </row>
    <row r="484" spans="1:18" hidden="1">
      <c r="A484" s="203"/>
      <c r="B484" s="204"/>
      <c r="C484" s="204"/>
      <c r="D484" s="203"/>
      <c r="E484" s="203"/>
      <c r="H484" s="203"/>
      <c r="I484" s="205"/>
      <c r="J484" s="205"/>
      <c r="K484" s="205"/>
      <c r="L484" s="205">
        <f>IFERROR(IF(G484="X",0,IF(H484="X",0,VLOOKUP(H484,'13'!$K$3:$L$16,2,FALSE))),0)</f>
        <v>0</v>
      </c>
      <c r="M484" s="205">
        <f t="shared" si="14"/>
        <v>0</v>
      </c>
      <c r="N484" s="205">
        <f>IFERROR(VLOOKUP(H484,'13'!$K$3:$M$16,3,FALSE),0)</f>
        <v>0</v>
      </c>
      <c r="O484" s="205">
        <f t="shared" si="15"/>
        <v>0</v>
      </c>
      <c r="P484" s="205"/>
      <c r="Q484" s="205"/>
      <c r="R484" s="205"/>
    </row>
    <row r="485" spans="1:18" hidden="1">
      <c r="A485" s="203"/>
      <c r="B485" s="204"/>
      <c r="C485" s="204"/>
      <c r="D485" s="203"/>
      <c r="E485" s="203"/>
      <c r="H485" s="203"/>
      <c r="I485" s="205"/>
      <c r="J485" s="205"/>
      <c r="K485" s="205"/>
      <c r="L485" s="205">
        <f>IFERROR(IF(G485="X",0,IF(H485="X",0,VLOOKUP(H485,'13'!$K$3:$L$16,2,FALSE))),0)</f>
        <v>0</v>
      </c>
      <c r="M485" s="205">
        <f t="shared" si="14"/>
        <v>0</v>
      </c>
      <c r="N485" s="205">
        <f>IFERROR(VLOOKUP(H485,'13'!$K$3:$M$16,3,FALSE),0)</f>
        <v>0</v>
      </c>
      <c r="O485" s="205">
        <f t="shared" si="15"/>
        <v>0</v>
      </c>
      <c r="P485" s="205"/>
      <c r="Q485" s="205"/>
      <c r="R485" s="205"/>
    </row>
    <row r="486" spans="1:18" hidden="1">
      <c r="A486" s="203"/>
      <c r="B486" s="204"/>
      <c r="C486" s="204"/>
      <c r="D486" s="203"/>
      <c r="E486" s="203"/>
      <c r="H486" s="203"/>
      <c r="I486" s="205"/>
      <c r="J486" s="205"/>
      <c r="K486" s="205"/>
      <c r="L486" s="205">
        <f>IFERROR(IF(G486="X",0,IF(H486="X",0,VLOOKUP(H486,'13'!$K$3:$L$16,2,FALSE))),0)</f>
        <v>0</v>
      </c>
      <c r="M486" s="205">
        <f t="shared" si="14"/>
        <v>0</v>
      </c>
      <c r="N486" s="205">
        <f>IFERROR(VLOOKUP(H486,'13'!$K$3:$M$16,3,FALSE),0)</f>
        <v>0</v>
      </c>
      <c r="O486" s="205">
        <f t="shared" si="15"/>
        <v>0</v>
      </c>
      <c r="P486" s="205"/>
      <c r="Q486" s="205"/>
      <c r="R486" s="205"/>
    </row>
    <row r="487" spans="1:18" hidden="1">
      <c r="A487" s="203"/>
      <c r="B487" s="204"/>
      <c r="C487" s="204"/>
      <c r="D487" s="203"/>
      <c r="E487" s="203"/>
      <c r="H487" s="203"/>
      <c r="I487" s="205"/>
      <c r="J487" s="205"/>
      <c r="K487" s="205"/>
      <c r="L487" s="205">
        <f>IFERROR(IF(G487="X",0,IF(H487="X",0,VLOOKUP(H487,'13'!$K$3:$L$16,2,FALSE))),0)</f>
        <v>0</v>
      </c>
      <c r="M487" s="205">
        <f t="shared" si="14"/>
        <v>0</v>
      </c>
      <c r="N487" s="205">
        <f>IFERROR(VLOOKUP(H487,'13'!$K$3:$M$16,3,FALSE),0)</f>
        <v>0</v>
      </c>
      <c r="O487" s="205">
        <f t="shared" si="15"/>
        <v>0</v>
      </c>
      <c r="P487" s="205"/>
      <c r="Q487" s="205"/>
      <c r="R487" s="205"/>
    </row>
    <row r="488" spans="1:18" hidden="1">
      <c r="A488" s="203"/>
      <c r="B488" s="204"/>
      <c r="C488" s="204"/>
      <c r="D488" s="203"/>
      <c r="E488" s="203"/>
      <c r="H488" s="203"/>
      <c r="I488" s="205"/>
      <c r="J488" s="205"/>
      <c r="K488" s="205"/>
      <c r="L488" s="205">
        <f>IFERROR(IF(G488="X",0,IF(H488="X",0,VLOOKUP(H488,'13'!$K$3:$L$16,2,FALSE))),0)</f>
        <v>0</v>
      </c>
      <c r="M488" s="205">
        <f t="shared" si="14"/>
        <v>0</v>
      </c>
      <c r="N488" s="205">
        <f>IFERROR(VLOOKUP(H488,'13'!$K$3:$M$16,3,FALSE),0)</f>
        <v>0</v>
      </c>
      <c r="O488" s="205">
        <f t="shared" si="15"/>
        <v>0</v>
      </c>
      <c r="P488" s="205"/>
      <c r="Q488" s="205"/>
      <c r="R488" s="205"/>
    </row>
    <row r="489" spans="1:18" hidden="1">
      <c r="A489" s="203"/>
      <c r="B489" s="204"/>
      <c r="C489" s="204"/>
      <c r="D489" s="203"/>
      <c r="E489" s="203"/>
      <c r="H489" s="203"/>
      <c r="I489" s="205"/>
      <c r="J489" s="205"/>
      <c r="K489" s="205"/>
      <c r="L489" s="205">
        <f>IFERROR(IF(G489="X",0,IF(H489="X",0,VLOOKUP(H489,'13'!$K$3:$L$16,2,FALSE))),0)</f>
        <v>0</v>
      </c>
      <c r="M489" s="205">
        <f t="shared" si="14"/>
        <v>0</v>
      </c>
      <c r="N489" s="205">
        <f>IFERROR(VLOOKUP(H489,'13'!$K$3:$M$16,3,FALSE),0)</f>
        <v>0</v>
      </c>
      <c r="O489" s="205">
        <f t="shared" si="15"/>
        <v>0</v>
      </c>
      <c r="P489" s="205"/>
      <c r="Q489" s="205"/>
      <c r="R489" s="205"/>
    </row>
    <row r="490" spans="1:18" hidden="1">
      <c r="A490" s="203"/>
      <c r="B490" s="204"/>
      <c r="C490" s="204"/>
      <c r="D490" s="203"/>
      <c r="E490" s="203"/>
      <c r="H490" s="203"/>
      <c r="I490" s="205"/>
      <c r="J490" s="205"/>
      <c r="K490" s="205"/>
      <c r="L490" s="205">
        <f>IFERROR(IF(G490="X",0,IF(H490="X",0,VLOOKUP(H490,'13'!$K$3:$L$16,2,FALSE))),0)</f>
        <v>0</v>
      </c>
      <c r="M490" s="205">
        <f t="shared" si="14"/>
        <v>0</v>
      </c>
      <c r="N490" s="205">
        <f>IFERROR(VLOOKUP(H490,'13'!$K$3:$M$16,3,FALSE),0)</f>
        <v>0</v>
      </c>
      <c r="O490" s="205">
        <f t="shared" si="15"/>
        <v>0</v>
      </c>
      <c r="P490" s="205"/>
      <c r="Q490" s="205"/>
      <c r="R490" s="205"/>
    </row>
    <row r="491" spans="1:18" hidden="1">
      <c r="A491" s="203"/>
      <c r="B491" s="204"/>
      <c r="C491" s="204"/>
      <c r="D491" s="203"/>
      <c r="E491" s="203"/>
      <c r="H491" s="203"/>
      <c r="I491" s="205"/>
      <c r="J491" s="205"/>
      <c r="K491" s="205"/>
      <c r="L491" s="205">
        <f>IFERROR(IF(G491="X",0,IF(H491="X",0,VLOOKUP(H491,'13'!$K$3:$L$16,2,FALSE))),0)</f>
        <v>0</v>
      </c>
      <c r="M491" s="205">
        <f t="shared" si="14"/>
        <v>0</v>
      </c>
      <c r="N491" s="205">
        <f>IFERROR(VLOOKUP(H491,'13'!$K$3:$M$16,3,FALSE),0)</f>
        <v>0</v>
      </c>
      <c r="O491" s="205">
        <f t="shared" si="15"/>
        <v>0</v>
      </c>
      <c r="P491" s="205"/>
      <c r="Q491" s="205"/>
      <c r="R491" s="205"/>
    </row>
    <row r="492" spans="1:18" hidden="1">
      <c r="A492" s="203"/>
      <c r="B492" s="204"/>
      <c r="C492" s="204"/>
      <c r="D492" s="203"/>
      <c r="E492" s="203"/>
      <c r="H492" s="203"/>
      <c r="I492" s="205"/>
      <c r="J492" s="205"/>
      <c r="K492" s="205"/>
      <c r="L492" s="205">
        <f>IFERROR(IF(G492="X",0,IF(H492="X",0,VLOOKUP(H492,'13'!$K$3:$L$16,2,FALSE))),0)</f>
        <v>0</v>
      </c>
      <c r="M492" s="205">
        <f t="shared" si="14"/>
        <v>0</v>
      </c>
      <c r="N492" s="205">
        <f>IFERROR(VLOOKUP(H492,'13'!$K$3:$M$16,3,FALSE),0)</f>
        <v>0</v>
      </c>
      <c r="O492" s="205">
        <f t="shared" si="15"/>
        <v>0</v>
      </c>
      <c r="P492" s="205"/>
      <c r="Q492" s="205"/>
      <c r="R492" s="205"/>
    </row>
    <row r="493" spans="1:18" hidden="1">
      <c r="A493" s="203"/>
      <c r="B493" s="204"/>
      <c r="C493" s="204"/>
      <c r="D493" s="203"/>
      <c r="E493" s="203"/>
      <c r="H493" s="203"/>
      <c r="I493" s="205"/>
      <c r="J493" s="205"/>
      <c r="K493" s="205"/>
      <c r="L493" s="205">
        <f>IFERROR(IF(G493="X",0,IF(H493="X",0,VLOOKUP(H493,'13'!$K$3:$L$16,2,FALSE))),0)</f>
        <v>0</v>
      </c>
      <c r="M493" s="205">
        <f t="shared" si="14"/>
        <v>0</v>
      </c>
      <c r="N493" s="205">
        <f>IFERROR(VLOOKUP(H493,'13'!$K$3:$M$16,3,FALSE),0)</f>
        <v>0</v>
      </c>
      <c r="O493" s="205">
        <f t="shared" si="15"/>
        <v>0</v>
      </c>
      <c r="P493" s="205"/>
      <c r="Q493" s="205"/>
      <c r="R493" s="205"/>
    </row>
    <row r="494" spans="1:18" hidden="1">
      <c r="A494" s="203"/>
      <c r="B494" s="204"/>
      <c r="C494" s="204"/>
      <c r="D494" s="203"/>
      <c r="E494" s="203"/>
      <c r="H494" s="203"/>
      <c r="I494" s="205"/>
      <c r="J494" s="205"/>
      <c r="K494" s="205"/>
      <c r="L494" s="205">
        <f>IFERROR(IF(G494="X",0,IF(H494="X",0,VLOOKUP(H494,'13'!$K$3:$L$16,2,FALSE))),0)</f>
        <v>0</v>
      </c>
      <c r="M494" s="205">
        <f t="shared" si="14"/>
        <v>0</v>
      </c>
      <c r="N494" s="205">
        <f>IFERROR(VLOOKUP(H494,'13'!$K$3:$M$16,3,FALSE),0)</f>
        <v>0</v>
      </c>
      <c r="O494" s="205">
        <f t="shared" si="15"/>
        <v>0</v>
      </c>
      <c r="P494" s="205"/>
      <c r="Q494" s="205"/>
      <c r="R494" s="205"/>
    </row>
    <row r="495" spans="1:18" hidden="1">
      <c r="A495" s="203"/>
      <c r="B495" s="204"/>
      <c r="C495" s="204"/>
      <c r="D495" s="203"/>
      <c r="E495" s="203"/>
      <c r="H495" s="203"/>
      <c r="I495" s="205"/>
      <c r="J495" s="205"/>
      <c r="K495" s="205"/>
      <c r="L495" s="205">
        <f>IFERROR(IF(G495="X",0,IF(H495="X",0,VLOOKUP(H495,'13'!$K$3:$L$16,2,FALSE))),0)</f>
        <v>0</v>
      </c>
      <c r="M495" s="205">
        <f t="shared" si="14"/>
        <v>0</v>
      </c>
      <c r="N495" s="205">
        <f>IFERROR(VLOOKUP(H495,'13'!$K$3:$M$16,3,FALSE),0)</f>
        <v>0</v>
      </c>
      <c r="O495" s="205">
        <f t="shared" si="15"/>
        <v>0</v>
      </c>
      <c r="P495" s="205"/>
      <c r="Q495" s="205"/>
      <c r="R495" s="205"/>
    </row>
    <row r="496" spans="1:18" hidden="1">
      <c r="A496" s="203"/>
      <c r="B496" s="204"/>
      <c r="C496" s="204"/>
      <c r="D496" s="203"/>
      <c r="E496" s="203"/>
      <c r="H496" s="203"/>
      <c r="I496" s="205"/>
      <c r="J496" s="205"/>
      <c r="K496" s="205"/>
      <c r="L496" s="205">
        <f>IFERROR(IF(G496="X",0,IF(H496="X",0,VLOOKUP(H496,'13'!$K$3:$L$16,2,FALSE))),0)</f>
        <v>0</v>
      </c>
      <c r="M496" s="205">
        <f t="shared" si="14"/>
        <v>0</v>
      </c>
      <c r="N496" s="205">
        <f>IFERROR(VLOOKUP(H496,'13'!$K$3:$M$16,3,FALSE),0)</f>
        <v>0</v>
      </c>
      <c r="O496" s="205">
        <f t="shared" si="15"/>
        <v>0</v>
      </c>
      <c r="P496" s="205"/>
      <c r="Q496" s="205"/>
      <c r="R496" s="205"/>
    </row>
    <row r="497" spans="1:25" hidden="1">
      <c r="A497" s="203"/>
      <c r="B497" s="204"/>
      <c r="C497" s="204"/>
      <c r="D497" s="203"/>
      <c r="E497" s="203"/>
      <c r="H497" s="203"/>
      <c r="I497" s="205"/>
      <c r="J497" s="205"/>
      <c r="K497" s="205"/>
      <c r="L497" s="205">
        <f>IFERROR(IF(G497="X",0,IF(H497="X",0,VLOOKUP(H497,'13'!$K$3:$L$16,2,FALSE))),0)</f>
        <v>0</v>
      </c>
      <c r="M497" s="205">
        <f t="shared" si="14"/>
        <v>0</v>
      </c>
      <c r="N497" s="205">
        <f>IFERROR(VLOOKUP(H497,'13'!$K$3:$M$16,3,FALSE),0)</f>
        <v>0</v>
      </c>
      <c r="O497" s="205">
        <f t="shared" si="15"/>
        <v>0</v>
      </c>
      <c r="P497" s="205"/>
      <c r="Q497" s="205"/>
      <c r="R497" s="205"/>
    </row>
    <row r="498" spans="1:25" hidden="1">
      <c r="A498" s="203"/>
      <c r="B498" s="204"/>
      <c r="C498" s="204"/>
      <c r="D498" s="203"/>
      <c r="E498" s="203"/>
      <c r="H498" s="203"/>
      <c r="I498" s="205"/>
      <c r="J498" s="205"/>
      <c r="K498" s="205"/>
      <c r="L498" s="205">
        <f>IFERROR(IF(G498="X",0,IF(H498="X",0,VLOOKUP(H498,'13'!$K$3:$L$16,2,FALSE))),0)</f>
        <v>0</v>
      </c>
      <c r="M498" s="205">
        <f t="shared" si="14"/>
        <v>0</v>
      </c>
      <c r="N498" s="205">
        <f>IFERROR(VLOOKUP(H498,'13'!$K$3:$M$16,3,FALSE),0)</f>
        <v>0</v>
      </c>
      <c r="O498" s="205">
        <f t="shared" si="15"/>
        <v>0</v>
      </c>
      <c r="P498" s="205"/>
      <c r="Q498" s="205"/>
      <c r="R498" s="205"/>
    </row>
    <row r="499" spans="1:25" hidden="1">
      <c r="A499" s="203"/>
      <c r="B499" s="204"/>
      <c r="C499" s="204"/>
      <c r="D499" s="203"/>
      <c r="E499" s="203"/>
      <c r="H499" s="203"/>
      <c r="I499" s="205"/>
      <c r="J499" s="205"/>
      <c r="K499" s="205"/>
      <c r="L499" s="205">
        <f>IFERROR(IF(G499="X",0,IF(H499="X",0,VLOOKUP(H499,'13'!$K$3:$L$16,2,FALSE))),0)</f>
        <v>0</v>
      </c>
      <c r="M499" s="205">
        <f t="shared" si="14"/>
        <v>0</v>
      </c>
      <c r="N499" s="205">
        <f>IFERROR(VLOOKUP(H499,'13'!$K$3:$M$16,3,FALSE),0)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389</v>
      </c>
      <c r="L500" s="210"/>
      <c r="M500" s="210">
        <f>SUM(M4:M499)</f>
        <v>15560</v>
      </c>
      <c r="N500" s="210"/>
      <c r="O500" s="210">
        <f t="shared" ref="O500" si="17">SUM(O4:O499)</f>
        <v>0</v>
      </c>
      <c r="P500" s="210">
        <f>SUM(P4:P499)</f>
        <v>103</v>
      </c>
      <c r="Q500" s="210">
        <f>SUM(Q4:Q499)</f>
        <v>105</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NedIun88E7rjgS2E3NbUmrMuegiADLwnwqCTA536tzO35PyZT8DfsH453jPdaWgTbt17yRUWUqf+bMPFOXHiPw==" saltValue="99Pg/EEuEFqBNInPUkVNNA==" spinCount="100000" sheet="1" objects="1" scenarios="1"/>
  <mergeCells count="11">
    <mergeCell ref="B1:C2"/>
    <mergeCell ref="D1:E1"/>
    <mergeCell ref="S1:S3"/>
    <mergeCell ref="T1:T3"/>
    <mergeCell ref="U1:U3"/>
    <mergeCell ref="D2:E2"/>
    <mergeCell ref="F1:J1"/>
    <mergeCell ref="P1:P3"/>
    <mergeCell ref="Q1:Q3"/>
    <mergeCell ref="R1:R3"/>
    <mergeCell ref="F2:J2"/>
  </mergeCells>
  <dataValidations count="3">
    <dataValidation type="list" allowBlank="1" showInputMessage="1" showErrorMessage="1" sqref="I4:I499" xr:uid="{69507392-4BAF-46C9-BDD4-C3184E445ECC}">
      <formula1>$X$539:$X$542</formula1>
    </dataValidation>
    <dataValidation type="list" allowBlank="1" showInputMessage="1" showErrorMessage="1" sqref="A4:A499" xr:uid="{87A2E501-3D33-4802-B403-023281436D6D}">
      <formula1>$X$544:$X$549</formula1>
    </dataValidation>
    <dataValidation type="list" allowBlank="1" showInputMessage="1" showErrorMessage="1" sqref="E4:E499" xr:uid="{6FD51E91-7572-452D-AA23-434E8C591560}">
      <formula1>$X$500:$X$534</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codeName="Blad31">
    <tabColor rgb="FFC2E76B"/>
  </sheetPr>
  <dimension ref="A2:N62"/>
  <sheetViews>
    <sheetView showGridLines="0" zoomScale="130" zoomScaleNormal="130" workbookViewId="0">
      <selection activeCell="J59" sqref="J59"/>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6420120 - Gymzaal Zuid</v>
      </c>
      <c r="B2" s="278"/>
      <c r="C2" s="278"/>
      <c r="D2" s="278"/>
      <c r="E2" s="278"/>
      <c r="F2" s="278"/>
      <c r="G2" s="278"/>
      <c r="H2" s="278"/>
      <c r="K2" t="s">
        <v>122</v>
      </c>
      <c r="L2" t="s">
        <v>123</v>
      </c>
      <c r="M2" s="40" t="s">
        <v>124</v>
      </c>
      <c r="N2" t="s">
        <v>125</v>
      </c>
    </row>
    <row r="3" spans="1:14">
      <c r="K3" s="33" t="s">
        <v>446</v>
      </c>
      <c r="L3" s="46"/>
      <c r="M3" s="190"/>
      <c r="N3" s="83">
        <f>SUMIF('14a'!$H$4:$H$499,"A",'14a'!$O$4:$O$499)</f>
        <v>0</v>
      </c>
    </row>
    <row r="4" spans="1:14">
      <c r="A4" s="17" t="s">
        <v>127</v>
      </c>
      <c r="B4" s="285" t="str">
        <f>VLOOKUP(H5,'Kosten NEN2075'!A3:E52,3)</f>
        <v>6420120 - Gymzaal Zuid</v>
      </c>
      <c r="C4" s="285"/>
      <c r="D4" s="285"/>
      <c r="E4" s="285"/>
      <c r="F4" s="20"/>
      <c r="G4" s="20"/>
      <c r="H4" s="13"/>
      <c r="K4" s="35" t="s">
        <v>126</v>
      </c>
      <c r="L4" s="47"/>
      <c r="M4" s="191"/>
      <c r="N4" s="84">
        <f>SUMIF('14a'!$H$4:$H$499,"B",'14a'!$O$4:$O$499)</f>
        <v>0</v>
      </c>
    </row>
    <row r="5" spans="1:14">
      <c r="A5" s="18" t="s">
        <v>129</v>
      </c>
      <c r="B5" s="286" t="str">
        <f>VLOOKUP(H5,'Kosten NEN2075'!A3:E52,4)</f>
        <v>Oranje Nassaulaan 51</v>
      </c>
      <c r="C5" s="286"/>
      <c r="D5" s="286"/>
      <c r="E5" s="286"/>
      <c r="F5" s="282" t="s">
        <v>130</v>
      </c>
      <c r="G5" s="282"/>
      <c r="H5" s="14">
        <v>14</v>
      </c>
      <c r="K5" s="35" t="s">
        <v>131</v>
      </c>
      <c r="L5" s="47"/>
      <c r="M5" s="191"/>
      <c r="N5" s="84">
        <f>SUMIF('14a'!$H$4:$H$499,"C",'14a'!$O$4:$O$499)</f>
        <v>0</v>
      </c>
    </row>
    <row r="6" spans="1:14">
      <c r="A6" s="19" t="s">
        <v>132</v>
      </c>
      <c r="B6" s="287" t="str">
        <f>VLOOKUP(H5,'Kosten NEN2075'!A3:E52,5)</f>
        <v>Wolvega</v>
      </c>
      <c r="C6" s="287"/>
      <c r="D6" s="287"/>
      <c r="E6" s="287"/>
      <c r="F6" s="283" t="s">
        <v>133</v>
      </c>
      <c r="G6" s="283"/>
      <c r="H6" s="15" t="str">
        <f>CONCATENATE(H5,"a")</f>
        <v>14a</v>
      </c>
      <c r="K6" s="35" t="s">
        <v>448</v>
      </c>
      <c r="L6" s="47"/>
      <c r="M6" s="191"/>
      <c r="N6" s="84">
        <f>SUMIF('14a'!$H$4:$H$499,"D",'14a'!$O$4:$O$499)</f>
        <v>0</v>
      </c>
    </row>
    <row r="7" spans="1:14">
      <c r="K7" s="35" t="s">
        <v>134</v>
      </c>
      <c r="L7" s="47"/>
      <c r="M7" s="191"/>
      <c r="N7" s="84">
        <f>SUMIF('14a'!$H$4:$H$499,"E",'14a'!$O$4:$O$499)</f>
        <v>0</v>
      </c>
    </row>
    <row r="8" spans="1:14">
      <c r="A8" s="4" t="s">
        <v>136</v>
      </c>
      <c r="B8" s="5"/>
      <c r="C8" s="5"/>
      <c r="D8" s="5"/>
      <c r="E8" s="16">
        <f>MAX(L3:L16)</f>
        <v>0</v>
      </c>
      <c r="K8" s="35" t="s">
        <v>138</v>
      </c>
      <c r="L8" s="47"/>
      <c r="M8" s="191"/>
      <c r="N8" s="84">
        <f>SUMIF('14a'!$H$4:$H$499,"F",'14a'!$O$4:$O$499)</f>
        <v>0</v>
      </c>
    </row>
    <row r="9" spans="1:14">
      <c r="A9" s="4" t="s">
        <v>111</v>
      </c>
      <c r="B9" s="5"/>
      <c r="C9" s="5"/>
      <c r="D9" s="5"/>
      <c r="E9" s="164">
        <v>0.08</v>
      </c>
      <c r="K9" s="35" t="s">
        <v>140</v>
      </c>
      <c r="L9" s="47"/>
      <c r="M9" s="191"/>
      <c r="N9" s="84">
        <f>SUMIF('14a'!$H$4:$H$499,"G",'14a'!$O$4:$O$499)</f>
        <v>0</v>
      </c>
    </row>
    <row r="10" spans="1:14">
      <c r="H10" s="8"/>
      <c r="K10" s="35" t="s">
        <v>586</v>
      </c>
      <c r="L10" s="47"/>
      <c r="M10" s="191"/>
      <c r="N10" s="84">
        <f>SUMIF('14a'!$H$4:$H$499,"H",'14a'!$O$4:$O$499)</f>
        <v>0</v>
      </c>
    </row>
    <row r="11" spans="1:14" ht="11.25" hidden="1" customHeight="1">
      <c r="A11" s="4" t="s">
        <v>141</v>
      </c>
      <c r="B11" s="5"/>
      <c r="C11" s="5"/>
      <c r="D11" s="5"/>
      <c r="E11" s="5"/>
      <c r="F11" s="21"/>
      <c r="G11" s="21"/>
      <c r="H11" s="165">
        <f>SUM(N3:N16)*Offertetarief</f>
        <v>0</v>
      </c>
      <c r="K11" s="37" t="s">
        <v>642</v>
      </c>
      <c r="L11" s="48"/>
      <c r="M11" s="192"/>
      <c r="N11" s="85">
        <f>SUMIF('14a'!$H$4:$H$499,"I",'14a'!$O$4:$O$499)</f>
        <v>0</v>
      </c>
    </row>
    <row r="12" spans="1:14">
      <c r="E12" t="s">
        <v>142</v>
      </c>
      <c r="F12" s="8" t="s">
        <v>143</v>
      </c>
      <c r="G12" s="8" t="s">
        <v>144</v>
      </c>
      <c r="H12" s="8"/>
      <c r="K12" s="8"/>
      <c r="L12" s="8"/>
      <c r="M12" s="166"/>
      <c r="N12" s="114"/>
    </row>
    <row r="13" spans="1:14">
      <c r="A13" s="5" t="s">
        <v>145</v>
      </c>
      <c r="B13" s="5"/>
      <c r="C13" s="5"/>
      <c r="D13" s="5"/>
      <c r="E13" s="167">
        <v>1</v>
      </c>
      <c r="F13" s="44">
        <f>SUMIF('14a'!H4:H499,"&lt;&gt;X",'14a'!K4:K499)</f>
        <v>0</v>
      </c>
      <c r="G13" s="189"/>
      <c r="H13" s="168">
        <f>(F13*G13)*E13</f>
        <v>0</v>
      </c>
      <c r="K13" s="8"/>
      <c r="L13" s="8"/>
      <c r="M13" s="166"/>
      <c r="N13" s="114"/>
    </row>
    <row r="14" spans="1:14" ht="15.75">
      <c r="F14" s="22" t="s">
        <v>146</v>
      </c>
      <c r="G14" s="76"/>
      <c r="H14" s="168">
        <f>SUM(H11:H13)</f>
        <v>0</v>
      </c>
      <c r="K14" s="8"/>
      <c r="L14" s="8"/>
      <c r="M14" s="114"/>
      <c r="N14" s="114"/>
    </row>
    <row r="15" spans="1:14" hidden="1">
      <c r="K15" s="8"/>
      <c r="L15" s="8"/>
      <c r="M15" s="114"/>
      <c r="N15" s="114"/>
    </row>
    <row r="16" spans="1:14" hidden="1">
      <c r="A16" t="s">
        <v>147</v>
      </c>
      <c r="K16" s="8"/>
      <c r="L16" s="8"/>
      <c r="M16" s="114"/>
      <c r="N16" s="114"/>
    </row>
    <row r="17" spans="1:9" hidden="1">
      <c r="A17" s="279" t="s">
        <v>148</v>
      </c>
      <c r="B17" s="279"/>
      <c r="C17" s="279"/>
      <c r="D17" s="45">
        <f>'14a'!M500</f>
        <v>0</v>
      </c>
      <c r="E17" s="279" t="s">
        <v>149</v>
      </c>
      <c r="F17" s="279"/>
      <c r="G17" s="45" t="e">
        <f>D17/E8</f>
        <v>#DIV/0!</v>
      </c>
      <c r="H17" s="42" t="s">
        <v>150</v>
      </c>
      <c r="I17" s="44" t="e">
        <f>D17/SUM(N3:N16)</f>
        <v>#DIV/0!</v>
      </c>
    </row>
    <row r="18" spans="1:9" hidden="1"/>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SUMIFS('14a'!K4:K499,'14a'!I4:I499,"Linoleum",'14a'!H4:H499,"&lt;&gt;X")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316" t="s">
        <v>157</v>
      </c>
      <c r="B26" s="317"/>
      <c r="C26" s="317"/>
      <c r="D26" s="264"/>
      <c r="E26" s="97">
        <f>SUMIFS('14a'!K4:K499,'14a'!I4:I499,"Tapijt",'14a'!H4:H499,"&lt;&gt;X")</f>
        <v>0</v>
      </c>
      <c r="F26" s="195"/>
      <c r="G26" s="176">
        <f t="shared" si="0"/>
        <v>0</v>
      </c>
      <c r="H26" s="100">
        <v>1</v>
      </c>
      <c r="I26" s="177">
        <f t="shared" si="1"/>
        <v>0</v>
      </c>
    </row>
    <row r="27" spans="1:9">
      <c r="A27" s="318" t="s">
        <v>793</v>
      </c>
      <c r="B27" s="284"/>
      <c r="C27" s="284"/>
      <c r="D27" s="319"/>
      <c r="E27" s="247">
        <v>321</v>
      </c>
      <c r="F27" s="248"/>
      <c r="G27" s="183">
        <f t="shared" si="0"/>
        <v>0</v>
      </c>
      <c r="H27" s="34">
        <v>1</v>
      </c>
      <c r="I27" s="184">
        <f t="shared" si="1"/>
        <v>0</v>
      </c>
    </row>
    <row r="28" spans="1:9">
      <c r="A28" s="96"/>
      <c r="B28" s="90"/>
      <c r="C28" s="90"/>
      <c r="D28" s="90"/>
      <c r="E28" s="257"/>
      <c r="F28" s="257"/>
      <c r="G28" s="257"/>
      <c r="H28" s="257"/>
      <c r="I28" s="178"/>
    </row>
    <row r="29" spans="1:9">
      <c r="A29" s="258" t="s">
        <v>159</v>
      </c>
      <c r="B29" s="257"/>
      <c r="C29" s="257"/>
      <c r="D29" s="263"/>
      <c r="E29" s="92">
        <v>20</v>
      </c>
      <c r="F29" s="193"/>
      <c r="G29" s="172">
        <f t="shared" si="0"/>
        <v>0</v>
      </c>
      <c r="H29" s="95">
        <v>3</v>
      </c>
      <c r="I29" s="173">
        <f t="shared" si="1"/>
        <v>0</v>
      </c>
    </row>
    <row r="30" spans="1:9">
      <c r="A30" s="258" t="s">
        <v>160</v>
      </c>
      <c r="B30" s="257"/>
      <c r="C30" s="257"/>
      <c r="D30" s="259"/>
      <c r="E30" s="26">
        <v>20</v>
      </c>
      <c r="F30" s="194"/>
      <c r="G30" s="174">
        <f t="shared" si="0"/>
        <v>0</v>
      </c>
      <c r="H30" s="36">
        <v>2</v>
      </c>
      <c r="I30" s="175">
        <f t="shared" si="1"/>
        <v>0</v>
      </c>
    </row>
    <row r="31" spans="1:9" hidden="1">
      <c r="A31" s="258" t="s">
        <v>161</v>
      </c>
      <c r="B31" s="257"/>
      <c r="C31" s="257"/>
      <c r="D31" s="259"/>
      <c r="E31" s="26">
        <f>'14a'!R500</f>
        <v>0</v>
      </c>
      <c r="F31" s="194"/>
      <c r="G31" s="174">
        <f t="shared" si="0"/>
        <v>0</v>
      </c>
      <c r="H31" s="36"/>
      <c r="I31" s="175">
        <f t="shared" si="1"/>
        <v>0</v>
      </c>
    </row>
    <row r="32" spans="1:9" hidden="1">
      <c r="A32" s="258" t="s">
        <v>162</v>
      </c>
      <c r="B32" s="257"/>
      <c r="C32" s="257"/>
      <c r="D32" s="259"/>
      <c r="E32" s="26">
        <f>'14a'!S500</f>
        <v>0</v>
      </c>
      <c r="F32" s="194"/>
      <c r="G32" s="174">
        <f t="shared" si="0"/>
        <v>0</v>
      </c>
      <c r="H32" s="36"/>
      <c r="I32" s="175">
        <f t="shared" si="1"/>
        <v>0</v>
      </c>
    </row>
    <row r="33" spans="1:9" hidden="1">
      <c r="A33" s="258" t="s">
        <v>163</v>
      </c>
      <c r="B33" s="257"/>
      <c r="C33" s="257"/>
      <c r="D33" s="259"/>
      <c r="E33" s="26">
        <f>'14a'!T500</f>
        <v>0</v>
      </c>
      <c r="F33" s="194"/>
      <c r="G33" s="174">
        <f t="shared" si="0"/>
        <v>0</v>
      </c>
      <c r="H33" s="36"/>
      <c r="I33" s="175">
        <f t="shared" si="1"/>
        <v>0</v>
      </c>
    </row>
    <row r="34" spans="1:9" hidden="1">
      <c r="A34" s="258" t="s">
        <v>164</v>
      </c>
      <c r="B34" s="257"/>
      <c r="C34" s="257"/>
      <c r="D34" s="259"/>
      <c r="E34" s="26">
        <f>'14a'!U500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v>85</v>
      </c>
      <c r="F36" s="194"/>
      <c r="G36" s="174">
        <f>E36*F36</f>
        <v>0</v>
      </c>
      <c r="H36" s="36">
        <v>1</v>
      </c>
      <c r="I36" s="175">
        <f t="shared" si="1"/>
        <v>0</v>
      </c>
    </row>
    <row r="37" spans="1:9">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t="s">
        <v>794</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luWLeZkWWc6wv8h2umy1vcwrVmj33f08tFhenWg8NcPbkfYLFoYIJsybDMeAa03m/Lnm8guk2iCwPlJ5kDTrAQ==" saltValue="S7vSVAfSMudA8wQocgrqsg==" spinCount="100000" sheet="1" objects="1" scenarios="1"/>
  <mergeCells count="36">
    <mergeCell ref="A47:C47"/>
    <mergeCell ref="A36:D36"/>
    <mergeCell ref="A41:C41"/>
    <mergeCell ref="A42:C42"/>
    <mergeCell ref="A58:I62"/>
    <mergeCell ref="A37:I37"/>
    <mergeCell ref="A2:H2"/>
    <mergeCell ref="A48:C48"/>
    <mergeCell ref="A49:C49"/>
    <mergeCell ref="A50:C50"/>
    <mergeCell ref="A32:D32"/>
    <mergeCell ref="E21:H21"/>
    <mergeCell ref="A22:D22"/>
    <mergeCell ref="A23:D23"/>
    <mergeCell ref="A24:D24"/>
    <mergeCell ref="A25:D25"/>
    <mergeCell ref="A26:D26"/>
    <mergeCell ref="A27:D27"/>
    <mergeCell ref="A43:C43"/>
    <mergeCell ref="A44:C44"/>
    <mergeCell ref="A45:C45"/>
    <mergeCell ref="A46:C46"/>
    <mergeCell ref="E35:H35"/>
    <mergeCell ref="A31:D31"/>
    <mergeCell ref="A17:C17"/>
    <mergeCell ref="E17:F17"/>
    <mergeCell ref="B4:E4"/>
    <mergeCell ref="B5:E5"/>
    <mergeCell ref="F5:G5"/>
    <mergeCell ref="B6:E6"/>
    <mergeCell ref="F6:G6"/>
    <mergeCell ref="A30:D30"/>
    <mergeCell ref="A33:D33"/>
    <mergeCell ref="A34:D34"/>
    <mergeCell ref="E28:H28"/>
    <mergeCell ref="A29:D29"/>
  </mergeCells>
  <pageMargins left="0.70866141732283472" right="0.70866141732283472" top="0.74803149606299213" bottom="0.74803149606299213" header="0.31496062992125984" footer="0.31496062992125984"/>
  <pageSetup paperSize="8" scale="8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codeName="Blad32">
    <tabColor rgb="FF173583"/>
  </sheetPr>
  <dimension ref="A1:Y549"/>
  <sheetViews>
    <sheetView workbookViewId="0">
      <pane ySplit="3" topLeftCell="A4" activePane="bottomLeft" state="frozen"/>
      <selection activeCell="I10" sqref="I10"/>
      <selection pane="bottomLeft" activeCell="I10" sqref="I10"/>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14</v>
      </c>
      <c r="B1" s="292"/>
      <c r="C1" s="293"/>
      <c r="D1" s="294" t="s">
        <v>127</v>
      </c>
      <c r="E1" s="295"/>
      <c r="F1" s="299" t="str">
        <f>'Kosten NEN2075'!C16</f>
        <v>6420120 - Gymzaal Zuid</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Oranje Nassaulaan 51,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IFERROR(VLOOKUP(H4,'14'!$K$3:$M$16,3,FALSE),0)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IFERROR(VLOOKUP(H5,'14'!$K$3:$M$16,3,FALSE),0)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IFERROR(VLOOKUP(H6,'14'!$K$3:$M$16,3,FALSE),0)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IFERROR(VLOOKUP(H7,'14'!$K$3:$M$16,3,FALSE),0)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IFERROR(VLOOKUP(H8,'14'!$K$3:$M$16,3,FALSE),0)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IFERROR(VLOOKUP(H9,'14'!$K$3:$M$16,3,FALSE),0)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IFERROR(VLOOKUP(H10,'14'!$K$3:$M$16,3,FALSE),0)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IFERROR(VLOOKUP(H11,'14'!$K$3:$M$16,3,FALSE),0)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IFERROR(VLOOKUP(H12,'14'!$K$3:$M$16,3,FALSE),0)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IFERROR(VLOOKUP(H13,'14'!$K$3:$M$16,3,FALSE),0)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IFERROR(VLOOKUP(H14,'14'!$K$3:$M$16,3,FALSE),0)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IFERROR(VLOOKUP(H15,'14'!$K$3:$M$16,3,FALSE),0)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IFERROR(VLOOKUP(H16,'14'!$K$3:$M$16,3,FALSE),0)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IFERROR(VLOOKUP(H17,'14'!$K$3:$M$16,3,FALSE),0)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IFERROR(VLOOKUP(H18,'14'!$K$3:$M$16,3,FALSE),0)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IFERROR(VLOOKUP(H19,'14'!$K$3:$M$16,3,FALSE),0)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IFERROR(VLOOKUP(H20,'14'!$K$3:$M$16,3,FALSE),0)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IFERROR(VLOOKUP(H21,'14'!$K$3:$M$16,3,FALSE),0)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IFERROR(VLOOKUP(H22,'14'!$K$3:$M$16,3,FALSE),0)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IFERROR(VLOOKUP(H23,'14'!$K$3:$M$16,3,FALSE),0)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IFERROR(VLOOKUP(H24,'14'!$K$3:$M$16,3,FALSE),0)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IFERROR(VLOOKUP(H25,'14'!$K$3:$M$16,3,FALSE),0)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IFERROR(VLOOKUP(H26,'14'!$K$3:$M$16,3,FALSE),0)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IFERROR(VLOOKUP(H27,'14'!$K$3:$M$16,3,FALSE),0)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IFERROR(VLOOKUP(H28,'14'!$K$3:$M$16,3,FALSE),0)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IFERROR(VLOOKUP(H29,'14'!$K$3:$M$16,3,FALSE),0)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IFERROR(VLOOKUP(H30,'14'!$K$3:$M$16,3,FALSE),0)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IFERROR(VLOOKUP(H31,'14'!$K$3:$M$16,3,FALSE),0)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IFERROR(VLOOKUP(H32,'14'!$K$3:$M$16,3,FALSE),0)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IFERROR(VLOOKUP(H33,'14'!$K$3:$M$16,3,FALSE),0)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IFERROR(VLOOKUP(H34,'14'!$K$3:$M$16,3,FALSE),0)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IFERROR(VLOOKUP(H35,'14'!$K$3:$M$16,3,FALSE),0)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IFERROR(VLOOKUP(H36,'14'!$K$3:$M$16,3,FALSE),0)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IFERROR(VLOOKUP(H37,'14'!$K$3:$M$16,3,FALSE),0)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IFERROR(VLOOKUP(H38,'14'!$K$3:$M$16,3,FALSE),0)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IFERROR(VLOOKUP(H39,'14'!$K$3:$M$16,3,FALSE),0)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IFERROR(VLOOKUP(H40,'14'!$K$3:$M$16,3,FALSE),0)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IFERROR(VLOOKUP(H41,'14'!$K$3:$M$16,3,FALSE),0)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IFERROR(VLOOKUP(H42,'14'!$K$3:$M$16,3,FALSE),0)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IFERROR(VLOOKUP(H43,'14'!$K$3:$M$16,3,FALSE),0)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IFERROR(VLOOKUP(H44,'14'!$K$3:$M$16,3,FALSE),0)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IFERROR(VLOOKUP(H45,'14'!$K$3:$M$16,3,FALSE),0)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IFERROR(VLOOKUP(H46,'14'!$K$3:$M$16,3,FALSE),0)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IFERROR(VLOOKUP(H47,'14'!$K$3:$M$16,3,FALSE),0)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IFERROR(VLOOKUP(H48,'14'!$K$3:$M$16,3,FALSE),0)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IFERROR(VLOOKUP(H49,'14'!$K$3:$M$16,3,FALSE),0)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IFERROR(VLOOKUP(H50,'14'!$K$3:$M$16,3,FALSE),0)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IFERROR(VLOOKUP(H51,'14'!$K$3:$M$16,3,FALSE),0)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IFERROR(VLOOKUP(H52,'14'!$K$3:$M$16,3,FALSE),0)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IFERROR(VLOOKUP(H53,'14'!$K$3:$M$16,3,FALSE),0)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IFERROR(VLOOKUP(H54,'14'!$K$3:$M$16,3,FALSE),0)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IFERROR(VLOOKUP(H55,'14'!$K$3:$M$16,3,FALSE),0)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IFERROR(VLOOKUP(H56,'14'!$K$3:$M$16,3,FALSE),0)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IFERROR(VLOOKUP(H57,'14'!$K$3:$M$16,3,FALSE),0)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IFERROR(VLOOKUP(H58,'14'!$K$3:$M$16,3,FALSE),0)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IFERROR(VLOOKUP(H59,'14'!$K$3:$M$16,3,FALSE),0)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IFERROR(VLOOKUP(H60,'14'!$K$3:$M$16,3,FALSE),0)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IFERROR(VLOOKUP(H61,'14'!$K$3:$M$16,3,FALSE),0)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IFERROR(VLOOKUP(H62,'14'!$K$3:$M$16,3,FALSE),0)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IFERROR(VLOOKUP(H63,'14'!$K$3:$M$16,3,FALSE),0)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IFERROR(VLOOKUP(H64,'14'!$K$3:$M$16,3,FALSE),0)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IFERROR(VLOOKUP(H65,'14'!$K$3:$M$16,3,FALSE),0)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IFERROR(VLOOKUP(H66,'14'!$K$3:$M$16,3,FALSE),0)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IFERROR(VLOOKUP(H67,'14'!$K$3:$M$16,3,FALSE),0)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IFERROR(VLOOKUP(H68,'14'!$K$3:$M$16,3,FALSE),0)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IFERROR(VLOOKUP(H69,'14'!$K$3:$M$16,3,FALSE),0)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IFERROR(VLOOKUP(H70,'14'!$K$3:$M$16,3,FALSE),0)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IFERROR(VLOOKUP(H71,'14'!$K$3:$M$16,3,FALSE),0)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IFERROR(VLOOKUP(H72,'14'!$K$3:$M$16,3,FALSE),0)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IFERROR(VLOOKUP(H73,'14'!$K$3:$M$16,3,FALSE),0)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IFERROR(VLOOKUP(H74,'14'!$K$3:$M$16,3,FALSE),0)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IFERROR(VLOOKUP(H75,'14'!$K$3:$M$16,3,FALSE),0)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IFERROR(VLOOKUP(H76,'14'!$K$3:$M$16,3,FALSE),0)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IFERROR(VLOOKUP(H77,'14'!$K$3:$M$16,3,FALSE),0)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IFERROR(VLOOKUP(H78,'14'!$K$3:$M$16,3,FALSE),0)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IFERROR(VLOOKUP(H79,'14'!$K$3:$M$16,3,FALSE),0)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IFERROR(VLOOKUP(H80,'14'!$K$3:$M$16,3,FALSE),0)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IFERROR(VLOOKUP(H81,'14'!$K$3:$M$16,3,FALSE),0)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IFERROR(VLOOKUP(H82,'14'!$K$3:$M$16,3,FALSE),0)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IFERROR(VLOOKUP(H83,'14'!$K$3:$M$16,3,FALSE),0)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IFERROR(VLOOKUP(H84,'14'!$K$3:$M$16,3,FALSE),0)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IFERROR(VLOOKUP(H85,'14'!$K$3:$M$16,3,FALSE),0)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IFERROR(VLOOKUP(H86,'14'!$K$3:$M$16,3,FALSE),0)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IFERROR(VLOOKUP(H87,'14'!$K$3:$M$16,3,FALSE),0)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IFERROR(VLOOKUP(H88,'14'!$K$3:$M$16,3,FALSE),0)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IFERROR(VLOOKUP(H89,'14'!$K$3:$M$16,3,FALSE),0)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IFERROR(VLOOKUP(H90,'14'!$K$3:$M$16,3,FALSE),0)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IFERROR(VLOOKUP(H91,'14'!$K$3:$M$16,3,FALSE),0)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IFERROR(VLOOKUP(H92,'14'!$K$3:$M$16,3,FALSE),0)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IFERROR(VLOOKUP(H93,'14'!$K$3:$M$16,3,FALSE),0)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IFERROR(VLOOKUP(H94,'14'!$K$3:$M$16,3,FALSE),0)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IFERROR(VLOOKUP(H95,'14'!$K$3:$M$16,3,FALSE),0)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IFERROR(VLOOKUP(H96,'14'!$K$3:$M$16,3,FALSE),0)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IFERROR(VLOOKUP(H97,'14'!$K$3:$M$16,3,FALSE),0)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IFERROR(VLOOKUP(H98,'14'!$K$3:$M$16,3,FALSE),0)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IFERROR(VLOOKUP(H99,'14'!$K$3:$M$16,3,FALSE),0)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IFERROR(VLOOKUP(H100,'14'!$K$3:$M$16,3,FALSE),0)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IFERROR(VLOOKUP(H101,'14'!$K$3:$M$16,3,FALSE),0)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IFERROR(VLOOKUP(H102,'14'!$K$3:$M$16,3,FALSE),0)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IFERROR(VLOOKUP(H103,'14'!$K$3:$M$16,3,FALSE),0)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IFERROR(VLOOKUP(H104,'14'!$K$3:$M$16,3,FALSE),0)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IFERROR(VLOOKUP(H105,'14'!$K$3:$M$16,3,FALSE),0)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IFERROR(VLOOKUP(H106,'14'!$K$3:$M$16,3,FALSE),0)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IFERROR(VLOOKUP(H107,'14'!$K$3:$M$16,3,FALSE),0)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IFERROR(VLOOKUP(H108,'14'!$K$3:$M$16,3,FALSE),0)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IFERROR(VLOOKUP(H109,'14'!$K$3:$M$16,3,FALSE),0)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IFERROR(VLOOKUP(H110,'14'!$K$3:$M$16,3,FALSE),0)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IFERROR(VLOOKUP(H111,'14'!$K$3:$M$16,3,FALSE),0)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IFERROR(VLOOKUP(H112,'14'!$K$3:$M$16,3,FALSE),0)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IFERROR(VLOOKUP(H113,'14'!$K$3:$M$16,3,FALSE),0)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IFERROR(VLOOKUP(H114,'14'!$K$3:$M$16,3,FALSE),0)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IFERROR(VLOOKUP(H115,'14'!$K$3:$M$16,3,FALSE),0)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IFERROR(VLOOKUP(H116,'14'!$K$3:$M$16,3,FALSE),0)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IFERROR(VLOOKUP(H117,'14'!$K$3:$M$16,3,FALSE),0)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IFERROR(VLOOKUP(H118,'14'!$K$3:$M$16,3,FALSE),0)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IFERROR(VLOOKUP(H119,'14'!$K$3:$M$16,3,FALSE),0)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IFERROR(VLOOKUP(H120,'14'!$K$3:$M$16,3,FALSE),0)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IFERROR(VLOOKUP(H121,'14'!$K$3:$M$16,3,FALSE),0)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IFERROR(VLOOKUP(H122,'14'!$K$3:$M$16,3,FALSE),0)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IFERROR(VLOOKUP(H123,'14'!$K$3:$M$16,3,FALSE),0)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IFERROR(VLOOKUP(H124,'14'!$K$3:$M$16,3,FALSE),0)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IFERROR(VLOOKUP(H125,'14'!$K$3:$M$16,3,FALSE),0)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IFERROR(VLOOKUP(H126,'14'!$K$3:$M$16,3,FALSE),0)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IFERROR(VLOOKUP(H127,'14'!$K$3:$M$16,3,FALSE),0)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IFERROR(VLOOKUP(H128,'14'!$K$3:$M$16,3,FALSE),0)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IFERROR(VLOOKUP(H129,'14'!$K$3:$M$16,3,FALSE),0)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IFERROR(VLOOKUP(H130,'14'!$K$3:$M$16,3,FALSE),0)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IFERROR(VLOOKUP(H131,'14'!$K$3:$M$16,3,FALSE),0)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IFERROR(VLOOKUP(H132,'14'!$K$3:$M$16,3,FALSE),0)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IFERROR(VLOOKUP(H133,'14'!$K$3:$M$16,3,FALSE),0)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IFERROR(VLOOKUP(H134,'14'!$K$3:$M$16,3,FALSE),0)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IFERROR(VLOOKUP(H135,'14'!$K$3:$M$16,3,FALSE),0)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IFERROR(VLOOKUP(H136,'14'!$K$3:$M$16,3,FALSE),0)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IFERROR(VLOOKUP(H137,'14'!$K$3:$M$16,3,FALSE),0)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IFERROR(VLOOKUP(H138,'14'!$K$3:$M$16,3,FALSE),0)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IFERROR(VLOOKUP(H139,'14'!$K$3:$M$16,3,FALSE),0)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IFERROR(VLOOKUP(H140,'14'!$K$3:$M$16,3,FALSE),0)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IFERROR(VLOOKUP(H141,'14'!$K$3:$M$16,3,FALSE),0)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IFERROR(VLOOKUP(H142,'14'!$K$3:$M$16,3,FALSE),0)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IFERROR(VLOOKUP(H143,'14'!$K$3:$M$16,3,FALSE),0)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IFERROR(VLOOKUP(H144,'14'!$K$3:$M$16,3,FALSE),0)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IFERROR(VLOOKUP(H145,'14'!$K$3:$M$16,3,FALSE),0)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IFERROR(VLOOKUP(H146,'14'!$K$3:$M$16,3,FALSE),0)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IFERROR(VLOOKUP(H147,'14'!$K$3:$M$16,3,FALSE),0)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IFERROR(VLOOKUP(H148,'14'!$K$3:$M$16,3,FALSE),0)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IFERROR(VLOOKUP(H149,'14'!$K$3:$M$16,3,FALSE),0)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IFERROR(VLOOKUP(H150,'14'!$K$3:$M$16,3,FALSE),0)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IFERROR(VLOOKUP(H151,'14'!$K$3:$M$16,3,FALSE),0)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IFERROR(VLOOKUP(H152,'14'!$K$3:$M$16,3,FALSE),0)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IFERROR(VLOOKUP(H153,'14'!$K$3:$M$16,3,FALSE),0)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IFERROR(VLOOKUP(H154,'14'!$K$3:$M$16,3,FALSE),0)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IFERROR(VLOOKUP(H155,'14'!$K$3:$M$16,3,FALSE),0)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IFERROR(VLOOKUP(H156,'14'!$K$3:$M$16,3,FALSE),0)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IFERROR(VLOOKUP(H157,'14'!$K$3:$M$16,3,FALSE),0)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IFERROR(VLOOKUP(H158,'14'!$K$3:$M$16,3,FALSE),0)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IFERROR(VLOOKUP(H159,'14'!$K$3:$M$16,3,FALSE),0)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IFERROR(VLOOKUP(H160,'14'!$K$3:$M$16,3,FALSE),0)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IFERROR(VLOOKUP(H161,'14'!$K$3:$M$16,3,FALSE),0)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IFERROR(VLOOKUP(H162,'14'!$K$3:$M$16,3,FALSE),0)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IFERROR(VLOOKUP(H163,'14'!$K$3:$M$16,3,FALSE),0)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IFERROR(VLOOKUP(H164,'14'!$K$3:$M$16,3,FALSE),0)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IFERROR(VLOOKUP(H165,'14'!$K$3:$M$16,3,FALSE),0)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IFERROR(VLOOKUP(H166,'14'!$K$3:$M$16,3,FALSE),0)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IFERROR(VLOOKUP(H167,'14'!$K$3:$M$16,3,FALSE),0)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IFERROR(VLOOKUP(H168,'14'!$K$3:$M$16,3,FALSE),0)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IFERROR(VLOOKUP(H169,'14'!$K$3:$M$16,3,FALSE),0)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IFERROR(VLOOKUP(H170,'14'!$K$3:$M$16,3,FALSE),0)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IFERROR(VLOOKUP(H171,'14'!$K$3:$M$16,3,FALSE),0)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IFERROR(VLOOKUP(H172,'14'!$K$3:$M$16,3,FALSE),0)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IFERROR(VLOOKUP(H173,'14'!$K$3:$M$16,3,FALSE),0)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IFERROR(VLOOKUP(H174,'14'!$K$3:$M$16,3,FALSE),0)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IFERROR(VLOOKUP(H175,'14'!$K$3:$M$16,3,FALSE),0)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IFERROR(VLOOKUP(H176,'14'!$K$3:$M$16,3,FALSE),0)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IFERROR(VLOOKUP(H177,'14'!$K$3:$M$16,3,FALSE),0)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IFERROR(VLOOKUP(H178,'14'!$K$3:$M$16,3,FALSE),0)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IFERROR(VLOOKUP(H179,'14'!$K$3:$M$16,3,FALSE),0)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IFERROR(VLOOKUP(H180,'14'!$K$3:$M$16,3,FALSE),0)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IFERROR(VLOOKUP(H181,'14'!$K$3:$M$16,3,FALSE),0)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IFERROR(VLOOKUP(H182,'14'!$K$3:$M$16,3,FALSE),0)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IFERROR(VLOOKUP(H183,'14'!$K$3:$M$16,3,FALSE),0)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IFERROR(VLOOKUP(H184,'14'!$K$3:$M$16,3,FALSE),0)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IFERROR(VLOOKUP(H185,'14'!$K$3:$M$16,3,FALSE),0)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IFERROR(VLOOKUP(H186,'14'!$K$3:$M$16,3,FALSE),0)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IFERROR(VLOOKUP(H187,'14'!$K$3:$M$16,3,FALSE),0)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IFERROR(VLOOKUP(H188,'14'!$K$3:$M$16,3,FALSE),0)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IFERROR(VLOOKUP(H189,'14'!$K$3:$M$16,3,FALSE),0)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IFERROR(VLOOKUP(H190,'14'!$K$3:$M$16,3,FALSE),0)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IFERROR(VLOOKUP(H191,'14'!$K$3:$M$16,3,FALSE),0)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IFERROR(VLOOKUP(H192,'14'!$K$3:$M$16,3,FALSE),0)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IFERROR(VLOOKUP(H193,'14'!$K$3:$M$16,3,FALSE),0)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IFERROR(VLOOKUP(H194,'14'!$K$3:$M$16,3,FALSE),0)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IFERROR(VLOOKUP(H195,'14'!$K$3:$M$16,3,FALSE),0)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IFERROR(VLOOKUP(H196,'14'!$K$3:$M$16,3,FALSE),0)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IFERROR(VLOOKUP(H197,'14'!$K$3:$M$16,3,FALSE),0)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IFERROR(VLOOKUP(H198,'14'!$K$3:$M$16,3,FALSE),0)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IFERROR(VLOOKUP(H199,'14'!$K$3:$M$16,3,FALSE),0)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IFERROR(VLOOKUP(H200,'14'!$K$3:$M$16,3,FALSE),0)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IFERROR(VLOOKUP(H201,'14'!$K$3:$M$16,3,FALSE),0)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IFERROR(VLOOKUP(H202,'14'!$K$3:$M$16,3,FALSE),0)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IFERROR(VLOOKUP(H203,'14'!$K$3:$M$16,3,FALSE),0)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IFERROR(VLOOKUP(H204,'14'!$K$3:$M$16,3,FALSE),0)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IFERROR(VLOOKUP(H205,'14'!$K$3:$M$16,3,FALSE),0)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IFERROR(VLOOKUP(H206,'14'!$K$3:$M$16,3,FALSE),0)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IFERROR(VLOOKUP(H207,'14'!$K$3:$M$16,3,FALSE),0)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IFERROR(VLOOKUP(H208,'14'!$K$3:$M$16,3,FALSE),0)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IFERROR(VLOOKUP(H209,'14'!$K$3:$M$16,3,FALSE),0)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IFERROR(VLOOKUP(H210,'14'!$K$3:$M$16,3,FALSE),0)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IFERROR(VLOOKUP(H211,'14'!$K$3:$M$16,3,FALSE),0)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IFERROR(VLOOKUP(H212,'14'!$K$3:$M$16,3,FALSE),0)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IFERROR(VLOOKUP(H213,'14'!$K$3:$M$16,3,FALSE),0)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IFERROR(VLOOKUP(H214,'14'!$K$3:$M$16,3,FALSE),0)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IFERROR(VLOOKUP(H215,'14'!$K$3:$M$16,3,FALSE),0)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IFERROR(VLOOKUP(H216,'14'!$K$3:$M$16,3,FALSE),0)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IFERROR(VLOOKUP(H217,'14'!$K$3:$M$16,3,FALSE),0)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IFERROR(VLOOKUP(H218,'14'!$K$3:$M$16,3,FALSE),0)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IFERROR(VLOOKUP(H219,'14'!$K$3:$M$16,3,FALSE),0)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IFERROR(VLOOKUP(H220,'14'!$K$3:$M$16,3,FALSE),0)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IFERROR(VLOOKUP(H221,'14'!$K$3:$M$16,3,FALSE),0)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IFERROR(VLOOKUP(H222,'14'!$K$3:$M$16,3,FALSE),0)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IFERROR(VLOOKUP(H223,'14'!$K$3:$M$16,3,FALSE),0)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IFERROR(VLOOKUP(H224,'14'!$K$3:$M$16,3,FALSE),0)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IFERROR(VLOOKUP(H225,'14'!$K$3:$M$16,3,FALSE),0)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IFERROR(VLOOKUP(H226,'14'!$K$3:$M$16,3,FALSE),0)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IFERROR(VLOOKUP(H227,'14'!$K$3:$M$16,3,FALSE),0)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IFERROR(VLOOKUP(H228,'14'!$K$3:$M$16,3,FALSE),0)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IFERROR(VLOOKUP(H229,'14'!$K$3:$M$16,3,FALSE),0)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IFERROR(VLOOKUP(H230,'14'!$K$3:$M$16,3,FALSE),0)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IFERROR(VLOOKUP(H231,'14'!$K$3:$M$16,3,FALSE),0)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IFERROR(VLOOKUP(H232,'14'!$K$3:$M$16,3,FALSE),0)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IFERROR(VLOOKUP(H233,'14'!$K$3:$M$16,3,FALSE),0)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IFERROR(VLOOKUP(H234,'14'!$K$3:$M$16,3,FALSE),0)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IFERROR(VLOOKUP(H235,'14'!$K$3:$M$16,3,FALSE),0)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IFERROR(VLOOKUP(H236,'14'!$K$3:$M$16,3,FALSE),0)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IFERROR(VLOOKUP(H237,'14'!$K$3:$M$16,3,FALSE),0)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IFERROR(VLOOKUP(H238,'14'!$K$3:$M$16,3,FALSE),0)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IFERROR(VLOOKUP(H239,'14'!$K$3:$M$16,3,FALSE),0)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IFERROR(VLOOKUP(H240,'14'!$K$3:$M$16,3,FALSE),0)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IFERROR(VLOOKUP(H241,'14'!$K$3:$M$16,3,FALSE),0)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IFERROR(VLOOKUP(H242,'14'!$K$3:$M$16,3,FALSE),0)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IFERROR(VLOOKUP(H243,'14'!$K$3:$M$16,3,FALSE),0)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IFERROR(VLOOKUP(H244,'14'!$K$3:$M$16,3,FALSE),0)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IFERROR(VLOOKUP(H245,'14'!$K$3:$M$16,3,FALSE),0)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IFERROR(VLOOKUP(H246,'14'!$K$3:$M$16,3,FALSE),0)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IFERROR(VLOOKUP(H247,'14'!$K$3:$M$16,3,FALSE),0)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IFERROR(VLOOKUP(H248,'14'!$K$3:$M$16,3,FALSE),0)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IFERROR(VLOOKUP(H249,'14'!$K$3:$M$16,3,FALSE),0)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IFERROR(VLOOKUP(H250,'14'!$K$3:$M$16,3,FALSE),0)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IFERROR(VLOOKUP(H251,'14'!$K$3:$M$16,3,FALSE),0)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IFERROR(VLOOKUP(H252,'14'!$K$3:$M$16,3,FALSE),0)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IFERROR(VLOOKUP(H253,'14'!$K$3:$M$16,3,FALSE),0)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IFERROR(VLOOKUP(H254,'14'!$K$3:$M$16,3,FALSE),0)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IFERROR(VLOOKUP(H255,'14'!$K$3:$M$16,3,FALSE),0)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IFERROR(VLOOKUP(H256,'14'!$K$3:$M$16,3,FALSE),0)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IFERROR(VLOOKUP(H257,'14'!$K$3:$M$16,3,FALSE),0)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IFERROR(VLOOKUP(H258,'14'!$K$3:$M$16,3,FALSE),0)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IFERROR(VLOOKUP(H259,'14'!$K$3:$M$16,3,FALSE),0)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IFERROR(VLOOKUP(H260,'14'!$K$3:$M$16,3,FALSE),0)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IFERROR(VLOOKUP(H261,'14'!$K$3:$M$16,3,FALSE),0)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IFERROR(VLOOKUP(H262,'14'!$K$3:$M$16,3,FALSE),0)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IFERROR(VLOOKUP(H263,'14'!$K$3:$M$16,3,FALSE),0)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IFERROR(VLOOKUP(H264,'14'!$K$3:$M$16,3,FALSE),0)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IFERROR(VLOOKUP(H265,'14'!$K$3:$M$16,3,FALSE),0)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IFERROR(VLOOKUP(H266,'14'!$K$3:$M$16,3,FALSE),0)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IFERROR(VLOOKUP(H267,'14'!$K$3:$M$16,3,FALSE),0)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IFERROR(VLOOKUP(H268,'14'!$K$3:$M$16,3,FALSE),0)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IFERROR(VLOOKUP(H269,'14'!$K$3:$M$16,3,FALSE),0)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IFERROR(VLOOKUP(H270,'14'!$K$3:$M$16,3,FALSE),0)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IFERROR(VLOOKUP(H271,'14'!$K$3:$M$16,3,FALSE),0)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IFERROR(VLOOKUP(H272,'14'!$K$3:$M$16,3,FALSE),0)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IFERROR(VLOOKUP(H273,'14'!$K$3:$M$16,3,FALSE),0)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IFERROR(VLOOKUP(H274,'14'!$K$3:$M$16,3,FALSE),0)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IFERROR(VLOOKUP(H275,'14'!$K$3:$M$16,3,FALSE),0)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IFERROR(VLOOKUP(H276,'14'!$K$3:$M$16,3,FALSE),0)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IFERROR(VLOOKUP(H277,'14'!$K$3:$M$16,3,FALSE),0)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IFERROR(VLOOKUP(H278,'14'!$K$3:$M$16,3,FALSE),0)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IFERROR(VLOOKUP(H279,'14'!$K$3:$M$16,3,FALSE),0)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IFERROR(VLOOKUP(H280,'14'!$K$3:$M$16,3,FALSE),0)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IFERROR(VLOOKUP(H281,'14'!$K$3:$M$16,3,FALSE),0)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IFERROR(VLOOKUP(H282,'14'!$K$3:$M$16,3,FALSE),0)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IFERROR(VLOOKUP(H283,'14'!$K$3:$M$16,3,FALSE),0)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IFERROR(VLOOKUP(H284,'14'!$K$3:$M$16,3,FALSE),0)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IFERROR(VLOOKUP(H285,'14'!$K$3:$M$16,3,FALSE),0)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IFERROR(VLOOKUP(H286,'14'!$K$3:$M$16,3,FALSE),0)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IFERROR(VLOOKUP(H287,'14'!$K$3:$M$16,3,FALSE),0)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IFERROR(VLOOKUP(H288,'14'!$K$3:$M$16,3,FALSE),0)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IFERROR(VLOOKUP(H289,'14'!$K$3:$M$16,3,FALSE),0)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IFERROR(VLOOKUP(H290,'14'!$K$3:$M$16,3,FALSE),0)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IFERROR(VLOOKUP(H291,'14'!$K$3:$M$16,3,FALSE),0)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IFERROR(VLOOKUP(H292,'14'!$K$3:$M$16,3,FALSE),0)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IFERROR(VLOOKUP(H293,'14'!$K$3:$M$16,3,FALSE),0)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IFERROR(VLOOKUP(H294,'14'!$K$3:$M$16,3,FALSE),0)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IFERROR(VLOOKUP(H295,'14'!$K$3:$M$16,3,FALSE),0)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IFERROR(VLOOKUP(H296,'14'!$K$3:$M$16,3,FALSE),0)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IFERROR(VLOOKUP(H297,'14'!$K$3:$M$16,3,FALSE),0)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IFERROR(VLOOKUP(H298,'14'!$K$3:$M$16,3,FALSE),0)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IFERROR(VLOOKUP(H299,'14'!$K$3:$M$16,3,FALSE),0)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IFERROR(VLOOKUP(H300,'14'!$K$3:$M$16,3,FALSE),0)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IFERROR(VLOOKUP(H301,'14'!$K$3:$M$16,3,FALSE),0)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IFERROR(VLOOKUP(H302,'14'!$K$3:$M$16,3,FALSE),0)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IFERROR(VLOOKUP(H303,'14'!$K$3:$M$16,3,FALSE),0)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IFERROR(VLOOKUP(H304,'14'!$K$3:$M$16,3,FALSE),0)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IFERROR(VLOOKUP(H305,'14'!$K$3:$M$16,3,FALSE),0)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IFERROR(VLOOKUP(H306,'14'!$K$3:$M$16,3,FALSE),0)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IFERROR(VLOOKUP(H307,'14'!$K$3:$M$16,3,FALSE),0)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IFERROR(VLOOKUP(H308,'14'!$K$3:$M$16,3,FALSE),0)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IFERROR(VLOOKUP(H309,'14'!$K$3:$M$16,3,FALSE),0)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IFERROR(VLOOKUP(H310,'14'!$K$3:$M$16,3,FALSE),0)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IFERROR(VLOOKUP(H311,'14'!$K$3:$M$16,3,FALSE),0)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IFERROR(VLOOKUP(H312,'14'!$K$3:$M$16,3,FALSE),0)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IFERROR(VLOOKUP(H313,'14'!$K$3:$M$16,3,FALSE),0)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IFERROR(VLOOKUP(H314,'14'!$K$3:$M$16,3,FALSE),0)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IFERROR(VLOOKUP(H315,'14'!$K$3:$M$16,3,FALSE),0)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IFERROR(VLOOKUP(H316,'14'!$K$3:$M$16,3,FALSE),0)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IFERROR(VLOOKUP(H317,'14'!$K$3:$M$16,3,FALSE),0)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IFERROR(VLOOKUP(H318,'14'!$K$3:$M$16,3,FALSE),0)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IFERROR(VLOOKUP(H319,'14'!$K$3:$M$16,3,FALSE),0)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IFERROR(VLOOKUP(H320,'14'!$K$3:$M$16,3,FALSE),0)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IFERROR(VLOOKUP(H321,'14'!$K$3:$M$16,3,FALSE),0)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IFERROR(VLOOKUP(H322,'14'!$K$3:$M$16,3,FALSE),0)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IFERROR(VLOOKUP(H323,'14'!$K$3:$M$16,3,FALSE),0)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IFERROR(VLOOKUP(H324,'14'!$K$3:$M$16,3,FALSE),0)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IFERROR(VLOOKUP(H325,'14'!$K$3:$M$16,3,FALSE),0)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IFERROR(VLOOKUP(H326,'14'!$K$3:$M$16,3,FALSE),0)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IFERROR(VLOOKUP(H327,'14'!$K$3:$M$16,3,FALSE),0)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IFERROR(VLOOKUP(H328,'14'!$K$3:$M$16,3,FALSE),0)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IFERROR(VLOOKUP(H329,'14'!$K$3:$M$16,3,FALSE),0)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IFERROR(VLOOKUP(H330,'14'!$K$3:$M$16,3,FALSE),0)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IFERROR(VLOOKUP(H331,'14'!$K$3:$M$16,3,FALSE),0)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IFERROR(VLOOKUP(H332,'14'!$K$3:$M$16,3,FALSE),0)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IFERROR(VLOOKUP(H333,'14'!$K$3:$M$16,3,FALSE),0)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IFERROR(VLOOKUP(H334,'14'!$K$3:$M$16,3,FALSE),0)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IFERROR(VLOOKUP(H335,'14'!$K$3:$M$16,3,FALSE),0)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IFERROR(VLOOKUP(H336,'14'!$K$3:$M$16,3,FALSE),0)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IFERROR(VLOOKUP(H337,'14'!$K$3:$M$16,3,FALSE),0)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IFERROR(VLOOKUP(H338,'14'!$K$3:$M$16,3,FALSE),0)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IFERROR(VLOOKUP(H339,'14'!$K$3:$M$16,3,FALSE),0)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IFERROR(VLOOKUP(H340,'14'!$K$3:$M$16,3,FALSE),0)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IFERROR(VLOOKUP(H341,'14'!$K$3:$M$16,3,FALSE),0)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IFERROR(VLOOKUP(H342,'14'!$K$3:$M$16,3,FALSE),0)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IFERROR(VLOOKUP(H343,'14'!$K$3:$M$16,3,FALSE),0)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IFERROR(VLOOKUP(H344,'14'!$K$3:$M$16,3,FALSE),0)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IFERROR(VLOOKUP(H345,'14'!$K$3:$M$16,3,FALSE),0)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IFERROR(VLOOKUP(H346,'14'!$K$3:$M$16,3,FALSE),0)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IFERROR(VLOOKUP(H347,'14'!$K$3:$M$16,3,FALSE),0)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IFERROR(VLOOKUP(H348,'14'!$K$3:$M$16,3,FALSE),0)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IFERROR(VLOOKUP(H349,'14'!$K$3:$M$16,3,FALSE),0)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IFERROR(VLOOKUP(H350,'14'!$K$3:$M$16,3,FALSE),0)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IFERROR(VLOOKUP(H351,'14'!$K$3:$M$16,3,FALSE),0)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IFERROR(VLOOKUP(H352,'14'!$K$3:$M$16,3,FALSE),0)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IFERROR(VLOOKUP(H353,'14'!$K$3:$M$16,3,FALSE),0)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IFERROR(VLOOKUP(H354,'14'!$K$3:$M$16,3,FALSE),0)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IFERROR(VLOOKUP(H355,'14'!$K$3:$M$16,3,FALSE),0)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IFERROR(VLOOKUP(H356,'14'!$K$3:$M$16,3,FALSE),0)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IFERROR(VLOOKUP(H357,'14'!$K$3:$M$16,3,FALSE),0)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IFERROR(VLOOKUP(H358,'14'!$K$3:$M$16,3,FALSE),0)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IFERROR(VLOOKUP(H359,'14'!$K$3:$M$16,3,FALSE),0)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IFERROR(VLOOKUP(H360,'14'!$K$3:$M$16,3,FALSE),0)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IFERROR(VLOOKUP(H361,'14'!$K$3:$M$16,3,FALSE),0)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IFERROR(VLOOKUP(H362,'14'!$K$3:$M$16,3,FALSE),0)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IFERROR(VLOOKUP(H363,'14'!$K$3:$M$16,3,FALSE),0)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IFERROR(VLOOKUP(H364,'14'!$K$3:$M$16,3,FALSE),0)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IFERROR(VLOOKUP(H365,'14'!$K$3:$M$16,3,FALSE),0)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IFERROR(VLOOKUP(H366,'14'!$K$3:$M$16,3,FALSE),0)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IFERROR(VLOOKUP(H367,'14'!$K$3:$M$16,3,FALSE),0)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IFERROR(VLOOKUP(H368,'14'!$K$3:$M$16,3,FALSE),0)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IFERROR(VLOOKUP(H369,'14'!$K$3:$M$16,3,FALSE),0)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IFERROR(VLOOKUP(H370,'14'!$K$3:$M$16,3,FALSE),0)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IFERROR(VLOOKUP(H371,'14'!$K$3:$M$16,3,FALSE),0)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IFERROR(VLOOKUP(H372,'14'!$K$3:$M$16,3,FALSE),0)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IFERROR(VLOOKUP(H373,'14'!$K$3:$M$16,3,FALSE),0)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IFERROR(VLOOKUP(H374,'14'!$K$3:$M$16,3,FALSE),0)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IFERROR(VLOOKUP(H375,'14'!$K$3:$M$16,3,FALSE),0)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IFERROR(VLOOKUP(H376,'14'!$K$3:$M$16,3,FALSE),0)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IFERROR(VLOOKUP(H377,'14'!$K$3:$M$16,3,FALSE),0)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IFERROR(VLOOKUP(H378,'14'!$K$3:$M$16,3,FALSE),0)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IFERROR(VLOOKUP(H379,'14'!$K$3:$M$16,3,FALSE),0)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IFERROR(VLOOKUP(H380,'14'!$K$3:$M$16,3,FALSE),0)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IFERROR(VLOOKUP(H381,'14'!$K$3:$M$16,3,FALSE),0)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IFERROR(VLOOKUP(H382,'14'!$K$3:$M$16,3,FALSE),0)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IFERROR(VLOOKUP(H383,'14'!$K$3:$M$16,3,FALSE),0)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IFERROR(VLOOKUP(H384,'14'!$K$3:$M$16,3,FALSE),0)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IFERROR(VLOOKUP(H385,'14'!$K$3:$M$16,3,FALSE),0)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IFERROR(VLOOKUP(H386,'14'!$K$3:$M$16,3,FALSE),0)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IFERROR(VLOOKUP(H387,'14'!$K$3:$M$16,3,FALSE),0)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IFERROR(VLOOKUP(H388,'14'!$K$3:$M$16,3,FALSE),0)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IFERROR(VLOOKUP(H389,'14'!$K$3:$M$16,3,FALSE),0)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IFERROR(VLOOKUP(H390,'14'!$K$3:$M$16,3,FALSE),0)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IFERROR(VLOOKUP(H391,'14'!$K$3:$M$16,3,FALSE),0)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IFERROR(VLOOKUP(H392,'14'!$K$3:$M$16,3,FALSE),0)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IFERROR(VLOOKUP(H393,'14'!$K$3:$M$16,3,FALSE),0)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IFERROR(VLOOKUP(H394,'14'!$K$3:$M$16,3,FALSE),0)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IFERROR(VLOOKUP(H395,'14'!$K$3:$M$16,3,FALSE),0)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IFERROR(VLOOKUP(H396,'14'!$K$3:$M$16,3,FALSE),0)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IFERROR(VLOOKUP(H397,'14'!$K$3:$M$16,3,FALSE),0)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IFERROR(VLOOKUP(H398,'14'!$K$3:$M$16,3,FALSE),0)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IFERROR(VLOOKUP(H399,'14'!$K$3:$M$16,3,FALSE),0)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IFERROR(VLOOKUP(H400,'14'!$K$3:$M$16,3,FALSE),0)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IFERROR(VLOOKUP(H401,'14'!$K$3:$M$16,3,FALSE),0)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IFERROR(VLOOKUP(H402,'14'!$K$3:$M$16,3,FALSE),0)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IFERROR(VLOOKUP(H403,'14'!$K$3:$M$16,3,FALSE),0)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IFERROR(VLOOKUP(H404,'14'!$K$3:$M$16,3,FALSE),0)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IFERROR(VLOOKUP(H405,'14'!$K$3:$M$16,3,FALSE),0)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IFERROR(VLOOKUP(H406,'14'!$K$3:$M$16,3,FALSE),0)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IFERROR(VLOOKUP(H407,'14'!$K$3:$M$16,3,FALSE),0)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IFERROR(VLOOKUP(H408,'14'!$K$3:$M$16,3,FALSE),0)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IFERROR(VLOOKUP(H409,'14'!$K$3:$M$16,3,FALSE),0)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IFERROR(VLOOKUP(H410,'14'!$K$3:$M$16,3,FALSE),0)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IFERROR(VLOOKUP(H411,'14'!$K$3:$M$16,3,FALSE),0)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IFERROR(VLOOKUP(H412,'14'!$K$3:$M$16,3,FALSE),0)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IFERROR(VLOOKUP(H413,'14'!$K$3:$M$16,3,FALSE),0)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IFERROR(VLOOKUP(H414,'14'!$K$3:$M$16,3,FALSE),0)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IFERROR(VLOOKUP(H415,'14'!$K$3:$M$16,3,FALSE),0)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IFERROR(VLOOKUP(H416,'14'!$K$3:$M$16,3,FALSE),0)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IFERROR(VLOOKUP(H417,'14'!$K$3:$M$16,3,FALSE),0)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IFERROR(VLOOKUP(H418,'14'!$K$3:$M$16,3,FALSE),0)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IFERROR(VLOOKUP(H419,'14'!$K$3:$M$16,3,FALSE),0)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IFERROR(VLOOKUP(H420,'14'!$K$3:$M$16,3,FALSE),0)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IFERROR(VLOOKUP(H421,'14'!$K$3:$M$16,3,FALSE),0)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IFERROR(VLOOKUP(H422,'14'!$K$3:$M$16,3,FALSE),0)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IFERROR(VLOOKUP(H423,'14'!$K$3:$M$16,3,FALSE),0)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IFERROR(VLOOKUP(H424,'14'!$K$3:$M$16,3,FALSE),0)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IFERROR(VLOOKUP(H425,'14'!$K$3:$M$16,3,FALSE),0)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IFERROR(VLOOKUP(H426,'14'!$K$3:$M$16,3,FALSE),0)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IFERROR(VLOOKUP(H427,'14'!$K$3:$M$16,3,FALSE),0)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IFERROR(VLOOKUP(H428,'14'!$K$3:$M$16,3,FALSE),0)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IFERROR(VLOOKUP(H429,'14'!$K$3:$M$16,3,FALSE),0)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IFERROR(VLOOKUP(H430,'14'!$K$3:$M$16,3,FALSE),0)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IFERROR(VLOOKUP(H431,'14'!$K$3:$M$16,3,FALSE),0)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IFERROR(VLOOKUP(H432,'14'!$K$3:$M$16,3,FALSE),0)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IFERROR(VLOOKUP(H433,'14'!$K$3:$M$16,3,FALSE),0)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IFERROR(VLOOKUP(H434,'14'!$K$3:$M$16,3,FALSE),0)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IFERROR(VLOOKUP(H435,'14'!$K$3:$M$16,3,FALSE),0)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IFERROR(VLOOKUP(H436,'14'!$K$3:$M$16,3,FALSE),0)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IFERROR(VLOOKUP(H437,'14'!$K$3:$M$16,3,FALSE),0)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IFERROR(VLOOKUP(H438,'14'!$K$3:$M$16,3,FALSE),0)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IFERROR(VLOOKUP(H439,'14'!$K$3:$M$16,3,FALSE),0)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IFERROR(VLOOKUP(H440,'14'!$K$3:$M$16,3,FALSE),0)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IFERROR(VLOOKUP(H441,'14'!$K$3:$M$16,3,FALSE),0)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IFERROR(VLOOKUP(H442,'14'!$K$3:$M$16,3,FALSE),0)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IFERROR(VLOOKUP(H443,'14'!$K$3:$M$16,3,FALSE),0)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IFERROR(VLOOKUP(H444,'14'!$K$3:$M$16,3,FALSE),0)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IFERROR(VLOOKUP(H445,'14'!$K$3:$M$16,3,FALSE),0)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IFERROR(VLOOKUP(H446,'14'!$K$3:$M$16,3,FALSE),0)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IFERROR(VLOOKUP(H447,'14'!$K$3:$M$16,3,FALSE),0)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IFERROR(VLOOKUP(H448,'14'!$K$3:$M$16,3,FALSE),0)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IFERROR(VLOOKUP(H449,'14'!$K$3:$M$16,3,FALSE),0)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IFERROR(VLOOKUP(H450,'14'!$K$3:$M$16,3,FALSE),0)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IFERROR(VLOOKUP(H451,'14'!$K$3:$M$16,3,FALSE),0)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IFERROR(VLOOKUP(H452,'14'!$K$3:$M$16,3,FALSE),0)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IFERROR(VLOOKUP(H453,'14'!$K$3:$M$16,3,FALSE),0)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IFERROR(VLOOKUP(H454,'14'!$K$3:$M$16,3,FALSE),0)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IFERROR(VLOOKUP(H455,'14'!$K$3:$M$16,3,FALSE),0)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IFERROR(VLOOKUP(H456,'14'!$K$3:$M$16,3,FALSE),0)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IFERROR(VLOOKUP(H457,'14'!$K$3:$M$16,3,FALSE),0)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IFERROR(VLOOKUP(H458,'14'!$K$3:$M$16,3,FALSE),0)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IFERROR(VLOOKUP(H459,'14'!$K$3:$M$16,3,FALSE),0)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IFERROR(VLOOKUP(H460,'14'!$K$3:$M$16,3,FALSE),0)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IFERROR(VLOOKUP(H461,'14'!$K$3:$M$16,3,FALSE),0)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IFERROR(VLOOKUP(H462,'14'!$K$3:$M$16,3,FALSE),0)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IFERROR(VLOOKUP(H463,'14'!$K$3:$M$16,3,FALSE),0)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IFERROR(VLOOKUP(H464,'14'!$K$3:$M$16,3,FALSE),0)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IFERROR(VLOOKUP(H465,'14'!$K$3:$M$16,3,FALSE),0)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IFERROR(VLOOKUP(H466,'14'!$K$3:$M$16,3,FALSE),0)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IFERROR(VLOOKUP(H467,'14'!$K$3:$M$16,3,FALSE),0)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IFERROR(VLOOKUP(H468,'14'!$K$3:$M$16,3,FALSE),0)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IFERROR(VLOOKUP(H469,'14'!$K$3:$M$16,3,FALSE),0)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IFERROR(VLOOKUP(H470,'14'!$K$3:$M$16,3,FALSE),0)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IFERROR(VLOOKUP(H471,'14'!$K$3:$M$16,3,FALSE),0)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IFERROR(VLOOKUP(H472,'14'!$K$3:$M$16,3,FALSE),0)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IFERROR(VLOOKUP(H473,'14'!$K$3:$M$16,3,FALSE),0)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IFERROR(VLOOKUP(H474,'14'!$K$3:$M$16,3,FALSE),0)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IFERROR(VLOOKUP(H475,'14'!$K$3:$M$16,3,FALSE),0)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IFERROR(VLOOKUP(H476,'14'!$K$3:$M$16,3,FALSE),0)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IFERROR(VLOOKUP(H477,'14'!$K$3:$M$16,3,FALSE),0)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IFERROR(VLOOKUP(H478,'14'!$K$3:$M$16,3,FALSE),0)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IFERROR(VLOOKUP(H479,'14'!$K$3:$M$16,3,FALSE),0)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IFERROR(VLOOKUP(H480,'14'!$K$3:$M$16,3,FALSE),0)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IFERROR(VLOOKUP(H481,'14'!$K$3:$M$16,3,FALSE),0)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IFERROR(VLOOKUP(H482,'14'!$K$3:$M$16,3,FALSE),0)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IFERROR(VLOOKUP(H483,'14'!$K$3:$M$16,3,FALSE),0)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IFERROR(VLOOKUP(H484,'14'!$K$3:$M$16,3,FALSE),0)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IFERROR(VLOOKUP(H485,'14'!$K$3:$M$16,3,FALSE),0)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IFERROR(VLOOKUP(H486,'14'!$K$3:$M$16,3,FALSE),0)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IFERROR(VLOOKUP(H487,'14'!$K$3:$M$16,3,FALSE),0)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IFERROR(VLOOKUP(H488,'14'!$K$3:$M$16,3,FALSE),0)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IFERROR(VLOOKUP(H489,'14'!$K$3:$M$16,3,FALSE),0)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IFERROR(VLOOKUP(H490,'14'!$K$3:$M$16,3,FALSE),0)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IFERROR(VLOOKUP(H491,'14'!$K$3:$M$16,3,FALSE),0)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IFERROR(VLOOKUP(H492,'14'!$K$3:$M$16,3,FALSE),0)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IFERROR(VLOOKUP(H493,'14'!$K$3:$M$16,3,FALSE),0)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IFERROR(VLOOKUP(H494,'14'!$K$3:$M$16,3,FALSE),0)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IFERROR(VLOOKUP(H495,'14'!$K$3:$M$16,3,FALSE),0)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IFERROR(VLOOKUP(H496,'14'!$K$3:$M$16,3,FALSE),0)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IFERROR(VLOOKUP(H497,'14'!$K$3:$M$16,3,FALSE),0)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IFERROR(VLOOKUP(H498,'14'!$K$3:$M$16,3,FALSE),0)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IFERROR(VLOOKUP(H499,'14'!$K$3:$M$16,3,FALSE),0)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K9YLru7gI6u3+mO1Bm18zKS3HUVOHLUKu85oKewZerpSc7JGmwDAViWBruoB4tsuuPLGX6UvMCT8aKLhXyiZTQ==" saltValue="jUc3EG5LslqeKANsEn/gaA==" spinCount="100000" sheet="1" objects="1" scenarios="1"/>
  <mergeCells count="11">
    <mergeCell ref="U1:U3"/>
    <mergeCell ref="F1:J1"/>
    <mergeCell ref="P1:P3"/>
    <mergeCell ref="Q1:Q3"/>
    <mergeCell ref="R1:R3"/>
    <mergeCell ref="F2:J2"/>
    <mergeCell ref="B1:C2"/>
    <mergeCell ref="D1:E1"/>
    <mergeCell ref="D2:E2"/>
    <mergeCell ref="S1:S3"/>
    <mergeCell ref="T1:T3"/>
  </mergeCells>
  <phoneticPr fontId="11" type="noConversion"/>
  <dataValidations count="3">
    <dataValidation type="list" allowBlank="1" showInputMessage="1" showErrorMessage="1" sqref="E4:E499" xr:uid="{8F664D01-D440-4FC8-A099-A79881055709}">
      <formula1>$X$500:$X$534</formula1>
    </dataValidation>
    <dataValidation type="list" allowBlank="1" showInputMessage="1" showErrorMessage="1" sqref="A4:A499" xr:uid="{8095ABFE-95CC-4B72-B077-32E498B2E059}">
      <formula1>$X$544:$X$549</formula1>
    </dataValidation>
    <dataValidation type="list" allowBlank="1" showInputMessage="1" showErrorMessage="1" sqref="I4:I499" xr:uid="{51C95257-F595-4E0B-8CDE-375FBB65DFFA}">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codeName="Blad33">
    <tabColor rgb="FFC2E76B"/>
  </sheetPr>
  <dimension ref="A2:N62"/>
  <sheetViews>
    <sheetView showGridLines="0" zoomScale="130" zoomScaleNormal="130" workbookViewId="0">
      <selection activeCell="A27" sqref="A27:D27"/>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6420110 - Gymzaal De Blesse</v>
      </c>
      <c r="B2" s="278"/>
      <c r="C2" s="278"/>
      <c r="D2" s="278"/>
      <c r="E2" s="278"/>
      <c r="F2" s="278"/>
      <c r="G2" s="278"/>
      <c r="H2" s="278"/>
      <c r="K2" t="s">
        <v>122</v>
      </c>
      <c r="L2" t="s">
        <v>123</v>
      </c>
      <c r="M2" s="40" t="s">
        <v>124</v>
      </c>
      <c r="N2" t="s">
        <v>125</v>
      </c>
    </row>
    <row r="3" spans="1:14">
      <c r="K3" s="33" t="s">
        <v>446</v>
      </c>
      <c r="L3" s="46"/>
      <c r="M3" s="190"/>
      <c r="N3" s="83">
        <f>SUMIF('15a'!$H$4:$H$499,"A",'15a'!$O$4:$O$499)</f>
        <v>0</v>
      </c>
    </row>
    <row r="4" spans="1:14">
      <c r="A4" s="17" t="s">
        <v>127</v>
      </c>
      <c r="B4" s="285" t="str">
        <f>VLOOKUP(H5,'Kosten NEN2075'!A3:E52,3)</f>
        <v>6420110 - Gymzaal De Blesse</v>
      </c>
      <c r="C4" s="285"/>
      <c r="D4" s="285"/>
      <c r="E4" s="285"/>
      <c r="F4" s="20"/>
      <c r="G4" s="20"/>
      <c r="H4" s="13"/>
      <c r="K4" s="35" t="s">
        <v>126</v>
      </c>
      <c r="L4" s="47"/>
      <c r="M4" s="191"/>
      <c r="N4" s="84">
        <f>SUMIF('15a'!$H$4:$H$499,"B",'15a'!$O$4:$O$499)</f>
        <v>0</v>
      </c>
    </row>
    <row r="5" spans="1:14">
      <c r="A5" s="18" t="s">
        <v>129</v>
      </c>
      <c r="B5" s="286" t="str">
        <f>VLOOKUP(H5,'Kosten NEN2075'!A3:E52,4)</f>
        <v>Meidoornstraat 33</v>
      </c>
      <c r="C5" s="286"/>
      <c r="D5" s="286"/>
      <c r="E5" s="286"/>
      <c r="F5" s="282" t="s">
        <v>130</v>
      </c>
      <c r="G5" s="282"/>
      <c r="H5" s="14">
        <v>15</v>
      </c>
      <c r="K5" s="35" t="s">
        <v>131</v>
      </c>
      <c r="L5" s="47"/>
      <c r="M5" s="191"/>
      <c r="N5" s="84">
        <f>SUMIF('15a'!$H$4:$H$499,"C",'15a'!$O$4:$O$499)</f>
        <v>0</v>
      </c>
    </row>
    <row r="6" spans="1:14">
      <c r="A6" s="19" t="s">
        <v>132</v>
      </c>
      <c r="B6" s="287" t="str">
        <f>VLOOKUP(H5,'Kosten NEN2075'!A3:E52,5)</f>
        <v>De Blesse</v>
      </c>
      <c r="C6" s="287"/>
      <c r="D6" s="287"/>
      <c r="E6" s="287"/>
      <c r="F6" s="283" t="s">
        <v>133</v>
      </c>
      <c r="G6" s="283"/>
      <c r="H6" s="15" t="str">
        <f>CONCATENATE(H5,"a")</f>
        <v>15a</v>
      </c>
      <c r="K6" s="35" t="s">
        <v>448</v>
      </c>
      <c r="L6" s="47"/>
      <c r="M6" s="191"/>
      <c r="N6" s="84">
        <f>SUMIF('15a'!$H$4:$H$499,"D",'15a'!$O$4:$O$499)</f>
        <v>0</v>
      </c>
    </row>
    <row r="7" spans="1:14">
      <c r="K7" s="35" t="s">
        <v>134</v>
      </c>
      <c r="L7" s="47"/>
      <c r="M7" s="191"/>
      <c r="N7" s="84">
        <f>SUMIF('15a'!$H$4:$H$499,"E",'15a'!$O$4:$O$499)</f>
        <v>0</v>
      </c>
    </row>
    <row r="8" spans="1:14">
      <c r="A8" s="4" t="s">
        <v>136</v>
      </c>
      <c r="B8" s="5"/>
      <c r="C8" s="5"/>
      <c r="D8" s="5"/>
      <c r="E8" s="16">
        <f>MAX(L3:L16)</f>
        <v>0</v>
      </c>
      <c r="K8" s="35" t="s">
        <v>138</v>
      </c>
      <c r="L8" s="47"/>
      <c r="M8" s="191"/>
      <c r="N8" s="84">
        <f>SUMIF('15a'!$H$4:$H$499,"F",'15a'!$O$4:$O$499)</f>
        <v>0</v>
      </c>
    </row>
    <row r="9" spans="1:14">
      <c r="A9" s="4" t="s">
        <v>111</v>
      </c>
      <c r="B9" s="5"/>
      <c r="C9" s="5"/>
      <c r="D9" s="5"/>
      <c r="E9" s="164">
        <v>0.08</v>
      </c>
      <c r="K9" s="35" t="s">
        <v>140</v>
      </c>
      <c r="L9" s="47"/>
      <c r="M9" s="191"/>
      <c r="N9" s="84">
        <f>SUMIF('15a'!$H$4:$H$499,"G",'15a'!$O$4:$O$499)</f>
        <v>0</v>
      </c>
    </row>
    <row r="10" spans="1:14">
      <c r="H10" s="8"/>
      <c r="K10" s="35" t="s">
        <v>586</v>
      </c>
      <c r="L10" s="47"/>
      <c r="M10" s="191"/>
      <c r="N10" s="84">
        <f>SUMIF('15a'!$H$4:$H$499,"H",'15a'!$O$4:$O$499)</f>
        <v>0</v>
      </c>
    </row>
    <row r="11" spans="1:14" hidden="1">
      <c r="A11" s="4" t="s">
        <v>141</v>
      </c>
      <c r="B11" s="5"/>
      <c r="C11" s="5"/>
      <c r="D11" s="5"/>
      <c r="E11" s="5"/>
      <c r="F11" s="21"/>
      <c r="G11" s="21"/>
      <c r="H11" s="165">
        <f>SUM(N3:N16)*Offertetarief</f>
        <v>0</v>
      </c>
      <c r="K11" s="37" t="s">
        <v>642</v>
      </c>
      <c r="L11" s="48"/>
      <c r="M11" s="192"/>
      <c r="N11" s="85">
        <f>SUMIF('15a'!$H$4:$H$499,"I",'15a'!$O$4:$O$499)</f>
        <v>0</v>
      </c>
    </row>
    <row r="12" spans="1:14">
      <c r="E12" t="s">
        <v>142</v>
      </c>
      <c r="F12" s="8" t="s">
        <v>143</v>
      </c>
      <c r="G12" s="8" t="s">
        <v>144</v>
      </c>
      <c r="H12" s="8"/>
      <c r="K12" s="8"/>
      <c r="L12" s="8"/>
      <c r="M12" s="166"/>
      <c r="N12" s="114"/>
    </row>
    <row r="13" spans="1:14">
      <c r="A13" s="5" t="s">
        <v>145</v>
      </c>
      <c r="B13" s="5"/>
      <c r="C13" s="5"/>
      <c r="D13" s="5"/>
      <c r="E13" s="167">
        <v>1</v>
      </c>
      <c r="F13" s="44">
        <f>SUMIF('15a'!H4:H499,"&lt;&gt;X",'15a'!K4:K499)</f>
        <v>0</v>
      </c>
      <c r="G13" s="189"/>
      <c r="H13" s="168">
        <f>(F13*G13)*E13</f>
        <v>0</v>
      </c>
      <c r="K13" s="8"/>
      <c r="L13" s="8"/>
      <c r="M13" s="166"/>
      <c r="N13" s="114"/>
    </row>
    <row r="14" spans="1:14" ht="15.75">
      <c r="F14" s="22" t="s">
        <v>146</v>
      </c>
      <c r="G14" s="76"/>
      <c r="H14" s="168">
        <f>SUM(H11:H13)</f>
        <v>0</v>
      </c>
      <c r="K14" s="8"/>
      <c r="L14" s="8"/>
      <c r="M14" s="114"/>
      <c r="N14" s="114"/>
    </row>
    <row r="15" spans="1:14" hidden="1">
      <c r="K15" s="8"/>
      <c r="L15" s="8"/>
      <c r="M15" s="114"/>
      <c r="N15" s="114"/>
    </row>
    <row r="16" spans="1:14" hidden="1">
      <c r="A16" t="s">
        <v>147</v>
      </c>
      <c r="K16" s="8"/>
      <c r="L16" s="8"/>
      <c r="M16" s="114"/>
      <c r="N16" s="114"/>
    </row>
    <row r="17" spans="1:9" hidden="1">
      <c r="A17" s="279" t="s">
        <v>148</v>
      </c>
      <c r="B17" s="279"/>
      <c r="C17" s="279"/>
      <c r="D17" s="45">
        <f>'15a'!M500</f>
        <v>0</v>
      </c>
      <c r="E17" s="279" t="s">
        <v>149</v>
      </c>
      <c r="F17" s="279"/>
      <c r="G17" s="45" t="e">
        <f>D17/E8</f>
        <v>#DIV/0!</v>
      </c>
      <c r="H17" s="42" t="s">
        <v>150</v>
      </c>
      <c r="I17" s="44" t="e">
        <f>D17/SUM(N3:N16)</f>
        <v>#DIV/0!</v>
      </c>
    </row>
    <row r="18" spans="1:9" hidden="1"/>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SUMIFS('15a'!K4:K499,'15a'!I4:I499,"Linoleum",'15a'!H4:H499,"&lt;&gt;X")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316" t="s">
        <v>157</v>
      </c>
      <c r="B26" s="317"/>
      <c r="C26" s="317"/>
      <c r="D26" s="264"/>
      <c r="E26" s="97">
        <f>SUMIFS('15a'!K4:K499,'15a'!I4:I499,"Tapijt",'15a'!H4:H499,"&lt;&gt;X")</f>
        <v>0</v>
      </c>
      <c r="F26" s="195"/>
      <c r="G26" s="176">
        <f t="shared" si="0"/>
        <v>0</v>
      </c>
      <c r="H26" s="100">
        <v>1</v>
      </c>
      <c r="I26" s="177">
        <f t="shared" si="1"/>
        <v>0</v>
      </c>
    </row>
    <row r="27" spans="1:9">
      <c r="A27" s="318" t="s">
        <v>795</v>
      </c>
      <c r="B27" s="284"/>
      <c r="C27" s="284"/>
      <c r="D27" s="319"/>
      <c r="E27" s="247">
        <v>306</v>
      </c>
      <c r="F27" s="248"/>
      <c r="G27" s="183">
        <f t="shared" si="0"/>
        <v>0</v>
      </c>
      <c r="H27" s="34">
        <v>1</v>
      </c>
      <c r="I27" s="184">
        <f t="shared" si="1"/>
        <v>0</v>
      </c>
    </row>
    <row r="28" spans="1:9">
      <c r="A28" s="96"/>
      <c r="B28" s="90"/>
      <c r="C28" s="90"/>
      <c r="D28" s="90"/>
      <c r="E28" s="257"/>
      <c r="F28" s="257"/>
      <c r="G28" s="257"/>
      <c r="H28" s="257"/>
      <c r="I28" s="178"/>
    </row>
    <row r="29" spans="1:9">
      <c r="A29" s="258" t="s">
        <v>159</v>
      </c>
      <c r="B29" s="257"/>
      <c r="C29" s="257"/>
      <c r="D29" s="263"/>
      <c r="E29" s="92">
        <v>103</v>
      </c>
      <c r="F29" s="193"/>
      <c r="G29" s="172">
        <f t="shared" si="0"/>
        <v>0</v>
      </c>
      <c r="H29" s="95">
        <v>3</v>
      </c>
      <c r="I29" s="173">
        <f t="shared" si="1"/>
        <v>0</v>
      </c>
    </row>
    <row r="30" spans="1:9">
      <c r="A30" s="258" t="s">
        <v>160</v>
      </c>
      <c r="B30" s="257"/>
      <c r="C30" s="257"/>
      <c r="D30" s="259"/>
      <c r="E30" s="26">
        <v>105</v>
      </c>
      <c r="F30" s="194"/>
      <c r="G30" s="174">
        <f t="shared" si="0"/>
        <v>0</v>
      </c>
      <c r="H30" s="36">
        <v>2</v>
      </c>
      <c r="I30" s="175">
        <f t="shared" si="1"/>
        <v>0</v>
      </c>
    </row>
    <row r="31" spans="1:9" hidden="1">
      <c r="A31" s="258" t="s">
        <v>161</v>
      </c>
      <c r="B31" s="257"/>
      <c r="C31" s="257"/>
      <c r="D31" s="259"/>
      <c r="E31" s="26">
        <f>'15a'!R500</f>
        <v>0</v>
      </c>
      <c r="F31" s="194"/>
      <c r="G31" s="174">
        <f t="shared" si="0"/>
        <v>0</v>
      </c>
      <c r="H31" s="36"/>
      <c r="I31" s="175">
        <f t="shared" si="1"/>
        <v>0</v>
      </c>
    </row>
    <row r="32" spans="1:9" hidden="1">
      <c r="A32" s="258" t="s">
        <v>162</v>
      </c>
      <c r="B32" s="257"/>
      <c r="C32" s="257"/>
      <c r="D32" s="259"/>
      <c r="E32" s="26">
        <f>'15a'!S500</f>
        <v>0</v>
      </c>
      <c r="F32" s="194"/>
      <c r="G32" s="174">
        <f t="shared" si="0"/>
        <v>0</v>
      </c>
      <c r="H32" s="36"/>
      <c r="I32" s="175">
        <f t="shared" si="1"/>
        <v>0</v>
      </c>
    </row>
    <row r="33" spans="1:9" hidden="1">
      <c r="A33" s="258" t="s">
        <v>163</v>
      </c>
      <c r="B33" s="257"/>
      <c r="C33" s="257"/>
      <c r="D33" s="259"/>
      <c r="E33" s="26">
        <f>'15a'!T500</f>
        <v>0</v>
      </c>
      <c r="F33" s="194"/>
      <c r="G33" s="174">
        <f t="shared" si="0"/>
        <v>0</v>
      </c>
      <c r="H33" s="36"/>
      <c r="I33" s="175">
        <f t="shared" si="1"/>
        <v>0</v>
      </c>
    </row>
    <row r="34" spans="1:9" hidden="1">
      <c r="A34" s="258" t="s">
        <v>164</v>
      </c>
      <c r="B34" s="257"/>
      <c r="C34" s="257"/>
      <c r="D34" s="259"/>
      <c r="E34" s="26">
        <f>'15a'!U500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v>84</v>
      </c>
      <c r="F36" s="194"/>
      <c r="G36" s="174">
        <f>E36*F36</f>
        <v>0</v>
      </c>
      <c r="H36" s="36">
        <v>1</v>
      </c>
      <c r="I36" s="175">
        <f t="shared" si="1"/>
        <v>0</v>
      </c>
    </row>
    <row r="37" spans="1:9">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t="s">
        <v>794</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OX4lQ586LA0mrY4mR+x+iAfWVk4f+/FS1YiQp1PqeBiWvZt7DnXCAuA3bnSFHrs/NZBMpAFY9oH8BbS6SwxAMg==" saltValue="hv2DSgEuJAHieQcv8l8xrQ==" spinCount="100000" sheet="1" objects="1" scenarios="1"/>
  <mergeCells count="36">
    <mergeCell ref="A2:H2"/>
    <mergeCell ref="A48:C48"/>
    <mergeCell ref="A49:C49"/>
    <mergeCell ref="A50:C50"/>
    <mergeCell ref="A47:C47"/>
    <mergeCell ref="A33:D33"/>
    <mergeCell ref="A34:D34"/>
    <mergeCell ref="A36:D36"/>
    <mergeCell ref="A41:C41"/>
    <mergeCell ref="A42:C42"/>
    <mergeCell ref="A43:C43"/>
    <mergeCell ref="A44:C44"/>
    <mergeCell ref="A45:C45"/>
    <mergeCell ref="A27:D27"/>
    <mergeCell ref="E28:H28"/>
    <mergeCell ref="A29:D29"/>
    <mergeCell ref="A30:D30"/>
    <mergeCell ref="A31:D31"/>
    <mergeCell ref="A58:I62"/>
    <mergeCell ref="A46:C46"/>
    <mergeCell ref="A32:D32"/>
    <mergeCell ref="E35:H35"/>
    <mergeCell ref="A37:I37"/>
    <mergeCell ref="A17:C17"/>
    <mergeCell ref="E17:F17"/>
    <mergeCell ref="B4:E4"/>
    <mergeCell ref="B5:E5"/>
    <mergeCell ref="F5:G5"/>
    <mergeCell ref="B6:E6"/>
    <mergeCell ref="F6:G6"/>
    <mergeCell ref="A26:D26"/>
    <mergeCell ref="E21:H21"/>
    <mergeCell ref="A22:D22"/>
    <mergeCell ref="A23:D23"/>
    <mergeCell ref="A24:D24"/>
    <mergeCell ref="A25:D25"/>
  </mergeCells>
  <pageMargins left="0.70866141732283472" right="0.70866141732283472" top="0.74803149606299213" bottom="0.74803149606299213" header="0.31496062992125984" footer="0.31496062992125984"/>
  <pageSetup paperSize="8" scale="8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codeName="Blad34">
    <tabColor rgb="FF173583"/>
  </sheetPr>
  <dimension ref="A1:Y549"/>
  <sheetViews>
    <sheetView workbookViewId="0">
      <pane ySplit="3" topLeftCell="A4" activePane="bottomLeft" state="frozen"/>
      <selection activeCell="I10" sqref="I10"/>
      <selection pane="bottomLeft" activeCell="I10" sqref="I10"/>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15</v>
      </c>
      <c r="B1" s="292"/>
      <c r="C1" s="293"/>
      <c r="D1" s="294" t="s">
        <v>127</v>
      </c>
      <c r="E1" s="295"/>
      <c r="F1" s="299" t="str">
        <f>'Kosten NEN2075'!C17</f>
        <v>6420110 - Gymzaal De Blesse</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Meidoornstraat 33, De Blesse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IFERROR(VLOOKUP(H4,'15'!$K$3:$M$16,3,FALSE),0)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IFERROR(VLOOKUP(H5,'15'!$K$3:$M$16,3,FALSE),0)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IFERROR(VLOOKUP(H6,'15'!$K$3:$M$16,3,FALSE),0)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IFERROR(VLOOKUP(H7,'15'!$K$3:$M$16,3,FALSE),0)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IFERROR(VLOOKUP(H8,'15'!$K$3:$M$16,3,FALSE),0)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IFERROR(VLOOKUP(H9,'15'!$K$3:$M$16,3,FALSE),0)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IFERROR(VLOOKUP(H10,'15'!$K$3:$M$16,3,FALSE),0)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IFERROR(VLOOKUP(H11,'15'!$K$3:$M$16,3,FALSE),0)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IFERROR(VLOOKUP(H12,'15'!$K$3:$M$16,3,FALSE),0)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IFERROR(VLOOKUP(H13,'15'!$K$3:$M$16,3,FALSE),0)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IFERROR(VLOOKUP(H14,'15'!$K$3:$M$16,3,FALSE),0)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IFERROR(VLOOKUP(H15,'15'!$K$3:$M$16,3,FALSE),0)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IFERROR(VLOOKUP(H16,'15'!$K$3:$M$16,3,FALSE),0)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IFERROR(VLOOKUP(H17,'15'!$K$3:$M$16,3,FALSE),0)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IFERROR(VLOOKUP(H18,'15'!$K$3:$M$16,3,FALSE),0)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IFERROR(VLOOKUP(H19,'15'!$K$3:$M$16,3,FALSE),0)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IFERROR(VLOOKUP(H20,'15'!$K$3:$M$16,3,FALSE),0)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IFERROR(VLOOKUP(H21,'15'!$K$3:$M$16,3,FALSE),0)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IFERROR(VLOOKUP(H22,'15'!$K$3:$M$16,3,FALSE),0)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IFERROR(VLOOKUP(H23,'15'!$K$3:$M$16,3,FALSE),0)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IFERROR(VLOOKUP(H24,'15'!$K$3:$M$16,3,FALSE),0)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IFERROR(VLOOKUP(H25,'15'!$K$3:$M$16,3,FALSE),0)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IFERROR(VLOOKUP(H26,'15'!$K$3:$M$16,3,FALSE),0)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IFERROR(VLOOKUP(H27,'15'!$K$3:$M$16,3,FALSE),0)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IFERROR(VLOOKUP(H28,'15'!$K$3:$M$16,3,FALSE),0)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IFERROR(VLOOKUP(H29,'15'!$K$3:$M$16,3,FALSE),0)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IFERROR(VLOOKUP(H30,'15'!$K$3:$M$16,3,FALSE),0)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IFERROR(VLOOKUP(H31,'15'!$K$3:$M$16,3,FALSE),0)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IFERROR(VLOOKUP(H32,'15'!$K$3:$M$16,3,FALSE),0)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IFERROR(VLOOKUP(H33,'15'!$K$3:$M$16,3,FALSE),0)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IFERROR(VLOOKUP(H34,'15'!$K$3:$M$16,3,FALSE),0)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IFERROR(VLOOKUP(H35,'15'!$K$3:$M$16,3,FALSE),0)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IFERROR(VLOOKUP(H36,'15'!$K$3:$M$16,3,FALSE),0)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IFERROR(VLOOKUP(H37,'15'!$K$3:$M$16,3,FALSE),0)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IFERROR(VLOOKUP(H38,'15'!$K$3:$M$16,3,FALSE),0)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IFERROR(VLOOKUP(H39,'15'!$K$3:$M$16,3,FALSE),0)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IFERROR(VLOOKUP(H40,'15'!$K$3:$M$16,3,FALSE),0)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IFERROR(VLOOKUP(H41,'15'!$K$3:$M$16,3,FALSE),0)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IFERROR(VLOOKUP(H42,'15'!$K$3:$M$16,3,FALSE),0)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IFERROR(VLOOKUP(H43,'15'!$K$3:$M$16,3,FALSE),0)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IFERROR(VLOOKUP(H44,'15'!$K$3:$M$16,3,FALSE),0)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IFERROR(VLOOKUP(H45,'15'!$K$3:$M$16,3,FALSE),0)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IFERROR(VLOOKUP(H46,'15'!$K$3:$M$16,3,FALSE),0)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IFERROR(VLOOKUP(H47,'15'!$K$3:$M$16,3,FALSE),0)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IFERROR(VLOOKUP(H48,'15'!$K$3:$M$16,3,FALSE),0)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IFERROR(VLOOKUP(H49,'15'!$K$3:$M$16,3,FALSE),0)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IFERROR(VLOOKUP(H50,'15'!$K$3:$M$16,3,FALSE),0)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IFERROR(VLOOKUP(H51,'15'!$K$3:$M$16,3,FALSE),0)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IFERROR(VLOOKUP(H52,'15'!$K$3:$M$16,3,FALSE),0)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IFERROR(VLOOKUP(H53,'15'!$K$3:$M$16,3,FALSE),0)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IFERROR(VLOOKUP(H54,'15'!$K$3:$M$16,3,FALSE),0)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IFERROR(VLOOKUP(H55,'15'!$K$3:$M$16,3,FALSE),0)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IFERROR(VLOOKUP(H56,'15'!$K$3:$M$16,3,FALSE),0)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IFERROR(VLOOKUP(H57,'15'!$K$3:$M$16,3,FALSE),0)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IFERROR(VLOOKUP(H58,'15'!$K$3:$M$16,3,FALSE),0)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IFERROR(VLOOKUP(H59,'15'!$K$3:$M$16,3,FALSE),0)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IFERROR(VLOOKUP(H60,'15'!$K$3:$M$16,3,FALSE),0)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IFERROR(VLOOKUP(H61,'15'!$K$3:$M$16,3,FALSE),0)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IFERROR(VLOOKUP(H62,'15'!$K$3:$M$16,3,FALSE),0)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IFERROR(VLOOKUP(H63,'15'!$K$3:$M$16,3,FALSE),0)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IFERROR(VLOOKUP(H64,'15'!$K$3:$M$16,3,FALSE),0)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IFERROR(VLOOKUP(H65,'15'!$K$3:$M$16,3,FALSE),0)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IFERROR(VLOOKUP(H66,'15'!$K$3:$M$16,3,FALSE),0)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IFERROR(VLOOKUP(H67,'15'!$K$3:$M$16,3,FALSE),0)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IFERROR(VLOOKUP(H68,'15'!$K$3:$M$16,3,FALSE),0)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IFERROR(VLOOKUP(H69,'15'!$K$3:$M$16,3,FALSE),0)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IFERROR(VLOOKUP(H70,'15'!$K$3:$M$16,3,FALSE),0)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IFERROR(VLOOKUP(H71,'15'!$K$3:$M$16,3,FALSE),0)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IFERROR(VLOOKUP(H72,'15'!$K$3:$M$16,3,FALSE),0)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IFERROR(VLOOKUP(H73,'15'!$K$3:$M$16,3,FALSE),0)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IFERROR(VLOOKUP(H74,'15'!$K$3:$M$16,3,FALSE),0)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IFERROR(VLOOKUP(H75,'15'!$K$3:$M$16,3,FALSE),0)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IFERROR(VLOOKUP(H76,'15'!$K$3:$M$16,3,FALSE),0)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IFERROR(VLOOKUP(H77,'15'!$K$3:$M$16,3,FALSE),0)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IFERROR(VLOOKUP(H78,'15'!$K$3:$M$16,3,FALSE),0)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IFERROR(VLOOKUP(H79,'15'!$K$3:$M$16,3,FALSE),0)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IFERROR(VLOOKUP(H80,'15'!$K$3:$M$16,3,FALSE),0)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IFERROR(VLOOKUP(H81,'15'!$K$3:$M$16,3,FALSE),0)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IFERROR(VLOOKUP(H82,'15'!$K$3:$M$16,3,FALSE),0)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IFERROR(VLOOKUP(H83,'15'!$K$3:$M$16,3,FALSE),0)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IFERROR(VLOOKUP(H84,'15'!$K$3:$M$16,3,FALSE),0)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IFERROR(VLOOKUP(H85,'15'!$K$3:$M$16,3,FALSE),0)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IFERROR(VLOOKUP(H86,'15'!$K$3:$M$16,3,FALSE),0)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IFERROR(VLOOKUP(H87,'15'!$K$3:$M$16,3,FALSE),0)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IFERROR(VLOOKUP(H88,'15'!$K$3:$M$16,3,FALSE),0)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IFERROR(VLOOKUP(H89,'15'!$K$3:$M$16,3,FALSE),0)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IFERROR(VLOOKUP(H90,'15'!$K$3:$M$16,3,FALSE),0)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IFERROR(VLOOKUP(H91,'15'!$K$3:$M$16,3,FALSE),0)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IFERROR(VLOOKUP(H92,'15'!$K$3:$M$16,3,FALSE),0)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IFERROR(VLOOKUP(H93,'15'!$K$3:$M$16,3,FALSE),0)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IFERROR(VLOOKUP(H94,'15'!$K$3:$M$16,3,FALSE),0)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IFERROR(VLOOKUP(H95,'15'!$K$3:$M$16,3,FALSE),0)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IFERROR(VLOOKUP(H96,'15'!$K$3:$M$16,3,FALSE),0)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IFERROR(VLOOKUP(H97,'15'!$K$3:$M$16,3,FALSE),0)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IFERROR(VLOOKUP(H98,'15'!$K$3:$M$16,3,FALSE),0)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IFERROR(VLOOKUP(H99,'15'!$K$3:$M$16,3,FALSE),0)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IFERROR(VLOOKUP(H100,'15'!$K$3:$M$16,3,FALSE),0)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IFERROR(VLOOKUP(H101,'15'!$K$3:$M$16,3,FALSE),0)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IFERROR(VLOOKUP(H102,'15'!$K$3:$M$16,3,FALSE),0)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IFERROR(VLOOKUP(H103,'15'!$K$3:$M$16,3,FALSE),0)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IFERROR(VLOOKUP(H104,'15'!$K$3:$M$16,3,FALSE),0)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IFERROR(VLOOKUP(H105,'15'!$K$3:$M$16,3,FALSE),0)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IFERROR(VLOOKUP(H106,'15'!$K$3:$M$16,3,FALSE),0)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IFERROR(VLOOKUP(H107,'15'!$K$3:$M$16,3,FALSE),0)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IFERROR(VLOOKUP(H108,'15'!$K$3:$M$16,3,FALSE),0)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IFERROR(VLOOKUP(H109,'15'!$K$3:$M$16,3,FALSE),0)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IFERROR(VLOOKUP(H110,'15'!$K$3:$M$16,3,FALSE),0)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IFERROR(VLOOKUP(H111,'15'!$K$3:$M$16,3,FALSE),0)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IFERROR(VLOOKUP(H112,'15'!$K$3:$M$16,3,FALSE),0)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IFERROR(VLOOKUP(H113,'15'!$K$3:$M$16,3,FALSE),0)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IFERROR(VLOOKUP(H114,'15'!$K$3:$M$16,3,FALSE),0)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IFERROR(VLOOKUP(H115,'15'!$K$3:$M$16,3,FALSE),0)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IFERROR(VLOOKUP(H116,'15'!$K$3:$M$16,3,FALSE),0)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IFERROR(VLOOKUP(H117,'15'!$K$3:$M$16,3,FALSE),0)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IFERROR(VLOOKUP(H118,'15'!$K$3:$M$16,3,FALSE),0)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IFERROR(VLOOKUP(H119,'15'!$K$3:$M$16,3,FALSE),0)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IFERROR(VLOOKUP(H120,'15'!$K$3:$M$16,3,FALSE),0)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IFERROR(VLOOKUP(H121,'15'!$K$3:$M$16,3,FALSE),0)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IFERROR(VLOOKUP(H122,'15'!$K$3:$M$16,3,FALSE),0)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IFERROR(VLOOKUP(H123,'15'!$K$3:$M$16,3,FALSE),0)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IFERROR(VLOOKUP(H124,'15'!$K$3:$M$16,3,FALSE),0)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IFERROR(VLOOKUP(H125,'15'!$K$3:$M$16,3,FALSE),0)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IFERROR(VLOOKUP(H126,'15'!$K$3:$M$16,3,FALSE),0)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IFERROR(VLOOKUP(H127,'15'!$K$3:$M$16,3,FALSE),0)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IFERROR(VLOOKUP(H128,'15'!$K$3:$M$16,3,FALSE),0)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IFERROR(VLOOKUP(H129,'15'!$K$3:$M$16,3,FALSE),0)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IFERROR(VLOOKUP(H130,'15'!$K$3:$M$16,3,FALSE),0)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IFERROR(VLOOKUP(H131,'15'!$K$3:$M$16,3,FALSE),0)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IFERROR(VLOOKUP(H132,'15'!$K$3:$M$16,3,FALSE),0)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IFERROR(VLOOKUP(H133,'15'!$K$3:$M$16,3,FALSE),0)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IFERROR(VLOOKUP(H134,'15'!$K$3:$M$16,3,FALSE),0)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IFERROR(VLOOKUP(H135,'15'!$K$3:$M$16,3,FALSE),0)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IFERROR(VLOOKUP(H136,'15'!$K$3:$M$16,3,FALSE),0)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IFERROR(VLOOKUP(H137,'15'!$K$3:$M$16,3,FALSE),0)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IFERROR(VLOOKUP(H138,'15'!$K$3:$M$16,3,FALSE),0)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IFERROR(VLOOKUP(H139,'15'!$K$3:$M$16,3,FALSE),0)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IFERROR(VLOOKUP(H140,'15'!$K$3:$M$16,3,FALSE),0)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IFERROR(VLOOKUP(H141,'15'!$K$3:$M$16,3,FALSE),0)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IFERROR(VLOOKUP(H142,'15'!$K$3:$M$16,3,FALSE),0)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IFERROR(VLOOKUP(H143,'15'!$K$3:$M$16,3,FALSE),0)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IFERROR(VLOOKUP(H144,'15'!$K$3:$M$16,3,FALSE),0)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IFERROR(VLOOKUP(H145,'15'!$K$3:$M$16,3,FALSE),0)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IFERROR(VLOOKUP(H146,'15'!$K$3:$M$16,3,FALSE),0)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IFERROR(VLOOKUP(H147,'15'!$K$3:$M$16,3,FALSE),0)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IFERROR(VLOOKUP(H148,'15'!$K$3:$M$16,3,FALSE),0)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IFERROR(VLOOKUP(H149,'15'!$K$3:$M$16,3,FALSE),0)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IFERROR(VLOOKUP(H150,'15'!$K$3:$M$16,3,FALSE),0)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IFERROR(VLOOKUP(H151,'15'!$K$3:$M$16,3,FALSE),0)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IFERROR(VLOOKUP(H152,'15'!$K$3:$M$16,3,FALSE),0)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IFERROR(VLOOKUP(H153,'15'!$K$3:$M$16,3,FALSE),0)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IFERROR(VLOOKUP(H154,'15'!$K$3:$M$16,3,FALSE),0)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IFERROR(VLOOKUP(H155,'15'!$K$3:$M$16,3,FALSE),0)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IFERROR(VLOOKUP(H156,'15'!$K$3:$M$16,3,FALSE),0)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IFERROR(VLOOKUP(H157,'15'!$K$3:$M$16,3,FALSE),0)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IFERROR(VLOOKUP(H158,'15'!$K$3:$M$16,3,FALSE),0)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IFERROR(VLOOKUP(H159,'15'!$K$3:$M$16,3,FALSE),0)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IFERROR(VLOOKUP(H160,'15'!$K$3:$M$16,3,FALSE),0)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IFERROR(VLOOKUP(H161,'15'!$K$3:$M$16,3,FALSE),0)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IFERROR(VLOOKUP(H162,'15'!$K$3:$M$16,3,FALSE),0)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IFERROR(VLOOKUP(H163,'15'!$K$3:$M$16,3,FALSE),0)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IFERROR(VLOOKUP(H164,'15'!$K$3:$M$16,3,FALSE),0)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IFERROR(VLOOKUP(H165,'15'!$K$3:$M$16,3,FALSE),0)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IFERROR(VLOOKUP(H166,'15'!$K$3:$M$16,3,FALSE),0)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IFERROR(VLOOKUP(H167,'15'!$K$3:$M$16,3,FALSE),0)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IFERROR(VLOOKUP(H168,'15'!$K$3:$M$16,3,FALSE),0)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IFERROR(VLOOKUP(H169,'15'!$K$3:$M$16,3,FALSE),0)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IFERROR(VLOOKUP(H170,'15'!$K$3:$M$16,3,FALSE),0)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IFERROR(VLOOKUP(H171,'15'!$K$3:$M$16,3,FALSE),0)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IFERROR(VLOOKUP(H172,'15'!$K$3:$M$16,3,FALSE),0)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IFERROR(VLOOKUP(H173,'15'!$K$3:$M$16,3,FALSE),0)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IFERROR(VLOOKUP(H174,'15'!$K$3:$M$16,3,FALSE),0)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IFERROR(VLOOKUP(H175,'15'!$K$3:$M$16,3,FALSE),0)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IFERROR(VLOOKUP(H176,'15'!$K$3:$M$16,3,FALSE),0)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IFERROR(VLOOKUP(H177,'15'!$K$3:$M$16,3,FALSE),0)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IFERROR(VLOOKUP(H178,'15'!$K$3:$M$16,3,FALSE),0)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IFERROR(VLOOKUP(H179,'15'!$K$3:$M$16,3,FALSE),0)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IFERROR(VLOOKUP(H180,'15'!$K$3:$M$16,3,FALSE),0)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IFERROR(VLOOKUP(H181,'15'!$K$3:$M$16,3,FALSE),0)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IFERROR(VLOOKUP(H182,'15'!$K$3:$M$16,3,FALSE),0)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IFERROR(VLOOKUP(H183,'15'!$K$3:$M$16,3,FALSE),0)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IFERROR(VLOOKUP(H184,'15'!$K$3:$M$16,3,FALSE),0)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IFERROR(VLOOKUP(H185,'15'!$K$3:$M$16,3,FALSE),0)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IFERROR(VLOOKUP(H186,'15'!$K$3:$M$16,3,FALSE),0)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IFERROR(VLOOKUP(H187,'15'!$K$3:$M$16,3,FALSE),0)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IFERROR(VLOOKUP(H188,'15'!$K$3:$M$16,3,FALSE),0)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IFERROR(VLOOKUP(H189,'15'!$K$3:$M$16,3,FALSE),0)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IFERROR(VLOOKUP(H190,'15'!$K$3:$M$16,3,FALSE),0)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IFERROR(VLOOKUP(H191,'15'!$K$3:$M$16,3,FALSE),0)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IFERROR(VLOOKUP(H192,'15'!$K$3:$M$16,3,FALSE),0)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IFERROR(VLOOKUP(H193,'15'!$K$3:$M$16,3,FALSE),0)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IFERROR(VLOOKUP(H194,'15'!$K$3:$M$16,3,FALSE),0)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IFERROR(VLOOKUP(H195,'15'!$K$3:$M$16,3,FALSE),0)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IFERROR(VLOOKUP(H196,'15'!$K$3:$M$16,3,FALSE),0)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IFERROR(VLOOKUP(H197,'15'!$K$3:$M$16,3,FALSE),0)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IFERROR(VLOOKUP(H198,'15'!$K$3:$M$16,3,FALSE),0)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IFERROR(VLOOKUP(H199,'15'!$K$3:$M$16,3,FALSE),0)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IFERROR(VLOOKUP(H200,'15'!$K$3:$M$16,3,FALSE),0)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IFERROR(VLOOKUP(H201,'15'!$K$3:$M$16,3,FALSE),0)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IFERROR(VLOOKUP(H202,'15'!$K$3:$M$16,3,FALSE),0)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IFERROR(VLOOKUP(H203,'15'!$K$3:$M$16,3,FALSE),0)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IFERROR(VLOOKUP(H204,'15'!$K$3:$M$16,3,FALSE),0)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IFERROR(VLOOKUP(H205,'15'!$K$3:$M$16,3,FALSE),0)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IFERROR(VLOOKUP(H206,'15'!$K$3:$M$16,3,FALSE),0)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IFERROR(VLOOKUP(H207,'15'!$K$3:$M$16,3,FALSE),0)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IFERROR(VLOOKUP(H208,'15'!$K$3:$M$16,3,FALSE),0)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IFERROR(VLOOKUP(H209,'15'!$K$3:$M$16,3,FALSE),0)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IFERROR(VLOOKUP(H210,'15'!$K$3:$M$16,3,FALSE),0)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IFERROR(VLOOKUP(H211,'15'!$K$3:$M$16,3,FALSE),0)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IFERROR(VLOOKUP(H212,'15'!$K$3:$M$16,3,FALSE),0)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IFERROR(VLOOKUP(H213,'15'!$K$3:$M$16,3,FALSE),0)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IFERROR(VLOOKUP(H214,'15'!$K$3:$M$16,3,FALSE),0)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IFERROR(VLOOKUP(H215,'15'!$K$3:$M$16,3,FALSE),0)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IFERROR(VLOOKUP(H216,'15'!$K$3:$M$16,3,FALSE),0)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IFERROR(VLOOKUP(H217,'15'!$K$3:$M$16,3,FALSE),0)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IFERROR(VLOOKUP(H218,'15'!$K$3:$M$16,3,FALSE),0)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IFERROR(VLOOKUP(H219,'15'!$K$3:$M$16,3,FALSE),0)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IFERROR(VLOOKUP(H220,'15'!$K$3:$M$16,3,FALSE),0)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IFERROR(VLOOKUP(H221,'15'!$K$3:$M$16,3,FALSE),0)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IFERROR(VLOOKUP(H222,'15'!$K$3:$M$16,3,FALSE),0)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IFERROR(VLOOKUP(H223,'15'!$K$3:$M$16,3,FALSE),0)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IFERROR(VLOOKUP(H224,'15'!$K$3:$M$16,3,FALSE),0)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IFERROR(VLOOKUP(H225,'15'!$K$3:$M$16,3,FALSE),0)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IFERROR(VLOOKUP(H226,'15'!$K$3:$M$16,3,FALSE),0)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IFERROR(VLOOKUP(H227,'15'!$K$3:$M$16,3,FALSE),0)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IFERROR(VLOOKUP(H228,'15'!$K$3:$M$16,3,FALSE),0)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IFERROR(VLOOKUP(H229,'15'!$K$3:$M$16,3,FALSE),0)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IFERROR(VLOOKUP(H230,'15'!$K$3:$M$16,3,FALSE),0)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IFERROR(VLOOKUP(H231,'15'!$K$3:$M$16,3,FALSE),0)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IFERROR(VLOOKUP(H232,'15'!$K$3:$M$16,3,FALSE),0)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IFERROR(VLOOKUP(H233,'15'!$K$3:$M$16,3,FALSE),0)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IFERROR(VLOOKUP(H234,'15'!$K$3:$M$16,3,FALSE),0)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IFERROR(VLOOKUP(H235,'15'!$K$3:$M$16,3,FALSE),0)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IFERROR(VLOOKUP(H236,'15'!$K$3:$M$16,3,FALSE),0)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IFERROR(VLOOKUP(H237,'15'!$K$3:$M$16,3,FALSE),0)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IFERROR(VLOOKUP(H238,'15'!$K$3:$M$16,3,FALSE),0)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IFERROR(VLOOKUP(H239,'15'!$K$3:$M$16,3,FALSE),0)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IFERROR(VLOOKUP(H240,'15'!$K$3:$M$16,3,FALSE),0)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IFERROR(VLOOKUP(H241,'15'!$K$3:$M$16,3,FALSE),0)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IFERROR(VLOOKUP(H242,'15'!$K$3:$M$16,3,FALSE),0)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IFERROR(VLOOKUP(H243,'15'!$K$3:$M$16,3,FALSE),0)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IFERROR(VLOOKUP(H244,'15'!$K$3:$M$16,3,FALSE),0)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IFERROR(VLOOKUP(H245,'15'!$K$3:$M$16,3,FALSE),0)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IFERROR(VLOOKUP(H246,'15'!$K$3:$M$16,3,FALSE),0)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IFERROR(VLOOKUP(H247,'15'!$K$3:$M$16,3,FALSE),0)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IFERROR(VLOOKUP(H248,'15'!$K$3:$M$16,3,FALSE),0)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IFERROR(VLOOKUP(H249,'15'!$K$3:$M$16,3,FALSE),0)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IFERROR(VLOOKUP(H250,'15'!$K$3:$M$16,3,FALSE),0)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IFERROR(VLOOKUP(H251,'15'!$K$3:$M$16,3,FALSE),0)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IFERROR(VLOOKUP(H252,'15'!$K$3:$M$16,3,FALSE),0)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IFERROR(VLOOKUP(H253,'15'!$K$3:$M$16,3,FALSE),0)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IFERROR(VLOOKUP(H254,'15'!$K$3:$M$16,3,FALSE),0)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IFERROR(VLOOKUP(H255,'15'!$K$3:$M$16,3,FALSE),0)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IFERROR(VLOOKUP(H256,'15'!$K$3:$M$16,3,FALSE),0)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IFERROR(VLOOKUP(H257,'15'!$K$3:$M$16,3,FALSE),0)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IFERROR(VLOOKUP(H258,'15'!$K$3:$M$16,3,FALSE),0)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IFERROR(VLOOKUP(H259,'15'!$K$3:$M$16,3,FALSE),0)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IFERROR(VLOOKUP(H260,'15'!$K$3:$M$16,3,FALSE),0)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IFERROR(VLOOKUP(H261,'15'!$K$3:$M$16,3,FALSE),0)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IFERROR(VLOOKUP(H262,'15'!$K$3:$M$16,3,FALSE),0)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IFERROR(VLOOKUP(H263,'15'!$K$3:$M$16,3,FALSE),0)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IFERROR(VLOOKUP(H264,'15'!$K$3:$M$16,3,FALSE),0)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IFERROR(VLOOKUP(H265,'15'!$K$3:$M$16,3,FALSE),0)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IFERROR(VLOOKUP(H266,'15'!$K$3:$M$16,3,FALSE),0)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IFERROR(VLOOKUP(H267,'15'!$K$3:$M$16,3,FALSE),0)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IFERROR(VLOOKUP(H268,'15'!$K$3:$M$16,3,FALSE),0)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IFERROR(VLOOKUP(H269,'15'!$K$3:$M$16,3,FALSE),0)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IFERROR(VLOOKUP(H270,'15'!$K$3:$M$16,3,FALSE),0)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IFERROR(VLOOKUP(H271,'15'!$K$3:$M$16,3,FALSE),0)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IFERROR(VLOOKUP(H272,'15'!$K$3:$M$16,3,FALSE),0)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IFERROR(VLOOKUP(H273,'15'!$K$3:$M$16,3,FALSE),0)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IFERROR(VLOOKUP(H274,'15'!$K$3:$M$16,3,FALSE),0)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IFERROR(VLOOKUP(H275,'15'!$K$3:$M$16,3,FALSE),0)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IFERROR(VLOOKUP(H276,'15'!$K$3:$M$16,3,FALSE),0)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IFERROR(VLOOKUP(H277,'15'!$K$3:$M$16,3,FALSE),0)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IFERROR(VLOOKUP(H278,'15'!$K$3:$M$16,3,FALSE),0)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IFERROR(VLOOKUP(H279,'15'!$K$3:$M$16,3,FALSE),0)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IFERROR(VLOOKUP(H280,'15'!$K$3:$M$16,3,FALSE),0)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IFERROR(VLOOKUP(H281,'15'!$K$3:$M$16,3,FALSE),0)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IFERROR(VLOOKUP(H282,'15'!$K$3:$M$16,3,FALSE),0)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IFERROR(VLOOKUP(H283,'15'!$K$3:$M$16,3,FALSE),0)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IFERROR(VLOOKUP(H284,'15'!$K$3:$M$16,3,FALSE),0)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IFERROR(VLOOKUP(H285,'15'!$K$3:$M$16,3,FALSE),0)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IFERROR(VLOOKUP(H286,'15'!$K$3:$M$16,3,FALSE),0)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IFERROR(VLOOKUP(H287,'15'!$K$3:$M$16,3,FALSE),0)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IFERROR(VLOOKUP(H288,'15'!$K$3:$M$16,3,FALSE),0)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IFERROR(VLOOKUP(H289,'15'!$K$3:$M$16,3,FALSE),0)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IFERROR(VLOOKUP(H290,'15'!$K$3:$M$16,3,FALSE),0)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IFERROR(VLOOKUP(H291,'15'!$K$3:$M$16,3,FALSE),0)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IFERROR(VLOOKUP(H292,'15'!$K$3:$M$16,3,FALSE),0)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IFERROR(VLOOKUP(H293,'15'!$K$3:$M$16,3,FALSE),0)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IFERROR(VLOOKUP(H294,'15'!$K$3:$M$16,3,FALSE),0)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IFERROR(VLOOKUP(H295,'15'!$K$3:$M$16,3,FALSE),0)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IFERROR(VLOOKUP(H296,'15'!$K$3:$M$16,3,FALSE),0)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IFERROR(VLOOKUP(H297,'15'!$K$3:$M$16,3,FALSE),0)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IFERROR(VLOOKUP(H298,'15'!$K$3:$M$16,3,FALSE),0)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IFERROR(VLOOKUP(H299,'15'!$K$3:$M$16,3,FALSE),0)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IFERROR(VLOOKUP(H300,'15'!$K$3:$M$16,3,FALSE),0)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IFERROR(VLOOKUP(H301,'15'!$K$3:$M$16,3,FALSE),0)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IFERROR(VLOOKUP(H302,'15'!$K$3:$M$16,3,FALSE),0)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IFERROR(VLOOKUP(H303,'15'!$K$3:$M$16,3,FALSE),0)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IFERROR(VLOOKUP(H304,'15'!$K$3:$M$16,3,FALSE),0)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IFERROR(VLOOKUP(H305,'15'!$K$3:$M$16,3,FALSE),0)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IFERROR(VLOOKUP(H306,'15'!$K$3:$M$16,3,FALSE),0)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IFERROR(VLOOKUP(H307,'15'!$K$3:$M$16,3,FALSE),0)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IFERROR(VLOOKUP(H308,'15'!$K$3:$M$16,3,FALSE),0)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IFERROR(VLOOKUP(H309,'15'!$K$3:$M$16,3,FALSE),0)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IFERROR(VLOOKUP(H310,'15'!$K$3:$M$16,3,FALSE),0)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IFERROR(VLOOKUP(H311,'15'!$K$3:$M$16,3,FALSE),0)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IFERROR(VLOOKUP(H312,'15'!$K$3:$M$16,3,FALSE),0)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IFERROR(VLOOKUP(H313,'15'!$K$3:$M$16,3,FALSE),0)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IFERROR(VLOOKUP(H314,'15'!$K$3:$M$16,3,FALSE),0)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IFERROR(VLOOKUP(H315,'15'!$K$3:$M$16,3,FALSE),0)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IFERROR(VLOOKUP(H316,'15'!$K$3:$M$16,3,FALSE),0)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IFERROR(VLOOKUP(H317,'15'!$K$3:$M$16,3,FALSE),0)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IFERROR(VLOOKUP(H318,'15'!$K$3:$M$16,3,FALSE),0)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IFERROR(VLOOKUP(H319,'15'!$K$3:$M$16,3,FALSE),0)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IFERROR(VLOOKUP(H320,'15'!$K$3:$M$16,3,FALSE),0)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IFERROR(VLOOKUP(H321,'15'!$K$3:$M$16,3,FALSE),0)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IFERROR(VLOOKUP(H322,'15'!$K$3:$M$16,3,FALSE),0)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IFERROR(VLOOKUP(H323,'15'!$K$3:$M$16,3,FALSE),0)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IFERROR(VLOOKUP(H324,'15'!$K$3:$M$16,3,FALSE),0)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IFERROR(VLOOKUP(H325,'15'!$K$3:$M$16,3,FALSE),0)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IFERROR(VLOOKUP(H326,'15'!$K$3:$M$16,3,FALSE),0)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IFERROR(VLOOKUP(H327,'15'!$K$3:$M$16,3,FALSE),0)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IFERROR(VLOOKUP(H328,'15'!$K$3:$M$16,3,FALSE),0)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IFERROR(VLOOKUP(H329,'15'!$K$3:$M$16,3,FALSE),0)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IFERROR(VLOOKUP(H330,'15'!$K$3:$M$16,3,FALSE),0)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IFERROR(VLOOKUP(H331,'15'!$K$3:$M$16,3,FALSE),0)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IFERROR(VLOOKUP(H332,'15'!$K$3:$M$16,3,FALSE),0)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IFERROR(VLOOKUP(H333,'15'!$K$3:$M$16,3,FALSE),0)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IFERROR(VLOOKUP(H334,'15'!$K$3:$M$16,3,FALSE),0)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IFERROR(VLOOKUP(H335,'15'!$K$3:$M$16,3,FALSE),0)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IFERROR(VLOOKUP(H336,'15'!$K$3:$M$16,3,FALSE),0)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IFERROR(VLOOKUP(H337,'15'!$K$3:$M$16,3,FALSE),0)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IFERROR(VLOOKUP(H338,'15'!$K$3:$M$16,3,FALSE),0)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IFERROR(VLOOKUP(H339,'15'!$K$3:$M$16,3,FALSE),0)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IFERROR(VLOOKUP(H340,'15'!$K$3:$M$16,3,FALSE),0)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IFERROR(VLOOKUP(H341,'15'!$K$3:$M$16,3,FALSE),0)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IFERROR(VLOOKUP(H342,'15'!$K$3:$M$16,3,FALSE),0)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IFERROR(VLOOKUP(H343,'15'!$K$3:$M$16,3,FALSE),0)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IFERROR(VLOOKUP(H344,'15'!$K$3:$M$16,3,FALSE),0)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IFERROR(VLOOKUP(H345,'15'!$K$3:$M$16,3,FALSE),0)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IFERROR(VLOOKUP(H346,'15'!$K$3:$M$16,3,FALSE),0)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IFERROR(VLOOKUP(H347,'15'!$K$3:$M$16,3,FALSE),0)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IFERROR(VLOOKUP(H348,'15'!$K$3:$M$16,3,FALSE),0)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IFERROR(VLOOKUP(H349,'15'!$K$3:$M$16,3,FALSE),0)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IFERROR(VLOOKUP(H350,'15'!$K$3:$M$16,3,FALSE),0)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IFERROR(VLOOKUP(H351,'15'!$K$3:$M$16,3,FALSE),0)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IFERROR(VLOOKUP(H352,'15'!$K$3:$M$16,3,FALSE),0)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IFERROR(VLOOKUP(H353,'15'!$K$3:$M$16,3,FALSE),0)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IFERROR(VLOOKUP(H354,'15'!$K$3:$M$16,3,FALSE),0)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IFERROR(VLOOKUP(H355,'15'!$K$3:$M$16,3,FALSE),0)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IFERROR(VLOOKUP(H356,'15'!$K$3:$M$16,3,FALSE),0)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IFERROR(VLOOKUP(H357,'15'!$K$3:$M$16,3,FALSE),0)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IFERROR(VLOOKUP(H358,'15'!$K$3:$M$16,3,FALSE),0)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IFERROR(VLOOKUP(H359,'15'!$K$3:$M$16,3,FALSE),0)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IFERROR(VLOOKUP(H360,'15'!$K$3:$M$16,3,FALSE),0)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IFERROR(VLOOKUP(H361,'15'!$K$3:$M$16,3,FALSE),0)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IFERROR(VLOOKUP(H362,'15'!$K$3:$M$16,3,FALSE),0)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IFERROR(VLOOKUP(H363,'15'!$K$3:$M$16,3,FALSE),0)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IFERROR(VLOOKUP(H364,'15'!$K$3:$M$16,3,FALSE),0)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IFERROR(VLOOKUP(H365,'15'!$K$3:$M$16,3,FALSE),0)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IFERROR(VLOOKUP(H366,'15'!$K$3:$M$16,3,FALSE),0)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IFERROR(VLOOKUP(H367,'15'!$K$3:$M$16,3,FALSE),0)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IFERROR(VLOOKUP(H368,'15'!$K$3:$M$16,3,FALSE),0)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IFERROR(VLOOKUP(H369,'15'!$K$3:$M$16,3,FALSE),0)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IFERROR(VLOOKUP(H370,'15'!$K$3:$M$16,3,FALSE),0)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IFERROR(VLOOKUP(H371,'15'!$K$3:$M$16,3,FALSE),0)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IFERROR(VLOOKUP(H372,'15'!$K$3:$M$16,3,FALSE),0)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IFERROR(VLOOKUP(H373,'15'!$K$3:$M$16,3,FALSE),0)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IFERROR(VLOOKUP(H374,'15'!$K$3:$M$16,3,FALSE),0)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IFERROR(VLOOKUP(H375,'15'!$K$3:$M$16,3,FALSE),0)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IFERROR(VLOOKUP(H376,'15'!$K$3:$M$16,3,FALSE),0)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IFERROR(VLOOKUP(H377,'15'!$K$3:$M$16,3,FALSE),0)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IFERROR(VLOOKUP(H378,'15'!$K$3:$M$16,3,FALSE),0)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IFERROR(VLOOKUP(H379,'15'!$K$3:$M$16,3,FALSE),0)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IFERROR(VLOOKUP(H380,'15'!$K$3:$M$16,3,FALSE),0)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IFERROR(VLOOKUP(H381,'15'!$K$3:$M$16,3,FALSE),0)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IFERROR(VLOOKUP(H382,'15'!$K$3:$M$16,3,FALSE),0)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IFERROR(VLOOKUP(H383,'15'!$K$3:$M$16,3,FALSE),0)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IFERROR(VLOOKUP(H384,'15'!$K$3:$M$16,3,FALSE),0)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IFERROR(VLOOKUP(H385,'15'!$K$3:$M$16,3,FALSE),0)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IFERROR(VLOOKUP(H386,'15'!$K$3:$M$16,3,FALSE),0)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IFERROR(VLOOKUP(H387,'15'!$K$3:$M$16,3,FALSE),0)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IFERROR(VLOOKUP(H388,'15'!$K$3:$M$16,3,FALSE),0)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IFERROR(VLOOKUP(H389,'15'!$K$3:$M$16,3,FALSE),0)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IFERROR(VLOOKUP(H390,'15'!$K$3:$M$16,3,FALSE),0)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IFERROR(VLOOKUP(H391,'15'!$K$3:$M$16,3,FALSE),0)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IFERROR(VLOOKUP(H392,'15'!$K$3:$M$16,3,FALSE),0)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IFERROR(VLOOKUP(H393,'15'!$K$3:$M$16,3,FALSE),0)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IFERROR(VLOOKUP(H394,'15'!$K$3:$M$16,3,FALSE),0)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IFERROR(VLOOKUP(H395,'15'!$K$3:$M$16,3,FALSE),0)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IFERROR(VLOOKUP(H396,'15'!$K$3:$M$16,3,FALSE),0)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IFERROR(VLOOKUP(H397,'15'!$K$3:$M$16,3,FALSE),0)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IFERROR(VLOOKUP(H398,'15'!$K$3:$M$16,3,FALSE),0)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IFERROR(VLOOKUP(H399,'15'!$K$3:$M$16,3,FALSE),0)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IFERROR(VLOOKUP(H400,'15'!$K$3:$M$16,3,FALSE),0)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IFERROR(VLOOKUP(H401,'15'!$K$3:$M$16,3,FALSE),0)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IFERROR(VLOOKUP(H402,'15'!$K$3:$M$16,3,FALSE),0)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IFERROR(VLOOKUP(H403,'15'!$K$3:$M$16,3,FALSE),0)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IFERROR(VLOOKUP(H404,'15'!$K$3:$M$16,3,FALSE),0)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IFERROR(VLOOKUP(H405,'15'!$K$3:$M$16,3,FALSE),0)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IFERROR(VLOOKUP(H406,'15'!$K$3:$M$16,3,FALSE),0)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IFERROR(VLOOKUP(H407,'15'!$K$3:$M$16,3,FALSE),0)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IFERROR(VLOOKUP(H408,'15'!$K$3:$M$16,3,FALSE),0)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IFERROR(VLOOKUP(H409,'15'!$K$3:$M$16,3,FALSE),0)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IFERROR(VLOOKUP(H410,'15'!$K$3:$M$16,3,FALSE),0)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IFERROR(VLOOKUP(H411,'15'!$K$3:$M$16,3,FALSE),0)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IFERROR(VLOOKUP(H412,'15'!$K$3:$M$16,3,FALSE),0)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IFERROR(VLOOKUP(H413,'15'!$K$3:$M$16,3,FALSE),0)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IFERROR(VLOOKUP(H414,'15'!$K$3:$M$16,3,FALSE),0)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IFERROR(VLOOKUP(H415,'15'!$K$3:$M$16,3,FALSE),0)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IFERROR(VLOOKUP(H416,'15'!$K$3:$M$16,3,FALSE),0)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IFERROR(VLOOKUP(H417,'15'!$K$3:$M$16,3,FALSE),0)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IFERROR(VLOOKUP(H418,'15'!$K$3:$M$16,3,FALSE),0)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IFERROR(VLOOKUP(H419,'15'!$K$3:$M$16,3,FALSE),0)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IFERROR(VLOOKUP(H420,'15'!$K$3:$M$16,3,FALSE),0)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IFERROR(VLOOKUP(H421,'15'!$K$3:$M$16,3,FALSE),0)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IFERROR(VLOOKUP(H422,'15'!$K$3:$M$16,3,FALSE),0)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IFERROR(VLOOKUP(H423,'15'!$K$3:$M$16,3,FALSE),0)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IFERROR(VLOOKUP(H424,'15'!$K$3:$M$16,3,FALSE),0)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IFERROR(VLOOKUP(H425,'15'!$K$3:$M$16,3,FALSE),0)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IFERROR(VLOOKUP(H426,'15'!$K$3:$M$16,3,FALSE),0)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IFERROR(VLOOKUP(H427,'15'!$K$3:$M$16,3,FALSE),0)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IFERROR(VLOOKUP(H428,'15'!$K$3:$M$16,3,FALSE),0)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IFERROR(VLOOKUP(H429,'15'!$K$3:$M$16,3,FALSE),0)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IFERROR(VLOOKUP(H430,'15'!$K$3:$M$16,3,FALSE),0)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IFERROR(VLOOKUP(H431,'15'!$K$3:$M$16,3,FALSE),0)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IFERROR(VLOOKUP(H432,'15'!$K$3:$M$16,3,FALSE),0)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IFERROR(VLOOKUP(H433,'15'!$K$3:$M$16,3,FALSE),0)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IFERROR(VLOOKUP(H434,'15'!$K$3:$M$16,3,FALSE),0)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IFERROR(VLOOKUP(H435,'15'!$K$3:$M$16,3,FALSE),0)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IFERROR(VLOOKUP(H436,'15'!$K$3:$M$16,3,FALSE),0)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IFERROR(VLOOKUP(H437,'15'!$K$3:$M$16,3,FALSE),0)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IFERROR(VLOOKUP(H438,'15'!$K$3:$M$16,3,FALSE),0)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IFERROR(VLOOKUP(H439,'15'!$K$3:$M$16,3,FALSE),0)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IFERROR(VLOOKUP(H440,'15'!$K$3:$M$16,3,FALSE),0)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IFERROR(VLOOKUP(H441,'15'!$K$3:$M$16,3,FALSE),0)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IFERROR(VLOOKUP(H442,'15'!$K$3:$M$16,3,FALSE),0)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IFERROR(VLOOKUP(H443,'15'!$K$3:$M$16,3,FALSE),0)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IFERROR(VLOOKUP(H444,'15'!$K$3:$M$16,3,FALSE),0)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IFERROR(VLOOKUP(H445,'15'!$K$3:$M$16,3,FALSE),0)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IFERROR(VLOOKUP(H446,'15'!$K$3:$M$16,3,FALSE),0)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IFERROR(VLOOKUP(H447,'15'!$K$3:$M$16,3,FALSE),0)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IFERROR(VLOOKUP(H448,'15'!$K$3:$M$16,3,FALSE),0)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IFERROR(VLOOKUP(H449,'15'!$K$3:$M$16,3,FALSE),0)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IFERROR(VLOOKUP(H450,'15'!$K$3:$M$16,3,FALSE),0)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IFERROR(VLOOKUP(H451,'15'!$K$3:$M$16,3,FALSE),0)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IFERROR(VLOOKUP(H452,'15'!$K$3:$M$16,3,FALSE),0)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IFERROR(VLOOKUP(H453,'15'!$K$3:$M$16,3,FALSE),0)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IFERROR(VLOOKUP(H454,'15'!$K$3:$M$16,3,FALSE),0)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IFERROR(VLOOKUP(H455,'15'!$K$3:$M$16,3,FALSE),0)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IFERROR(VLOOKUP(H456,'15'!$K$3:$M$16,3,FALSE),0)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IFERROR(VLOOKUP(H457,'15'!$K$3:$M$16,3,FALSE),0)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IFERROR(VLOOKUP(H458,'15'!$K$3:$M$16,3,FALSE),0)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IFERROR(VLOOKUP(H459,'15'!$K$3:$M$16,3,FALSE),0)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IFERROR(VLOOKUP(H460,'15'!$K$3:$M$16,3,FALSE),0)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IFERROR(VLOOKUP(H461,'15'!$K$3:$M$16,3,FALSE),0)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IFERROR(VLOOKUP(H462,'15'!$K$3:$M$16,3,FALSE),0)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IFERROR(VLOOKUP(H463,'15'!$K$3:$M$16,3,FALSE),0)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IFERROR(VLOOKUP(H464,'15'!$K$3:$M$16,3,FALSE),0)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IFERROR(VLOOKUP(H465,'15'!$K$3:$M$16,3,FALSE),0)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IFERROR(VLOOKUP(H466,'15'!$K$3:$M$16,3,FALSE),0)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IFERROR(VLOOKUP(H467,'15'!$K$3:$M$16,3,FALSE),0)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IFERROR(VLOOKUP(H468,'15'!$K$3:$M$16,3,FALSE),0)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IFERROR(VLOOKUP(H469,'15'!$K$3:$M$16,3,FALSE),0)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IFERROR(VLOOKUP(H470,'15'!$K$3:$M$16,3,FALSE),0)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IFERROR(VLOOKUP(H471,'15'!$K$3:$M$16,3,FALSE),0)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IFERROR(VLOOKUP(H472,'15'!$K$3:$M$16,3,FALSE),0)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IFERROR(VLOOKUP(H473,'15'!$K$3:$M$16,3,FALSE),0)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IFERROR(VLOOKUP(H474,'15'!$K$3:$M$16,3,FALSE),0)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IFERROR(VLOOKUP(H475,'15'!$K$3:$M$16,3,FALSE),0)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IFERROR(VLOOKUP(H476,'15'!$K$3:$M$16,3,FALSE),0)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IFERROR(VLOOKUP(H477,'15'!$K$3:$M$16,3,FALSE),0)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IFERROR(VLOOKUP(H478,'15'!$K$3:$M$16,3,FALSE),0)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IFERROR(VLOOKUP(H479,'15'!$K$3:$M$16,3,FALSE),0)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IFERROR(VLOOKUP(H480,'15'!$K$3:$M$16,3,FALSE),0)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IFERROR(VLOOKUP(H481,'15'!$K$3:$M$16,3,FALSE),0)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IFERROR(VLOOKUP(H482,'15'!$K$3:$M$16,3,FALSE),0)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IFERROR(VLOOKUP(H483,'15'!$K$3:$M$16,3,FALSE),0)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IFERROR(VLOOKUP(H484,'15'!$K$3:$M$16,3,FALSE),0)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IFERROR(VLOOKUP(H485,'15'!$K$3:$M$16,3,FALSE),0)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IFERROR(VLOOKUP(H486,'15'!$K$3:$M$16,3,FALSE),0)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IFERROR(VLOOKUP(H487,'15'!$K$3:$M$16,3,FALSE),0)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IFERROR(VLOOKUP(H488,'15'!$K$3:$M$16,3,FALSE),0)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IFERROR(VLOOKUP(H489,'15'!$K$3:$M$16,3,FALSE),0)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IFERROR(VLOOKUP(H490,'15'!$K$3:$M$16,3,FALSE),0)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IFERROR(VLOOKUP(H491,'15'!$K$3:$M$16,3,FALSE),0)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IFERROR(VLOOKUP(H492,'15'!$K$3:$M$16,3,FALSE),0)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IFERROR(VLOOKUP(H493,'15'!$K$3:$M$16,3,FALSE),0)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IFERROR(VLOOKUP(H494,'15'!$K$3:$M$16,3,FALSE),0)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IFERROR(VLOOKUP(H495,'15'!$K$3:$M$16,3,FALSE),0)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IFERROR(VLOOKUP(H496,'15'!$K$3:$M$16,3,FALSE),0)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IFERROR(VLOOKUP(H497,'15'!$K$3:$M$16,3,FALSE),0)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IFERROR(VLOOKUP(H498,'15'!$K$3:$M$16,3,FALSE),0)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IFERROR(VLOOKUP(H499,'15'!$K$3:$M$16,3,FALSE),0)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4lszMWQTi0Rbq//+ppLPVxTDMitzzCLKGh7G8DeVKi2zbdundOaiLiBldux7/JNMaFanSkEZkMGZorLtOTr3eQ==" saltValue="8NlOMazU6BFQkXa+t2am0Q==" spinCount="100000" sheet="1" objects="1" scenarios="1"/>
  <mergeCells count="11">
    <mergeCell ref="U1:U3"/>
    <mergeCell ref="F1:J1"/>
    <mergeCell ref="P1:P3"/>
    <mergeCell ref="Q1:Q3"/>
    <mergeCell ref="R1:R3"/>
    <mergeCell ref="F2:J2"/>
    <mergeCell ref="B1:C2"/>
    <mergeCell ref="D1:E1"/>
    <mergeCell ref="D2:E2"/>
    <mergeCell ref="S1:S3"/>
    <mergeCell ref="T1:T3"/>
  </mergeCells>
  <phoneticPr fontId="11" type="noConversion"/>
  <dataValidations count="3">
    <dataValidation type="list" allowBlank="1" showInputMessage="1" showErrorMessage="1" sqref="I4:I499" xr:uid="{96791446-AA9F-4C74-B87D-10FA9666ACE9}">
      <formula1>$X$539:$X$542</formula1>
    </dataValidation>
    <dataValidation type="list" allowBlank="1" showInputMessage="1" showErrorMessage="1" sqref="A4:A499" xr:uid="{6C03F1CF-2BF9-4362-80E2-5BE1275BEE01}">
      <formula1>$X$544:$X$549</formula1>
    </dataValidation>
    <dataValidation type="list" allowBlank="1" showInputMessage="1" showErrorMessage="1" sqref="E4:E499" xr:uid="{F03BF75B-6362-4890-A604-23D1857CC54A}">
      <formula1>$X$500:$X$534</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codeName="Blad35">
    <tabColor rgb="FFC2E76B"/>
  </sheetPr>
  <dimension ref="A2:N62"/>
  <sheetViews>
    <sheetView showGridLines="0" topLeftCell="A2" zoomScale="130" zoomScaleNormal="130" workbookViewId="0">
      <selection activeCell="A27" sqref="A27:D27"/>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6420130 - Gymzaal De Striepe</v>
      </c>
      <c r="B2" s="278"/>
      <c r="C2" s="278"/>
      <c r="D2" s="278"/>
      <c r="E2" s="278"/>
      <c r="F2" s="278"/>
      <c r="G2" s="278"/>
      <c r="H2" s="278"/>
      <c r="K2" t="s">
        <v>122</v>
      </c>
      <c r="L2" t="s">
        <v>123</v>
      </c>
      <c r="M2" s="40" t="s">
        <v>124</v>
      </c>
      <c r="N2" t="s">
        <v>125</v>
      </c>
    </row>
    <row r="3" spans="1:14">
      <c r="K3" s="33" t="s">
        <v>446</v>
      </c>
      <c r="L3" s="46"/>
      <c r="M3" s="190"/>
      <c r="N3" s="83">
        <f>SUMIF('16a'!$H$4:$H$499,"A",'16a'!$O$4:$O$499)</f>
        <v>0</v>
      </c>
    </row>
    <row r="4" spans="1:14">
      <c r="A4" s="17" t="s">
        <v>127</v>
      </c>
      <c r="B4" s="285" t="str">
        <f>VLOOKUP(H5,'Kosten NEN2075'!A3:E52,3)</f>
        <v>6420130 - Gymzaal De Striepe</v>
      </c>
      <c r="C4" s="285"/>
      <c r="D4" s="285"/>
      <c r="E4" s="285"/>
      <c r="F4" s="20"/>
      <c r="G4" s="20"/>
      <c r="H4" s="13"/>
      <c r="K4" s="35" t="s">
        <v>126</v>
      </c>
      <c r="L4" s="47"/>
      <c r="M4" s="191"/>
      <c r="N4" s="84">
        <f>SUMIF('16a'!$H$4:$H$499,"B",'16a'!$O$4:$O$499)</f>
        <v>0</v>
      </c>
    </row>
    <row r="5" spans="1:14">
      <c r="A5" s="18" t="s">
        <v>129</v>
      </c>
      <c r="B5" s="286" t="str">
        <f>VLOOKUP(H5,'Kosten NEN2075'!A3:E52,4)</f>
        <v>Hoofdweg 193-B</v>
      </c>
      <c r="C5" s="286"/>
      <c r="D5" s="286"/>
      <c r="E5" s="286"/>
      <c r="F5" s="282" t="s">
        <v>130</v>
      </c>
      <c r="G5" s="282"/>
      <c r="H5" s="14">
        <v>16</v>
      </c>
      <c r="K5" s="35" t="s">
        <v>131</v>
      </c>
      <c r="L5" s="47"/>
      <c r="M5" s="191"/>
      <c r="N5" s="84">
        <f>SUMIF('16a'!$H$4:$H$499,"C",'16a'!$O$4:$O$499)</f>
        <v>0</v>
      </c>
    </row>
    <row r="6" spans="1:14">
      <c r="A6" s="19" t="s">
        <v>132</v>
      </c>
      <c r="B6" s="287" t="str">
        <f>VLOOKUP(H5,'Kosten NEN2075'!A3:E52,5)</f>
        <v>Oldeholtpade</v>
      </c>
      <c r="C6" s="287"/>
      <c r="D6" s="287"/>
      <c r="E6" s="287"/>
      <c r="F6" s="283" t="s">
        <v>133</v>
      </c>
      <c r="G6" s="283"/>
      <c r="H6" s="15" t="str">
        <f>CONCATENATE(H5,"a")</f>
        <v>16a</v>
      </c>
      <c r="K6" s="35" t="s">
        <v>448</v>
      </c>
      <c r="L6" s="47"/>
      <c r="M6" s="191"/>
      <c r="N6" s="84">
        <f>SUMIF('16a'!$H$4:$H$499,"D",'16a'!$O$4:$O$499)</f>
        <v>0</v>
      </c>
    </row>
    <row r="7" spans="1:14">
      <c r="K7" s="35" t="s">
        <v>134</v>
      </c>
      <c r="L7" s="47"/>
      <c r="M7" s="191"/>
      <c r="N7" s="84">
        <f>SUMIF('16a'!$H$4:$H$499,"E",'16a'!$O$4:$O$499)</f>
        <v>0</v>
      </c>
    </row>
    <row r="8" spans="1:14">
      <c r="A8" s="4" t="s">
        <v>136</v>
      </c>
      <c r="B8" s="5"/>
      <c r="C8" s="5"/>
      <c r="D8" s="5"/>
      <c r="E8" s="16">
        <f>MAX(L3:L16)</f>
        <v>0</v>
      </c>
      <c r="K8" s="35" t="s">
        <v>138</v>
      </c>
      <c r="L8" s="47"/>
      <c r="M8" s="191"/>
      <c r="N8" s="84">
        <f>SUMIF('16a'!$H$4:$H$499,"F",'16a'!$O$4:$O$499)</f>
        <v>0</v>
      </c>
    </row>
    <row r="9" spans="1:14">
      <c r="A9" s="4" t="s">
        <v>111</v>
      </c>
      <c r="B9" s="5"/>
      <c r="C9" s="5"/>
      <c r="D9" s="5"/>
      <c r="E9" s="164">
        <v>0.08</v>
      </c>
      <c r="K9" s="35" t="s">
        <v>140</v>
      </c>
      <c r="L9" s="47"/>
      <c r="M9" s="191"/>
      <c r="N9" s="84">
        <f>SUMIF('16a'!$H$4:$H$499,"G",'16a'!$O$4:$O$499)</f>
        <v>0</v>
      </c>
    </row>
    <row r="10" spans="1:14" hidden="1">
      <c r="H10" s="8" t="s">
        <v>139</v>
      </c>
      <c r="K10" s="35" t="s">
        <v>586</v>
      </c>
      <c r="L10" s="47"/>
      <c r="M10" s="191"/>
      <c r="N10" s="84">
        <f>SUMIF('16a'!$H$4:$H$499,"H",'16a'!$O$4:$O$499)</f>
        <v>0</v>
      </c>
    </row>
    <row r="11" spans="1:14" hidden="1">
      <c r="A11" s="4" t="s">
        <v>141</v>
      </c>
      <c r="B11" s="5"/>
      <c r="C11" s="5"/>
      <c r="D11" s="5"/>
      <c r="E11" s="5"/>
      <c r="F11" s="21"/>
      <c r="G11" s="21"/>
      <c r="H11" s="165">
        <f>SUM(N3:N16)*Offertetarief</f>
        <v>0</v>
      </c>
      <c r="K11" s="37" t="s">
        <v>642</v>
      </c>
      <c r="L11" s="48"/>
      <c r="M11" s="192"/>
      <c r="N11" s="85">
        <f>SUMIF('16a'!$H$4:$H$499,"I",'16a'!$O$4:$O$499)</f>
        <v>0</v>
      </c>
    </row>
    <row r="12" spans="1:14">
      <c r="E12" t="s">
        <v>142</v>
      </c>
      <c r="F12" s="8" t="s">
        <v>143</v>
      </c>
      <c r="G12" s="8" t="s">
        <v>144</v>
      </c>
      <c r="H12" s="8"/>
      <c r="K12" s="8"/>
      <c r="L12" s="8"/>
      <c r="M12" s="166"/>
      <c r="N12" s="114"/>
    </row>
    <row r="13" spans="1:14">
      <c r="A13" s="5" t="s">
        <v>145</v>
      </c>
      <c r="B13" s="5"/>
      <c r="C13" s="5"/>
      <c r="D13" s="5"/>
      <c r="E13" s="167">
        <v>1</v>
      </c>
      <c r="F13" s="44">
        <f>SUMIF('16a'!H4:H499,"&lt;&gt;X",'16a'!K4:K499)</f>
        <v>0</v>
      </c>
      <c r="G13" s="189"/>
      <c r="H13" s="168">
        <f>(F13*G13)*E13</f>
        <v>0</v>
      </c>
      <c r="K13" s="8"/>
      <c r="L13" s="8"/>
      <c r="M13" s="166"/>
      <c r="N13" s="114"/>
    </row>
    <row r="14" spans="1:14" ht="15.75">
      <c r="F14" s="22" t="s">
        <v>146</v>
      </c>
      <c r="G14" s="76"/>
      <c r="H14" s="168">
        <f>SUM(H11:H13)</f>
        <v>0</v>
      </c>
      <c r="K14" s="8"/>
      <c r="L14" s="8"/>
      <c r="M14" s="114"/>
      <c r="N14" s="114"/>
    </row>
    <row r="15" spans="1:14" hidden="1">
      <c r="K15" s="8"/>
      <c r="L15" s="8"/>
      <c r="M15" s="114"/>
      <c r="N15" s="114"/>
    </row>
    <row r="16" spans="1:14" hidden="1">
      <c r="A16" t="s">
        <v>147</v>
      </c>
      <c r="K16" s="8"/>
      <c r="L16" s="8"/>
      <c r="M16" s="114"/>
      <c r="N16" s="114"/>
    </row>
    <row r="17" spans="1:9" hidden="1">
      <c r="A17" s="279" t="s">
        <v>148</v>
      </c>
      <c r="B17" s="279"/>
      <c r="C17" s="279"/>
      <c r="D17" s="45">
        <f>'16a'!M500</f>
        <v>0</v>
      </c>
      <c r="E17" s="279" t="s">
        <v>149</v>
      </c>
      <c r="F17" s="279"/>
      <c r="G17" s="45" t="e">
        <f>D17/E8</f>
        <v>#DIV/0!</v>
      </c>
      <c r="H17" s="42" t="s">
        <v>150</v>
      </c>
      <c r="I17" s="44" t="e">
        <f>D17/SUM(N3:N16)</f>
        <v>#DIV/0!</v>
      </c>
    </row>
    <row r="18" spans="1:9" hidden="1"/>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SUMIFS('16a'!K4:K499,'16a'!I4:I499,"Linoleum",'16a'!H4:H499,"&lt;&gt;X")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316" t="s">
        <v>157</v>
      </c>
      <c r="B26" s="317"/>
      <c r="C26" s="317"/>
      <c r="D26" s="264"/>
      <c r="E26" s="97">
        <f>SUMIFS('16a'!K4:K499,'16a'!I4:I499,"Tapijt",'16a'!H4:H499,"&lt;&gt;X")</f>
        <v>0</v>
      </c>
      <c r="F26" s="195"/>
      <c r="G26" s="176">
        <f t="shared" si="0"/>
        <v>0</v>
      </c>
      <c r="H26" s="100">
        <v>1</v>
      </c>
      <c r="I26" s="177">
        <f t="shared" si="1"/>
        <v>0</v>
      </c>
    </row>
    <row r="27" spans="1:9">
      <c r="A27" s="318" t="s">
        <v>795</v>
      </c>
      <c r="B27" s="284"/>
      <c r="C27" s="284"/>
      <c r="D27" s="319"/>
      <c r="E27" s="247">
        <v>305</v>
      </c>
      <c r="F27" s="248"/>
      <c r="G27" s="183">
        <f t="shared" si="0"/>
        <v>0</v>
      </c>
      <c r="H27" s="34">
        <v>1</v>
      </c>
      <c r="I27" s="184">
        <f t="shared" si="1"/>
        <v>0</v>
      </c>
    </row>
    <row r="28" spans="1:9">
      <c r="A28" s="96"/>
      <c r="B28" s="90"/>
      <c r="C28" s="90"/>
      <c r="D28" s="90"/>
      <c r="E28" s="257"/>
      <c r="F28" s="257"/>
      <c r="G28" s="257"/>
      <c r="H28" s="257"/>
      <c r="I28" s="178"/>
    </row>
    <row r="29" spans="1:9">
      <c r="A29" s="258" t="s">
        <v>159</v>
      </c>
      <c r="B29" s="257"/>
      <c r="C29" s="257"/>
      <c r="D29" s="263"/>
      <c r="E29" s="92">
        <v>103</v>
      </c>
      <c r="F29" s="193"/>
      <c r="G29" s="172">
        <f t="shared" si="0"/>
        <v>0</v>
      </c>
      <c r="H29" s="95">
        <v>3</v>
      </c>
      <c r="I29" s="173">
        <f t="shared" si="1"/>
        <v>0</v>
      </c>
    </row>
    <row r="30" spans="1:9">
      <c r="A30" s="258" t="s">
        <v>160</v>
      </c>
      <c r="B30" s="257"/>
      <c r="C30" s="257"/>
      <c r="D30" s="259"/>
      <c r="E30" s="26">
        <v>107</v>
      </c>
      <c r="F30" s="194"/>
      <c r="G30" s="174">
        <f t="shared" si="0"/>
        <v>0</v>
      </c>
      <c r="H30" s="36">
        <v>2</v>
      </c>
      <c r="I30" s="175">
        <f t="shared" si="1"/>
        <v>0</v>
      </c>
    </row>
    <row r="31" spans="1:9" hidden="1">
      <c r="A31" s="258" t="s">
        <v>161</v>
      </c>
      <c r="B31" s="257"/>
      <c r="C31" s="257"/>
      <c r="D31" s="259"/>
      <c r="E31" s="26">
        <f>'16a'!R500</f>
        <v>0</v>
      </c>
      <c r="F31" s="194"/>
      <c r="G31" s="174">
        <f t="shared" si="0"/>
        <v>0</v>
      </c>
      <c r="H31" s="36"/>
      <c r="I31" s="175">
        <f t="shared" si="1"/>
        <v>0</v>
      </c>
    </row>
    <row r="32" spans="1:9" hidden="1">
      <c r="A32" s="258" t="s">
        <v>162</v>
      </c>
      <c r="B32" s="257"/>
      <c r="C32" s="257"/>
      <c r="D32" s="259"/>
      <c r="E32" s="26">
        <f>'16a'!S500</f>
        <v>0</v>
      </c>
      <c r="F32" s="194"/>
      <c r="G32" s="174">
        <f t="shared" si="0"/>
        <v>0</v>
      </c>
      <c r="H32" s="36"/>
      <c r="I32" s="175">
        <f t="shared" si="1"/>
        <v>0</v>
      </c>
    </row>
    <row r="33" spans="1:9" hidden="1">
      <c r="A33" s="258" t="s">
        <v>163</v>
      </c>
      <c r="B33" s="257"/>
      <c r="C33" s="257"/>
      <c r="D33" s="259"/>
      <c r="E33" s="26">
        <f>'16a'!T500</f>
        <v>0</v>
      </c>
      <c r="F33" s="194"/>
      <c r="G33" s="174">
        <f t="shared" si="0"/>
        <v>0</v>
      </c>
      <c r="H33" s="36"/>
      <c r="I33" s="175">
        <f t="shared" si="1"/>
        <v>0</v>
      </c>
    </row>
    <row r="34" spans="1:9" hidden="1">
      <c r="A34" s="258" t="s">
        <v>164</v>
      </c>
      <c r="B34" s="257"/>
      <c r="C34" s="257"/>
      <c r="D34" s="259"/>
      <c r="E34" s="26">
        <f>'16a'!U500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v>84</v>
      </c>
      <c r="F36" s="194"/>
      <c r="G36" s="174">
        <f>E36*F36</f>
        <v>0</v>
      </c>
      <c r="H36" s="36">
        <v>1</v>
      </c>
      <c r="I36" s="175">
        <f t="shared" si="1"/>
        <v>0</v>
      </c>
    </row>
    <row r="37" spans="1:9">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t="s">
        <v>794</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xPBuO+ABuUJH0rtF2f59PSD6UdrMtgnf6rsbw3BrSZR2+lw/bXJNfMuLU9PlXkTdkbizRcClimSXABx0Rk1L8A==" saltValue="gQJoA6MTv8+zJtWmpMk/Ig==" spinCount="100000" sheet="1" objects="1" scenarios="1"/>
  <mergeCells count="36">
    <mergeCell ref="A48:C48"/>
    <mergeCell ref="A49:C49"/>
    <mergeCell ref="A50:C50"/>
    <mergeCell ref="A31:D31"/>
    <mergeCell ref="A47:C47"/>
    <mergeCell ref="A33:D33"/>
    <mergeCell ref="A34:D34"/>
    <mergeCell ref="A36:D36"/>
    <mergeCell ref="A41:C41"/>
    <mergeCell ref="A42:C42"/>
    <mergeCell ref="A43:C43"/>
    <mergeCell ref="A44:C44"/>
    <mergeCell ref="A45:C45"/>
    <mergeCell ref="A46:C46"/>
    <mergeCell ref="A37:I37"/>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0866141732283472" right="0.70866141732283472" top="0.74803149606299213" bottom="0.74803149606299213" header="0.31496062992125984" footer="0.31496062992125984"/>
  <pageSetup paperSize="8"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codeName="Blad36">
    <tabColor rgb="FF173583"/>
  </sheetPr>
  <dimension ref="A1:Y549"/>
  <sheetViews>
    <sheetView workbookViewId="0">
      <pane ySplit="3" topLeftCell="A4" activePane="bottomLeft" state="frozen"/>
      <selection activeCell="I10" sqref="I10"/>
      <selection pane="bottomLeft" activeCell="I10" sqref="I10"/>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16</v>
      </c>
      <c r="B1" s="292"/>
      <c r="C1" s="293"/>
      <c r="D1" s="294" t="s">
        <v>127</v>
      </c>
      <c r="E1" s="295"/>
      <c r="F1" s="299" t="str">
        <f>'Kosten NEN2075'!C18</f>
        <v>6420130 - Gymzaal De Striepe</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Hoofdweg 193-B, Oldeholtpade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IFERROR(VLOOKUP(H4,'16'!$K$3:$M$16,3,FALSE),0)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IFERROR(VLOOKUP(H5,'16'!$K$3:$M$16,3,FALSE),0)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IFERROR(VLOOKUP(H6,'16'!$K$3:$M$16,3,FALSE),0)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IFERROR(VLOOKUP(H7,'16'!$K$3:$M$16,3,FALSE),0)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IFERROR(VLOOKUP(H8,'16'!$K$3:$M$16,3,FALSE),0)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IFERROR(VLOOKUP(H9,'16'!$K$3:$M$16,3,FALSE),0)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IFERROR(VLOOKUP(H10,'16'!$K$3:$M$16,3,FALSE),0)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IFERROR(VLOOKUP(H11,'16'!$K$3:$M$16,3,FALSE),0)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IFERROR(VLOOKUP(H12,'16'!$K$3:$M$16,3,FALSE),0)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IFERROR(VLOOKUP(H13,'16'!$K$3:$M$16,3,FALSE),0)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IFERROR(VLOOKUP(H14,'16'!$K$3:$M$16,3,FALSE),0)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IFERROR(VLOOKUP(H15,'16'!$K$3:$M$16,3,FALSE),0)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IFERROR(VLOOKUP(H16,'16'!$K$3:$M$16,3,FALSE),0)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IFERROR(VLOOKUP(H17,'16'!$K$3:$M$16,3,FALSE),0)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IFERROR(VLOOKUP(H18,'16'!$K$3:$M$16,3,FALSE),0)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IFERROR(VLOOKUP(H19,'16'!$K$3:$M$16,3,FALSE),0)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IFERROR(VLOOKUP(H20,'16'!$K$3:$M$16,3,FALSE),0)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IFERROR(VLOOKUP(H21,'16'!$K$3:$M$16,3,FALSE),0)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IFERROR(VLOOKUP(H22,'16'!$K$3:$M$16,3,FALSE),0)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IFERROR(VLOOKUP(H23,'16'!$K$3:$M$16,3,FALSE),0)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IFERROR(VLOOKUP(H24,'16'!$K$3:$M$16,3,FALSE),0)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IFERROR(VLOOKUP(H25,'16'!$K$3:$M$16,3,FALSE),0)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IFERROR(VLOOKUP(H26,'16'!$K$3:$M$16,3,FALSE),0)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IFERROR(VLOOKUP(H27,'16'!$K$3:$M$16,3,FALSE),0)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IFERROR(VLOOKUP(H28,'16'!$K$3:$M$16,3,FALSE),0)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IFERROR(VLOOKUP(H29,'16'!$K$3:$M$16,3,FALSE),0)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IFERROR(VLOOKUP(H30,'16'!$K$3:$M$16,3,FALSE),0)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IFERROR(VLOOKUP(H31,'16'!$K$3:$M$16,3,FALSE),0)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IFERROR(VLOOKUP(H32,'16'!$K$3:$M$16,3,FALSE),0)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IFERROR(VLOOKUP(H33,'16'!$K$3:$M$16,3,FALSE),0)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IFERROR(VLOOKUP(H34,'16'!$K$3:$M$16,3,FALSE),0)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IFERROR(VLOOKUP(H35,'16'!$K$3:$M$16,3,FALSE),0)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IFERROR(VLOOKUP(H36,'16'!$K$3:$M$16,3,FALSE),0)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IFERROR(VLOOKUP(H37,'16'!$K$3:$M$16,3,FALSE),0)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IFERROR(VLOOKUP(H38,'16'!$K$3:$M$16,3,FALSE),0)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IFERROR(VLOOKUP(H39,'16'!$K$3:$M$16,3,FALSE),0)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IFERROR(VLOOKUP(H40,'16'!$K$3:$M$16,3,FALSE),0)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IFERROR(VLOOKUP(H41,'16'!$K$3:$M$16,3,FALSE),0)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IFERROR(VLOOKUP(H42,'16'!$K$3:$M$16,3,FALSE),0)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IFERROR(VLOOKUP(H43,'16'!$K$3:$M$16,3,FALSE),0)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IFERROR(VLOOKUP(H44,'16'!$K$3:$M$16,3,FALSE),0)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IFERROR(VLOOKUP(H45,'16'!$K$3:$M$16,3,FALSE),0)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IFERROR(VLOOKUP(H46,'16'!$K$3:$M$16,3,FALSE),0)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IFERROR(VLOOKUP(H47,'16'!$K$3:$M$16,3,FALSE),0)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IFERROR(VLOOKUP(H48,'16'!$K$3:$M$16,3,FALSE),0)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IFERROR(VLOOKUP(H49,'16'!$K$3:$M$16,3,FALSE),0)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IFERROR(VLOOKUP(H50,'16'!$K$3:$M$16,3,FALSE),0)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IFERROR(VLOOKUP(H51,'16'!$K$3:$M$16,3,FALSE),0)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IFERROR(VLOOKUP(H52,'16'!$K$3:$M$16,3,FALSE),0)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IFERROR(VLOOKUP(H53,'16'!$K$3:$M$16,3,FALSE),0)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IFERROR(VLOOKUP(H54,'16'!$K$3:$M$16,3,FALSE),0)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IFERROR(VLOOKUP(H55,'16'!$K$3:$M$16,3,FALSE),0)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IFERROR(VLOOKUP(H56,'16'!$K$3:$M$16,3,FALSE),0)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IFERROR(VLOOKUP(H57,'16'!$K$3:$M$16,3,FALSE),0)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IFERROR(VLOOKUP(H58,'16'!$K$3:$M$16,3,FALSE),0)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IFERROR(VLOOKUP(H59,'16'!$K$3:$M$16,3,FALSE),0)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IFERROR(VLOOKUP(H60,'16'!$K$3:$M$16,3,FALSE),0)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IFERROR(VLOOKUP(H61,'16'!$K$3:$M$16,3,FALSE),0)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IFERROR(VLOOKUP(H62,'16'!$K$3:$M$16,3,FALSE),0)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IFERROR(VLOOKUP(H63,'16'!$K$3:$M$16,3,FALSE),0)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IFERROR(VLOOKUP(H64,'16'!$K$3:$M$16,3,FALSE),0)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IFERROR(VLOOKUP(H65,'16'!$K$3:$M$16,3,FALSE),0)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IFERROR(VLOOKUP(H66,'16'!$K$3:$M$16,3,FALSE),0)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IFERROR(VLOOKUP(H67,'16'!$K$3:$M$16,3,FALSE),0)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IFERROR(VLOOKUP(H68,'16'!$K$3:$M$16,3,FALSE),0)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IFERROR(VLOOKUP(H69,'16'!$K$3:$M$16,3,FALSE),0)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IFERROR(VLOOKUP(H70,'16'!$K$3:$M$16,3,FALSE),0)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IFERROR(VLOOKUP(H71,'16'!$K$3:$M$16,3,FALSE),0)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IFERROR(VLOOKUP(H72,'16'!$K$3:$M$16,3,FALSE),0)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IFERROR(VLOOKUP(H73,'16'!$K$3:$M$16,3,FALSE),0)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IFERROR(VLOOKUP(H74,'16'!$K$3:$M$16,3,FALSE),0)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IFERROR(VLOOKUP(H75,'16'!$K$3:$M$16,3,FALSE),0)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IFERROR(VLOOKUP(H76,'16'!$K$3:$M$16,3,FALSE),0)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IFERROR(VLOOKUP(H77,'16'!$K$3:$M$16,3,FALSE),0)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IFERROR(VLOOKUP(H78,'16'!$K$3:$M$16,3,FALSE),0)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IFERROR(VLOOKUP(H79,'16'!$K$3:$M$16,3,FALSE),0)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IFERROR(VLOOKUP(H80,'16'!$K$3:$M$16,3,FALSE),0)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IFERROR(VLOOKUP(H81,'16'!$K$3:$M$16,3,FALSE),0)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IFERROR(VLOOKUP(H82,'16'!$K$3:$M$16,3,FALSE),0)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IFERROR(VLOOKUP(H83,'16'!$K$3:$M$16,3,FALSE),0)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IFERROR(VLOOKUP(H84,'16'!$K$3:$M$16,3,FALSE),0)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IFERROR(VLOOKUP(H85,'16'!$K$3:$M$16,3,FALSE),0)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IFERROR(VLOOKUP(H86,'16'!$K$3:$M$16,3,FALSE),0)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IFERROR(VLOOKUP(H87,'16'!$K$3:$M$16,3,FALSE),0)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IFERROR(VLOOKUP(H88,'16'!$K$3:$M$16,3,FALSE),0)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IFERROR(VLOOKUP(H89,'16'!$K$3:$M$16,3,FALSE),0)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IFERROR(VLOOKUP(H90,'16'!$K$3:$M$16,3,FALSE),0)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IFERROR(VLOOKUP(H91,'16'!$K$3:$M$16,3,FALSE),0)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IFERROR(VLOOKUP(H92,'16'!$K$3:$M$16,3,FALSE),0)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IFERROR(VLOOKUP(H93,'16'!$K$3:$M$16,3,FALSE),0)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IFERROR(VLOOKUP(H94,'16'!$K$3:$M$16,3,FALSE),0)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IFERROR(VLOOKUP(H95,'16'!$K$3:$M$16,3,FALSE),0)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IFERROR(VLOOKUP(H96,'16'!$K$3:$M$16,3,FALSE),0)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IFERROR(VLOOKUP(H97,'16'!$K$3:$M$16,3,FALSE),0)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IFERROR(VLOOKUP(H98,'16'!$K$3:$M$16,3,FALSE),0)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IFERROR(VLOOKUP(H99,'16'!$K$3:$M$16,3,FALSE),0)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IFERROR(VLOOKUP(H100,'16'!$K$3:$M$16,3,FALSE),0)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IFERROR(VLOOKUP(H101,'16'!$K$3:$M$16,3,FALSE),0)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IFERROR(VLOOKUP(H102,'16'!$K$3:$M$16,3,FALSE),0)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IFERROR(VLOOKUP(H103,'16'!$K$3:$M$16,3,FALSE),0)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IFERROR(VLOOKUP(H104,'16'!$K$3:$M$16,3,FALSE),0)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IFERROR(VLOOKUP(H105,'16'!$K$3:$M$16,3,FALSE),0)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IFERROR(VLOOKUP(H106,'16'!$K$3:$M$16,3,FALSE),0)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IFERROR(VLOOKUP(H107,'16'!$K$3:$M$16,3,FALSE),0)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IFERROR(VLOOKUP(H108,'16'!$K$3:$M$16,3,FALSE),0)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IFERROR(VLOOKUP(H109,'16'!$K$3:$M$16,3,FALSE),0)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IFERROR(VLOOKUP(H110,'16'!$K$3:$M$16,3,FALSE),0)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IFERROR(VLOOKUP(H111,'16'!$K$3:$M$16,3,FALSE),0)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IFERROR(VLOOKUP(H112,'16'!$K$3:$M$16,3,FALSE),0)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IFERROR(VLOOKUP(H113,'16'!$K$3:$M$16,3,FALSE),0)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IFERROR(VLOOKUP(H114,'16'!$K$3:$M$16,3,FALSE),0)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IFERROR(VLOOKUP(H115,'16'!$K$3:$M$16,3,FALSE),0)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IFERROR(VLOOKUP(H116,'16'!$K$3:$M$16,3,FALSE),0)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IFERROR(VLOOKUP(H117,'16'!$K$3:$M$16,3,FALSE),0)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IFERROR(VLOOKUP(H118,'16'!$K$3:$M$16,3,FALSE),0)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IFERROR(VLOOKUP(H119,'16'!$K$3:$M$16,3,FALSE),0)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IFERROR(VLOOKUP(H120,'16'!$K$3:$M$16,3,FALSE),0)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IFERROR(VLOOKUP(H121,'16'!$K$3:$M$16,3,FALSE),0)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IFERROR(VLOOKUP(H122,'16'!$K$3:$M$16,3,FALSE),0)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IFERROR(VLOOKUP(H123,'16'!$K$3:$M$16,3,FALSE),0)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IFERROR(VLOOKUP(H124,'16'!$K$3:$M$16,3,FALSE),0)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IFERROR(VLOOKUP(H125,'16'!$K$3:$M$16,3,FALSE),0)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IFERROR(VLOOKUP(H126,'16'!$K$3:$M$16,3,FALSE),0)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IFERROR(VLOOKUP(H127,'16'!$K$3:$M$16,3,FALSE),0)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IFERROR(VLOOKUP(H128,'16'!$K$3:$M$16,3,FALSE),0)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IFERROR(VLOOKUP(H129,'16'!$K$3:$M$16,3,FALSE),0)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IFERROR(VLOOKUP(H130,'16'!$K$3:$M$16,3,FALSE),0)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IFERROR(VLOOKUP(H131,'16'!$K$3:$M$16,3,FALSE),0)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IFERROR(VLOOKUP(H132,'16'!$K$3:$M$16,3,FALSE),0)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IFERROR(VLOOKUP(H133,'16'!$K$3:$M$16,3,FALSE),0)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IFERROR(VLOOKUP(H134,'16'!$K$3:$M$16,3,FALSE),0)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IFERROR(VLOOKUP(H135,'16'!$K$3:$M$16,3,FALSE),0)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IFERROR(VLOOKUP(H136,'16'!$K$3:$M$16,3,FALSE),0)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IFERROR(VLOOKUP(H137,'16'!$K$3:$M$16,3,FALSE),0)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IFERROR(VLOOKUP(H138,'16'!$K$3:$M$16,3,FALSE),0)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IFERROR(VLOOKUP(H139,'16'!$K$3:$M$16,3,FALSE),0)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IFERROR(VLOOKUP(H140,'16'!$K$3:$M$16,3,FALSE),0)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IFERROR(VLOOKUP(H141,'16'!$K$3:$M$16,3,FALSE),0)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IFERROR(VLOOKUP(H142,'16'!$K$3:$M$16,3,FALSE),0)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IFERROR(VLOOKUP(H143,'16'!$K$3:$M$16,3,FALSE),0)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IFERROR(VLOOKUP(H144,'16'!$K$3:$M$16,3,FALSE),0)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IFERROR(VLOOKUP(H145,'16'!$K$3:$M$16,3,FALSE),0)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IFERROR(VLOOKUP(H146,'16'!$K$3:$M$16,3,FALSE),0)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IFERROR(VLOOKUP(H147,'16'!$K$3:$M$16,3,FALSE),0)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IFERROR(VLOOKUP(H148,'16'!$K$3:$M$16,3,FALSE),0)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IFERROR(VLOOKUP(H149,'16'!$K$3:$M$16,3,FALSE),0)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IFERROR(VLOOKUP(H150,'16'!$K$3:$M$16,3,FALSE),0)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IFERROR(VLOOKUP(H151,'16'!$K$3:$M$16,3,FALSE),0)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IFERROR(VLOOKUP(H152,'16'!$K$3:$M$16,3,FALSE),0)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IFERROR(VLOOKUP(H153,'16'!$K$3:$M$16,3,FALSE),0)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IFERROR(VLOOKUP(H154,'16'!$K$3:$M$16,3,FALSE),0)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IFERROR(VLOOKUP(H155,'16'!$K$3:$M$16,3,FALSE),0)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IFERROR(VLOOKUP(H156,'16'!$K$3:$M$16,3,FALSE),0)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IFERROR(VLOOKUP(H157,'16'!$K$3:$M$16,3,FALSE),0)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IFERROR(VLOOKUP(H158,'16'!$K$3:$M$16,3,FALSE),0)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IFERROR(VLOOKUP(H159,'16'!$K$3:$M$16,3,FALSE),0)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IFERROR(VLOOKUP(H160,'16'!$K$3:$M$16,3,FALSE),0)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IFERROR(VLOOKUP(H161,'16'!$K$3:$M$16,3,FALSE),0)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IFERROR(VLOOKUP(H162,'16'!$K$3:$M$16,3,FALSE),0)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IFERROR(VLOOKUP(H163,'16'!$K$3:$M$16,3,FALSE),0)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IFERROR(VLOOKUP(H164,'16'!$K$3:$M$16,3,FALSE),0)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IFERROR(VLOOKUP(H165,'16'!$K$3:$M$16,3,FALSE),0)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IFERROR(VLOOKUP(H166,'16'!$K$3:$M$16,3,FALSE),0)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IFERROR(VLOOKUP(H167,'16'!$K$3:$M$16,3,FALSE),0)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IFERROR(VLOOKUP(H168,'16'!$K$3:$M$16,3,FALSE),0)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IFERROR(VLOOKUP(H169,'16'!$K$3:$M$16,3,FALSE),0)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IFERROR(VLOOKUP(H170,'16'!$K$3:$M$16,3,FALSE),0)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IFERROR(VLOOKUP(H171,'16'!$K$3:$M$16,3,FALSE),0)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IFERROR(VLOOKUP(H172,'16'!$K$3:$M$16,3,FALSE),0)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IFERROR(VLOOKUP(H173,'16'!$K$3:$M$16,3,FALSE),0)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IFERROR(VLOOKUP(H174,'16'!$K$3:$M$16,3,FALSE),0)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IFERROR(VLOOKUP(H175,'16'!$K$3:$M$16,3,FALSE),0)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IFERROR(VLOOKUP(H176,'16'!$K$3:$M$16,3,FALSE),0)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IFERROR(VLOOKUP(H177,'16'!$K$3:$M$16,3,FALSE),0)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IFERROR(VLOOKUP(H178,'16'!$K$3:$M$16,3,FALSE),0)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IFERROR(VLOOKUP(H179,'16'!$K$3:$M$16,3,FALSE),0)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IFERROR(VLOOKUP(H180,'16'!$K$3:$M$16,3,FALSE),0)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IFERROR(VLOOKUP(H181,'16'!$K$3:$M$16,3,FALSE),0)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IFERROR(VLOOKUP(H182,'16'!$K$3:$M$16,3,FALSE),0)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IFERROR(VLOOKUP(H183,'16'!$K$3:$M$16,3,FALSE),0)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IFERROR(VLOOKUP(H184,'16'!$K$3:$M$16,3,FALSE),0)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IFERROR(VLOOKUP(H185,'16'!$K$3:$M$16,3,FALSE),0)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IFERROR(VLOOKUP(H186,'16'!$K$3:$M$16,3,FALSE),0)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IFERROR(VLOOKUP(H187,'16'!$K$3:$M$16,3,FALSE),0)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IFERROR(VLOOKUP(H188,'16'!$K$3:$M$16,3,FALSE),0)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IFERROR(VLOOKUP(H189,'16'!$K$3:$M$16,3,FALSE),0)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IFERROR(VLOOKUP(H190,'16'!$K$3:$M$16,3,FALSE),0)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IFERROR(VLOOKUP(H191,'16'!$K$3:$M$16,3,FALSE),0)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IFERROR(VLOOKUP(H192,'16'!$K$3:$M$16,3,FALSE),0)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IFERROR(VLOOKUP(H193,'16'!$K$3:$M$16,3,FALSE),0)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IFERROR(VLOOKUP(H194,'16'!$K$3:$M$16,3,FALSE),0)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IFERROR(VLOOKUP(H195,'16'!$K$3:$M$16,3,FALSE),0)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IFERROR(VLOOKUP(H196,'16'!$K$3:$M$16,3,FALSE),0)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IFERROR(VLOOKUP(H197,'16'!$K$3:$M$16,3,FALSE),0)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IFERROR(VLOOKUP(H198,'16'!$K$3:$M$16,3,FALSE),0)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IFERROR(VLOOKUP(H199,'16'!$K$3:$M$16,3,FALSE),0)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IFERROR(VLOOKUP(H200,'16'!$K$3:$M$16,3,FALSE),0)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IFERROR(VLOOKUP(H201,'16'!$K$3:$M$16,3,FALSE),0)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IFERROR(VLOOKUP(H202,'16'!$K$3:$M$16,3,FALSE),0)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IFERROR(VLOOKUP(H203,'16'!$K$3:$M$16,3,FALSE),0)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IFERROR(VLOOKUP(H204,'16'!$K$3:$M$16,3,FALSE),0)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IFERROR(VLOOKUP(H205,'16'!$K$3:$M$16,3,FALSE),0)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IFERROR(VLOOKUP(H206,'16'!$K$3:$M$16,3,FALSE),0)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IFERROR(VLOOKUP(H207,'16'!$K$3:$M$16,3,FALSE),0)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IFERROR(VLOOKUP(H208,'16'!$K$3:$M$16,3,FALSE),0)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IFERROR(VLOOKUP(H209,'16'!$K$3:$M$16,3,FALSE),0)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IFERROR(VLOOKUP(H210,'16'!$K$3:$M$16,3,FALSE),0)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IFERROR(VLOOKUP(H211,'16'!$K$3:$M$16,3,FALSE),0)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IFERROR(VLOOKUP(H212,'16'!$K$3:$M$16,3,FALSE),0)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IFERROR(VLOOKUP(H213,'16'!$K$3:$M$16,3,FALSE),0)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IFERROR(VLOOKUP(H214,'16'!$K$3:$M$16,3,FALSE),0)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IFERROR(VLOOKUP(H215,'16'!$K$3:$M$16,3,FALSE),0)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IFERROR(VLOOKUP(H216,'16'!$K$3:$M$16,3,FALSE),0)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IFERROR(VLOOKUP(H217,'16'!$K$3:$M$16,3,FALSE),0)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IFERROR(VLOOKUP(H218,'16'!$K$3:$M$16,3,FALSE),0)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IFERROR(VLOOKUP(H219,'16'!$K$3:$M$16,3,FALSE),0)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IFERROR(VLOOKUP(H220,'16'!$K$3:$M$16,3,FALSE),0)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IFERROR(VLOOKUP(H221,'16'!$K$3:$M$16,3,FALSE),0)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IFERROR(VLOOKUP(H222,'16'!$K$3:$M$16,3,FALSE),0)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IFERROR(VLOOKUP(H223,'16'!$K$3:$M$16,3,FALSE),0)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IFERROR(VLOOKUP(H224,'16'!$K$3:$M$16,3,FALSE),0)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IFERROR(VLOOKUP(H225,'16'!$K$3:$M$16,3,FALSE),0)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IFERROR(VLOOKUP(H226,'16'!$K$3:$M$16,3,FALSE),0)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IFERROR(VLOOKUP(H227,'16'!$K$3:$M$16,3,FALSE),0)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IFERROR(VLOOKUP(H228,'16'!$K$3:$M$16,3,FALSE),0)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IFERROR(VLOOKUP(H229,'16'!$K$3:$M$16,3,FALSE),0)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IFERROR(VLOOKUP(H230,'16'!$K$3:$M$16,3,FALSE),0)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IFERROR(VLOOKUP(H231,'16'!$K$3:$M$16,3,FALSE),0)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IFERROR(VLOOKUP(H232,'16'!$K$3:$M$16,3,FALSE),0)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IFERROR(VLOOKUP(H233,'16'!$K$3:$M$16,3,FALSE),0)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IFERROR(VLOOKUP(H234,'16'!$K$3:$M$16,3,FALSE),0)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IFERROR(VLOOKUP(H235,'16'!$K$3:$M$16,3,FALSE),0)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IFERROR(VLOOKUP(H236,'16'!$K$3:$M$16,3,FALSE),0)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IFERROR(VLOOKUP(H237,'16'!$K$3:$M$16,3,FALSE),0)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IFERROR(VLOOKUP(H238,'16'!$K$3:$M$16,3,FALSE),0)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IFERROR(VLOOKUP(H239,'16'!$K$3:$M$16,3,FALSE),0)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IFERROR(VLOOKUP(H240,'16'!$K$3:$M$16,3,FALSE),0)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IFERROR(VLOOKUP(H241,'16'!$K$3:$M$16,3,FALSE),0)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IFERROR(VLOOKUP(H242,'16'!$K$3:$M$16,3,FALSE),0)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IFERROR(VLOOKUP(H243,'16'!$K$3:$M$16,3,FALSE),0)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IFERROR(VLOOKUP(H244,'16'!$K$3:$M$16,3,FALSE),0)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IFERROR(VLOOKUP(H245,'16'!$K$3:$M$16,3,FALSE),0)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IFERROR(VLOOKUP(H246,'16'!$K$3:$M$16,3,FALSE),0)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IFERROR(VLOOKUP(H247,'16'!$K$3:$M$16,3,FALSE),0)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IFERROR(VLOOKUP(H248,'16'!$K$3:$M$16,3,FALSE),0)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IFERROR(VLOOKUP(H249,'16'!$K$3:$M$16,3,FALSE),0)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IFERROR(VLOOKUP(H250,'16'!$K$3:$M$16,3,FALSE),0)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IFERROR(VLOOKUP(H251,'16'!$K$3:$M$16,3,FALSE),0)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IFERROR(VLOOKUP(H252,'16'!$K$3:$M$16,3,FALSE),0)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IFERROR(VLOOKUP(H253,'16'!$K$3:$M$16,3,FALSE),0)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IFERROR(VLOOKUP(H254,'16'!$K$3:$M$16,3,FALSE),0)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IFERROR(VLOOKUP(H255,'16'!$K$3:$M$16,3,FALSE),0)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IFERROR(VLOOKUP(H256,'16'!$K$3:$M$16,3,FALSE),0)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IFERROR(VLOOKUP(H257,'16'!$K$3:$M$16,3,FALSE),0)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IFERROR(VLOOKUP(H258,'16'!$K$3:$M$16,3,FALSE),0)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IFERROR(VLOOKUP(H259,'16'!$K$3:$M$16,3,FALSE),0)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IFERROR(VLOOKUP(H260,'16'!$K$3:$M$16,3,FALSE),0)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IFERROR(VLOOKUP(H261,'16'!$K$3:$M$16,3,FALSE),0)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IFERROR(VLOOKUP(H262,'16'!$K$3:$M$16,3,FALSE),0)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IFERROR(VLOOKUP(H263,'16'!$K$3:$M$16,3,FALSE),0)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IFERROR(VLOOKUP(H264,'16'!$K$3:$M$16,3,FALSE),0)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IFERROR(VLOOKUP(H265,'16'!$K$3:$M$16,3,FALSE),0)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IFERROR(VLOOKUP(H266,'16'!$K$3:$M$16,3,FALSE),0)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IFERROR(VLOOKUP(H267,'16'!$K$3:$M$16,3,FALSE),0)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IFERROR(VLOOKUP(H268,'16'!$K$3:$M$16,3,FALSE),0)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IFERROR(VLOOKUP(H269,'16'!$K$3:$M$16,3,FALSE),0)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IFERROR(VLOOKUP(H270,'16'!$K$3:$M$16,3,FALSE),0)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IFERROR(VLOOKUP(H271,'16'!$K$3:$M$16,3,FALSE),0)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IFERROR(VLOOKUP(H272,'16'!$K$3:$M$16,3,FALSE),0)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IFERROR(VLOOKUP(H273,'16'!$K$3:$M$16,3,FALSE),0)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IFERROR(VLOOKUP(H274,'16'!$K$3:$M$16,3,FALSE),0)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IFERROR(VLOOKUP(H275,'16'!$K$3:$M$16,3,FALSE),0)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IFERROR(VLOOKUP(H276,'16'!$K$3:$M$16,3,FALSE),0)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IFERROR(VLOOKUP(H277,'16'!$K$3:$M$16,3,FALSE),0)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IFERROR(VLOOKUP(H278,'16'!$K$3:$M$16,3,FALSE),0)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IFERROR(VLOOKUP(H279,'16'!$K$3:$M$16,3,FALSE),0)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IFERROR(VLOOKUP(H280,'16'!$K$3:$M$16,3,FALSE),0)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IFERROR(VLOOKUP(H281,'16'!$K$3:$M$16,3,FALSE),0)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IFERROR(VLOOKUP(H282,'16'!$K$3:$M$16,3,FALSE),0)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IFERROR(VLOOKUP(H283,'16'!$K$3:$M$16,3,FALSE),0)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IFERROR(VLOOKUP(H284,'16'!$K$3:$M$16,3,FALSE),0)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IFERROR(VLOOKUP(H285,'16'!$K$3:$M$16,3,FALSE),0)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IFERROR(VLOOKUP(H286,'16'!$K$3:$M$16,3,FALSE),0)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IFERROR(VLOOKUP(H287,'16'!$K$3:$M$16,3,FALSE),0)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IFERROR(VLOOKUP(H288,'16'!$K$3:$M$16,3,FALSE),0)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IFERROR(VLOOKUP(H289,'16'!$K$3:$M$16,3,FALSE),0)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IFERROR(VLOOKUP(H290,'16'!$K$3:$M$16,3,FALSE),0)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IFERROR(VLOOKUP(H291,'16'!$K$3:$M$16,3,FALSE),0)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IFERROR(VLOOKUP(H292,'16'!$K$3:$M$16,3,FALSE),0)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IFERROR(VLOOKUP(H293,'16'!$K$3:$M$16,3,FALSE),0)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IFERROR(VLOOKUP(H294,'16'!$K$3:$M$16,3,FALSE),0)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IFERROR(VLOOKUP(H295,'16'!$K$3:$M$16,3,FALSE),0)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IFERROR(VLOOKUP(H296,'16'!$K$3:$M$16,3,FALSE),0)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IFERROR(VLOOKUP(H297,'16'!$K$3:$M$16,3,FALSE),0)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IFERROR(VLOOKUP(H298,'16'!$K$3:$M$16,3,FALSE),0)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IFERROR(VLOOKUP(H299,'16'!$K$3:$M$16,3,FALSE),0)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IFERROR(VLOOKUP(H300,'16'!$K$3:$M$16,3,FALSE),0)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IFERROR(VLOOKUP(H301,'16'!$K$3:$M$16,3,FALSE),0)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IFERROR(VLOOKUP(H302,'16'!$K$3:$M$16,3,FALSE),0)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IFERROR(VLOOKUP(H303,'16'!$K$3:$M$16,3,FALSE),0)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IFERROR(VLOOKUP(H304,'16'!$K$3:$M$16,3,FALSE),0)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IFERROR(VLOOKUP(H305,'16'!$K$3:$M$16,3,FALSE),0)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IFERROR(VLOOKUP(H306,'16'!$K$3:$M$16,3,FALSE),0)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IFERROR(VLOOKUP(H307,'16'!$K$3:$M$16,3,FALSE),0)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IFERROR(VLOOKUP(H308,'16'!$K$3:$M$16,3,FALSE),0)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IFERROR(VLOOKUP(H309,'16'!$K$3:$M$16,3,FALSE),0)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IFERROR(VLOOKUP(H310,'16'!$K$3:$M$16,3,FALSE),0)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IFERROR(VLOOKUP(H311,'16'!$K$3:$M$16,3,FALSE),0)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IFERROR(VLOOKUP(H312,'16'!$K$3:$M$16,3,FALSE),0)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IFERROR(VLOOKUP(H313,'16'!$K$3:$M$16,3,FALSE),0)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IFERROR(VLOOKUP(H314,'16'!$K$3:$M$16,3,FALSE),0)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IFERROR(VLOOKUP(H315,'16'!$K$3:$M$16,3,FALSE),0)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IFERROR(VLOOKUP(H316,'16'!$K$3:$M$16,3,FALSE),0)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IFERROR(VLOOKUP(H317,'16'!$K$3:$M$16,3,FALSE),0)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IFERROR(VLOOKUP(H318,'16'!$K$3:$M$16,3,FALSE),0)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IFERROR(VLOOKUP(H319,'16'!$K$3:$M$16,3,FALSE),0)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IFERROR(VLOOKUP(H320,'16'!$K$3:$M$16,3,FALSE),0)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IFERROR(VLOOKUP(H321,'16'!$K$3:$M$16,3,FALSE),0)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IFERROR(VLOOKUP(H322,'16'!$K$3:$M$16,3,FALSE),0)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IFERROR(VLOOKUP(H323,'16'!$K$3:$M$16,3,FALSE),0)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IFERROR(VLOOKUP(H324,'16'!$K$3:$M$16,3,FALSE),0)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IFERROR(VLOOKUP(H325,'16'!$K$3:$M$16,3,FALSE),0)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IFERROR(VLOOKUP(H326,'16'!$K$3:$M$16,3,FALSE),0)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IFERROR(VLOOKUP(H327,'16'!$K$3:$M$16,3,FALSE),0)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IFERROR(VLOOKUP(H328,'16'!$K$3:$M$16,3,FALSE),0)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IFERROR(VLOOKUP(H329,'16'!$K$3:$M$16,3,FALSE),0)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IFERROR(VLOOKUP(H330,'16'!$K$3:$M$16,3,FALSE),0)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IFERROR(VLOOKUP(H331,'16'!$K$3:$M$16,3,FALSE),0)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IFERROR(VLOOKUP(H332,'16'!$K$3:$M$16,3,FALSE),0)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IFERROR(VLOOKUP(H333,'16'!$K$3:$M$16,3,FALSE),0)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IFERROR(VLOOKUP(H334,'16'!$K$3:$M$16,3,FALSE),0)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IFERROR(VLOOKUP(H335,'16'!$K$3:$M$16,3,FALSE),0)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IFERROR(VLOOKUP(H336,'16'!$K$3:$M$16,3,FALSE),0)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IFERROR(VLOOKUP(H337,'16'!$K$3:$M$16,3,FALSE),0)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IFERROR(VLOOKUP(H338,'16'!$K$3:$M$16,3,FALSE),0)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IFERROR(VLOOKUP(H339,'16'!$K$3:$M$16,3,FALSE),0)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IFERROR(VLOOKUP(H340,'16'!$K$3:$M$16,3,FALSE),0)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IFERROR(VLOOKUP(H341,'16'!$K$3:$M$16,3,FALSE),0)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IFERROR(VLOOKUP(H342,'16'!$K$3:$M$16,3,FALSE),0)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IFERROR(VLOOKUP(H343,'16'!$K$3:$M$16,3,FALSE),0)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IFERROR(VLOOKUP(H344,'16'!$K$3:$M$16,3,FALSE),0)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IFERROR(VLOOKUP(H345,'16'!$K$3:$M$16,3,FALSE),0)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IFERROR(VLOOKUP(H346,'16'!$K$3:$M$16,3,FALSE),0)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IFERROR(VLOOKUP(H347,'16'!$K$3:$M$16,3,FALSE),0)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IFERROR(VLOOKUP(H348,'16'!$K$3:$M$16,3,FALSE),0)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IFERROR(VLOOKUP(H349,'16'!$K$3:$M$16,3,FALSE),0)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IFERROR(VLOOKUP(H350,'16'!$K$3:$M$16,3,FALSE),0)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IFERROR(VLOOKUP(H351,'16'!$K$3:$M$16,3,FALSE),0)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IFERROR(VLOOKUP(H352,'16'!$K$3:$M$16,3,FALSE),0)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IFERROR(VLOOKUP(H353,'16'!$K$3:$M$16,3,FALSE),0)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IFERROR(VLOOKUP(H354,'16'!$K$3:$M$16,3,FALSE),0)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IFERROR(VLOOKUP(H355,'16'!$K$3:$M$16,3,FALSE),0)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IFERROR(VLOOKUP(H356,'16'!$K$3:$M$16,3,FALSE),0)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IFERROR(VLOOKUP(H357,'16'!$K$3:$M$16,3,FALSE),0)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IFERROR(VLOOKUP(H358,'16'!$K$3:$M$16,3,FALSE),0)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IFERROR(VLOOKUP(H359,'16'!$K$3:$M$16,3,FALSE),0)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IFERROR(VLOOKUP(H360,'16'!$K$3:$M$16,3,FALSE),0)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IFERROR(VLOOKUP(H361,'16'!$K$3:$M$16,3,FALSE),0)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IFERROR(VLOOKUP(H362,'16'!$K$3:$M$16,3,FALSE),0)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IFERROR(VLOOKUP(H363,'16'!$K$3:$M$16,3,FALSE),0)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IFERROR(VLOOKUP(H364,'16'!$K$3:$M$16,3,FALSE),0)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IFERROR(VLOOKUP(H365,'16'!$K$3:$M$16,3,FALSE),0)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IFERROR(VLOOKUP(H366,'16'!$K$3:$M$16,3,FALSE),0)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IFERROR(VLOOKUP(H367,'16'!$K$3:$M$16,3,FALSE),0)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IFERROR(VLOOKUP(H368,'16'!$K$3:$M$16,3,FALSE),0)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IFERROR(VLOOKUP(H369,'16'!$K$3:$M$16,3,FALSE),0)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IFERROR(VLOOKUP(H370,'16'!$K$3:$M$16,3,FALSE),0)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IFERROR(VLOOKUP(H371,'16'!$K$3:$M$16,3,FALSE),0)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IFERROR(VLOOKUP(H372,'16'!$K$3:$M$16,3,FALSE),0)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IFERROR(VLOOKUP(H373,'16'!$K$3:$M$16,3,FALSE),0)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IFERROR(VLOOKUP(H374,'16'!$K$3:$M$16,3,FALSE),0)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IFERROR(VLOOKUP(H375,'16'!$K$3:$M$16,3,FALSE),0)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IFERROR(VLOOKUP(H376,'16'!$K$3:$M$16,3,FALSE),0)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IFERROR(VLOOKUP(H377,'16'!$K$3:$M$16,3,FALSE),0)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IFERROR(VLOOKUP(H378,'16'!$K$3:$M$16,3,FALSE),0)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IFERROR(VLOOKUP(H379,'16'!$K$3:$M$16,3,FALSE),0)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IFERROR(VLOOKUP(H380,'16'!$K$3:$M$16,3,FALSE),0)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IFERROR(VLOOKUP(H381,'16'!$K$3:$M$16,3,FALSE),0)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IFERROR(VLOOKUP(H382,'16'!$K$3:$M$16,3,FALSE),0)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IFERROR(VLOOKUP(H383,'16'!$K$3:$M$16,3,FALSE),0)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IFERROR(VLOOKUP(H384,'16'!$K$3:$M$16,3,FALSE),0)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IFERROR(VLOOKUP(H385,'16'!$K$3:$M$16,3,FALSE),0)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IFERROR(VLOOKUP(H386,'16'!$K$3:$M$16,3,FALSE),0)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IFERROR(VLOOKUP(H387,'16'!$K$3:$M$16,3,FALSE),0)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IFERROR(VLOOKUP(H388,'16'!$K$3:$M$16,3,FALSE),0)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IFERROR(VLOOKUP(H389,'16'!$K$3:$M$16,3,FALSE),0)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IFERROR(VLOOKUP(H390,'16'!$K$3:$M$16,3,FALSE),0)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IFERROR(VLOOKUP(H391,'16'!$K$3:$M$16,3,FALSE),0)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IFERROR(VLOOKUP(H392,'16'!$K$3:$M$16,3,FALSE),0)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IFERROR(VLOOKUP(H393,'16'!$K$3:$M$16,3,FALSE),0)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IFERROR(VLOOKUP(H394,'16'!$K$3:$M$16,3,FALSE),0)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IFERROR(VLOOKUP(H395,'16'!$K$3:$M$16,3,FALSE),0)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IFERROR(VLOOKUP(H396,'16'!$K$3:$M$16,3,FALSE),0)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IFERROR(VLOOKUP(H397,'16'!$K$3:$M$16,3,FALSE),0)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IFERROR(VLOOKUP(H398,'16'!$K$3:$M$16,3,FALSE),0)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IFERROR(VLOOKUP(H399,'16'!$K$3:$M$16,3,FALSE),0)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IFERROR(VLOOKUP(H400,'16'!$K$3:$M$16,3,FALSE),0)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IFERROR(VLOOKUP(H401,'16'!$K$3:$M$16,3,FALSE),0)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IFERROR(VLOOKUP(H402,'16'!$K$3:$M$16,3,FALSE),0)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IFERROR(VLOOKUP(H403,'16'!$K$3:$M$16,3,FALSE),0)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IFERROR(VLOOKUP(H404,'16'!$K$3:$M$16,3,FALSE),0)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IFERROR(VLOOKUP(H405,'16'!$K$3:$M$16,3,FALSE),0)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IFERROR(VLOOKUP(H406,'16'!$K$3:$M$16,3,FALSE),0)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IFERROR(VLOOKUP(H407,'16'!$K$3:$M$16,3,FALSE),0)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IFERROR(VLOOKUP(H408,'16'!$K$3:$M$16,3,FALSE),0)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IFERROR(VLOOKUP(H409,'16'!$K$3:$M$16,3,FALSE),0)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IFERROR(VLOOKUP(H410,'16'!$K$3:$M$16,3,FALSE),0)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IFERROR(VLOOKUP(H411,'16'!$K$3:$M$16,3,FALSE),0)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IFERROR(VLOOKUP(H412,'16'!$K$3:$M$16,3,FALSE),0)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IFERROR(VLOOKUP(H413,'16'!$K$3:$M$16,3,FALSE),0)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IFERROR(VLOOKUP(H414,'16'!$K$3:$M$16,3,FALSE),0)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IFERROR(VLOOKUP(H415,'16'!$K$3:$M$16,3,FALSE),0)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IFERROR(VLOOKUP(H416,'16'!$K$3:$M$16,3,FALSE),0)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IFERROR(VLOOKUP(H417,'16'!$K$3:$M$16,3,FALSE),0)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IFERROR(VLOOKUP(H418,'16'!$K$3:$M$16,3,FALSE),0)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IFERROR(VLOOKUP(H419,'16'!$K$3:$M$16,3,FALSE),0)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IFERROR(VLOOKUP(H420,'16'!$K$3:$M$16,3,FALSE),0)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IFERROR(VLOOKUP(H421,'16'!$K$3:$M$16,3,FALSE),0)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IFERROR(VLOOKUP(H422,'16'!$K$3:$M$16,3,FALSE),0)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IFERROR(VLOOKUP(H423,'16'!$K$3:$M$16,3,FALSE),0)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IFERROR(VLOOKUP(H424,'16'!$K$3:$M$16,3,FALSE),0)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IFERROR(VLOOKUP(H425,'16'!$K$3:$M$16,3,FALSE),0)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IFERROR(VLOOKUP(H426,'16'!$K$3:$M$16,3,FALSE),0)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IFERROR(VLOOKUP(H427,'16'!$K$3:$M$16,3,FALSE),0)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IFERROR(VLOOKUP(H428,'16'!$K$3:$M$16,3,FALSE),0)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IFERROR(VLOOKUP(H429,'16'!$K$3:$M$16,3,FALSE),0)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IFERROR(VLOOKUP(H430,'16'!$K$3:$M$16,3,FALSE),0)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IFERROR(VLOOKUP(H431,'16'!$K$3:$M$16,3,FALSE),0)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IFERROR(VLOOKUP(H432,'16'!$K$3:$M$16,3,FALSE),0)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IFERROR(VLOOKUP(H433,'16'!$K$3:$M$16,3,FALSE),0)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IFERROR(VLOOKUP(H434,'16'!$K$3:$M$16,3,FALSE),0)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IFERROR(VLOOKUP(H435,'16'!$K$3:$M$16,3,FALSE),0)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IFERROR(VLOOKUP(H436,'16'!$K$3:$M$16,3,FALSE),0)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IFERROR(VLOOKUP(H437,'16'!$K$3:$M$16,3,FALSE),0)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IFERROR(VLOOKUP(H438,'16'!$K$3:$M$16,3,FALSE),0)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IFERROR(VLOOKUP(H439,'16'!$K$3:$M$16,3,FALSE),0)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IFERROR(VLOOKUP(H440,'16'!$K$3:$M$16,3,FALSE),0)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IFERROR(VLOOKUP(H441,'16'!$K$3:$M$16,3,FALSE),0)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IFERROR(VLOOKUP(H442,'16'!$K$3:$M$16,3,FALSE),0)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IFERROR(VLOOKUP(H443,'16'!$K$3:$M$16,3,FALSE),0)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IFERROR(VLOOKUP(H444,'16'!$K$3:$M$16,3,FALSE),0)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IFERROR(VLOOKUP(H445,'16'!$K$3:$M$16,3,FALSE),0)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IFERROR(VLOOKUP(H446,'16'!$K$3:$M$16,3,FALSE),0)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IFERROR(VLOOKUP(H447,'16'!$K$3:$M$16,3,FALSE),0)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IFERROR(VLOOKUP(H448,'16'!$K$3:$M$16,3,FALSE),0)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IFERROR(VLOOKUP(H449,'16'!$K$3:$M$16,3,FALSE),0)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IFERROR(VLOOKUP(H450,'16'!$K$3:$M$16,3,FALSE),0)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IFERROR(VLOOKUP(H451,'16'!$K$3:$M$16,3,FALSE),0)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IFERROR(VLOOKUP(H452,'16'!$K$3:$M$16,3,FALSE),0)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IFERROR(VLOOKUP(H453,'16'!$K$3:$M$16,3,FALSE),0)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IFERROR(VLOOKUP(H454,'16'!$K$3:$M$16,3,FALSE),0)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IFERROR(VLOOKUP(H455,'16'!$K$3:$M$16,3,FALSE),0)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IFERROR(VLOOKUP(H456,'16'!$K$3:$M$16,3,FALSE),0)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IFERROR(VLOOKUP(H457,'16'!$K$3:$M$16,3,FALSE),0)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IFERROR(VLOOKUP(H458,'16'!$K$3:$M$16,3,FALSE),0)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IFERROR(VLOOKUP(H459,'16'!$K$3:$M$16,3,FALSE),0)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IFERROR(VLOOKUP(H460,'16'!$K$3:$M$16,3,FALSE),0)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IFERROR(VLOOKUP(H461,'16'!$K$3:$M$16,3,FALSE),0)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IFERROR(VLOOKUP(H462,'16'!$K$3:$M$16,3,FALSE),0)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IFERROR(VLOOKUP(H463,'16'!$K$3:$M$16,3,FALSE),0)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IFERROR(VLOOKUP(H464,'16'!$K$3:$M$16,3,FALSE),0)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IFERROR(VLOOKUP(H465,'16'!$K$3:$M$16,3,FALSE),0)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IFERROR(VLOOKUP(H466,'16'!$K$3:$M$16,3,FALSE),0)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IFERROR(VLOOKUP(H467,'16'!$K$3:$M$16,3,FALSE),0)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IFERROR(VLOOKUP(H468,'16'!$K$3:$M$16,3,FALSE),0)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IFERROR(VLOOKUP(H469,'16'!$K$3:$M$16,3,FALSE),0)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IFERROR(VLOOKUP(H470,'16'!$K$3:$M$16,3,FALSE),0)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IFERROR(VLOOKUP(H471,'16'!$K$3:$M$16,3,FALSE),0)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IFERROR(VLOOKUP(H472,'16'!$K$3:$M$16,3,FALSE),0)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IFERROR(VLOOKUP(H473,'16'!$K$3:$M$16,3,FALSE),0)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IFERROR(VLOOKUP(H474,'16'!$K$3:$M$16,3,FALSE),0)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IFERROR(VLOOKUP(H475,'16'!$K$3:$M$16,3,FALSE),0)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IFERROR(VLOOKUP(H476,'16'!$K$3:$M$16,3,FALSE),0)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IFERROR(VLOOKUP(H477,'16'!$K$3:$M$16,3,FALSE),0)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IFERROR(VLOOKUP(H478,'16'!$K$3:$M$16,3,FALSE),0)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IFERROR(VLOOKUP(H479,'16'!$K$3:$M$16,3,FALSE),0)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IFERROR(VLOOKUP(H480,'16'!$K$3:$M$16,3,FALSE),0)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IFERROR(VLOOKUP(H481,'16'!$K$3:$M$16,3,FALSE),0)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IFERROR(VLOOKUP(H482,'16'!$K$3:$M$16,3,FALSE),0)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IFERROR(VLOOKUP(H483,'16'!$K$3:$M$16,3,FALSE),0)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IFERROR(VLOOKUP(H484,'16'!$K$3:$M$16,3,FALSE),0)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IFERROR(VLOOKUP(H485,'16'!$K$3:$M$16,3,FALSE),0)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IFERROR(VLOOKUP(H486,'16'!$K$3:$M$16,3,FALSE),0)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IFERROR(VLOOKUP(H487,'16'!$K$3:$M$16,3,FALSE),0)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IFERROR(VLOOKUP(H488,'16'!$K$3:$M$16,3,FALSE),0)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IFERROR(VLOOKUP(H489,'16'!$K$3:$M$16,3,FALSE),0)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IFERROR(VLOOKUP(H490,'16'!$K$3:$M$16,3,FALSE),0)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IFERROR(VLOOKUP(H491,'16'!$K$3:$M$16,3,FALSE),0)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IFERROR(VLOOKUP(H492,'16'!$K$3:$M$16,3,FALSE),0)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IFERROR(VLOOKUP(H493,'16'!$K$3:$M$16,3,FALSE),0)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IFERROR(VLOOKUP(H494,'16'!$K$3:$M$16,3,FALSE),0)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IFERROR(VLOOKUP(H495,'16'!$K$3:$M$16,3,FALSE),0)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IFERROR(VLOOKUP(H496,'16'!$K$3:$M$16,3,FALSE),0)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IFERROR(VLOOKUP(H497,'16'!$K$3:$M$16,3,FALSE),0)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IFERROR(VLOOKUP(H498,'16'!$K$3:$M$16,3,FALSE),0)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IFERROR(VLOOKUP(H499,'16'!$K$3:$M$16,3,FALSE),0)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0sFrrNmmWQ9BzR/mJMzAFcC93cYi4YIoVSQzt7slJceqi3Hry1j7u4xHuaKEYFdgH9ojTGnMtl9Y804Fvi9HuQ==" saltValue="dT17IUytVJGK1aX2n6rVIg==" spinCount="100000" sheet="1" objects="1" scenarios="1"/>
  <mergeCells count="11">
    <mergeCell ref="S1:S3"/>
    <mergeCell ref="T1:T3"/>
    <mergeCell ref="U1:U3"/>
    <mergeCell ref="F1:J1"/>
    <mergeCell ref="P1:P3"/>
    <mergeCell ref="F2:J2"/>
    <mergeCell ref="B1:C2"/>
    <mergeCell ref="D1:E1"/>
    <mergeCell ref="D2:E2"/>
    <mergeCell ref="Q1:Q3"/>
    <mergeCell ref="R1:R3"/>
  </mergeCells>
  <dataValidations count="3">
    <dataValidation type="list" allowBlank="1" showInputMessage="1" showErrorMessage="1" sqref="E4:E499" xr:uid="{3E4A053D-4EE1-4021-8070-6E80C74750E2}">
      <formula1>$X$500:$X$534</formula1>
    </dataValidation>
    <dataValidation type="list" allowBlank="1" showInputMessage="1" showErrorMessage="1" sqref="A4:A499" xr:uid="{9AF13381-E54D-407E-AF6B-F5020ADCD7C9}">
      <formula1>$X$544:$X$549</formula1>
    </dataValidation>
    <dataValidation type="list" allowBlank="1" showInputMessage="1" showErrorMessage="1" sqref="I4:I499" xr:uid="{AA9EDA4C-396A-4363-9011-66654BE87533}">
      <formula1>$X$539:$X$542</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codeName="Blad37">
    <tabColor rgb="FFC2E76B"/>
  </sheetPr>
  <dimension ref="A2:N62"/>
  <sheetViews>
    <sheetView showGridLines="0" workbookViewId="0">
      <selection activeCell="A37" sqref="A37:I37"/>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6520020 - Sportcomplex De Duker</v>
      </c>
      <c r="B2" s="278"/>
      <c r="C2" s="278"/>
      <c r="D2" s="278"/>
      <c r="E2" s="278"/>
      <c r="F2" s="278"/>
      <c r="G2" s="278"/>
      <c r="H2" s="278"/>
      <c r="K2" t="s">
        <v>122</v>
      </c>
      <c r="L2" t="s">
        <v>123</v>
      </c>
      <c r="M2" s="40" t="s">
        <v>124</v>
      </c>
      <c r="N2" t="s">
        <v>125</v>
      </c>
    </row>
    <row r="3" spans="1:14">
      <c r="K3" s="33" t="s">
        <v>446</v>
      </c>
      <c r="L3" s="46"/>
      <c r="M3" s="190"/>
      <c r="N3" s="83">
        <f>SUMIF('17a'!$H$4:$H$499,"A",'17a'!$O$4:$O$499)</f>
        <v>0</v>
      </c>
    </row>
    <row r="4" spans="1:14">
      <c r="A4" s="17" t="s">
        <v>127</v>
      </c>
      <c r="B4" s="285" t="str">
        <f>VLOOKUP(H5,'Kosten NEN2075'!A3:E52,3)</f>
        <v>6520020 - Sportcomplex De Duker</v>
      </c>
      <c r="C4" s="285"/>
      <c r="D4" s="285"/>
      <c r="E4" s="285"/>
      <c r="F4" s="20"/>
      <c r="G4" s="20"/>
      <c r="H4" s="13"/>
      <c r="K4" s="35" t="s">
        <v>126</v>
      </c>
      <c r="L4" s="47"/>
      <c r="M4" s="191"/>
      <c r="N4" s="84">
        <f>SUMIF('17a'!$H$4:$H$499,"B",'17a'!$O$4:$O$499)</f>
        <v>0</v>
      </c>
    </row>
    <row r="5" spans="1:14">
      <c r="A5" s="18" t="s">
        <v>129</v>
      </c>
      <c r="B5" s="286" t="str">
        <f>VLOOKUP(H5,'Kosten NEN2075'!A3:E52,4)</f>
        <v>Dwarsvaartweg 2</v>
      </c>
      <c r="C5" s="286"/>
      <c r="D5" s="286"/>
      <c r="E5" s="286"/>
      <c r="F5" s="282" t="s">
        <v>130</v>
      </c>
      <c r="G5" s="282"/>
      <c r="H5" s="14">
        <v>17</v>
      </c>
      <c r="K5" s="35" t="s">
        <v>131</v>
      </c>
      <c r="L5" s="47"/>
      <c r="M5" s="191"/>
      <c r="N5" s="84">
        <f>SUMIF('17a'!$H$4:$H$499,"C",'17a'!$O$4:$O$499)</f>
        <v>0</v>
      </c>
    </row>
    <row r="6" spans="1:14">
      <c r="A6" s="19" t="s">
        <v>132</v>
      </c>
      <c r="B6" s="287" t="str">
        <f>VLOOKUP(H5,'Kosten NEN2075'!A3:E52,5)</f>
        <v>Noordwolde</v>
      </c>
      <c r="C6" s="287"/>
      <c r="D6" s="287"/>
      <c r="E6" s="287"/>
      <c r="F6" s="283" t="s">
        <v>133</v>
      </c>
      <c r="G6" s="283"/>
      <c r="H6" s="15" t="str">
        <f>CONCATENATE(H5,"a")</f>
        <v>17a</v>
      </c>
      <c r="K6" s="35" t="s">
        <v>448</v>
      </c>
      <c r="L6" s="47"/>
      <c r="M6" s="191"/>
      <c r="N6" s="84">
        <f>SUMIF('17a'!$H$4:$H$499,"D",'17a'!$O$4:$O$499)</f>
        <v>0</v>
      </c>
    </row>
    <row r="7" spans="1:14">
      <c r="K7" s="35" t="s">
        <v>134</v>
      </c>
      <c r="L7" s="47"/>
      <c r="M7" s="191"/>
      <c r="N7" s="84">
        <f>SUMIF('17a'!$H$4:$H$499,"E",'17a'!$O$4:$O$499)</f>
        <v>0</v>
      </c>
    </row>
    <row r="8" spans="1:14">
      <c r="A8" s="4" t="s">
        <v>136</v>
      </c>
      <c r="B8" s="5"/>
      <c r="C8" s="5"/>
      <c r="D8" s="5"/>
      <c r="E8" s="16">
        <f>MAX(L3:L16)</f>
        <v>0</v>
      </c>
      <c r="K8" s="35" t="s">
        <v>138</v>
      </c>
      <c r="L8" s="47"/>
      <c r="M8" s="191"/>
      <c r="N8" s="84">
        <f>SUMIF('17a'!$H$4:$H$499,"F",'17a'!$O$4:$O$499)</f>
        <v>0</v>
      </c>
    </row>
    <row r="9" spans="1:14">
      <c r="A9" s="4" t="s">
        <v>111</v>
      </c>
      <c r="B9" s="5"/>
      <c r="C9" s="5"/>
      <c r="D9" s="5"/>
      <c r="E9" s="164">
        <v>0.08</v>
      </c>
      <c r="K9" s="35" t="s">
        <v>140</v>
      </c>
      <c r="L9" s="47"/>
      <c r="M9" s="191"/>
      <c r="N9" s="84">
        <f>SUMIF('17a'!$H$4:$H$499,"G",'17a'!$O$4:$O$499)</f>
        <v>0</v>
      </c>
    </row>
    <row r="10" spans="1:14">
      <c r="H10" s="8"/>
      <c r="K10" s="35" t="s">
        <v>586</v>
      </c>
      <c r="L10" s="47"/>
      <c r="M10" s="191"/>
      <c r="N10" s="84">
        <f>SUMIF('17a'!$H$4:$H$499,"H",'17a'!$O$4:$O$499)</f>
        <v>0</v>
      </c>
    </row>
    <row r="11" spans="1:14" hidden="1">
      <c r="A11" s="4" t="s">
        <v>141</v>
      </c>
      <c r="B11" s="5"/>
      <c r="C11" s="5"/>
      <c r="D11" s="5"/>
      <c r="E11" s="5"/>
      <c r="F11" s="21"/>
      <c r="G11" s="21"/>
      <c r="H11" s="165">
        <f>SUM(N3:N16)*Offertetarief</f>
        <v>0</v>
      </c>
      <c r="K11" s="37" t="s">
        <v>642</v>
      </c>
      <c r="L11" s="48"/>
      <c r="M11" s="192"/>
      <c r="N11" s="85">
        <f>SUMIF('17a'!$H$4:$H$499,"I",'17a'!$O$4:$O$499)</f>
        <v>0</v>
      </c>
    </row>
    <row r="12" spans="1:14" hidden="1">
      <c r="E12" t="s">
        <v>142</v>
      </c>
      <c r="F12" s="8" t="s">
        <v>143</v>
      </c>
      <c r="G12" s="8" t="s">
        <v>144</v>
      </c>
      <c r="H12" s="8"/>
      <c r="K12" s="8"/>
      <c r="L12" s="8"/>
      <c r="M12" s="166"/>
      <c r="N12" s="114"/>
    </row>
    <row r="13" spans="1:14" hidden="1">
      <c r="A13" s="5" t="s">
        <v>145</v>
      </c>
      <c r="B13" s="5"/>
      <c r="C13" s="5"/>
      <c r="D13" s="5"/>
      <c r="E13" s="167">
        <v>4</v>
      </c>
      <c r="F13" s="44">
        <f>SUMIF('17a'!H4:H499,"&lt;&gt;X",'17a'!K4:K499)</f>
        <v>0</v>
      </c>
      <c r="G13" s="189"/>
      <c r="H13" s="168">
        <f>(F13*G13)*E13</f>
        <v>0</v>
      </c>
      <c r="K13" s="8"/>
      <c r="L13" s="8"/>
      <c r="M13" s="166"/>
      <c r="N13" s="114"/>
    </row>
    <row r="14" spans="1:14" ht="15.75" hidden="1">
      <c r="F14" s="22" t="s">
        <v>146</v>
      </c>
      <c r="G14" s="76"/>
      <c r="H14" s="168">
        <f>SUM(H11:H13)</f>
        <v>0</v>
      </c>
      <c r="K14" s="8"/>
      <c r="L14" s="8"/>
      <c r="M14" s="114"/>
      <c r="N14" s="114"/>
    </row>
    <row r="15" spans="1:14">
      <c r="K15" s="8"/>
      <c r="L15" s="8"/>
      <c r="M15" s="114"/>
      <c r="N15" s="114"/>
    </row>
    <row r="16" spans="1:14" hidden="1">
      <c r="A16" t="s">
        <v>147</v>
      </c>
      <c r="K16" s="8"/>
      <c r="L16" s="8"/>
      <c r="M16" s="114"/>
      <c r="N16" s="114"/>
    </row>
    <row r="17" spans="1:9" hidden="1">
      <c r="A17" s="279" t="s">
        <v>148</v>
      </c>
      <c r="B17" s="279"/>
      <c r="C17" s="279"/>
      <c r="D17" s="45">
        <f>'17a'!M500</f>
        <v>0</v>
      </c>
      <c r="E17" s="279" t="s">
        <v>149</v>
      </c>
      <c r="F17" s="279"/>
      <c r="G17" s="45" t="e">
        <f>D17/E8</f>
        <v>#DIV/0!</v>
      </c>
      <c r="H17" s="42" t="s">
        <v>150</v>
      </c>
      <c r="I17" s="44" t="e">
        <f>D17/SUM(N3:N16)</f>
        <v>#DIV/0!</v>
      </c>
    </row>
    <row r="18" spans="1:9" hidden="1"/>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SUMIFS('17a'!K4:K499,'17a'!I4:I499,"Linoleum",'17a'!H4:H499,"&lt;&gt;X")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258" t="s">
        <v>157</v>
      </c>
      <c r="B26" s="257"/>
      <c r="C26" s="257"/>
      <c r="D26" s="259"/>
      <c r="E26" s="26">
        <f>SUMIFS('17a'!K4:K499,'17a'!I4:I499,"Tapijt",'17a'!H4:H499,"&lt;&gt;X")</f>
        <v>0</v>
      </c>
      <c r="F26" s="194"/>
      <c r="G26" s="174">
        <f t="shared" si="0"/>
        <v>0</v>
      </c>
      <c r="H26" s="36">
        <v>1</v>
      </c>
      <c r="I26" s="175">
        <f t="shared" si="1"/>
        <v>0</v>
      </c>
    </row>
    <row r="27" spans="1:9" hidden="1">
      <c r="A27" s="258" t="s">
        <v>158</v>
      </c>
      <c r="B27" s="257"/>
      <c r="C27" s="257"/>
      <c r="D27" s="264"/>
      <c r="E27" s="97">
        <f>SUMIFS('17a'!K4:K499,'17a'!I4:I499,"Steen/glad",'17a'!H4:H499,"&lt;&gt;X",'17a'!H4:H499,"&lt;&gt;G")</f>
        <v>0</v>
      </c>
      <c r="F27" s="195"/>
      <c r="G27" s="176">
        <f t="shared" si="0"/>
        <v>0</v>
      </c>
      <c r="H27" s="100">
        <v>2</v>
      </c>
      <c r="I27" s="177">
        <f t="shared" si="1"/>
        <v>0</v>
      </c>
    </row>
    <row r="28" spans="1:9" hidden="1">
      <c r="A28" s="245"/>
      <c r="B28" s="241"/>
      <c r="C28" s="241"/>
      <c r="D28" s="241"/>
      <c r="E28" s="317"/>
      <c r="F28" s="317"/>
      <c r="G28" s="317"/>
      <c r="H28" s="317"/>
      <c r="I28" s="246"/>
    </row>
    <row r="29" spans="1:9">
      <c r="A29" s="318" t="s">
        <v>159</v>
      </c>
      <c r="B29" s="284"/>
      <c r="C29" s="284"/>
      <c r="D29" s="319"/>
      <c r="E29" s="247">
        <v>76</v>
      </c>
      <c r="F29" s="248"/>
      <c r="G29" s="183">
        <f t="shared" si="0"/>
        <v>0</v>
      </c>
      <c r="H29" s="34">
        <v>3</v>
      </c>
      <c r="I29" s="184">
        <f t="shared" si="1"/>
        <v>0</v>
      </c>
    </row>
    <row r="30" spans="1:9" ht="15" customHeight="1">
      <c r="A30" s="258" t="s">
        <v>160</v>
      </c>
      <c r="B30" s="257"/>
      <c r="C30" s="257"/>
      <c r="D30" s="259"/>
      <c r="E30" s="26">
        <v>76</v>
      </c>
      <c r="F30" s="194"/>
      <c r="G30" s="174">
        <f t="shared" si="0"/>
        <v>0</v>
      </c>
      <c r="H30" s="36">
        <v>2</v>
      </c>
      <c r="I30" s="175">
        <f t="shared" si="1"/>
        <v>0</v>
      </c>
    </row>
    <row r="31" spans="1:9" hidden="1">
      <c r="A31" s="258" t="s">
        <v>161</v>
      </c>
      <c r="B31" s="257"/>
      <c r="C31" s="257"/>
      <c r="D31" s="259"/>
      <c r="E31" s="26">
        <f>'17a'!R500</f>
        <v>0</v>
      </c>
      <c r="F31" s="194"/>
      <c r="G31" s="174">
        <f t="shared" si="0"/>
        <v>0</v>
      </c>
      <c r="H31" s="36"/>
      <c r="I31" s="175">
        <f t="shared" si="1"/>
        <v>0</v>
      </c>
    </row>
    <row r="32" spans="1:9" hidden="1">
      <c r="A32" s="258" t="s">
        <v>162</v>
      </c>
      <c r="B32" s="257"/>
      <c r="C32" s="257"/>
      <c r="D32" s="259"/>
      <c r="E32" s="26">
        <f>'17a'!S500</f>
        <v>0</v>
      </c>
      <c r="F32" s="194"/>
      <c r="G32" s="174">
        <f t="shared" si="0"/>
        <v>0</v>
      </c>
      <c r="H32" s="36"/>
      <c r="I32" s="175">
        <f t="shared" si="1"/>
        <v>0</v>
      </c>
    </row>
    <row r="33" spans="1:9" hidden="1">
      <c r="A33" s="258" t="s">
        <v>163</v>
      </c>
      <c r="B33" s="257"/>
      <c r="C33" s="257"/>
      <c r="D33" s="259"/>
      <c r="E33" s="26">
        <f>'17a'!T500</f>
        <v>0</v>
      </c>
      <c r="F33" s="194"/>
      <c r="G33" s="174">
        <f t="shared" si="0"/>
        <v>0</v>
      </c>
      <c r="H33" s="36"/>
      <c r="I33" s="175">
        <f t="shared" si="1"/>
        <v>0</v>
      </c>
    </row>
    <row r="34" spans="1:9" hidden="1">
      <c r="A34" s="258" t="s">
        <v>164</v>
      </c>
      <c r="B34" s="257"/>
      <c r="C34" s="257"/>
      <c r="D34" s="259"/>
      <c r="E34" s="26">
        <f>'17a'!U500</f>
        <v>0</v>
      </c>
      <c r="F34" s="194"/>
      <c r="G34" s="174">
        <f t="shared" si="0"/>
        <v>0</v>
      </c>
      <c r="H34" s="36"/>
      <c r="I34" s="175">
        <f t="shared" si="1"/>
        <v>0</v>
      </c>
    </row>
    <row r="35" spans="1:9" ht="16.5" hidden="1" customHeight="1">
      <c r="A35" s="96"/>
      <c r="B35" s="90"/>
      <c r="C35" s="90"/>
      <c r="D35" s="90"/>
      <c r="E35" s="257"/>
      <c r="F35" s="257"/>
      <c r="G35" s="257"/>
      <c r="H35" s="257"/>
      <c r="I35" s="178"/>
    </row>
    <row r="36" spans="1:9" hidden="1">
      <c r="A36" s="258" t="s">
        <v>165</v>
      </c>
      <c r="B36" s="257"/>
      <c r="C36" s="257"/>
      <c r="D36" s="259"/>
      <c r="E36" s="26">
        <f>SUMIF('17a'!H4:H499,"G",'17a'!K4:K499)</f>
        <v>0</v>
      </c>
      <c r="F36" s="194"/>
      <c r="G36" s="174">
        <f>E36*F36</f>
        <v>0</v>
      </c>
      <c r="H36" s="36"/>
      <c r="I36" s="175">
        <f t="shared" si="1"/>
        <v>0</v>
      </c>
    </row>
    <row r="37" spans="1:9">
      <c r="A37" s="302" t="s">
        <v>166</v>
      </c>
      <c r="B37" s="303"/>
      <c r="C37" s="303"/>
      <c r="D37" s="303"/>
      <c r="E37" s="303"/>
      <c r="F37" s="303"/>
      <c r="G37" s="303"/>
      <c r="H37" s="303"/>
      <c r="I37" s="304"/>
    </row>
    <row r="38" spans="1:9" ht="15.75">
      <c r="H38" s="28" t="s">
        <v>146</v>
      </c>
      <c r="I38" s="181">
        <f>SUM(I22:I37)</f>
        <v>0</v>
      </c>
    </row>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t="s">
        <v>796</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S1CdaezS6RYLmQGec7fcOOTtQFtEnNUH3uNehaUInS3W2TIxPOW/00sNe9ncGebkxZHzud0r5TQ/hursdNYliA==" saltValue="qZYpnXgiG14INpqKdZSbiA==" spinCount="100000" sheet="1" objects="1" scenarios="1"/>
  <mergeCells count="36">
    <mergeCell ref="A48:C48"/>
    <mergeCell ref="A49:C49"/>
    <mergeCell ref="A50:C50"/>
    <mergeCell ref="A31:D31"/>
    <mergeCell ref="A47:C47"/>
    <mergeCell ref="A33:D33"/>
    <mergeCell ref="A34:D34"/>
    <mergeCell ref="A36:D36"/>
    <mergeCell ref="A41:C41"/>
    <mergeCell ref="A42:C42"/>
    <mergeCell ref="A43:C43"/>
    <mergeCell ref="A44:C44"/>
    <mergeCell ref="A45:C45"/>
    <mergeCell ref="A46:C46"/>
    <mergeCell ref="A37:I37"/>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0866141732283472" right="0.70866141732283472" top="0.74803149606299213" bottom="0.74803149606299213" header="0.31496062992125984" footer="0.31496062992125984"/>
  <pageSetup paperSize="8" scale="8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codeName="Blad38">
    <tabColor rgb="FF173583"/>
  </sheetPr>
  <dimension ref="A1:Y549"/>
  <sheetViews>
    <sheetView workbookViewId="0">
      <pane ySplit="3" topLeftCell="A4" activePane="bottomLeft" state="frozen"/>
      <selection activeCell="I10" sqref="I10"/>
      <selection pane="bottomLeft" activeCell="I20" sqref="I20"/>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17</v>
      </c>
      <c r="B1" s="292"/>
      <c r="C1" s="293"/>
      <c r="D1" s="294" t="s">
        <v>127</v>
      </c>
      <c r="E1" s="295"/>
      <c r="F1" s="299" t="str">
        <f>'Kosten NEN2075'!C19</f>
        <v>6520020 - Sportcomplex De Duker</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Dwarsvaartweg 2, Noordwolde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IFERROR(VLOOKUP(H4,'17'!$K$3:$M$16,3,FALSE),0)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IFERROR(VLOOKUP(H5,'17'!$K$3:$M$16,3,FALSE),0)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IFERROR(VLOOKUP(H6,'17'!$K$3:$M$16,3,FALSE),0)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IFERROR(VLOOKUP(H7,'17'!$K$3:$M$16,3,FALSE),0)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IFERROR(VLOOKUP(H8,'17'!$K$3:$M$16,3,FALSE),0)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IFERROR(VLOOKUP(H9,'17'!$K$3:$M$16,3,FALSE),0)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IFERROR(VLOOKUP(H10,'17'!$K$3:$M$16,3,FALSE),0)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IFERROR(VLOOKUP(H11,'17'!$K$3:$M$16,3,FALSE),0)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IFERROR(VLOOKUP(H12,'17'!$K$3:$M$16,3,FALSE),0)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IFERROR(VLOOKUP(H13,'17'!$K$3:$M$16,3,FALSE),0)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IFERROR(VLOOKUP(H14,'17'!$K$3:$M$16,3,FALSE),0)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IFERROR(VLOOKUP(H15,'17'!$K$3:$M$16,3,FALSE),0)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IFERROR(VLOOKUP(H16,'17'!$K$3:$M$16,3,FALSE),0)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IFERROR(VLOOKUP(H17,'17'!$K$3:$M$16,3,FALSE),0)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IFERROR(VLOOKUP(H18,'17'!$K$3:$M$16,3,FALSE),0)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IFERROR(VLOOKUP(H19,'17'!$K$3:$M$16,3,FALSE),0)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IFERROR(VLOOKUP(H20,'17'!$K$3:$M$16,3,FALSE),0)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IFERROR(VLOOKUP(H21,'17'!$K$3:$M$16,3,FALSE),0)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IFERROR(VLOOKUP(H22,'17'!$K$3:$M$16,3,FALSE),0)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IFERROR(VLOOKUP(H23,'17'!$K$3:$M$16,3,FALSE),0)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IFERROR(VLOOKUP(H24,'17'!$K$3:$M$16,3,FALSE),0)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IFERROR(VLOOKUP(H25,'17'!$K$3:$M$16,3,FALSE),0)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IFERROR(VLOOKUP(H26,'17'!$K$3:$M$16,3,FALSE),0)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IFERROR(VLOOKUP(H27,'17'!$K$3:$M$16,3,FALSE),0)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IFERROR(VLOOKUP(H28,'17'!$K$3:$M$16,3,FALSE),0)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IFERROR(VLOOKUP(H29,'17'!$K$3:$M$16,3,FALSE),0)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IFERROR(VLOOKUP(H30,'17'!$K$3:$M$16,3,FALSE),0)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IFERROR(VLOOKUP(H31,'17'!$K$3:$M$16,3,FALSE),0)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IFERROR(VLOOKUP(H32,'17'!$K$3:$M$16,3,FALSE),0)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IFERROR(VLOOKUP(H33,'17'!$K$3:$M$16,3,FALSE),0)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IFERROR(VLOOKUP(H34,'17'!$K$3:$M$16,3,FALSE),0)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IFERROR(VLOOKUP(H35,'17'!$K$3:$M$16,3,FALSE),0)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IFERROR(VLOOKUP(H36,'17'!$K$3:$M$16,3,FALSE),0)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IFERROR(VLOOKUP(H37,'17'!$K$3:$M$16,3,FALSE),0)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IFERROR(VLOOKUP(H38,'17'!$K$3:$M$16,3,FALSE),0)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IFERROR(VLOOKUP(H39,'17'!$K$3:$M$16,3,FALSE),0)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IFERROR(VLOOKUP(H40,'17'!$K$3:$M$16,3,FALSE),0)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IFERROR(VLOOKUP(H41,'17'!$K$3:$M$16,3,FALSE),0)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IFERROR(VLOOKUP(H42,'17'!$K$3:$M$16,3,FALSE),0)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IFERROR(VLOOKUP(H43,'17'!$K$3:$M$16,3,FALSE),0)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IFERROR(VLOOKUP(H44,'17'!$K$3:$M$16,3,FALSE),0)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IFERROR(VLOOKUP(H45,'17'!$K$3:$M$16,3,FALSE),0)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IFERROR(VLOOKUP(H46,'17'!$K$3:$M$16,3,FALSE),0)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IFERROR(VLOOKUP(H47,'17'!$K$3:$M$16,3,FALSE),0)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IFERROR(VLOOKUP(H48,'17'!$K$3:$M$16,3,FALSE),0)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IFERROR(VLOOKUP(H49,'17'!$K$3:$M$16,3,FALSE),0)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IFERROR(VLOOKUP(H50,'17'!$K$3:$M$16,3,FALSE),0)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IFERROR(VLOOKUP(H51,'17'!$K$3:$M$16,3,FALSE),0)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IFERROR(VLOOKUP(H52,'17'!$K$3:$M$16,3,FALSE),0)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IFERROR(VLOOKUP(H53,'17'!$K$3:$M$16,3,FALSE),0)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IFERROR(VLOOKUP(H54,'17'!$K$3:$M$16,3,FALSE),0)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IFERROR(VLOOKUP(H55,'17'!$K$3:$M$16,3,FALSE),0)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IFERROR(VLOOKUP(H56,'17'!$K$3:$M$16,3,FALSE),0)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IFERROR(VLOOKUP(H57,'17'!$K$3:$M$16,3,FALSE),0)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IFERROR(VLOOKUP(H58,'17'!$K$3:$M$16,3,FALSE),0)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IFERROR(VLOOKUP(H59,'17'!$K$3:$M$16,3,FALSE),0)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IFERROR(VLOOKUP(H60,'17'!$K$3:$M$16,3,FALSE),0)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IFERROR(VLOOKUP(H61,'17'!$K$3:$M$16,3,FALSE),0)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IFERROR(VLOOKUP(H62,'17'!$K$3:$M$16,3,FALSE),0)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IFERROR(VLOOKUP(H63,'17'!$K$3:$M$16,3,FALSE),0)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IFERROR(VLOOKUP(H64,'17'!$K$3:$M$16,3,FALSE),0)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IFERROR(VLOOKUP(H65,'17'!$K$3:$M$16,3,FALSE),0)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IFERROR(VLOOKUP(H66,'17'!$K$3:$M$16,3,FALSE),0)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IFERROR(VLOOKUP(H67,'17'!$K$3:$M$16,3,FALSE),0)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IFERROR(VLOOKUP(H68,'17'!$K$3:$M$16,3,FALSE),0)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IFERROR(VLOOKUP(H69,'17'!$K$3:$M$16,3,FALSE),0)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IFERROR(VLOOKUP(H70,'17'!$K$3:$M$16,3,FALSE),0)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IFERROR(VLOOKUP(H71,'17'!$K$3:$M$16,3,FALSE),0)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IFERROR(VLOOKUP(H72,'17'!$K$3:$M$16,3,FALSE),0)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IFERROR(VLOOKUP(H73,'17'!$K$3:$M$16,3,FALSE),0)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IFERROR(VLOOKUP(H74,'17'!$K$3:$M$16,3,FALSE),0)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IFERROR(VLOOKUP(H75,'17'!$K$3:$M$16,3,FALSE),0)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IFERROR(VLOOKUP(H76,'17'!$K$3:$M$16,3,FALSE),0)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IFERROR(VLOOKUP(H77,'17'!$K$3:$M$16,3,FALSE),0)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IFERROR(VLOOKUP(H78,'17'!$K$3:$M$16,3,FALSE),0)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IFERROR(VLOOKUP(H79,'17'!$K$3:$M$16,3,FALSE),0)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IFERROR(VLOOKUP(H80,'17'!$K$3:$M$16,3,FALSE),0)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IFERROR(VLOOKUP(H81,'17'!$K$3:$M$16,3,FALSE),0)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IFERROR(VLOOKUP(H82,'17'!$K$3:$M$16,3,FALSE),0)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IFERROR(VLOOKUP(H83,'17'!$K$3:$M$16,3,FALSE),0)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IFERROR(VLOOKUP(H84,'17'!$K$3:$M$16,3,FALSE),0)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IFERROR(VLOOKUP(H85,'17'!$K$3:$M$16,3,FALSE),0)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IFERROR(VLOOKUP(H86,'17'!$K$3:$M$16,3,FALSE),0)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IFERROR(VLOOKUP(H87,'17'!$K$3:$M$16,3,FALSE),0)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IFERROR(VLOOKUP(H88,'17'!$K$3:$M$16,3,FALSE),0)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IFERROR(VLOOKUP(H89,'17'!$K$3:$M$16,3,FALSE),0)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IFERROR(VLOOKUP(H90,'17'!$K$3:$M$16,3,FALSE),0)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IFERROR(VLOOKUP(H91,'17'!$K$3:$M$16,3,FALSE),0)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IFERROR(VLOOKUP(H92,'17'!$K$3:$M$16,3,FALSE),0)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IFERROR(VLOOKUP(H93,'17'!$K$3:$M$16,3,FALSE),0)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IFERROR(VLOOKUP(H94,'17'!$K$3:$M$16,3,FALSE),0)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IFERROR(VLOOKUP(H95,'17'!$K$3:$M$16,3,FALSE),0)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IFERROR(VLOOKUP(H96,'17'!$K$3:$M$16,3,FALSE),0)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IFERROR(VLOOKUP(H97,'17'!$K$3:$M$16,3,FALSE),0)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IFERROR(VLOOKUP(H98,'17'!$K$3:$M$16,3,FALSE),0)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IFERROR(VLOOKUP(H99,'17'!$K$3:$M$16,3,FALSE),0)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IFERROR(VLOOKUP(H100,'17'!$K$3:$M$16,3,FALSE),0)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IFERROR(VLOOKUP(H101,'17'!$K$3:$M$16,3,FALSE),0)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IFERROR(VLOOKUP(H102,'17'!$K$3:$M$16,3,FALSE),0)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IFERROR(VLOOKUP(H103,'17'!$K$3:$M$16,3,FALSE),0)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IFERROR(VLOOKUP(H104,'17'!$K$3:$M$16,3,FALSE),0)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IFERROR(VLOOKUP(H105,'17'!$K$3:$M$16,3,FALSE),0)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IFERROR(VLOOKUP(H106,'17'!$K$3:$M$16,3,FALSE),0)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IFERROR(VLOOKUP(H107,'17'!$K$3:$M$16,3,FALSE),0)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IFERROR(VLOOKUP(H108,'17'!$K$3:$M$16,3,FALSE),0)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IFERROR(VLOOKUP(H109,'17'!$K$3:$M$16,3,FALSE),0)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IFERROR(VLOOKUP(H110,'17'!$K$3:$M$16,3,FALSE),0)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IFERROR(VLOOKUP(H111,'17'!$K$3:$M$16,3,FALSE),0)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IFERROR(VLOOKUP(H112,'17'!$K$3:$M$16,3,FALSE),0)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IFERROR(VLOOKUP(H113,'17'!$K$3:$M$16,3,FALSE),0)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IFERROR(VLOOKUP(H114,'17'!$K$3:$M$16,3,FALSE),0)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IFERROR(VLOOKUP(H115,'17'!$K$3:$M$16,3,FALSE),0)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IFERROR(VLOOKUP(H116,'17'!$K$3:$M$16,3,FALSE),0)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IFERROR(VLOOKUP(H117,'17'!$K$3:$M$16,3,FALSE),0)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IFERROR(VLOOKUP(H118,'17'!$K$3:$M$16,3,FALSE),0)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IFERROR(VLOOKUP(H119,'17'!$K$3:$M$16,3,FALSE),0)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IFERROR(VLOOKUP(H120,'17'!$K$3:$M$16,3,FALSE),0)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IFERROR(VLOOKUP(H121,'17'!$K$3:$M$16,3,FALSE),0)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IFERROR(VLOOKUP(H122,'17'!$K$3:$M$16,3,FALSE),0)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IFERROR(VLOOKUP(H123,'17'!$K$3:$M$16,3,FALSE),0)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IFERROR(VLOOKUP(H124,'17'!$K$3:$M$16,3,FALSE),0)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IFERROR(VLOOKUP(H125,'17'!$K$3:$M$16,3,FALSE),0)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IFERROR(VLOOKUP(H126,'17'!$K$3:$M$16,3,FALSE),0)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IFERROR(VLOOKUP(H127,'17'!$K$3:$M$16,3,FALSE),0)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IFERROR(VLOOKUP(H128,'17'!$K$3:$M$16,3,FALSE),0)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IFERROR(VLOOKUP(H129,'17'!$K$3:$M$16,3,FALSE),0)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IFERROR(VLOOKUP(H130,'17'!$K$3:$M$16,3,FALSE),0)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IFERROR(VLOOKUP(H131,'17'!$K$3:$M$16,3,FALSE),0)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IFERROR(VLOOKUP(H132,'17'!$K$3:$M$16,3,FALSE),0)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IFERROR(VLOOKUP(H133,'17'!$K$3:$M$16,3,FALSE),0)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IFERROR(VLOOKUP(H134,'17'!$K$3:$M$16,3,FALSE),0)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IFERROR(VLOOKUP(H135,'17'!$K$3:$M$16,3,FALSE),0)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IFERROR(VLOOKUP(H136,'17'!$K$3:$M$16,3,FALSE),0)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IFERROR(VLOOKUP(H137,'17'!$K$3:$M$16,3,FALSE),0)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IFERROR(VLOOKUP(H138,'17'!$K$3:$M$16,3,FALSE),0)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IFERROR(VLOOKUP(H139,'17'!$K$3:$M$16,3,FALSE),0)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IFERROR(VLOOKUP(H140,'17'!$K$3:$M$16,3,FALSE),0)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IFERROR(VLOOKUP(H141,'17'!$K$3:$M$16,3,FALSE),0)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IFERROR(VLOOKUP(H142,'17'!$K$3:$M$16,3,FALSE),0)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IFERROR(VLOOKUP(H143,'17'!$K$3:$M$16,3,FALSE),0)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IFERROR(VLOOKUP(H144,'17'!$K$3:$M$16,3,FALSE),0)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IFERROR(VLOOKUP(H145,'17'!$K$3:$M$16,3,FALSE),0)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IFERROR(VLOOKUP(H146,'17'!$K$3:$M$16,3,FALSE),0)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IFERROR(VLOOKUP(H147,'17'!$K$3:$M$16,3,FALSE),0)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IFERROR(VLOOKUP(H148,'17'!$K$3:$M$16,3,FALSE),0)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IFERROR(VLOOKUP(H149,'17'!$K$3:$M$16,3,FALSE),0)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IFERROR(VLOOKUP(H150,'17'!$K$3:$M$16,3,FALSE),0)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IFERROR(VLOOKUP(H151,'17'!$K$3:$M$16,3,FALSE),0)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IFERROR(VLOOKUP(H152,'17'!$K$3:$M$16,3,FALSE),0)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IFERROR(VLOOKUP(H153,'17'!$K$3:$M$16,3,FALSE),0)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IFERROR(VLOOKUP(H154,'17'!$K$3:$M$16,3,FALSE),0)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IFERROR(VLOOKUP(H155,'17'!$K$3:$M$16,3,FALSE),0)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IFERROR(VLOOKUP(H156,'17'!$K$3:$M$16,3,FALSE),0)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IFERROR(VLOOKUP(H157,'17'!$K$3:$M$16,3,FALSE),0)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IFERROR(VLOOKUP(H158,'17'!$K$3:$M$16,3,FALSE),0)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IFERROR(VLOOKUP(H159,'17'!$K$3:$M$16,3,FALSE),0)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IFERROR(VLOOKUP(H160,'17'!$K$3:$M$16,3,FALSE),0)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IFERROR(VLOOKUP(H161,'17'!$K$3:$M$16,3,FALSE),0)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IFERROR(VLOOKUP(H162,'17'!$K$3:$M$16,3,FALSE),0)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IFERROR(VLOOKUP(H163,'17'!$K$3:$M$16,3,FALSE),0)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IFERROR(VLOOKUP(H164,'17'!$K$3:$M$16,3,FALSE),0)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IFERROR(VLOOKUP(H165,'17'!$K$3:$M$16,3,FALSE),0)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IFERROR(VLOOKUP(H166,'17'!$K$3:$M$16,3,FALSE),0)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IFERROR(VLOOKUP(H167,'17'!$K$3:$M$16,3,FALSE),0)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IFERROR(VLOOKUP(H168,'17'!$K$3:$M$16,3,FALSE),0)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IFERROR(VLOOKUP(H169,'17'!$K$3:$M$16,3,FALSE),0)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IFERROR(VLOOKUP(H170,'17'!$K$3:$M$16,3,FALSE),0)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IFERROR(VLOOKUP(H171,'17'!$K$3:$M$16,3,FALSE),0)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IFERROR(VLOOKUP(H172,'17'!$K$3:$M$16,3,FALSE),0)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IFERROR(VLOOKUP(H173,'17'!$K$3:$M$16,3,FALSE),0)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IFERROR(VLOOKUP(H174,'17'!$K$3:$M$16,3,FALSE),0)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IFERROR(VLOOKUP(H175,'17'!$K$3:$M$16,3,FALSE),0)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IFERROR(VLOOKUP(H176,'17'!$K$3:$M$16,3,FALSE),0)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IFERROR(VLOOKUP(H177,'17'!$K$3:$M$16,3,FALSE),0)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IFERROR(VLOOKUP(H178,'17'!$K$3:$M$16,3,FALSE),0)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IFERROR(VLOOKUP(H179,'17'!$K$3:$M$16,3,FALSE),0)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IFERROR(VLOOKUP(H180,'17'!$K$3:$M$16,3,FALSE),0)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IFERROR(VLOOKUP(H181,'17'!$K$3:$M$16,3,FALSE),0)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IFERROR(VLOOKUP(H182,'17'!$K$3:$M$16,3,FALSE),0)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IFERROR(VLOOKUP(H183,'17'!$K$3:$M$16,3,FALSE),0)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IFERROR(VLOOKUP(H184,'17'!$K$3:$M$16,3,FALSE),0)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IFERROR(VLOOKUP(H185,'17'!$K$3:$M$16,3,FALSE),0)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IFERROR(VLOOKUP(H186,'17'!$K$3:$M$16,3,FALSE),0)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IFERROR(VLOOKUP(H187,'17'!$K$3:$M$16,3,FALSE),0)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IFERROR(VLOOKUP(H188,'17'!$K$3:$M$16,3,FALSE),0)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IFERROR(VLOOKUP(H189,'17'!$K$3:$M$16,3,FALSE),0)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IFERROR(VLOOKUP(H190,'17'!$K$3:$M$16,3,FALSE),0)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IFERROR(VLOOKUP(H191,'17'!$K$3:$M$16,3,FALSE),0)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IFERROR(VLOOKUP(H192,'17'!$K$3:$M$16,3,FALSE),0)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IFERROR(VLOOKUP(H193,'17'!$K$3:$M$16,3,FALSE),0)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IFERROR(VLOOKUP(H194,'17'!$K$3:$M$16,3,FALSE),0)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IFERROR(VLOOKUP(H195,'17'!$K$3:$M$16,3,FALSE),0)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IFERROR(VLOOKUP(H196,'17'!$K$3:$M$16,3,FALSE),0)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IFERROR(VLOOKUP(H197,'17'!$K$3:$M$16,3,FALSE),0)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IFERROR(VLOOKUP(H198,'17'!$K$3:$M$16,3,FALSE),0)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IFERROR(VLOOKUP(H199,'17'!$K$3:$M$16,3,FALSE),0)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IFERROR(VLOOKUP(H200,'17'!$K$3:$M$16,3,FALSE),0)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IFERROR(VLOOKUP(H201,'17'!$K$3:$M$16,3,FALSE),0)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IFERROR(VLOOKUP(H202,'17'!$K$3:$M$16,3,FALSE),0)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IFERROR(VLOOKUP(H203,'17'!$K$3:$M$16,3,FALSE),0)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IFERROR(VLOOKUP(H204,'17'!$K$3:$M$16,3,FALSE),0)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IFERROR(VLOOKUP(H205,'17'!$K$3:$M$16,3,FALSE),0)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IFERROR(VLOOKUP(H206,'17'!$K$3:$M$16,3,FALSE),0)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IFERROR(VLOOKUP(H207,'17'!$K$3:$M$16,3,FALSE),0)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IFERROR(VLOOKUP(H208,'17'!$K$3:$M$16,3,FALSE),0)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IFERROR(VLOOKUP(H209,'17'!$K$3:$M$16,3,FALSE),0)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IFERROR(VLOOKUP(H210,'17'!$K$3:$M$16,3,FALSE),0)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IFERROR(VLOOKUP(H211,'17'!$K$3:$M$16,3,FALSE),0)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IFERROR(VLOOKUP(H212,'17'!$K$3:$M$16,3,FALSE),0)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IFERROR(VLOOKUP(H213,'17'!$K$3:$M$16,3,FALSE),0)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IFERROR(VLOOKUP(H214,'17'!$K$3:$M$16,3,FALSE),0)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IFERROR(VLOOKUP(H215,'17'!$K$3:$M$16,3,FALSE),0)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IFERROR(VLOOKUP(H216,'17'!$K$3:$M$16,3,FALSE),0)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IFERROR(VLOOKUP(H217,'17'!$K$3:$M$16,3,FALSE),0)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IFERROR(VLOOKUP(H218,'17'!$K$3:$M$16,3,FALSE),0)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IFERROR(VLOOKUP(H219,'17'!$K$3:$M$16,3,FALSE),0)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IFERROR(VLOOKUP(H220,'17'!$K$3:$M$16,3,FALSE),0)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IFERROR(VLOOKUP(H221,'17'!$K$3:$M$16,3,FALSE),0)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IFERROR(VLOOKUP(H222,'17'!$K$3:$M$16,3,FALSE),0)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IFERROR(VLOOKUP(H223,'17'!$K$3:$M$16,3,FALSE),0)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IFERROR(VLOOKUP(H224,'17'!$K$3:$M$16,3,FALSE),0)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IFERROR(VLOOKUP(H225,'17'!$K$3:$M$16,3,FALSE),0)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IFERROR(VLOOKUP(H226,'17'!$K$3:$M$16,3,FALSE),0)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IFERROR(VLOOKUP(H227,'17'!$K$3:$M$16,3,FALSE),0)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IFERROR(VLOOKUP(H228,'17'!$K$3:$M$16,3,FALSE),0)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IFERROR(VLOOKUP(H229,'17'!$K$3:$M$16,3,FALSE),0)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IFERROR(VLOOKUP(H230,'17'!$K$3:$M$16,3,FALSE),0)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IFERROR(VLOOKUP(H231,'17'!$K$3:$M$16,3,FALSE),0)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IFERROR(VLOOKUP(H232,'17'!$K$3:$M$16,3,FALSE),0)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IFERROR(VLOOKUP(H233,'17'!$K$3:$M$16,3,FALSE),0)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IFERROR(VLOOKUP(H234,'17'!$K$3:$M$16,3,FALSE),0)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IFERROR(VLOOKUP(H235,'17'!$K$3:$M$16,3,FALSE),0)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IFERROR(VLOOKUP(H236,'17'!$K$3:$M$16,3,FALSE),0)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IFERROR(VLOOKUP(H237,'17'!$K$3:$M$16,3,FALSE),0)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IFERROR(VLOOKUP(H238,'17'!$K$3:$M$16,3,FALSE),0)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IFERROR(VLOOKUP(H239,'17'!$K$3:$M$16,3,FALSE),0)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IFERROR(VLOOKUP(H240,'17'!$K$3:$M$16,3,FALSE),0)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IFERROR(VLOOKUP(H241,'17'!$K$3:$M$16,3,FALSE),0)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IFERROR(VLOOKUP(H242,'17'!$K$3:$M$16,3,FALSE),0)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IFERROR(VLOOKUP(H243,'17'!$K$3:$M$16,3,FALSE),0)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IFERROR(VLOOKUP(H244,'17'!$K$3:$M$16,3,FALSE),0)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IFERROR(VLOOKUP(H245,'17'!$K$3:$M$16,3,FALSE),0)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IFERROR(VLOOKUP(H246,'17'!$K$3:$M$16,3,FALSE),0)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IFERROR(VLOOKUP(H247,'17'!$K$3:$M$16,3,FALSE),0)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IFERROR(VLOOKUP(H248,'17'!$K$3:$M$16,3,FALSE),0)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IFERROR(VLOOKUP(H249,'17'!$K$3:$M$16,3,FALSE),0)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IFERROR(VLOOKUP(H250,'17'!$K$3:$M$16,3,FALSE),0)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IFERROR(VLOOKUP(H251,'17'!$K$3:$M$16,3,FALSE),0)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IFERROR(VLOOKUP(H252,'17'!$K$3:$M$16,3,FALSE),0)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IFERROR(VLOOKUP(H253,'17'!$K$3:$M$16,3,FALSE),0)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IFERROR(VLOOKUP(H254,'17'!$K$3:$M$16,3,FALSE),0)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IFERROR(VLOOKUP(H255,'17'!$K$3:$M$16,3,FALSE),0)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IFERROR(VLOOKUP(H256,'17'!$K$3:$M$16,3,FALSE),0)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IFERROR(VLOOKUP(H257,'17'!$K$3:$M$16,3,FALSE),0)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IFERROR(VLOOKUP(H258,'17'!$K$3:$M$16,3,FALSE),0)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IFERROR(VLOOKUP(H259,'17'!$K$3:$M$16,3,FALSE),0)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IFERROR(VLOOKUP(H260,'17'!$K$3:$M$16,3,FALSE),0)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IFERROR(VLOOKUP(H261,'17'!$K$3:$M$16,3,FALSE),0)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IFERROR(VLOOKUP(H262,'17'!$K$3:$M$16,3,FALSE),0)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IFERROR(VLOOKUP(H263,'17'!$K$3:$M$16,3,FALSE),0)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IFERROR(VLOOKUP(H264,'17'!$K$3:$M$16,3,FALSE),0)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IFERROR(VLOOKUP(H265,'17'!$K$3:$M$16,3,FALSE),0)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IFERROR(VLOOKUP(H266,'17'!$K$3:$M$16,3,FALSE),0)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IFERROR(VLOOKUP(H267,'17'!$K$3:$M$16,3,FALSE),0)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IFERROR(VLOOKUP(H268,'17'!$K$3:$M$16,3,FALSE),0)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IFERROR(VLOOKUP(H269,'17'!$K$3:$M$16,3,FALSE),0)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IFERROR(VLOOKUP(H270,'17'!$K$3:$M$16,3,FALSE),0)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IFERROR(VLOOKUP(H271,'17'!$K$3:$M$16,3,FALSE),0)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IFERROR(VLOOKUP(H272,'17'!$K$3:$M$16,3,FALSE),0)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IFERROR(VLOOKUP(H273,'17'!$K$3:$M$16,3,FALSE),0)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IFERROR(VLOOKUP(H274,'17'!$K$3:$M$16,3,FALSE),0)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IFERROR(VLOOKUP(H275,'17'!$K$3:$M$16,3,FALSE),0)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IFERROR(VLOOKUP(H276,'17'!$K$3:$M$16,3,FALSE),0)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IFERROR(VLOOKUP(H277,'17'!$K$3:$M$16,3,FALSE),0)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IFERROR(VLOOKUP(H278,'17'!$K$3:$M$16,3,FALSE),0)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IFERROR(VLOOKUP(H279,'17'!$K$3:$M$16,3,FALSE),0)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IFERROR(VLOOKUP(H280,'17'!$K$3:$M$16,3,FALSE),0)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IFERROR(VLOOKUP(H281,'17'!$K$3:$M$16,3,FALSE),0)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IFERROR(VLOOKUP(H282,'17'!$K$3:$M$16,3,FALSE),0)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IFERROR(VLOOKUP(H283,'17'!$K$3:$M$16,3,FALSE),0)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IFERROR(VLOOKUP(H284,'17'!$K$3:$M$16,3,FALSE),0)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IFERROR(VLOOKUP(H285,'17'!$K$3:$M$16,3,FALSE),0)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IFERROR(VLOOKUP(H286,'17'!$K$3:$M$16,3,FALSE),0)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IFERROR(VLOOKUP(H287,'17'!$K$3:$M$16,3,FALSE),0)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IFERROR(VLOOKUP(H288,'17'!$K$3:$M$16,3,FALSE),0)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IFERROR(VLOOKUP(H289,'17'!$K$3:$M$16,3,FALSE),0)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IFERROR(VLOOKUP(H290,'17'!$K$3:$M$16,3,FALSE),0)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IFERROR(VLOOKUP(H291,'17'!$K$3:$M$16,3,FALSE),0)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IFERROR(VLOOKUP(H292,'17'!$K$3:$M$16,3,FALSE),0)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IFERROR(VLOOKUP(H293,'17'!$K$3:$M$16,3,FALSE),0)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IFERROR(VLOOKUP(H294,'17'!$K$3:$M$16,3,FALSE),0)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IFERROR(VLOOKUP(H295,'17'!$K$3:$M$16,3,FALSE),0)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IFERROR(VLOOKUP(H296,'17'!$K$3:$M$16,3,FALSE),0)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IFERROR(VLOOKUP(H297,'17'!$K$3:$M$16,3,FALSE),0)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IFERROR(VLOOKUP(H298,'17'!$K$3:$M$16,3,FALSE),0)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IFERROR(VLOOKUP(H299,'17'!$K$3:$M$16,3,FALSE),0)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IFERROR(VLOOKUP(H300,'17'!$K$3:$M$16,3,FALSE),0)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IFERROR(VLOOKUP(H301,'17'!$K$3:$M$16,3,FALSE),0)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IFERROR(VLOOKUP(H302,'17'!$K$3:$M$16,3,FALSE),0)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IFERROR(VLOOKUP(H303,'17'!$K$3:$M$16,3,FALSE),0)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IFERROR(VLOOKUP(H304,'17'!$K$3:$M$16,3,FALSE),0)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IFERROR(VLOOKUP(H305,'17'!$K$3:$M$16,3,FALSE),0)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IFERROR(VLOOKUP(H306,'17'!$K$3:$M$16,3,FALSE),0)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IFERROR(VLOOKUP(H307,'17'!$K$3:$M$16,3,FALSE),0)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IFERROR(VLOOKUP(H308,'17'!$K$3:$M$16,3,FALSE),0)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IFERROR(VLOOKUP(H309,'17'!$K$3:$M$16,3,FALSE),0)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IFERROR(VLOOKUP(H310,'17'!$K$3:$M$16,3,FALSE),0)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IFERROR(VLOOKUP(H311,'17'!$K$3:$M$16,3,FALSE),0)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IFERROR(VLOOKUP(H312,'17'!$K$3:$M$16,3,FALSE),0)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IFERROR(VLOOKUP(H313,'17'!$K$3:$M$16,3,FALSE),0)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IFERROR(VLOOKUP(H314,'17'!$K$3:$M$16,3,FALSE),0)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IFERROR(VLOOKUP(H315,'17'!$K$3:$M$16,3,FALSE),0)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IFERROR(VLOOKUP(H316,'17'!$K$3:$M$16,3,FALSE),0)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IFERROR(VLOOKUP(H317,'17'!$K$3:$M$16,3,FALSE),0)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IFERROR(VLOOKUP(H318,'17'!$K$3:$M$16,3,FALSE),0)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IFERROR(VLOOKUP(H319,'17'!$K$3:$M$16,3,FALSE),0)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IFERROR(VLOOKUP(H320,'17'!$K$3:$M$16,3,FALSE),0)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IFERROR(VLOOKUP(H321,'17'!$K$3:$M$16,3,FALSE),0)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IFERROR(VLOOKUP(H322,'17'!$K$3:$M$16,3,FALSE),0)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IFERROR(VLOOKUP(H323,'17'!$K$3:$M$16,3,FALSE),0)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IFERROR(VLOOKUP(H324,'17'!$K$3:$M$16,3,FALSE),0)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IFERROR(VLOOKUP(H325,'17'!$K$3:$M$16,3,FALSE),0)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IFERROR(VLOOKUP(H326,'17'!$K$3:$M$16,3,FALSE),0)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IFERROR(VLOOKUP(H327,'17'!$K$3:$M$16,3,FALSE),0)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IFERROR(VLOOKUP(H328,'17'!$K$3:$M$16,3,FALSE),0)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IFERROR(VLOOKUP(H329,'17'!$K$3:$M$16,3,FALSE),0)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IFERROR(VLOOKUP(H330,'17'!$K$3:$M$16,3,FALSE),0)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IFERROR(VLOOKUP(H331,'17'!$K$3:$M$16,3,FALSE),0)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IFERROR(VLOOKUP(H332,'17'!$K$3:$M$16,3,FALSE),0)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IFERROR(VLOOKUP(H333,'17'!$K$3:$M$16,3,FALSE),0)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IFERROR(VLOOKUP(H334,'17'!$K$3:$M$16,3,FALSE),0)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IFERROR(VLOOKUP(H335,'17'!$K$3:$M$16,3,FALSE),0)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IFERROR(VLOOKUP(H336,'17'!$K$3:$M$16,3,FALSE),0)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IFERROR(VLOOKUP(H337,'17'!$K$3:$M$16,3,FALSE),0)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IFERROR(VLOOKUP(H338,'17'!$K$3:$M$16,3,FALSE),0)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IFERROR(VLOOKUP(H339,'17'!$K$3:$M$16,3,FALSE),0)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IFERROR(VLOOKUP(H340,'17'!$K$3:$M$16,3,FALSE),0)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IFERROR(VLOOKUP(H341,'17'!$K$3:$M$16,3,FALSE),0)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IFERROR(VLOOKUP(H342,'17'!$K$3:$M$16,3,FALSE),0)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IFERROR(VLOOKUP(H343,'17'!$K$3:$M$16,3,FALSE),0)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IFERROR(VLOOKUP(H344,'17'!$K$3:$M$16,3,FALSE),0)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IFERROR(VLOOKUP(H345,'17'!$K$3:$M$16,3,FALSE),0)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IFERROR(VLOOKUP(H346,'17'!$K$3:$M$16,3,FALSE),0)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IFERROR(VLOOKUP(H347,'17'!$K$3:$M$16,3,FALSE),0)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IFERROR(VLOOKUP(H348,'17'!$K$3:$M$16,3,FALSE),0)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IFERROR(VLOOKUP(H349,'17'!$K$3:$M$16,3,FALSE),0)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IFERROR(VLOOKUP(H350,'17'!$K$3:$M$16,3,FALSE),0)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IFERROR(VLOOKUP(H351,'17'!$K$3:$M$16,3,FALSE),0)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IFERROR(VLOOKUP(H352,'17'!$K$3:$M$16,3,FALSE),0)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IFERROR(VLOOKUP(H353,'17'!$K$3:$M$16,3,FALSE),0)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IFERROR(VLOOKUP(H354,'17'!$K$3:$M$16,3,FALSE),0)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IFERROR(VLOOKUP(H355,'17'!$K$3:$M$16,3,FALSE),0)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IFERROR(VLOOKUP(H356,'17'!$K$3:$M$16,3,FALSE),0)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IFERROR(VLOOKUP(H357,'17'!$K$3:$M$16,3,FALSE),0)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IFERROR(VLOOKUP(H358,'17'!$K$3:$M$16,3,FALSE),0)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IFERROR(VLOOKUP(H359,'17'!$K$3:$M$16,3,FALSE),0)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IFERROR(VLOOKUP(H360,'17'!$K$3:$M$16,3,FALSE),0)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IFERROR(VLOOKUP(H361,'17'!$K$3:$M$16,3,FALSE),0)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IFERROR(VLOOKUP(H362,'17'!$K$3:$M$16,3,FALSE),0)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IFERROR(VLOOKUP(H363,'17'!$K$3:$M$16,3,FALSE),0)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IFERROR(VLOOKUP(H364,'17'!$K$3:$M$16,3,FALSE),0)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IFERROR(VLOOKUP(H365,'17'!$K$3:$M$16,3,FALSE),0)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IFERROR(VLOOKUP(H366,'17'!$K$3:$M$16,3,FALSE),0)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IFERROR(VLOOKUP(H367,'17'!$K$3:$M$16,3,FALSE),0)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IFERROR(VLOOKUP(H368,'17'!$K$3:$M$16,3,FALSE),0)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IFERROR(VLOOKUP(H369,'17'!$K$3:$M$16,3,FALSE),0)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IFERROR(VLOOKUP(H370,'17'!$K$3:$M$16,3,FALSE),0)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IFERROR(VLOOKUP(H371,'17'!$K$3:$M$16,3,FALSE),0)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IFERROR(VLOOKUP(H372,'17'!$K$3:$M$16,3,FALSE),0)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IFERROR(VLOOKUP(H373,'17'!$K$3:$M$16,3,FALSE),0)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IFERROR(VLOOKUP(H374,'17'!$K$3:$M$16,3,FALSE),0)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IFERROR(VLOOKUP(H375,'17'!$K$3:$M$16,3,FALSE),0)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IFERROR(VLOOKUP(H376,'17'!$K$3:$M$16,3,FALSE),0)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IFERROR(VLOOKUP(H377,'17'!$K$3:$M$16,3,FALSE),0)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IFERROR(VLOOKUP(H378,'17'!$K$3:$M$16,3,FALSE),0)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IFERROR(VLOOKUP(H379,'17'!$K$3:$M$16,3,FALSE),0)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IFERROR(VLOOKUP(H380,'17'!$K$3:$M$16,3,FALSE),0)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IFERROR(VLOOKUP(H381,'17'!$K$3:$M$16,3,FALSE),0)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IFERROR(VLOOKUP(H382,'17'!$K$3:$M$16,3,FALSE),0)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IFERROR(VLOOKUP(H383,'17'!$K$3:$M$16,3,FALSE),0)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IFERROR(VLOOKUP(H384,'17'!$K$3:$M$16,3,FALSE),0)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IFERROR(VLOOKUP(H385,'17'!$K$3:$M$16,3,FALSE),0)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IFERROR(VLOOKUP(H386,'17'!$K$3:$M$16,3,FALSE),0)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IFERROR(VLOOKUP(H387,'17'!$K$3:$M$16,3,FALSE),0)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IFERROR(VLOOKUP(H388,'17'!$K$3:$M$16,3,FALSE),0)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IFERROR(VLOOKUP(H389,'17'!$K$3:$M$16,3,FALSE),0)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IFERROR(VLOOKUP(H390,'17'!$K$3:$M$16,3,FALSE),0)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IFERROR(VLOOKUP(H391,'17'!$K$3:$M$16,3,FALSE),0)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IFERROR(VLOOKUP(H392,'17'!$K$3:$M$16,3,FALSE),0)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IFERROR(VLOOKUP(H393,'17'!$K$3:$M$16,3,FALSE),0)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IFERROR(VLOOKUP(H394,'17'!$K$3:$M$16,3,FALSE),0)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IFERROR(VLOOKUP(H395,'17'!$K$3:$M$16,3,FALSE),0)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IFERROR(VLOOKUP(H396,'17'!$K$3:$M$16,3,FALSE),0)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IFERROR(VLOOKUP(H397,'17'!$K$3:$M$16,3,FALSE),0)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IFERROR(VLOOKUP(H398,'17'!$K$3:$M$16,3,FALSE),0)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IFERROR(VLOOKUP(H399,'17'!$K$3:$M$16,3,FALSE),0)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IFERROR(VLOOKUP(H400,'17'!$K$3:$M$16,3,FALSE),0)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IFERROR(VLOOKUP(H401,'17'!$K$3:$M$16,3,FALSE),0)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IFERROR(VLOOKUP(H402,'17'!$K$3:$M$16,3,FALSE),0)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IFERROR(VLOOKUP(H403,'17'!$K$3:$M$16,3,FALSE),0)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IFERROR(VLOOKUP(H404,'17'!$K$3:$M$16,3,FALSE),0)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IFERROR(VLOOKUP(H405,'17'!$K$3:$M$16,3,FALSE),0)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IFERROR(VLOOKUP(H406,'17'!$K$3:$M$16,3,FALSE),0)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IFERROR(VLOOKUP(H407,'17'!$K$3:$M$16,3,FALSE),0)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IFERROR(VLOOKUP(H408,'17'!$K$3:$M$16,3,FALSE),0)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IFERROR(VLOOKUP(H409,'17'!$K$3:$M$16,3,FALSE),0)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IFERROR(VLOOKUP(H410,'17'!$K$3:$M$16,3,FALSE),0)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IFERROR(VLOOKUP(H411,'17'!$K$3:$M$16,3,FALSE),0)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IFERROR(VLOOKUP(H412,'17'!$K$3:$M$16,3,FALSE),0)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IFERROR(VLOOKUP(H413,'17'!$K$3:$M$16,3,FALSE),0)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IFERROR(VLOOKUP(H414,'17'!$K$3:$M$16,3,FALSE),0)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IFERROR(VLOOKUP(H415,'17'!$K$3:$M$16,3,FALSE),0)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IFERROR(VLOOKUP(H416,'17'!$K$3:$M$16,3,FALSE),0)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IFERROR(VLOOKUP(H417,'17'!$K$3:$M$16,3,FALSE),0)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IFERROR(VLOOKUP(H418,'17'!$K$3:$M$16,3,FALSE),0)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IFERROR(VLOOKUP(H419,'17'!$K$3:$M$16,3,FALSE),0)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IFERROR(VLOOKUP(H420,'17'!$K$3:$M$16,3,FALSE),0)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IFERROR(VLOOKUP(H421,'17'!$K$3:$M$16,3,FALSE),0)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IFERROR(VLOOKUP(H422,'17'!$K$3:$M$16,3,FALSE),0)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IFERROR(VLOOKUP(H423,'17'!$K$3:$M$16,3,FALSE),0)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IFERROR(VLOOKUP(H424,'17'!$K$3:$M$16,3,FALSE),0)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IFERROR(VLOOKUP(H425,'17'!$K$3:$M$16,3,FALSE),0)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IFERROR(VLOOKUP(H426,'17'!$K$3:$M$16,3,FALSE),0)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IFERROR(VLOOKUP(H427,'17'!$K$3:$M$16,3,FALSE),0)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IFERROR(VLOOKUP(H428,'17'!$K$3:$M$16,3,FALSE),0)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IFERROR(VLOOKUP(H429,'17'!$K$3:$M$16,3,FALSE),0)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IFERROR(VLOOKUP(H430,'17'!$K$3:$M$16,3,FALSE),0)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IFERROR(VLOOKUP(H431,'17'!$K$3:$M$16,3,FALSE),0)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IFERROR(VLOOKUP(H432,'17'!$K$3:$M$16,3,FALSE),0)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IFERROR(VLOOKUP(H433,'17'!$K$3:$M$16,3,FALSE),0)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IFERROR(VLOOKUP(H434,'17'!$K$3:$M$16,3,FALSE),0)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IFERROR(VLOOKUP(H435,'17'!$K$3:$M$16,3,FALSE),0)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IFERROR(VLOOKUP(H436,'17'!$K$3:$M$16,3,FALSE),0)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IFERROR(VLOOKUP(H437,'17'!$K$3:$M$16,3,FALSE),0)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IFERROR(VLOOKUP(H438,'17'!$K$3:$M$16,3,FALSE),0)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IFERROR(VLOOKUP(H439,'17'!$K$3:$M$16,3,FALSE),0)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IFERROR(VLOOKUP(H440,'17'!$K$3:$M$16,3,FALSE),0)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IFERROR(VLOOKUP(H441,'17'!$K$3:$M$16,3,FALSE),0)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IFERROR(VLOOKUP(H442,'17'!$K$3:$M$16,3,FALSE),0)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IFERROR(VLOOKUP(H443,'17'!$K$3:$M$16,3,FALSE),0)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IFERROR(VLOOKUP(H444,'17'!$K$3:$M$16,3,FALSE),0)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IFERROR(VLOOKUP(H445,'17'!$K$3:$M$16,3,FALSE),0)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IFERROR(VLOOKUP(H446,'17'!$K$3:$M$16,3,FALSE),0)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IFERROR(VLOOKUP(H447,'17'!$K$3:$M$16,3,FALSE),0)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IFERROR(VLOOKUP(H448,'17'!$K$3:$M$16,3,FALSE),0)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IFERROR(VLOOKUP(H449,'17'!$K$3:$M$16,3,FALSE),0)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IFERROR(VLOOKUP(H450,'17'!$K$3:$M$16,3,FALSE),0)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IFERROR(VLOOKUP(H451,'17'!$K$3:$M$16,3,FALSE),0)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IFERROR(VLOOKUP(H452,'17'!$K$3:$M$16,3,FALSE),0)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IFERROR(VLOOKUP(H453,'17'!$K$3:$M$16,3,FALSE),0)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IFERROR(VLOOKUP(H454,'17'!$K$3:$M$16,3,FALSE),0)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IFERROR(VLOOKUP(H455,'17'!$K$3:$M$16,3,FALSE),0)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IFERROR(VLOOKUP(H456,'17'!$K$3:$M$16,3,FALSE),0)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IFERROR(VLOOKUP(H457,'17'!$K$3:$M$16,3,FALSE),0)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IFERROR(VLOOKUP(H458,'17'!$K$3:$M$16,3,FALSE),0)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IFERROR(VLOOKUP(H459,'17'!$K$3:$M$16,3,FALSE),0)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IFERROR(VLOOKUP(H460,'17'!$K$3:$M$16,3,FALSE),0)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IFERROR(VLOOKUP(H461,'17'!$K$3:$M$16,3,FALSE),0)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IFERROR(VLOOKUP(H462,'17'!$K$3:$M$16,3,FALSE),0)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IFERROR(VLOOKUP(H463,'17'!$K$3:$M$16,3,FALSE),0)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IFERROR(VLOOKUP(H464,'17'!$K$3:$M$16,3,FALSE),0)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IFERROR(VLOOKUP(H465,'17'!$K$3:$M$16,3,FALSE),0)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IFERROR(VLOOKUP(H466,'17'!$K$3:$M$16,3,FALSE),0)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IFERROR(VLOOKUP(H467,'17'!$K$3:$M$16,3,FALSE),0)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IFERROR(VLOOKUP(H468,'17'!$K$3:$M$16,3,FALSE),0)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IFERROR(VLOOKUP(H469,'17'!$K$3:$M$16,3,FALSE),0)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IFERROR(VLOOKUP(H470,'17'!$K$3:$M$16,3,FALSE),0)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IFERROR(VLOOKUP(H471,'17'!$K$3:$M$16,3,FALSE),0)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IFERROR(VLOOKUP(H472,'17'!$K$3:$M$16,3,FALSE),0)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IFERROR(VLOOKUP(H473,'17'!$K$3:$M$16,3,FALSE),0)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IFERROR(VLOOKUP(H474,'17'!$K$3:$M$16,3,FALSE),0)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IFERROR(VLOOKUP(H475,'17'!$K$3:$M$16,3,FALSE),0)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IFERROR(VLOOKUP(H476,'17'!$K$3:$M$16,3,FALSE),0)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IFERROR(VLOOKUP(H477,'17'!$K$3:$M$16,3,FALSE),0)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IFERROR(VLOOKUP(H478,'17'!$K$3:$M$16,3,FALSE),0)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IFERROR(VLOOKUP(H479,'17'!$K$3:$M$16,3,FALSE),0)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IFERROR(VLOOKUP(H480,'17'!$K$3:$M$16,3,FALSE),0)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IFERROR(VLOOKUP(H481,'17'!$K$3:$M$16,3,FALSE),0)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IFERROR(VLOOKUP(H482,'17'!$K$3:$M$16,3,FALSE),0)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IFERROR(VLOOKUP(H483,'17'!$K$3:$M$16,3,FALSE),0)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IFERROR(VLOOKUP(H484,'17'!$K$3:$M$16,3,FALSE),0)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IFERROR(VLOOKUP(H485,'17'!$K$3:$M$16,3,FALSE),0)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IFERROR(VLOOKUP(H486,'17'!$K$3:$M$16,3,FALSE),0)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IFERROR(VLOOKUP(H487,'17'!$K$3:$M$16,3,FALSE),0)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IFERROR(VLOOKUP(H488,'17'!$K$3:$M$16,3,FALSE),0)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IFERROR(VLOOKUP(H489,'17'!$K$3:$M$16,3,FALSE),0)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IFERROR(VLOOKUP(H490,'17'!$K$3:$M$16,3,FALSE),0)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IFERROR(VLOOKUP(H491,'17'!$K$3:$M$16,3,FALSE),0)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IFERROR(VLOOKUP(H492,'17'!$K$3:$M$16,3,FALSE),0)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IFERROR(VLOOKUP(H493,'17'!$K$3:$M$16,3,FALSE),0)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IFERROR(VLOOKUP(H494,'17'!$K$3:$M$16,3,FALSE),0)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IFERROR(VLOOKUP(H495,'17'!$K$3:$M$16,3,FALSE),0)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IFERROR(VLOOKUP(H496,'17'!$K$3:$M$16,3,FALSE),0)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IFERROR(VLOOKUP(H497,'17'!$K$3:$M$16,3,FALSE),0)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IFERROR(VLOOKUP(H498,'17'!$K$3:$M$16,3,FALSE),0)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IFERROR(VLOOKUP(H499,'17'!$K$3:$M$16,3,FALSE),0)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G+YMSIJ6+RY4BRojtum7SB6wkijSy/zfEjE5sO7vTqKnmGtPiyk48ouJOX35ymcQkbeUDiDnzo+sE0jj3JYFMA==" saltValue="SwSwfFpsWvKZ7Bb7GLb2zg==" spinCount="100000" sheet="1" objects="1" scenarios="1"/>
  <mergeCells count="11">
    <mergeCell ref="S1:S3"/>
    <mergeCell ref="T1:T3"/>
    <mergeCell ref="U1:U3"/>
    <mergeCell ref="F1:J1"/>
    <mergeCell ref="P1:P3"/>
    <mergeCell ref="F2:J2"/>
    <mergeCell ref="B1:C2"/>
    <mergeCell ref="D1:E1"/>
    <mergeCell ref="D2:E2"/>
    <mergeCell ref="Q1:Q3"/>
    <mergeCell ref="R1:R3"/>
  </mergeCells>
  <dataValidations count="3">
    <dataValidation type="list" allowBlank="1" showInputMessage="1" showErrorMessage="1" sqref="I4:I499" xr:uid="{46BA96D0-11CF-4E93-AE35-DD8F2FEC0096}">
      <formula1>$X$539:$X$542</formula1>
    </dataValidation>
    <dataValidation type="list" allowBlank="1" showInputMessage="1" showErrorMessage="1" sqref="A4:A499" xr:uid="{2840C584-BA11-4415-B4B8-CF1BE62DA6AC}">
      <formula1>$X$544:$X$549</formula1>
    </dataValidation>
    <dataValidation type="list" allowBlank="1" showInputMessage="1" showErrorMessage="1" sqref="E4:E499" xr:uid="{BF945669-F89E-415A-AF57-6C988C182969}">
      <formula1>$X$500:$X$534</formula1>
    </dataValidation>
  </dataValidations>
  <pageMargins left="0.70866141732283472" right="0.70866141732283472" top="0.74803149606299213" bottom="0.74803149606299213" header="0.31496062992125984" footer="0.31496062992125984"/>
  <pageSetup paperSize="8"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codeName="Blad39">
    <tabColor rgb="FFC2E76B"/>
  </sheetPr>
  <dimension ref="A2:N62"/>
  <sheetViews>
    <sheetView showGridLines="0" workbookViewId="0">
      <selection activeCell="H5" sqref="H5"/>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6420040 - Sportcentrum De Steense</v>
      </c>
      <c r="B2" s="278"/>
      <c r="C2" s="278"/>
      <c r="D2" s="278"/>
      <c r="E2" s="278"/>
      <c r="F2" s="278"/>
      <c r="G2" s="278"/>
      <c r="H2" s="278"/>
      <c r="K2" t="s">
        <v>122</v>
      </c>
      <c r="L2" t="s">
        <v>123</v>
      </c>
      <c r="M2" s="40" t="s">
        <v>124</v>
      </c>
      <c r="N2" t="s">
        <v>125</v>
      </c>
    </row>
    <row r="3" spans="1:14">
      <c r="K3" s="33" t="s">
        <v>446</v>
      </c>
      <c r="L3" s="46"/>
      <c r="M3" s="190"/>
      <c r="N3" s="83">
        <f>SUMIF('18a'!$H$4:$H$499,"A",'18a'!$O$4:$O$499)</f>
        <v>0</v>
      </c>
    </row>
    <row r="4" spans="1:14">
      <c r="A4" s="17" t="s">
        <v>127</v>
      </c>
      <c r="B4" s="285" t="str">
        <f>VLOOKUP(H5,'Kosten NEN2075'!A3:E52,3)</f>
        <v>6420040 - Sportcentrum De Steense</v>
      </c>
      <c r="C4" s="285"/>
      <c r="D4" s="285"/>
      <c r="E4" s="285"/>
      <c r="F4" s="20"/>
      <c r="G4" s="20"/>
      <c r="H4" s="13"/>
      <c r="K4" s="35" t="s">
        <v>126</v>
      </c>
      <c r="L4" s="47"/>
      <c r="M4" s="191"/>
      <c r="N4" s="84">
        <f>SUMIF('18a'!$H$4:$H$499,"B",'18a'!$O$4:$O$499)</f>
        <v>0</v>
      </c>
    </row>
    <row r="5" spans="1:14">
      <c r="A5" s="18" t="s">
        <v>129</v>
      </c>
      <c r="B5" s="286" t="str">
        <f>VLOOKUP(H5,'Kosten NEN2075'!A3:E52,4)</f>
        <v>Deken Vaasstraat 15</v>
      </c>
      <c r="C5" s="286"/>
      <c r="D5" s="286"/>
      <c r="E5" s="286"/>
      <c r="F5" s="282" t="s">
        <v>130</v>
      </c>
      <c r="G5" s="282"/>
      <c r="H5" s="14">
        <v>18</v>
      </c>
      <c r="K5" s="35" t="s">
        <v>131</v>
      </c>
      <c r="L5" s="47"/>
      <c r="M5" s="191"/>
      <c r="N5" s="84">
        <f>SUMIF('18a'!$H$4:$H$499,"C",'18a'!$O$4:$O$499)</f>
        <v>0</v>
      </c>
    </row>
    <row r="6" spans="1:14">
      <c r="A6" s="19" t="s">
        <v>132</v>
      </c>
      <c r="B6" s="287" t="str">
        <f>VLOOKUP(H5,'Kosten NEN2075'!A3:E52,5)</f>
        <v>Wolvega</v>
      </c>
      <c r="C6" s="287"/>
      <c r="D6" s="287"/>
      <c r="E6" s="287"/>
      <c r="F6" s="283" t="s">
        <v>133</v>
      </c>
      <c r="G6" s="283"/>
      <c r="H6" s="15" t="str">
        <f>CONCATENATE(H5,"a")</f>
        <v>18a</v>
      </c>
      <c r="K6" s="35" t="s">
        <v>448</v>
      </c>
      <c r="L6" s="47"/>
      <c r="M6" s="191"/>
      <c r="N6" s="84">
        <f>SUMIF('18a'!$H$4:$H$499,"D",'18a'!$O$4:$O$499)</f>
        <v>0</v>
      </c>
    </row>
    <row r="7" spans="1:14">
      <c r="K7" s="35" t="s">
        <v>134</v>
      </c>
      <c r="L7" s="47"/>
      <c r="M7" s="191"/>
      <c r="N7" s="84">
        <f>SUMIF('18a'!$H$4:$H$499,"E",'18a'!$O$4:$O$499)</f>
        <v>0</v>
      </c>
    </row>
    <row r="8" spans="1:14">
      <c r="A8" s="4" t="s">
        <v>136</v>
      </c>
      <c r="B8" s="5"/>
      <c r="C8" s="5"/>
      <c r="D8" s="5"/>
      <c r="E8" s="16">
        <f>MAX(L3:L16)</f>
        <v>0</v>
      </c>
      <c r="K8" s="35" t="s">
        <v>138</v>
      </c>
      <c r="L8" s="47"/>
      <c r="M8" s="191"/>
      <c r="N8" s="84">
        <f>SUMIF('18a'!$H$4:$H$499,"F",'18a'!$O$4:$O$499)</f>
        <v>0</v>
      </c>
    </row>
    <row r="9" spans="1:14">
      <c r="A9" s="4" t="s">
        <v>111</v>
      </c>
      <c r="B9" s="5"/>
      <c r="C9" s="5"/>
      <c r="D9" s="5"/>
      <c r="E9" s="164">
        <v>0.08</v>
      </c>
      <c r="K9" s="35" t="s">
        <v>140</v>
      </c>
      <c r="L9" s="47"/>
      <c r="M9" s="191"/>
      <c r="N9" s="84">
        <f>SUMIF('18a'!$H$4:$H$499,"G",'18a'!$O$4:$O$499)</f>
        <v>0</v>
      </c>
    </row>
    <row r="10" spans="1:14">
      <c r="H10" s="8"/>
      <c r="K10" s="35" t="s">
        <v>586</v>
      </c>
      <c r="L10" s="47"/>
      <c r="M10" s="191"/>
      <c r="N10" s="84">
        <f>SUMIF('18a'!$H$4:$H$499,"H",'18a'!$O$4:$O$499)</f>
        <v>0</v>
      </c>
    </row>
    <row r="11" spans="1:14" hidden="1">
      <c r="A11" s="4" t="s">
        <v>141</v>
      </c>
      <c r="B11" s="5"/>
      <c r="C11" s="5"/>
      <c r="D11" s="5"/>
      <c r="E11" s="5"/>
      <c r="F11" s="21"/>
      <c r="G11" s="21"/>
      <c r="H11" s="165">
        <f>SUM(N3:N16)*Offertetarief</f>
        <v>0</v>
      </c>
      <c r="K11" s="37" t="s">
        <v>642</v>
      </c>
      <c r="L11" s="48"/>
      <c r="M11" s="192"/>
      <c r="N11" s="85">
        <f>SUMIF('18a'!$H$4:$H$499,"I",'18a'!$O$4:$O$499)</f>
        <v>0</v>
      </c>
    </row>
    <row r="12" spans="1:14" hidden="1">
      <c r="E12" t="s">
        <v>142</v>
      </c>
      <c r="F12" s="8" t="s">
        <v>143</v>
      </c>
      <c r="G12" s="8" t="s">
        <v>144</v>
      </c>
      <c r="H12" s="8"/>
      <c r="K12" s="8"/>
      <c r="L12" s="8"/>
      <c r="M12" s="166"/>
      <c r="N12" s="114"/>
    </row>
    <row r="13" spans="1:14" hidden="1">
      <c r="A13" s="5" t="s">
        <v>145</v>
      </c>
      <c r="B13" s="5"/>
      <c r="C13" s="5"/>
      <c r="D13" s="5"/>
      <c r="E13" s="167">
        <v>4</v>
      </c>
      <c r="F13" s="44">
        <f>SUMIF('18a'!H4:H499,"&lt;&gt;X",'18a'!K4:K499)</f>
        <v>0</v>
      </c>
      <c r="G13" s="189"/>
      <c r="H13" s="168">
        <f>(F13*G13)*E13</f>
        <v>0</v>
      </c>
      <c r="K13" s="8"/>
      <c r="L13" s="8"/>
      <c r="M13" s="166"/>
      <c r="N13" s="114"/>
    </row>
    <row r="14" spans="1:14" ht="15.75" hidden="1">
      <c r="F14" s="22" t="s">
        <v>146</v>
      </c>
      <c r="G14" s="76"/>
      <c r="H14" s="168">
        <f>SUM(H11:H13)</f>
        <v>0</v>
      </c>
      <c r="K14" s="8"/>
      <c r="L14" s="8"/>
      <c r="M14" s="114"/>
      <c r="N14" s="114"/>
    </row>
    <row r="15" spans="1:14" hidden="1">
      <c r="K15" s="8"/>
      <c r="L15" s="8"/>
      <c r="M15" s="114"/>
      <c r="N15" s="114"/>
    </row>
    <row r="16" spans="1:14" hidden="1">
      <c r="A16" t="s">
        <v>147</v>
      </c>
      <c r="K16" s="8"/>
      <c r="L16" s="8"/>
      <c r="M16" s="114"/>
      <c r="N16" s="114"/>
    </row>
    <row r="17" spans="1:9" hidden="1">
      <c r="A17" s="279" t="s">
        <v>148</v>
      </c>
      <c r="B17" s="279"/>
      <c r="C17" s="279"/>
      <c r="D17" s="45">
        <f>'18a'!M500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SUMIFS('18a'!K4:K499,'18a'!I4:I499,"Linoleum",'18a'!H4:H499,"&lt;&gt;X")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258" t="s">
        <v>157</v>
      </c>
      <c r="B26" s="257"/>
      <c r="C26" s="257"/>
      <c r="D26" s="259"/>
      <c r="E26" s="26">
        <f>SUMIFS('18a'!K4:K499,'18a'!I4:I499,"Tapijt",'18a'!H4:H499,"&lt;&gt;X")</f>
        <v>0</v>
      </c>
      <c r="F26" s="194"/>
      <c r="G26" s="174">
        <f t="shared" si="0"/>
        <v>0</v>
      </c>
      <c r="H26" s="36">
        <v>1</v>
      </c>
      <c r="I26" s="175">
        <f t="shared" si="1"/>
        <v>0</v>
      </c>
    </row>
    <row r="27" spans="1:9" hidden="1">
      <c r="A27" s="258" t="s">
        <v>158</v>
      </c>
      <c r="B27" s="257"/>
      <c r="C27" s="257"/>
      <c r="D27" s="264"/>
      <c r="E27" s="97">
        <f>SUMIFS('18a'!K4:K499,'18a'!I4:I499,"Steen/glad",'18a'!H4:H499,"&lt;&gt;X",'18a'!H4:H499,"&lt;&gt;G")</f>
        <v>0</v>
      </c>
      <c r="F27" s="195"/>
      <c r="G27" s="176">
        <f t="shared" si="0"/>
        <v>0</v>
      </c>
      <c r="H27" s="100">
        <v>2</v>
      </c>
      <c r="I27" s="177">
        <f t="shared" si="1"/>
        <v>0</v>
      </c>
    </row>
    <row r="28" spans="1:9" hidden="1">
      <c r="A28" s="245"/>
      <c r="B28" s="241"/>
      <c r="C28" s="241"/>
      <c r="D28" s="241"/>
      <c r="E28" s="317"/>
      <c r="F28" s="317"/>
      <c r="G28" s="317"/>
      <c r="H28" s="317"/>
      <c r="I28" s="246"/>
    </row>
    <row r="29" spans="1:9">
      <c r="A29" s="318" t="s">
        <v>159</v>
      </c>
      <c r="B29" s="284"/>
      <c r="C29" s="284"/>
      <c r="D29" s="319"/>
      <c r="E29" s="247">
        <v>156</v>
      </c>
      <c r="F29" s="248"/>
      <c r="G29" s="183">
        <f t="shared" si="0"/>
        <v>0</v>
      </c>
      <c r="H29" s="34">
        <v>3</v>
      </c>
      <c r="I29" s="184">
        <f t="shared" si="1"/>
        <v>0</v>
      </c>
    </row>
    <row r="30" spans="1:9" hidden="1">
      <c r="A30" s="258" t="s">
        <v>160</v>
      </c>
      <c r="B30" s="257"/>
      <c r="C30" s="257"/>
      <c r="D30" s="259"/>
      <c r="E30" s="26">
        <f>'18a'!Q500</f>
        <v>0</v>
      </c>
      <c r="F30" s="194"/>
      <c r="G30" s="174">
        <f t="shared" si="0"/>
        <v>0</v>
      </c>
      <c r="H30" s="36"/>
      <c r="I30" s="175">
        <f t="shared" si="1"/>
        <v>0</v>
      </c>
    </row>
    <row r="31" spans="1:9" hidden="1">
      <c r="A31" s="258" t="s">
        <v>161</v>
      </c>
      <c r="B31" s="257"/>
      <c r="C31" s="257"/>
      <c r="D31" s="259"/>
      <c r="E31" s="26">
        <f>'18a'!R500*2</f>
        <v>0</v>
      </c>
      <c r="F31" s="194"/>
      <c r="G31" s="174">
        <f t="shared" si="0"/>
        <v>0</v>
      </c>
      <c r="H31" s="36"/>
      <c r="I31" s="175">
        <f t="shared" si="1"/>
        <v>0</v>
      </c>
    </row>
    <row r="32" spans="1:9" hidden="1">
      <c r="A32" s="258" t="s">
        <v>162</v>
      </c>
      <c r="B32" s="257"/>
      <c r="C32" s="257"/>
      <c r="D32" s="259"/>
      <c r="E32" s="26">
        <f>'18a'!S500</f>
        <v>0</v>
      </c>
      <c r="F32" s="194"/>
      <c r="G32" s="174">
        <f t="shared" si="0"/>
        <v>0</v>
      </c>
      <c r="H32" s="36"/>
      <c r="I32" s="175">
        <f t="shared" si="1"/>
        <v>0</v>
      </c>
    </row>
    <row r="33" spans="1:9" hidden="1">
      <c r="A33" s="258" t="s">
        <v>163</v>
      </c>
      <c r="B33" s="257"/>
      <c r="C33" s="257"/>
      <c r="D33" s="259"/>
      <c r="E33" s="26">
        <f>'18a'!T500</f>
        <v>0</v>
      </c>
      <c r="F33" s="194"/>
      <c r="G33" s="174">
        <f t="shared" si="0"/>
        <v>0</v>
      </c>
      <c r="H33" s="36"/>
      <c r="I33" s="175">
        <f t="shared" si="1"/>
        <v>0</v>
      </c>
    </row>
    <row r="34" spans="1:9" hidden="1">
      <c r="A34" s="258" t="s">
        <v>164</v>
      </c>
      <c r="B34" s="257"/>
      <c r="C34" s="257"/>
      <c r="D34" s="259"/>
      <c r="E34" s="26">
        <f>'18a'!U500</f>
        <v>0</v>
      </c>
      <c r="F34" s="194"/>
      <c r="G34" s="174">
        <f t="shared" si="0"/>
        <v>0</v>
      </c>
      <c r="H34" s="36"/>
      <c r="I34" s="175">
        <f t="shared" si="1"/>
        <v>0</v>
      </c>
    </row>
    <row r="35" spans="1:9" hidden="1">
      <c r="A35" s="96"/>
      <c r="B35" s="90"/>
      <c r="C35" s="90"/>
      <c r="D35" s="90"/>
      <c r="E35" s="257"/>
      <c r="F35" s="257"/>
      <c r="G35" s="257"/>
      <c r="H35" s="257"/>
      <c r="I35" s="178"/>
    </row>
    <row r="36" spans="1:9" hidden="1">
      <c r="A36" s="258" t="s">
        <v>165</v>
      </c>
      <c r="B36" s="257"/>
      <c r="C36" s="257"/>
      <c r="D36" s="259"/>
      <c r="E36" s="26">
        <f>SUMIF('18a'!H4:H499,"G",'18a'!K4:K499)</f>
        <v>0</v>
      </c>
      <c r="F36" s="194"/>
      <c r="G36" s="174">
        <f>E36*F36</f>
        <v>0</v>
      </c>
      <c r="H36" s="36"/>
      <c r="I36" s="175">
        <f t="shared" si="1"/>
        <v>0</v>
      </c>
    </row>
    <row r="37" spans="1:9">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FOU3sAqEZZEgUyl8V/QArDliHL5i21qIB725EQaqr9jpJ69irn6O6p8wZE8TEy2gSO1vyOkYYt0F3Q+4L2Cvig==" saltValue="k6dXizns4GM4HWOYxKgnFA==" spinCount="100000" sheet="1" objects="1" scenarios="1"/>
  <mergeCells count="36">
    <mergeCell ref="A48:C48"/>
    <mergeCell ref="A49:C49"/>
    <mergeCell ref="A50:C50"/>
    <mergeCell ref="A31:D31"/>
    <mergeCell ref="A47:C47"/>
    <mergeCell ref="A33:D33"/>
    <mergeCell ref="A34:D34"/>
    <mergeCell ref="A36:D36"/>
    <mergeCell ref="A41:C41"/>
    <mergeCell ref="A42:C42"/>
    <mergeCell ref="A43:C43"/>
    <mergeCell ref="A44:C44"/>
    <mergeCell ref="A45:C45"/>
    <mergeCell ref="A46:C46"/>
    <mergeCell ref="A37:I37"/>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pageSetUpPr fitToPage="1"/>
  </sheetPr>
  <dimension ref="A2:Q20"/>
  <sheetViews>
    <sheetView topLeftCell="A12" workbookViewId="0">
      <selection activeCell="F10" sqref="F10"/>
    </sheetView>
  </sheetViews>
  <sheetFormatPr defaultColWidth="9.140625" defaultRowHeight="15"/>
  <cols>
    <col min="1" max="1" width="57.85546875" style="126" customWidth="1"/>
    <col min="2" max="8" width="9.140625" style="126"/>
    <col min="9" max="9" width="13.7109375" style="126" bestFit="1" customWidth="1"/>
    <col min="10" max="16384" width="9.140625" style="126"/>
  </cols>
  <sheetData>
    <row r="2" spans="1:17" ht="23.25">
      <c r="A2" s="137" t="s">
        <v>94</v>
      </c>
    </row>
    <row r="4" spans="1:17" ht="45">
      <c r="A4" s="138" t="s">
        <v>95</v>
      </c>
      <c r="B4" s="139"/>
    </row>
    <row r="6" spans="1:17">
      <c r="A6" s="4"/>
      <c r="B6" s="5" t="s">
        <v>96</v>
      </c>
      <c r="C6" s="5"/>
      <c r="D6" s="5" t="s">
        <v>97</v>
      </c>
      <c r="E6" s="5"/>
      <c r="F6" s="5" t="s">
        <v>98</v>
      </c>
      <c r="G6" s="6"/>
      <c r="I6" s="254" t="s">
        <v>99</v>
      </c>
      <c r="J6" s="255"/>
      <c r="K6" s="255"/>
      <c r="L6" s="255"/>
      <c r="M6" s="255"/>
      <c r="N6" s="255"/>
      <c r="O6" s="255"/>
      <c r="P6" s="255"/>
      <c r="Q6" s="256"/>
    </row>
    <row r="7" spans="1:17" ht="15.75" thickBot="1">
      <c r="A7" s="140" t="s">
        <v>100</v>
      </c>
      <c r="B7" s="141"/>
      <c r="C7" s="160"/>
      <c r="D7" s="141"/>
      <c r="E7" s="160"/>
      <c r="F7" s="141"/>
      <c r="G7" s="161"/>
      <c r="I7" s="142"/>
      <c r="J7" s="143" t="s">
        <v>101</v>
      </c>
      <c r="K7" s="143" t="s">
        <v>102</v>
      </c>
      <c r="L7" s="143" t="s">
        <v>103</v>
      </c>
      <c r="M7" s="143" t="s">
        <v>104</v>
      </c>
      <c r="N7" s="143" t="s">
        <v>105</v>
      </c>
      <c r="O7" s="143" t="s">
        <v>106</v>
      </c>
      <c r="P7" s="143" t="s">
        <v>107</v>
      </c>
      <c r="Q7" s="144" t="s">
        <v>108</v>
      </c>
    </row>
    <row r="8" spans="1:17" ht="15.75" thickTop="1">
      <c r="I8" s="254"/>
      <c r="J8" s="255"/>
      <c r="K8" s="255"/>
      <c r="L8" s="255"/>
      <c r="M8" s="255"/>
      <c r="N8" s="255"/>
      <c r="O8" s="255"/>
      <c r="P8" s="255"/>
      <c r="Q8" s="256"/>
    </row>
    <row r="9" spans="1:17">
      <c r="A9" s="145" t="s">
        <v>109</v>
      </c>
      <c r="B9" s="162"/>
      <c r="C9" s="146">
        <f>C7*B9</f>
        <v>0</v>
      </c>
      <c r="D9" s="162"/>
      <c r="E9" s="146">
        <f>E7*D9</f>
        <v>0</v>
      </c>
      <c r="F9" s="162"/>
      <c r="G9" s="147">
        <f>G7*F9</f>
        <v>0</v>
      </c>
      <c r="I9" s="148" t="s">
        <v>110</v>
      </c>
      <c r="J9" s="149">
        <f>SUM($E$7*1.5)+($E$19-$E$7)</f>
        <v>0</v>
      </c>
      <c r="K9" s="149">
        <f>SUM($E$7*1.3)+($E$19-$E$7)</f>
        <v>0</v>
      </c>
      <c r="L9" s="149">
        <f>SUM($E$7*1.3)+($E$19-$E$7)</f>
        <v>0</v>
      </c>
      <c r="M9" s="149">
        <f>SUM($E$7*1.3)+($E$19-$E$7)</f>
        <v>0</v>
      </c>
      <c r="N9" s="149">
        <f>SUM($E$7*1.3)+($E$19-$E$7)</f>
        <v>0</v>
      </c>
      <c r="O9" s="149">
        <f t="shared" ref="O9:P11" si="0">SUM($E$7*1.5)+($E$19-$E$7)</f>
        <v>0</v>
      </c>
      <c r="P9" s="149">
        <f t="shared" si="0"/>
        <v>0</v>
      </c>
      <c r="Q9" s="150">
        <f>SUM($E$7*2.5)+($E$19-$E$7)</f>
        <v>0</v>
      </c>
    </row>
    <row r="10" spans="1:17">
      <c r="A10" s="145" t="s">
        <v>111</v>
      </c>
      <c r="B10" s="162"/>
      <c r="C10" s="146">
        <f>C7*B10</f>
        <v>0</v>
      </c>
      <c r="D10" s="162"/>
      <c r="E10" s="146">
        <f>E7*D10</f>
        <v>0</v>
      </c>
      <c r="F10" s="162"/>
      <c r="G10" s="147">
        <f>G7*F10</f>
        <v>0</v>
      </c>
      <c r="I10" s="148" t="s">
        <v>112</v>
      </c>
      <c r="J10" s="149">
        <f>SUM($E$7*1)+($E$19-$E$7)</f>
        <v>0</v>
      </c>
      <c r="K10" s="149">
        <f>SUM($E$7*1)+($E$19-$E$7)</f>
        <v>0</v>
      </c>
      <c r="L10" s="149">
        <f>SUM($E$7*1)+($E$19-$E$7)</f>
        <v>0</v>
      </c>
      <c r="M10" s="149">
        <f>SUM($E$7*1)+($E$19-$E$7)</f>
        <v>0</v>
      </c>
      <c r="N10" s="149">
        <f>SUM($E$7*1)+($E$19-$E$7)</f>
        <v>0</v>
      </c>
      <c r="O10" s="149">
        <f t="shared" si="0"/>
        <v>0</v>
      </c>
      <c r="P10" s="149">
        <f t="shared" si="0"/>
        <v>0</v>
      </c>
      <c r="Q10" s="150">
        <f>SUM($E$7*2.5)+($E$19-$E$7)</f>
        <v>0</v>
      </c>
    </row>
    <row r="11" spans="1:17">
      <c r="A11" s="145" t="s">
        <v>113</v>
      </c>
      <c r="B11" s="162"/>
      <c r="C11" s="146">
        <f>C7*B11</f>
        <v>0</v>
      </c>
      <c r="D11" s="162"/>
      <c r="E11" s="146">
        <f>E7*D11</f>
        <v>0</v>
      </c>
      <c r="F11" s="162"/>
      <c r="G11" s="147">
        <f>G7*F11</f>
        <v>0</v>
      </c>
      <c r="I11" s="142" t="s">
        <v>114</v>
      </c>
      <c r="J11" s="151">
        <f>SUM($E$7*1.3)+($E$19-$E$7)</f>
        <v>0</v>
      </c>
      <c r="K11" s="151">
        <f>SUM($E$7*1.3)+($E$19-$E$7)</f>
        <v>0</v>
      </c>
      <c r="L11" s="151">
        <f>SUM($E$7*1.3)+($E$19-$E$7)</f>
        <v>0</v>
      </c>
      <c r="M11" s="151">
        <f>SUM($E$7*1.3)+($E$19-$E$7)</f>
        <v>0</v>
      </c>
      <c r="N11" s="151">
        <f>SUM($E$7*1.5)+($E$19-$E$7)</f>
        <v>0</v>
      </c>
      <c r="O11" s="151">
        <f t="shared" si="0"/>
        <v>0</v>
      </c>
      <c r="P11" s="151">
        <f t="shared" si="0"/>
        <v>0</v>
      </c>
      <c r="Q11" s="152">
        <f>SUM($E$7*2.5)+($E$19-$E$7)</f>
        <v>0</v>
      </c>
    </row>
    <row r="12" spans="1:17" ht="15.75" thickBot="1">
      <c r="A12" s="140" t="s">
        <v>115</v>
      </c>
      <c r="B12" s="141"/>
      <c r="C12" s="153">
        <f>SUM(C9:C11)</f>
        <v>0</v>
      </c>
      <c r="D12" s="141"/>
      <c r="E12" s="153">
        <f>SUM(E9:E11)</f>
        <v>0</v>
      </c>
      <c r="F12" s="141"/>
      <c r="G12" s="154">
        <f>SUM(G9:G11)</f>
        <v>0</v>
      </c>
    </row>
    <row r="13" spans="1:17" ht="15.75" thickTop="1"/>
    <row r="14" spans="1:17">
      <c r="A14" s="155" t="s">
        <v>116</v>
      </c>
      <c r="B14" s="163"/>
      <c r="C14" s="146">
        <f>C7*B14</f>
        <v>0</v>
      </c>
      <c r="D14" s="162"/>
      <c r="E14" s="146">
        <f>E7*D14</f>
        <v>0</v>
      </c>
      <c r="F14" s="162"/>
      <c r="G14" s="147">
        <f>G7*F14</f>
        <v>0</v>
      </c>
      <c r="I14" s="254" t="s">
        <v>117</v>
      </c>
      <c r="J14" s="255"/>
      <c r="K14" s="255"/>
      <c r="L14" s="255"/>
      <c r="M14" s="255"/>
      <c r="N14" s="255"/>
      <c r="O14" s="255"/>
      <c r="P14" s="255"/>
      <c r="Q14" s="256"/>
    </row>
    <row r="15" spans="1:17">
      <c r="A15" s="155" t="s">
        <v>118</v>
      </c>
      <c r="B15" s="163"/>
      <c r="C15" s="146">
        <f>C7*B15</f>
        <v>0</v>
      </c>
      <c r="D15" s="162"/>
      <c r="E15" s="146">
        <f>E7*D15</f>
        <v>0</v>
      </c>
      <c r="F15" s="162"/>
      <c r="G15" s="147">
        <f>G7*F15</f>
        <v>0</v>
      </c>
      <c r="I15" s="142"/>
      <c r="J15" s="143" t="s">
        <v>101</v>
      </c>
      <c r="K15" s="143" t="s">
        <v>102</v>
      </c>
      <c r="L15" s="143" t="s">
        <v>103</v>
      </c>
      <c r="M15" s="143" t="s">
        <v>104</v>
      </c>
      <c r="N15" s="143" t="s">
        <v>105</v>
      </c>
      <c r="O15" s="143" t="s">
        <v>106</v>
      </c>
      <c r="P15" s="143" t="s">
        <v>107</v>
      </c>
      <c r="Q15" s="144" t="s">
        <v>108</v>
      </c>
    </row>
    <row r="16" spans="1:17">
      <c r="A16" s="145" t="s">
        <v>119</v>
      </c>
      <c r="B16" s="163"/>
      <c r="C16" s="146">
        <f>C7*B16</f>
        <v>0</v>
      </c>
      <c r="D16" s="162"/>
      <c r="E16" s="146">
        <f>E7*D16</f>
        <v>0</v>
      </c>
      <c r="F16" s="162"/>
      <c r="G16" s="147">
        <f>G7*F16</f>
        <v>0</v>
      </c>
      <c r="I16" s="254"/>
      <c r="J16" s="255"/>
      <c r="K16" s="255"/>
      <c r="L16" s="255"/>
      <c r="M16" s="255"/>
      <c r="N16" s="255"/>
      <c r="O16" s="255"/>
      <c r="P16" s="255"/>
      <c r="Q16" s="256"/>
    </row>
    <row r="17" spans="1:17" ht="15.75" thickBot="1">
      <c r="A17" s="140" t="s">
        <v>120</v>
      </c>
      <c r="B17" s="141"/>
      <c r="C17" s="153">
        <f>SUM(C14:C16)</f>
        <v>0</v>
      </c>
      <c r="D17" s="141"/>
      <c r="E17" s="153">
        <f>SUM(E14:E16)</f>
        <v>0</v>
      </c>
      <c r="F17" s="141"/>
      <c r="G17" s="154">
        <f>SUM(G14:G16)</f>
        <v>0</v>
      </c>
      <c r="I17" s="148" t="s">
        <v>110</v>
      </c>
      <c r="J17" s="149">
        <f>SUM($G$7*1.5)+($G$19-$G$7)</f>
        <v>0</v>
      </c>
      <c r="K17" s="149">
        <f>SUM($G$7*1.3)+($G$19-$G$7)</f>
        <v>0</v>
      </c>
      <c r="L17" s="149">
        <f>SUM($G$7*1.3)+($G$19-$G$7)</f>
        <v>0</v>
      </c>
      <c r="M17" s="149">
        <f>SUM($G$7*1.3)+($G$19-$G$7)</f>
        <v>0</v>
      </c>
      <c r="N17" s="149">
        <f>SUM($G$7*1.3)+($G$19-$G$7)</f>
        <v>0</v>
      </c>
      <c r="O17" s="149">
        <f t="shared" ref="O17:P19" si="1">SUM($G$7*1.5)+($G$19-$G$7)</f>
        <v>0</v>
      </c>
      <c r="P17" s="149">
        <f t="shared" si="1"/>
        <v>0</v>
      </c>
      <c r="Q17" s="150">
        <f>SUM($G$7*2.5)+($G$19-$G$7)</f>
        <v>0</v>
      </c>
    </row>
    <row r="18" spans="1:17" ht="15.75" thickTop="1">
      <c r="I18" s="148" t="s">
        <v>112</v>
      </c>
      <c r="J18" s="149">
        <f>SUM($G$7*1)+($G$19-$G$7)</f>
        <v>0</v>
      </c>
      <c r="K18" s="149">
        <f>SUM($G$7*1)+($G$19-$G$7)</f>
        <v>0</v>
      </c>
      <c r="L18" s="149">
        <f>SUM($G$7*1)+($G$19-$G$7)</f>
        <v>0</v>
      </c>
      <c r="M18" s="149">
        <f>SUM($G$7*1)+($G$19-$G$7)</f>
        <v>0</v>
      </c>
      <c r="N18" s="149">
        <f>SUM($G$7*1)+($G$19-$G$7)</f>
        <v>0</v>
      </c>
      <c r="O18" s="149">
        <f t="shared" si="1"/>
        <v>0</v>
      </c>
      <c r="P18" s="149">
        <f t="shared" si="1"/>
        <v>0</v>
      </c>
      <c r="Q18" s="150">
        <f>SUM($G$7*2.5)+($G$19-$G$7)</f>
        <v>0</v>
      </c>
    </row>
    <row r="19" spans="1:17" ht="15.75" thickBot="1">
      <c r="A19" s="156" t="s">
        <v>121</v>
      </c>
      <c r="B19" s="157"/>
      <c r="C19" s="158">
        <f>SUM(C7,C12,C17)</f>
        <v>0</v>
      </c>
      <c r="D19" s="157"/>
      <c r="E19" s="158">
        <f>SUM(E7,E12,E17)</f>
        <v>0</v>
      </c>
      <c r="F19" s="157"/>
      <c r="G19" s="159">
        <f>SUM(G7,G12,G17)</f>
        <v>0</v>
      </c>
      <c r="I19" s="142" t="s">
        <v>114</v>
      </c>
      <c r="J19" s="151">
        <f>SUM($G$7*1.3)+($G$19-$G$7)</f>
        <v>0</v>
      </c>
      <c r="K19" s="151">
        <f>SUM($G$7*1.3)+($G$19-$G$7)</f>
        <v>0</v>
      </c>
      <c r="L19" s="151">
        <f>SUM($G$7*1.3)+($G$19-$G$7)</f>
        <v>0</v>
      </c>
      <c r="M19" s="151">
        <f>SUM($G$7*1.3)+($G$19-$G$7)</f>
        <v>0</v>
      </c>
      <c r="N19" s="151">
        <f>SUM($G$7*1.5)+($G$19-$G$7)</f>
        <v>0</v>
      </c>
      <c r="O19" s="151">
        <f t="shared" si="1"/>
        <v>0</v>
      </c>
      <c r="P19" s="151">
        <f t="shared" si="1"/>
        <v>0</v>
      </c>
      <c r="Q19" s="152">
        <f>SUM($G$7*2.5)+($G$19-$G$7)</f>
        <v>0</v>
      </c>
    </row>
    <row r="20" spans="1:17" ht="15.75" thickTop="1"/>
  </sheetData>
  <sheetProtection algorithmName="SHA-512" hashValue="f9KJ2hoY1+p2MTCRl9xE/tNbwpFyO3bwOkzBQK++wk68hUDBSvUP4QzseO+M6ExgPXdeug93yx7fG95T7A2LrA==" saltValue="sPLTA9Wy3ULJoQ4DIiTkhg==" spinCount="100000" sheet="1" objects="1" scenarios="1"/>
  <mergeCells count="4">
    <mergeCell ref="I6:Q6"/>
    <mergeCell ref="I8:Q8"/>
    <mergeCell ref="I14:Q14"/>
    <mergeCell ref="I16:Q16"/>
  </mergeCells>
  <pageMargins left="0.7" right="0.7" top="0.75" bottom="0.75" header="0.3" footer="0.3"/>
  <pageSetup paperSize="9" scale="62"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codeName="Blad40">
    <tabColor rgb="FF173583"/>
  </sheetPr>
  <dimension ref="A1:Y549"/>
  <sheetViews>
    <sheetView workbookViewId="0">
      <pane ySplit="3" topLeftCell="A4" activePane="bottomLeft" state="frozen"/>
      <selection pane="bottomLeft" activeCell="F29" sqref="F29"/>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18</v>
      </c>
      <c r="B1" s="292"/>
      <c r="C1" s="293"/>
      <c r="D1" s="294" t="s">
        <v>127</v>
      </c>
      <c r="E1" s="295"/>
      <c r="F1" s="299" t="str">
        <f>'Kosten NEN2075'!C20</f>
        <v>6420040 - Sportcentrum De Steense</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Deken Vaasstraat 15,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IFERROR(VLOOKUP(H4,'18'!$K$3:$M$16,3,FALSE),0)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IFERROR(VLOOKUP(H5,'18'!$K$3:$M$16,3,FALSE),0)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IFERROR(VLOOKUP(H6,'18'!$K$3:$M$16,3,FALSE),0)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IFERROR(VLOOKUP(H7,'18'!$K$3:$M$16,3,FALSE),0)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IFERROR(VLOOKUP(H8,'18'!$K$3:$M$16,3,FALSE),0)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IFERROR(VLOOKUP(H9,'18'!$K$3:$M$16,3,FALSE),0)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IFERROR(VLOOKUP(H10,'18'!$K$3:$M$16,3,FALSE),0)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IFERROR(VLOOKUP(H11,'18'!$K$3:$M$16,3,FALSE),0)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IFERROR(VLOOKUP(H12,'18'!$K$3:$M$16,3,FALSE),0)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IFERROR(VLOOKUP(H13,'18'!$K$3:$M$16,3,FALSE),0)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IFERROR(VLOOKUP(H14,'18'!$K$3:$M$16,3,FALSE),0)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IFERROR(VLOOKUP(H15,'18'!$K$3:$M$16,3,FALSE),0)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IFERROR(VLOOKUP(H16,'18'!$K$3:$M$16,3,FALSE),0)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IFERROR(VLOOKUP(H17,'18'!$K$3:$M$16,3,FALSE),0)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IFERROR(VLOOKUP(H18,'18'!$K$3:$M$16,3,FALSE),0)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IFERROR(VLOOKUP(H19,'18'!$K$3:$M$16,3,FALSE),0)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IFERROR(VLOOKUP(H20,'18'!$K$3:$M$16,3,FALSE),0)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IFERROR(VLOOKUP(H21,'18'!$K$3:$M$16,3,FALSE),0)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IFERROR(VLOOKUP(H22,'18'!$K$3:$M$16,3,FALSE),0)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IFERROR(VLOOKUP(H23,'18'!$K$3:$M$16,3,FALSE),0)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IFERROR(VLOOKUP(H24,'18'!$K$3:$M$16,3,FALSE),0)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IFERROR(VLOOKUP(H25,'18'!$K$3:$M$16,3,FALSE),0)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IFERROR(VLOOKUP(H26,'18'!$K$3:$M$16,3,FALSE),0)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IFERROR(VLOOKUP(H27,'18'!$K$3:$M$16,3,FALSE),0)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IFERROR(VLOOKUP(H28,'18'!$K$3:$M$16,3,FALSE),0)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IFERROR(VLOOKUP(H29,'18'!$K$3:$M$16,3,FALSE),0)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IFERROR(VLOOKUP(H30,'18'!$K$3:$M$16,3,FALSE),0)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IFERROR(VLOOKUP(H31,'18'!$K$3:$M$16,3,FALSE),0)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IFERROR(VLOOKUP(H32,'18'!$K$3:$M$16,3,FALSE),0)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IFERROR(VLOOKUP(H33,'18'!$K$3:$M$16,3,FALSE),0)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IFERROR(VLOOKUP(H34,'18'!$K$3:$M$16,3,FALSE),0)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IFERROR(VLOOKUP(H35,'18'!$K$3:$M$16,3,FALSE),0)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IFERROR(VLOOKUP(H36,'18'!$K$3:$M$16,3,FALSE),0)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IFERROR(VLOOKUP(H37,'18'!$K$3:$M$16,3,FALSE),0)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IFERROR(VLOOKUP(H38,'18'!$K$3:$M$16,3,FALSE),0)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IFERROR(VLOOKUP(H39,'18'!$K$3:$M$16,3,FALSE),0)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IFERROR(VLOOKUP(H40,'18'!$K$3:$M$16,3,FALSE),0)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IFERROR(VLOOKUP(H41,'18'!$K$3:$M$16,3,FALSE),0)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IFERROR(VLOOKUP(H42,'18'!$K$3:$M$16,3,FALSE),0)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IFERROR(VLOOKUP(H43,'18'!$K$3:$M$16,3,FALSE),0)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IFERROR(VLOOKUP(H44,'18'!$K$3:$M$16,3,FALSE),0)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IFERROR(VLOOKUP(H45,'18'!$K$3:$M$16,3,FALSE),0)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IFERROR(VLOOKUP(H46,'18'!$K$3:$M$16,3,FALSE),0)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IFERROR(VLOOKUP(H47,'18'!$K$3:$M$16,3,FALSE),0)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IFERROR(VLOOKUP(H48,'18'!$K$3:$M$16,3,FALSE),0)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IFERROR(VLOOKUP(H49,'18'!$K$3:$M$16,3,FALSE),0)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IFERROR(VLOOKUP(H50,'18'!$K$3:$M$16,3,FALSE),0)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IFERROR(VLOOKUP(H51,'18'!$K$3:$M$16,3,FALSE),0)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IFERROR(VLOOKUP(H52,'18'!$K$3:$M$16,3,FALSE),0)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IFERROR(VLOOKUP(H53,'18'!$K$3:$M$16,3,FALSE),0)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IFERROR(VLOOKUP(H54,'18'!$K$3:$M$16,3,FALSE),0)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IFERROR(VLOOKUP(H55,'18'!$K$3:$M$16,3,FALSE),0)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IFERROR(VLOOKUP(H56,'18'!$K$3:$M$16,3,FALSE),0)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IFERROR(VLOOKUP(H57,'18'!$K$3:$M$16,3,FALSE),0)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IFERROR(VLOOKUP(H58,'18'!$K$3:$M$16,3,FALSE),0)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IFERROR(VLOOKUP(H59,'18'!$K$3:$M$16,3,FALSE),0)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IFERROR(VLOOKUP(H60,'18'!$K$3:$M$16,3,FALSE),0)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IFERROR(VLOOKUP(H61,'18'!$K$3:$M$16,3,FALSE),0)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IFERROR(VLOOKUP(H62,'18'!$K$3:$M$16,3,FALSE),0)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IFERROR(VLOOKUP(H63,'18'!$K$3:$M$16,3,FALSE),0)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IFERROR(VLOOKUP(H64,'18'!$K$3:$M$16,3,FALSE),0)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IFERROR(VLOOKUP(H65,'18'!$K$3:$M$16,3,FALSE),0)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IFERROR(VLOOKUP(H66,'18'!$K$3:$M$16,3,FALSE),0)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IFERROR(VLOOKUP(H67,'18'!$K$3:$M$16,3,FALSE),0)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IFERROR(VLOOKUP(H68,'18'!$K$3:$M$16,3,FALSE),0)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IFERROR(VLOOKUP(H69,'18'!$K$3:$M$16,3,FALSE),0)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IFERROR(VLOOKUP(H70,'18'!$K$3:$M$16,3,FALSE),0)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IFERROR(VLOOKUP(H71,'18'!$K$3:$M$16,3,FALSE),0)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IFERROR(VLOOKUP(H72,'18'!$K$3:$M$16,3,FALSE),0)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IFERROR(VLOOKUP(H73,'18'!$K$3:$M$16,3,FALSE),0)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IFERROR(VLOOKUP(H74,'18'!$K$3:$M$16,3,FALSE),0)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IFERROR(VLOOKUP(H75,'18'!$K$3:$M$16,3,FALSE),0)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IFERROR(VLOOKUP(H76,'18'!$K$3:$M$16,3,FALSE),0)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IFERROR(VLOOKUP(H77,'18'!$K$3:$M$16,3,FALSE),0)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IFERROR(VLOOKUP(H78,'18'!$K$3:$M$16,3,FALSE),0)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IFERROR(VLOOKUP(H79,'18'!$K$3:$M$16,3,FALSE),0)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IFERROR(VLOOKUP(H80,'18'!$K$3:$M$16,3,FALSE),0)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IFERROR(VLOOKUP(H81,'18'!$K$3:$M$16,3,FALSE),0)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IFERROR(VLOOKUP(H82,'18'!$K$3:$M$16,3,FALSE),0)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IFERROR(VLOOKUP(H83,'18'!$K$3:$M$16,3,FALSE),0)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IFERROR(VLOOKUP(H84,'18'!$K$3:$M$16,3,FALSE),0)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IFERROR(VLOOKUP(H85,'18'!$K$3:$M$16,3,FALSE),0)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IFERROR(VLOOKUP(H86,'18'!$K$3:$M$16,3,FALSE),0)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IFERROR(VLOOKUP(H87,'18'!$K$3:$M$16,3,FALSE),0)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IFERROR(VLOOKUP(H88,'18'!$K$3:$M$16,3,FALSE),0)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IFERROR(VLOOKUP(H89,'18'!$K$3:$M$16,3,FALSE),0)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IFERROR(VLOOKUP(H90,'18'!$K$3:$M$16,3,FALSE),0)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IFERROR(VLOOKUP(H91,'18'!$K$3:$M$16,3,FALSE),0)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IFERROR(VLOOKUP(H92,'18'!$K$3:$M$16,3,FALSE),0)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IFERROR(VLOOKUP(H93,'18'!$K$3:$M$16,3,FALSE),0)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IFERROR(VLOOKUP(H94,'18'!$K$3:$M$16,3,FALSE),0)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IFERROR(VLOOKUP(H95,'18'!$K$3:$M$16,3,FALSE),0)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IFERROR(VLOOKUP(H96,'18'!$K$3:$M$16,3,FALSE),0)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IFERROR(VLOOKUP(H97,'18'!$K$3:$M$16,3,FALSE),0)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IFERROR(VLOOKUP(H98,'18'!$K$3:$M$16,3,FALSE),0)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IFERROR(VLOOKUP(H99,'18'!$K$3:$M$16,3,FALSE),0)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IFERROR(VLOOKUP(H100,'18'!$K$3:$M$16,3,FALSE),0)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IFERROR(VLOOKUP(H101,'18'!$K$3:$M$16,3,FALSE),0)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IFERROR(VLOOKUP(H102,'18'!$K$3:$M$16,3,FALSE),0)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IFERROR(VLOOKUP(H103,'18'!$K$3:$M$16,3,FALSE),0)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IFERROR(VLOOKUP(H104,'18'!$K$3:$M$16,3,FALSE),0)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IFERROR(VLOOKUP(H105,'18'!$K$3:$M$16,3,FALSE),0)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IFERROR(VLOOKUP(H106,'18'!$K$3:$M$16,3,FALSE),0)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IFERROR(VLOOKUP(H107,'18'!$K$3:$M$16,3,FALSE),0)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IFERROR(VLOOKUP(H108,'18'!$K$3:$M$16,3,FALSE),0)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IFERROR(VLOOKUP(H109,'18'!$K$3:$M$16,3,FALSE),0)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IFERROR(VLOOKUP(H110,'18'!$K$3:$M$16,3,FALSE),0)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IFERROR(VLOOKUP(H111,'18'!$K$3:$M$16,3,FALSE),0)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IFERROR(VLOOKUP(H112,'18'!$K$3:$M$16,3,FALSE),0)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IFERROR(VLOOKUP(H113,'18'!$K$3:$M$16,3,FALSE),0)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IFERROR(VLOOKUP(H114,'18'!$K$3:$M$16,3,FALSE),0)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IFERROR(VLOOKUP(H115,'18'!$K$3:$M$16,3,FALSE),0)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IFERROR(VLOOKUP(H116,'18'!$K$3:$M$16,3,FALSE),0)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IFERROR(VLOOKUP(H117,'18'!$K$3:$M$16,3,FALSE),0)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IFERROR(VLOOKUP(H118,'18'!$K$3:$M$16,3,FALSE),0)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IFERROR(VLOOKUP(H119,'18'!$K$3:$M$16,3,FALSE),0)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IFERROR(VLOOKUP(H120,'18'!$K$3:$M$16,3,FALSE),0)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IFERROR(VLOOKUP(H121,'18'!$K$3:$M$16,3,FALSE),0)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IFERROR(VLOOKUP(H122,'18'!$K$3:$M$16,3,FALSE),0)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IFERROR(VLOOKUP(H123,'18'!$K$3:$M$16,3,FALSE),0)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IFERROR(VLOOKUP(H124,'18'!$K$3:$M$16,3,FALSE),0)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IFERROR(VLOOKUP(H125,'18'!$K$3:$M$16,3,FALSE),0)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IFERROR(VLOOKUP(H126,'18'!$K$3:$M$16,3,FALSE),0)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IFERROR(VLOOKUP(H127,'18'!$K$3:$M$16,3,FALSE),0)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IFERROR(VLOOKUP(H128,'18'!$K$3:$M$16,3,FALSE),0)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IFERROR(VLOOKUP(H129,'18'!$K$3:$M$16,3,FALSE),0)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IFERROR(VLOOKUP(H130,'18'!$K$3:$M$16,3,FALSE),0)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IFERROR(VLOOKUP(H131,'18'!$K$3:$M$16,3,FALSE),0)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IFERROR(VLOOKUP(H132,'18'!$K$3:$M$16,3,FALSE),0)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IFERROR(VLOOKUP(H133,'18'!$K$3:$M$16,3,FALSE),0)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IFERROR(VLOOKUP(H134,'18'!$K$3:$M$16,3,FALSE),0)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IFERROR(VLOOKUP(H135,'18'!$K$3:$M$16,3,FALSE),0)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IFERROR(VLOOKUP(H136,'18'!$K$3:$M$16,3,FALSE),0)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IFERROR(VLOOKUP(H137,'18'!$K$3:$M$16,3,FALSE),0)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IFERROR(VLOOKUP(H138,'18'!$K$3:$M$16,3,FALSE),0)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IFERROR(VLOOKUP(H139,'18'!$K$3:$M$16,3,FALSE),0)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IFERROR(VLOOKUP(H140,'18'!$K$3:$M$16,3,FALSE),0)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IFERROR(VLOOKUP(H141,'18'!$K$3:$M$16,3,FALSE),0)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IFERROR(VLOOKUP(H142,'18'!$K$3:$M$16,3,FALSE),0)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IFERROR(VLOOKUP(H143,'18'!$K$3:$M$16,3,FALSE),0)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IFERROR(VLOOKUP(H144,'18'!$K$3:$M$16,3,FALSE),0)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IFERROR(VLOOKUP(H145,'18'!$K$3:$M$16,3,FALSE),0)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IFERROR(VLOOKUP(H146,'18'!$K$3:$M$16,3,FALSE),0)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IFERROR(VLOOKUP(H147,'18'!$K$3:$M$16,3,FALSE),0)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IFERROR(VLOOKUP(H148,'18'!$K$3:$M$16,3,FALSE),0)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IFERROR(VLOOKUP(H149,'18'!$K$3:$M$16,3,FALSE),0)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IFERROR(VLOOKUP(H150,'18'!$K$3:$M$16,3,FALSE),0)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IFERROR(VLOOKUP(H151,'18'!$K$3:$M$16,3,FALSE),0)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IFERROR(VLOOKUP(H152,'18'!$K$3:$M$16,3,FALSE),0)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IFERROR(VLOOKUP(H153,'18'!$K$3:$M$16,3,FALSE),0)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IFERROR(VLOOKUP(H154,'18'!$K$3:$M$16,3,FALSE),0)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IFERROR(VLOOKUP(H155,'18'!$K$3:$M$16,3,FALSE),0)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IFERROR(VLOOKUP(H156,'18'!$K$3:$M$16,3,FALSE),0)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IFERROR(VLOOKUP(H157,'18'!$K$3:$M$16,3,FALSE),0)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IFERROR(VLOOKUP(H158,'18'!$K$3:$M$16,3,FALSE),0)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IFERROR(VLOOKUP(H159,'18'!$K$3:$M$16,3,FALSE),0)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IFERROR(VLOOKUP(H160,'18'!$K$3:$M$16,3,FALSE),0)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IFERROR(VLOOKUP(H161,'18'!$K$3:$M$16,3,FALSE),0)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IFERROR(VLOOKUP(H162,'18'!$K$3:$M$16,3,FALSE),0)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IFERROR(VLOOKUP(H163,'18'!$K$3:$M$16,3,FALSE),0)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IFERROR(VLOOKUP(H164,'18'!$K$3:$M$16,3,FALSE),0)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IFERROR(VLOOKUP(H165,'18'!$K$3:$M$16,3,FALSE),0)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IFERROR(VLOOKUP(H166,'18'!$K$3:$M$16,3,FALSE),0)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IFERROR(VLOOKUP(H167,'18'!$K$3:$M$16,3,FALSE),0)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IFERROR(VLOOKUP(H168,'18'!$K$3:$M$16,3,FALSE),0)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IFERROR(VLOOKUP(H169,'18'!$K$3:$M$16,3,FALSE),0)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IFERROR(VLOOKUP(H170,'18'!$K$3:$M$16,3,FALSE),0)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IFERROR(VLOOKUP(H171,'18'!$K$3:$M$16,3,FALSE),0)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IFERROR(VLOOKUP(H172,'18'!$K$3:$M$16,3,FALSE),0)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IFERROR(VLOOKUP(H173,'18'!$K$3:$M$16,3,FALSE),0)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IFERROR(VLOOKUP(H174,'18'!$K$3:$M$16,3,FALSE),0)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IFERROR(VLOOKUP(H175,'18'!$K$3:$M$16,3,FALSE),0)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IFERROR(VLOOKUP(H176,'18'!$K$3:$M$16,3,FALSE),0)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IFERROR(VLOOKUP(H177,'18'!$K$3:$M$16,3,FALSE),0)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IFERROR(VLOOKUP(H178,'18'!$K$3:$M$16,3,FALSE),0)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IFERROR(VLOOKUP(H179,'18'!$K$3:$M$16,3,FALSE),0)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IFERROR(VLOOKUP(H180,'18'!$K$3:$M$16,3,FALSE),0)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IFERROR(VLOOKUP(H181,'18'!$K$3:$M$16,3,FALSE),0)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IFERROR(VLOOKUP(H182,'18'!$K$3:$M$16,3,FALSE),0)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IFERROR(VLOOKUP(H183,'18'!$K$3:$M$16,3,FALSE),0)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IFERROR(VLOOKUP(H184,'18'!$K$3:$M$16,3,FALSE),0)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IFERROR(VLOOKUP(H185,'18'!$K$3:$M$16,3,FALSE),0)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IFERROR(VLOOKUP(H186,'18'!$K$3:$M$16,3,FALSE),0)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IFERROR(VLOOKUP(H187,'18'!$K$3:$M$16,3,FALSE),0)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IFERROR(VLOOKUP(H188,'18'!$K$3:$M$16,3,FALSE),0)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IFERROR(VLOOKUP(H189,'18'!$K$3:$M$16,3,FALSE),0)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IFERROR(VLOOKUP(H190,'18'!$K$3:$M$16,3,FALSE),0)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IFERROR(VLOOKUP(H191,'18'!$K$3:$M$16,3,FALSE),0)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IFERROR(VLOOKUP(H192,'18'!$K$3:$M$16,3,FALSE),0)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IFERROR(VLOOKUP(H193,'18'!$K$3:$M$16,3,FALSE),0)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IFERROR(VLOOKUP(H194,'18'!$K$3:$M$16,3,FALSE),0)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IFERROR(VLOOKUP(H195,'18'!$K$3:$M$16,3,FALSE),0)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IFERROR(VLOOKUP(H196,'18'!$K$3:$M$16,3,FALSE),0)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IFERROR(VLOOKUP(H197,'18'!$K$3:$M$16,3,FALSE),0)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IFERROR(VLOOKUP(H198,'18'!$K$3:$M$16,3,FALSE),0)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IFERROR(VLOOKUP(H199,'18'!$K$3:$M$16,3,FALSE),0)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IFERROR(VLOOKUP(H200,'18'!$K$3:$M$16,3,FALSE),0)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IFERROR(VLOOKUP(H201,'18'!$K$3:$M$16,3,FALSE),0)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IFERROR(VLOOKUP(H202,'18'!$K$3:$M$16,3,FALSE),0)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IFERROR(VLOOKUP(H203,'18'!$K$3:$M$16,3,FALSE),0)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IFERROR(VLOOKUP(H204,'18'!$K$3:$M$16,3,FALSE),0)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IFERROR(VLOOKUP(H205,'18'!$K$3:$M$16,3,FALSE),0)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IFERROR(VLOOKUP(H206,'18'!$K$3:$M$16,3,FALSE),0)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IFERROR(VLOOKUP(H207,'18'!$K$3:$M$16,3,FALSE),0)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IFERROR(VLOOKUP(H208,'18'!$K$3:$M$16,3,FALSE),0)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IFERROR(VLOOKUP(H209,'18'!$K$3:$M$16,3,FALSE),0)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IFERROR(VLOOKUP(H210,'18'!$K$3:$M$16,3,FALSE),0)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IFERROR(VLOOKUP(H211,'18'!$K$3:$M$16,3,FALSE),0)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IFERROR(VLOOKUP(H212,'18'!$K$3:$M$16,3,FALSE),0)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IFERROR(VLOOKUP(H213,'18'!$K$3:$M$16,3,FALSE),0)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IFERROR(VLOOKUP(H214,'18'!$K$3:$M$16,3,FALSE),0)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IFERROR(VLOOKUP(H215,'18'!$K$3:$M$16,3,FALSE),0)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IFERROR(VLOOKUP(H216,'18'!$K$3:$M$16,3,FALSE),0)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IFERROR(VLOOKUP(H217,'18'!$K$3:$M$16,3,FALSE),0)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IFERROR(VLOOKUP(H218,'18'!$K$3:$M$16,3,FALSE),0)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IFERROR(VLOOKUP(H219,'18'!$K$3:$M$16,3,FALSE),0)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IFERROR(VLOOKUP(H220,'18'!$K$3:$M$16,3,FALSE),0)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IFERROR(VLOOKUP(H221,'18'!$K$3:$M$16,3,FALSE),0)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IFERROR(VLOOKUP(H222,'18'!$K$3:$M$16,3,FALSE),0)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IFERROR(VLOOKUP(H223,'18'!$K$3:$M$16,3,FALSE),0)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IFERROR(VLOOKUP(H224,'18'!$K$3:$M$16,3,FALSE),0)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IFERROR(VLOOKUP(H225,'18'!$K$3:$M$16,3,FALSE),0)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IFERROR(VLOOKUP(H226,'18'!$K$3:$M$16,3,FALSE),0)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IFERROR(VLOOKUP(H227,'18'!$K$3:$M$16,3,FALSE),0)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IFERROR(VLOOKUP(H228,'18'!$K$3:$M$16,3,FALSE),0)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IFERROR(VLOOKUP(H229,'18'!$K$3:$M$16,3,FALSE),0)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IFERROR(VLOOKUP(H230,'18'!$K$3:$M$16,3,FALSE),0)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IFERROR(VLOOKUP(H231,'18'!$K$3:$M$16,3,FALSE),0)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IFERROR(VLOOKUP(H232,'18'!$K$3:$M$16,3,FALSE),0)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IFERROR(VLOOKUP(H233,'18'!$K$3:$M$16,3,FALSE),0)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IFERROR(VLOOKUP(H234,'18'!$K$3:$M$16,3,FALSE),0)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IFERROR(VLOOKUP(H235,'18'!$K$3:$M$16,3,FALSE),0)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IFERROR(VLOOKUP(H236,'18'!$K$3:$M$16,3,FALSE),0)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IFERROR(VLOOKUP(H237,'18'!$K$3:$M$16,3,FALSE),0)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IFERROR(VLOOKUP(H238,'18'!$K$3:$M$16,3,FALSE),0)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IFERROR(VLOOKUP(H239,'18'!$K$3:$M$16,3,FALSE),0)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IFERROR(VLOOKUP(H240,'18'!$K$3:$M$16,3,FALSE),0)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IFERROR(VLOOKUP(H241,'18'!$K$3:$M$16,3,FALSE),0)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IFERROR(VLOOKUP(H242,'18'!$K$3:$M$16,3,FALSE),0)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IFERROR(VLOOKUP(H243,'18'!$K$3:$M$16,3,FALSE),0)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IFERROR(VLOOKUP(H244,'18'!$K$3:$M$16,3,FALSE),0)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IFERROR(VLOOKUP(H245,'18'!$K$3:$M$16,3,FALSE),0)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IFERROR(VLOOKUP(H246,'18'!$K$3:$M$16,3,FALSE),0)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IFERROR(VLOOKUP(H247,'18'!$K$3:$M$16,3,FALSE),0)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IFERROR(VLOOKUP(H248,'18'!$K$3:$M$16,3,FALSE),0)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IFERROR(VLOOKUP(H249,'18'!$K$3:$M$16,3,FALSE),0)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IFERROR(VLOOKUP(H250,'18'!$K$3:$M$16,3,FALSE),0)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IFERROR(VLOOKUP(H251,'18'!$K$3:$M$16,3,FALSE),0)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IFERROR(VLOOKUP(H252,'18'!$K$3:$M$16,3,FALSE),0)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IFERROR(VLOOKUP(H253,'18'!$K$3:$M$16,3,FALSE),0)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IFERROR(VLOOKUP(H254,'18'!$K$3:$M$16,3,FALSE),0)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IFERROR(VLOOKUP(H255,'18'!$K$3:$M$16,3,FALSE),0)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IFERROR(VLOOKUP(H256,'18'!$K$3:$M$16,3,FALSE),0)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IFERROR(VLOOKUP(H257,'18'!$K$3:$M$16,3,FALSE),0)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IFERROR(VLOOKUP(H258,'18'!$K$3:$M$16,3,FALSE),0)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IFERROR(VLOOKUP(H259,'18'!$K$3:$M$16,3,FALSE),0)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IFERROR(VLOOKUP(H260,'18'!$K$3:$M$16,3,FALSE),0)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IFERROR(VLOOKUP(H261,'18'!$K$3:$M$16,3,FALSE),0)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IFERROR(VLOOKUP(H262,'18'!$K$3:$M$16,3,FALSE),0)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IFERROR(VLOOKUP(H263,'18'!$K$3:$M$16,3,FALSE),0)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IFERROR(VLOOKUP(H264,'18'!$K$3:$M$16,3,FALSE),0)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IFERROR(VLOOKUP(H265,'18'!$K$3:$M$16,3,FALSE),0)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IFERROR(VLOOKUP(H266,'18'!$K$3:$M$16,3,FALSE),0)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IFERROR(VLOOKUP(H267,'18'!$K$3:$M$16,3,FALSE),0)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IFERROR(VLOOKUP(H268,'18'!$K$3:$M$16,3,FALSE),0)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IFERROR(VLOOKUP(H269,'18'!$K$3:$M$16,3,FALSE),0)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IFERROR(VLOOKUP(H270,'18'!$K$3:$M$16,3,FALSE),0)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IFERROR(VLOOKUP(H271,'18'!$K$3:$M$16,3,FALSE),0)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IFERROR(VLOOKUP(H272,'18'!$K$3:$M$16,3,FALSE),0)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IFERROR(VLOOKUP(H273,'18'!$K$3:$M$16,3,FALSE),0)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IFERROR(VLOOKUP(H274,'18'!$K$3:$M$16,3,FALSE),0)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IFERROR(VLOOKUP(H275,'18'!$K$3:$M$16,3,FALSE),0)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IFERROR(VLOOKUP(H276,'18'!$K$3:$M$16,3,FALSE),0)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IFERROR(VLOOKUP(H277,'18'!$K$3:$M$16,3,FALSE),0)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IFERROR(VLOOKUP(H278,'18'!$K$3:$M$16,3,FALSE),0)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IFERROR(VLOOKUP(H279,'18'!$K$3:$M$16,3,FALSE),0)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IFERROR(VLOOKUP(H280,'18'!$K$3:$M$16,3,FALSE),0)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IFERROR(VLOOKUP(H281,'18'!$K$3:$M$16,3,FALSE),0)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IFERROR(VLOOKUP(H282,'18'!$K$3:$M$16,3,FALSE),0)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IFERROR(VLOOKUP(H283,'18'!$K$3:$M$16,3,FALSE),0)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IFERROR(VLOOKUP(H284,'18'!$K$3:$M$16,3,FALSE),0)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IFERROR(VLOOKUP(H285,'18'!$K$3:$M$16,3,FALSE),0)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IFERROR(VLOOKUP(H286,'18'!$K$3:$M$16,3,FALSE),0)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IFERROR(VLOOKUP(H287,'18'!$K$3:$M$16,3,FALSE),0)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IFERROR(VLOOKUP(H288,'18'!$K$3:$M$16,3,FALSE),0)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IFERROR(VLOOKUP(H289,'18'!$K$3:$M$16,3,FALSE),0)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IFERROR(VLOOKUP(H290,'18'!$K$3:$M$16,3,FALSE),0)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IFERROR(VLOOKUP(H291,'18'!$K$3:$M$16,3,FALSE),0)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IFERROR(VLOOKUP(H292,'18'!$K$3:$M$16,3,FALSE),0)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IFERROR(VLOOKUP(H293,'18'!$K$3:$M$16,3,FALSE),0)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IFERROR(VLOOKUP(H294,'18'!$K$3:$M$16,3,FALSE),0)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IFERROR(VLOOKUP(H295,'18'!$K$3:$M$16,3,FALSE),0)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IFERROR(VLOOKUP(H296,'18'!$K$3:$M$16,3,FALSE),0)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IFERROR(VLOOKUP(H297,'18'!$K$3:$M$16,3,FALSE),0)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IFERROR(VLOOKUP(H298,'18'!$K$3:$M$16,3,FALSE),0)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IFERROR(VLOOKUP(H299,'18'!$K$3:$M$16,3,FALSE),0)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IFERROR(VLOOKUP(H300,'18'!$K$3:$M$16,3,FALSE),0)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IFERROR(VLOOKUP(H301,'18'!$K$3:$M$16,3,FALSE),0)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IFERROR(VLOOKUP(H302,'18'!$K$3:$M$16,3,FALSE),0)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IFERROR(VLOOKUP(H303,'18'!$K$3:$M$16,3,FALSE),0)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IFERROR(VLOOKUP(H304,'18'!$K$3:$M$16,3,FALSE),0)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IFERROR(VLOOKUP(H305,'18'!$K$3:$M$16,3,FALSE),0)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IFERROR(VLOOKUP(H306,'18'!$K$3:$M$16,3,FALSE),0)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IFERROR(VLOOKUP(H307,'18'!$K$3:$M$16,3,FALSE),0)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IFERROR(VLOOKUP(H308,'18'!$K$3:$M$16,3,FALSE),0)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IFERROR(VLOOKUP(H309,'18'!$K$3:$M$16,3,FALSE),0)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IFERROR(VLOOKUP(H310,'18'!$K$3:$M$16,3,FALSE),0)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IFERROR(VLOOKUP(H311,'18'!$K$3:$M$16,3,FALSE),0)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IFERROR(VLOOKUP(H312,'18'!$K$3:$M$16,3,FALSE),0)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IFERROR(VLOOKUP(H313,'18'!$K$3:$M$16,3,FALSE),0)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IFERROR(VLOOKUP(H314,'18'!$K$3:$M$16,3,FALSE),0)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IFERROR(VLOOKUP(H315,'18'!$K$3:$M$16,3,FALSE),0)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IFERROR(VLOOKUP(H316,'18'!$K$3:$M$16,3,FALSE),0)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IFERROR(VLOOKUP(H317,'18'!$K$3:$M$16,3,FALSE),0)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IFERROR(VLOOKUP(H318,'18'!$K$3:$M$16,3,FALSE),0)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IFERROR(VLOOKUP(H319,'18'!$K$3:$M$16,3,FALSE),0)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IFERROR(VLOOKUP(H320,'18'!$K$3:$M$16,3,FALSE),0)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IFERROR(VLOOKUP(H321,'18'!$K$3:$M$16,3,FALSE),0)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IFERROR(VLOOKUP(H322,'18'!$K$3:$M$16,3,FALSE),0)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IFERROR(VLOOKUP(H323,'18'!$K$3:$M$16,3,FALSE),0)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IFERROR(VLOOKUP(H324,'18'!$K$3:$M$16,3,FALSE),0)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IFERROR(VLOOKUP(H325,'18'!$K$3:$M$16,3,FALSE),0)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IFERROR(VLOOKUP(H326,'18'!$K$3:$M$16,3,FALSE),0)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IFERROR(VLOOKUP(H327,'18'!$K$3:$M$16,3,FALSE),0)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IFERROR(VLOOKUP(H328,'18'!$K$3:$M$16,3,FALSE),0)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IFERROR(VLOOKUP(H329,'18'!$K$3:$M$16,3,FALSE),0)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IFERROR(VLOOKUP(H330,'18'!$K$3:$M$16,3,FALSE),0)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IFERROR(VLOOKUP(H331,'18'!$K$3:$M$16,3,FALSE),0)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IFERROR(VLOOKUP(H332,'18'!$K$3:$M$16,3,FALSE),0)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IFERROR(VLOOKUP(H333,'18'!$K$3:$M$16,3,FALSE),0)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IFERROR(VLOOKUP(H334,'18'!$K$3:$M$16,3,FALSE),0)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IFERROR(VLOOKUP(H335,'18'!$K$3:$M$16,3,FALSE),0)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IFERROR(VLOOKUP(H336,'18'!$K$3:$M$16,3,FALSE),0)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IFERROR(VLOOKUP(H337,'18'!$K$3:$M$16,3,FALSE),0)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IFERROR(VLOOKUP(H338,'18'!$K$3:$M$16,3,FALSE),0)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IFERROR(VLOOKUP(H339,'18'!$K$3:$M$16,3,FALSE),0)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IFERROR(VLOOKUP(H340,'18'!$K$3:$M$16,3,FALSE),0)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IFERROR(VLOOKUP(H341,'18'!$K$3:$M$16,3,FALSE),0)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IFERROR(VLOOKUP(H342,'18'!$K$3:$M$16,3,FALSE),0)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IFERROR(VLOOKUP(H343,'18'!$K$3:$M$16,3,FALSE),0)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IFERROR(VLOOKUP(H344,'18'!$K$3:$M$16,3,FALSE),0)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IFERROR(VLOOKUP(H345,'18'!$K$3:$M$16,3,FALSE),0)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IFERROR(VLOOKUP(H346,'18'!$K$3:$M$16,3,FALSE),0)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IFERROR(VLOOKUP(H347,'18'!$K$3:$M$16,3,FALSE),0)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IFERROR(VLOOKUP(H348,'18'!$K$3:$M$16,3,FALSE),0)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IFERROR(VLOOKUP(H349,'18'!$K$3:$M$16,3,FALSE),0)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IFERROR(VLOOKUP(H350,'18'!$K$3:$M$16,3,FALSE),0)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IFERROR(VLOOKUP(H351,'18'!$K$3:$M$16,3,FALSE),0)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IFERROR(VLOOKUP(H352,'18'!$K$3:$M$16,3,FALSE),0)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IFERROR(VLOOKUP(H353,'18'!$K$3:$M$16,3,FALSE),0)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IFERROR(VLOOKUP(H354,'18'!$K$3:$M$16,3,FALSE),0)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IFERROR(VLOOKUP(H355,'18'!$K$3:$M$16,3,FALSE),0)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IFERROR(VLOOKUP(H356,'18'!$K$3:$M$16,3,FALSE),0)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IFERROR(VLOOKUP(H357,'18'!$K$3:$M$16,3,FALSE),0)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IFERROR(VLOOKUP(H358,'18'!$K$3:$M$16,3,FALSE),0)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IFERROR(VLOOKUP(H359,'18'!$K$3:$M$16,3,FALSE),0)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IFERROR(VLOOKUP(H360,'18'!$K$3:$M$16,3,FALSE),0)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IFERROR(VLOOKUP(H361,'18'!$K$3:$M$16,3,FALSE),0)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IFERROR(VLOOKUP(H362,'18'!$K$3:$M$16,3,FALSE),0)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IFERROR(VLOOKUP(H363,'18'!$K$3:$M$16,3,FALSE),0)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IFERROR(VLOOKUP(H364,'18'!$K$3:$M$16,3,FALSE),0)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IFERROR(VLOOKUP(H365,'18'!$K$3:$M$16,3,FALSE),0)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IFERROR(VLOOKUP(H366,'18'!$K$3:$M$16,3,FALSE),0)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IFERROR(VLOOKUP(H367,'18'!$K$3:$M$16,3,FALSE),0)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IFERROR(VLOOKUP(H368,'18'!$K$3:$M$16,3,FALSE),0)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IFERROR(VLOOKUP(H369,'18'!$K$3:$M$16,3,FALSE),0)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IFERROR(VLOOKUP(H370,'18'!$K$3:$M$16,3,FALSE),0)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IFERROR(VLOOKUP(H371,'18'!$K$3:$M$16,3,FALSE),0)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IFERROR(VLOOKUP(H372,'18'!$K$3:$M$16,3,FALSE),0)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IFERROR(VLOOKUP(H373,'18'!$K$3:$M$16,3,FALSE),0)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IFERROR(VLOOKUP(H374,'18'!$K$3:$M$16,3,FALSE),0)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IFERROR(VLOOKUP(H375,'18'!$K$3:$M$16,3,FALSE),0)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IFERROR(VLOOKUP(H376,'18'!$K$3:$M$16,3,FALSE),0)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IFERROR(VLOOKUP(H377,'18'!$K$3:$M$16,3,FALSE),0)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IFERROR(VLOOKUP(H378,'18'!$K$3:$M$16,3,FALSE),0)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IFERROR(VLOOKUP(H379,'18'!$K$3:$M$16,3,FALSE),0)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IFERROR(VLOOKUP(H380,'18'!$K$3:$M$16,3,FALSE),0)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IFERROR(VLOOKUP(H381,'18'!$K$3:$M$16,3,FALSE),0)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IFERROR(VLOOKUP(H382,'18'!$K$3:$M$16,3,FALSE),0)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IFERROR(VLOOKUP(H383,'18'!$K$3:$M$16,3,FALSE),0)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IFERROR(VLOOKUP(H384,'18'!$K$3:$M$16,3,FALSE),0)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IFERROR(VLOOKUP(H385,'18'!$K$3:$M$16,3,FALSE),0)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IFERROR(VLOOKUP(H386,'18'!$K$3:$M$16,3,FALSE),0)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IFERROR(VLOOKUP(H387,'18'!$K$3:$M$16,3,FALSE),0)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IFERROR(VLOOKUP(H388,'18'!$K$3:$M$16,3,FALSE),0)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IFERROR(VLOOKUP(H389,'18'!$K$3:$M$16,3,FALSE),0)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IFERROR(VLOOKUP(H390,'18'!$K$3:$M$16,3,FALSE),0)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IFERROR(VLOOKUP(H391,'18'!$K$3:$M$16,3,FALSE),0)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IFERROR(VLOOKUP(H392,'18'!$K$3:$M$16,3,FALSE),0)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IFERROR(VLOOKUP(H393,'18'!$K$3:$M$16,3,FALSE),0)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IFERROR(VLOOKUP(H394,'18'!$K$3:$M$16,3,FALSE),0)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IFERROR(VLOOKUP(H395,'18'!$K$3:$M$16,3,FALSE),0)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IFERROR(VLOOKUP(H396,'18'!$K$3:$M$16,3,FALSE),0)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IFERROR(VLOOKUP(H397,'18'!$K$3:$M$16,3,FALSE),0)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IFERROR(VLOOKUP(H398,'18'!$K$3:$M$16,3,FALSE),0)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IFERROR(VLOOKUP(H399,'18'!$K$3:$M$16,3,FALSE),0)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IFERROR(VLOOKUP(H400,'18'!$K$3:$M$16,3,FALSE),0)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IFERROR(VLOOKUP(H401,'18'!$K$3:$M$16,3,FALSE),0)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IFERROR(VLOOKUP(H402,'18'!$K$3:$M$16,3,FALSE),0)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IFERROR(VLOOKUP(H403,'18'!$K$3:$M$16,3,FALSE),0)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IFERROR(VLOOKUP(H404,'18'!$K$3:$M$16,3,FALSE),0)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IFERROR(VLOOKUP(H405,'18'!$K$3:$M$16,3,FALSE),0)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IFERROR(VLOOKUP(H406,'18'!$K$3:$M$16,3,FALSE),0)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IFERROR(VLOOKUP(H407,'18'!$K$3:$M$16,3,FALSE),0)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IFERROR(VLOOKUP(H408,'18'!$K$3:$M$16,3,FALSE),0)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IFERROR(VLOOKUP(H409,'18'!$K$3:$M$16,3,FALSE),0)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IFERROR(VLOOKUP(H410,'18'!$K$3:$M$16,3,FALSE),0)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IFERROR(VLOOKUP(H411,'18'!$K$3:$M$16,3,FALSE),0)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IFERROR(VLOOKUP(H412,'18'!$K$3:$M$16,3,FALSE),0)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IFERROR(VLOOKUP(H413,'18'!$K$3:$M$16,3,FALSE),0)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IFERROR(VLOOKUP(H414,'18'!$K$3:$M$16,3,FALSE),0)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IFERROR(VLOOKUP(H415,'18'!$K$3:$M$16,3,FALSE),0)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IFERROR(VLOOKUP(H416,'18'!$K$3:$M$16,3,FALSE),0)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IFERROR(VLOOKUP(H417,'18'!$K$3:$M$16,3,FALSE),0)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IFERROR(VLOOKUP(H418,'18'!$K$3:$M$16,3,FALSE),0)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IFERROR(VLOOKUP(H419,'18'!$K$3:$M$16,3,FALSE),0)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IFERROR(VLOOKUP(H420,'18'!$K$3:$M$16,3,FALSE),0)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IFERROR(VLOOKUP(H421,'18'!$K$3:$M$16,3,FALSE),0)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IFERROR(VLOOKUP(H422,'18'!$K$3:$M$16,3,FALSE),0)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IFERROR(VLOOKUP(H423,'18'!$K$3:$M$16,3,FALSE),0)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IFERROR(VLOOKUP(H424,'18'!$K$3:$M$16,3,FALSE),0)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IFERROR(VLOOKUP(H425,'18'!$K$3:$M$16,3,FALSE),0)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IFERROR(VLOOKUP(H426,'18'!$K$3:$M$16,3,FALSE),0)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IFERROR(VLOOKUP(H427,'18'!$K$3:$M$16,3,FALSE),0)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IFERROR(VLOOKUP(H428,'18'!$K$3:$M$16,3,FALSE),0)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IFERROR(VLOOKUP(H429,'18'!$K$3:$M$16,3,FALSE),0)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IFERROR(VLOOKUP(H430,'18'!$K$3:$M$16,3,FALSE),0)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IFERROR(VLOOKUP(H431,'18'!$K$3:$M$16,3,FALSE),0)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IFERROR(VLOOKUP(H432,'18'!$K$3:$M$16,3,FALSE),0)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IFERROR(VLOOKUP(H433,'18'!$K$3:$M$16,3,FALSE),0)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IFERROR(VLOOKUP(H434,'18'!$K$3:$M$16,3,FALSE),0)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IFERROR(VLOOKUP(H435,'18'!$K$3:$M$16,3,FALSE),0)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IFERROR(VLOOKUP(H436,'18'!$K$3:$M$16,3,FALSE),0)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IFERROR(VLOOKUP(H437,'18'!$K$3:$M$16,3,FALSE),0)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IFERROR(VLOOKUP(H438,'18'!$K$3:$M$16,3,FALSE),0)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IFERROR(VLOOKUP(H439,'18'!$K$3:$M$16,3,FALSE),0)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IFERROR(VLOOKUP(H440,'18'!$K$3:$M$16,3,FALSE),0)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IFERROR(VLOOKUP(H441,'18'!$K$3:$M$16,3,FALSE),0)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IFERROR(VLOOKUP(H442,'18'!$K$3:$M$16,3,FALSE),0)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IFERROR(VLOOKUP(H443,'18'!$K$3:$M$16,3,FALSE),0)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IFERROR(VLOOKUP(H444,'18'!$K$3:$M$16,3,FALSE),0)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IFERROR(VLOOKUP(H445,'18'!$K$3:$M$16,3,FALSE),0)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IFERROR(VLOOKUP(H446,'18'!$K$3:$M$16,3,FALSE),0)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IFERROR(VLOOKUP(H447,'18'!$K$3:$M$16,3,FALSE),0)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IFERROR(VLOOKUP(H448,'18'!$K$3:$M$16,3,FALSE),0)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IFERROR(VLOOKUP(H449,'18'!$K$3:$M$16,3,FALSE),0)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IFERROR(VLOOKUP(H450,'18'!$K$3:$M$16,3,FALSE),0)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IFERROR(VLOOKUP(H451,'18'!$K$3:$M$16,3,FALSE),0)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IFERROR(VLOOKUP(H452,'18'!$K$3:$M$16,3,FALSE),0)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IFERROR(VLOOKUP(H453,'18'!$K$3:$M$16,3,FALSE),0)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IFERROR(VLOOKUP(H454,'18'!$K$3:$M$16,3,FALSE),0)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IFERROR(VLOOKUP(H455,'18'!$K$3:$M$16,3,FALSE),0)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IFERROR(VLOOKUP(H456,'18'!$K$3:$M$16,3,FALSE),0)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IFERROR(VLOOKUP(H457,'18'!$K$3:$M$16,3,FALSE),0)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IFERROR(VLOOKUP(H458,'18'!$K$3:$M$16,3,FALSE),0)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IFERROR(VLOOKUP(H459,'18'!$K$3:$M$16,3,FALSE),0)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IFERROR(VLOOKUP(H460,'18'!$K$3:$M$16,3,FALSE),0)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IFERROR(VLOOKUP(H461,'18'!$K$3:$M$16,3,FALSE),0)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IFERROR(VLOOKUP(H462,'18'!$K$3:$M$16,3,FALSE),0)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IFERROR(VLOOKUP(H463,'18'!$K$3:$M$16,3,FALSE),0)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IFERROR(VLOOKUP(H464,'18'!$K$3:$M$16,3,FALSE),0)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IFERROR(VLOOKUP(H465,'18'!$K$3:$M$16,3,FALSE),0)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IFERROR(VLOOKUP(H466,'18'!$K$3:$M$16,3,FALSE),0)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IFERROR(VLOOKUP(H467,'18'!$K$3:$M$16,3,FALSE),0)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IFERROR(VLOOKUP(H468,'18'!$K$3:$M$16,3,FALSE),0)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IFERROR(VLOOKUP(H469,'18'!$K$3:$M$16,3,FALSE),0)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IFERROR(VLOOKUP(H470,'18'!$K$3:$M$16,3,FALSE),0)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IFERROR(VLOOKUP(H471,'18'!$K$3:$M$16,3,FALSE),0)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IFERROR(VLOOKUP(H472,'18'!$K$3:$M$16,3,FALSE),0)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IFERROR(VLOOKUP(H473,'18'!$K$3:$M$16,3,FALSE),0)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IFERROR(VLOOKUP(H474,'18'!$K$3:$M$16,3,FALSE),0)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IFERROR(VLOOKUP(H475,'18'!$K$3:$M$16,3,FALSE),0)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IFERROR(VLOOKUP(H476,'18'!$K$3:$M$16,3,FALSE),0)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IFERROR(VLOOKUP(H477,'18'!$K$3:$M$16,3,FALSE),0)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IFERROR(VLOOKUP(H478,'18'!$K$3:$M$16,3,FALSE),0)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IFERROR(VLOOKUP(H479,'18'!$K$3:$M$16,3,FALSE),0)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IFERROR(VLOOKUP(H480,'18'!$K$3:$M$16,3,FALSE),0)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IFERROR(VLOOKUP(H481,'18'!$K$3:$M$16,3,FALSE),0)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IFERROR(VLOOKUP(H482,'18'!$K$3:$M$16,3,FALSE),0)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IFERROR(VLOOKUP(H483,'18'!$K$3:$M$16,3,FALSE),0)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IFERROR(VLOOKUP(H484,'18'!$K$3:$M$16,3,FALSE),0)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IFERROR(VLOOKUP(H485,'18'!$K$3:$M$16,3,FALSE),0)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IFERROR(VLOOKUP(H486,'18'!$K$3:$M$16,3,FALSE),0)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IFERROR(VLOOKUP(H487,'18'!$K$3:$M$16,3,FALSE),0)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IFERROR(VLOOKUP(H488,'18'!$K$3:$M$16,3,FALSE),0)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IFERROR(VLOOKUP(H489,'18'!$K$3:$M$16,3,FALSE),0)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IFERROR(VLOOKUP(H490,'18'!$K$3:$M$16,3,FALSE),0)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IFERROR(VLOOKUP(H491,'18'!$K$3:$M$16,3,FALSE),0)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IFERROR(VLOOKUP(H492,'18'!$K$3:$M$16,3,FALSE),0)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IFERROR(VLOOKUP(H493,'18'!$K$3:$M$16,3,FALSE),0)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IFERROR(VLOOKUP(H494,'18'!$K$3:$M$16,3,FALSE),0)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IFERROR(VLOOKUP(H495,'18'!$K$3:$M$16,3,FALSE),0)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IFERROR(VLOOKUP(H496,'18'!$K$3:$M$16,3,FALSE),0)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IFERROR(VLOOKUP(H497,'18'!$K$3:$M$16,3,FALSE),0)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IFERROR(VLOOKUP(H498,'18'!$K$3:$M$16,3,FALSE),0)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IFERROR(VLOOKUP(H499,'18'!$K$3:$M$16,3,FALSE),0)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CDXMjIXtc797UZOCSsNbszfCWZwwfBvfdZIb8Xkn9Uh3Fpp27nBXIPYmCBFpRbs4hUmGjUdHf7yuIuWGqSR1gg==" saltValue="UqcljyCN08ruFFBOA5ULsQ==" spinCount="100000" sheet="1" objects="1" scenarios="1"/>
  <mergeCells count="11">
    <mergeCell ref="S1:S3"/>
    <mergeCell ref="T1:T3"/>
    <mergeCell ref="U1:U3"/>
    <mergeCell ref="F1:J1"/>
    <mergeCell ref="P1:P3"/>
    <mergeCell ref="F2:J2"/>
    <mergeCell ref="B1:C2"/>
    <mergeCell ref="D1:E1"/>
    <mergeCell ref="D2:E2"/>
    <mergeCell ref="Q1:Q3"/>
    <mergeCell ref="R1:R3"/>
  </mergeCells>
  <dataValidations count="3">
    <dataValidation type="list" allowBlank="1" showInputMessage="1" showErrorMessage="1" sqref="E4:E499" xr:uid="{498A0675-BB57-40D1-9CC7-498131DD4B3C}">
      <formula1>$X$500:$X$534</formula1>
    </dataValidation>
    <dataValidation type="list" allowBlank="1" showInputMessage="1" showErrorMessage="1" sqref="A4:A499" xr:uid="{8ED45A6C-25B1-4EFA-95AB-CB1086755E17}">
      <formula1>$X$544:$X$549</formula1>
    </dataValidation>
    <dataValidation type="list" allowBlank="1" showInputMessage="1" showErrorMessage="1" sqref="I4:I499" xr:uid="{0D34D15D-A017-4783-8DA4-D80D7ACE32EF}">
      <formula1>$X$539:$X$542</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codeName="Blad41">
    <tabColor rgb="FFC2E76B"/>
  </sheetPr>
  <dimension ref="A2:N62"/>
  <sheetViews>
    <sheetView showGridLines="0" workbookViewId="0">
      <selection activeCell="T78" sqref="T7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hidden="1" customWidth="1"/>
    <col min="12" max="12" width="10.85546875" hidden="1" customWidth="1"/>
    <col min="13" max="13" width="16" hidden="1" customWidth="1"/>
    <col min="14" max="14" width="16.7109375" hidden="1" customWidth="1"/>
  </cols>
  <sheetData>
    <row r="2" spans="1:14" ht="45">
      <c r="A2" s="278" t="str">
        <f>B4</f>
        <v xml:space="preserve">t Buurthuus </v>
      </c>
      <c r="B2" s="278"/>
      <c r="C2" s="278"/>
      <c r="D2" s="278"/>
      <c r="E2" s="278"/>
      <c r="F2" s="278"/>
      <c r="G2" s="278"/>
      <c r="H2" s="278"/>
      <c r="K2" t="s">
        <v>122</v>
      </c>
      <c r="L2" t="s">
        <v>123</v>
      </c>
      <c r="M2" s="40" t="s">
        <v>124</v>
      </c>
      <c r="N2" t="s">
        <v>125</v>
      </c>
    </row>
    <row r="3" spans="1:14">
      <c r="K3" s="33" t="s">
        <v>446</v>
      </c>
      <c r="L3" s="46"/>
      <c r="M3" s="190"/>
      <c r="N3" s="83">
        <f>SUMIF('19a'!$H$4:$H$499,"A",'19a'!$O$4:$O$499)</f>
        <v>0</v>
      </c>
    </row>
    <row r="4" spans="1:14">
      <c r="A4" s="17" t="s">
        <v>127</v>
      </c>
      <c r="B4" s="285" t="str">
        <f>VLOOKUP(H5,'Kosten NEN2075'!A3:E52,3)</f>
        <v xml:space="preserve">t Buurthuus </v>
      </c>
      <c r="C4" s="285"/>
      <c r="D4" s="285"/>
      <c r="E4" s="285"/>
      <c r="F4" s="20"/>
      <c r="G4" s="20"/>
      <c r="H4" s="13"/>
      <c r="K4" s="35" t="s">
        <v>126</v>
      </c>
      <c r="L4" s="47"/>
      <c r="M4" s="191"/>
      <c r="N4" s="84">
        <f>SUMIF('19a'!$H$4:$H$499,"B",'19a'!$O$4:$O$499)</f>
        <v>0</v>
      </c>
    </row>
    <row r="5" spans="1:14">
      <c r="A5" s="18" t="s">
        <v>129</v>
      </c>
      <c r="B5" s="286" t="str">
        <f>VLOOKUP(H5,'Kosten NEN2075'!A3:E52,4)</f>
        <v xml:space="preserve">Mandehof 13 </v>
      </c>
      <c r="C5" s="286"/>
      <c r="D5" s="286"/>
      <c r="E5" s="286"/>
      <c r="F5" s="282" t="s">
        <v>130</v>
      </c>
      <c r="G5" s="282"/>
      <c r="H5" s="14">
        <v>19</v>
      </c>
      <c r="K5" s="35" t="s">
        <v>131</v>
      </c>
      <c r="L5" s="47"/>
      <c r="M5" s="191"/>
      <c r="N5" s="84">
        <f>SUMIF('19a'!$H$4:$H$499,"C",'19a'!$O$4:$O$499)</f>
        <v>0</v>
      </c>
    </row>
    <row r="6" spans="1:14">
      <c r="A6" s="19" t="s">
        <v>132</v>
      </c>
      <c r="B6" s="287" t="str">
        <f>VLOOKUP(H5,'Kosten NEN2075'!A3:E52,5)</f>
        <v>Noordwolde</v>
      </c>
      <c r="C6" s="287"/>
      <c r="D6" s="287"/>
      <c r="E6" s="287"/>
      <c r="F6" s="283" t="s">
        <v>133</v>
      </c>
      <c r="G6" s="283"/>
      <c r="H6" s="15" t="str">
        <f>CONCATENATE(H5,"a")</f>
        <v>19a</v>
      </c>
      <c r="K6" s="35" t="s">
        <v>448</v>
      </c>
      <c r="L6" s="47"/>
      <c r="M6" s="191"/>
      <c r="N6" s="84">
        <f>SUMIF('19a'!$H$4:$H$499,"D",'19a'!$O$4:$O$499)</f>
        <v>0</v>
      </c>
    </row>
    <row r="7" spans="1:14">
      <c r="K7" s="35" t="s">
        <v>134</v>
      </c>
      <c r="L7" s="47"/>
      <c r="M7" s="191"/>
      <c r="N7" s="84">
        <f>SUMIF('19a'!$H$4:$H$499,"E",'19a'!$O$4:$O$499)</f>
        <v>0</v>
      </c>
    </row>
    <row r="8" spans="1:14">
      <c r="A8" s="4" t="s">
        <v>136</v>
      </c>
      <c r="B8" s="5"/>
      <c r="C8" s="5"/>
      <c r="D8" s="5"/>
      <c r="E8" s="16">
        <f>MAX(L3:L16)</f>
        <v>0</v>
      </c>
      <c r="K8" s="35" t="s">
        <v>138</v>
      </c>
      <c r="L8" s="47"/>
      <c r="M8" s="191"/>
      <c r="N8" s="84">
        <f>SUMIF('19a'!$H$4:$H$499,"F",'19a'!$O$4:$O$499)</f>
        <v>0</v>
      </c>
    </row>
    <row r="9" spans="1:14">
      <c r="A9" s="4" t="s">
        <v>111</v>
      </c>
      <c r="B9" s="5"/>
      <c r="C9" s="5"/>
      <c r="D9" s="5"/>
      <c r="E9" s="164">
        <v>0.08</v>
      </c>
      <c r="K9" s="35" t="s">
        <v>140</v>
      </c>
      <c r="L9" s="47"/>
      <c r="M9" s="191"/>
      <c r="N9" s="84">
        <f>SUMIF('19a'!$H$4:$H$499,"G",'19a'!$O$4:$O$499)</f>
        <v>0</v>
      </c>
    </row>
    <row r="10" spans="1:14">
      <c r="H10" s="8"/>
      <c r="K10" s="35" t="s">
        <v>586</v>
      </c>
      <c r="L10" s="47"/>
      <c r="M10" s="191"/>
      <c r="N10" s="84">
        <f>SUMIF('19a'!$H$4:$H$499,"H",'19a'!$O$4:$O$499)</f>
        <v>0</v>
      </c>
    </row>
    <row r="11" spans="1:14" hidden="1">
      <c r="A11" s="4" t="s">
        <v>141</v>
      </c>
      <c r="B11" s="5"/>
      <c r="C11" s="5"/>
      <c r="D11" s="5"/>
      <c r="E11" s="5"/>
      <c r="F11" s="21"/>
      <c r="G11" s="21"/>
      <c r="H11" s="165">
        <f>SUM(N3:N16)*Offertetarief</f>
        <v>0</v>
      </c>
      <c r="K11" s="37" t="s">
        <v>642</v>
      </c>
      <c r="L11" s="48"/>
      <c r="M11" s="192"/>
      <c r="N11" s="85">
        <f>SUMIF('19a'!$H$4:$H$499,"I",'19a'!$O$4:$O$499)</f>
        <v>0</v>
      </c>
    </row>
    <row r="12" spans="1:14" hidden="1">
      <c r="E12" t="s">
        <v>142</v>
      </c>
      <c r="F12" s="8" t="s">
        <v>143</v>
      </c>
      <c r="G12" s="8" t="s">
        <v>144</v>
      </c>
      <c r="H12" s="8"/>
      <c r="K12" s="8"/>
      <c r="L12" s="8"/>
      <c r="M12" s="166"/>
      <c r="N12" s="114"/>
    </row>
    <row r="13" spans="1:14" hidden="1">
      <c r="A13" s="5" t="s">
        <v>145</v>
      </c>
      <c r="B13" s="5"/>
      <c r="C13" s="5"/>
      <c r="D13" s="5"/>
      <c r="E13" s="167">
        <v>4</v>
      </c>
      <c r="F13" s="44">
        <f>SUMIF('19a'!H4:H499,"&lt;&gt;X",'19a'!K4:K499)</f>
        <v>0</v>
      </c>
      <c r="G13" s="189"/>
      <c r="H13" s="168">
        <f>(F13*G13)*E13</f>
        <v>0</v>
      </c>
      <c r="K13" s="8"/>
      <c r="L13" s="8"/>
      <c r="M13" s="166"/>
      <c r="N13" s="114"/>
    </row>
    <row r="14" spans="1:14" ht="15.75" hidden="1">
      <c r="F14" s="22" t="s">
        <v>146</v>
      </c>
      <c r="G14" s="76"/>
      <c r="H14" s="168">
        <f>SUM(H11:H13)</f>
        <v>0</v>
      </c>
      <c r="K14" s="8"/>
      <c r="L14" s="8"/>
      <c r="M14" s="114"/>
      <c r="N14" s="114"/>
    </row>
    <row r="15" spans="1:14" hidden="1">
      <c r="K15" s="8"/>
      <c r="L15" s="8"/>
      <c r="M15" s="114"/>
      <c r="N15" s="114"/>
    </row>
    <row r="16" spans="1:14" hidden="1">
      <c r="A16" t="s">
        <v>147</v>
      </c>
      <c r="K16" s="8"/>
      <c r="L16" s="8"/>
      <c r="M16" s="114"/>
      <c r="N16" s="114"/>
    </row>
    <row r="17" spans="1:9" hidden="1">
      <c r="A17" s="279" t="s">
        <v>148</v>
      </c>
      <c r="B17" s="279"/>
      <c r="C17" s="279"/>
      <c r="D17" s="45">
        <f>'19a'!M500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hidden="1">
      <c r="A21" s="169"/>
      <c r="B21" s="170"/>
      <c r="C21" s="170"/>
      <c r="D21" s="170"/>
      <c r="E21" s="284"/>
      <c r="F21" s="284"/>
      <c r="G21" s="284"/>
      <c r="H21" s="284"/>
      <c r="I21" s="171"/>
    </row>
    <row r="22" spans="1:9" hidden="1">
      <c r="A22" s="280" t="s">
        <v>153</v>
      </c>
      <c r="B22" s="281"/>
      <c r="C22" s="281"/>
      <c r="D22" s="263"/>
      <c r="E22" s="92">
        <f>SUMIFS('19a'!K4:K499,'19a'!I4:I499,"Linoleum",'19a'!H4:H499,"&lt;&gt;X")</f>
        <v>0</v>
      </c>
      <c r="F22" s="193"/>
      <c r="G22" s="172">
        <f t="shared" ref="G22:G34" si="0">E22*F22</f>
        <v>0</v>
      </c>
      <c r="H22" s="95">
        <v>0.16</v>
      </c>
      <c r="I22" s="173">
        <f t="shared" ref="I22:I36" si="1">G22*H22</f>
        <v>0</v>
      </c>
    </row>
    <row r="23" spans="1:9" hidden="1">
      <c r="A23" s="258" t="s">
        <v>154</v>
      </c>
      <c r="B23" s="257"/>
      <c r="C23" s="257"/>
      <c r="D23" s="259"/>
      <c r="E23" s="26">
        <f>E22</f>
        <v>0</v>
      </c>
      <c r="F23" s="194"/>
      <c r="G23" s="174">
        <f t="shared" si="0"/>
        <v>0</v>
      </c>
      <c r="H23" s="36">
        <v>0.32</v>
      </c>
      <c r="I23" s="175">
        <f t="shared" si="1"/>
        <v>0</v>
      </c>
    </row>
    <row r="24" spans="1:9" hidden="1">
      <c r="A24" s="258" t="s">
        <v>155</v>
      </c>
      <c r="B24" s="257"/>
      <c r="C24" s="257"/>
      <c r="D24" s="259"/>
      <c r="E24" s="26">
        <f>E22</f>
        <v>0</v>
      </c>
      <c r="F24" s="194"/>
      <c r="G24" s="174">
        <f t="shared" si="0"/>
        <v>0</v>
      </c>
      <c r="H24" s="36">
        <v>0.32</v>
      </c>
      <c r="I24" s="175">
        <f t="shared" si="1"/>
        <v>0</v>
      </c>
    </row>
    <row r="25" spans="1:9" hidden="1">
      <c r="A25" s="258" t="s">
        <v>156</v>
      </c>
      <c r="B25" s="257"/>
      <c r="C25" s="257"/>
      <c r="D25" s="259"/>
      <c r="E25" s="26">
        <f>E22</f>
        <v>0</v>
      </c>
      <c r="F25" s="194"/>
      <c r="G25" s="174">
        <f t="shared" si="0"/>
        <v>0</v>
      </c>
      <c r="H25" s="36">
        <v>0.2</v>
      </c>
      <c r="I25" s="175">
        <f t="shared" si="1"/>
        <v>0</v>
      </c>
    </row>
    <row r="26" spans="1:9" hidden="1">
      <c r="A26" s="258" t="s">
        <v>157</v>
      </c>
      <c r="B26" s="257"/>
      <c r="C26" s="257"/>
      <c r="D26" s="259"/>
      <c r="E26" s="26">
        <f>SUMIFS('19a'!K4:K499,'19a'!I4:I499,"Tapijt",'19a'!H4:H499,"&lt;&gt;X")</f>
        <v>0</v>
      </c>
      <c r="F26" s="194"/>
      <c r="G26" s="174">
        <f t="shared" si="0"/>
        <v>0</v>
      </c>
      <c r="H26" s="36">
        <v>1</v>
      </c>
      <c r="I26" s="175">
        <f t="shared" si="1"/>
        <v>0</v>
      </c>
    </row>
    <row r="27" spans="1:9" hidden="1">
      <c r="A27" s="258" t="s">
        <v>158</v>
      </c>
      <c r="B27" s="257"/>
      <c r="C27" s="257"/>
      <c r="D27" s="264"/>
      <c r="E27" s="97">
        <f>SUMIFS('19a'!K4:K499,'19a'!I4:I499,"Steen/glad",'19a'!H4:H499,"&lt;&gt;X",'19a'!H4:H499,"&lt;&gt;G")</f>
        <v>0</v>
      </c>
      <c r="F27" s="195"/>
      <c r="G27" s="176">
        <f t="shared" si="0"/>
        <v>0</v>
      </c>
      <c r="H27" s="100">
        <v>1</v>
      </c>
      <c r="I27" s="177">
        <f t="shared" si="1"/>
        <v>0</v>
      </c>
    </row>
    <row r="28" spans="1:9" hidden="1">
      <c r="A28" s="245"/>
      <c r="B28" s="241"/>
      <c r="C28" s="241"/>
      <c r="D28" s="241"/>
      <c r="E28" s="317"/>
      <c r="F28" s="317"/>
      <c r="G28" s="317"/>
      <c r="H28" s="317"/>
      <c r="I28" s="246"/>
    </row>
    <row r="29" spans="1:9">
      <c r="A29" s="318" t="s">
        <v>159</v>
      </c>
      <c r="B29" s="284"/>
      <c r="C29" s="284"/>
      <c r="D29" s="319"/>
      <c r="E29" s="247">
        <v>157</v>
      </c>
      <c r="F29" s="248"/>
      <c r="G29" s="183">
        <f t="shared" si="0"/>
        <v>0</v>
      </c>
      <c r="H29" s="34">
        <v>3</v>
      </c>
      <c r="I29" s="184">
        <f t="shared" si="1"/>
        <v>0</v>
      </c>
    </row>
    <row r="30" spans="1:9" hidden="1">
      <c r="A30" s="258" t="s">
        <v>160</v>
      </c>
      <c r="B30" s="257"/>
      <c r="C30" s="257"/>
      <c r="D30" s="259"/>
      <c r="E30" s="26">
        <f>'19a'!Q500</f>
        <v>0</v>
      </c>
      <c r="F30" s="194"/>
      <c r="G30" s="174">
        <f t="shared" si="0"/>
        <v>0</v>
      </c>
      <c r="H30" s="36"/>
      <c r="I30" s="175">
        <f t="shared" si="1"/>
        <v>0</v>
      </c>
    </row>
    <row r="31" spans="1:9" hidden="1">
      <c r="A31" s="258" t="s">
        <v>161</v>
      </c>
      <c r="B31" s="257"/>
      <c r="C31" s="257"/>
      <c r="D31" s="259"/>
      <c r="E31" s="26">
        <f>'19a'!R500*2</f>
        <v>0</v>
      </c>
      <c r="F31" s="194"/>
      <c r="G31" s="174">
        <f t="shared" si="0"/>
        <v>0</v>
      </c>
      <c r="H31" s="36"/>
      <c r="I31" s="175">
        <f t="shared" si="1"/>
        <v>0</v>
      </c>
    </row>
    <row r="32" spans="1:9" hidden="1">
      <c r="A32" s="258" t="s">
        <v>162</v>
      </c>
      <c r="B32" s="257"/>
      <c r="C32" s="257"/>
      <c r="D32" s="259"/>
      <c r="E32" s="26">
        <f>'19a'!S500</f>
        <v>0</v>
      </c>
      <c r="F32" s="194"/>
      <c r="G32" s="174">
        <f t="shared" si="0"/>
        <v>0</v>
      </c>
      <c r="H32" s="36"/>
      <c r="I32" s="175">
        <f t="shared" si="1"/>
        <v>0</v>
      </c>
    </row>
    <row r="33" spans="1:9" hidden="1">
      <c r="A33" s="258" t="s">
        <v>163</v>
      </c>
      <c r="B33" s="257"/>
      <c r="C33" s="257"/>
      <c r="D33" s="259"/>
      <c r="E33" s="26">
        <f>'19a'!T500</f>
        <v>0</v>
      </c>
      <c r="F33" s="194"/>
      <c r="G33" s="174">
        <f t="shared" si="0"/>
        <v>0</v>
      </c>
      <c r="H33" s="36"/>
      <c r="I33" s="175">
        <f t="shared" si="1"/>
        <v>0</v>
      </c>
    </row>
    <row r="34" spans="1:9" hidden="1">
      <c r="A34" s="258" t="s">
        <v>164</v>
      </c>
      <c r="B34" s="257"/>
      <c r="C34" s="257"/>
      <c r="D34" s="259"/>
      <c r="E34" s="26">
        <f>'19a'!U500</f>
        <v>0</v>
      </c>
      <c r="F34" s="194"/>
      <c r="G34" s="174">
        <f t="shared" si="0"/>
        <v>0</v>
      </c>
      <c r="H34" s="36"/>
      <c r="I34" s="175">
        <f t="shared" si="1"/>
        <v>0</v>
      </c>
    </row>
    <row r="35" spans="1:9" hidden="1">
      <c r="A35" s="96"/>
      <c r="B35" s="90"/>
      <c r="C35" s="90"/>
      <c r="D35" s="90"/>
      <c r="E35" s="257"/>
      <c r="F35" s="257"/>
      <c r="G35" s="257"/>
      <c r="H35" s="257"/>
      <c r="I35" s="178"/>
    </row>
    <row r="36" spans="1:9" hidden="1">
      <c r="A36" s="258" t="s">
        <v>165</v>
      </c>
      <c r="B36" s="257"/>
      <c r="C36" s="257"/>
      <c r="D36" s="259"/>
      <c r="E36" s="26">
        <f>SUMIF('19a'!H4:H499,"G",'19a'!K4:K499)</f>
        <v>0</v>
      </c>
      <c r="F36" s="194"/>
      <c r="G36" s="174">
        <f>E36*F36</f>
        <v>0</v>
      </c>
      <c r="H36" s="36"/>
      <c r="I36" s="175">
        <f t="shared" si="1"/>
        <v>0</v>
      </c>
    </row>
    <row r="37" spans="1:9">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TYJ0nqtY077YZk94rzpKskLwwCufOdloo7glRSfm7ZhfObCciBzL0NxqfCl8Dk6JWHyX0iLVm66uD01v8pRKZA==" saltValue="6DY0qSi1hlvfVAiCp5QuPA==" spinCount="100000" sheet="1" objects="1" scenarios="1"/>
  <mergeCells count="36">
    <mergeCell ref="A48:C48"/>
    <mergeCell ref="A49:C49"/>
    <mergeCell ref="A50:C50"/>
    <mergeCell ref="A31:D31"/>
    <mergeCell ref="A47:C47"/>
    <mergeCell ref="A33:D33"/>
    <mergeCell ref="A34:D34"/>
    <mergeCell ref="A36:D36"/>
    <mergeCell ref="A41:C41"/>
    <mergeCell ref="A42:C42"/>
    <mergeCell ref="A43:C43"/>
    <mergeCell ref="A44:C44"/>
    <mergeCell ref="A45:C45"/>
    <mergeCell ref="A46:C46"/>
    <mergeCell ref="A37:I37"/>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codeName="Blad42">
    <tabColor rgb="FF173583"/>
  </sheetPr>
  <dimension ref="A1:Y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19</v>
      </c>
      <c r="B1" s="292"/>
      <c r="C1" s="293"/>
      <c r="D1" s="294" t="s">
        <v>127</v>
      </c>
      <c r="E1" s="295"/>
      <c r="F1" s="299" t="str">
        <f>'Kosten NEN2075'!C21</f>
        <v xml:space="preserve">t Buurthuus </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Mandehof 13 , Noordwolde</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IFERROR(VLOOKUP(H4,'19'!$K$3:$M$16,3,FALSE),0)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IFERROR(VLOOKUP(H5,'19'!$K$3:$M$16,3,FALSE),0)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IFERROR(VLOOKUP(H6,'19'!$K$3:$M$16,3,FALSE),0)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IFERROR(VLOOKUP(H7,'19'!$K$3:$M$16,3,FALSE),0)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IFERROR(VLOOKUP(H8,'19'!$K$3:$M$16,3,FALSE),0)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IFERROR(VLOOKUP(H9,'19'!$K$3:$M$16,3,FALSE),0)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IFERROR(VLOOKUP(H10,'19'!$K$3:$M$16,3,FALSE),0)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IFERROR(VLOOKUP(H11,'19'!$K$3:$M$16,3,FALSE),0)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IFERROR(VLOOKUP(H12,'19'!$K$3:$M$16,3,FALSE),0)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IFERROR(VLOOKUP(H13,'19'!$K$3:$M$16,3,FALSE),0)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IFERROR(VLOOKUP(H14,'19'!$K$3:$M$16,3,FALSE),0)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IFERROR(VLOOKUP(H15,'19'!$K$3:$M$16,3,FALSE),0)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IFERROR(VLOOKUP(H16,'19'!$K$3:$M$16,3,FALSE),0)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IFERROR(VLOOKUP(H17,'19'!$K$3:$M$16,3,FALSE),0)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IFERROR(VLOOKUP(H18,'19'!$K$3:$M$16,3,FALSE),0)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IFERROR(VLOOKUP(H19,'19'!$K$3:$M$16,3,FALSE),0)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IFERROR(VLOOKUP(H20,'19'!$K$3:$M$16,3,FALSE),0)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IFERROR(VLOOKUP(H21,'19'!$K$3:$M$16,3,FALSE),0)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IFERROR(VLOOKUP(H22,'19'!$K$3:$M$16,3,FALSE),0)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IFERROR(VLOOKUP(H23,'19'!$K$3:$M$16,3,FALSE),0)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IFERROR(VLOOKUP(H24,'19'!$K$3:$M$16,3,FALSE),0)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IFERROR(VLOOKUP(H25,'19'!$K$3:$M$16,3,FALSE),0)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IFERROR(VLOOKUP(H26,'19'!$K$3:$M$16,3,FALSE),0)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IFERROR(VLOOKUP(H27,'19'!$K$3:$M$16,3,FALSE),0)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IFERROR(VLOOKUP(H28,'19'!$K$3:$M$16,3,FALSE),0)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IFERROR(VLOOKUP(H29,'19'!$K$3:$M$16,3,FALSE),0)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IFERROR(VLOOKUP(H30,'19'!$K$3:$M$16,3,FALSE),0)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IFERROR(VLOOKUP(H31,'19'!$K$3:$M$16,3,FALSE),0)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IFERROR(VLOOKUP(H32,'19'!$K$3:$M$16,3,FALSE),0)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IFERROR(VLOOKUP(H33,'19'!$K$3:$M$16,3,FALSE),0)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IFERROR(VLOOKUP(H34,'19'!$K$3:$M$16,3,FALSE),0)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IFERROR(VLOOKUP(H35,'19'!$K$3:$M$16,3,FALSE),0)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IFERROR(VLOOKUP(H36,'19'!$K$3:$M$16,3,FALSE),0)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IFERROR(VLOOKUP(H37,'19'!$K$3:$M$16,3,FALSE),0)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IFERROR(VLOOKUP(H38,'19'!$K$3:$M$16,3,FALSE),0)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IFERROR(VLOOKUP(H39,'19'!$K$3:$M$16,3,FALSE),0)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IFERROR(VLOOKUP(H40,'19'!$K$3:$M$16,3,FALSE),0)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IFERROR(VLOOKUP(H41,'19'!$K$3:$M$16,3,FALSE),0)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IFERROR(VLOOKUP(H42,'19'!$K$3:$M$16,3,FALSE),0)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IFERROR(VLOOKUP(H43,'19'!$K$3:$M$16,3,FALSE),0)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IFERROR(VLOOKUP(H44,'19'!$K$3:$M$16,3,FALSE),0)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IFERROR(VLOOKUP(H45,'19'!$K$3:$M$16,3,FALSE),0)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IFERROR(VLOOKUP(H46,'19'!$K$3:$M$16,3,FALSE),0)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IFERROR(VLOOKUP(H47,'19'!$K$3:$M$16,3,FALSE),0)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IFERROR(VLOOKUP(H48,'19'!$K$3:$M$16,3,FALSE),0)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IFERROR(VLOOKUP(H49,'19'!$K$3:$M$16,3,FALSE),0)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IFERROR(VLOOKUP(H50,'19'!$K$3:$M$16,3,FALSE),0)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IFERROR(VLOOKUP(H51,'19'!$K$3:$M$16,3,FALSE),0)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IFERROR(VLOOKUP(H52,'19'!$K$3:$M$16,3,FALSE),0)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IFERROR(VLOOKUP(H53,'19'!$K$3:$M$16,3,FALSE),0)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IFERROR(VLOOKUP(H54,'19'!$K$3:$M$16,3,FALSE),0)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IFERROR(VLOOKUP(H55,'19'!$K$3:$M$16,3,FALSE),0)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IFERROR(VLOOKUP(H56,'19'!$K$3:$M$16,3,FALSE),0)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IFERROR(VLOOKUP(H57,'19'!$K$3:$M$16,3,FALSE),0)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IFERROR(VLOOKUP(H58,'19'!$K$3:$M$16,3,FALSE),0)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IFERROR(VLOOKUP(H59,'19'!$K$3:$M$16,3,FALSE),0)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IFERROR(VLOOKUP(H60,'19'!$K$3:$M$16,3,FALSE),0)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IFERROR(VLOOKUP(H61,'19'!$K$3:$M$16,3,FALSE),0)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IFERROR(VLOOKUP(H62,'19'!$K$3:$M$16,3,FALSE),0)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IFERROR(VLOOKUP(H63,'19'!$K$3:$M$16,3,FALSE),0)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IFERROR(VLOOKUP(H64,'19'!$K$3:$M$16,3,FALSE),0)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IFERROR(VLOOKUP(H65,'19'!$K$3:$M$16,3,FALSE),0)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IFERROR(VLOOKUP(H66,'19'!$K$3:$M$16,3,FALSE),0)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IFERROR(VLOOKUP(H67,'19'!$K$3:$M$16,3,FALSE),0)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IFERROR(VLOOKUP(H68,'19'!$K$3:$M$16,3,FALSE),0)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IFERROR(VLOOKUP(H69,'19'!$K$3:$M$16,3,FALSE),0)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IFERROR(VLOOKUP(H70,'19'!$K$3:$M$16,3,FALSE),0)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IFERROR(VLOOKUP(H71,'19'!$K$3:$M$16,3,FALSE),0)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IFERROR(VLOOKUP(H72,'19'!$K$3:$M$16,3,FALSE),0)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IFERROR(VLOOKUP(H73,'19'!$K$3:$M$16,3,FALSE),0)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IFERROR(VLOOKUP(H74,'19'!$K$3:$M$16,3,FALSE),0)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IFERROR(VLOOKUP(H75,'19'!$K$3:$M$16,3,FALSE),0)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IFERROR(VLOOKUP(H76,'19'!$K$3:$M$16,3,FALSE),0)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IFERROR(VLOOKUP(H77,'19'!$K$3:$M$16,3,FALSE),0)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IFERROR(VLOOKUP(H78,'19'!$K$3:$M$16,3,FALSE),0)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IFERROR(VLOOKUP(H79,'19'!$K$3:$M$16,3,FALSE),0)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IFERROR(VLOOKUP(H80,'19'!$K$3:$M$16,3,FALSE),0)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IFERROR(VLOOKUP(H81,'19'!$K$3:$M$16,3,FALSE),0)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IFERROR(VLOOKUP(H82,'19'!$K$3:$M$16,3,FALSE),0)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IFERROR(VLOOKUP(H83,'19'!$K$3:$M$16,3,FALSE),0)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IFERROR(VLOOKUP(H84,'19'!$K$3:$M$16,3,FALSE),0)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IFERROR(VLOOKUP(H85,'19'!$K$3:$M$16,3,FALSE),0)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IFERROR(VLOOKUP(H86,'19'!$K$3:$M$16,3,FALSE),0)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IFERROR(VLOOKUP(H87,'19'!$K$3:$M$16,3,FALSE),0)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IFERROR(VLOOKUP(H88,'19'!$K$3:$M$16,3,FALSE),0)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IFERROR(VLOOKUP(H89,'19'!$K$3:$M$16,3,FALSE),0)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IFERROR(VLOOKUP(H90,'19'!$K$3:$M$16,3,FALSE),0)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IFERROR(VLOOKUP(H91,'19'!$K$3:$M$16,3,FALSE),0)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IFERROR(VLOOKUP(H92,'19'!$K$3:$M$16,3,FALSE),0)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IFERROR(VLOOKUP(H93,'19'!$K$3:$M$16,3,FALSE),0)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IFERROR(VLOOKUP(H94,'19'!$K$3:$M$16,3,FALSE),0)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IFERROR(VLOOKUP(H95,'19'!$K$3:$M$16,3,FALSE),0)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IFERROR(VLOOKUP(H96,'19'!$K$3:$M$16,3,FALSE),0)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IFERROR(VLOOKUP(H97,'19'!$K$3:$M$16,3,FALSE),0)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IFERROR(VLOOKUP(H98,'19'!$K$3:$M$16,3,FALSE),0)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IFERROR(VLOOKUP(H99,'19'!$K$3:$M$16,3,FALSE),0)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IFERROR(VLOOKUP(H100,'19'!$K$3:$M$16,3,FALSE),0)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IFERROR(VLOOKUP(H101,'19'!$K$3:$M$16,3,FALSE),0)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IFERROR(VLOOKUP(H102,'19'!$K$3:$M$16,3,FALSE),0)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IFERROR(VLOOKUP(H103,'19'!$K$3:$M$16,3,FALSE),0)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IFERROR(VLOOKUP(H104,'19'!$K$3:$M$16,3,FALSE),0)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IFERROR(VLOOKUP(H105,'19'!$K$3:$M$16,3,FALSE),0)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IFERROR(VLOOKUP(H106,'19'!$K$3:$M$16,3,FALSE),0)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IFERROR(VLOOKUP(H107,'19'!$K$3:$M$16,3,FALSE),0)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IFERROR(VLOOKUP(H108,'19'!$K$3:$M$16,3,FALSE),0)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IFERROR(VLOOKUP(H109,'19'!$K$3:$M$16,3,FALSE),0)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IFERROR(VLOOKUP(H110,'19'!$K$3:$M$16,3,FALSE),0)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IFERROR(VLOOKUP(H111,'19'!$K$3:$M$16,3,FALSE),0)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IFERROR(VLOOKUP(H112,'19'!$K$3:$M$16,3,FALSE),0)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IFERROR(VLOOKUP(H113,'19'!$K$3:$M$16,3,FALSE),0)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IFERROR(VLOOKUP(H114,'19'!$K$3:$M$16,3,FALSE),0)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IFERROR(VLOOKUP(H115,'19'!$K$3:$M$16,3,FALSE),0)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IFERROR(VLOOKUP(H116,'19'!$K$3:$M$16,3,FALSE),0)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IFERROR(VLOOKUP(H117,'19'!$K$3:$M$16,3,FALSE),0)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IFERROR(VLOOKUP(H118,'19'!$K$3:$M$16,3,FALSE),0)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IFERROR(VLOOKUP(H119,'19'!$K$3:$M$16,3,FALSE),0)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IFERROR(VLOOKUP(H120,'19'!$K$3:$M$16,3,FALSE),0)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IFERROR(VLOOKUP(H121,'19'!$K$3:$M$16,3,FALSE),0)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IFERROR(VLOOKUP(H122,'19'!$K$3:$M$16,3,FALSE),0)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IFERROR(VLOOKUP(H123,'19'!$K$3:$M$16,3,FALSE),0)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IFERROR(VLOOKUP(H124,'19'!$K$3:$M$16,3,FALSE),0)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IFERROR(VLOOKUP(H125,'19'!$K$3:$M$16,3,FALSE),0)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IFERROR(VLOOKUP(H126,'19'!$K$3:$M$16,3,FALSE),0)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IFERROR(VLOOKUP(H127,'19'!$K$3:$M$16,3,FALSE),0)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IFERROR(VLOOKUP(H128,'19'!$K$3:$M$16,3,FALSE),0)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IFERROR(VLOOKUP(H129,'19'!$K$3:$M$16,3,FALSE),0)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IFERROR(VLOOKUP(H130,'19'!$K$3:$M$16,3,FALSE),0)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IFERROR(VLOOKUP(H131,'19'!$K$3:$M$16,3,FALSE),0)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IFERROR(VLOOKUP(H132,'19'!$K$3:$M$16,3,FALSE),0)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IFERROR(VLOOKUP(H133,'19'!$K$3:$M$16,3,FALSE),0)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IFERROR(VLOOKUP(H134,'19'!$K$3:$M$16,3,FALSE),0)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IFERROR(VLOOKUP(H135,'19'!$K$3:$M$16,3,FALSE),0)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IFERROR(VLOOKUP(H136,'19'!$K$3:$M$16,3,FALSE),0)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IFERROR(VLOOKUP(H137,'19'!$K$3:$M$16,3,FALSE),0)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IFERROR(VLOOKUP(H138,'19'!$K$3:$M$16,3,FALSE),0)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IFERROR(VLOOKUP(H139,'19'!$K$3:$M$16,3,FALSE),0)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IFERROR(VLOOKUP(H140,'19'!$K$3:$M$16,3,FALSE),0)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IFERROR(VLOOKUP(H141,'19'!$K$3:$M$16,3,FALSE),0)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IFERROR(VLOOKUP(H142,'19'!$K$3:$M$16,3,FALSE),0)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IFERROR(VLOOKUP(H143,'19'!$K$3:$M$16,3,FALSE),0)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IFERROR(VLOOKUP(H144,'19'!$K$3:$M$16,3,FALSE),0)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IFERROR(VLOOKUP(H145,'19'!$K$3:$M$16,3,FALSE),0)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IFERROR(VLOOKUP(H146,'19'!$K$3:$M$16,3,FALSE),0)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IFERROR(VLOOKUP(H147,'19'!$K$3:$M$16,3,FALSE),0)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IFERROR(VLOOKUP(H148,'19'!$K$3:$M$16,3,FALSE),0)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IFERROR(VLOOKUP(H149,'19'!$K$3:$M$16,3,FALSE),0)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IFERROR(VLOOKUP(H150,'19'!$K$3:$M$16,3,FALSE),0)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IFERROR(VLOOKUP(H151,'19'!$K$3:$M$16,3,FALSE),0)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IFERROR(VLOOKUP(H152,'19'!$K$3:$M$16,3,FALSE),0)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IFERROR(VLOOKUP(H153,'19'!$K$3:$M$16,3,FALSE),0)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IFERROR(VLOOKUP(H154,'19'!$K$3:$M$16,3,FALSE),0)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IFERROR(VLOOKUP(H155,'19'!$K$3:$M$16,3,FALSE),0)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IFERROR(VLOOKUP(H156,'19'!$K$3:$M$16,3,FALSE),0)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IFERROR(VLOOKUP(H157,'19'!$K$3:$M$16,3,FALSE),0)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IFERROR(VLOOKUP(H158,'19'!$K$3:$M$16,3,FALSE),0)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IFERROR(VLOOKUP(H159,'19'!$K$3:$M$16,3,FALSE),0)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IFERROR(VLOOKUP(H160,'19'!$K$3:$M$16,3,FALSE),0)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IFERROR(VLOOKUP(H161,'19'!$K$3:$M$16,3,FALSE),0)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IFERROR(VLOOKUP(H162,'19'!$K$3:$M$16,3,FALSE),0)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IFERROR(VLOOKUP(H163,'19'!$K$3:$M$16,3,FALSE),0)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IFERROR(VLOOKUP(H164,'19'!$K$3:$M$16,3,FALSE),0)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IFERROR(VLOOKUP(H165,'19'!$K$3:$M$16,3,FALSE),0)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IFERROR(VLOOKUP(H166,'19'!$K$3:$M$16,3,FALSE),0)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IFERROR(VLOOKUP(H167,'19'!$K$3:$M$16,3,FALSE),0)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IFERROR(VLOOKUP(H168,'19'!$K$3:$M$16,3,FALSE),0)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IFERROR(VLOOKUP(H169,'19'!$K$3:$M$16,3,FALSE),0)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IFERROR(VLOOKUP(H170,'19'!$K$3:$M$16,3,FALSE),0)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IFERROR(VLOOKUP(H171,'19'!$K$3:$M$16,3,FALSE),0)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IFERROR(VLOOKUP(H172,'19'!$K$3:$M$16,3,FALSE),0)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IFERROR(VLOOKUP(H173,'19'!$K$3:$M$16,3,FALSE),0)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IFERROR(VLOOKUP(H174,'19'!$K$3:$M$16,3,FALSE),0)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IFERROR(VLOOKUP(H175,'19'!$K$3:$M$16,3,FALSE),0)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IFERROR(VLOOKUP(H176,'19'!$K$3:$M$16,3,FALSE),0)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IFERROR(VLOOKUP(H177,'19'!$K$3:$M$16,3,FALSE),0)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IFERROR(VLOOKUP(H178,'19'!$K$3:$M$16,3,FALSE),0)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IFERROR(VLOOKUP(H179,'19'!$K$3:$M$16,3,FALSE),0)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IFERROR(VLOOKUP(H180,'19'!$K$3:$M$16,3,FALSE),0)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IFERROR(VLOOKUP(H181,'19'!$K$3:$M$16,3,FALSE),0)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IFERROR(VLOOKUP(H182,'19'!$K$3:$M$16,3,FALSE),0)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IFERROR(VLOOKUP(H183,'19'!$K$3:$M$16,3,FALSE),0)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IFERROR(VLOOKUP(H184,'19'!$K$3:$M$16,3,FALSE),0)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IFERROR(VLOOKUP(H185,'19'!$K$3:$M$16,3,FALSE),0)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IFERROR(VLOOKUP(H186,'19'!$K$3:$M$16,3,FALSE),0)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IFERROR(VLOOKUP(H187,'19'!$K$3:$M$16,3,FALSE),0)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IFERROR(VLOOKUP(H188,'19'!$K$3:$M$16,3,FALSE),0)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IFERROR(VLOOKUP(H189,'19'!$K$3:$M$16,3,FALSE),0)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IFERROR(VLOOKUP(H190,'19'!$K$3:$M$16,3,FALSE),0)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IFERROR(VLOOKUP(H191,'19'!$K$3:$M$16,3,FALSE),0)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IFERROR(VLOOKUP(H192,'19'!$K$3:$M$16,3,FALSE),0)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IFERROR(VLOOKUP(H193,'19'!$K$3:$M$16,3,FALSE),0)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IFERROR(VLOOKUP(H194,'19'!$K$3:$M$16,3,FALSE),0)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IFERROR(VLOOKUP(H195,'19'!$K$3:$M$16,3,FALSE),0)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IFERROR(VLOOKUP(H196,'19'!$K$3:$M$16,3,FALSE),0)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IFERROR(VLOOKUP(H197,'19'!$K$3:$M$16,3,FALSE),0)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IFERROR(VLOOKUP(H198,'19'!$K$3:$M$16,3,FALSE),0)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IFERROR(VLOOKUP(H199,'19'!$K$3:$M$16,3,FALSE),0)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IFERROR(VLOOKUP(H200,'19'!$K$3:$M$16,3,FALSE),0)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IFERROR(VLOOKUP(H201,'19'!$K$3:$M$16,3,FALSE),0)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IFERROR(VLOOKUP(H202,'19'!$K$3:$M$16,3,FALSE),0)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IFERROR(VLOOKUP(H203,'19'!$K$3:$M$16,3,FALSE),0)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IFERROR(VLOOKUP(H204,'19'!$K$3:$M$16,3,FALSE),0)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IFERROR(VLOOKUP(H205,'19'!$K$3:$M$16,3,FALSE),0)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IFERROR(VLOOKUP(H206,'19'!$K$3:$M$16,3,FALSE),0)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IFERROR(VLOOKUP(H207,'19'!$K$3:$M$16,3,FALSE),0)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IFERROR(VLOOKUP(H208,'19'!$K$3:$M$16,3,FALSE),0)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IFERROR(VLOOKUP(H209,'19'!$K$3:$M$16,3,FALSE),0)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IFERROR(VLOOKUP(H210,'19'!$K$3:$M$16,3,FALSE),0)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IFERROR(VLOOKUP(H211,'19'!$K$3:$M$16,3,FALSE),0)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IFERROR(VLOOKUP(H212,'19'!$K$3:$M$16,3,FALSE),0)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IFERROR(VLOOKUP(H213,'19'!$K$3:$M$16,3,FALSE),0)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IFERROR(VLOOKUP(H214,'19'!$K$3:$M$16,3,FALSE),0)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IFERROR(VLOOKUP(H215,'19'!$K$3:$M$16,3,FALSE),0)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IFERROR(VLOOKUP(H216,'19'!$K$3:$M$16,3,FALSE),0)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IFERROR(VLOOKUP(H217,'19'!$K$3:$M$16,3,FALSE),0)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IFERROR(VLOOKUP(H218,'19'!$K$3:$M$16,3,FALSE),0)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IFERROR(VLOOKUP(H219,'19'!$K$3:$M$16,3,FALSE),0)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IFERROR(VLOOKUP(H220,'19'!$K$3:$M$16,3,FALSE),0)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IFERROR(VLOOKUP(H221,'19'!$K$3:$M$16,3,FALSE),0)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IFERROR(VLOOKUP(H222,'19'!$K$3:$M$16,3,FALSE),0)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IFERROR(VLOOKUP(H223,'19'!$K$3:$M$16,3,FALSE),0)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IFERROR(VLOOKUP(H224,'19'!$K$3:$M$16,3,FALSE),0)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IFERROR(VLOOKUP(H225,'19'!$K$3:$M$16,3,FALSE),0)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IFERROR(VLOOKUP(H226,'19'!$K$3:$M$16,3,FALSE),0)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IFERROR(VLOOKUP(H227,'19'!$K$3:$M$16,3,FALSE),0)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IFERROR(VLOOKUP(H228,'19'!$K$3:$M$16,3,FALSE),0)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IFERROR(VLOOKUP(H229,'19'!$K$3:$M$16,3,FALSE),0)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IFERROR(VLOOKUP(H230,'19'!$K$3:$M$16,3,FALSE),0)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IFERROR(VLOOKUP(H231,'19'!$K$3:$M$16,3,FALSE),0)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IFERROR(VLOOKUP(H232,'19'!$K$3:$M$16,3,FALSE),0)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IFERROR(VLOOKUP(H233,'19'!$K$3:$M$16,3,FALSE),0)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IFERROR(VLOOKUP(H234,'19'!$K$3:$M$16,3,FALSE),0)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IFERROR(VLOOKUP(H235,'19'!$K$3:$M$16,3,FALSE),0)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IFERROR(VLOOKUP(H236,'19'!$K$3:$M$16,3,FALSE),0)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IFERROR(VLOOKUP(H237,'19'!$K$3:$M$16,3,FALSE),0)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IFERROR(VLOOKUP(H238,'19'!$K$3:$M$16,3,FALSE),0)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IFERROR(VLOOKUP(H239,'19'!$K$3:$M$16,3,FALSE),0)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IFERROR(VLOOKUP(H240,'19'!$K$3:$M$16,3,FALSE),0)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IFERROR(VLOOKUP(H241,'19'!$K$3:$M$16,3,FALSE),0)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IFERROR(VLOOKUP(H242,'19'!$K$3:$M$16,3,FALSE),0)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IFERROR(VLOOKUP(H243,'19'!$K$3:$M$16,3,FALSE),0)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IFERROR(VLOOKUP(H244,'19'!$K$3:$M$16,3,FALSE),0)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IFERROR(VLOOKUP(H245,'19'!$K$3:$M$16,3,FALSE),0)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IFERROR(VLOOKUP(H246,'19'!$K$3:$M$16,3,FALSE),0)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IFERROR(VLOOKUP(H247,'19'!$K$3:$M$16,3,FALSE),0)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IFERROR(VLOOKUP(H248,'19'!$K$3:$M$16,3,FALSE),0)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IFERROR(VLOOKUP(H249,'19'!$K$3:$M$16,3,FALSE),0)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IFERROR(VLOOKUP(H250,'19'!$K$3:$M$16,3,FALSE),0)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IFERROR(VLOOKUP(H251,'19'!$K$3:$M$16,3,FALSE),0)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IFERROR(VLOOKUP(H252,'19'!$K$3:$M$16,3,FALSE),0)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IFERROR(VLOOKUP(H253,'19'!$K$3:$M$16,3,FALSE),0)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IFERROR(VLOOKUP(H254,'19'!$K$3:$M$16,3,FALSE),0)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IFERROR(VLOOKUP(H255,'19'!$K$3:$M$16,3,FALSE),0)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IFERROR(VLOOKUP(H256,'19'!$K$3:$M$16,3,FALSE),0)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IFERROR(VLOOKUP(H257,'19'!$K$3:$M$16,3,FALSE),0)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IFERROR(VLOOKUP(H258,'19'!$K$3:$M$16,3,FALSE),0)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IFERROR(VLOOKUP(H259,'19'!$K$3:$M$16,3,FALSE),0)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IFERROR(VLOOKUP(H260,'19'!$K$3:$M$16,3,FALSE),0)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IFERROR(VLOOKUP(H261,'19'!$K$3:$M$16,3,FALSE),0)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IFERROR(VLOOKUP(H262,'19'!$K$3:$M$16,3,FALSE),0)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IFERROR(VLOOKUP(H263,'19'!$K$3:$M$16,3,FALSE),0)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IFERROR(VLOOKUP(H264,'19'!$K$3:$M$16,3,FALSE),0)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IFERROR(VLOOKUP(H265,'19'!$K$3:$M$16,3,FALSE),0)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IFERROR(VLOOKUP(H266,'19'!$K$3:$M$16,3,FALSE),0)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IFERROR(VLOOKUP(H267,'19'!$K$3:$M$16,3,FALSE),0)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IFERROR(VLOOKUP(H268,'19'!$K$3:$M$16,3,FALSE),0)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IFERROR(VLOOKUP(H269,'19'!$K$3:$M$16,3,FALSE),0)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IFERROR(VLOOKUP(H270,'19'!$K$3:$M$16,3,FALSE),0)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IFERROR(VLOOKUP(H271,'19'!$K$3:$M$16,3,FALSE),0)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IFERROR(VLOOKUP(H272,'19'!$K$3:$M$16,3,FALSE),0)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IFERROR(VLOOKUP(H273,'19'!$K$3:$M$16,3,FALSE),0)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IFERROR(VLOOKUP(H274,'19'!$K$3:$M$16,3,FALSE),0)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IFERROR(VLOOKUP(H275,'19'!$K$3:$M$16,3,FALSE),0)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IFERROR(VLOOKUP(H276,'19'!$K$3:$M$16,3,FALSE),0)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IFERROR(VLOOKUP(H277,'19'!$K$3:$M$16,3,FALSE),0)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IFERROR(VLOOKUP(H278,'19'!$K$3:$M$16,3,FALSE),0)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IFERROR(VLOOKUP(H279,'19'!$K$3:$M$16,3,FALSE),0)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IFERROR(VLOOKUP(H280,'19'!$K$3:$M$16,3,FALSE),0)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IFERROR(VLOOKUP(H281,'19'!$K$3:$M$16,3,FALSE),0)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IFERROR(VLOOKUP(H282,'19'!$K$3:$M$16,3,FALSE),0)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IFERROR(VLOOKUP(H283,'19'!$K$3:$M$16,3,FALSE),0)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IFERROR(VLOOKUP(H284,'19'!$K$3:$M$16,3,FALSE),0)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IFERROR(VLOOKUP(H285,'19'!$K$3:$M$16,3,FALSE),0)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IFERROR(VLOOKUP(H286,'19'!$K$3:$M$16,3,FALSE),0)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IFERROR(VLOOKUP(H287,'19'!$K$3:$M$16,3,FALSE),0)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IFERROR(VLOOKUP(H288,'19'!$K$3:$M$16,3,FALSE),0)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IFERROR(VLOOKUP(H289,'19'!$K$3:$M$16,3,FALSE),0)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IFERROR(VLOOKUP(H290,'19'!$K$3:$M$16,3,FALSE),0)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IFERROR(VLOOKUP(H291,'19'!$K$3:$M$16,3,FALSE),0)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IFERROR(VLOOKUP(H292,'19'!$K$3:$M$16,3,FALSE),0)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IFERROR(VLOOKUP(H293,'19'!$K$3:$M$16,3,FALSE),0)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IFERROR(VLOOKUP(H294,'19'!$K$3:$M$16,3,FALSE),0)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IFERROR(VLOOKUP(H295,'19'!$K$3:$M$16,3,FALSE),0)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IFERROR(VLOOKUP(H296,'19'!$K$3:$M$16,3,FALSE),0)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IFERROR(VLOOKUP(H297,'19'!$K$3:$M$16,3,FALSE),0)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IFERROR(VLOOKUP(H298,'19'!$K$3:$M$16,3,FALSE),0)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IFERROR(VLOOKUP(H299,'19'!$K$3:$M$16,3,FALSE),0)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IFERROR(VLOOKUP(H300,'19'!$K$3:$M$16,3,FALSE),0)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IFERROR(VLOOKUP(H301,'19'!$K$3:$M$16,3,FALSE),0)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IFERROR(VLOOKUP(H302,'19'!$K$3:$M$16,3,FALSE),0)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IFERROR(VLOOKUP(H303,'19'!$K$3:$M$16,3,FALSE),0)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IFERROR(VLOOKUP(H304,'19'!$K$3:$M$16,3,FALSE),0)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IFERROR(VLOOKUP(H305,'19'!$K$3:$M$16,3,FALSE),0)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IFERROR(VLOOKUP(H306,'19'!$K$3:$M$16,3,FALSE),0)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IFERROR(VLOOKUP(H307,'19'!$K$3:$M$16,3,FALSE),0)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IFERROR(VLOOKUP(H308,'19'!$K$3:$M$16,3,FALSE),0)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IFERROR(VLOOKUP(H309,'19'!$K$3:$M$16,3,FALSE),0)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IFERROR(VLOOKUP(H310,'19'!$K$3:$M$16,3,FALSE),0)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IFERROR(VLOOKUP(H311,'19'!$K$3:$M$16,3,FALSE),0)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IFERROR(VLOOKUP(H312,'19'!$K$3:$M$16,3,FALSE),0)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IFERROR(VLOOKUP(H313,'19'!$K$3:$M$16,3,FALSE),0)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IFERROR(VLOOKUP(H314,'19'!$K$3:$M$16,3,FALSE),0)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IFERROR(VLOOKUP(H315,'19'!$K$3:$M$16,3,FALSE),0)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IFERROR(VLOOKUP(H316,'19'!$K$3:$M$16,3,FALSE),0)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IFERROR(VLOOKUP(H317,'19'!$K$3:$M$16,3,FALSE),0)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IFERROR(VLOOKUP(H318,'19'!$K$3:$M$16,3,FALSE),0)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IFERROR(VLOOKUP(H319,'19'!$K$3:$M$16,3,FALSE),0)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IFERROR(VLOOKUP(H320,'19'!$K$3:$M$16,3,FALSE),0)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IFERROR(VLOOKUP(H321,'19'!$K$3:$M$16,3,FALSE),0)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IFERROR(VLOOKUP(H322,'19'!$K$3:$M$16,3,FALSE),0)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IFERROR(VLOOKUP(H323,'19'!$K$3:$M$16,3,FALSE),0)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IFERROR(VLOOKUP(H324,'19'!$K$3:$M$16,3,FALSE),0)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IFERROR(VLOOKUP(H325,'19'!$K$3:$M$16,3,FALSE),0)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IFERROR(VLOOKUP(H326,'19'!$K$3:$M$16,3,FALSE),0)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IFERROR(VLOOKUP(H327,'19'!$K$3:$M$16,3,FALSE),0)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IFERROR(VLOOKUP(H328,'19'!$K$3:$M$16,3,FALSE),0)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IFERROR(VLOOKUP(H329,'19'!$K$3:$M$16,3,FALSE),0)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IFERROR(VLOOKUP(H330,'19'!$K$3:$M$16,3,FALSE),0)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IFERROR(VLOOKUP(H331,'19'!$K$3:$M$16,3,FALSE),0)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IFERROR(VLOOKUP(H332,'19'!$K$3:$M$16,3,FALSE),0)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IFERROR(VLOOKUP(H333,'19'!$K$3:$M$16,3,FALSE),0)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IFERROR(VLOOKUP(H334,'19'!$K$3:$M$16,3,FALSE),0)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IFERROR(VLOOKUP(H335,'19'!$K$3:$M$16,3,FALSE),0)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IFERROR(VLOOKUP(H336,'19'!$K$3:$M$16,3,FALSE),0)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IFERROR(VLOOKUP(H337,'19'!$K$3:$M$16,3,FALSE),0)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IFERROR(VLOOKUP(H338,'19'!$K$3:$M$16,3,FALSE),0)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IFERROR(VLOOKUP(H339,'19'!$K$3:$M$16,3,FALSE),0)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IFERROR(VLOOKUP(H340,'19'!$K$3:$M$16,3,FALSE),0)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IFERROR(VLOOKUP(H341,'19'!$K$3:$M$16,3,FALSE),0)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IFERROR(VLOOKUP(H342,'19'!$K$3:$M$16,3,FALSE),0)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IFERROR(VLOOKUP(H343,'19'!$K$3:$M$16,3,FALSE),0)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IFERROR(VLOOKUP(H344,'19'!$K$3:$M$16,3,FALSE),0)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IFERROR(VLOOKUP(H345,'19'!$K$3:$M$16,3,FALSE),0)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IFERROR(VLOOKUP(H346,'19'!$K$3:$M$16,3,FALSE),0)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IFERROR(VLOOKUP(H347,'19'!$K$3:$M$16,3,FALSE),0)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IFERROR(VLOOKUP(H348,'19'!$K$3:$M$16,3,FALSE),0)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IFERROR(VLOOKUP(H349,'19'!$K$3:$M$16,3,FALSE),0)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IFERROR(VLOOKUP(H350,'19'!$K$3:$M$16,3,FALSE),0)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IFERROR(VLOOKUP(H351,'19'!$K$3:$M$16,3,FALSE),0)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IFERROR(VLOOKUP(H352,'19'!$K$3:$M$16,3,FALSE),0)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IFERROR(VLOOKUP(H353,'19'!$K$3:$M$16,3,FALSE),0)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IFERROR(VLOOKUP(H354,'19'!$K$3:$M$16,3,FALSE),0)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IFERROR(VLOOKUP(H355,'19'!$K$3:$M$16,3,FALSE),0)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IFERROR(VLOOKUP(H356,'19'!$K$3:$M$16,3,FALSE),0)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IFERROR(VLOOKUP(H357,'19'!$K$3:$M$16,3,FALSE),0)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IFERROR(VLOOKUP(H358,'19'!$K$3:$M$16,3,FALSE),0)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IFERROR(VLOOKUP(H359,'19'!$K$3:$M$16,3,FALSE),0)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IFERROR(VLOOKUP(H360,'19'!$K$3:$M$16,3,FALSE),0)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IFERROR(VLOOKUP(H361,'19'!$K$3:$M$16,3,FALSE),0)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IFERROR(VLOOKUP(H362,'19'!$K$3:$M$16,3,FALSE),0)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IFERROR(VLOOKUP(H363,'19'!$K$3:$M$16,3,FALSE),0)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IFERROR(VLOOKUP(H364,'19'!$K$3:$M$16,3,FALSE),0)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IFERROR(VLOOKUP(H365,'19'!$K$3:$M$16,3,FALSE),0)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IFERROR(VLOOKUP(H366,'19'!$K$3:$M$16,3,FALSE),0)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IFERROR(VLOOKUP(H367,'19'!$K$3:$M$16,3,FALSE),0)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IFERROR(VLOOKUP(H368,'19'!$K$3:$M$16,3,FALSE),0)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IFERROR(VLOOKUP(H369,'19'!$K$3:$M$16,3,FALSE),0)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IFERROR(VLOOKUP(H370,'19'!$K$3:$M$16,3,FALSE),0)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IFERROR(VLOOKUP(H371,'19'!$K$3:$M$16,3,FALSE),0)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IFERROR(VLOOKUP(H372,'19'!$K$3:$M$16,3,FALSE),0)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IFERROR(VLOOKUP(H373,'19'!$K$3:$M$16,3,FALSE),0)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IFERROR(VLOOKUP(H374,'19'!$K$3:$M$16,3,FALSE),0)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IFERROR(VLOOKUP(H375,'19'!$K$3:$M$16,3,FALSE),0)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IFERROR(VLOOKUP(H376,'19'!$K$3:$M$16,3,FALSE),0)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IFERROR(VLOOKUP(H377,'19'!$K$3:$M$16,3,FALSE),0)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IFERROR(VLOOKUP(H378,'19'!$K$3:$M$16,3,FALSE),0)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IFERROR(VLOOKUP(H379,'19'!$K$3:$M$16,3,FALSE),0)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IFERROR(VLOOKUP(H380,'19'!$K$3:$M$16,3,FALSE),0)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IFERROR(VLOOKUP(H381,'19'!$K$3:$M$16,3,FALSE),0)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IFERROR(VLOOKUP(H382,'19'!$K$3:$M$16,3,FALSE),0)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IFERROR(VLOOKUP(H383,'19'!$K$3:$M$16,3,FALSE),0)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IFERROR(VLOOKUP(H384,'19'!$K$3:$M$16,3,FALSE),0)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IFERROR(VLOOKUP(H385,'19'!$K$3:$M$16,3,FALSE),0)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IFERROR(VLOOKUP(H386,'19'!$K$3:$M$16,3,FALSE),0)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IFERROR(VLOOKUP(H387,'19'!$K$3:$M$16,3,FALSE),0)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IFERROR(VLOOKUP(H388,'19'!$K$3:$M$16,3,FALSE),0)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IFERROR(VLOOKUP(H389,'19'!$K$3:$M$16,3,FALSE),0)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IFERROR(VLOOKUP(H390,'19'!$K$3:$M$16,3,FALSE),0)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IFERROR(VLOOKUP(H391,'19'!$K$3:$M$16,3,FALSE),0)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IFERROR(VLOOKUP(H392,'19'!$K$3:$M$16,3,FALSE),0)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IFERROR(VLOOKUP(H393,'19'!$K$3:$M$16,3,FALSE),0)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IFERROR(VLOOKUP(H394,'19'!$K$3:$M$16,3,FALSE),0)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IFERROR(VLOOKUP(H395,'19'!$K$3:$M$16,3,FALSE),0)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IFERROR(VLOOKUP(H396,'19'!$K$3:$M$16,3,FALSE),0)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IFERROR(VLOOKUP(H397,'19'!$K$3:$M$16,3,FALSE),0)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IFERROR(VLOOKUP(H398,'19'!$K$3:$M$16,3,FALSE),0)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IFERROR(VLOOKUP(H399,'19'!$K$3:$M$16,3,FALSE),0)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IFERROR(VLOOKUP(H400,'19'!$K$3:$M$16,3,FALSE),0)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IFERROR(VLOOKUP(H401,'19'!$K$3:$M$16,3,FALSE),0)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IFERROR(VLOOKUP(H402,'19'!$K$3:$M$16,3,FALSE),0)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IFERROR(VLOOKUP(H403,'19'!$K$3:$M$16,3,FALSE),0)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IFERROR(VLOOKUP(H404,'19'!$K$3:$M$16,3,FALSE),0)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IFERROR(VLOOKUP(H405,'19'!$K$3:$M$16,3,FALSE),0)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IFERROR(VLOOKUP(H406,'19'!$K$3:$M$16,3,FALSE),0)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IFERROR(VLOOKUP(H407,'19'!$K$3:$M$16,3,FALSE),0)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IFERROR(VLOOKUP(H408,'19'!$K$3:$M$16,3,FALSE),0)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IFERROR(VLOOKUP(H409,'19'!$K$3:$M$16,3,FALSE),0)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IFERROR(VLOOKUP(H410,'19'!$K$3:$M$16,3,FALSE),0)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IFERROR(VLOOKUP(H411,'19'!$K$3:$M$16,3,FALSE),0)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IFERROR(VLOOKUP(H412,'19'!$K$3:$M$16,3,FALSE),0)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IFERROR(VLOOKUP(H413,'19'!$K$3:$M$16,3,FALSE),0)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IFERROR(VLOOKUP(H414,'19'!$K$3:$M$16,3,FALSE),0)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IFERROR(VLOOKUP(H415,'19'!$K$3:$M$16,3,FALSE),0)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IFERROR(VLOOKUP(H416,'19'!$K$3:$M$16,3,FALSE),0)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IFERROR(VLOOKUP(H417,'19'!$K$3:$M$16,3,FALSE),0)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IFERROR(VLOOKUP(H418,'19'!$K$3:$M$16,3,FALSE),0)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IFERROR(VLOOKUP(H419,'19'!$K$3:$M$16,3,FALSE),0)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IFERROR(VLOOKUP(H420,'19'!$K$3:$M$16,3,FALSE),0)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IFERROR(VLOOKUP(H421,'19'!$K$3:$M$16,3,FALSE),0)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IFERROR(VLOOKUP(H422,'19'!$K$3:$M$16,3,FALSE),0)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IFERROR(VLOOKUP(H423,'19'!$K$3:$M$16,3,FALSE),0)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IFERROR(VLOOKUP(H424,'19'!$K$3:$M$16,3,FALSE),0)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IFERROR(VLOOKUP(H425,'19'!$K$3:$M$16,3,FALSE),0)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IFERROR(VLOOKUP(H426,'19'!$K$3:$M$16,3,FALSE),0)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IFERROR(VLOOKUP(H427,'19'!$K$3:$M$16,3,FALSE),0)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IFERROR(VLOOKUP(H428,'19'!$K$3:$M$16,3,FALSE),0)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IFERROR(VLOOKUP(H429,'19'!$K$3:$M$16,3,FALSE),0)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IFERROR(VLOOKUP(H430,'19'!$K$3:$M$16,3,FALSE),0)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IFERROR(VLOOKUP(H431,'19'!$K$3:$M$16,3,FALSE),0)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IFERROR(VLOOKUP(H432,'19'!$K$3:$M$16,3,FALSE),0)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IFERROR(VLOOKUP(H433,'19'!$K$3:$M$16,3,FALSE),0)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IFERROR(VLOOKUP(H434,'19'!$K$3:$M$16,3,FALSE),0)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IFERROR(VLOOKUP(H435,'19'!$K$3:$M$16,3,FALSE),0)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IFERROR(VLOOKUP(H436,'19'!$K$3:$M$16,3,FALSE),0)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IFERROR(VLOOKUP(H437,'19'!$K$3:$M$16,3,FALSE),0)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IFERROR(VLOOKUP(H438,'19'!$K$3:$M$16,3,FALSE),0)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IFERROR(VLOOKUP(H439,'19'!$K$3:$M$16,3,FALSE),0)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IFERROR(VLOOKUP(H440,'19'!$K$3:$M$16,3,FALSE),0)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IFERROR(VLOOKUP(H441,'19'!$K$3:$M$16,3,FALSE),0)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IFERROR(VLOOKUP(H442,'19'!$K$3:$M$16,3,FALSE),0)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IFERROR(VLOOKUP(H443,'19'!$K$3:$M$16,3,FALSE),0)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IFERROR(VLOOKUP(H444,'19'!$K$3:$M$16,3,FALSE),0)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IFERROR(VLOOKUP(H445,'19'!$K$3:$M$16,3,FALSE),0)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IFERROR(VLOOKUP(H446,'19'!$K$3:$M$16,3,FALSE),0)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IFERROR(VLOOKUP(H447,'19'!$K$3:$M$16,3,FALSE),0)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IFERROR(VLOOKUP(H448,'19'!$K$3:$M$16,3,FALSE),0)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IFERROR(VLOOKUP(H449,'19'!$K$3:$M$16,3,FALSE),0)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IFERROR(VLOOKUP(H450,'19'!$K$3:$M$16,3,FALSE),0)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IFERROR(VLOOKUP(H451,'19'!$K$3:$M$16,3,FALSE),0)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IFERROR(VLOOKUP(H452,'19'!$K$3:$M$16,3,FALSE),0)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IFERROR(VLOOKUP(H453,'19'!$K$3:$M$16,3,FALSE),0)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IFERROR(VLOOKUP(H454,'19'!$K$3:$M$16,3,FALSE),0)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IFERROR(VLOOKUP(H455,'19'!$K$3:$M$16,3,FALSE),0)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IFERROR(VLOOKUP(H456,'19'!$K$3:$M$16,3,FALSE),0)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IFERROR(VLOOKUP(H457,'19'!$K$3:$M$16,3,FALSE),0)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IFERROR(VLOOKUP(H458,'19'!$K$3:$M$16,3,FALSE),0)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IFERROR(VLOOKUP(H459,'19'!$K$3:$M$16,3,FALSE),0)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IFERROR(VLOOKUP(H460,'19'!$K$3:$M$16,3,FALSE),0)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IFERROR(VLOOKUP(H461,'19'!$K$3:$M$16,3,FALSE),0)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IFERROR(VLOOKUP(H462,'19'!$K$3:$M$16,3,FALSE),0)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IFERROR(VLOOKUP(H463,'19'!$K$3:$M$16,3,FALSE),0)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IFERROR(VLOOKUP(H464,'19'!$K$3:$M$16,3,FALSE),0)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IFERROR(VLOOKUP(H465,'19'!$K$3:$M$16,3,FALSE),0)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IFERROR(VLOOKUP(H466,'19'!$K$3:$M$16,3,FALSE),0)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IFERROR(VLOOKUP(H467,'19'!$K$3:$M$16,3,FALSE),0)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IFERROR(VLOOKUP(H468,'19'!$K$3:$M$16,3,FALSE),0)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IFERROR(VLOOKUP(H469,'19'!$K$3:$M$16,3,FALSE),0)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IFERROR(VLOOKUP(H470,'19'!$K$3:$M$16,3,FALSE),0)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IFERROR(VLOOKUP(H471,'19'!$K$3:$M$16,3,FALSE),0)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IFERROR(VLOOKUP(H472,'19'!$K$3:$M$16,3,FALSE),0)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IFERROR(VLOOKUP(H473,'19'!$K$3:$M$16,3,FALSE),0)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IFERROR(VLOOKUP(H474,'19'!$K$3:$M$16,3,FALSE),0)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IFERROR(VLOOKUP(H475,'19'!$K$3:$M$16,3,FALSE),0)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IFERROR(VLOOKUP(H476,'19'!$K$3:$M$16,3,FALSE),0)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IFERROR(VLOOKUP(H477,'19'!$K$3:$M$16,3,FALSE),0)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IFERROR(VLOOKUP(H478,'19'!$K$3:$M$16,3,FALSE),0)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IFERROR(VLOOKUP(H479,'19'!$K$3:$M$16,3,FALSE),0)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IFERROR(VLOOKUP(H480,'19'!$K$3:$M$16,3,FALSE),0)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IFERROR(VLOOKUP(H481,'19'!$K$3:$M$16,3,FALSE),0)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IFERROR(VLOOKUP(H482,'19'!$K$3:$M$16,3,FALSE),0)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IFERROR(VLOOKUP(H483,'19'!$K$3:$M$16,3,FALSE),0)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IFERROR(VLOOKUP(H484,'19'!$K$3:$M$16,3,FALSE),0)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IFERROR(VLOOKUP(H485,'19'!$K$3:$M$16,3,FALSE),0)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IFERROR(VLOOKUP(H486,'19'!$K$3:$M$16,3,FALSE),0)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IFERROR(VLOOKUP(H487,'19'!$K$3:$M$16,3,FALSE),0)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IFERROR(VLOOKUP(H488,'19'!$K$3:$M$16,3,FALSE),0)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IFERROR(VLOOKUP(H489,'19'!$K$3:$M$16,3,FALSE),0)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IFERROR(VLOOKUP(H490,'19'!$K$3:$M$16,3,FALSE),0)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IFERROR(VLOOKUP(H491,'19'!$K$3:$M$16,3,FALSE),0)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IFERROR(VLOOKUP(H492,'19'!$K$3:$M$16,3,FALSE),0)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IFERROR(VLOOKUP(H493,'19'!$K$3:$M$16,3,FALSE),0)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IFERROR(VLOOKUP(H494,'19'!$K$3:$M$16,3,FALSE),0)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IFERROR(VLOOKUP(H495,'19'!$K$3:$M$16,3,FALSE),0)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IFERROR(VLOOKUP(H496,'19'!$K$3:$M$16,3,FALSE),0)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IFERROR(VLOOKUP(H497,'19'!$K$3:$M$16,3,FALSE),0)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IFERROR(VLOOKUP(H498,'19'!$K$3:$M$16,3,FALSE),0)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IFERROR(VLOOKUP(H499,'19'!$K$3:$M$16,3,FALSE),0)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zqQhiqnjQC/FL9yU39CCddHGHcGuBE//Uqg0BpPZgSMGZJWKeL1AkgImEX3mPNle5ux+CpoGdcYdE+K4Dw5A3g==" saltValue="X3HjG1XCUo+mNE1oGgGFTA==" spinCount="100000" sheet="1" objects="1" scenarios="1"/>
  <mergeCells count="11">
    <mergeCell ref="S1:S3"/>
    <mergeCell ref="T1:T3"/>
    <mergeCell ref="U1:U3"/>
    <mergeCell ref="F1:J1"/>
    <mergeCell ref="P1:P3"/>
    <mergeCell ref="F2:J2"/>
    <mergeCell ref="B1:C2"/>
    <mergeCell ref="D1:E1"/>
    <mergeCell ref="D2:E2"/>
    <mergeCell ref="Q1:Q3"/>
    <mergeCell ref="R1:R3"/>
  </mergeCells>
  <dataValidations count="3">
    <dataValidation type="list" allowBlank="1" showInputMessage="1" showErrorMessage="1" sqref="I4:I499" xr:uid="{C4B5477A-0D98-4BB4-95B0-3A57BB0D569F}">
      <formula1>$X$539:$X$542</formula1>
    </dataValidation>
    <dataValidation type="list" allowBlank="1" showInputMessage="1" showErrorMessage="1" sqref="A4:A499" xr:uid="{BDFA004C-3E1A-45DD-A046-E690AFB8E449}">
      <formula1>$X$544:$X$549</formula1>
    </dataValidation>
    <dataValidation type="list" allowBlank="1" showInputMessage="1" showErrorMessage="1" sqref="E4:E499" xr:uid="{BAEA0DFC-A5F5-470D-8753-CC13D05FE9AE}">
      <formula1>$X$500:$X$534</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codeName="Blad43">
    <tabColor rgb="FFC2E76B"/>
  </sheetPr>
  <dimension ref="A2:N62"/>
  <sheetViews>
    <sheetView showGridLines="0"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SUMIF('20a'!$H$4:$H$499,"A",'20a'!$O$4:$O$499)</f>
        <v>0</v>
      </c>
    </row>
    <row r="4" spans="1:14">
      <c r="A4" s="17" t="s">
        <v>127</v>
      </c>
      <c r="B4" s="285">
        <f>VLOOKUP(H5,'Kosten NEN2075'!A3:E52,3)</f>
        <v>0</v>
      </c>
      <c r="C4" s="285"/>
      <c r="D4" s="285"/>
      <c r="E4" s="285"/>
      <c r="F4" s="20"/>
      <c r="G4" s="20"/>
      <c r="H4" s="13"/>
      <c r="K4" s="35" t="s">
        <v>126</v>
      </c>
      <c r="L4" s="47"/>
      <c r="M4" s="191"/>
      <c r="N4" s="84">
        <f>SUMIF('20a'!$H$4:$H$499,"B",'20a'!$O$4:$O$499)</f>
        <v>0</v>
      </c>
    </row>
    <row r="5" spans="1:14">
      <c r="A5" s="18" t="s">
        <v>129</v>
      </c>
      <c r="B5" s="286">
        <f>VLOOKUP(H5,'Kosten NEN2075'!A3:E52,4)</f>
        <v>0</v>
      </c>
      <c r="C5" s="286"/>
      <c r="D5" s="286"/>
      <c r="E5" s="286"/>
      <c r="F5" s="282" t="s">
        <v>130</v>
      </c>
      <c r="G5" s="282"/>
      <c r="H5" s="14">
        <v>20</v>
      </c>
      <c r="K5" s="35" t="s">
        <v>131</v>
      </c>
      <c r="L5" s="47"/>
      <c r="M5" s="191"/>
      <c r="N5" s="84">
        <f>SUMIF('20a'!$H$4:$H$499,"C",'20a'!$O$4:$O$499)</f>
        <v>0</v>
      </c>
    </row>
    <row r="6" spans="1:14">
      <c r="A6" s="19" t="s">
        <v>132</v>
      </c>
      <c r="B6" s="287">
        <f>VLOOKUP(H5,'Kosten NEN2075'!A3:E52,5)</f>
        <v>0</v>
      </c>
      <c r="C6" s="287"/>
      <c r="D6" s="287"/>
      <c r="E6" s="287"/>
      <c r="F6" s="283" t="s">
        <v>133</v>
      </c>
      <c r="G6" s="283"/>
      <c r="H6" s="15" t="str">
        <f>CONCATENATE(H5,"a")</f>
        <v>20a</v>
      </c>
      <c r="K6" s="35" t="s">
        <v>448</v>
      </c>
      <c r="L6" s="47"/>
      <c r="M6" s="191"/>
      <c r="N6" s="84">
        <f>SUMIF('20a'!$H$4:$H$499,"D",'20a'!$O$4:$O$499)</f>
        <v>0</v>
      </c>
    </row>
    <row r="7" spans="1:14">
      <c r="K7" s="35" t="s">
        <v>134</v>
      </c>
      <c r="L7" s="47"/>
      <c r="M7" s="191"/>
      <c r="N7" s="84">
        <f>SUMIF('20a'!$H$4:$H$499,"E",'20a'!$O$4:$O$499)</f>
        <v>0</v>
      </c>
    </row>
    <row r="8" spans="1:14">
      <c r="A8" s="4" t="s">
        <v>136</v>
      </c>
      <c r="B8" s="5"/>
      <c r="C8" s="5"/>
      <c r="D8" s="5"/>
      <c r="E8" s="16">
        <f>MAX(L3:L16)</f>
        <v>0</v>
      </c>
      <c r="K8" s="35" t="s">
        <v>138</v>
      </c>
      <c r="L8" s="47"/>
      <c r="M8" s="191"/>
      <c r="N8" s="84">
        <f>SUMIF('20a'!$H$4:$H$499,"F",'20a'!$O$4:$O$499)</f>
        <v>0</v>
      </c>
    </row>
    <row r="9" spans="1:14">
      <c r="A9" s="4" t="s">
        <v>111</v>
      </c>
      <c r="B9" s="5"/>
      <c r="C9" s="5"/>
      <c r="D9" s="5"/>
      <c r="E9" s="164">
        <v>0.08</v>
      </c>
      <c r="K9" s="35" t="s">
        <v>140</v>
      </c>
      <c r="L9" s="47"/>
      <c r="M9" s="191"/>
      <c r="N9" s="84">
        <f>SUMIF('20a'!$H$4:$H$499,"G",'20a'!$O$4:$O$499)</f>
        <v>0</v>
      </c>
    </row>
    <row r="10" spans="1:14">
      <c r="H10" s="8" t="s">
        <v>139</v>
      </c>
      <c r="K10" s="35" t="s">
        <v>586</v>
      </c>
      <c r="L10" s="47"/>
      <c r="M10" s="191"/>
      <c r="N10" s="84">
        <f>SUMIF('20a'!$H$4:$H$499,"H",'20a'!$O$4:$O$499)</f>
        <v>0</v>
      </c>
    </row>
    <row r="11" spans="1:14">
      <c r="A11" s="4" t="s">
        <v>141</v>
      </c>
      <c r="B11" s="5"/>
      <c r="C11" s="5"/>
      <c r="D11" s="5"/>
      <c r="E11" s="5"/>
      <c r="F11" s="21"/>
      <c r="G11" s="21"/>
      <c r="H11" s="165">
        <f>SUM(N3:N16)*Offertetarief</f>
        <v>0</v>
      </c>
      <c r="K11" s="37" t="s">
        <v>642</v>
      </c>
      <c r="L11" s="48"/>
      <c r="M11" s="192"/>
      <c r="N11" s="85">
        <f>SUMIF('20a'!$H$4:$H$499,"I",'20a'!$O$4:$O$499)</f>
        <v>0</v>
      </c>
    </row>
    <row r="12" spans="1:14">
      <c r="E12" t="s">
        <v>142</v>
      </c>
      <c r="F12" s="8" t="s">
        <v>143</v>
      </c>
      <c r="G12" s="8" t="s">
        <v>144</v>
      </c>
      <c r="H12" s="8"/>
      <c r="K12" s="8"/>
      <c r="L12" s="8"/>
      <c r="M12" s="166"/>
      <c r="N12" s="114"/>
    </row>
    <row r="13" spans="1:14">
      <c r="A13" s="5" t="s">
        <v>145</v>
      </c>
      <c r="B13" s="5"/>
      <c r="C13" s="5"/>
      <c r="D13" s="5"/>
      <c r="E13" s="167">
        <v>4</v>
      </c>
      <c r="F13" s="44">
        <f>SUMIF('20a'!H4:H499,"&lt;&gt;X",'20a'!K4:K499)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'20a'!M500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SUMIFS('20a'!K4:K499,'20a'!I4:I499,"Linoleum",'20a'!H4:H499,"&lt;&gt;X")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SUMIFS('20a'!K4:K499,'20a'!I4:I499,"Tapijt",'20a'!H4:H499,"&lt;&gt;X")</f>
        <v>0</v>
      </c>
      <c r="F26" s="194"/>
      <c r="G26" s="174">
        <f t="shared" si="0"/>
        <v>0</v>
      </c>
      <c r="H26" s="36">
        <v>1</v>
      </c>
      <c r="I26" s="175">
        <f t="shared" si="1"/>
        <v>0</v>
      </c>
    </row>
    <row r="27" spans="1:9">
      <c r="A27" s="258" t="s">
        <v>158</v>
      </c>
      <c r="B27" s="257"/>
      <c r="C27" s="257"/>
      <c r="D27" s="264"/>
      <c r="E27" s="97">
        <f>SUMIFS('20a'!K4:K499,'20a'!I4:I499,"Steen/glad",'20a'!H4:H499,"&lt;&gt;X",'20a'!H4:H499,"&lt;&gt;G")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'20a'!P500</f>
        <v>0</v>
      </c>
      <c r="F29" s="193"/>
      <c r="G29" s="172">
        <f t="shared" si="0"/>
        <v>0</v>
      </c>
      <c r="H29" s="95"/>
      <c r="I29" s="173">
        <f t="shared" si="1"/>
        <v>0</v>
      </c>
    </row>
    <row r="30" spans="1:9">
      <c r="A30" s="258" t="s">
        <v>160</v>
      </c>
      <c r="B30" s="257"/>
      <c r="C30" s="257"/>
      <c r="D30" s="259"/>
      <c r="E30" s="26">
        <f>'20a'!Q500</f>
        <v>0</v>
      </c>
      <c r="F30" s="194"/>
      <c r="G30" s="174">
        <f t="shared" si="0"/>
        <v>0</v>
      </c>
      <c r="H30" s="36"/>
      <c r="I30" s="175">
        <f t="shared" si="1"/>
        <v>0</v>
      </c>
    </row>
    <row r="31" spans="1:9">
      <c r="A31" s="258" t="s">
        <v>161</v>
      </c>
      <c r="B31" s="257"/>
      <c r="C31" s="257"/>
      <c r="D31" s="259"/>
      <c r="E31" s="26">
        <f>'20a'!R500*2</f>
        <v>0</v>
      </c>
      <c r="F31" s="194"/>
      <c r="G31" s="174">
        <f t="shared" si="0"/>
        <v>0</v>
      </c>
      <c r="H31" s="36"/>
      <c r="I31" s="175">
        <f t="shared" si="1"/>
        <v>0</v>
      </c>
    </row>
    <row r="32" spans="1:9">
      <c r="A32" s="258" t="s">
        <v>162</v>
      </c>
      <c r="B32" s="257"/>
      <c r="C32" s="257"/>
      <c r="D32" s="259"/>
      <c r="E32" s="26">
        <f>'20a'!S500</f>
        <v>0</v>
      </c>
      <c r="F32" s="194"/>
      <c r="G32" s="174">
        <f t="shared" si="0"/>
        <v>0</v>
      </c>
      <c r="H32" s="36"/>
      <c r="I32" s="175">
        <f t="shared" si="1"/>
        <v>0</v>
      </c>
    </row>
    <row r="33" spans="1:9">
      <c r="A33" s="258" t="s">
        <v>163</v>
      </c>
      <c r="B33" s="257"/>
      <c r="C33" s="257"/>
      <c r="D33" s="259"/>
      <c r="E33" s="26">
        <f>'20a'!T500</f>
        <v>0</v>
      </c>
      <c r="F33" s="194"/>
      <c r="G33" s="174">
        <f t="shared" si="0"/>
        <v>0</v>
      </c>
      <c r="H33" s="36"/>
      <c r="I33" s="175">
        <f t="shared" si="1"/>
        <v>0</v>
      </c>
    </row>
    <row r="34" spans="1:9">
      <c r="A34" s="258" t="s">
        <v>164</v>
      </c>
      <c r="B34" s="257"/>
      <c r="C34" s="257"/>
      <c r="D34" s="259"/>
      <c r="E34" s="26">
        <f>'20a'!U500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SUMIF('20a'!H4:H499,"G",'20a'!K4:K499)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j8EPugCsfjXi/XySphXxZtEBAi+GRbddpGzBsEudiZ8JjQflPxLG9b8Cm0NYc80drx8ZZy65uKkA/l9q3NlLrQ==" saltValue="g61dLRrykVpgf9nz0GbV6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codeName="Blad44">
    <tabColor rgb="FF173583"/>
  </sheetPr>
  <dimension ref="A1:Y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9.140625" style="206" bestFit="1" customWidth="1"/>
    <col min="6" max="6" width="22.85546875" style="206" bestFit="1" customWidth="1"/>
    <col min="7" max="7" width="4.140625" style="207" customWidth="1"/>
    <col min="8" max="8" width="4.42578125" style="206" bestFit="1" customWidth="1"/>
    <col min="9" max="9" width="11.28515625" style="206" bestFit="1"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bestFit="1" customWidth="1"/>
    <col min="20" max="20" width="10.140625" style="206" bestFit="1" customWidth="1"/>
    <col min="21" max="21" width="14.42578125" style="206" customWidth="1"/>
    <col min="22" max="22" width="9.140625" customWidth="1"/>
    <col min="24" max="24" width="20.140625" bestFit="1" customWidth="1"/>
    <col min="25" max="25" width="7.7109375" bestFit="1" customWidth="1"/>
    <col min="26" max="26" width="19.140625" customWidth="1"/>
    <col min="27" max="27" width="9.140625" customWidth="1"/>
  </cols>
  <sheetData>
    <row r="1" spans="1:21" ht="15" customHeight="1">
      <c r="A1" s="198">
        <v>20</v>
      </c>
      <c r="B1" s="292"/>
      <c r="C1" s="293"/>
      <c r="D1" s="294" t="s">
        <v>127</v>
      </c>
      <c r="E1" s="295"/>
      <c r="F1" s="299">
        <f>'Kosten NEN2075'!C22</f>
        <v>0</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 xml:space="preserve">, </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c r="B4" s="204"/>
      <c r="C4" s="204"/>
      <c r="D4" s="205"/>
      <c r="E4" s="203"/>
      <c r="H4" s="203"/>
      <c r="I4" s="205"/>
      <c r="J4" s="205"/>
      <c r="K4" s="205"/>
      <c r="L4" s="205">
        <f>IFERROR(IF(G4="X",0,IF(H4="X",0,VLOOKUP(H4,'1'!$K$3:$L$16,2,FALSE))),0)</f>
        <v>0</v>
      </c>
      <c r="M4" s="205">
        <f t="shared" ref="M4:M67" si="0">K4*L4</f>
        <v>0</v>
      </c>
      <c r="N4" s="205">
        <f>IFERROR(VLOOKUP(H4,'20'!$K$3:$M$16,3,FALSE),0)</f>
        <v>0</v>
      </c>
      <c r="O4" s="205">
        <f t="shared" ref="O4:O67" si="1">IF(N4=0,0,M4/N4)</f>
        <v>0</v>
      </c>
      <c r="P4" s="205"/>
      <c r="Q4" s="205"/>
      <c r="R4" s="205"/>
    </row>
    <row r="5" spans="1:21">
      <c r="A5" s="203"/>
      <c r="B5" s="204"/>
      <c r="C5" s="204"/>
      <c r="D5" s="205"/>
      <c r="E5" s="203"/>
      <c r="H5" s="203"/>
      <c r="I5" s="205"/>
      <c r="J5" s="205"/>
      <c r="K5" s="205"/>
      <c r="L5" s="205">
        <f>IFERROR(IF(G5="X",0,IF(H5="X",0,VLOOKUP(H5,'1'!$K$3:$L$16,2,FALSE))),0)</f>
        <v>0</v>
      </c>
      <c r="M5" s="205">
        <f t="shared" si="0"/>
        <v>0</v>
      </c>
      <c r="N5" s="205">
        <f>IFERROR(VLOOKUP(H5,'20'!$K$3:$M$16,3,FALSE),0)</f>
        <v>0</v>
      </c>
      <c r="O5" s="205">
        <f t="shared" si="1"/>
        <v>0</v>
      </c>
      <c r="P5" s="205"/>
      <c r="Q5" s="205"/>
      <c r="R5" s="205"/>
    </row>
    <row r="6" spans="1:21">
      <c r="A6" s="203"/>
      <c r="B6" s="204"/>
      <c r="C6" s="204"/>
      <c r="D6" s="205"/>
      <c r="E6" s="203"/>
      <c r="H6" s="203"/>
      <c r="I6" s="205"/>
      <c r="J6" s="205"/>
      <c r="K6" s="205"/>
      <c r="L6" s="205">
        <f>IFERROR(IF(G6="X",0,IF(H6="X",0,VLOOKUP(H6,'1'!$K$3:$L$16,2,FALSE))),0)</f>
        <v>0</v>
      </c>
      <c r="M6" s="205">
        <f t="shared" si="0"/>
        <v>0</v>
      </c>
      <c r="N6" s="205">
        <f>IFERROR(VLOOKUP(H6,'20'!$K$3:$M$16,3,FALSE),0)</f>
        <v>0</v>
      </c>
      <c r="O6" s="205">
        <f t="shared" si="1"/>
        <v>0</v>
      </c>
      <c r="P6" s="205"/>
      <c r="Q6" s="205"/>
      <c r="R6" s="205"/>
    </row>
    <row r="7" spans="1:21">
      <c r="A7" s="203"/>
      <c r="B7" s="204"/>
      <c r="C7" s="204"/>
      <c r="D7" s="205"/>
      <c r="E7" s="203"/>
      <c r="H7" s="203"/>
      <c r="I7" s="205"/>
      <c r="J7" s="205"/>
      <c r="K7" s="205"/>
      <c r="L7" s="205">
        <f>IFERROR(IF(G7="X",0,IF(H7="X",0,VLOOKUP(H7,'1'!$K$3:$L$16,2,FALSE))),0)</f>
        <v>0</v>
      </c>
      <c r="M7" s="205">
        <f t="shared" si="0"/>
        <v>0</v>
      </c>
      <c r="N7" s="205">
        <f>IFERROR(VLOOKUP(H7,'20'!$K$3:$M$16,3,FALSE),0)</f>
        <v>0</v>
      </c>
      <c r="O7" s="205">
        <f t="shared" si="1"/>
        <v>0</v>
      </c>
      <c r="P7" s="205"/>
      <c r="Q7" s="205"/>
      <c r="R7" s="205"/>
    </row>
    <row r="8" spans="1:21">
      <c r="A8" s="203"/>
      <c r="B8" s="204"/>
      <c r="C8" s="204"/>
      <c r="D8" s="205"/>
      <c r="E8" s="203"/>
      <c r="H8" s="203"/>
      <c r="I8" s="205"/>
      <c r="J8" s="205"/>
      <c r="K8" s="205"/>
      <c r="L8" s="205">
        <f>IFERROR(IF(G8="X",0,IF(H8="X",0,VLOOKUP(H8,'1'!$K$3:$L$16,2,FALSE))),0)</f>
        <v>0</v>
      </c>
      <c r="M8" s="205">
        <f t="shared" si="0"/>
        <v>0</v>
      </c>
      <c r="N8" s="205">
        <f>IFERROR(VLOOKUP(H8,'20'!$K$3:$M$16,3,FALSE),0)</f>
        <v>0</v>
      </c>
      <c r="O8" s="205">
        <f t="shared" si="1"/>
        <v>0</v>
      </c>
      <c r="P8" s="205"/>
      <c r="Q8" s="205"/>
      <c r="R8" s="205"/>
    </row>
    <row r="9" spans="1:21">
      <c r="A9" s="203"/>
      <c r="B9" s="204"/>
      <c r="C9" s="204"/>
      <c r="D9" s="205"/>
      <c r="E9" s="203"/>
      <c r="H9" s="203"/>
      <c r="I9" s="205"/>
      <c r="J9" s="205"/>
      <c r="K9" s="205"/>
      <c r="L9" s="205">
        <f>IFERROR(IF(G9="X",0,IF(H9="X",0,VLOOKUP(H9,'1'!$K$3:$L$16,2,FALSE))),0)</f>
        <v>0</v>
      </c>
      <c r="M9" s="205">
        <f t="shared" si="0"/>
        <v>0</v>
      </c>
      <c r="N9" s="205">
        <f>IFERROR(VLOOKUP(H9,'20'!$K$3:$M$16,3,FALSE),0)</f>
        <v>0</v>
      </c>
      <c r="O9" s="205">
        <f t="shared" si="1"/>
        <v>0</v>
      </c>
      <c r="P9" s="205"/>
      <c r="Q9" s="205"/>
      <c r="R9" s="205"/>
    </row>
    <row r="10" spans="1:21">
      <c r="A10" s="203"/>
      <c r="B10" s="204"/>
      <c r="C10" s="204"/>
      <c r="D10" s="205"/>
      <c r="E10" s="203"/>
      <c r="H10" s="203"/>
      <c r="I10" s="205"/>
      <c r="J10" s="205"/>
      <c r="K10" s="205"/>
      <c r="L10" s="205">
        <f>IFERROR(IF(G10="X",0,IF(H10="X",0,VLOOKUP(H10,'1'!$K$3:$L$16,2,FALSE))),0)</f>
        <v>0</v>
      </c>
      <c r="M10" s="205">
        <f t="shared" si="0"/>
        <v>0</v>
      </c>
      <c r="N10" s="205">
        <f>IFERROR(VLOOKUP(H10,'20'!$K$3:$M$16,3,FALSE),0)</f>
        <v>0</v>
      </c>
      <c r="O10" s="205">
        <f t="shared" si="1"/>
        <v>0</v>
      </c>
      <c r="P10" s="205"/>
      <c r="Q10" s="205"/>
      <c r="R10" s="205"/>
    </row>
    <row r="11" spans="1:21">
      <c r="A11" s="203"/>
      <c r="B11" s="204"/>
      <c r="C11" s="204"/>
      <c r="D11" s="205"/>
      <c r="E11" s="203"/>
      <c r="H11" s="203"/>
      <c r="I11" s="205"/>
      <c r="J11" s="205"/>
      <c r="K11" s="205"/>
      <c r="L11" s="205">
        <f>IFERROR(IF(G11="X",0,IF(H11="X",0,VLOOKUP(H11,'1'!$K$3:$L$16,2,FALSE))),0)</f>
        <v>0</v>
      </c>
      <c r="M11" s="205">
        <f t="shared" si="0"/>
        <v>0</v>
      </c>
      <c r="N11" s="205">
        <f>IFERROR(VLOOKUP(H11,'20'!$K$3:$M$16,3,FALSE),0)</f>
        <v>0</v>
      </c>
      <c r="O11" s="205">
        <f t="shared" si="1"/>
        <v>0</v>
      </c>
      <c r="P11" s="205"/>
      <c r="Q11" s="205"/>
      <c r="R11" s="205"/>
    </row>
    <row r="12" spans="1:21">
      <c r="A12" s="203"/>
      <c r="B12" s="204"/>
      <c r="C12" s="204"/>
      <c r="D12" s="205"/>
      <c r="E12" s="203"/>
      <c r="H12" s="203"/>
      <c r="I12" s="205"/>
      <c r="J12" s="205"/>
      <c r="K12" s="205"/>
      <c r="L12" s="205">
        <f>IFERROR(IF(G12="X",0,IF(H12="X",0,VLOOKUP(H12,'1'!$K$3:$L$16,2,FALSE))),0)</f>
        <v>0</v>
      </c>
      <c r="M12" s="205">
        <f t="shared" si="0"/>
        <v>0</v>
      </c>
      <c r="N12" s="205">
        <f>IFERROR(VLOOKUP(H12,'20'!$K$3:$M$16,3,FALSE),0)</f>
        <v>0</v>
      </c>
      <c r="O12" s="205">
        <f t="shared" si="1"/>
        <v>0</v>
      </c>
      <c r="P12" s="205"/>
      <c r="Q12" s="205"/>
      <c r="R12" s="205"/>
    </row>
    <row r="13" spans="1:21">
      <c r="A13" s="203"/>
      <c r="B13" s="204"/>
      <c r="C13" s="204"/>
      <c r="D13" s="205"/>
      <c r="E13" s="203"/>
      <c r="H13" s="203"/>
      <c r="I13" s="205"/>
      <c r="J13" s="205"/>
      <c r="K13" s="205"/>
      <c r="L13" s="205">
        <f>IFERROR(IF(G13="X",0,IF(H13="X",0,VLOOKUP(H13,'1'!$K$3:$L$16,2,FALSE))),0)</f>
        <v>0</v>
      </c>
      <c r="M13" s="205">
        <f t="shared" si="0"/>
        <v>0</v>
      </c>
      <c r="N13" s="205">
        <f>IFERROR(VLOOKUP(H13,'20'!$K$3:$M$16,3,FALSE),0)</f>
        <v>0</v>
      </c>
      <c r="O13" s="205">
        <f t="shared" si="1"/>
        <v>0</v>
      </c>
      <c r="P13" s="205"/>
      <c r="Q13" s="205"/>
      <c r="R13" s="205"/>
    </row>
    <row r="14" spans="1:21">
      <c r="A14" s="203"/>
      <c r="B14" s="204"/>
      <c r="C14" s="204"/>
      <c r="D14" s="205"/>
      <c r="E14" s="203"/>
      <c r="H14" s="203"/>
      <c r="I14" s="205"/>
      <c r="J14" s="205"/>
      <c r="K14" s="205"/>
      <c r="L14" s="205">
        <f>IFERROR(IF(G14="X",0,IF(H14="X",0,VLOOKUP(H14,'1'!$K$3:$L$16,2,FALSE))),0)</f>
        <v>0</v>
      </c>
      <c r="M14" s="205">
        <f t="shared" si="0"/>
        <v>0</v>
      </c>
      <c r="N14" s="205">
        <f>IFERROR(VLOOKUP(H14,'20'!$K$3:$M$16,3,FALSE),0)</f>
        <v>0</v>
      </c>
      <c r="O14" s="205">
        <f t="shared" si="1"/>
        <v>0</v>
      </c>
      <c r="P14" s="205"/>
      <c r="Q14" s="205"/>
      <c r="R14" s="205"/>
    </row>
    <row r="15" spans="1:21">
      <c r="A15" s="203"/>
      <c r="B15" s="204"/>
      <c r="C15" s="204"/>
      <c r="D15" s="205"/>
      <c r="E15" s="203"/>
      <c r="H15" s="203"/>
      <c r="I15" s="205"/>
      <c r="J15" s="205"/>
      <c r="K15" s="205"/>
      <c r="L15" s="205">
        <f>IFERROR(IF(G15="X",0,IF(H15="X",0,VLOOKUP(H15,'1'!$K$3:$L$16,2,FALSE))),0)</f>
        <v>0</v>
      </c>
      <c r="M15" s="205">
        <f t="shared" si="0"/>
        <v>0</v>
      </c>
      <c r="N15" s="205">
        <f>IFERROR(VLOOKUP(H15,'20'!$K$3:$M$16,3,FALSE),0)</f>
        <v>0</v>
      </c>
      <c r="O15" s="205">
        <f t="shared" si="1"/>
        <v>0</v>
      </c>
      <c r="P15" s="205"/>
      <c r="Q15" s="205"/>
      <c r="R15" s="205"/>
    </row>
    <row r="16" spans="1:21">
      <c r="A16" s="203"/>
      <c r="B16" s="204"/>
      <c r="C16" s="204"/>
      <c r="D16" s="205"/>
      <c r="E16" s="203"/>
      <c r="H16" s="203"/>
      <c r="I16" s="205"/>
      <c r="J16" s="205"/>
      <c r="K16" s="205"/>
      <c r="L16" s="205">
        <f>IFERROR(IF(G16="X",0,IF(H16="X",0,VLOOKUP(H16,'1'!$K$3:$L$16,2,FALSE))),0)</f>
        <v>0</v>
      </c>
      <c r="M16" s="205">
        <f t="shared" si="0"/>
        <v>0</v>
      </c>
      <c r="N16" s="205">
        <f>IFERROR(VLOOKUP(H16,'20'!$K$3:$M$16,3,FALSE),0)</f>
        <v>0</v>
      </c>
      <c r="O16" s="205">
        <f t="shared" si="1"/>
        <v>0</v>
      </c>
      <c r="P16" s="205"/>
      <c r="Q16" s="205"/>
      <c r="R16" s="205"/>
    </row>
    <row r="17" spans="1:18">
      <c r="A17" s="203"/>
      <c r="B17" s="204"/>
      <c r="C17" s="204"/>
      <c r="D17" s="205"/>
      <c r="E17" s="203"/>
      <c r="H17" s="203"/>
      <c r="I17" s="205"/>
      <c r="J17" s="205"/>
      <c r="K17" s="205"/>
      <c r="L17" s="205">
        <f>IFERROR(IF(G17="X",0,IF(H17="X",0,VLOOKUP(H17,'1'!$K$3:$L$16,2,FALSE))),0)</f>
        <v>0</v>
      </c>
      <c r="M17" s="205">
        <f t="shared" si="0"/>
        <v>0</v>
      </c>
      <c r="N17" s="205">
        <f>IFERROR(VLOOKUP(H17,'20'!$K$3:$M$16,3,FALSE),0)</f>
        <v>0</v>
      </c>
      <c r="O17" s="205">
        <f t="shared" si="1"/>
        <v>0</v>
      </c>
      <c r="P17" s="205"/>
      <c r="Q17" s="205"/>
      <c r="R17" s="205"/>
    </row>
    <row r="18" spans="1:18">
      <c r="A18" s="203"/>
      <c r="B18" s="204"/>
      <c r="C18" s="204"/>
      <c r="D18" s="205"/>
      <c r="E18" s="203"/>
      <c r="H18" s="203"/>
      <c r="I18" s="205"/>
      <c r="J18" s="205"/>
      <c r="K18" s="205"/>
      <c r="L18" s="205">
        <f>IFERROR(IF(G18="X",0,IF(H18="X",0,VLOOKUP(H18,'1'!$K$3:$L$16,2,FALSE))),0)</f>
        <v>0</v>
      </c>
      <c r="M18" s="205">
        <f t="shared" si="0"/>
        <v>0</v>
      </c>
      <c r="N18" s="205">
        <f>IFERROR(VLOOKUP(H18,'20'!$K$3:$M$16,3,FALSE),0)</f>
        <v>0</v>
      </c>
      <c r="O18" s="205">
        <f t="shared" si="1"/>
        <v>0</v>
      </c>
      <c r="P18" s="205"/>
      <c r="Q18" s="205"/>
      <c r="R18" s="205"/>
    </row>
    <row r="19" spans="1:18">
      <c r="A19" s="203"/>
      <c r="B19" s="204"/>
      <c r="C19" s="204"/>
      <c r="D19" s="205"/>
      <c r="E19" s="203"/>
      <c r="H19" s="203"/>
      <c r="I19" s="205"/>
      <c r="J19" s="205"/>
      <c r="K19" s="205"/>
      <c r="L19" s="205">
        <f>IFERROR(IF(G19="X",0,IF(H19="X",0,VLOOKUP(H19,'1'!$K$3:$L$16,2,FALSE))),0)</f>
        <v>0</v>
      </c>
      <c r="M19" s="205">
        <f t="shared" si="0"/>
        <v>0</v>
      </c>
      <c r="N19" s="205">
        <f>IFERROR(VLOOKUP(H19,'20'!$K$3:$M$16,3,FALSE),0)</f>
        <v>0</v>
      </c>
      <c r="O19" s="205">
        <f t="shared" si="1"/>
        <v>0</v>
      </c>
      <c r="P19" s="205"/>
      <c r="Q19" s="205"/>
      <c r="R19" s="205"/>
    </row>
    <row r="20" spans="1:18">
      <c r="A20" s="203"/>
      <c r="B20" s="204"/>
      <c r="C20" s="204"/>
      <c r="D20" s="205"/>
      <c r="E20" s="203"/>
      <c r="H20" s="203"/>
      <c r="I20" s="205"/>
      <c r="J20" s="205"/>
      <c r="K20" s="205"/>
      <c r="L20" s="205">
        <f>IFERROR(IF(G20="X",0,IF(H20="X",0,VLOOKUP(H20,'1'!$K$3:$L$16,2,FALSE))),0)</f>
        <v>0</v>
      </c>
      <c r="M20" s="205">
        <f t="shared" si="0"/>
        <v>0</v>
      </c>
      <c r="N20" s="205">
        <f>IFERROR(VLOOKUP(H20,'20'!$K$3:$M$16,3,FALSE),0)</f>
        <v>0</v>
      </c>
      <c r="O20" s="205">
        <f t="shared" si="1"/>
        <v>0</v>
      </c>
      <c r="P20" s="205"/>
      <c r="Q20" s="205"/>
      <c r="R20" s="205"/>
    </row>
    <row r="21" spans="1:18">
      <c r="A21" s="203"/>
      <c r="B21" s="204"/>
      <c r="C21" s="204"/>
      <c r="D21" s="205"/>
      <c r="E21" s="203"/>
      <c r="H21" s="203"/>
      <c r="I21" s="205"/>
      <c r="J21" s="205"/>
      <c r="K21" s="205"/>
      <c r="L21" s="205">
        <f>IFERROR(IF(G21="X",0,IF(H21="X",0,VLOOKUP(H21,'1'!$K$3:$L$16,2,FALSE))),0)</f>
        <v>0</v>
      </c>
      <c r="M21" s="205">
        <f t="shared" si="0"/>
        <v>0</v>
      </c>
      <c r="N21" s="205">
        <f>IFERROR(VLOOKUP(H21,'20'!$K$3:$M$16,3,FALSE),0)</f>
        <v>0</v>
      </c>
      <c r="O21" s="205">
        <f t="shared" si="1"/>
        <v>0</v>
      </c>
      <c r="P21" s="205"/>
      <c r="Q21" s="205"/>
      <c r="R21" s="205"/>
    </row>
    <row r="22" spans="1:18">
      <c r="A22" s="203"/>
      <c r="B22" s="204"/>
      <c r="C22" s="204"/>
      <c r="D22" s="205"/>
      <c r="E22" s="203"/>
      <c r="H22" s="203"/>
      <c r="I22" s="205"/>
      <c r="J22" s="205"/>
      <c r="K22" s="205"/>
      <c r="L22" s="205">
        <f>IFERROR(IF(G22="X",0,IF(H22="X",0,VLOOKUP(H22,'1'!$K$3:$L$16,2,FALSE))),0)</f>
        <v>0</v>
      </c>
      <c r="M22" s="205">
        <f t="shared" si="0"/>
        <v>0</v>
      </c>
      <c r="N22" s="205">
        <f>IFERROR(VLOOKUP(H22,'20'!$K$3:$M$16,3,FALSE),0)</f>
        <v>0</v>
      </c>
      <c r="O22" s="205">
        <f t="shared" si="1"/>
        <v>0</v>
      </c>
      <c r="P22" s="205"/>
      <c r="Q22" s="205"/>
      <c r="R22" s="205"/>
    </row>
    <row r="23" spans="1:18">
      <c r="A23" s="203"/>
      <c r="B23" s="204"/>
      <c r="C23" s="204"/>
      <c r="D23" s="205"/>
      <c r="E23" s="203"/>
      <c r="H23" s="203"/>
      <c r="I23" s="205"/>
      <c r="J23" s="205"/>
      <c r="K23" s="205"/>
      <c r="L23" s="205">
        <f>IFERROR(IF(G23="X",0,IF(H23="X",0,VLOOKUP(H23,'1'!$K$3:$L$16,2,FALSE))),0)</f>
        <v>0</v>
      </c>
      <c r="M23" s="205">
        <f t="shared" si="0"/>
        <v>0</v>
      </c>
      <c r="N23" s="205">
        <f>IFERROR(VLOOKUP(H23,'20'!$K$3:$M$16,3,FALSE),0)</f>
        <v>0</v>
      </c>
      <c r="O23" s="205">
        <f t="shared" si="1"/>
        <v>0</v>
      </c>
      <c r="P23" s="205"/>
      <c r="Q23" s="205"/>
      <c r="R23" s="205"/>
    </row>
    <row r="24" spans="1:18">
      <c r="A24" s="203"/>
      <c r="B24" s="204"/>
      <c r="C24" s="204"/>
      <c r="D24" s="205"/>
      <c r="E24" s="203"/>
      <c r="H24" s="203"/>
      <c r="I24" s="205"/>
      <c r="J24" s="205"/>
      <c r="K24" s="205"/>
      <c r="L24" s="205">
        <f>IFERROR(IF(G24="X",0,IF(H24="X",0,VLOOKUP(H24,'1'!$K$3:$L$16,2,FALSE))),0)</f>
        <v>0</v>
      </c>
      <c r="M24" s="205">
        <f t="shared" si="0"/>
        <v>0</v>
      </c>
      <c r="N24" s="205">
        <f>IFERROR(VLOOKUP(H24,'20'!$K$3:$M$16,3,FALSE),0)</f>
        <v>0</v>
      </c>
      <c r="O24" s="205">
        <f t="shared" si="1"/>
        <v>0</v>
      </c>
      <c r="P24" s="205"/>
      <c r="Q24" s="205"/>
      <c r="R24" s="205"/>
    </row>
    <row r="25" spans="1:18">
      <c r="A25" s="203"/>
      <c r="B25" s="204"/>
      <c r="C25" s="204"/>
      <c r="D25" s="205"/>
      <c r="E25" s="203"/>
      <c r="H25" s="203"/>
      <c r="I25" s="205"/>
      <c r="J25" s="205"/>
      <c r="K25" s="205"/>
      <c r="L25" s="205">
        <f>IFERROR(IF(G25="X",0,IF(H25="X",0,VLOOKUP(H25,'1'!$K$3:$L$16,2,FALSE))),0)</f>
        <v>0</v>
      </c>
      <c r="M25" s="205">
        <f t="shared" si="0"/>
        <v>0</v>
      </c>
      <c r="N25" s="205">
        <f>IFERROR(VLOOKUP(H25,'20'!$K$3:$M$16,3,FALSE),0)</f>
        <v>0</v>
      </c>
      <c r="O25" s="205">
        <f t="shared" si="1"/>
        <v>0</v>
      </c>
      <c r="P25" s="205"/>
      <c r="Q25" s="205"/>
      <c r="R25" s="205"/>
    </row>
    <row r="26" spans="1:18">
      <c r="A26" s="203"/>
      <c r="B26" s="204"/>
      <c r="C26" s="204"/>
      <c r="D26" s="205"/>
      <c r="E26" s="203"/>
      <c r="H26" s="203"/>
      <c r="I26" s="205"/>
      <c r="J26" s="205"/>
      <c r="K26" s="205"/>
      <c r="L26" s="205">
        <f>IFERROR(IF(G26="X",0,IF(H26="X",0,VLOOKUP(H26,'1'!$K$3:$L$16,2,FALSE))),0)</f>
        <v>0</v>
      </c>
      <c r="M26" s="205">
        <f t="shared" si="0"/>
        <v>0</v>
      </c>
      <c r="N26" s="205">
        <f>IFERROR(VLOOKUP(H26,'20'!$K$3:$M$16,3,FALSE),0)</f>
        <v>0</v>
      </c>
      <c r="O26" s="205">
        <f t="shared" si="1"/>
        <v>0</v>
      </c>
      <c r="P26" s="205"/>
      <c r="Q26" s="205"/>
      <c r="R26" s="205"/>
    </row>
    <row r="27" spans="1:18">
      <c r="A27" s="203"/>
      <c r="B27" s="204"/>
      <c r="C27" s="204"/>
      <c r="D27" s="205"/>
      <c r="E27" s="203"/>
      <c r="H27" s="203"/>
      <c r="I27" s="205"/>
      <c r="J27" s="205"/>
      <c r="K27" s="205"/>
      <c r="L27" s="205">
        <f>IFERROR(IF(G27="X",0,IF(H27="X",0,VLOOKUP(H27,'1'!$K$3:$L$16,2,FALSE))),0)</f>
        <v>0</v>
      </c>
      <c r="M27" s="205">
        <f t="shared" si="0"/>
        <v>0</v>
      </c>
      <c r="N27" s="205">
        <f>IFERROR(VLOOKUP(H27,'20'!$K$3:$M$16,3,FALSE),0)</f>
        <v>0</v>
      </c>
      <c r="O27" s="205">
        <f t="shared" si="1"/>
        <v>0</v>
      </c>
      <c r="P27" s="205"/>
      <c r="Q27" s="205"/>
      <c r="R27" s="205"/>
    </row>
    <row r="28" spans="1:18">
      <c r="A28" s="203"/>
      <c r="B28" s="204"/>
      <c r="C28" s="204"/>
      <c r="D28" s="203"/>
      <c r="E28" s="203"/>
      <c r="H28" s="203"/>
      <c r="I28" s="205"/>
      <c r="J28" s="205"/>
      <c r="K28" s="205"/>
      <c r="L28" s="205">
        <f>IFERROR(IF(G28="X",0,IF(H28="X",0,VLOOKUP(H28,'1'!$K$3:$L$16,2,FALSE))),0)</f>
        <v>0</v>
      </c>
      <c r="M28" s="205">
        <f t="shared" si="0"/>
        <v>0</v>
      </c>
      <c r="N28" s="205">
        <f>IFERROR(VLOOKUP(H28,'20'!$K$3:$M$16,3,FALSE),0)</f>
        <v>0</v>
      </c>
      <c r="O28" s="205">
        <f t="shared" si="1"/>
        <v>0</v>
      </c>
      <c r="P28" s="205"/>
      <c r="Q28" s="205"/>
      <c r="R28" s="205"/>
    </row>
    <row r="29" spans="1:18">
      <c r="A29" s="203"/>
      <c r="B29" s="204"/>
      <c r="C29" s="204"/>
      <c r="D29" s="203"/>
      <c r="E29" s="203"/>
      <c r="H29" s="203"/>
      <c r="I29" s="205"/>
      <c r="J29" s="205"/>
      <c r="K29" s="205"/>
      <c r="L29" s="205">
        <f>IFERROR(IF(G29="X",0,IF(H29="X",0,VLOOKUP(H29,'1'!$K$3:$L$16,2,FALSE))),0)</f>
        <v>0</v>
      </c>
      <c r="M29" s="205">
        <f t="shared" si="0"/>
        <v>0</v>
      </c>
      <c r="N29" s="205">
        <f>IFERROR(VLOOKUP(H29,'20'!$K$3:$M$16,3,FALSE),0)</f>
        <v>0</v>
      </c>
      <c r="O29" s="205">
        <f t="shared" si="1"/>
        <v>0</v>
      </c>
      <c r="P29" s="205"/>
      <c r="Q29" s="205"/>
      <c r="R29" s="205"/>
    </row>
    <row r="30" spans="1:18">
      <c r="A30" s="203"/>
      <c r="B30" s="204"/>
      <c r="C30" s="204"/>
      <c r="D30" s="203"/>
      <c r="E30" s="203"/>
      <c r="H30" s="203"/>
      <c r="I30" s="205"/>
      <c r="J30" s="205"/>
      <c r="K30" s="205"/>
      <c r="L30" s="205">
        <f>IFERROR(IF(G30="X",0,IF(H30="X",0,VLOOKUP(H30,'1'!$K$3:$L$16,2,FALSE))),0)</f>
        <v>0</v>
      </c>
      <c r="M30" s="205">
        <f t="shared" si="0"/>
        <v>0</v>
      </c>
      <c r="N30" s="205">
        <f>IFERROR(VLOOKUP(H30,'20'!$K$3:$M$16,3,FALSE),0)</f>
        <v>0</v>
      </c>
      <c r="O30" s="205">
        <f t="shared" si="1"/>
        <v>0</v>
      </c>
      <c r="P30" s="205"/>
      <c r="Q30" s="205"/>
      <c r="R30" s="205"/>
    </row>
    <row r="31" spans="1:18">
      <c r="A31" s="203"/>
      <c r="B31" s="204"/>
      <c r="C31" s="204"/>
      <c r="D31" s="203"/>
      <c r="E31" s="203"/>
      <c r="H31" s="203"/>
      <c r="I31" s="205"/>
      <c r="J31" s="205"/>
      <c r="K31" s="205"/>
      <c r="L31" s="205">
        <f>IFERROR(IF(G31="X",0,IF(H31="X",0,VLOOKUP(H31,'1'!$K$3:$L$16,2,FALSE))),0)</f>
        <v>0</v>
      </c>
      <c r="M31" s="205">
        <f t="shared" si="0"/>
        <v>0</v>
      </c>
      <c r="N31" s="205">
        <f>IFERROR(VLOOKUP(H31,'20'!$K$3:$M$16,3,FALSE),0)</f>
        <v>0</v>
      </c>
      <c r="O31" s="205">
        <f t="shared" si="1"/>
        <v>0</v>
      </c>
      <c r="P31" s="205"/>
      <c r="Q31" s="205"/>
      <c r="R31" s="205"/>
    </row>
    <row r="32" spans="1:18">
      <c r="A32" s="203"/>
      <c r="B32" s="204"/>
      <c r="C32" s="204"/>
      <c r="D32" s="203"/>
      <c r="E32" s="203"/>
      <c r="H32" s="203"/>
      <c r="I32" s="205"/>
      <c r="J32" s="205"/>
      <c r="K32" s="205"/>
      <c r="L32" s="205">
        <f>IFERROR(IF(G32="X",0,IF(H32="X",0,VLOOKUP(H32,'1'!$K$3:$L$16,2,FALSE))),0)</f>
        <v>0</v>
      </c>
      <c r="M32" s="205">
        <f t="shared" si="0"/>
        <v>0</v>
      </c>
      <c r="N32" s="205">
        <f>IFERROR(VLOOKUP(H32,'20'!$K$3:$M$16,3,FALSE),0)</f>
        <v>0</v>
      </c>
      <c r="O32" s="205">
        <f t="shared" si="1"/>
        <v>0</v>
      </c>
      <c r="P32" s="205"/>
      <c r="Q32" s="205"/>
      <c r="R32" s="205"/>
    </row>
    <row r="33" spans="1:18">
      <c r="A33" s="203"/>
      <c r="B33" s="204"/>
      <c r="C33" s="204"/>
      <c r="D33" s="203"/>
      <c r="E33" s="203"/>
      <c r="H33" s="203"/>
      <c r="I33" s="205"/>
      <c r="J33" s="205"/>
      <c r="K33" s="205"/>
      <c r="L33" s="205">
        <f>IFERROR(IF(G33="X",0,IF(H33="X",0,VLOOKUP(H33,'1'!$K$3:$L$16,2,FALSE))),0)</f>
        <v>0</v>
      </c>
      <c r="M33" s="205">
        <f t="shared" si="0"/>
        <v>0</v>
      </c>
      <c r="N33" s="205">
        <f>IFERROR(VLOOKUP(H33,'20'!$K$3:$M$16,3,FALSE),0)</f>
        <v>0</v>
      </c>
      <c r="O33" s="205">
        <f t="shared" si="1"/>
        <v>0</v>
      </c>
      <c r="P33" s="205"/>
      <c r="Q33" s="205"/>
      <c r="R33" s="205"/>
    </row>
    <row r="34" spans="1:18">
      <c r="A34" s="203"/>
      <c r="B34" s="204"/>
      <c r="C34" s="204"/>
      <c r="D34" s="203"/>
      <c r="E34" s="203"/>
      <c r="H34" s="203"/>
      <c r="I34" s="205"/>
      <c r="J34" s="205"/>
      <c r="K34" s="205"/>
      <c r="L34" s="205">
        <f>IFERROR(IF(G34="X",0,IF(H34="X",0,VLOOKUP(H34,'1'!$K$3:$L$16,2,FALSE))),0)</f>
        <v>0</v>
      </c>
      <c r="M34" s="205">
        <f t="shared" si="0"/>
        <v>0</v>
      </c>
      <c r="N34" s="205">
        <f>IFERROR(VLOOKUP(H34,'20'!$K$3:$M$16,3,FALSE),0)</f>
        <v>0</v>
      </c>
      <c r="O34" s="205">
        <f t="shared" si="1"/>
        <v>0</v>
      </c>
      <c r="P34" s="205"/>
      <c r="Q34" s="205"/>
      <c r="R34" s="205"/>
    </row>
    <row r="35" spans="1:18">
      <c r="A35" s="203"/>
      <c r="B35" s="204"/>
      <c r="C35" s="204"/>
      <c r="D35" s="203"/>
      <c r="E35" s="203"/>
      <c r="H35" s="203"/>
      <c r="I35" s="205"/>
      <c r="J35" s="205"/>
      <c r="K35" s="205"/>
      <c r="L35" s="205">
        <f>IFERROR(IF(G35="X",0,IF(H35="X",0,VLOOKUP(H35,'1'!$K$3:$L$16,2,FALSE))),0)</f>
        <v>0</v>
      </c>
      <c r="M35" s="205">
        <f t="shared" si="0"/>
        <v>0</v>
      </c>
      <c r="N35" s="205">
        <f>IFERROR(VLOOKUP(H35,'20'!$K$3:$M$16,3,FALSE),0)</f>
        <v>0</v>
      </c>
      <c r="O35" s="205">
        <f t="shared" si="1"/>
        <v>0</v>
      </c>
      <c r="P35" s="205"/>
      <c r="Q35" s="205"/>
      <c r="R35" s="205"/>
    </row>
    <row r="36" spans="1:18">
      <c r="A36" s="203"/>
      <c r="B36" s="204"/>
      <c r="C36" s="204"/>
      <c r="D36" s="203"/>
      <c r="E36" s="203"/>
      <c r="H36" s="203"/>
      <c r="I36" s="205"/>
      <c r="J36" s="205"/>
      <c r="K36" s="205"/>
      <c r="L36" s="205">
        <f>IFERROR(IF(G36="X",0,IF(H36="X",0,VLOOKUP(H36,'1'!$K$3:$L$16,2,FALSE))),0)</f>
        <v>0</v>
      </c>
      <c r="M36" s="205">
        <f t="shared" si="0"/>
        <v>0</v>
      </c>
      <c r="N36" s="205">
        <f>IFERROR(VLOOKUP(H36,'20'!$K$3:$M$16,3,FALSE),0)</f>
        <v>0</v>
      </c>
      <c r="O36" s="205">
        <f t="shared" si="1"/>
        <v>0</v>
      </c>
      <c r="P36" s="205"/>
      <c r="Q36" s="205"/>
      <c r="R36" s="205"/>
    </row>
    <row r="37" spans="1:18">
      <c r="A37" s="203"/>
      <c r="B37" s="204"/>
      <c r="C37" s="204"/>
      <c r="D37" s="203"/>
      <c r="E37" s="203"/>
      <c r="H37" s="203"/>
      <c r="I37" s="205"/>
      <c r="J37" s="205"/>
      <c r="K37" s="205"/>
      <c r="L37" s="205">
        <f>IFERROR(IF(G37="X",0,IF(H37="X",0,VLOOKUP(H37,'1'!$K$3:$L$16,2,FALSE))),0)</f>
        <v>0</v>
      </c>
      <c r="M37" s="205">
        <f t="shared" si="0"/>
        <v>0</v>
      </c>
      <c r="N37" s="205">
        <f>IFERROR(VLOOKUP(H37,'20'!$K$3:$M$16,3,FALSE),0)</f>
        <v>0</v>
      </c>
      <c r="O37" s="205">
        <f t="shared" si="1"/>
        <v>0</v>
      </c>
      <c r="P37" s="205"/>
      <c r="Q37" s="205"/>
      <c r="R37" s="205"/>
    </row>
    <row r="38" spans="1:18">
      <c r="A38" s="203"/>
      <c r="B38" s="204"/>
      <c r="C38" s="204"/>
      <c r="D38" s="203"/>
      <c r="E38" s="203"/>
      <c r="H38" s="203"/>
      <c r="I38" s="205"/>
      <c r="J38" s="205"/>
      <c r="K38" s="205"/>
      <c r="L38" s="205">
        <f>IFERROR(IF(G38="X",0,IF(H38="X",0,VLOOKUP(H38,'1'!$K$3:$L$16,2,FALSE))),0)</f>
        <v>0</v>
      </c>
      <c r="M38" s="205">
        <f t="shared" si="0"/>
        <v>0</v>
      </c>
      <c r="N38" s="205">
        <f>IFERROR(VLOOKUP(H38,'20'!$K$3:$M$16,3,FALSE),0)</f>
        <v>0</v>
      </c>
      <c r="O38" s="205">
        <f t="shared" si="1"/>
        <v>0</v>
      </c>
      <c r="P38" s="205"/>
      <c r="Q38" s="205"/>
      <c r="R38" s="205"/>
    </row>
    <row r="39" spans="1:18">
      <c r="A39" s="203"/>
      <c r="B39" s="204"/>
      <c r="C39" s="204"/>
      <c r="D39" s="203"/>
      <c r="E39" s="203"/>
      <c r="H39" s="203"/>
      <c r="I39" s="205"/>
      <c r="J39" s="205"/>
      <c r="K39" s="205"/>
      <c r="L39" s="205">
        <f>IFERROR(IF(G39="X",0,IF(H39="X",0,VLOOKUP(H39,'1'!$K$3:$L$16,2,FALSE))),0)</f>
        <v>0</v>
      </c>
      <c r="M39" s="205">
        <f t="shared" si="0"/>
        <v>0</v>
      </c>
      <c r="N39" s="205">
        <f>IFERROR(VLOOKUP(H39,'20'!$K$3:$M$16,3,FALSE),0)</f>
        <v>0</v>
      </c>
      <c r="O39" s="205">
        <f t="shared" si="1"/>
        <v>0</v>
      </c>
      <c r="P39" s="205"/>
      <c r="Q39" s="205"/>
      <c r="R39" s="205"/>
    </row>
    <row r="40" spans="1:18">
      <c r="A40" s="203"/>
      <c r="B40" s="204"/>
      <c r="C40" s="204"/>
      <c r="D40" s="203"/>
      <c r="E40" s="203"/>
      <c r="H40" s="203"/>
      <c r="I40" s="205"/>
      <c r="J40" s="205"/>
      <c r="K40" s="205"/>
      <c r="L40" s="205">
        <f>IFERROR(IF(G40="X",0,IF(H40="X",0,VLOOKUP(H40,'1'!$K$3:$L$16,2,FALSE))),0)</f>
        <v>0</v>
      </c>
      <c r="M40" s="205">
        <f t="shared" si="0"/>
        <v>0</v>
      </c>
      <c r="N40" s="205">
        <f>IFERROR(VLOOKUP(H40,'20'!$K$3:$M$16,3,FALSE),0)</f>
        <v>0</v>
      </c>
      <c r="O40" s="205">
        <f t="shared" si="1"/>
        <v>0</v>
      </c>
      <c r="P40" s="205"/>
      <c r="Q40" s="205"/>
      <c r="R40" s="205"/>
    </row>
    <row r="41" spans="1:18">
      <c r="A41" s="203"/>
      <c r="B41" s="204"/>
      <c r="C41" s="204"/>
      <c r="D41" s="203"/>
      <c r="E41" s="203"/>
      <c r="H41" s="203"/>
      <c r="I41" s="205"/>
      <c r="J41" s="205"/>
      <c r="K41" s="205"/>
      <c r="L41" s="205">
        <f>IFERROR(IF(G41="X",0,IF(H41="X",0,VLOOKUP(H41,'1'!$K$3:$L$16,2,FALSE))),0)</f>
        <v>0</v>
      </c>
      <c r="M41" s="205">
        <f t="shared" si="0"/>
        <v>0</v>
      </c>
      <c r="N41" s="205">
        <f>IFERROR(VLOOKUP(H41,'20'!$K$3:$M$16,3,FALSE),0)</f>
        <v>0</v>
      </c>
      <c r="O41" s="205">
        <f t="shared" si="1"/>
        <v>0</v>
      </c>
      <c r="P41" s="205"/>
      <c r="Q41" s="205"/>
      <c r="R41" s="205"/>
    </row>
    <row r="42" spans="1:18">
      <c r="A42" s="203"/>
      <c r="B42" s="204"/>
      <c r="C42" s="204"/>
      <c r="D42" s="203"/>
      <c r="E42" s="203"/>
      <c r="H42" s="203"/>
      <c r="I42" s="205"/>
      <c r="J42" s="205"/>
      <c r="K42" s="205"/>
      <c r="L42" s="205">
        <f>IFERROR(IF(G42="X",0,IF(H42="X",0,VLOOKUP(H42,'1'!$K$3:$L$16,2,FALSE))),0)</f>
        <v>0</v>
      </c>
      <c r="M42" s="205">
        <f t="shared" si="0"/>
        <v>0</v>
      </c>
      <c r="N42" s="205">
        <f>IFERROR(VLOOKUP(H42,'20'!$K$3:$M$16,3,FALSE),0)</f>
        <v>0</v>
      </c>
      <c r="O42" s="205">
        <f t="shared" si="1"/>
        <v>0</v>
      </c>
      <c r="P42" s="205"/>
      <c r="Q42" s="205"/>
      <c r="R42" s="205"/>
    </row>
    <row r="43" spans="1:18">
      <c r="A43" s="203"/>
      <c r="B43" s="204"/>
      <c r="C43" s="204"/>
      <c r="D43" s="203"/>
      <c r="E43" s="203"/>
      <c r="H43" s="203"/>
      <c r="I43" s="205"/>
      <c r="J43" s="205"/>
      <c r="K43" s="205"/>
      <c r="L43" s="205">
        <f>IFERROR(IF(G43="X",0,IF(H43="X",0,VLOOKUP(H43,'1'!$K$3:$L$16,2,FALSE))),0)</f>
        <v>0</v>
      </c>
      <c r="M43" s="205">
        <f t="shared" si="0"/>
        <v>0</v>
      </c>
      <c r="N43" s="205">
        <f>IFERROR(VLOOKUP(H43,'20'!$K$3:$M$16,3,FALSE),0)</f>
        <v>0</v>
      </c>
      <c r="O43" s="205">
        <f t="shared" si="1"/>
        <v>0</v>
      </c>
      <c r="P43" s="205"/>
      <c r="Q43" s="205"/>
      <c r="R43" s="205"/>
    </row>
    <row r="44" spans="1:18">
      <c r="A44" s="203"/>
      <c r="B44" s="204"/>
      <c r="C44" s="204"/>
      <c r="D44" s="203"/>
      <c r="E44" s="203"/>
      <c r="H44" s="203"/>
      <c r="I44" s="205"/>
      <c r="J44" s="205"/>
      <c r="K44" s="205"/>
      <c r="L44" s="205">
        <f>IFERROR(IF(G44="X",0,IF(H44="X",0,VLOOKUP(H44,'1'!$K$3:$L$16,2,FALSE))),0)</f>
        <v>0</v>
      </c>
      <c r="M44" s="205">
        <f t="shared" si="0"/>
        <v>0</v>
      </c>
      <c r="N44" s="205">
        <f>IFERROR(VLOOKUP(H44,'20'!$K$3:$M$16,3,FALSE),0)</f>
        <v>0</v>
      </c>
      <c r="O44" s="205">
        <f t="shared" si="1"/>
        <v>0</v>
      </c>
      <c r="P44" s="205"/>
      <c r="Q44" s="205"/>
      <c r="R44" s="205"/>
    </row>
    <row r="45" spans="1:18">
      <c r="A45" s="203"/>
      <c r="B45" s="204"/>
      <c r="C45" s="204"/>
      <c r="D45" s="203"/>
      <c r="E45" s="203"/>
      <c r="H45" s="203"/>
      <c r="I45" s="205"/>
      <c r="J45" s="205"/>
      <c r="K45" s="205"/>
      <c r="L45" s="205">
        <f>IFERROR(IF(G45="X",0,IF(H45="X",0,VLOOKUP(H45,'1'!$K$3:$L$16,2,FALSE))),0)</f>
        <v>0</v>
      </c>
      <c r="M45" s="205">
        <f t="shared" si="0"/>
        <v>0</v>
      </c>
      <c r="N45" s="205">
        <f>IFERROR(VLOOKUP(H45,'20'!$K$3:$M$16,3,FALSE),0)</f>
        <v>0</v>
      </c>
      <c r="O45" s="205">
        <f t="shared" si="1"/>
        <v>0</v>
      </c>
      <c r="P45" s="205"/>
      <c r="Q45" s="205"/>
      <c r="R45" s="205"/>
    </row>
    <row r="46" spans="1:18">
      <c r="A46" s="203"/>
      <c r="B46" s="204"/>
      <c r="C46" s="204"/>
      <c r="D46" s="203"/>
      <c r="E46" s="203"/>
      <c r="H46" s="203"/>
      <c r="I46" s="205"/>
      <c r="J46" s="205"/>
      <c r="K46" s="205"/>
      <c r="L46" s="205">
        <f>IFERROR(IF(G46="X",0,IF(H46="X",0,VLOOKUP(H46,'1'!$K$3:$L$16,2,FALSE))),0)</f>
        <v>0</v>
      </c>
      <c r="M46" s="205">
        <f t="shared" si="0"/>
        <v>0</v>
      </c>
      <c r="N46" s="205">
        <f>IFERROR(VLOOKUP(H46,'20'!$K$3:$M$16,3,FALSE),0)</f>
        <v>0</v>
      </c>
      <c r="O46" s="205">
        <f t="shared" si="1"/>
        <v>0</v>
      </c>
      <c r="P46" s="205"/>
      <c r="Q46" s="205"/>
      <c r="R46" s="205"/>
    </row>
    <row r="47" spans="1:18">
      <c r="A47" s="203"/>
      <c r="B47" s="204"/>
      <c r="C47" s="204"/>
      <c r="D47" s="203"/>
      <c r="E47" s="203"/>
      <c r="H47" s="203"/>
      <c r="I47" s="205"/>
      <c r="J47" s="205"/>
      <c r="K47" s="205"/>
      <c r="L47" s="205">
        <f>IFERROR(IF(G47="X",0,IF(H47="X",0,VLOOKUP(H47,'1'!$K$3:$L$16,2,FALSE))),0)</f>
        <v>0</v>
      </c>
      <c r="M47" s="205">
        <f t="shared" si="0"/>
        <v>0</v>
      </c>
      <c r="N47" s="205">
        <f>IFERROR(VLOOKUP(H47,'20'!$K$3:$M$16,3,FALSE),0)</f>
        <v>0</v>
      </c>
      <c r="O47" s="205">
        <f t="shared" si="1"/>
        <v>0</v>
      </c>
      <c r="P47" s="205"/>
      <c r="Q47" s="205"/>
      <c r="R47" s="205"/>
    </row>
    <row r="48" spans="1:18">
      <c r="A48" s="203"/>
      <c r="B48" s="204"/>
      <c r="C48" s="204"/>
      <c r="D48" s="203"/>
      <c r="E48" s="203"/>
      <c r="H48" s="203"/>
      <c r="I48" s="205"/>
      <c r="J48" s="205"/>
      <c r="K48" s="205"/>
      <c r="L48" s="205">
        <f>IFERROR(IF(G48="X",0,IF(H48="X",0,VLOOKUP(H48,'1'!$K$3:$L$16,2,FALSE))),0)</f>
        <v>0</v>
      </c>
      <c r="M48" s="205">
        <f t="shared" si="0"/>
        <v>0</v>
      </c>
      <c r="N48" s="205">
        <f>IFERROR(VLOOKUP(H48,'20'!$K$3:$M$16,3,FALSE),0)</f>
        <v>0</v>
      </c>
      <c r="O48" s="205">
        <f t="shared" si="1"/>
        <v>0</v>
      </c>
      <c r="P48" s="205"/>
      <c r="Q48" s="205"/>
      <c r="R48" s="205"/>
    </row>
    <row r="49" spans="1:18">
      <c r="A49" s="203"/>
      <c r="B49" s="204"/>
      <c r="C49" s="204"/>
      <c r="D49" s="203"/>
      <c r="E49" s="203"/>
      <c r="H49" s="203"/>
      <c r="I49" s="205"/>
      <c r="J49" s="205"/>
      <c r="K49" s="205"/>
      <c r="L49" s="205">
        <f>IFERROR(IF(G49="X",0,IF(H49="X",0,VLOOKUP(H49,'1'!$K$3:$L$16,2,FALSE))),0)</f>
        <v>0</v>
      </c>
      <c r="M49" s="205">
        <f t="shared" si="0"/>
        <v>0</v>
      </c>
      <c r="N49" s="205">
        <f>IFERROR(VLOOKUP(H49,'20'!$K$3:$M$16,3,FALSE),0)</f>
        <v>0</v>
      </c>
      <c r="O49" s="205">
        <f t="shared" si="1"/>
        <v>0</v>
      </c>
      <c r="P49" s="205"/>
      <c r="Q49" s="205"/>
      <c r="R49" s="205"/>
    </row>
    <row r="50" spans="1:18">
      <c r="A50" s="203"/>
      <c r="B50" s="204"/>
      <c r="C50" s="204"/>
      <c r="D50" s="203"/>
      <c r="E50" s="203"/>
      <c r="H50" s="203"/>
      <c r="I50" s="205"/>
      <c r="J50" s="205"/>
      <c r="K50" s="205"/>
      <c r="L50" s="205">
        <f>IFERROR(IF(G50="X",0,IF(H50="X",0,VLOOKUP(H50,'1'!$K$3:$L$16,2,FALSE))),0)</f>
        <v>0</v>
      </c>
      <c r="M50" s="205">
        <f t="shared" si="0"/>
        <v>0</v>
      </c>
      <c r="N50" s="205">
        <f>IFERROR(VLOOKUP(H50,'20'!$K$3:$M$16,3,FALSE),0)</f>
        <v>0</v>
      </c>
      <c r="O50" s="205">
        <f t="shared" si="1"/>
        <v>0</v>
      </c>
      <c r="P50" s="205"/>
      <c r="Q50" s="205"/>
      <c r="R50" s="205"/>
    </row>
    <row r="51" spans="1:18">
      <c r="A51" s="203"/>
      <c r="B51" s="204"/>
      <c r="C51" s="204"/>
      <c r="D51" s="203"/>
      <c r="E51" s="203"/>
      <c r="H51" s="203"/>
      <c r="I51" s="205"/>
      <c r="J51" s="205"/>
      <c r="K51" s="205"/>
      <c r="L51" s="205">
        <f>IFERROR(IF(G51="X",0,IF(H51="X",0,VLOOKUP(H51,'1'!$K$3:$L$16,2,FALSE))),0)</f>
        <v>0</v>
      </c>
      <c r="M51" s="205">
        <f t="shared" si="0"/>
        <v>0</v>
      </c>
      <c r="N51" s="205">
        <f>IFERROR(VLOOKUP(H51,'20'!$K$3:$M$16,3,FALSE),0)</f>
        <v>0</v>
      </c>
      <c r="O51" s="205">
        <f t="shared" si="1"/>
        <v>0</v>
      </c>
      <c r="P51" s="205"/>
      <c r="Q51" s="205"/>
      <c r="R51" s="205"/>
    </row>
    <row r="52" spans="1:18">
      <c r="A52" s="203"/>
      <c r="B52" s="204"/>
      <c r="C52" s="204"/>
      <c r="D52" s="203"/>
      <c r="E52" s="203"/>
      <c r="H52" s="203"/>
      <c r="I52" s="205"/>
      <c r="J52" s="205"/>
      <c r="K52" s="205"/>
      <c r="L52" s="205">
        <f>IFERROR(IF(G52="X",0,IF(H52="X",0,VLOOKUP(H52,'1'!$K$3:$L$16,2,FALSE))),0)</f>
        <v>0</v>
      </c>
      <c r="M52" s="205">
        <f t="shared" si="0"/>
        <v>0</v>
      </c>
      <c r="N52" s="205">
        <f>IFERROR(VLOOKUP(H52,'20'!$K$3:$M$16,3,FALSE),0)</f>
        <v>0</v>
      </c>
      <c r="O52" s="205">
        <f t="shared" si="1"/>
        <v>0</v>
      </c>
      <c r="P52" s="205"/>
      <c r="Q52" s="205"/>
      <c r="R52" s="205"/>
    </row>
    <row r="53" spans="1:18">
      <c r="A53" s="203"/>
      <c r="B53" s="204"/>
      <c r="C53" s="204"/>
      <c r="D53" s="203"/>
      <c r="E53" s="203"/>
      <c r="H53" s="203"/>
      <c r="I53" s="205"/>
      <c r="J53" s="205"/>
      <c r="K53" s="205"/>
      <c r="L53" s="205">
        <f>IFERROR(IF(G53="X",0,IF(H53="X",0,VLOOKUP(H53,'1'!$K$3:$L$16,2,FALSE))),0)</f>
        <v>0</v>
      </c>
      <c r="M53" s="205">
        <f t="shared" si="0"/>
        <v>0</v>
      </c>
      <c r="N53" s="205">
        <f>IFERROR(VLOOKUP(H53,'20'!$K$3:$M$16,3,FALSE),0)</f>
        <v>0</v>
      </c>
      <c r="O53" s="205">
        <f t="shared" si="1"/>
        <v>0</v>
      </c>
      <c r="P53" s="205"/>
      <c r="Q53" s="205"/>
      <c r="R53" s="205"/>
    </row>
    <row r="54" spans="1:18">
      <c r="A54" s="203"/>
      <c r="B54" s="204"/>
      <c r="C54" s="204"/>
      <c r="D54" s="203"/>
      <c r="E54" s="203"/>
      <c r="H54" s="203"/>
      <c r="I54" s="205"/>
      <c r="J54" s="205"/>
      <c r="K54" s="205"/>
      <c r="L54" s="205">
        <f>IFERROR(IF(G54="X",0,IF(H54="X",0,VLOOKUP(H54,'1'!$K$3:$L$16,2,FALSE))),0)</f>
        <v>0</v>
      </c>
      <c r="M54" s="205">
        <f t="shared" si="0"/>
        <v>0</v>
      </c>
      <c r="N54" s="205">
        <f>IFERROR(VLOOKUP(H54,'20'!$K$3:$M$16,3,FALSE),0)</f>
        <v>0</v>
      </c>
      <c r="O54" s="205">
        <f t="shared" si="1"/>
        <v>0</v>
      </c>
      <c r="P54" s="205"/>
      <c r="Q54" s="205"/>
      <c r="R54" s="205"/>
    </row>
    <row r="55" spans="1:18">
      <c r="A55" s="203"/>
      <c r="B55" s="204"/>
      <c r="C55" s="204"/>
      <c r="D55" s="203"/>
      <c r="E55" s="203"/>
      <c r="H55" s="203"/>
      <c r="I55" s="205"/>
      <c r="J55" s="205"/>
      <c r="K55" s="205"/>
      <c r="L55" s="205">
        <f>IFERROR(IF(G55="X",0,IF(H55="X",0,VLOOKUP(H55,'1'!$K$3:$L$16,2,FALSE))),0)</f>
        <v>0</v>
      </c>
      <c r="M55" s="205">
        <f t="shared" si="0"/>
        <v>0</v>
      </c>
      <c r="N55" s="205">
        <f>IFERROR(VLOOKUP(H55,'20'!$K$3:$M$16,3,FALSE),0)</f>
        <v>0</v>
      </c>
      <c r="O55" s="205">
        <f t="shared" si="1"/>
        <v>0</v>
      </c>
      <c r="P55" s="205"/>
      <c r="Q55" s="205"/>
      <c r="R55" s="205"/>
    </row>
    <row r="56" spans="1:18">
      <c r="A56" s="203"/>
      <c r="B56" s="204"/>
      <c r="C56" s="204"/>
      <c r="D56" s="203"/>
      <c r="E56" s="203"/>
      <c r="H56" s="203"/>
      <c r="I56" s="205"/>
      <c r="J56" s="205"/>
      <c r="K56" s="205"/>
      <c r="L56" s="205">
        <f>IFERROR(IF(G56="X",0,IF(H56="X",0,VLOOKUP(H56,'1'!$K$3:$L$16,2,FALSE))),0)</f>
        <v>0</v>
      </c>
      <c r="M56" s="205">
        <f t="shared" si="0"/>
        <v>0</v>
      </c>
      <c r="N56" s="205">
        <f>IFERROR(VLOOKUP(H56,'20'!$K$3:$M$16,3,FALSE),0)</f>
        <v>0</v>
      </c>
      <c r="O56" s="205">
        <f t="shared" si="1"/>
        <v>0</v>
      </c>
      <c r="P56" s="205"/>
      <c r="Q56" s="205"/>
      <c r="R56" s="205"/>
    </row>
    <row r="57" spans="1:18">
      <c r="A57" s="203"/>
      <c r="B57" s="204"/>
      <c r="C57" s="204"/>
      <c r="D57" s="203"/>
      <c r="E57" s="203"/>
      <c r="H57" s="203"/>
      <c r="I57" s="205"/>
      <c r="J57" s="205"/>
      <c r="K57" s="205"/>
      <c r="L57" s="205">
        <f>IFERROR(IF(G57="X",0,IF(H57="X",0,VLOOKUP(H57,'1'!$K$3:$L$16,2,FALSE))),0)</f>
        <v>0</v>
      </c>
      <c r="M57" s="205">
        <f t="shared" si="0"/>
        <v>0</v>
      </c>
      <c r="N57" s="205">
        <f>IFERROR(VLOOKUP(H57,'20'!$K$3:$M$16,3,FALSE),0)</f>
        <v>0</v>
      </c>
      <c r="O57" s="205">
        <f t="shared" si="1"/>
        <v>0</v>
      </c>
      <c r="P57" s="205"/>
      <c r="Q57" s="205"/>
      <c r="R57" s="205"/>
    </row>
    <row r="58" spans="1:18">
      <c r="A58" s="203"/>
      <c r="B58" s="204"/>
      <c r="C58" s="204"/>
      <c r="D58" s="203"/>
      <c r="E58" s="203"/>
      <c r="H58" s="203"/>
      <c r="I58" s="205"/>
      <c r="J58" s="205"/>
      <c r="K58" s="205"/>
      <c r="L58" s="205">
        <f>IFERROR(IF(G58="X",0,IF(H58="X",0,VLOOKUP(H58,'1'!$K$3:$L$16,2,FALSE))),0)</f>
        <v>0</v>
      </c>
      <c r="M58" s="205">
        <f t="shared" si="0"/>
        <v>0</v>
      </c>
      <c r="N58" s="205">
        <f>IFERROR(VLOOKUP(H58,'20'!$K$3:$M$16,3,FALSE),0)</f>
        <v>0</v>
      </c>
      <c r="O58" s="205">
        <f t="shared" si="1"/>
        <v>0</v>
      </c>
      <c r="P58" s="205"/>
      <c r="Q58" s="205"/>
      <c r="R58" s="205"/>
    </row>
    <row r="59" spans="1:18">
      <c r="A59" s="203"/>
      <c r="B59" s="204"/>
      <c r="C59" s="204"/>
      <c r="D59" s="203"/>
      <c r="E59" s="203"/>
      <c r="H59" s="203"/>
      <c r="I59" s="205"/>
      <c r="J59" s="205"/>
      <c r="K59" s="205"/>
      <c r="L59" s="205">
        <f>IFERROR(IF(G59="X",0,IF(H59="X",0,VLOOKUP(H59,'1'!$K$3:$L$16,2,FALSE))),0)</f>
        <v>0</v>
      </c>
      <c r="M59" s="205">
        <f t="shared" si="0"/>
        <v>0</v>
      </c>
      <c r="N59" s="205">
        <f>IFERROR(VLOOKUP(H59,'20'!$K$3:$M$16,3,FALSE),0)</f>
        <v>0</v>
      </c>
      <c r="O59" s="205">
        <f t="shared" si="1"/>
        <v>0</v>
      </c>
      <c r="P59" s="205"/>
      <c r="Q59" s="205"/>
      <c r="R59" s="205"/>
    </row>
    <row r="60" spans="1:18">
      <c r="A60" s="203"/>
      <c r="B60" s="204"/>
      <c r="C60" s="204"/>
      <c r="D60" s="203"/>
      <c r="E60" s="203"/>
      <c r="H60" s="203"/>
      <c r="I60" s="205"/>
      <c r="J60" s="205"/>
      <c r="K60" s="205"/>
      <c r="L60" s="205">
        <f>IFERROR(IF(G60="X",0,IF(H60="X",0,VLOOKUP(H60,'1'!$K$3:$L$16,2,FALSE))),0)</f>
        <v>0</v>
      </c>
      <c r="M60" s="205">
        <f t="shared" si="0"/>
        <v>0</v>
      </c>
      <c r="N60" s="205">
        <f>IFERROR(VLOOKUP(H60,'20'!$K$3:$M$16,3,FALSE),0)</f>
        <v>0</v>
      </c>
      <c r="O60" s="205">
        <f t="shared" si="1"/>
        <v>0</v>
      </c>
      <c r="P60" s="205"/>
      <c r="Q60" s="205"/>
      <c r="R60" s="205"/>
    </row>
    <row r="61" spans="1:18">
      <c r="A61" s="203"/>
      <c r="B61" s="204"/>
      <c r="C61" s="204"/>
      <c r="D61" s="203"/>
      <c r="E61" s="203"/>
      <c r="H61" s="203"/>
      <c r="I61" s="205"/>
      <c r="J61" s="205"/>
      <c r="K61" s="205"/>
      <c r="L61" s="205">
        <f>IFERROR(IF(G61="X",0,IF(H61="X",0,VLOOKUP(H61,'1'!$K$3:$L$16,2,FALSE))),0)</f>
        <v>0</v>
      </c>
      <c r="M61" s="205">
        <f t="shared" si="0"/>
        <v>0</v>
      </c>
      <c r="N61" s="205">
        <f>IFERROR(VLOOKUP(H61,'20'!$K$3:$M$16,3,FALSE),0)</f>
        <v>0</v>
      </c>
      <c r="O61" s="205">
        <f t="shared" si="1"/>
        <v>0</v>
      </c>
      <c r="P61" s="205"/>
      <c r="Q61" s="205"/>
      <c r="R61" s="205"/>
    </row>
    <row r="62" spans="1:18">
      <c r="A62" s="203"/>
      <c r="B62" s="204"/>
      <c r="C62" s="204"/>
      <c r="D62" s="203"/>
      <c r="E62" s="203"/>
      <c r="H62" s="203"/>
      <c r="I62" s="205"/>
      <c r="J62" s="205"/>
      <c r="K62" s="205"/>
      <c r="L62" s="205">
        <f>IFERROR(IF(G62="X",0,IF(H62="X",0,VLOOKUP(H62,'1'!$K$3:$L$16,2,FALSE))),0)</f>
        <v>0</v>
      </c>
      <c r="M62" s="205">
        <f t="shared" si="0"/>
        <v>0</v>
      </c>
      <c r="N62" s="205">
        <f>IFERROR(VLOOKUP(H62,'20'!$K$3:$M$16,3,FALSE),0)</f>
        <v>0</v>
      </c>
      <c r="O62" s="205">
        <f t="shared" si="1"/>
        <v>0</v>
      </c>
      <c r="P62" s="205"/>
      <c r="Q62" s="205"/>
      <c r="R62" s="205"/>
    </row>
    <row r="63" spans="1:18">
      <c r="A63" s="203"/>
      <c r="B63" s="204"/>
      <c r="C63" s="204"/>
      <c r="D63" s="203"/>
      <c r="E63" s="203"/>
      <c r="H63" s="203"/>
      <c r="I63" s="205"/>
      <c r="J63" s="205"/>
      <c r="K63" s="205"/>
      <c r="L63" s="205">
        <f>IFERROR(IF(G63="X",0,IF(H63="X",0,VLOOKUP(H63,'1'!$K$3:$L$16,2,FALSE))),0)</f>
        <v>0</v>
      </c>
      <c r="M63" s="205">
        <f t="shared" si="0"/>
        <v>0</v>
      </c>
      <c r="N63" s="205">
        <f>IFERROR(VLOOKUP(H63,'20'!$K$3:$M$16,3,FALSE),0)</f>
        <v>0</v>
      </c>
      <c r="O63" s="205">
        <f t="shared" si="1"/>
        <v>0</v>
      </c>
      <c r="P63" s="205"/>
      <c r="Q63" s="205"/>
      <c r="R63" s="205"/>
    </row>
    <row r="64" spans="1:18">
      <c r="A64" s="203"/>
      <c r="B64" s="204"/>
      <c r="C64" s="204"/>
      <c r="D64" s="203"/>
      <c r="E64" s="203"/>
      <c r="H64" s="203"/>
      <c r="I64" s="205"/>
      <c r="J64" s="205"/>
      <c r="K64" s="205"/>
      <c r="L64" s="205">
        <f>IFERROR(IF(G64="X",0,IF(H64="X",0,VLOOKUP(H64,'1'!$K$3:$L$16,2,FALSE))),0)</f>
        <v>0</v>
      </c>
      <c r="M64" s="205">
        <f t="shared" si="0"/>
        <v>0</v>
      </c>
      <c r="N64" s="205">
        <f>IFERROR(VLOOKUP(H64,'20'!$K$3:$M$16,3,FALSE),0)</f>
        <v>0</v>
      </c>
      <c r="O64" s="205">
        <f t="shared" si="1"/>
        <v>0</v>
      </c>
      <c r="P64" s="205"/>
      <c r="Q64" s="205"/>
      <c r="R64" s="205"/>
    </row>
    <row r="65" spans="1:18">
      <c r="A65" s="203"/>
      <c r="B65" s="204"/>
      <c r="C65" s="204"/>
      <c r="D65" s="203"/>
      <c r="E65" s="203"/>
      <c r="H65" s="203"/>
      <c r="I65" s="205"/>
      <c r="J65" s="205"/>
      <c r="K65" s="205"/>
      <c r="L65" s="205">
        <f>IFERROR(IF(G65="X",0,IF(H65="X",0,VLOOKUP(H65,'1'!$K$3:$L$16,2,FALSE))),0)</f>
        <v>0</v>
      </c>
      <c r="M65" s="205">
        <f t="shared" si="0"/>
        <v>0</v>
      </c>
      <c r="N65" s="205">
        <f>IFERROR(VLOOKUP(H65,'20'!$K$3:$M$16,3,FALSE),0)</f>
        <v>0</v>
      </c>
      <c r="O65" s="205">
        <f t="shared" si="1"/>
        <v>0</v>
      </c>
      <c r="P65" s="205"/>
      <c r="Q65" s="205"/>
      <c r="R65" s="205"/>
    </row>
    <row r="66" spans="1:18">
      <c r="A66" s="203"/>
      <c r="B66" s="204"/>
      <c r="C66" s="204"/>
      <c r="D66" s="203"/>
      <c r="E66" s="203"/>
      <c r="H66" s="203"/>
      <c r="I66" s="205"/>
      <c r="J66" s="205"/>
      <c r="K66" s="205"/>
      <c r="L66" s="205">
        <f>IFERROR(IF(G66="X",0,IF(H66="X",0,VLOOKUP(H66,'1'!$K$3:$L$16,2,FALSE))),0)</f>
        <v>0</v>
      </c>
      <c r="M66" s="205">
        <f t="shared" si="0"/>
        <v>0</v>
      </c>
      <c r="N66" s="205">
        <f>IFERROR(VLOOKUP(H66,'20'!$K$3:$M$16,3,FALSE),0)</f>
        <v>0</v>
      </c>
      <c r="O66" s="205">
        <f t="shared" si="1"/>
        <v>0</v>
      </c>
      <c r="P66" s="205"/>
      <c r="Q66" s="205"/>
      <c r="R66" s="205"/>
    </row>
    <row r="67" spans="1:18">
      <c r="A67" s="203"/>
      <c r="B67" s="204"/>
      <c r="C67" s="204"/>
      <c r="D67" s="203"/>
      <c r="E67" s="203"/>
      <c r="H67" s="203"/>
      <c r="I67" s="205"/>
      <c r="J67" s="205"/>
      <c r="K67" s="205"/>
      <c r="L67" s="205">
        <f>IFERROR(IF(G67="X",0,IF(H67="X",0,VLOOKUP(H67,'1'!$K$3:$L$16,2,FALSE))),0)</f>
        <v>0</v>
      </c>
      <c r="M67" s="205">
        <f t="shared" si="0"/>
        <v>0</v>
      </c>
      <c r="N67" s="205">
        <f>IFERROR(VLOOKUP(H67,'20'!$K$3:$M$16,3,FALSE),0)</f>
        <v>0</v>
      </c>
      <c r="O67" s="205">
        <f t="shared" si="1"/>
        <v>0</v>
      </c>
      <c r="P67" s="205"/>
      <c r="Q67" s="205"/>
      <c r="R67" s="205"/>
    </row>
    <row r="68" spans="1:18">
      <c r="A68" s="203"/>
      <c r="B68" s="204"/>
      <c r="C68" s="204"/>
      <c r="D68" s="203"/>
      <c r="E68" s="203"/>
      <c r="H68" s="203"/>
      <c r="I68" s="205"/>
      <c r="J68" s="205"/>
      <c r="K68" s="205"/>
      <c r="L68" s="205">
        <f>IFERROR(IF(G68="X",0,IF(H68="X",0,VLOOKUP(H68,'1'!$K$3:$L$16,2,FALSE))),0)</f>
        <v>0</v>
      </c>
      <c r="M68" s="205">
        <f t="shared" ref="M68:M131" si="2">K68*L68</f>
        <v>0</v>
      </c>
      <c r="N68" s="205">
        <f>IFERROR(VLOOKUP(H68,'20'!$K$3:$M$16,3,FALSE),0)</f>
        <v>0</v>
      </c>
      <c r="O68" s="205">
        <f t="shared" ref="O68:O131" si="3">IF(N68=0,0,M68/N68)</f>
        <v>0</v>
      </c>
      <c r="P68" s="205"/>
      <c r="Q68" s="205"/>
      <c r="R68" s="205"/>
    </row>
    <row r="69" spans="1:18">
      <c r="A69" s="203"/>
      <c r="B69" s="204"/>
      <c r="C69" s="204"/>
      <c r="D69" s="203"/>
      <c r="E69" s="203"/>
      <c r="H69" s="203"/>
      <c r="I69" s="205"/>
      <c r="J69" s="205"/>
      <c r="K69" s="205"/>
      <c r="L69" s="205">
        <f>IFERROR(IF(G69="X",0,IF(H69="X",0,VLOOKUP(H69,'1'!$K$3:$L$16,2,FALSE))),0)</f>
        <v>0</v>
      </c>
      <c r="M69" s="205">
        <f t="shared" si="2"/>
        <v>0</v>
      </c>
      <c r="N69" s="205">
        <f>IFERROR(VLOOKUP(H69,'20'!$K$3:$M$16,3,FALSE),0)</f>
        <v>0</v>
      </c>
      <c r="O69" s="205">
        <f t="shared" si="3"/>
        <v>0</v>
      </c>
      <c r="P69" s="205"/>
      <c r="Q69" s="205"/>
      <c r="R69" s="205"/>
    </row>
    <row r="70" spans="1:18">
      <c r="A70" s="203"/>
      <c r="B70" s="204"/>
      <c r="C70" s="204"/>
      <c r="D70" s="203"/>
      <c r="E70" s="203"/>
      <c r="H70" s="203"/>
      <c r="I70" s="205"/>
      <c r="J70" s="205"/>
      <c r="K70" s="205"/>
      <c r="L70" s="205">
        <f>IFERROR(IF(G70="X",0,IF(H70="X",0,VLOOKUP(H70,'1'!$K$3:$L$16,2,FALSE))),0)</f>
        <v>0</v>
      </c>
      <c r="M70" s="205">
        <f t="shared" si="2"/>
        <v>0</v>
      </c>
      <c r="N70" s="205">
        <f>IFERROR(VLOOKUP(H70,'20'!$K$3:$M$16,3,FALSE),0)</f>
        <v>0</v>
      </c>
      <c r="O70" s="205">
        <f t="shared" si="3"/>
        <v>0</v>
      </c>
      <c r="P70" s="205"/>
      <c r="Q70" s="205"/>
      <c r="R70" s="205"/>
    </row>
    <row r="71" spans="1:18">
      <c r="A71" s="203"/>
      <c r="B71" s="204"/>
      <c r="C71" s="204"/>
      <c r="D71" s="203"/>
      <c r="E71" s="203"/>
      <c r="H71" s="203"/>
      <c r="I71" s="205"/>
      <c r="J71" s="205"/>
      <c r="K71" s="205"/>
      <c r="L71" s="205">
        <f>IFERROR(IF(G71="X",0,IF(H71="X",0,VLOOKUP(H71,'1'!$K$3:$L$16,2,FALSE))),0)</f>
        <v>0</v>
      </c>
      <c r="M71" s="205">
        <f t="shared" si="2"/>
        <v>0</v>
      </c>
      <c r="N71" s="205">
        <f>IFERROR(VLOOKUP(H71,'20'!$K$3:$M$16,3,FALSE),0)</f>
        <v>0</v>
      </c>
      <c r="O71" s="205">
        <f t="shared" si="3"/>
        <v>0</v>
      </c>
      <c r="P71" s="205"/>
      <c r="Q71" s="205"/>
      <c r="R71" s="205"/>
    </row>
    <row r="72" spans="1:18">
      <c r="A72" s="203"/>
      <c r="B72" s="204"/>
      <c r="C72" s="204"/>
      <c r="D72" s="203"/>
      <c r="E72" s="203"/>
      <c r="H72" s="203"/>
      <c r="I72" s="205"/>
      <c r="J72" s="205"/>
      <c r="K72" s="205"/>
      <c r="L72" s="205">
        <f>IFERROR(IF(G72="X",0,IF(H72="X",0,VLOOKUP(H72,'1'!$K$3:$L$16,2,FALSE))),0)</f>
        <v>0</v>
      </c>
      <c r="M72" s="205">
        <f t="shared" si="2"/>
        <v>0</v>
      </c>
      <c r="N72" s="205">
        <f>IFERROR(VLOOKUP(H72,'20'!$K$3:$M$16,3,FALSE),0)</f>
        <v>0</v>
      </c>
      <c r="O72" s="205">
        <f t="shared" si="3"/>
        <v>0</v>
      </c>
      <c r="P72" s="205"/>
      <c r="Q72" s="205"/>
      <c r="R72" s="205"/>
    </row>
    <row r="73" spans="1:18">
      <c r="A73" s="203"/>
      <c r="B73" s="204"/>
      <c r="C73" s="204"/>
      <c r="D73" s="203"/>
      <c r="E73" s="203"/>
      <c r="H73" s="203"/>
      <c r="I73" s="205"/>
      <c r="J73" s="205"/>
      <c r="K73" s="205"/>
      <c r="L73" s="205">
        <f>IFERROR(IF(G73="X",0,IF(H73="X",0,VLOOKUP(H73,'1'!$K$3:$L$16,2,FALSE))),0)</f>
        <v>0</v>
      </c>
      <c r="M73" s="205">
        <f t="shared" si="2"/>
        <v>0</v>
      </c>
      <c r="N73" s="205">
        <f>IFERROR(VLOOKUP(H73,'20'!$K$3:$M$16,3,FALSE),0)</f>
        <v>0</v>
      </c>
      <c r="O73" s="205">
        <f t="shared" si="3"/>
        <v>0</v>
      </c>
      <c r="P73" s="205"/>
      <c r="Q73" s="205"/>
      <c r="R73" s="205"/>
    </row>
    <row r="74" spans="1:18">
      <c r="A74" s="203"/>
      <c r="B74" s="204"/>
      <c r="C74" s="204"/>
      <c r="D74" s="203"/>
      <c r="E74" s="203"/>
      <c r="H74" s="203"/>
      <c r="I74" s="205"/>
      <c r="J74" s="205"/>
      <c r="K74" s="205"/>
      <c r="L74" s="205">
        <f>IFERROR(IF(G74="X",0,IF(H74="X",0,VLOOKUP(H74,'1'!$K$3:$L$16,2,FALSE))),0)</f>
        <v>0</v>
      </c>
      <c r="M74" s="205">
        <f t="shared" si="2"/>
        <v>0</v>
      </c>
      <c r="N74" s="205">
        <f>IFERROR(VLOOKUP(H74,'20'!$K$3:$M$16,3,FALSE),0)</f>
        <v>0</v>
      </c>
      <c r="O74" s="205">
        <f t="shared" si="3"/>
        <v>0</v>
      </c>
      <c r="P74" s="205"/>
      <c r="Q74" s="205"/>
      <c r="R74" s="205"/>
    </row>
    <row r="75" spans="1:18">
      <c r="A75" s="203"/>
      <c r="B75" s="204"/>
      <c r="C75" s="204"/>
      <c r="D75" s="203"/>
      <c r="E75" s="203"/>
      <c r="H75" s="203"/>
      <c r="I75" s="205"/>
      <c r="J75" s="205"/>
      <c r="K75" s="205"/>
      <c r="L75" s="205">
        <f>IFERROR(IF(G75="X",0,IF(H75="X",0,VLOOKUP(H75,'1'!$K$3:$L$16,2,FALSE))),0)</f>
        <v>0</v>
      </c>
      <c r="M75" s="205">
        <f t="shared" si="2"/>
        <v>0</v>
      </c>
      <c r="N75" s="205">
        <f>IFERROR(VLOOKUP(H75,'20'!$K$3:$M$16,3,FALSE),0)</f>
        <v>0</v>
      </c>
      <c r="O75" s="205">
        <f t="shared" si="3"/>
        <v>0</v>
      </c>
      <c r="P75" s="205"/>
      <c r="Q75" s="205"/>
      <c r="R75" s="205"/>
    </row>
    <row r="76" spans="1:18">
      <c r="A76" s="203"/>
      <c r="B76" s="204"/>
      <c r="C76" s="204"/>
      <c r="D76" s="203"/>
      <c r="E76" s="203"/>
      <c r="H76" s="203"/>
      <c r="I76" s="205"/>
      <c r="J76" s="205"/>
      <c r="K76" s="205"/>
      <c r="L76" s="205">
        <f>IFERROR(IF(G76="X",0,IF(H76="X",0,VLOOKUP(H76,'1'!$K$3:$L$16,2,FALSE))),0)</f>
        <v>0</v>
      </c>
      <c r="M76" s="205">
        <f t="shared" si="2"/>
        <v>0</v>
      </c>
      <c r="N76" s="205">
        <f>IFERROR(VLOOKUP(H76,'20'!$K$3:$M$16,3,FALSE),0)</f>
        <v>0</v>
      </c>
      <c r="O76" s="205">
        <f t="shared" si="3"/>
        <v>0</v>
      </c>
      <c r="P76" s="205"/>
      <c r="Q76" s="205"/>
      <c r="R76" s="205"/>
    </row>
    <row r="77" spans="1:18">
      <c r="A77" s="203"/>
      <c r="B77" s="204"/>
      <c r="C77" s="204"/>
      <c r="D77" s="203"/>
      <c r="E77" s="203"/>
      <c r="H77" s="203"/>
      <c r="I77" s="205"/>
      <c r="J77" s="205"/>
      <c r="K77" s="205"/>
      <c r="L77" s="205">
        <f>IFERROR(IF(G77="X",0,IF(H77="X",0,VLOOKUP(H77,'1'!$K$3:$L$16,2,FALSE))),0)</f>
        <v>0</v>
      </c>
      <c r="M77" s="205">
        <f t="shared" si="2"/>
        <v>0</v>
      </c>
      <c r="N77" s="205">
        <f>IFERROR(VLOOKUP(H77,'20'!$K$3:$M$16,3,FALSE),0)</f>
        <v>0</v>
      </c>
      <c r="O77" s="205">
        <f t="shared" si="3"/>
        <v>0</v>
      </c>
      <c r="P77" s="205"/>
      <c r="Q77" s="205"/>
      <c r="R77" s="205"/>
    </row>
    <row r="78" spans="1:18">
      <c r="A78" s="203"/>
      <c r="B78" s="204"/>
      <c r="C78" s="204"/>
      <c r="D78" s="203"/>
      <c r="E78" s="203"/>
      <c r="H78" s="203"/>
      <c r="I78" s="205"/>
      <c r="J78" s="205"/>
      <c r="K78" s="205"/>
      <c r="L78" s="205">
        <f>IFERROR(IF(G78="X",0,IF(H78="X",0,VLOOKUP(H78,'1'!$K$3:$L$16,2,FALSE))),0)</f>
        <v>0</v>
      </c>
      <c r="M78" s="205">
        <f t="shared" si="2"/>
        <v>0</v>
      </c>
      <c r="N78" s="205">
        <f>IFERROR(VLOOKUP(H78,'20'!$K$3:$M$16,3,FALSE),0)</f>
        <v>0</v>
      </c>
      <c r="O78" s="205">
        <f t="shared" si="3"/>
        <v>0</v>
      </c>
      <c r="P78" s="205"/>
      <c r="Q78" s="205"/>
      <c r="R78" s="205"/>
    </row>
    <row r="79" spans="1:18">
      <c r="A79" s="203"/>
      <c r="B79" s="204"/>
      <c r="C79" s="204"/>
      <c r="D79" s="203"/>
      <c r="E79" s="203"/>
      <c r="H79" s="203"/>
      <c r="I79" s="205"/>
      <c r="J79" s="205"/>
      <c r="K79" s="205"/>
      <c r="L79" s="205">
        <f>IFERROR(IF(G79="X",0,IF(H79="X",0,VLOOKUP(H79,'1'!$K$3:$L$16,2,FALSE))),0)</f>
        <v>0</v>
      </c>
      <c r="M79" s="205">
        <f t="shared" si="2"/>
        <v>0</v>
      </c>
      <c r="N79" s="205">
        <f>IFERROR(VLOOKUP(H79,'20'!$K$3:$M$16,3,FALSE),0)</f>
        <v>0</v>
      </c>
      <c r="O79" s="205">
        <f t="shared" si="3"/>
        <v>0</v>
      </c>
      <c r="P79" s="205"/>
      <c r="Q79" s="205"/>
      <c r="R79" s="205"/>
    </row>
    <row r="80" spans="1:18">
      <c r="A80" s="203"/>
      <c r="B80" s="204"/>
      <c r="C80" s="204"/>
      <c r="D80" s="203"/>
      <c r="E80" s="203"/>
      <c r="H80" s="203"/>
      <c r="I80" s="205"/>
      <c r="J80" s="205"/>
      <c r="K80" s="205"/>
      <c r="L80" s="205">
        <f>IFERROR(IF(G80="X",0,IF(H80="X",0,VLOOKUP(H80,'1'!$K$3:$L$16,2,FALSE))),0)</f>
        <v>0</v>
      </c>
      <c r="M80" s="205">
        <f t="shared" si="2"/>
        <v>0</v>
      </c>
      <c r="N80" s="205">
        <f>IFERROR(VLOOKUP(H80,'20'!$K$3:$M$16,3,FALSE),0)</f>
        <v>0</v>
      </c>
      <c r="O80" s="205">
        <f t="shared" si="3"/>
        <v>0</v>
      </c>
      <c r="P80" s="205"/>
      <c r="Q80" s="205"/>
      <c r="R80" s="205"/>
    </row>
    <row r="81" spans="1:18">
      <c r="A81" s="203"/>
      <c r="B81" s="204"/>
      <c r="C81" s="204"/>
      <c r="D81" s="203"/>
      <c r="E81" s="203"/>
      <c r="H81" s="203"/>
      <c r="I81" s="205"/>
      <c r="J81" s="205"/>
      <c r="K81" s="205"/>
      <c r="L81" s="205">
        <f>IFERROR(IF(G81="X",0,IF(H81="X",0,VLOOKUP(H81,'1'!$K$3:$L$16,2,FALSE))),0)</f>
        <v>0</v>
      </c>
      <c r="M81" s="205">
        <f t="shared" si="2"/>
        <v>0</v>
      </c>
      <c r="N81" s="205">
        <f>IFERROR(VLOOKUP(H81,'20'!$K$3:$M$16,3,FALSE),0)</f>
        <v>0</v>
      </c>
      <c r="O81" s="205">
        <f t="shared" si="3"/>
        <v>0</v>
      </c>
      <c r="P81" s="205"/>
      <c r="Q81" s="205"/>
      <c r="R81" s="205"/>
    </row>
    <row r="82" spans="1:18">
      <c r="A82" s="203"/>
      <c r="B82" s="204"/>
      <c r="C82" s="204"/>
      <c r="D82" s="203"/>
      <c r="E82" s="203"/>
      <c r="H82" s="203"/>
      <c r="I82" s="205"/>
      <c r="J82" s="205"/>
      <c r="K82" s="205"/>
      <c r="L82" s="205">
        <f>IFERROR(IF(G82="X",0,IF(H82="X",0,VLOOKUP(H82,'1'!$K$3:$L$16,2,FALSE))),0)</f>
        <v>0</v>
      </c>
      <c r="M82" s="205">
        <f t="shared" si="2"/>
        <v>0</v>
      </c>
      <c r="N82" s="205">
        <f>IFERROR(VLOOKUP(H82,'20'!$K$3:$M$16,3,FALSE),0)</f>
        <v>0</v>
      </c>
      <c r="O82" s="205">
        <f t="shared" si="3"/>
        <v>0</v>
      </c>
      <c r="P82" s="205"/>
      <c r="Q82" s="205"/>
      <c r="R82" s="205"/>
    </row>
    <row r="83" spans="1:18">
      <c r="A83" s="203"/>
      <c r="B83" s="204"/>
      <c r="C83" s="204"/>
      <c r="D83" s="203"/>
      <c r="E83" s="203"/>
      <c r="H83" s="203"/>
      <c r="I83" s="205"/>
      <c r="J83" s="205"/>
      <c r="K83" s="205"/>
      <c r="L83" s="205">
        <f>IFERROR(IF(G83="X",0,IF(H83="X",0,VLOOKUP(H83,'1'!$K$3:$L$16,2,FALSE))),0)</f>
        <v>0</v>
      </c>
      <c r="M83" s="205">
        <f t="shared" si="2"/>
        <v>0</v>
      </c>
      <c r="N83" s="205">
        <f>IFERROR(VLOOKUP(H83,'20'!$K$3:$M$16,3,FALSE),0)</f>
        <v>0</v>
      </c>
      <c r="O83" s="205">
        <f t="shared" si="3"/>
        <v>0</v>
      </c>
      <c r="P83" s="205"/>
      <c r="Q83" s="205"/>
      <c r="R83" s="205"/>
    </row>
    <row r="84" spans="1:18">
      <c r="A84" s="203"/>
      <c r="B84" s="204"/>
      <c r="C84" s="204"/>
      <c r="D84" s="203"/>
      <c r="E84" s="203"/>
      <c r="H84" s="203"/>
      <c r="I84" s="205"/>
      <c r="J84" s="205"/>
      <c r="K84" s="205"/>
      <c r="L84" s="205">
        <f>IFERROR(IF(G84="X",0,IF(H84="X",0,VLOOKUP(H84,'1'!$K$3:$L$16,2,FALSE))),0)</f>
        <v>0</v>
      </c>
      <c r="M84" s="205">
        <f t="shared" si="2"/>
        <v>0</v>
      </c>
      <c r="N84" s="205">
        <f>IFERROR(VLOOKUP(H84,'20'!$K$3:$M$16,3,FALSE),0)</f>
        <v>0</v>
      </c>
      <c r="O84" s="205">
        <f t="shared" si="3"/>
        <v>0</v>
      </c>
      <c r="P84" s="205"/>
      <c r="Q84" s="205"/>
      <c r="R84" s="205"/>
    </row>
    <row r="85" spans="1:18">
      <c r="A85" s="203"/>
      <c r="B85" s="204"/>
      <c r="C85" s="204"/>
      <c r="D85" s="203"/>
      <c r="E85" s="203"/>
      <c r="H85" s="203"/>
      <c r="I85" s="205"/>
      <c r="J85" s="205"/>
      <c r="K85" s="205"/>
      <c r="L85" s="205">
        <f>IFERROR(IF(G85="X",0,IF(H85="X",0,VLOOKUP(H85,'1'!$K$3:$L$16,2,FALSE))),0)</f>
        <v>0</v>
      </c>
      <c r="M85" s="205">
        <f t="shared" si="2"/>
        <v>0</v>
      </c>
      <c r="N85" s="205">
        <f>IFERROR(VLOOKUP(H85,'20'!$K$3:$M$16,3,FALSE),0)</f>
        <v>0</v>
      </c>
      <c r="O85" s="205">
        <f t="shared" si="3"/>
        <v>0</v>
      </c>
      <c r="P85" s="205"/>
      <c r="Q85" s="205"/>
      <c r="R85" s="205"/>
    </row>
    <row r="86" spans="1:18">
      <c r="A86" s="203"/>
      <c r="B86" s="204"/>
      <c r="C86" s="204"/>
      <c r="D86" s="203"/>
      <c r="E86" s="203"/>
      <c r="H86" s="203"/>
      <c r="I86" s="205"/>
      <c r="J86" s="205"/>
      <c r="K86" s="205"/>
      <c r="L86" s="205">
        <f>IFERROR(IF(G86="X",0,IF(H86="X",0,VLOOKUP(H86,'1'!$K$3:$L$16,2,FALSE))),0)</f>
        <v>0</v>
      </c>
      <c r="M86" s="205">
        <f t="shared" si="2"/>
        <v>0</v>
      </c>
      <c r="N86" s="205">
        <f>IFERROR(VLOOKUP(H86,'20'!$K$3:$M$16,3,FALSE),0)</f>
        <v>0</v>
      </c>
      <c r="O86" s="205">
        <f t="shared" si="3"/>
        <v>0</v>
      </c>
      <c r="P86" s="205"/>
      <c r="Q86" s="205"/>
      <c r="R86" s="205"/>
    </row>
    <row r="87" spans="1:18">
      <c r="A87" s="203"/>
      <c r="B87" s="204"/>
      <c r="C87" s="204"/>
      <c r="D87" s="203"/>
      <c r="E87" s="203"/>
      <c r="H87" s="203"/>
      <c r="I87" s="205"/>
      <c r="J87" s="205"/>
      <c r="K87" s="205"/>
      <c r="L87" s="205">
        <f>IFERROR(IF(G87="X",0,IF(H87="X",0,VLOOKUP(H87,'1'!$K$3:$L$16,2,FALSE))),0)</f>
        <v>0</v>
      </c>
      <c r="M87" s="205">
        <f t="shared" si="2"/>
        <v>0</v>
      </c>
      <c r="N87" s="205">
        <f>IFERROR(VLOOKUP(H87,'20'!$K$3:$M$16,3,FALSE),0)</f>
        <v>0</v>
      </c>
      <c r="O87" s="205">
        <f t="shared" si="3"/>
        <v>0</v>
      </c>
      <c r="P87" s="205"/>
      <c r="Q87" s="205"/>
      <c r="R87" s="205"/>
    </row>
    <row r="88" spans="1:18">
      <c r="A88" s="203"/>
      <c r="B88" s="204"/>
      <c r="C88" s="204"/>
      <c r="D88" s="203"/>
      <c r="E88" s="203"/>
      <c r="H88" s="203"/>
      <c r="I88" s="205"/>
      <c r="J88" s="205"/>
      <c r="K88" s="205"/>
      <c r="L88" s="205">
        <f>IFERROR(IF(G88="X",0,IF(H88="X",0,VLOOKUP(H88,'1'!$K$3:$L$16,2,FALSE))),0)</f>
        <v>0</v>
      </c>
      <c r="M88" s="205">
        <f t="shared" si="2"/>
        <v>0</v>
      </c>
      <c r="N88" s="205">
        <f>IFERROR(VLOOKUP(H88,'20'!$K$3:$M$16,3,FALSE),0)</f>
        <v>0</v>
      </c>
      <c r="O88" s="205">
        <f t="shared" si="3"/>
        <v>0</v>
      </c>
      <c r="P88" s="205"/>
      <c r="Q88" s="205"/>
      <c r="R88" s="205"/>
    </row>
    <row r="89" spans="1:18">
      <c r="A89" s="203"/>
      <c r="B89" s="204"/>
      <c r="C89" s="204"/>
      <c r="D89" s="203"/>
      <c r="E89" s="203"/>
      <c r="H89" s="203"/>
      <c r="I89" s="205"/>
      <c r="J89" s="205"/>
      <c r="K89" s="205"/>
      <c r="L89" s="205">
        <f>IFERROR(IF(G89="X",0,IF(H89="X",0,VLOOKUP(H89,'1'!$K$3:$L$16,2,FALSE))),0)</f>
        <v>0</v>
      </c>
      <c r="M89" s="205">
        <f t="shared" si="2"/>
        <v>0</v>
      </c>
      <c r="N89" s="205">
        <f>IFERROR(VLOOKUP(H89,'20'!$K$3:$M$16,3,FALSE),0)</f>
        <v>0</v>
      </c>
      <c r="O89" s="205">
        <f t="shared" si="3"/>
        <v>0</v>
      </c>
      <c r="P89" s="205"/>
      <c r="Q89" s="205"/>
      <c r="R89" s="205"/>
    </row>
    <row r="90" spans="1:18">
      <c r="A90" s="203"/>
      <c r="B90" s="204"/>
      <c r="C90" s="204"/>
      <c r="D90" s="203"/>
      <c r="E90" s="203"/>
      <c r="H90" s="203"/>
      <c r="I90" s="205"/>
      <c r="J90" s="205"/>
      <c r="K90" s="205"/>
      <c r="L90" s="205">
        <f>IFERROR(IF(G90="X",0,IF(H90="X",0,VLOOKUP(H90,'1'!$K$3:$L$16,2,FALSE))),0)</f>
        <v>0</v>
      </c>
      <c r="M90" s="205">
        <f t="shared" si="2"/>
        <v>0</v>
      </c>
      <c r="N90" s="205">
        <f>IFERROR(VLOOKUP(H90,'20'!$K$3:$M$16,3,FALSE),0)</f>
        <v>0</v>
      </c>
      <c r="O90" s="205">
        <f t="shared" si="3"/>
        <v>0</v>
      </c>
      <c r="P90" s="205"/>
      <c r="Q90" s="205"/>
      <c r="R90" s="205"/>
    </row>
    <row r="91" spans="1:18">
      <c r="A91" s="203"/>
      <c r="B91" s="204"/>
      <c r="C91" s="204"/>
      <c r="D91" s="203"/>
      <c r="E91" s="203"/>
      <c r="H91" s="203"/>
      <c r="I91" s="205"/>
      <c r="J91" s="205"/>
      <c r="K91" s="205"/>
      <c r="L91" s="205">
        <f>IFERROR(IF(G91="X",0,IF(H91="X",0,VLOOKUP(H91,'1'!$K$3:$L$16,2,FALSE))),0)</f>
        <v>0</v>
      </c>
      <c r="M91" s="205">
        <f t="shared" si="2"/>
        <v>0</v>
      </c>
      <c r="N91" s="205">
        <f>IFERROR(VLOOKUP(H91,'20'!$K$3:$M$16,3,FALSE),0)</f>
        <v>0</v>
      </c>
      <c r="O91" s="205">
        <f t="shared" si="3"/>
        <v>0</v>
      </c>
      <c r="P91" s="205"/>
      <c r="Q91" s="205"/>
      <c r="R91" s="205"/>
    </row>
    <row r="92" spans="1:18">
      <c r="A92" s="203"/>
      <c r="B92" s="204"/>
      <c r="C92" s="204"/>
      <c r="D92" s="203"/>
      <c r="E92" s="203"/>
      <c r="H92" s="203"/>
      <c r="I92" s="205"/>
      <c r="J92" s="205"/>
      <c r="K92" s="205"/>
      <c r="L92" s="205">
        <f>IFERROR(IF(G92="X",0,IF(H92="X",0,VLOOKUP(H92,'1'!$K$3:$L$16,2,FALSE))),0)</f>
        <v>0</v>
      </c>
      <c r="M92" s="205">
        <f t="shared" si="2"/>
        <v>0</v>
      </c>
      <c r="N92" s="205">
        <f>IFERROR(VLOOKUP(H92,'20'!$K$3:$M$16,3,FALSE),0)</f>
        <v>0</v>
      </c>
      <c r="O92" s="205">
        <f t="shared" si="3"/>
        <v>0</v>
      </c>
      <c r="P92" s="205"/>
      <c r="Q92" s="205"/>
      <c r="R92" s="205"/>
    </row>
    <row r="93" spans="1:18">
      <c r="A93" s="203"/>
      <c r="B93" s="204"/>
      <c r="C93" s="204"/>
      <c r="D93" s="203"/>
      <c r="E93" s="203"/>
      <c r="H93" s="203"/>
      <c r="I93" s="205"/>
      <c r="J93" s="205"/>
      <c r="K93" s="205"/>
      <c r="L93" s="205">
        <f>IFERROR(IF(G93="X",0,IF(H93="X",0,VLOOKUP(H93,'1'!$K$3:$L$16,2,FALSE))),0)</f>
        <v>0</v>
      </c>
      <c r="M93" s="205">
        <f t="shared" si="2"/>
        <v>0</v>
      </c>
      <c r="N93" s="205">
        <f>IFERROR(VLOOKUP(H93,'20'!$K$3:$M$16,3,FALSE),0)</f>
        <v>0</v>
      </c>
      <c r="O93" s="205">
        <f t="shared" si="3"/>
        <v>0</v>
      </c>
      <c r="P93" s="205"/>
      <c r="Q93" s="205"/>
      <c r="R93" s="205"/>
    </row>
    <row r="94" spans="1:18">
      <c r="A94" s="203"/>
      <c r="B94" s="204"/>
      <c r="C94" s="204"/>
      <c r="D94" s="203"/>
      <c r="E94" s="203"/>
      <c r="H94" s="203"/>
      <c r="I94" s="205"/>
      <c r="J94" s="205"/>
      <c r="K94" s="205"/>
      <c r="L94" s="205">
        <f>IFERROR(IF(G94="X",0,IF(H94="X",0,VLOOKUP(H94,'1'!$K$3:$L$16,2,FALSE))),0)</f>
        <v>0</v>
      </c>
      <c r="M94" s="205">
        <f t="shared" si="2"/>
        <v>0</v>
      </c>
      <c r="N94" s="205">
        <f>IFERROR(VLOOKUP(H94,'20'!$K$3:$M$16,3,FALSE),0)</f>
        <v>0</v>
      </c>
      <c r="O94" s="205">
        <f t="shared" si="3"/>
        <v>0</v>
      </c>
      <c r="P94" s="205"/>
      <c r="Q94" s="205"/>
      <c r="R94" s="205"/>
    </row>
    <row r="95" spans="1:18">
      <c r="A95" s="203"/>
      <c r="B95" s="204"/>
      <c r="C95" s="204"/>
      <c r="D95" s="203"/>
      <c r="E95" s="203"/>
      <c r="H95" s="203"/>
      <c r="I95" s="205"/>
      <c r="J95" s="205"/>
      <c r="K95" s="205"/>
      <c r="L95" s="205">
        <f>IFERROR(IF(G95="X",0,IF(H95="X",0,VLOOKUP(H95,'1'!$K$3:$L$16,2,FALSE))),0)</f>
        <v>0</v>
      </c>
      <c r="M95" s="205">
        <f t="shared" si="2"/>
        <v>0</v>
      </c>
      <c r="N95" s="205">
        <f>IFERROR(VLOOKUP(H95,'20'!$K$3:$M$16,3,FALSE),0)</f>
        <v>0</v>
      </c>
      <c r="O95" s="205">
        <f t="shared" si="3"/>
        <v>0</v>
      </c>
      <c r="P95" s="205"/>
      <c r="Q95" s="205"/>
      <c r="R95" s="205"/>
    </row>
    <row r="96" spans="1:18">
      <c r="A96" s="203"/>
      <c r="B96" s="204"/>
      <c r="C96" s="204"/>
      <c r="D96" s="203"/>
      <c r="E96" s="203"/>
      <c r="H96" s="203"/>
      <c r="I96" s="205"/>
      <c r="J96" s="205"/>
      <c r="K96" s="205"/>
      <c r="L96" s="205">
        <f>IFERROR(IF(G96="X",0,IF(H96="X",0,VLOOKUP(H96,'1'!$K$3:$L$16,2,FALSE))),0)</f>
        <v>0</v>
      </c>
      <c r="M96" s="205">
        <f t="shared" si="2"/>
        <v>0</v>
      </c>
      <c r="N96" s="205">
        <f>IFERROR(VLOOKUP(H96,'20'!$K$3:$M$16,3,FALSE),0)</f>
        <v>0</v>
      </c>
      <c r="O96" s="205">
        <f t="shared" si="3"/>
        <v>0</v>
      </c>
      <c r="P96" s="205"/>
      <c r="Q96" s="205"/>
      <c r="R96" s="205"/>
    </row>
    <row r="97" spans="1:18">
      <c r="A97" s="203"/>
      <c r="B97" s="204"/>
      <c r="C97" s="204"/>
      <c r="D97" s="203"/>
      <c r="E97" s="203"/>
      <c r="H97" s="203"/>
      <c r="I97" s="205"/>
      <c r="J97" s="205"/>
      <c r="K97" s="205"/>
      <c r="L97" s="205">
        <f>IFERROR(IF(G97="X",0,IF(H97="X",0,VLOOKUP(H97,'1'!$K$3:$L$16,2,FALSE))),0)</f>
        <v>0</v>
      </c>
      <c r="M97" s="205">
        <f t="shared" si="2"/>
        <v>0</v>
      </c>
      <c r="N97" s="205">
        <f>IFERROR(VLOOKUP(H97,'20'!$K$3:$M$16,3,FALSE),0)</f>
        <v>0</v>
      </c>
      <c r="O97" s="205">
        <f t="shared" si="3"/>
        <v>0</v>
      </c>
      <c r="P97" s="205"/>
      <c r="Q97" s="205"/>
      <c r="R97" s="205"/>
    </row>
    <row r="98" spans="1:18">
      <c r="A98" s="203"/>
      <c r="B98" s="204"/>
      <c r="C98" s="204"/>
      <c r="D98" s="203"/>
      <c r="E98" s="203"/>
      <c r="H98" s="203"/>
      <c r="I98" s="205"/>
      <c r="J98" s="205"/>
      <c r="K98" s="205"/>
      <c r="L98" s="205">
        <f>IFERROR(IF(G98="X",0,IF(H98="X",0,VLOOKUP(H98,'1'!$K$3:$L$16,2,FALSE))),0)</f>
        <v>0</v>
      </c>
      <c r="M98" s="205">
        <f t="shared" si="2"/>
        <v>0</v>
      </c>
      <c r="N98" s="205">
        <f>IFERROR(VLOOKUP(H98,'20'!$K$3:$M$16,3,FALSE),0)</f>
        <v>0</v>
      </c>
      <c r="O98" s="205">
        <f t="shared" si="3"/>
        <v>0</v>
      </c>
      <c r="P98" s="205"/>
      <c r="Q98" s="205"/>
      <c r="R98" s="205"/>
    </row>
    <row r="99" spans="1:18">
      <c r="A99" s="203"/>
      <c r="B99" s="204"/>
      <c r="C99" s="204"/>
      <c r="D99" s="203"/>
      <c r="E99" s="203"/>
      <c r="H99" s="203"/>
      <c r="I99" s="205"/>
      <c r="J99" s="205"/>
      <c r="K99" s="205"/>
      <c r="L99" s="205">
        <f>IFERROR(IF(G99="X",0,IF(H99="X",0,VLOOKUP(H99,'1'!$K$3:$L$16,2,FALSE))),0)</f>
        <v>0</v>
      </c>
      <c r="M99" s="205">
        <f t="shared" si="2"/>
        <v>0</v>
      </c>
      <c r="N99" s="205">
        <f>IFERROR(VLOOKUP(H99,'20'!$K$3:$M$16,3,FALSE),0)</f>
        <v>0</v>
      </c>
      <c r="O99" s="205">
        <f t="shared" si="3"/>
        <v>0</v>
      </c>
      <c r="P99" s="205"/>
      <c r="Q99" s="205"/>
      <c r="R99" s="205"/>
    </row>
    <row r="100" spans="1:18">
      <c r="A100" s="203"/>
      <c r="B100" s="204"/>
      <c r="C100" s="204"/>
      <c r="D100" s="203"/>
      <c r="E100" s="203"/>
      <c r="H100" s="203"/>
      <c r="I100" s="205"/>
      <c r="J100" s="205"/>
      <c r="K100" s="205"/>
      <c r="L100" s="205">
        <f>IFERROR(IF(G100="X",0,IF(H100="X",0,VLOOKUP(H100,'1'!$K$3:$L$16,2,FALSE))),0)</f>
        <v>0</v>
      </c>
      <c r="M100" s="205">
        <f t="shared" si="2"/>
        <v>0</v>
      </c>
      <c r="N100" s="205">
        <f>IFERROR(VLOOKUP(H100,'20'!$K$3:$M$16,3,FALSE),0)</f>
        <v>0</v>
      </c>
      <c r="O100" s="205">
        <f t="shared" si="3"/>
        <v>0</v>
      </c>
      <c r="P100" s="205"/>
      <c r="Q100" s="205"/>
      <c r="R100" s="205"/>
    </row>
    <row r="101" spans="1:18">
      <c r="A101" s="203"/>
      <c r="B101" s="204"/>
      <c r="C101" s="204"/>
      <c r="D101" s="203"/>
      <c r="E101" s="203"/>
      <c r="H101" s="203"/>
      <c r="I101" s="205"/>
      <c r="J101" s="205"/>
      <c r="K101" s="205"/>
      <c r="L101" s="205">
        <f>IFERROR(IF(G101="X",0,IF(H101="X",0,VLOOKUP(H101,'1'!$K$3:$L$16,2,FALSE))),0)</f>
        <v>0</v>
      </c>
      <c r="M101" s="205">
        <f t="shared" si="2"/>
        <v>0</v>
      </c>
      <c r="N101" s="205">
        <f>IFERROR(VLOOKUP(H101,'20'!$K$3:$M$16,3,FALSE),0)</f>
        <v>0</v>
      </c>
      <c r="O101" s="205">
        <f t="shared" si="3"/>
        <v>0</v>
      </c>
      <c r="P101" s="205"/>
      <c r="Q101" s="205"/>
      <c r="R101" s="205"/>
    </row>
    <row r="102" spans="1:18">
      <c r="A102" s="203"/>
      <c r="B102" s="204"/>
      <c r="C102" s="204"/>
      <c r="D102" s="203"/>
      <c r="E102" s="203"/>
      <c r="H102" s="203"/>
      <c r="I102" s="205"/>
      <c r="J102" s="205"/>
      <c r="K102" s="205"/>
      <c r="L102" s="205">
        <f>IFERROR(IF(G102="X",0,IF(H102="X",0,VLOOKUP(H102,'1'!$K$3:$L$16,2,FALSE))),0)</f>
        <v>0</v>
      </c>
      <c r="M102" s="205">
        <f t="shared" si="2"/>
        <v>0</v>
      </c>
      <c r="N102" s="205">
        <f>IFERROR(VLOOKUP(H102,'20'!$K$3:$M$16,3,FALSE),0)</f>
        <v>0</v>
      </c>
      <c r="O102" s="205">
        <f t="shared" si="3"/>
        <v>0</v>
      </c>
      <c r="P102" s="205"/>
      <c r="Q102" s="205"/>
      <c r="R102" s="205"/>
    </row>
    <row r="103" spans="1:18">
      <c r="A103" s="203"/>
      <c r="B103" s="204"/>
      <c r="C103" s="204"/>
      <c r="D103" s="203"/>
      <c r="E103" s="203"/>
      <c r="H103" s="203"/>
      <c r="I103" s="205"/>
      <c r="J103" s="205"/>
      <c r="K103" s="205"/>
      <c r="L103" s="205">
        <f>IFERROR(IF(G103="X",0,IF(H103="X",0,VLOOKUP(H103,'1'!$K$3:$L$16,2,FALSE))),0)</f>
        <v>0</v>
      </c>
      <c r="M103" s="205">
        <f t="shared" si="2"/>
        <v>0</v>
      </c>
      <c r="N103" s="205">
        <f>IFERROR(VLOOKUP(H103,'20'!$K$3:$M$16,3,FALSE),0)</f>
        <v>0</v>
      </c>
      <c r="O103" s="205">
        <f t="shared" si="3"/>
        <v>0</v>
      </c>
      <c r="P103" s="205"/>
      <c r="Q103" s="205"/>
      <c r="R103" s="205"/>
    </row>
    <row r="104" spans="1:18">
      <c r="A104" s="203"/>
      <c r="B104" s="204"/>
      <c r="C104" s="204"/>
      <c r="D104" s="203"/>
      <c r="E104" s="203"/>
      <c r="H104" s="203"/>
      <c r="I104" s="205"/>
      <c r="J104" s="205"/>
      <c r="K104" s="205"/>
      <c r="L104" s="205">
        <f>IFERROR(IF(G104="X",0,IF(H104="X",0,VLOOKUP(H104,'1'!$K$3:$L$16,2,FALSE))),0)</f>
        <v>0</v>
      </c>
      <c r="M104" s="205">
        <f t="shared" si="2"/>
        <v>0</v>
      </c>
      <c r="N104" s="205">
        <f>IFERROR(VLOOKUP(H104,'20'!$K$3:$M$16,3,FALSE),0)</f>
        <v>0</v>
      </c>
      <c r="O104" s="205">
        <f t="shared" si="3"/>
        <v>0</v>
      </c>
      <c r="P104" s="205"/>
      <c r="Q104" s="205"/>
      <c r="R104" s="205"/>
    </row>
    <row r="105" spans="1:18">
      <c r="A105" s="203"/>
      <c r="B105" s="204"/>
      <c r="C105" s="204"/>
      <c r="D105" s="203"/>
      <c r="E105" s="203"/>
      <c r="H105" s="203"/>
      <c r="I105" s="205"/>
      <c r="J105" s="205"/>
      <c r="K105" s="205"/>
      <c r="L105" s="205">
        <f>IFERROR(IF(G105="X",0,IF(H105="X",0,VLOOKUP(H105,'1'!$K$3:$L$16,2,FALSE))),0)</f>
        <v>0</v>
      </c>
      <c r="M105" s="205">
        <f t="shared" si="2"/>
        <v>0</v>
      </c>
      <c r="N105" s="205">
        <f>IFERROR(VLOOKUP(H105,'20'!$K$3:$M$16,3,FALSE),0)</f>
        <v>0</v>
      </c>
      <c r="O105" s="205">
        <f t="shared" si="3"/>
        <v>0</v>
      </c>
      <c r="P105" s="205"/>
      <c r="Q105" s="205"/>
      <c r="R105" s="205"/>
    </row>
    <row r="106" spans="1:18">
      <c r="A106" s="203"/>
      <c r="B106" s="204"/>
      <c r="C106" s="204"/>
      <c r="D106" s="203"/>
      <c r="E106" s="203"/>
      <c r="H106" s="203"/>
      <c r="I106" s="205"/>
      <c r="J106" s="205"/>
      <c r="K106" s="205"/>
      <c r="L106" s="205">
        <f>IFERROR(IF(G106="X",0,IF(H106="X",0,VLOOKUP(H106,'1'!$K$3:$L$16,2,FALSE))),0)</f>
        <v>0</v>
      </c>
      <c r="M106" s="205">
        <f t="shared" si="2"/>
        <v>0</v>
      </c>
      <c r="N106" s="205">
        <f>IFERROR(VLOOKUP(H106,'20'!$K$3:$M$16,3,FALSE),0)</f>
        <v>0</v>
      </c>
      <c r="O106" s="205">
        <f t="shared" si="3"/>
        <v>0</v>
      </c>
      <c r="P106" s="205"/>
      <c r="Q106" s="205"/>
      <c r="R106" s="205"/>
    </row>
    <row r="107" spans="1:18">
      <c r="A107" s="203"/>
      <c r="B107" s="204"/>
      <c r="C107" s="204"/>
      <c r="D107" s="203"/>
      <c r="E107" s="203"/>
      <c r="H107" s="203"/>
      <c r="I107" s="205"/>
      <c r="J107" s="205"/>
      <c r="K107" s="205"/>
      <c r="L107" s="205">
        <f>IFERROR(IF(G107="X",0,IF(H107="X",0,VLOOKUP(H107,'1'!$K$3:$L$16,2,FALSE))),0)</f>
        <v>0</v>
      </c>
      <c r="M107" s="205">
        <f t="shared" si="2"/>
        <v>0</v>
      </c>
      <c r="N107" s="205">
        <f>IFERROR(VLOOKUP(H107,'20'!$K$3:$M$16,3,FALSE),0)</f>
        <v>0</v>
      </c>
      <c r="O107" s="205">
        <f t="shared" si="3"/>
        <v>0</v>
      </c>
      <c r="P107" s="205"/>
      <c r="Q107" s="205"/>
      <c r="R107" s="205"/>
    </row>
    <row r="108" spans="1:18">
      <c r="A108" s="203"/>
      <c r="B108" s="204"/>
      <c r="C108" s="204"/>
      <c r="D108" s="203"/>
      <c r="E108" s="203"/>
      <c r="H108" s="203"/>
      <c r="I108" s="205"/>
      <c r="J108" s="205"/>
      <c r="K108" s="205"/>
      <c r="L108" s="205">
        <f>IFERROR(IF(G108="X",0,IF(H108="X",0,VLOOKUP(H108,'1'!$K$3:$L$16,2,FALSE))),0)</f>
        <v>0</v>
      </c>
      <c r="M108" s="205">
        <f t="shared" si="2"/>
        <v>0</v>
      </c>
      <c r="N108" s="205">
        <f>IFERROR(VLOOKUP(H108,'20'!$K$3:$M$16,3,FALSE),0)</f>
        <v>0</v>
      </c>
      <c r="O108" s="205">
        <f t="shared" si="3"/>
        <v>0</v>
      </c>
      <c r="P108" s="205"/>
      <c r="Q108" s="205"/>
      <c r="R108" s="205"/>
    </row>
    <row r="109" spans="1:18">
      <c r="A109" s="203"/>
      <c r="B109" s="204"/>
      <c r="C109" s="204"/>
      <c r="D109" s="203"/>
      <c r="E109" s="203"/>
      <c r="H109" s="203"/>
      <c r="I109" s="205"/>
      <c r="J109" s="205"/>
      <c r="K109" s="205"/>
      <c r="L109" s="205">
        <f>IFERROR(IF(G109="X",0,IF(H109="X",0,VLOOKUP(H109,'1'!$K$3:$L$16,2,FALSE))),0)</f>
        <v>0</v>
      </c>
      <c r="M109" s="205">
        <f t="shared" si="2"/>
        <v>0</v>
      </c>
      <c r="N109" s="205">
        <f>IFERROR(VLOOKUP(H109,'20'!$K$3:$M$16,3,FALSE),0)</f>
        <v>0</v>
      </c>
      <c r="O109" s="205">
        <f t="shared" si="3"/>
        <v>0</v>
      </c>
      <c r="P109" s="205"/>
      <c r="Q109" s="205"/>
      <c r="R109" s="205"/>
    </row>
    <row r="110" spans="1:18">
      <c r="A110" s="203"/>
      <c r="B110" s="204"/>
      <c r="C110" s="204"/>
      <c r="D110" s="203"/>
      <c r="E110" s="203"/>
      <c r="H110" s="203"/>
      <c r="I110" s="205"/>
      <c r="J110" s="205"/>
      <c r="K110" s="205"/>
      <c r="L110" s="205">
        <f>IFERROR(IF(G110="X",0,IF(H110="X",0,VLOOKUP(H110,'1'!$K$3:$L$16,2,FALSE))),0)</f>
        <v>0</v>
      </c>
      <c r="M110" s="205">
        <f t="shared" si="2"/>
        <v>0</v>
      </c>
      <c r="N110" s="205">
        <f>IFERROR(VLOOKUP(H110,'20'!$K$3:$M$16,3,FALSE),0)</f>
        <v>0</v>
      </c>
      <c r="O110" s="205">
        <f t="shared" si="3"/>
        <v>0</v>
      </c>
      <c r="P110" s="205"/>
      <c r="Q110" s="205"/>
      <c r="R110" s="205"/>
    </row>
    <row r="111" spans="1:18">
      <c r="A111" s="203"/>
      <c r="B111" s="204"/>
      <c r="C111" s="204"/>
      <c r="D111" s="203"/>
      <c r="E111" s="203"/>
      <c r="H111" s="203"/>
      <c r="I111" s="205"/>
      <c r="J111" s="205"/>
      <c r="K111" s="205"/>
      <c r="L111" s="205">
        <f>IFERROR(IF(G111="X",0,IF(H111="X",0,VLOOKUP(H111,'1'!$K$3:$L$16,2,FALSE))),0)</f>
        <v>0</v>
      </c>
      <c r="M111" s="205">
        <f t="shared" si="2"/>
        <v>0</v>
      </c>
      <c r="N111" s="205">
        <f>IFERROR(VLOOKUP(H111,'20'!$K$3:$M$16,3,FALSE),0)</f>
        <v>0</v>
      </c>
      <c r="O111" s="205">
        <f t="shared" si="3"/>
        <v>0</v>
      </c>
      <c r="P111" s="205"/>
      <c r="Q111" s="205"/>
      <c r="R111" s="205"/>
    </row>
    <row r="112" spans="1:18">
      <c r="A112" s="203"/>
      <c r="B112" s="204"/>
      <c r="C112" s="204"/>
      <c r="D112" s="203"/>
      <c r="E112" s="203"/>
      <c r="H112" s="203"/>
      <c r="I112" s="205"/>
      <c r="J112" s="205"/>
      <c r="K112" s="205"/>
      <c r="L112" s="205">
        <f>IFERROR(IF(G112="X",0,IF(H112="X",0,VLOOKUP(H112,'1'!$K$3:$L$16,2,FALSE))),0)</f>
        <v>0</v>
      </c>
      <c r="M112" s="205">
        <f t="shared" si="2"/>
        <v>0</v>
      </c>
      <c r="N112" s="205">
        <f>IFERROR(VLOOKUP(H112,'20'!$K$3:$M$16,3,FALSE),0)</f>
        <v>0</v>
      </c>
      <c r="O112" s="205">
        <f t="shared" si="3"/>
        <v>0</v>
      </c>
      <c r="P112" s="205"/>
      <c r="Q112" s="205"/>
      <c r="R112" s="205"/>
    </row>
    <row r="113" spans="1:18">
      <c r="A113" s="203"/>
      <c r="B113" s="204"/>
      <c r="C113" s="204"/>
      <c r="D113" s="203"/>
      <c r="E113" s="203"/>
      <c r="H113" s="203"/>
      <c r="I113" s="205"/>
      <c r="J113" s="205"/>
      <c r="K113" s="205"/>
      <c r="L113" s="205">
        <f>IFERROR(IF(G113="X",0,IF(H113="X",0,VLOOKUP(H113,'1'!$K$3:$L$16,2,FALSE))),0)</f>
        <v>0</v>
      </c>
      <c r="M113" s="205">
        <f t="shared" si="2"/>
        <v>0</v>
      </c>
      <c r="N113" s="205">
        <f>IFERROR(VLOOKUP(H113,'20'!$K$3:$M$16,3,FALSE),0)</f>
        <v>0</v>
      </c>
      <c r="O113" s="205">
        <f t="shared" si="3"/>
        <v>0</v>
      </c>
      <c r="P113" s="205"/>
      <c r="Q113" s="205"/>
      <c r="R113" s="205"/>
    </row>
    <row r="114" spans="1:18">
      <c r="A114" s="203"/>
      <c r="B114" s="204"/>
      <c r="C114" s="204"/>
      <c r="D114" s="203"/>
      <c r="E114" s="203"/>
      <c r="H114" s="203"/>
      <c r="I114" s="205"/>
      <c r="J114" s="205"/>
      <c r="K114" s="205"/>
      <c r="L114" s="205">
        <f>IFERROR(IF(G114="X",0,IF(H114="X",0,VLOOKUP(H114,'1'!$K$3:$L$16,2,FALSE))),0)</f>
        <v>0</v>
      </c>
      <c r="M114" s="205">
        <f t="shared" si="2"/>
        <v>0</v>
      </c>
      <c r="N114" s="205">
        <f>IFERROR(VLOOKUP(H114,'20'!$K$3:$M$16,3,FALSE),0)</f>
        <v>0</v>
      </c>
      <c r="O114" s="205">
        <f t="shared" si="3"/>
        <v>0</v>
      </c>
      <c r="P114" s="205"/>
      <c r="Q114" s="205"/>
      <c r="R114" s="205"/>
    </row>
    <row r="115" spans="1:18">
      <c r="A115" s="203"/>
      <c r="B115" s="204"/>
      <c r="C115" s="204"/>
      <c r="D115" s="203"/>
      <c r="E115" s="203"/>
      <c r="H115" s="203"/>
      <c r="I115" s="205"/>
      <c r="J115" s="205"/>
      <c r="K115" s="205"/>
      <c r="L115" s="205">
        <f>IFERROR(IF(G115="X",0,IF(H115="X",0,VLOOKUP(H115,'1'!$K$3:$L$16,2,FALSE))),0)</f>
        <v>0</v>
      </c>
      <c r="M115" s="205">
        <f t="shared" si="2"/>
        <v>0</v>
      </c>
      <c r="N115" s="205">
        <f>IFERROR(VLOOKUP(H115,'20'!$K$3:$M$16,3,FALSE),0)</f>
        <v>0</v>
      </c>
      <c r="O115" s="205">
        <f t="shared" si="3"/>
        <v>0</v>
      </c>
      <c r="P115" s="205"/>
      <c r="Q115" s="205"/>
      <c r="R115" s="205"/>
    </row>
    <row r="116" spans="1:18">
      <c r="A116" s="203"/>
      <c r="B116" s="204"/>
      <c r="C116" s="204"/>
      <c r="D116" s="203"/>
      <c r="E116" s="203"/>
      <c r="H116" s="203"/>
      <c r="I116" s="205"/>
      <c r="J116" s="205"/>
      <c r="K116" s="205"/>
      <c r="L116" s="205">
        <f>IFERROR(IF(G116="X",0,IF(H116="X",0,VLOOKUP(H116,'1'!$K$3:$L$16,2,FALSE))),0)</f>
        <v>0</v>
      </c>
      <c r="M116" s="205">
        <f t="shared" si="2"/>
        <v>0</v>
      </c>
      <c r="N116" s="205">
        <f>IFERROR(VLOOKUP(H116,'20'!$K$3:$M$16,3,FALSE),0)</f>
        <v>0</v>
      </c>
      <c r="O116" s="205">
        <f t="shared" si="3"/>
        <v>0</v>
      </c>
      <c r="P116" s="205"/>
      <c r="Q116" s="205"/>
      <c r="R116" s="205"/>
    </row>
    <row r="117" spans="1:18">
      <c r="A117" s="203"/>
      <c r="B117" s="204"/>
      <c r="C117" s="204"/>
      <c r="D117" s="203"/>
      <c r="E117" s="203"/>
      <c r="H117" s="203"/>
      <c r="I117" s="205"/>
      <c r="J117" s="205"/>
      <c r="K117" s="205"/>
      <c r="L117" s="205">
        <f>IFERROR(IF(G117="X",0,IF(H117="X",0,VLOOKUP(H117,'1'!$K$3:$L$16,2,FALSE))),0)</f>
        <v>0</v>
      </c>
      <c r="M117" s="205">
        <f t="shared" si="2"/>
        <v>0</v>
      </c>
      <c r="N117" s="205">
        <f>IFERROR(VLOOKUP(H117,'20'!$K$3:$M$16,3,FALSE),0)</f>
        <v>0</v>
      </c>
      <c r="O117" s="205">
        <f t="shared" si="3"/>
        <v>0</v>
      </c>
      <c r="P117" s="205"/>
      <c r="Q117" s="205"/>
      <c r="R117" s="205"/>
    </row>
    <row r="118" spans="1:18">
      <c r="A118" s="203"/>
      <c r="B118" s="204"/>
      <c r="C118" s="204"/>
      <c r="D118" s="203"/>
      <c r="E118" s="203"/>
      <c r="H118" s="203"/>
      <c r="I118" s="205"/>
      <c r="J118" s="205"/>
      <c r="K118" s="205"/>
      <c r="L118" s="205">
        <f>IFERROR(IF(G118="X",0,IF(H118="X",0,VLOOKUP(H118,'1'!$K$3:$L$16,2,FALSE))),0)</f>
        <v>0</v>
      </c>
      <c r="M118" s="205">
        <f t="shared" si="2"/>
        <v>0</v>
      </c>
      <c r="N118" s="205">
        <f>IFERROR(VLOOKUP(H118,'20'!$K$3:$M$16,3,FALSE),0)</f>
        <v>0</v>
      </c>
      <c r="O118" s="205">
        <f t="shared" si="3"/>
        <v>0</v>
      </c>
      <c r="P118" s="205"/>
      <c r="Q118" s="205"/>
      <c r="R118" s="205"/>
    </row>
    <row r="119" spans="1:18">
      <c r="A119" s="203"/>
      <c r="B119" s="204"/>
      <c r="C119" s="204"/>
      <c r="D119" s="203"/>
      <c r="E119" s="203"/>
      <c r="H119" s="203"/>
      <c r="I119" s="205"/>
      <c r="J119" s="205"/>
      <c r="K119" s="205"/>
      <c r="L119" s="205">
        <f>IFERROR(IF(G119="X",0,IF(H119="X",0,VLOOKUP(H119,'1'!$K$3:$L$16,2,FALSE))),0)</f>
        <v>0</v>
      </c>
      <c r="M119" s="205">
        <f t="shared" si="2"/>
        <v>0</v>
      </c>
      <c r="N119" s="205">
        <f>IFERROR(VLOOKUP(H119,'20'!$K$3:$M$16,3,FALSE),0)</f>
        <v>0</v>
      </c>
      <c r="O119" s="205">
        <f t="shared" si="3"/>
        <v>0</v>
      </c>
      <c r="P119" s="205"/>
      <c r="Q119" s="205"/>
      <c r="R119" s="205"/>
    </row>
    <row r="120" spans="1:18">
      <c r="A120" s="203"/>
      <c r="B120" s="204"/>
      <c r="C120" s="204"/>
      <c r="D120" s="203"/>
      <c r="E120" s="203"/>
      <c r="H120" s="203"/>
      <c r="I120" s="205"/>
      <c r="J120" s="205"/>
      <c r="K120" s="205"/>
      <c r="L120" s="205">
        <f>IFERROR(IF(G120="X",0,IF(H120="X",0,VLOOKUP(H120,'1'!$K$3:$L$16,2,FALSE))),0)</f>
        <v>0</v>
      </c>
      <c r="M120" s="205">
        <f t="shared" si="2"/>
        <v>0</v>
      </c>
      <c r="N120" s="205">
        <f>IFERROR(VLOOKUP(H120,'20'!$K$3:$M$16,3,FALSE),0)</f>
        <v>0</v>
      </c>
      <c r="O120" s="205">
        <f t="shared" si="3"/>
        <v>0</v>
      </c>
      <c r="P120" s="205"/>
      <c r="Q120" s="205"/>
      <c r="R120" s="205"/>
    </row>
    <row r="121" spans="1:18">
      <c r="A121" s="203"/>
      <c r="B121" s="204"/>
      <c r="C121" s="204"/>
      <c r="D121" s="203"/>
      <c r="E121" s="203"/>
      <c r="H121" s="203"/>
      <c r="I121" s="205"/>
      <c r="J121" s="205"/>
      <c r="K121" s="205"/>
      <c r="L121" s="205">
        <f>IFERROR(IF(G121="X",0,IF(H121="X",0,VLOOKUP(H121,'1'!$K$3:$L$16,2,FALSE))),0)</f>
        <v>0</v>
      </c>
      <c r="M121" s="205">
        <f t="shared" si="2"/>
        <v>0</v>
      </c>
      <c r="N121" s="205">
        <f>IFERROR(VLOOKUP(H121,'20'!$K$3:$M$16,3,FALSE),0)</f>
        <v>0</v>
      </c>
      <c r="O121" s="205">
        <f t="shared" si="3"/>
        <v>0</v>
      </c>
      <c r="P121" s="205"/>
      <c r="Q121" s="205"/>
      <c r="R121" s="205"/>
    </row>
    <row r="122" spans="1:18">
      <c r="A122" s="203"/>
      <c r="B122" s="204"/>
      <c r="C122" s="204"/>
      <c r="D122" s="203"/>
      <c r="E122" s="203"/>
      <c r="H122" s="203"/>
      <c r="I122" s="205"/>
      <c r="J122" s="205"/>
      <c r="K122" s="205"/>
      <c r="L122" s="205">
        <f>IFERROR(IF(G122="X",0,IF(H122="X",0,VLOOKUP(H122,'1'!$K$3:$L$16,2,FALSE))),0)</f>
        <v>0</v>
      </c>
      <c r="M122" s="205">
        <f t="shared" si="2"/>
        <v>0</v>
      </c>
      <c r="N122" s="205">
        <f>IFERROR(VLOOKUP(H122,'20'!$K$3:$M$16,3,FALSE),0)</f>
        <v>0</v>
      </c>
      <c r="O122" s="205">
        <f t="shared" si="3"/>
        <v>0</v>
      </c>
      <c r="P122" s="205"/>
      <c r="Q122" s="205"/>
      <c r="R122" s="205"/>
    </row>
    <row r="123" spans="1:18">
      <c r="A123" s="203"/>
      <c r="B123" s="204"/>
      <c r="C123" s="204"/>
      <c r="D123" s="203"/>
      <c r="E123" s="203"/>
      <c r="H123" s="203"/>
      <c r="I123" s="205"/>
      <c r="J123" s="205"/>
      <c r="K123" s="205"/>
      <c r="L123" s="205">
        <f>IFERROR(IF(G123="X",0,IF(H123="X",0,VLOOKUP(H123,'1'!$K$3:$L$16,2,FALSE))),0)</f>
        <v>0</v>
      </c>
      <c r="M123" s="205">
        <f t="shared" si="2"/>
        <v>0</v>
      </c>
      <c r="N123" s="205">
        <f>IFERROR(VLOOKUP(H123,'20'!$K$3:$M$16,3,FALSE),0)</f>
        <v>0</v>
      </c>
      <c r="O123" s="205">
        <f t="shared" si="3"/>
        <v>0</v>
      </c>
      <c r="P123" s="205"/>
      <c r="Q123" s="205"/>
      <c r="R123" s="205"/>
    </row>
    <row r="124" spans="1:18">
      <c r="A124" s="203"/>
      <c r="B124" s="204"/>
      <c r="C124" s="204"/>
      <c r="D124" s="203"/>
      <c r="E124" s="203"/>
      <c r="H124" s="203"/>
      <c r="I124" s="205"/>
      <c r="J124" s="205"/>
      <c r="K124" s="205"/>
      <c r="L124" s="205">
        <f>IFERROR(IF(G124="X",0,IF(H124="X",0,VLOOKUP(H124,'1'!$K$3:$L$16,2,FALSE))),0)</f>
        <v>0</v>
      </c>
      <c r="M124" s="205">
        <f t="shared" si="2"/>
        <v>0</v>
      </c>
      <c r="N124" s="205">
        <f>IFERROR(VLOOKUP(H124,'20'!$K$3:$M$16,3,FALSE),0)</f>
        <v>0</v>
      </c>
      <c r="O124" s="205">
        <f t="shared" si="3"/>
        <v>0</v>
      </c>
      <c r="P124" s="205"/>
      <c r="Q124" s="205"/>
      <c r="R124" s="205"/>
    </row>
    <row r="125" spans="1:18">
      <c r="A125" s="203"/>
      <c r="B125" s="204"/>
      <c r="C125" s="204"/>
      <c r="D125" s="203"/>
      <c r="E125" s="203"/>
      <c r="H125" s="203"/>
      <c r="I125" s="205"/>
      <c r="J125" s="205"/>
      <c r="K125" s="205"/>
      <c r="L125" s="205">
        <f>IFERROR(IF(G125="X",0,IF(H125="X",0,VLOOKUP(H125,'1'!$K$3:$L$16,2,FALSE))),0)</f>
        <v>0</v>
      </c>
      <c r="M125" s="205">
        <f t="shared" si="2"/>
        <v>0</v>
      </c>
      <c r="N125" s="205">
        <f>IFERROR(VLOOKUP(H125,'20'!$K$3:$M$16,3,FALSE),0)</f>
        <v>0</v>
      </c>
      <c r="O125" s="205">
        <f t="shared" si="3"/>
        <v>0</v>
      </c>
      <c r="P125" s="205"/>
      <c r="Q125" s="205"/>
      <c r="R125" s="205"/>
    </row>
    <row r="126" spans="1:18">
      <c r="A126" s="203"/>
      <c r="B126" s="204"/>
      <c r="C126" s="204"/>
      <c r="D126" s="203"/>
      <c r="E126" s="203"/>
      <c r="H126" s="203"/>
      <c r="I126" s="205"/>
      <c r="J126" s="205"/>
      <c r="K126" s="205"/>
      <c r="L126" s="205">
        <f>IFERROR(IF(G126="X",0,IF(H126="X",0,VLOOKUP(H126,'1'!$K$3:$L$16,2,FALSE))),0)</f>
        <v>0</v>
      </c>
      <c r="M126" s="205">
        <f t="shared" si="2"/>
        <v>0</v>
      </c>
      <c r="N126" s="205">
        <f>IFERROR(VLOOKUP(H126,'20'!$K$3:$M$16,3,FALSE),0)</f>
        <v>0</v>
      </c>
      <c r="O126" s="205">
        <f t="shared" si="3"/>
        <v>0</v>
      </c>
      <c r="P126" s="205"/>
      <c r="Q126" s="205"/>
      <c r="R126" s="205"/>
    </row>
    <row r="127" spans="1:18">
      <c r="A127" s="203"/>
      <c r="B127" s="204"/>
      <c r="C127" s="204"/>
      <c r="D127" s="203"/>
      <c r="E127" s="203"/>
      <c r="H127" s="203"/>
      <c r="I127" s="205"/>
      <c r="J127" s="205"/>
      <c r="K127" s="205"/>
      <c r="L127" s="205">
        <f>IFERROR(IF(G127="X",0,IF(H127="X",0,VLOOKUP(H127,'1'!$K$3:$L$16,2,FALSE))),0)</f>
        <v>0</v>
      </c>
      <c r="M127" s="205">
        <f t="shared" si="2"/>
        <v>0</v>
      </c>
      <c r="N127" s="205">
        <f>IFERROR(VLOOKUP(H127,'20'!$K$3:$M$16,3,FALSE),0)</f>
        <v>0</v>
      </c>
      <c r="O127" s="205">
        <f t="shared" si="3"/>
        <v>0</v>
      </c>
      <c r="P127" s="205"/>
      <c r="Q127" s="205"/>
      <c r="R127" s="205"/>
    </row>
    <row r="128" spans="1:18">
      <c r="A128" s="203"/>
      <c r="B128" s="204"/>
      <c r="C128" s="204"/>
      <c r="D128" s="203"/>
      <c r="E128" s="203"/>
      <c r="H128" s="203"/>
      <c r="I128" s="205"/>
      <c r="J128" s="205"/>
      <c r="K128" s="205"/>
      <c r="L128" s="205">
        <f>IFERROR(IF(G128="X",0,IF(H128="X",0,VLOOKUP(H128,'1'!$K$3:$L$16,2,FALSE))),0)</f>
        <v>0</v>
      </c>
      <c r="M128" s="205">
        <f t="shared" si="2"/>
        <v>0</v>
      </c>
      <c r="N128" s="205">
        <f>IFERROR(VLOOKUP(H128,'20'!$K$3:$M$16,3,FALSE),0)</f>
        <v>0</v>
      </c>
      <c r="O128" s="205">
        <f t="shared" si="3"/>
        <v>0</v>
      </c>
      <c r="P128" s="205"/>
      <c r="Q128" s="205"/>
      <c r="R128" s="205"/>
    </row>
    <row r="129" spans="1:18">
      <c r="A129" s="203"/>
      <c r="B129" s="204"/>
      <c r="C129" s="204"/>
      <c r="D129" s="203"/>
      <c r="E129" s="203"/>
      <c r="H129" s="203"/>
      <c r="I129" s="205"/>
      <c r="J129" s="205"/>
      <c r="K129" s="205"/>
      <c r="L129" s="205">
        <f>IFERROR(IF(G129="X",0,IF(H129="X",0,VLOOKUP(H129,'1'!$K$3:$L$16,2,FALSE))),0)</f>
        <v>0</v>
      </c>
      <c r="M129" s="205">
        <f t="shared" si="2"/>
        <v>0</v>
      </c>
      <c r="N129" s="205">
        <f>IFERROR(VLOOKUP(H129,'20'!$K$3:$M$16,3,FALSE),0)</f>
        <v>0</v>
      </c>
      <c r="O129" s="205">
        <f t="shared" si="3"/>
        <v>0</v>
      </c>
      <c r="P129" s="205"/>
      <c r="Q129" s="205"/>
      <c r="R129" s="205"/>
    </row>
    <row r="130" spans="1:18">
      <c r="A130" s="203"/>
      <c r="B130" s="204"/>
      <c r="C130" s="204"/>
      <c r="D130" s="203"/>
      <c r="E130" s="203"/>
      <c r="H130" s="203"/>
      <c r="I130" s="205"/>
      <c r="J130" s="205"/>
      <c r="K130" s="205"/>
      <c r="L130" s="205">
        <f>IFERROR(IF(G130="X",0,IF(H130="X",0,VLOOKUP(H130,'1'!$K$3:$L$16,2,FALSE))),0)</f>
        <v>0</v>
      </c>
      <c r="M130" s="205">
        <f t="shared" si="2"/>
        <v>0</v>
      </c>
      <c r="N130" s="205">
        <f>IFERROR(VLOOKUP(H130,'20'!$K$3:$M$16,3,FALSE),0)</f>
        <v>0</v>
      </c>
      <c r="O130" s="205">
        <f t="shared" si="3"/>
        <v>0</v>
      </c>
      <c r="P130" s="205"/>
      <c r="Q130" s="205"/>
      <c r="R130" s="205"/>
    </row>
    <row r="131" spans="1:18">
      <c r="A131" s="203"/>
      <c r="B131" s="204"/>
      <c r="C131" s="204"/>
      <c r="D131" s="203"/>
      <c r="E131" s="203"/>
      <c r="H131" s="203"/>
      <c r="I131" s="205"/>
      <c r="J131" s="205"/>
      <c r="K131" s="205"/>
      <c r="L131" s="205">
        <f>IFERROR(IF(G131="X",0,IF(H131="X",0,VLOOKUP(H131,'1'!$K$3:$L$16,2,FALSE))),0)</f>
        <v>0</v>
      </c>
      <c r="M131" s="205">
        <f t="shared" si="2"/>
        <v>0</v>
      </c>
      <c r="N131" s="205">
        <f>IFERROR(VLOOKUP(H131,'20'!$K$3:$M$16,3,FALSE),0)</f>
        <v>0</v>
      </c>
      <c r="O131" s="205">
        <f t="shared" si="3"/>
        <v>0</v>
      </c>
      <c r="P131" s="205"/>
      <c r="Q131" s="205"/>
      <c r="R131" s="205"/>
    </row>
    <row r="132" spans="1:18">
      <c r="A132" s="203"/>
      <c r="B132" s="204"/>
      <c r="C132" s="204"/>
      <c r="D132" s="203"/>
      <c r="E132" s="203"/>
      <c r="H132" s="203"/>
      <c r="I132" s="205"/>
      <c r="J132" s="205"/>
      <c r="K132" s="205"/>
      <c r="L132" s="205">
        <f>IFERROR(IF(G132="X",0,IF(H132="X",0,VLOOKUP(H132,'1'!$K$3:$L$16,2,FALSE))),0)</f>
        <v>0</v>
      </c>
      <c r="M132" s="205">
        <f t="shared" ref="M132:M195" si="4">K132*L132</f>
        <v>0</v>
      </c>
      <c r="N132" s="205">
        <f>IFERROR(VLOOKUP(H132,'20'!$K$3:$M$16,3,FALSE),0)</f>
        <v>0</v>
      </c>
      <c r="O132" s="205">
        <f t="shared" ref="O132:O195" si="5">IF(N132=0,0,M132/N132)</f>
        <v>0</v>
      </c>
      <c r="P132" s="205"/>
      <c r="Q132" s="205"/>
      <c r="R132" s="205"/>
    </row>
    <row r="133" spans="1:18">
      <c r="A133" s="203"/>
      <c r="B133" s="204"/>
      <c r="C133" s="204"/>
      <c r="D133" s="203"/>
      <c r="E133" s="203"/>
      <c r="H133" s="203"/>
      <c r="I133" s="205"/>
      <c r="J133" s="205"/>
      <c r="K133" s="205"/>
      <c r="L133" s="205">
        <f>IFERROR(IF(G133="X",0,IF(H133="X",0,VLOOKUP(H133,'1'!$K$3:$L$16,2,FALSE))),0)</f>
        <v>0</v>
      </c>
      <c r="M133" s="205">
        <f t="shared" si="4"/>
        <v>0</v>
      </c>
      <c r="N133" s="205">
        <f>IFERROR(VLOOKUP(H133,'20'!$K$3:$M$16,3,FALSE),0)</f>
        <v>0</v>
      </c>
      <c r="O133" s="205">
        <f t="shared" si="5"/>
        <v>0</v>
      </c>
      <c r="P133" s="205"/>
      <c r="Q133" s="205"/>
      <c r="R133" s="205"/>
    </row>
    <row r="134" spans="1:18">
      <c r="A134" s="203"/>
      <c r="B134" s="204"/>
      <c r="C134" s="204"/>
      <c r="D134" s="203"/>
      <c r="E134" s="203"/>
      <c r="H134" s="203"/>
      <c r="I134" s="205"/>
      <c r="J134" s="205"/>
      <c r="K134" s="205"/>
      <c r="L134" s="205">
        <f>IFERROR(IF(G134="X",0,IF(H134="X",0,VLOOKUP(H134,'1'!$K$3:$L$16,2,FALSE))),0)</f>
        <v>0</v>
      </c>
      <c r="M134" s="205">
        <f t="shared" si="4"/>
        <v>0</v>
      </c>
      <c r="N134" s="205">
        <f>IFERROR(VLOOKUP(H134,'20'!$K$3:$M$16,3,FALSE),0)</f>
        <v>0</v>
      </c>
      <c r="O134" s="205">
        <f t="shared" si="5"/>
        <v>0</v>
      </c>
      <c r="P134" s="205"/>
      <c r="Q134" s="205"/>
      <c r="R134" s="205"/>
    </row>
    <row r="135" spans="1:18">
      <c r="A135" s="203"/>
      <c r="B135" s="204"/>
      <c r="C135" s="204"/>
      <c r="D135" s="203"/>
      <c r="E135" s="203"/>
      <c r="H135" s="203"/>
      <c r="I135" s="205"/>
      <c r="J135" s="205"/>
      <c r="K135" s="205"/>
      <c r="L135" s="205">
        <f>IFERROR(IF(G135="X",0,IF(H135="X",0,VLOOKUP(H135,'1'!$K$3:$L$16,2,FALSE))),0)</f>
        <v>0</v>
      </c>
      <c r="M135" s="205">
        <f t="shared" si="4"/>
        <v>0</v>
      </c>
      <c r="N135" s="205">
        <f>IFERROR(VLOOKUP(H135,'20'!$K$3:$M$16,3,FALSE),0)</f>
        <v>0</v>
      </c>
      <c r="O135" s="205">
        <f t="shared" si="5"/>
        <v>0</v>
      </c>
      <c r="P135" s="205"/>
      <c r="Q135" s="205"/>
      <c r="R135" s="205"/>
    </row>
    <row r="136" spans="1:18">
      <c r="A136" s="203"/>
      <c r="B136" s="204"/>
      <c r="C136" s="204"/>
      <c r="D136" s="203"/>
      <c r="E136" s="203"/>
      <c r="H136" s="203"/>
      <c r="I136" s="205"/>
      <c r="J136" s="205"/>
      <c r="K136" s="205"/>
      <c r="L136" s="205">
        <f>IFERROR(IF(G136="X",0,IF(H136="X",0,VLOOKUP(H136,'1'!$K$3:$L$16,2,FALSE))),0)</f>
        <v>0</v>
      </c>
      <c r="M136" s="205">
        <f t="shared" si="4"/>
        <v>0</v>
      </c>
      <c r="N136" s="205">
        <f>IFERROR(VLOOKUP(H136,'20'!$K$3:$M$16,3,FALSE),0)</f>
        <v>0</v>
      </c>
      <c r="O136" s="205">
        <f t="shared" si="5"/>
        <v>0</v>
      </c>
      <c r="P136" s="205"/>
      <c r="Q136" s="205"/>
      <c r="R136" s="205"/>
    </row>
    <row r="137" spans="1:18">
      <c r="A137" s="203"/>
      <c r="B137" s="204"/>
      <c r="C137" s="204"/>
      <c r="D137" s="203"/>
      <c r="E137" s="203"/>
      <c r="H137" s="203"/>
      <c r="I137" s="205"/>
      <c r="J137" s="205"/>
      <c r="K137" s="205"/>
      <c r="L137" s="205">
        <f>IFERROR(IF(G137="X",0,IF(H137="X",0,VLOOKUP(H137,'1'!$K$3:$L$16,2,FALSE))),0)</f>
        <v>0</v>
      </c>
      <c r="M137" s="205">
        <f t="shared" si="4"/>
        <v>0</v>
      </c>
      <c r="N137" s="205">
        <f>IFERROR(VLOOKUP(H137,'20'!$K$3:$M$16,3,FALSE),0)</f>
        <v>0</v>
      </c>
      <c r="O137" s="205">
        <f t="shared" si="5"/>
        <v>0</v>
      </c>
      <c r="P137" s="205"/>
      <c r="Q137" s="205"/>
      <c r="R137" s="205"/>
    </row>
    <row r="138" spans="1:18">
      <c r="A138" s="203"/>
      <c r="B138" s="204"/>
      <c r="C138" s="204"/>
      <c r="D138" s="203"/>
      <c r="E138" s="203"/>
      <c r="H138" s="203"/>
      <c r="I138" s="205"/>
      <c r="J138" s="205"/>
      <c r="K138" s="205"/>
      <c r="L138" s="205">
        <f>IFERROR(IF(G138="X",0,IF(H138="X",0,VLOOKUP(H138,'1'!$K$3:$L$16,2,FALSE))),0)</f>
        <v>0</v>
      </c>
      <c r="M138" s="205">
        <f t="shared" si="4"/>
        <v>0</v>
      </c>
      <c r="N138" s="205">
        <f>IFERROR(VLOOKUP(H138,'20'!$K$3:$M$16,3,FALSE),0)</f>
        <v>0</v>
      </c>
      <c r="O138" s="205">
        <f t="shared" si="5"/>
        <v>0</v>
      </c>
      <c r="P138" s="205"/>
      <c r="Q138" s="205"/>
      <c r="R138" s="205"/>
    </row>
    <row r="139" spans="1:18">
      <c r="A139" s="203"/>
      <c r="B139" s="204"/>
      <c r="C139" s="204"/>
      <c r="D139" s="203"/>
      <c r="E139" s="203"/>
      <c r="H139" s="203"/>
      <c r="I139" s="205"/>
      <c r="J139" s="205"/>
      <c r="K139" s="205"/>
      <c r="L139" s="205">
        <f>IFERROR(IF(G139="X",0,IF(H139="X",0,VLOOKUP(H139,'1'!$K$3:$L$16,2,FALSE))),0)</f>
        <v>0</v>
      </c>
      <c r="M139" s="205">
        <f t="shared" si="4"/>
        <v>0</v>
      </c>
      <c r="N139" s="205">
        <f>IFERROR(VLOOKUP(H139,'20'!$K$3:$M$16,3,FALSE),0)</f>
        <v>0</v>
      </c>
      <c r="O139" s="205">
        <f t="shared" si="5"/>
        <v>0</v>
      </c>
      <c r="P139" s="205"/>
      <c r="Q139" s="205"/>
      <c r="R139" s="205"/>
    </row>
    <row r="140" spans="1:18">
      <c r="A140" s="203"/>
      <c r="B140" s="204"/>
      <c r="C140" s="204"/>
      <c r="D140" s="203"/>
      <c r="E140" s="203"/>
      <c r="H140" s="203"/>
      <c r="I140" s="205"/>
      <c r="J140" s="205"/>
      <c r="K140" s="205"/>
      <c r="L140" s="205">
        <f>IFERROR(IF(G140="X",0,IF(H140="X",0,VLOOKUP(H140,'1'!$K$3:$L$16,2,FALSE))),0)</f>
        <v>0</v>
      </c>
      <c r="M140" s="205">
        <f t="shared" si="4"/>
        <v>0</v>
      </c>
      <c r="N140" s="205">
        <f>IFERROR(VLOOKUP(H140,'20'!$K$3:$M$16,3,FALSE),0)</f>
        <v>0</v>
      </c>
      <c r="O140" s="205">
        <f t="shared" si="5"/>
        <v>0</v>
      </c>
      <c r="P140" s="205"/>
      <c r="Q140" s="205"/>
      <c r="R140" s="205"/>
    </row>
    <row r="141" spans="1:18">
      <c r="A141" s="203"/>
      <c r="B141" s="204"/>
      <c r="C141" s="204"/>
      <c r="D141" s="203"/>
      <c r="E141" s="203"/>
      <c r="H141" s="203"/>
      <c r="I141" s="205"/>
      <c r="J141" s="205"/>
      <c r="K141" s="205"/>
      <c r="L141" s="205">
        <f>IFERROR(IF(G141="X",0,IF(H141="X",0,VLOOKUP(H141,'1'!$K$3:$L$16,2,FALSE))),0)</f>
        <v>0</v>
      </c>
      <c r="M141" s="205">
        <f t="shared" si="4"/>
        <v>0</v>
      </c>
      <c r="N141" s="205">
        <f>IFERROR(VLOOKUP(H141,'20'!$K$3:$M$16,3,FALSE),0)</f>
        <v>0</v>
      </c>
      <c r="O141" s="205">
        <f t="shared" si="5"/>
        <v>0</v>
      </c>
      <c r="P141" s="205"/>
      <c r="Q141" s="205"/>
      <c r="R141" s="205"/>
    </row>
    <row r="142" spans="1:18">
      <c r="A142" s="203"/>
      <c r="B142" s="204"/>
      <c r="C142" s="204"/>
      <c r="D142" s="203"/>
      <c r="E142" s="203"/>
      <c r="H142" s="203"/>
      <c r="I142" s="205"/>
      <c r="J142" s="205"/>
      <c r="K142" s="205"/>
      <c r="L142" s="205">
        <f>IFERROR(IF(G142="X",0,IF(H142="X",0,VLOOKUP(H142,'1'!$K$3:$L$16,2,FALSE))),0)</f>
        <v>0</v>
      </c>
      <c r="M142" s="205">
        <f t="shared" si="4"/>
        <v>0</v>
      </c>
      <c r="N142" s="205">
        <f>IFERROR(VLOOKUP(H142,'20'!$K$3:$M$16,3,FALSE),0)</f>
        <v>0</v>
      </c>
      <c r="O142" s="205">
        <f t="shared" si="5"/>
        <v>0</v>
      </c>
      <c r="P142" s="205"/>
      <c r="Q142" s="205"/>
      <c r="R142" s="205"/>
    </row>
    <row r="143" spans="1:18">
      <c r="A143" s="203"/>
      <c r="B143" s="204"/>
      <c r="C143" s="204"/>
      <c r="D143" s="203"/>
      <c r="E143" s="203"/>
      <c r="H143" s="203"/>
      <c r="I143" s="205"/>
      <c r="J143" s="205"/>
      <c r="K143" s="205"/>
      <c r="L143" s="205">
        <f>IFERROR(IF(G143="X",0,IF(H143="X",0,VLOOKUP(H143,'1'!$K$3:$L$16,2,FALSE))),0)</f>
        <v>0</v>
      </c>
      <c r="M143" s="205">
        <f t="shared" si="4"/>
        <v>0</v>
      </c>
      <c r="N143" s="205">
        <f>IFERROR(VLOOKUP(H143,'20'!$K$3:$M$16,3,FALSE),0)</f>
        <v>0</v>
      </c>
      <c r="O143" s="205">
        <f t="shared" si="5"/>
        <v>0</v>
      </c>
      <c r="P143" s="205"/>
      <c r="Q143" s="205"/>
      <c r="R143" s="205"/>
    </row>
    <row r="144" spans="1:18">
      <c r="A144" s="203"/>
      <c r="B144" s="204"/>
      <c r="C144" s="204"/>
      <c r="D144" s="203"/>
      <c r="E144" s="203"/>
      <c r="H144" s="203"/>
      <c r="I144" s="205"/>
      <c r="J144" s="205"/>
      <c r="K144" s="205"/>
      <c r="L144" s="205">
        <f>IFERROR(IF(G144="X",0,IF(H144="X",0,VLOOKUP(H144,'1'!$K$3:$L$16,2,FALSE))),0)</f>
        <v>0</v>
      </c>
      <c r="M144" s="205">
        <f t="shared" si="4"/>
        <v>0</v>
      </c>
      <c r="N144" s="205">
        <f>IFERROR(VLOOKUP(H144,'20'!$K$3:$M$16,3,FALSE),0)</f>
        <v>0</v>
      </c>
      <c r="O144" s="205">
        <f t="shared" si="5"/>
        <v>0</v>
      </c>
      <c r="P144" s="205"/>
      <c r="Q144" s="205"/>
      <c r="R144" s="205"/>
    </row>
    <row r="145" spans="1:18">
      <c r="A145" s="203"/>
      <c r="B145" s="204"/>
      <c r="C145" s="204"/>
      <c r="D145" s="203"/>
      <c r="E145" s="203"/>
      <c r="H145" s="203"/>
      <c r="I145" s="205"/>
      <c r="J145" s="205"/>
      <c r="K145" s="205"/>
      <c r="L145" s="205">
        <f>IFERROR(IF(G145="X",0,IF(H145="X",0,VLOOKUP(H145,'1'!$K$3:$L$16,2,FALSE))),0)</f>
        <v>0</v>
      </c>
      <c r="M145" s="205">
        <f t="shared" si="4"/>
        <v>0</v>
      </c>
      <c r="N145" s="205">
        <f>IFERROR(VLOOKUP(H145,'20'!$K$3:$M$16,3,FALSE),0)</f>
        <v>0</v>
      </c>
      <c r="O145" s="205">
        <f t="shared" si="5"/>
        <v>0</v>
      </c>
      <c r="P145" s="205"/>
      <c r="Q145" s="205"/>
      <c r="R145" s="205"/>
    </row>
    <row r="146" spans="1:18">
      <c r="A146" s="203"/>
      <c r="B146" s="204"/>
      <c r="C146" s="204"/>
      <c r="D146" s="203"/>
      <c r="E146" s="203"/>
      <c r="H146" s="203"/>
      <c r="I146" s="205"/>
      <c r="J146" s="205"/>
      <c r="K146" s="205"/>
      <c r="L146" s="205">
        <f>IFERROR(IF(G146="X",0,IF(H146="X",0,VLOOKUP(H146,'1'!$K$3:$L$16,2,FALSE))),0)</f>
        <v>0</v>
      </c>
      <c r="M146" s="205">
        <f t="shared" si="4"/>
        <v>0</v>
      </c>
      <c r="N146" s="205">
        <f>IFERROR(VLOOKUP(H146,'20'!$K$3:$M$16,3,FALSE),0)</f>
        <v>0</v>
      </c>
      <c r="O146" s="205">
        <f t="shared" si="5"/>
        <v>0</v>
      </c>
      <c r="P146" s="205"/>
      <c r="Q146" s="205"/>
      <c r="R146" s="205"/>
    </row>
    <row r="147" spans="1:18">
      <c r="A147" s="203"/>
      <c r="B147" s="204"/>
      <c r="C147" s="204"/>
      <c r="D147" s="203"/>
      <c r="E147" s="203"/>
      <c r="H147" s="203"/>
      <c r="I147" s="205"/>
      <c r="J147" s="205"/>
      <c r="K147" s="205"/>
      <c r="L147" s="205">
        <f>IFERROR(IF(G147="X",0,IF(H147="X",0,VLOOKUP(H147,'1'!$K$3:$L$16,2,FALSE))),0)</f>
        <v>0</v>
      </c>
      <c r="M147" s="205">
        <f t="shared" si="4"/>
        <v>0</v>
      </c>
      <c r="N147" s="205">
        <f>IFERROR(VLOOKUP(H147,'20'!$K$3:$M$16,3,FALSE),0)</f>
        <v>0</v>
      </c>
      <c r="O147" s="205">
        <f t="shared" si="5"/>
        <v>0</v>
      </c>
      <c r="P147" s="205"/>
      <c r="Q147" s="205"/>
      <c r="R147" s="205"/>
    </row>
    <row r="148" spans="1:18">
      <c r="A148" s="203"/>
      <c r="B148" s="204"/>
      <c r="C148" s="204"/>
      <c r="D148" s="203"/>
      <c r="E148" s="203"/>
      <c r="H148" s="203"/>
      <c r="I148" s="205"/>
      <c r="J148" s="205"/>
      <c r="K148" s="205"/>
      <c r="L148" s="205">
        <f>IFERROR(IF(G148="X",0,IF(H148="X",0,VLOOKUP(H148,'1'!$K$3:$L$16,2,FALSE))),0)</f>
        <v>0</v>
      </c>
      <c r="M148" s="205">
        <f t="shared" si="4"/>
        <v>0</v>
      </c>
      <c r="N148" s="205">
        <f>IFERROR(VLOOKUP(H148,'20'!$K$3:$M$16,3,FALSE),0)</f>
        <v>0</v>
      </c>
      <c r="O148" s="205">
        <f t="shared" si="5"/>
        <v>0</v>
      </c>
      <c r="P148" s="205"/>
      <c r="Q148" s="205"/>
      <c r="R148" s="205"/>
    </row>
    <row r="149" spans="1:18">
      <c r="A149" s="203"/>
      <c r="B149" s="204"/>
      <c r="C149" s="204"/>
      <c r="D149" s="203"/>
      <c r="E149" s="203"/>
      <c r="H149" s="203"/>
      <c r="I149" s="205"/>
      <c r="J149" s="205"/>
      <c r="K149" s="205"/>
      <c r="L149" s="205">
        <f>IFERROR(IF(G149="X",0,IF(H149="X",0,VLOOKUP(H149,'1'!$K$3:$L$16,2,FALSE))),0)</f>
        <v>0</v>
      </c>
      <c r="M149" s="205">
        <f t="shared" si="4"/>
        <v>0</v>
      </c>
      <c r="N149" s="205">
        <f>IFERROR(VLOOKUP(H149,'20'!$K$3:$M$16,3,FALSE),0)</f>
        <v>0</v>
      </c>
      <c r="O149" s="205">
        <f t="shared" si="5"/>
        <v>0</v>
      </c>
      <c r="P149" s="205"/>
      <c r="Q149" s="205"/>
      <c r="R149" s="205"/>
    </row>
    <row r="150" spans="1:18">
      <c r="A150" s="203"/>
      <c r="B150" s="204"/>
      <c r="C150" s="204"/>
      <c r="D150" s="203"/>
      <c r="E150" s="203"/>
      <c r="H150" s="203"/>
      <c r="I150" s="205"/>
      <c r="J150" s="205"/>
      <c r="K150" s="205"/>
      <c r="L150" s="205">
        <f>IFERROR(IF(G150="X",0,IF(H150="X",0,VLOOKUP(H150,'1'!$K$3:$L$16,2,FALSE))),0)</f>
        <v>0</v>
      </c>
      <c r="M150" s="205">
        <f t="shared" si="4"/>
        <v>0</v>
      </c>
      <c r="N150" s="205">
        <f>IFERROR(VLOOKUP(H150,'20'!$K$3:$M$16,3,FALSE),0)</f>
        <v>0</v>
      </c>
      <c r="O150" s="205">
        <f t="shared" si="5"/>
        <v>0</v>
      </c>
      <c r="P150" s="205"/>
      <c r="Q150" s="205"/>
      <c r="R150" s="205"/>
    </row>
    <row r="151" spans="1:18">
      <c r="A151" s="203"/>
      <c r="B151" s="204"/>
      <c r="C151" s="204"/>
      <c r="D151" s="203"/>
      <c r="E151" s="203"/>
      <c r="H151" s="203"/>
      <c r="I151" s="205"/>
      <c r="J151" s="205"/>
      <c r="K151" s="205"/>
      <c r="L151" s="205">
        <f>IFERROR(IF(G151="X",0,IF(H151="X",0,VLOOKUP(H151,'1'!$K$3:$L$16,2,FALSE))),0)</f>
        <v>0</v>
      </c>
      <c r="M151" s="205">
        <f t="shared" si="4"/>
        <v>0</v>
      </c>
      <c r="N151" s="205">
        <f>IFERROR(VLOOKUP(H151,'20'!$K$3:$M$16,3,FALSE),0)</f>
        <v>0</v>
      </c>
      <c r="O151" s="205">
        <f t="shared" si="5"/>
        <v>0</v>
      </c>
      <c r="P151" s="205"/>
      <c r="Q151" s="205"/>
      <c r="R151" s="205"/>
    </row>
    <row r="152" spans="1:18">
      <c r="A152" s="203"/>
      <c r="B152" s="204"/>
      <c r="C152" s="204"/>
      <c r="D152" s="203"/>
      <c r="E152" s="203"/>
      <c r="H152" s="203"/>
      <c r="I152" s="205"/>
      <c r="J152" s="205"/>
      <c r="K152" s="205"/>
      <c r="L152" s="205">
        <f>IFERROR(IF(G152="X",0,IF(H152="X",0,VLOOKUP(H152,'1'!$K$3:$L$16,2,FALSE))),0)</f>
        <v>0</v>
      </c>
      <c r="M152" s="205">
        <f t="shared" si="4"/>
        <v>0</v>
      </c>
      <c r="N152" s="205">
        <f>IFERROR(VLOOKUP(H152,'20'!$K$3:$M$16,3,FALSE),0)</f>
        <v>0</v>
      </c>
      <c r="O152" s="205">
        <f t="shared" si="5"/>
        <v>0</v>
      </c>
      <c r="P152" s="205"/>
      <c r="Q152" s="205"/>
      <c r="R152" s="205"/>
    </row>
    <row r="153" spans="1:18">
      <c r="A153" s="203"/>
      <c r="B153" s="204"/>
      <c r="C153" s="204"/>
      <c r="D153" s="203"/>
      <c r="E153" s="203"/>
      <c r="H153" s="203"/>
      <c r="I153" s="205"/>
      <c r="J153" s="205"/>
      <c r="K153" s="205"/>
      <c r="L153" s="205">
        <f>IFERROR(IF(G153="X",0,IF(H153="X",0,VLOOKUP(H153,'1'!$K$3:$L$16,2,FALSE))),0)</f>
        <v>0</v>
      </c>
      <c r="M153" s="205">
        <f t="shared" si="4"/>
        <v>0</v>
      </c>
      <c r="N153" s="205">
        <f>IFERROR(VLOOKUP(H153,'20'!$K$3:$M$16,3,FALSE),0)</f>
        <v>0</v>
      </c>
      <c r="O153" s="205">
        <f t="shared" si="5"/>
        <v>0</v>
      </c>
      <c r="P153" s="205"/>
      <c r="Q153" s="205"/>
      <c r="R153" s="205"/>
    </row>
    <row r="154" spans="1:18">
      <c r="A154" s="203"/>
      <c r="B154" s="204"/>
      <c r="C154" s="204"/>
      <c r="D154" s="203"/>
      <c r="E154" s="203"/>
      <c r="H154" s="203"/>
      <c r="I154" s="205"/>
      <c r="J154" s="205"/>
      <c r="K154" s="205"/>
      <c r="L154" s="205">
        <f>IFERROR(IF(G154="X",0,IF(H154="X",0,VLOOKUP(H154,'1'!$K$3:$L$16,2,FALSE))),0)</f>
        <v>0</v>
      </c>
      <c r="M154" s="205">
        <f t="shared" si="4"/>
        <v>0</v>
      </c>
      <c r="N154" s="205">
        <f>IFERROR(VLOOKUP(H154,'20'!$K$3:$M$16,3,FALSE),0)</f>
        <v>0</v>
      </c>
      <c r="O154" s="205">
        <f t="shared" si="5"/>
        <v>0</v>
      </c>
      <c r="P154" s="205"/>
      <c r="Q154" s="205"/>
      <c r="R154" s="205"/>
    </row>
    <row r="155" spans="1:18">
      <c r="A155" s="203"/>
      <c r="B155" s="204"/>
      <c r="C155" s="204"/>
      <c r="D155" s="203"/>
      <c r="E155" s="203"/>
      <c r="H155" s="203"/>
      <c r="I155" s="205"/>
      <c r="J155" s="205"/>
      <c r="K155" s="205"/>
      <c r="L155" s="205">
        <f>IFERROR(IF(G155="X",0,IF(H155="X",0,VLOOKUP(H155,'1'!$K$3:$L$16,2,FALSE))),0)</f>
        <v>0</v>
      </c>
      <c r="M155" s="205">
        <f t="shared" si="4"/>
        <v>0</v>
      </c>
      <c r="N155" s="205">
        <f>IFERROR(VLOOKUP(H155,'20'!$K$3:$M$16,3,FALSE),0)</f>
        <v>0</v>
      </c>
      <c r="O155" s="205">
        <f t="shared" si="5"/>
        <v>0</v>
      </c>
      <c r="P155" s="205"/>
      <c r="Q155" s="205"/>
      <c r="R155" s="205"/>
    </row>
    <row r="156" spans="1:18">
      <c r="A156" s="203"/>
      <c r="B156" s="204"/>
      <c r="C156" s="204"/>
      <c r="D156" s="203"/>
      <c r="E156" s="203"/>
      <c r="H156" s="203"/>
      <c r="I156" s="205"/>
      <c r="J156" s="205"/>
      <c r="K156" s="205"/>
      <c r="L156" s="205">
        <f>IFERROR(IF(G156="X",0,IF(H156="X",0,VLOOKUP(H156,'1'!$K$3:$L$16,2,FALSE))),0)</f>
        <v>0</v>
      </c>
      <c r="M156" s="205">
        <f t="shared" si="4"/>
        <v>0</v>
      </c>
      <c r="N156" s="205">
        <f>IFERROR(VLOOKUP(H156,'20'!$K$3:$M$16,3,FALSE),0)</f>
        <v>0</v>
      </c>
      <c r="O156" s="205">
        <f t="shared" si="5"/>
        <v>0</v>
      </c>
      <c r="P156" s="205"/>
      <c r="Q156" s="205"/>
      <c r="R156" s="205"/>
    </row>
    <row r="157" spans="1:18">
      <c r="A157" s="203"/>
      <c r="B157" s="204"/>
      <c r="C157" s="204"/>
      <c r="D157" s="203"/>
      <c r="E157" s="203"/>
      <c r="H157" s="203"/>
      <c r="I157" s="205"/>
      <c r="J157" s="205"/>
      <c r="K157" s="205"/>
      <c r="L157" s="205">
        <f>IFERROR(IF(G157="X",0,IF(H157="X",0,VLOOKUP(H157,'1'!$K$3:$L$16,2,FALSE))),0)</f>
        <v>0</v>
      </c>
      <c r="M157" s="205">
        <f t="shared" si="4"/>
        <v>0</v>
      </c>
      <c r="N157" s="205">
        <f>IFERROR(VLOOKUP(H157,'20'!$K$3:$M$16,3,FALSE),0)</f>
        <v>0</v>
      </c>
      <c r="O157" s="205">
        <f t="shared" si="5"/>
        <v>0</v>
      </c>
      <c r="P157" s="205"/>
      <c r="Q157" s="205"/>
      <c r="R157" s="205"/>
    </row>
    <row r="158" spans="1:18">
      <c r="A158" s="203"/>
      <c r="B158" s="204"/>
      <c r="C158" s="204"/>
      <c r="D158" s="203"/>
      <c r="E158" s="203"/>
      <c r="H158" s="203"/>
      <c r="I158" s="205"/>
      <c r="J158" s="205"/>
      <c r="K158" s="205"/>
      <c r="L158" s="205">
        <f>IFERROR(IF(G158="X",0,IF(H158="X",0,VLOOKUP(H158,'1'!$K$3:$L$16,2,FALSE))),0)</f>
        <v>0</v>
      </c>
      <c r="M158" s="205">
        <f t="shared" si="4"/>
        <v>0</v>
      </c>
      <c r="N158" s="205">
        <f>IFERROR(VLOOKUP(H158,'20'!$K$3:$M$16,3,FALSE),0)</f>
        <v>0</v>
      </c>
      <c r="O158" s="205">
        <f t="shared" si="5"/>
        <v>0</v>
      </c>
      <c r="P158" s="205"/>
      <c r="Q158" s="205"/>
      <c r="R158" s="205"/>
    </row>
    <row r="159" spans="1:18">
      <c r="A159" s="203"/>
      <c r="B159" s="204"/>
      <c r="C159" s="204"/>
      <c r="D159" s="203"/>
      <c r="E159" s="203"/>
      <c r="H159" s="203"/>
      <c r="I159" s="205"/>
      <c r="J159" s="205"/>
      <c r="K159" s="205"/>
      <c r="L159" s="205">
        <f>IFERROR(IF(G159="X",0,IF(H159="X",0,VLOOKUP(H159,'1'!$K$3:$L$16,2,FALSE))),0)</f>
        <v>0</v>
      </c>
      <c r="M159" s="205">
        <f t="shared" si="4"/>
        <v>0</v>
      </c>
      <c r="N159" s="205">
        <f>IFERROR(VLOOKUP(H159,'20'!$K$3:$M$16,3,FALSE),0)</f>
        <v>0</v>
      </c>
      <c r="O159" s="205">
        <f t="shared" si="5"/>
        <v>0</v>
      </c>
      <c r="P159" s="205"/>
      <c r="Q159" s="205"/>
      <c r="R159" s="205"/>
    </row>
    <row r="160" spans="1:18">
      <c r="A160" s="203"/>
      <c r="B160" s="204"/>
      <c r="C160" s="204"/>
      <c r="D160" s="203"/>
      <c r="E160" s="203"/>
      <c r="H160" s="203"/>
      <c r="I160" s="205"/>
      <c r="J160" s="205"/>
      <c r="K160" s="205"/>
      <c r="L160" s="205">
        <f>IFERROR(IF(G160="X",0,IF(H160="X",0,VLOOKUP(H160,'1'!$K$3:$L$16,2,FALSE))),0)</f>
        <v>0</v>
      </c>
      <c r="M160" s="205">
        <f t="shared" si="4"/>
        <v>0</v>
      </c>
      <c r="N160" s="205">
        <f>IFERROR(VLOOKUP(H160,'20'!$K$3:$M$16,3,FALSE),0)</f>
        <v>0</v>
      </c>
      <c r="O160" s="205">
        <f t="shared" si="5"/>
        <v>0</v>
      </c>
      <c r="P160" s="205"/>
      <c r="Q160" s="205"/>
      <c r="R160" s="205"/>
    </row>
    <row r="161" spans="1:18">
      <c r="A161" s="203"/>
      <c r="B161" s="204"/>
      <c r="C161" s="204"/>
      <c r="D161" s="203"/>
      <c r="E161" s="203"/>
      <c r="H161" s="203"/>
      <c r="I161" s="205"/>
      <c r="J161" s="205"/>
      <c r="K161" s="205"/>
      <c r="L161" s="205">
        <f>IFERROR(IF(G161="X",0,IF(H161="X",0,VLOOKUP(H161,'1'!$K$3:$L$16,2,FALSE))),0)</f>
        <v>0</v>
      </c>
      <c r="M161" s="205">
        <f t="shared" si="4"/>
        <v>0</v>
      </c>
      <c r="N161" s="205">
        <f>IFERROR(VLOOKUP(H161,'20'!$K$3:$M$16,3,FALSE),0)</f>
        <v>0</v>
      </c>
      <c r="O161" s="205">
        <f t="shared" si="5"/>
        <v>0</v>
      </c>
      <c r="P161" s="205"/>
      <c r="Q161" s="205"/>
      <c r="R161" s="205"/>
    </row>
    <row r="162" spans="1:18">
      <c r="A162" s="203"/>
      <c r="B162" s="204"/>
      <c r="C162" s="204"/>
      <c r="D162" s="203"/>
      <c r="E162" s="203"/>
      <c r="H162" s="203"/>
      <c r="I162" s="205"/>
      <c r="J162" s="205"/>
      <c r="K162" s="205"/>
      <c r="L162" s="205">
        <f>IFERROR(IF(G162="X",0,IF(H162="X",0,VLOOKUP(H162,'1'!$K$3:$L$16,2,FALSE))),0)</f>
        <v>0</v>
      </c>
      <c r="M162" s="205">
        <f t="shared" si="4"/>
        <v>0</v>
      </c>
      <c r="N162" s="205">
        <f>IFERROR(VLOOKUP(H162,'20'!$K$3:$M$16,3,FALSE),0)</f>
        <v>0</v>
      </c>
      <c r="O162" s="205">
        <f t="shared" si="5"/>
        <v>0</v>
      </c>
      <c r="P162" s="205"/>
      <c r="Q162" s="205"/>
      <c r="R162" s="205"/>
    </row>
    <row r="163" spans="1:18">
      <c r="A163" s="203"/>
      <c r="B163" s="204"/>
      <c r="C163" s="204"/>
      <c r="D163" s="203"/>
      <c r="E163" s="203"/>
      <c r="H163" s="203"/>
      <c r="I163" s="205"/>
      <c r="J163" s="205"/>
      <c r="K163" s="205"/>
      <c r="L163" s="205">
        <f>IFERROR(IF(G163="X",0,IF(H163="X",0,VLOOKUP(H163,'1'!$K$3:$L$16,2,FALSE))),0)</f>
        <v>0</v>
      </c>
      <c r="M163" s="205">
        <f t="shared" si="4"/>
        <v>0</v>
      </c>
      <c r="N163" s="205">
        <f>IFERROR(VLOOKUP(H163,'20'!$K$3:$M$16,3,FALSE),0)</f>
        <v>0</v>
      </c>
      <c r="O163" s="205">
        <f t="shared" si="5"/>
        <v>0</v>
      </c>
      <c r="P163" s="205"/>
      <c r="Q163" s="205"/>
      <c r="R163" s="205"/>
    </row>
    <row r="164" spans="1:18">
      <c r="A164" s="203"/>
      <c r="B164" s="204"/>
      <c r="C164" s="204"/>
      <c r="D164" s="203"/>
      <c r="E164" s="203"/>
      <c r="H164" s="203"/>
      <c r="I164" s="205"/>
      <c r="J164" s="205"/>
      <c r="K164" s="205"/>
      <c r="L164" s="205">
        <f>IFERROR(IF(G164="X",0,IF(H164="X",0,VLOOKUP(H164,'1'!$K$3:$L$16,2,FALSE))),0)</f>
        <v>0</v>
      </c>
      <c r="M164" s="205">
        <f t="shared" si="4"/>
        <v>0</v>
      </c>
      <c r="N164" s="205">
        <f>IFERROR(VLOOKUP(H164,'20'!$K$3:$M$16,3,FALSE),0)</f>
        <v>0</v>
      </c>
      <c r="O164" s="205">
        <f t="shared" si="5"/>
        <v>0</v>
      </c>
      <c r="P164" s="205"/>
      <c r="Q164" s="205"/>
      <c r="R164" s="205"/>
    </row>
    <row r="165" spans="1:18">
      <c r="A165" s="203"/>
      <c r="B165" s="204"/>
      <c r="C165" s="204"/>
      <c r="D165" s="203"/>
      <c r="E165" s="203"/>
      <c r="H165" s="203"/>
      <c r="I165" s="205"/>
      <c r="J165" s="205"/>
      <c r="K165" s="205"/>
      <c r="L165" s="205">
        <f>IFERROR(IF(G165="X",0,IF(H165="X",0,VLOOKUP(H165,'1'!$K$3:$L$16,2,FALSE))),0)</f>
        <v>0</v>
      </c>
      <c r="M165" s="205">
        <f t="shared" si="4"/>
        <v>0</v>
      </c>
      <c r="N165" s="205">
        <f>IFERROR(VLOOKUP(H165,'20'!$K$3:$M$16,3,FALSE),0)</f>
        <v>0</v>
      </c>
      <c r="O165" s="205">
        <f t="shared" si="5"/>
        <v>0</v>
      </c>
      <c r="P165" s="205"/>
      <c r="Q165" s="205"/>
      <c r="R165" s="205"/>
    </row>
    <row r="166" spans="1:18">
      <c r="A166" s="203"/>
      <c r="B166" s="204"/>
      <c r="C166" s="204"/>
      <c r="D166" s="203"/>
      <c r="E166" s="203"/>
      <c r="H166" s="203"/>
      <c r="I166" s="205"/>
      <c r="J166" s="205"/>
      <c r="K166" s="205"/>
      <c r="L166" s="205">
        <f>IFERROR(IF(G166="X",0,IF(H166="X",0,VLOOKUP(H166,'1'!$K$3:$L$16,2,FALSE))),0)</f>
        <v>0</v>
      </c>
      <c r="M166" s="205">
        <f t="shared" si="4"/>
        <v>0</v>
      </c>
      <c r="N166" s="205">
        <f>IFERROR(VLOOKUP(H166,'20'!$K$3:$M$16,3,FALSE),0)</f>
        <v>0</v>
      </c>
      <c r="O166" s="205">
        <f t="shared" si="5"/>
        <v>0</v>
      </c>
      <c r="P166" s="205"/>
      <c r="Q166" s="205"/>
      <c r="R166" s="205"/>
    </row>
    <row r="167" spans="1:18">
      <c r="A167" s="203"/>
      <c r="B167" s="204"/>
      <c r="C167" s="204"/>
      <c r="D167" s="203"/>
      <c r="E167" s="203"/>
      <c r="H167" s="203"/>
      <c r="I167" s="205"/>
      <c r="J167" s="205"/>
      <c r="K167" s="205"/>
      <c r="L167" s="205">
        <f>IFERROR(IF(G167="X",0,IF(H167="X",0,VLOOKUP(H167,'1'!$K$3:$L$16,2,FALSE))),0)</f>
        <v>0</v>
      </c>
      <c r="M167" s="205">
        <f t="shared" si="4"/>
        <v>0</v>
      </c>
      <c r="N167" s="205">
        <f>IFERROR(VLOOKUP(H167,'20'!$K$3:$M$16,3,FALSE),0)</f>
        <v>0</v>
      </c>
      <c r="O167" s="205">
        <f t="shared" si="5"/>
        <v>0</v>
      </c>
      <c r="P167" s="205"/>
      <c r="Q167" s="205"/>
      <c r="R167" s="205"/>
    </row>
    <row r="168" spans="1:18">
      <c r="A168" s="203"/>
      <c r="B168" s="204"/>
      <c r="C168" s="204"/>
      <c r="D168" s="203"/>
      <c r="E168" s="203"/>
      <c r="H168" s="203"/>
      <c r="I168" s="205"/>
      <c r="J168" s="205"/>
      <c r="K168" s="205"/>
      <c r="L168" s="205">
        <f>IFERROR(IF(G168="X",0,IF(H168="X",0,VLOOKUP(H168,'1'!$K$3:$L$16,2,FALSE))),0)</f>
        <v>0</v>
      </c>
      <c r="M168" s="205">
        <f t="shared" si="4"/>
        <v>0</v>
      </c>
      <c r="N168" s="205">
        <f>IFERROR(VLOOKUP(H168,'20'!$K$3:$M$16,3,FALSE),0)</f>
        <v>0</v>
      </c>
      <c r="O168" s="205">
        <f t="shared" si="5"/>
        <v>0</v>
      </c>
      <c r="P168" s="205"/>
      <c r="Q168" s="205"/>
      <c r="R168" s="205"/>
    </row>
    <row r="169" spans="1:18">
      <c r="A169" s="203"/>
      <c r="B169" s="204"/>
      <c r="C169" s="204"/>
      <c r="D169" s="203"/>
      <c r="E169" s="203"/>
      <c r="H169" s="203"/>
      <c r="I169" s="205"/>
      <c r="J169" s="205"/>
      <c r="K169" s="205"/>
      <c r="L169" s="205">
        <f>IFERROR(IF(G169="X",0,IF(H169="X",0,VLOOKUP(H169,'1'!$K$3:$L$16,2,FALSE))),0)</f>
        <v>0</v>
      </c>
      <c r="M169" s="205">
        <f t="shared" si="4"/>
        <v>0</v>
      </c>
      <c r="N169" s="205">
        <f>IFERROR(VLOOKUP(H169,'20'!$K$3:$M$16,3,FALSE),0)</f>
        <v>0</v>
      </c>
      <c r="O169" s="205">
        <f t="shared" si="5"/>
        <v>0</v>
      </c>
      <c r="P169" s="205"/>
      <c r="Q169" s="205"/>
      <c r="R169" s="205"/>
    </row>
    <row r="170" spans="1:18">
      <c r="A170" s="203"/>
      <c r="B170" s="204"/>
      <c r="C170" s="204"/>
      <c r="D170" s="203"/>
      <c r="E170" s="203"/>
      <c r="H170" s="203"/>
      <c r="I170" s="205"/>
      <c r="J170" s="205"/>
      <c r="K170" s="205"/>
      <c r="L170" s="205">
        <f>IFERROR(IF(G170="X",0,IF(H170="X",0,VLOOKUP(H170,'1'!$K$3:$L$16,2,FALSE))),0)</f>
        <v>0</v>
      </c>
      <c r="M170" s="205">
        <f t="shared" si="4"/>
        <v>0</v>
      </c>
      <c r="N170" s="205">
        <f>IFERROR(VLOOKUP(H170,'20'!$K$3:$M$16,3,FALSE),0)</f>
        <v>0</v>
      </c>
      <c r="O170" s="205">
        <f t="shared" si="5"/>
        <v>0</v>
      </c>
      <c r="P170" s="205"/>
      <c r="Q170" s="205"/>
      <c r="R170" s="205"/>
    </row>
    <row r="171" spans="1:18">
      <c r="A171" s="203"/>
      <c r="B171" s="204"/>
      <c r="C171" s="204"/>
      <c r="D171" s="203"/>
      <c r="E171" s="203"/>
      <c r="H171" s="203"/>
      <c r="I171" s="205"/>
      <c r="J171" s="205"/>
      <c r="K171" s="205"/>
      <c r="L171" s="205">
        <f>IFERROR(IF(G171="X",0,IF(H171="X",0,VLOOKUP(H171,'1'!$K$3:$L$16,2,FALSE))),0)</f>
        <v>0</v>
      </c>
      <c r="M171" s="205">
        <f t="shared" si="4"/>
        <v>0</v>
      </c>
      <c r="N171" s="205">
        <f>IFERROR(VLOOKUP(H171,'20'!$K$3:$M$16,3,FALSE),0)</f>
        <v>0</v>
      </c>
      <c r="O171" s="205">
        <f t="shared" si="5"/>
        <v>0</v>
      </c>
      <c r="P171" s="205"/>
      <c r="Q171" s="205"/>
      <c r="R171" s="205"/>
    </row>
    <row r="172" spans="1:18">
      <c r="A172" s="203"/>
      <c r="B172" s="204"/>
      <c r="C172" s="204"/>
      <c r="D172" s="203"/>
      <c r="E172" s="203"/>
      <c r="H172" s="203"/>
      <c r="I172" s="205"/>
      <c r="J172" s="205"/>
      <c r="K172" s="205"/>
      <c r="L172" s="205">
        <f>IFERROR(IF(G172="X",0,IF(H172="X",0,VLOOKUP(H172,'1'!$K$3:$L$16,2,FALSE))),0)</f>
        <v>0</v>
      </c>
      <c r="M172" s="205">
        <f t="shared" si="4"/>
        <v>0</v>
      </c>
      <c r="N172" s="205">
        <f>IFERROR(VLOOKUP(H172,'20'!$K$3:$M$16,3,FALSE),0)</f>
        <v>0</v>
      </c>
      <c r="O172" s="205">
        <f t="shared" si="5"/>
        <v>0</v>
      </c>
      <c r="P172" s="205"/>
      <c r="Q172" s="205"/>
      <c r="R172" s="205"/>
    </row>
    <row r="173" spans="1:18">
      <c r="A173" s="203"/>
      <c r="B173" s="204"/>
      <c r="C173" s="204"/>
      <c r="D173" s="203"/>
      <c r="E173" s="203"/>
      <c r="H173" s="203"/>
      <c r="I173" s="205"/>
      <c r="J173" s="205"/>
      <c r="K173" s="205"/>
      <c r="L173" s="205">
        <f>IFERROR(IF(G173="X",0,IF(H173="X",0,VLOOKUP(H173,'1'!$K$3:$L$16,2,FALSE))),0)</f>
        <v>0</v>
      </c>
      <c r="M173" s="205">
        <f t="shared" si="4"/>
        <v>0</v>
      </c>
      <c r="N173" s="205">
        <f>IFERROR(VLOOKUP(H173,'20'!$K$3:$M$16,3,FALSE),0)</f>
        <v>0</v>
      </c>
      <c r="O173" s="205">
        <f t="shared" si="5"/>
        <v>0</v>
      </c>
      <c r="P173" s="205"/>
      <c r="Q173" s="205"/>
      <c r="R173" s="205"/>
    </row>
    <row r="174" spans="1:18">
      <c r="A174" s="203"/>
      <c r="B174" s="204"/>
      <c r="C174" s="204"/>
      <c r="D174" s="203"/>
      <c r="E174" s="203"/>
      <c r="H174" s="203"/>
      <c r="I174" s="205"/>
      <c r="J174" s="205"/>
      <c r="K174" s="205"/>
      <c r="L174" s="205">
        <f>IFERROR(IF(G174="X",0,IF(H174="X",0,VLOOKUP(H174,'1'!$K$3:$L$16,2,FALSE))),0)</f>
        <v>0</v>
      </c>
      <c r="M174" s="205">
        <f t="shared" si="4"/>
        <v>0</v>
      </c>
      <c r="N174" s="205">
        <f>IFERROR(VLOOKUP(H174,'20'!$K$3:$M$16,3,FALSE),0)</f>
        <v>0</v>
      </c>
      <c r="O174" s="205">
        <f t="shared" si="5"/>
        <v>0</v>
      </c>
      <c r="P174" s="205"/>
      <c r="Q174" s="205"/>
      <c r="R174" s="205"/>
    </row>
    <row r="175" spans="1:18">
      <c r="A175" s="203"/>
      <c r="B175" s="204"/>
      <c r="C175" s="204"/>
      <c r="D175" s="203"/>
      <c r="E175" s="203"/>
      <c r="H175" s="203"/>
      <c r="I175" s="205"/>
      <c r="J175" s="205"/>
      <c r="K175" s="205"/>
      <c r="L175" s="205">
        <f>IFERROR(IF(G175="X",0,IF(H175="X",0,VLOOKUP(H175,'1'!$K$3:$L$16,2,FALSE))),0)</f>
        <v>0</v>
      </c>
      <c r="M175" s="205">
        <f t="shared" si="4"/>
        <v>0</v>
      </c>
      <c r="N175" s="205">
        <f>IFERROR(VLOOKUP(H175,'20'!$K$3:$M$16,3,FALSE),0)</f>
        <v>0</v>
      </c>
      <c r="O175" s="205">
        <f t="shared" si="5"/>
        <v>0</v>
      </c>
      <c r="P175" s="205"/>
      <c r="Q175" s="205"/>
      <c r="R175" s="205"/>
    </row>
    <row r="176" spans="1:18">
      <c r="A176" s="203"/>
      <c r="B176" s="204"/>
      <c r="C176" s="204"/>
      <c r="D176" s="203"/>
      <c r="E176" s="203"/>
      <c r="H176" s="203"/>
      <c r="I176" s="205"/>
      <c r="J176" s="205"/>
      <c r="K176" s="205"/>
      <c r="L176" s="205">
        <f>IFERROR(IF(G176="X",0,IF(H176="X",0,VLOOKUP(H176,'1'!$K$3:$L$16,2,FALSE))),0)</f>
        <v>0</v>
      </c>
      <c r="M176" s="205">
        <f t="shared" si="4"/>
        <v>0</v>
      </c>
      <c r="N176" s="205">
        <f>IFERROR(VLOOKUP(H176,'20'!$K$3:$M$16,3,FALSE),0)</f>
        <v>0</v>
      </c>
      <c r="O176" s="205">
        <f t="shared" si="5"/>
        <v>0</v>
      </c>
      <c r="P176" s="205"/>
      <c r="Q176" s="205"/>
      <c r="R176" s="205"/>
    </row>
    <row r="177" spans="1:18">
      <c r="A177" s="203"/>
      <c r="B177" s="204"/>
      <c r="C177" s="204"/>
      <c r="D177" s="203"/>
      <c r="E177" s="203"/>
      <c r="H177" s="203"/>
      <c r="I177" s="205"/>
      <c r="J177" s="205"/>
      <c r="K177" s="205"/>
      <c r="L177" s="205">
        <f>IFERROR(IF(G177="X",0,IF(H177="X",0,VLOOKUP(H177,'1'!$K$3:$L$16,2,FALSE))),0)</f>
        <v>0</v>
      </c>
      <c r="M177" s="205">
        <f t="shared" si="4"/>
        <v>0</v>
      </c>
      <c r="N177" s="205">
        <f>IFERROR(VLOOKUP(H177,'20'!$K$3:$M$16,3,FALSE),0)</f>
        <v>0</v>
      </c>
      <c r="O177" s="205">
        <f t="shared" si="5"/>
        <v>0</v>
      </c>
      <c r="P177" s="205"/>
      <c r="Q177" s="205"/>
      <c r="R177" s="205"/>
    </row>
    <row r="178" spans="1:18">
      <c r="A178" s="203"/>
      <c r="B178" s="204"/>
      <c r="C178" s="204"/>
      <c r="D178" s="203"/>
      <c r="E178" s="203"/>
      <c r="H178" s="203"/>
      <c r="I178" s="205"/>
      <c r="J178" s="205"/>
      <c r="K178" s="205"/>
      <c r="L178" s="205">
        <f>IFERROR(IF(G178="X",0,IF(H178="X",0,VLOOKUP(H178,'1'!$K$3:$L$16,2,FALSE))),0)</f>
        <v>0</v>
      </c>
      <c r="M178" s="205">
        <f t="shared" si="4"/>
        <v>0</v>
      </c>
      <c r="N178" s="205">
        <f>IFERROR(VLOOKUP(H178,'20'!$K$3:$M$16,3,FALSE),0)</f>
        <v>0</v>
      </c>
      <c r="O178" s="205">
        <f t="shared" si="5"/>
        <v>0</v>
      </c>
      <c r="P178" s="205"/>
      <c r="Q178" s="205"/>
      <c r="R178" s="205"/>
    </row>
    <row r="179" spans="1:18">
      <c r="A179" s="203"/>
      <c r="B179" s="204"/>
      <c r="C179" s="204"/>
      <c r="D179" s="203"/>
      <c r="E179" s="203"/>
      <c r="H179" s="203"/>
      <c r="I179" s="205"/>
      <c r="J179" s="205"/>
      <c r="K179" s="205"/>
      <c r="L179" s="205">
        <f>IFERROR(IF(G179="X",0,IF(H179="X",0,VLOOKUP(H179,'1'!$K$3:$L$16,2,FALSE))),0)</f>
        <v>0</v>
      </c>
      <c r="M179" s="205">
        <f t="shared" si="4"/>
        <v>0</v>
      </c>
      <c r="N179" s="205">
        <f>IFERROR(VLOOKUP(H179,'20'!$K$3:$M$16,3,FALSE),0)</f>
        <v>0</v>
      </c>
      <c r="O179" s="205">
        <f t="shared" si="5"/>
        <v>0</v>
      </c>
      <c r="P179" s="205"/>
      <c r="Q179" s="205"/>
      <c r="R179" s="205"/>
    </row>
    <row r="180" spans="1:18">
      <c r="A180" s="203"/>
      <c r="B180" s="204"/>
      <c r="C180" s="204"/>
      <c r="D180" s="203"/>
      <c r="E180" s="203"/>
      <c r="H180" s="203"/>
      <c r="I180" s="205"/>
      <c r="J180" s="205"/>
      <c r="K180" s="205"/>
      <c r="L180" s="205">
        <f>IFERROR(IF(G180="X",0,IF(H180="X",0,VLOOKUP(H180,'1'!$K$3:$L$16,2,FALSE))),0)</f>
        <v>0</v>
      </c>
      <c r="M180" s="205">
        <f t="shared" si="4"/>
        <v>0</v>
      </c>
      <c r="N180" s="205">
        <f>IFERROR(VLOOKUP(H180,'20'!$K$3:$M$16,3,FALSE),0)</f>
        <v>0</v>
      </c>
      <c r="O180" s="205">
        <f t="shared" si="5"/>
        <v>0</v>
      </c>
      <c r="P180" s="205"/>
      <c r="Q180" s="205"/>
      <c r="R180" s="205"/>
    </row>
    <row r="181" spans="1:18">
      <c r="A181" s="203"/>
      <c r="B181" s="204"/>
      <c r="C181" s="204"/>
      <c r="D181" s="203"/>
      <c r="E181" s="203"/>
      <c r="H181" s="203"/>
      <c r="I181" s="205"/>
      <c r="J181" s="205"/>
      <c r="K181" s="205"/>
      <c r="L181" s="205">
        <f>IFERROR(IF(G181="X",0,IF(H181="X",0,VLOOKUP(H181,'1'!$K$3:$L$16,2,FALSE))),0)</f>
        <v>0</v>
      </c>
      <c r="M181" s="205">
        <f t="shared" si="4"/>
        <v>0</v>
      </c>
      <c r="N181" s="205">
        <f>IFERROR(VLOOKUP(H181,'20'!$K$3:$M$16,3,FALSE),0)</f>
        <v>0</v>
      </c>
      <c r="O181" s="205">
        <f t="shared" si="5"/>
        <v>0</v>
      </c>
      <c r="P181" s="205"/>
      <c r="Q181" s="205"/>
      <c r="R181" s="205"/>
    </row>
    <row r="182" spans="1:18">
      <c r="A182" s="203"/>
      <c r="B182" s="204"/>
      <c r="C182" s="204"/>
      <c r="D182" s="203"/>
      <c r="E182" s="203"/>
      <c r="H182" s="203"/>
      <c r="I182" s="205"/>
      <c r="J182" s="205"/>
      <c r="K182" s="205"/>
      <c r="L182" s="205">
        <f>IFERROR(IF(G182="X",0,IF(H182="X",0,VLOOKUP(H182,'1'!$K$3:$L$16,2,FALSE))),0)</f>
        <v>0</v>
      </c>
      <c r="M182" s="205">
        <f t="shared" si="4"/>
        <v>0</v>
      </c>
      <c r="N182" s="205">
        <f>IFERROR(VLOOKUP(H182,'20'!$K$3:$M$16,3,FALSE),0)</f>
        <v>0</v>
      </c>
      <c r="O182" s="205">
        <f t="shared" si="5"/>
        <v>0</v>
      </c>
      <c r="P182" s="205"/>
      <c r="Q182" s="205"/>
      <c r="R182" s="205"/>
    </row>
    <row r="183" spans="1:18">
      <c r="A183" s="203"/>
      <c r="B183" s="204"/>
      <c r="C183" s="204"/>
      <c r="D183" s="203"/>
      <c r="E183" s="203"/>
      <c r="H183" s="203"/>
      <c r="I183" s="205"/>
      <c r="J183" s="205"/>
      <c r="K183" s="205"/>
      <c r="L183" s="205">
        <f>IFERROR(IF(G183="X",0,IF(H183="X",0,VLOOKUP(H183,'1'!$K$3:$L$16,2,FALSE))),0)</f>
        <v>0</v>
      </c>
      <c r="M183" s="205">
        <f t="shared" si="4"/>
        <v>0</v>
      </c>
      <c r="N183" s="205">
        <f>IFERROR(VLOOKUP(H183,'20'!$K$3:$M$16,3,FALSE),0)</f>
        <v>0</v>
      </c>
      <c r="O183" s="205">
        <f t="shared" si="5"/>
        <v>0</v>
      </c>
      <c r="P183" s="205"/>
      <c r="Q183" s="205"/>
      <c r="R183" s="205"/>
    </row>
    <row r="184" spans="1:18">
      <c r="A184" s="203"/>
      <c r="B184" s="204"/>
      <c r="C184" s="204"/>
      <c r="D184" s="203"/>
      <c r="E184" s="203"/>
      <c r="H184" s="203"/>
      <c r="I184" s="205"/>
      <c r="J184" s="205"/>
      <c r="K184" s="205"/>
      <c r="L184" s="205">
        <f>IFERROR(IF(G184="X",0,IF(H184="X",0,VLOOKUP(H184,'1'!$K$3:$L$16,2,FALSE))),0)</f>
        <v>0</v>
      </c>
      <c r="M184" s="205">
        <f t="shared" si="4"/>
        <v>0</v>
      </c>
      <c r="N184" s="205">
        <f>IFERROR(VLOOKUP(H184,'20'!$K$3:$M$16,3,FALSE),0)</f>
        <v>0</v>
      </c>
      <c r="O184" s="205">
        <f t="shared" si="5"/>
        <v>0</v>
      </c>
      <c r="P184" s="205"/>
      <c r="Q184" s="205"/>
      <c r="R184" s="205"/>
    </row>
    <row r="185" spans="1:18">
      <c r="A185" s="203"/>
      <c r="B185" s="204"/>
      <c r="C185" s="204"/>
      <c r="D185" s="203"/>
      <c r="E185" s="203"/>
      <c r="H185" s="203"/>
      <c r="I185" s="205"/>
      <c r="J185" s="205"/>
      <c r="K185" s="205"/>
      <c r="L185" s="205">
        <f>IFERROR(IF(G185="X",0,IF(H185="X",0,VLOOKUP(H185,'1'!$K$3:$L$16,2,FALSE))),0)</f>
        <v>0</v>
      </c>
      <c r="M185" s="205">
        <f t="shared" si="4"/>
        <v>0</v>
      </c>
      <c r="N185" s="205">
        <f>IFERROR(VLOOKUP(H185,'20'!$K$3:$M$16,3,FALSE),0)</f>
        <v>0</v>
      </c>
      <c r="O185" s="205">
        <f t="shared" si="5"/>
        <v>0</v>
      </c>
      <c r="P185" s="205"/>
      <c r="Q185" s="205"/>
      <c r="R185" s="205"/>
    </row>
    <row r="186" spans="1:18">
      <c r="A186" s="203"/>
      <c r="B186" s="204"/>
      <c r="C186" s="204"/>
      <c r="D186" s="203"/>
      <c r="E186" s="203"/>
      <c r="H186" s="203"/>
      <c r="I186" s="205"/>
      <c r="J186" s="205"/>
      <c r="K186" s="205"/>
      <c r="L186" s="205">
        <f>IFERROR(IF(G186="X",0,IF(H186="X",0,VLOOKUP(H186,'1'!$K$3:$L$16,2,FALSE))),0)</f>
        <v>0</v>
      </c>
      <c r="M186" s="205">
        <f t="shared" si="4"/>
        <v>0</v>
      </c>
      <c r="N186" s="205">
        <f>IFERROR(VLOOKUP(H186,'20'!$K$3:$M$16,3,FALSE),0)</f>
        <v>0</v>
      </c>
      <c r="O186" s="205">
        <f t="shared" si="5"/>
        <v>0</v>
      </c>
      <c r="P186" s="205"/>
      <c r="Q186" s="205"/>
      <c r="R186" s="205"/>
    </row>
    <row r="187" spans="1:18">
      <c r="A187" s="203"/>
      <c r="B187" s="204"/>
      <c r="C187" s="204"/>
      <c r="D187" s="203"/>
      <c r="E187" s="203"/>
      <c r="H187" s="203"/>
      <c r="I187" s="205"/>
      <c r="J187" s="205"/>
      <c r="K187" s="205"/>
      <c r="L187" s="205">
        <f>IFERROR(IF(G187="X",0,IF(H187="X",0,VLOOKUP(H187,'1'!$K$3:$L$16,2,FALSE))),0)</f>
        <v>0</v>
      </c>
      <c r="M187" s="205">
        <f t="shared" si="4"/>
        <v>0</v>
      </c>
      <c r="N187" s="205">
        <f>IFERROR(VLOOKUP(H187,'20'!$K$3:$M$16,3,FALSE),0)</f>
        <v>0</v>
      </c>
      <c r="O187" s="205">
        <f t="shared" si="5"/>
        <v>0</v>
      </c>
      <c r="P187" s="205"/>
      <c r="Q187" s="205"/>
      <c r="R187" s="205"/>
    </row>
    <row r="188" spans="1:18">
      <c r="A188" s="203"/>
      <c r="B188" s="204"/>
      <c r="C188" s="204"/>
      <c r="D188" s="203"/>
      <c r="E188" s="203"/>
      <c r="H188" s="203"/>
      <c r="I188" s="205"/>
      <c r="J188" s="205"/>
      <c r="K188" s="205"/>
      <c r="L188" s="205">
        <f>IFERROR(IF(G188="X",0,IF(H188="X",0,VLOOKUP(H188,'1'!$K$3:$L$16,2,FALSE))),0)</f>
        <v>0</v>
      </c>
      <c r="M188" s="205">
        <f t="shared" si="4"/>
        <v>0</v>
      </c>
      <c r="N188" s="205">
        <f>IFERROR(VLOOKUP(H188,'20'!$K$3:$M$16,3,FALSE),0)</f>
        <v>0</v>
      </c>
      <c r="O188" s="205">
        <f t="shared" si="5"/>
        <v>0</v>
      </c>
      <c r="P188" s="205"/>
      <c r="Q188" s="205"/>
      <c r="R188" s="205"/>
    </row>
    <row r="189" spans="1:18">
      <c r="A189" s="203"/>
      <c r="B189" s="204"/>
      <c r="C189" s="204"/>
      <c r="D189" s="203"/>
      <c r="E189" s="203"/>
      <c r="H189" s="203"/>
      <c r="I189" s="205"/>
      <c r="J189" s="205"/>
      <c r="K189" s="205"/>
      <c r="L189" s="205">
        <f>IFERROR(IF(G189="X",0,IF(H189="X",0,VLOOKUP(H189,'1'!$K$3:$L$16,2,FALSE))),0)</f>
        <v>0</v>
      </c>
      <c r="M189" s="205">
        <f t="shared" si="4"/>
        <v>0</v>
      </c>
      <c r="N189" s="205">
        <f>IFERROR(VLOOKUP(H189,'20'!$K$3:$M$16,3,FALSE),0)</f>
        <v>0</v>
      </c>
      <c r="O189" s="205">
        <f t="shared" si="5"/>
        <v>0</v>
      </c>
      <c r="P189" s="205"/>
      <c r="Q189" s="205"/>
      <c r="R189" s="205"/>
    </row>
    <row r="190" spans="1:18">
      <c r="A190" s="203"/>
      <c r="B190" s="204"/>
      <c r="C190" s="204"/>
      <c r="D190" s="203"/>
      <c r="E190" s="203"/>
      <c r="H190" s="203"/>
      <c r="I190" s="205"/>
      <c r="J190" s="205"/>
      <c r="K190" s="205"/>
      <c r="L190" s="205">
        <f>IFERROR(IF(G190="X",0,IF(H190="X",0,VLOOKUP(H190,'1'!$K$3:$L$16,2,FALSE))),0)</f>
        <v>0</v>
      </c>
      <c r="M190" s="205">
        <f t="shared" si="4"/>
        <v>0</v>
      </c>
      <c r="N190" s="205">
        <f>IFERROR(VLOOKUP(H190,'20'!$K$3:$M$16,3,FALSE),0)</f>
        <v>0</v>
      </c>
      <c r="O190" s="205">
        <f t="shared" si="5"/>
        <v>0</v>
      </c>
      <c r="P190" s="205"/>
      <c r="Q190" s="205"/>
      <c r="R190" s="205"/>
    </row>
    <row r="191" spans="1:18">
      <c r="A191" s="203"/>
      <c r="B191" s="204"/>
      <c r="C191" s="204"/>
      <c r="D191" s="203"/>
      <c r="E191" s="203"/>
      <c r="H191" s="203"/>
      <c r="I191" s="205"/>
      <c r="J191" s="205"/>
      <c r="K191" s="205"/>
      <c r="L191" s="205">
        <f>IFERROR(IF(G191="X",0,IF(H191="X",0,VLOOKUP(H191,'1'!$K$3:$L$16,2,FALSE))),0)</f>
        <v>0</v>
      </c>
      <c r="M191" s="205">
        <f t="shared" si="4"/>
        <v>0</v>
      </c>
      <c r="N191" s="205">
        <f>IFERROR(VLOOKUP(H191,'20'!$K$3:$M$16,3,FALSE),0)</f>
        <v>0</v>
      </c>
      <c r="O191" s="205">
        <f t="shared" si="5"/>
        <v>0</v>
      </c>
      <c r="P191" s="205"/>
      <c r="Q191" s="205"/>
      <c r="R191" s="205"/>
    </row>
    <row r="192" spans="1:18">
      <c r="A192" s="203"/>
      <c r="B192" s="204"/>
      <c r="C192" s="204"/>
      <c r="D192" s="203"/>
      <c r="E192" s="203"/>
      <c r="H192" s="203"/>
      <c r="I192" s="205"/>
      <c r="J192" s="205"/>
      <c r="K192" s="205"/>
      <c r="L192" s="205">
        <f>IFERROR(IF(G192="X",0,IF(H192="X",0,VLOOKUP(H192,'1'!$K$3:$L$16,2,FALSE))),0)</f>
        <v>0</v>
      </c>
      <c r="M192" s="205">
        <f t="shared" si="4"/>
        <v>0</v>
      </c>
      <c r="N192" s="205">
        <f>IFERROR(VLOOKUP(H192,'20'!$K$3:$M$16,3,FALSE),0)</f>
        <v>0</v>
      </c>
      <c r="O192" s="205">
        <f t="shared" si="5"/>
        <v>0</v>
      </c>
      <c r="P192" s="205"/>
      <c r="Q192" s="205"/>
      <c r="R192" s="205"/>
    </row>
    <row r="193" spans="1:18">
      <c r="A193" s="203"/>
      <c r="B193" s="204"/>
      <c r="C193" s="204"/>
      <c r="D193" s="203"/>
      <c r="E193" s="203"/>
      <c r="H193" s="203"/>
      <c r="I193" s="205"/>
      <c r="J193" s="205"/>
      <c r="K193" s="205"/>
      <c r="L193" s="205">
        <f>IFERROR(IF(G193="X",0,IF(H193="X",0,VLOOKUP(H193,'1'!$K$3:$L$16,2,FALSE))),0)</f>
        <v>0</v>
      </c>
      <c r="M193" s="205">
        <f t="shared" si="4"/>
        <v>0</v>
      </c>
      <c r="N193" s="205">
        <f>IFERROR(VLOOKUP(H193,'20'!$K$3:$M$16,3,FALSE),0)</f>
        <v>0</v>
      </c>
      <c r="O193" s="205">
        <f t="shared" si="5"/>
        <v>0</v>
      </c>
      <c r="P193" s="205"/>
      <c r="Q193" s="205"/>
      <c r="R193" s="205"/>
    </row>
    <row r="194" spans="1:18">
      <c r="A194" s="203"/>
      <c r="B194" s="204"/>
      <c r="C194" s="204"/>
      <c r="D194" s="203"/>
      <c r="E194" s="203"/>
      <c r="H194" s="203"/>
      <c r="I194" s="205"/>
      <c r="J194" s="205"/>
      <c r="K194" s="205"/>
      <c r="L194" s="205">
        <f>IFERROR(IF(G194="X",0,IF(H194="X",0,VLOOKUP(H194,'1'!$K$3:$L$16,2,FALSE))),0)</f>
        <v>0</v>
      </c>
      <c r="M194" s="205">
        <f t="shared" si="4"/>
        <v>0</v>
      </c>
      <c r="N194" s="205">
        <f>IFERROR(VLOOKUP(H194,'20'!$K$3:$M$16,3,FALSE),0)</f>
        <v>0</v>
      </c>
      <c r="O194" s="205">
        <f t="shared" si="5"/>
        <v>0</v>
      </c>
      <c r="P194" s="205"/>
      <c r="Q194" s="205"/>
      <c r="R194" s="205"/>
    </row>
    <row r="195" spans="1:18">
      <c r="A195" s="203"/>
      <c r="B195" s="204"/>
      <c r="C195" s="204"/>
      <c r="D195" s="203"/>
      <c r="E195" s="203"/>
      <c r="H195" s="203"/>
      <c r="I195" s="205"/>
      <c r="J195" s="205"/>
      <c r="K195" s="205"/>
      <c r="L195" s="205">
        <f>IFERROR(IF(G195="X",0,IF(H195="X",0,VLOOKUP(H195,'1'!$K$3:$L$16,2,FALSE))),0)</f>
        <v>0</v>
      </c>
      <c r="M195" s="205">
        <f t="shared" si="4"/>
        <v>0</v>
      </c>
      <c r="N195" s="205">
        <f>IFERROR(VLOOKUP(H195,'20'!$K$3:$M$16,3,FALSE),0)</f>
        <v>0</v>
      </c>
      <c r="O195" s="205">
        <f t="shared" si="5"/>
        <v>0</v>
      </c>
      <c r="P195" s="205"/>
      <c r="Q195" s="205"/>
      <c r="R195" s="205"/>
    </row>
    <row r="196" spans="1:18">
      <c r="A196" s="203"/>
      <c r="B196" s="204"/>
      <c r="C196" s="204"/>
      <c r="D196" s="203"/>
      <c r="E196" s="203"/>
      <c r="H196" s="203"/>
      <c r="I196" s="205"/>
      <c r="J196" s="205"/>
      <c r="K196" s="205"/>
      <c r="L196" s="205">
        <f>IFERROR(IF(G196="X",0,IF(H196="X",0,VLOOKUP(H196,'1'!$K$3:$L$16,2,FALSE))),0)</f>
        <v>0</v>
      </c>
      <c r="M196" s="205">
        <f t="shared" ref="M196:M259" si="6">K196*L196</f>
        <v>0</v>
      </c>
      <c r="N196" s="205">
        <f>IFERROR(VLOOKUP(H196,'20'!$K$3:$M$16,3,FALSE),0)</f>
        <v>0</v>
      </c>
      <c r="O196" s="205">
        <f t="shared" ref="O196:O259" si="7">IF(N196=0,0,M196/N196)</f>
        <v>0</v>
      </c>
      <c r="P196" s="205"/>
      <c r="Q196" s="205"/>
      <c r="R196" s="205"/>
    </row>
    <row r="197" spans="1:18">
      <c r="A197" s="203"/>
      <c r="B197" s="204"/>
      <c r="C197" s="204"/>
      <c r="D197" s="203"/>
      <c r="E197" s="203"/>
      <c r="H197" s="203"/>
      <c r="I197" s="205"/>
      <c r="J197" s="205"/>
      <c r="K197" s="205"/>
      <c r="L197" s="205">
        <f>IFERROR(IF(G197="X",0,IF(H197="X",0,VLOOKUP(H197,'1'!$K$3:$L$16,2,FALSE))),0)</f>
        <v>0</v>
      </c>
      <c r="M197" s="205">
        <f t="shared" si="6"/>
        <v>0</v>
      </c>
      <c r="N197" s="205">
        <f>IFERROR(VLOOKUP(H197,'20'!$K$3:$M$16,3,FALSE),0)</f>
        <v>0</v>
      </c>
      <c r="O197" s="205">
        <f t="shared" si="7"/>
        <v>0</v>
      </c>
      <c r="P197" s="205"/>
      <c r="Q197" s="205"/>
      <c r="R197" s="205"/>
    </row>
    <row r="198" spans="1:18">
      <c r="A198" s="203"/>
      <c r="B198" s="204"/>
      <c r="C198" s="204"/>
      <c r="D198" s="203"/>
      <c r="E198" s="203"/>
      <c r="H198" s="203"/>
      <c r="I198" s="205"/>
      <c r="J198" s="205"/>
      <c r="K198" s="205"/>
      <c r="L198" s="205">
        <f>IFERROR(IF(G198="X",0,IF(H198="X",0,VLOOKUP(H198,'1'!$K$3:$L$16,2,FALSE))),0)</f>
        <v>0</v>
      </c>
      <c r="M198" s="205">
        <f t="shared" si="6"/>
        <v>0</v>
      </c>
      <c r="N198" s="205">
        <f>IFERROR(VLOOKUP(H198,'20'!$K$3:$M$16,3,FALSE),0)</f>
        <v>0</v>
      </c>
      <c r="O198" s="205">
        <f t="shared" si="7"/>
        <v>0</v>
      </c>
      <c r="P198" s="205"/>
      <c r="Q198" s="205"/>
      <c r="R198" s="205"/>
    </row>
    <row r="199" spans="1:18">
      <c r="A199" s="203"/>
      <c r="B199" s="204"/>
      <c r="C199" s="204"/>
      <c r="D199" s="203"/>
      <c r="E199" s="203"/>
      <c r="H199" s="203"/>
      <c r="I199" s="205"/>
      <c r="J199" s="205"/>
      <c r="K199" s="205"/>
      <c r="L199" s="205">
        <f>IFERROR(IF(G199="X",0,IF(H199="X",0,VLOOKUP(H199,'1'!$K$3:$L$16,2,FALSE))),0)</f>
        <v>0</v>
      </c>
      <c r="M199" s="205">
        <f t="shared" si="6"/>
        <v>0</v>
      </c>
      <c r="N199" s="205">
        <f>IFERROR(VLOOKUP(H199,'20'!$K$3:$M$16,3,FALSE),0)</f>
        <v>0</v>
      </c>
      <c r="O199" s="205">
        <f t="shared" si="7"/>
        <v>0</v>
      </c>
      <c r="P199" s="205"/>
      <c r="Q199" s="205"/>
      <c r="R199" s="205"/>
    </row>
    <row r="200" spans="1:18">
      <c r="A200" s="203"/>
      <c r="B200" s="204"/>
      <c r="C200" s="204"/>
      <c r="D200" s="203"/>
      <c r="E200" s="203"/>
      <c r="H200" s="203"/>
      <c r="I200" s="205"/>
      <c r="J200" s="205"/>
      <c r="K200" s="205"/>
      <c r="L200" s="205">
        <f>IFERROR(IF(G200="X",0,IF(H200="X",0,VLOOKUP(H200,'1'!$K$3:$L$16,2,FALSE))),0)</f>
        <v>0</v>
      </c>
      <c r="M200" s="205">
        <f t="shared" si="6"/>
        <v>0</v>
      </c>
      <c r="N200" s="205">
        <f>IFERROR(VLOOKUP(H200,'20'!$K$3:$M$16,3,FALSE),0)</f>
        <v>0</v>
      </c>
      <c r="O200" s="205">
        <f t="shared" si="7"/>
        <v>0</v>
      </c>
      <c r="P200" s="205"/>
      <c r="Q200" s="205"/>
      <c r="R200" s="205"/>
    </row>
    <row r="201" spans="1:18">
      <c r="A201" s="203"/>
      <c r="B201" s="204"/>
      <c r="C201" s="204"/>
      <c r="D201" s="203"/>
      <c r="E201" s="203"/>
      <c r="H201" s="203"/>
      <c r="I201" s="205"/>
      <c r="J201" s="205"/>
      <c r="K201" s="205"/>
      <c r="L201" s="205">
        <f>IFERROR(IF(G201="X",0,IF(H201="X",0,VLOOKUP(H201,'1'!$K$3:$L$16,2,FALSE))),0)</f>
        <v>0</v>
      </c>
      <c r="M201" s="205">
        <f t="shared" si="6"/>
        <v>0</v>
      </c>
      <c r="N201" s="205">
        <f>IFERROR(VLOOKUP(H201,'20'!$K$3:$M$16,3,FALSE),0)</f>
        <v>0</v>
      </c>
      <c r="O201" s="205">
        <f t="shared" si="7"/>
        <v>0</v>
      </c>
      <c r="P201" s="205"/>
      <c r="Q201" s="205"/>
      <c r="R201" s="205"/>
    </row>
    <row r="202" spans="1:18">
      <c r="A202" s="203"/>
      <c r="B202" s="204"/>
      <c r="C202" s="204"/>
      <c r="D202" s="203"/>
      <c r="E202" s="203"/>
      <c r="H202" s="203"/>
      <c r="I202" s="205"/>
      <c r="J202" s="205"/>
      <c r="K202" s="205"/>
      <c r="L202" s="205">
        <f>IFERROR(IF(G202="X",0,IF(H202="X",0,VLOOKUP(H202,'1'!$K$3:$L$16,2,FALSE))),0)</f>
        <v>0</v>
      </c>
      <c r="M202" s="205">
        <f t="shared" si="6"/>
        <v>0</v>
      </c>
      <c r="N202" s="205">
        <f>IFERROR(VLOOKUP(H202,'20'!$K$3:$M$16,3,FALSE),0)</f>
        <v>0</v>
      </c>
      <c r="O202" s="205">
        <f t="shared" si="7"/>
        <v>0</v>
      </c>
      <c r="P202" s="205"/>
      <c r="Q202" s="205"/>
      <c r="R202" s="205"/>
    </row>
    <row r="203" spans="1:18">
      <c r="A203" s="203"/>
      <c r="B203" s="204"/>
      <c r="C203" s="204"/>
      <c r="D203" s="203"/>
      <c r="E203" s="203"/>
      <c r="H203" s="203"/>
      <c r="I203" s="205"/>
      <c r="J203" s="205"/>
      <c r="K203" s="205"/>
      <c r="L203" s="205">
        <f>IFERROR(IF(G203="X",0,IF(H203="X",0,VLOOKUP(H203,'1'!$K$3:$L$16,2,FALSE))),0)</f>
        <v>0</v>
      </c>
      <c r="M203" s="205">
        <f t="shared" si="6"/>
        <v>0</v>
      </c>
      <c r="N203" s="205">
        <f>IFERROR(VLOOKUP(H203,'20'!$K$3:$M$16,3,FALSE),0)</f>
        <v>0</v>
      </c>
      <c r="O203" s="205">
        <f t="shared" si="7"/>
        <v>0</v>
      </c>
      <c r="P203" s="205"/>
      <c r="Q203" s="205"/>
      <c r="R203" s="205"/>
    </row>
    <row r="204" spans="1:18">
      <c r="A204" s="203"/>
      <c r="B204" s="204"/>
      <c r="C204" s="204"/>
      <c r="D204" s="203"/>
      <c r="E204" s="203"/>
      <c r="H204" s="203"/>
      <c r="I204" s="205"/>
      <c r="J204" s="205"/>
      <c r="K204" s="205"/>
      <c r="L204" s="205">
        <f>IFERROR(IF(G204="X",0,IF(H204="X",0,VLOOKUP(H204,'1'!$K$3:$L$16,2,FALSE))),0)</f>
        <v>0</v>
      </c>
      <c r="M204" s="205">
        <f t="shared" si="6"/>
        <v>0</v>
      </c>
      <c r="N204" s="205">
        <f>IFERROR(VLOOKUP(H204,'20'!$K$3:$M$16,3,FALSE),0)</f>
        <v>0</v>
      </c>
      <c r="O204" s="205">
        <f t="shared" si="7"/>
        <v>0</v>
      </c>
      <c r="P204" s="205"/>
      <c r="Q204" s="205"/>
      <c r="R204" s="205"/>
    </row>
    <row r="205" spans="1:18">
      <c r="A205" s="203"/>
      <c r="B205" s="204"/>
      <c r="C205" s="204"/>
      <c r="D205" s="203"/>
      <c r="E205" s="203"/>
      <c r="H205" s="203"/>
      <c r="I205" s="205"/>
      <c r="J205" s="205"/>
      <c r="K205" s="205"/>
      <c r="L205" s="205">
        <f>IFERROR(IF(G205="X",0,IF(H205="X",0,VLOOKUP(H205,'1'!$K$3:$L$16,2,FALSE))),0)</f>
        <v>0</v>
      </c>
      <c r="M205" s="205">
        <f t="shared" si="6"/>
        <v>0</v>
      </c>
      <c r="N205" s="205">
        <f>IFERROR(VLOOKUP(H205,'20'!$K$3:$M$16,3,FALSE),0)</f>
        <v>0</v>
      </c>
      <c r="O205" s="205">
        <f t="shared" si="7"/>
        <v>0</v>
      </c>
      <c r="P205" s="205"/>
      <c r="Q205" s="205"/>
      <c r="R205" s="205"/>
    </row>
    <row r="206" spans="1:18">
      <c r="A206" s="203"/>
      <c r="B206" s="204"/>
      <c r="C206" s="204"/>
      <c r="D206" s="203"/>
      <c r="E206" s="203"/>
      <c r="H206" s="203"/>
      <c r="I206" s="205"/>
      <c r="J206" s="205"/>
      <c r="K206" s="205"/>
      <c r="L206" s="205">
        <f>IFERROR(IF(G206="X",0,IF(H206="X",0,VLOOKUP(H206,'1'!$K$3:$L$16,2,FALSE))),0)</f>
        <v>0</v>
      </c>
      <c r="M206" s="205">
        <f t="shared" si="6"/>
        <v>0</v>
      </c>
      <c r="N206" s="205">
        <f>IFERROR(VLOOKUP(H206,'20'!$K$3:$M$16,3,FALSE),0)</f>
        <v>0</v>
      </c>
      <c r="O206" s="205">
        <f t="shared" si="7"/>
        <v>0</v>
      </c>
      <c r="P206" s="205"/>
      <c r="Q206" s="205"/>
      <c r="R206" s="205"/>
    </row>
    <row r="207" spans="1:18">
      <c r="A207" s="203"/>
      <c r="B207" s="204"/>
      <c r="C207" s="204"/>
      <c r="D207" s="203"/>
      <c r="E207" s="203"/>
      <c r="H207" s="203"/>
      <c r="I207" s="205"/>
      <c r="J207" s="205"/>
      <c r="K207" s="205"/>
      <c r="L207" s="205">
        <f>IFERROR(IF(G207="X",0,IF(H207="X",0,VLOOKUP(H207,'1'!$K$3:$L$16,2,FALSE))),0)</f>
        <v>0</v>
      </c>
      <c r="M207" s="205">
        <f t="shared" si="6"/>
        <v>0</v>
      </c>
      <c r="N207" s="205">
        <f>IFERROR(VLOOKUP(H207,'20'!$K$3:$M$16,3,FALSE),0)</f>
        <v>0</v>
      </c>
      <c r="O207" s="205">
        <f t="shared" si="7"/>
        <v>0</v>
      </c>
      <c r="P207" s="205"/>
      <c r="Q207" s="205"/>
      <c r="R207" s="205"/>
    </row>
    <row r="208" spans="1:18">
      <c r="A208" s="203"/>
      <c r="B208" s="204"/>
      <c r="C208" s="204"/>
      <c r="D208" s="203"/>
      <c r="E208" s="203"/>
      <c r="H208" s="203"/>
      <c r="I208" s="205"/>
      <c r="J208" s="205"/>
      <c r="K208" s="205"/>
      <c r="L208" s="205">
        <f>IFERROR(IF(G208="X",0,IF(H208="X",0,VLOOKUP(H208,'1'!$K$3:$L$16,2,FALSE))),0)</f>
        <v>0</v>
      </c>
      <c r="M208" s="205">
        <f t="shared" si="6"/>
        <v>0</v>
      </c>
      <c r="N208" s="205">
        <f>IFERROR(VLOOKUP(H208,'20'!$K$3:$M$16,3,FALSE),0)</f>
        <v>0</v>
      </c>
      <c r="O208" s="205">
        <f t="shared" si="7"/>
        <v>0</v>
      </c>
      <c r="P208" s="205"/>
      <c r="Q208" s="205"/>
      <c r="R208" s="205"/>
    </row>
    <row r="209" spans="1:18">
      <c r="A209" s="203"/>
      <c r="B209" s="204"/>
      <c r="C209" s="204"/>
      <c r="D209" s="203"/>
      <c r="E209" s="203"/>
      <c r="H209" s="203"/>
      <c r="I209" s="205"/>
      <c r="J209" s="205"/>
      <c r="K209" s="205"/>
      <c r="L209" s="205">
        <f>IFERROR(IF(G209="X",0,IF(H209="X",0,VLOOKUP(H209,'1'!$K$3:$L$16,2,FALSE))),0)</f>
        <v>0</v>
      </c>
      <c r="M209" s="205">
        <f t="shared" si="6"/>
        <v>0</v>
      </c>
      <c r="N209" s="205">
        <f>IFERROR(VLOOKUP(H209,'20'!$K$3:$M$16,3,FALSE),0)</f>
        <v>0</v>
      </c>
      <c r="O209" s="205">
        <f t="shared" si="7"/>
        <v>0</v>
      </c>
      <c r="P209" s="205"/>
      <c r="Q209" s="205"/>
      <c r="R209" s="205"/>
    </row>
    <row r="210" spans="1:18">
      <c r="A210" s="203"/>
      <c r="B210" s="204"/>
      <c r="C210" s="204"/>
      <c r="D210" s="203"/>
      <c r="E210" s="203"/>
      <c r="H210" s="203"/>
      <c r="I210" s="205"/>
      <c r="J210" s="205"/>
      <c r="K210" s="205"/>
      <c r="L210" s="205">
        <f>IFERROR(IF(G210="X",0,IF(H210="X",0,VLOOKUP(H210,'1'!$K$3:$L$16,2,FALSE))),0)</f>
        <v>0</v>
      </c>
      <c r="M210" s="205">
        <f t="shared" si="6"/>
        <v>0</v>
      </c>
      <c r="N210" s="205">
        <f>IFERROR(VLOOKUP(H210,'20'!$K$3:$M$16,3,FALSE),0)</f>
        <v>0</v>
      </c>
      <c r="O210" s="205">
        <f t="shared" si="7"/>
        <v>0</v>
      </c>
      <c r="P210" s="205"/>
      <c r="Q210" s="205"/>
      <c r="R210" s="205"/>
    </row>
    <row r="211" spans="1:18">
      <c r="A211" s="203"/>
      <c r="B211" s="204"/>
      <c r="C211" s="204"/>
      <c r="D211" s="203"/>
      <c r="E211" s="203"/>
      <c r="H211" s="203"/>
      <c r="I211" s="205"/>
      <c r="J211" s="205"/>
      <c r="K211" s="205"/>
      <c r="L211" s="205">
        <f>IFERROR(IF(G211="X",0,IF(H211="X",0,VLOOKUP(H211,'1'!$K$3:$L$16,2,FALSE))),0)</f>
        <v>0</v>
      </c>
      <c r="M211" s="205">
        <f t="shared" si="6"/>
        <v>0</v>
      </c>
      <c r="N211" s="205">
        <f>IFERROR(VLOOKUP(H211,'20'!$K$3:$M$16,3,FALSE),0)</f>
        <v>0</v>
      </c>
      <c r="O211" s="205">
        <f t="shared" si="7"/>
        <v>0</v>
      </c>
      <c r="P211" s="205"/>
      <c r="Q211" s="205"/>
      <c r="R211" s="205"/>
    </row>
    <row r="212" spans="1:18">
      <c r="A212" s="203"/>
      <c r="B212" s="204"/>
      <c r="C212" s="204"/>
      <c r="D212" s="203"/>
      <c r="E212" s="203"/>
      <c r="H212" s="203"/>
      <c r="I212" s="205"/>
      <c r="J212" s="205"/>
      <c r="K212" s="205"/>
      <c r="L212" s="205">
        <f>IFERROR(IF(G212="X",0,IF(H212="X",0,VLOOKUP(H212,'1'!$K$3:$L$16,2,FALSE))),0)</f>
        <v>0</v>
      </c>
      <c r="M212" s="205">
        <f t="shared" si="6"/>
        <v>0</v>
      </c>
      <c r="N212" s="205">
        <f>IFERROR(VLOOKUP(H212,'20'!$K$3:$M$16,3,FALSE),0)</f>
        <v>0</v>
      </c>
      <c r="O212" s="205">
        <f t="shared" si="7"/>
        <v>0</v>
      </c>
      <c r="P212" s="205"/>
      <c r="Q212" s="205"/>
      <c r="R212" s="205"/>
    </row>
    <row r="213" spans="1:18">
      <c r="A213" s="203"/>
      <c r="B213" s="204"/>
      <c r="C213" s="204"/>
      <c r="D213" s="203"/>
      <c r="E213" s="203"/>
      <c r="H213" s="203"/>
      <c r="I213" s="205"/>
      <c r="J213" s="205"/>
      <c r="K213" s="205"/>
      <c r="L213" s="205">
        <f>IFERROR(IF(G213="X",0,IF(H213="X",0,VLOOKUP(H213,'1'!$K$3:$L$16,2,FALSE))),0)</f>
        <v>0</v>
      </c>
      <c r="M213" s="205">
        <f t="shared" si="6"/>
        <v>0</v>
      </c>
      <c r="N213" s="205">
        <f>IFERROR(VLOOKUP(H213,'20'!$K$3:$M$16,3,FALSE),0)</f>
        <v>0</v>
      </c>
      <c r="O213" s="205">
        <f t="shared" si="7"/>
        <v>0</v>
      </c>
      <c r="P213" s="205"/>
      <c r="Q213" s="205"/>
      <c r="R213" s="205"/>
    </row>
    <row r="214" spans="1:18">
      <c r="A214" s="203"/>
      <c r="B214" s="204"/>
      <c r="C214" s="204"/>
      <c r="D214" s="203"/>
      <c r="E214" s="203"/>
      <c r="H214" s="203"/>
      <c r="I214" s="205"/>
      <c r="J214" s="205"/>
      <c r="K214" s="205"/>
      <c r="L214" s="205">
        <f>IFERROR(IF(G214="X",0,IF(H214="X",0,VLOOKUP(H214,'1'!$K$3:$L$16,2,FALSE))),0)</f>
        <v>0</v>
      </c>
      <c r="M214" s="205">
        <f t="shared" si="6"/>
        <v>0</v>
      </c>
      <c r="N214" s="205">
        <f>IFERROR(VLOOKUP(H214,'20'!$K$3:$M$16,3,FALSE),0)</f>
        <v>0</v>
      </c>
      <c r="O214" s="205">
        <f t="shared" si="7"/>
        <v>0</v>
      </c>
      <c r="P214" s="205"/>
      <c r="Q214" s="205"/>
      <c r="R214" s="205"/>
    </row>
    <row r="215" spans="1:18">
      <c r="A215" s="203"/>
      <c r="B215" s="204"/>
      <c r="C215" s="204"/>
      <c r="D215" s="203"/>
      <c r="E215" s="203"/>
      <c r="H215" s="203"/>
      <c r="I215" s="205"/>
      <c r="J215" s="205"/>
      <c r="K215" s="205"/>
      <c r="L215" s="205">
        <f>IFERROR(IF(G215="X",0,IF(H215="X",0,VLOOKUP(H215,'1'!$K$3:$L$16,2,FALSE))),0)</f>
        <v>0</v>
      </c>
      <c r="M215" s="205">
        <f t="shared" si="6"/>
        <v>0</v>
      </c>
      <c r="N215" s="205">
        <f>IFERROR(VLOOKUP(H215,'20'!$K$3:$M$16,3,FALSE),0)</f>
        <v>0</v>
      </c>
      <c r="O215" s="205">
        <f t="shared" si="7"/>
        <v>0</v>
      </c>
      <c r="P215" s="205"/>
      <c r="Q215" s="205"/>
      <c r="R215" s="205"/>
    </row>
    <row r="216" spans="1:18">
      <c r="A216" s="203"/>
      <c r="B216" s="204"/>
      <c r="C216" s="204"/>
      <c r="D216" s="203"/>
      <c r="E216" s="203"/>
      <c r="H216" s="203"/>
      <c r="I216" s="205"/>
      <c r="J216" s="205"/>
      <c r="K216" s="205"/>
      <c r="L216" s="205">
        <f>IFERROR(IF(G216="X",0,IF(H216="X",0,VLOOKUP(H216,'1'!$K$3:$L$16,2,FALSE))),0)</f>
        <v>0</v>
      </c>
      <c r="M216" s="205">
        <f t="shared" si="6"/>
        <v>0</v>
      </c>
      <c r="N216" s="205">
        <f>IFERROR(VLOOKUP(H216,'20'!$K$3:$M$16,3,FALSE),0)</f>
        <v>0</v>
      </c>
      <c r="O216" s="205">
        <f t="shared" si="7"/>
        <v>0</v>
      </c>
      <c r="P216" s="205"/>
      <c r="Q216" s="205"/>
      <c r="R216" s="205"/>
    </row>
    <row r="217" spans="1:18">
      <c r="A217" s="203"/>
      <c r="B217" s="204"/>
      <c r="C217" s="204"/>
      <c r="D217" s="203"/>
      <c r="E217" s="203"/>
      <c r="H217" s="203"/>
      <c r="I217" s="205"/>
      <c r="J217" s="205"/>
      <c r="K217" s="205"/>
      <c r="L217" s="205">
        <f>IFERROR(IF(G217="X",0,IF(H217="X",0,VLOOKUP(H217,'1'!$K$3:$L$16,2,FALSE))),0)</f>
        <v>0</v>
      </c>
      <c r="M217" s="205">
        <f t="shared" si="6"/>
        <v>0</v>
      </c>
      <c r="N217" s="205">
        <f>IFERROR(VLOOKUP(H217,'20'!$K$3:$M$16,3,FALSE),0)</f>
        <v>0</v>
      </c>
      <c r="O217" s="205">
        <f t="shared" si="7"/>
        <v>0</v>
      </c>
      <c r="P217" s="205"/>
      <c r="Q217" s="205"/>
      <c r="R217" s="205"/>
    </row>
    <row r="218" spans="1:18">
      <c r="A218" s="203"/>
      <c r="B218" s="204"/>
      <c r="C218" s="204"/>
      <c r="D218" s="203"/>
      <c r="E218" s="203"/>
      <c r="H218" s="203"/>
      <c r="I218" s="205"/>
      <c r="J218" s="205"/>
      <c r="K218" s="205"/>
      <c r="L218" s="205">
        <f>IFERROR(IF(G218="X",0,IF(H218="X",0,VLOOKUP(H218,'1'!$K$3:$L$16,2,FALSE))),0)</f>
        <v>0</v>
      </c>
      <c r="M218" s="205">
        <f t="shared" si="6"/>
        <v>0</v>
      </c>
      <c r="N218" s="205">
        <f>IFERROR(VLOOKUP(H218,'20'!$K$3:$M$16,3,FALSE),0)</f>
        <v>0</v>
      </c>
      <c r="O218" s="205">
        <f t="shared" si="7"/>
        <v>0</v>
      </c>
      <c r="P218" s="205"/>
      <c r="Q218" s="205"/>
      <c r="R218" s="205"/>
    </row>
    <row r="219" spans="1:18">
      <c r="A219" s="203"/>
      <c r="B219" s="204"/>
      <c r="C219" s="204"/>
      <c r="D219" s="203"/>
      <c r="E219" s="203"/>
      <c r="H219" s="203"/>
      <c r="I219" s="205"/>
      <c r="J219" s="205"/>
      <c r="K219" s="205"/>
      <c r="L219" s="205">
        <f>IFERROR(IF(G219="X",0,IF(H219="X",0,VLOOKUP(H219,'1'!$K$3:$L$16,2,FALSE))),0)</f>
        <v>0</v>
      </c>
      <c r="M219" s="205">
        <f t="shared" si="6"/>
        <v>0</v>
      </c>
      <c r="N219" s="205">
        <f>IFERROR(VLOOKUP(H219,'20'!$K$3:$M$16,3,FALSE),0)</f>
        <v>0</v>
      </c>
      <c r="O219" s="205">
        <f t="shared" si="7"/>
        <v>0</v>
      </c>
      <c r="P219" s="205"/>
      <c r="Q219" s="205"/>
      <c r="R219" s="205"/>
    </row>
    <row r="220" spans="1:18">
      <c r="A220" s="203"/>
      <c r="B220" s="204"/>
      <c r="C220" s="204"/>
      <c r="D220" s="203"/>
      <c r="E220" s="203"/>
      <c r="H220" s="203"/>
      <c r="I220" s="205"/>
      <c r="J220" s="205"/>
      <c r="K220" s="205"/>
      <c r="L220" s="205">
        <f>IFERROR(IF(G220="X",0,IF(H220="X",0,VLOOKUP(H220,'1'!$K$3:$L$16,2,FALSE))),0)</f>
        <v>0</v>
      </c>
      <c r="M220" s="205">
        <f t="shared" si="6"/>
        <v>0</v>
      </c>
      <c r="N220" s="205">
        <f>IFERROR(VLOOKUP(H220,'20'!$K$3:$M$16,3,FALSE),0)</f>
        <v>0</v>
      </c>
      <c r="O220" s="205">
        <f t="shared" si="7"/>
        <v>0</v>
      </c>
      <c r="P220" s="205"/>
      <c r="Q220" s="205"/>
      <c r="R220" s="205"/>
    </row>
    <row r="221" spans="1:18">
      <c r="A221" s="203"/>
      <c r="B221" s="204"/>
      <c r="C221" s="204"/>
      <c r="D221" s="203"/>
      <c r="E221" s="203"/>
      <c r="H221" s="203"/>
      <c r="I221" s="205"/>
      <c r="J221" s="205"/>
      <c r="K221" s="205"/>
      <c r="L221" s="205">
        <f>IFERROR(IF(G221="X",0,IF(H221="X",0,VLOOKUP(H221,'1'!$K$3:$L$16,2,FALSE))),0)</f>
        <v>0</v>
      </c>
      <c r="M221" s="205">
        <f t="shared" si="6"/>
        <v>0</v>
      </c>
      <c r="N221" s="205">
        <f>IFERROR(VLOOKUP(H221,'20'!$K$3:$M$16,3,FALSE),0)</f>
        <v>0</v>
      </c>
      <c r="O221" s="205">
        <f t="shared" si="7"/>
        <v>0</v>
      </c>
      <c r="P221" s="205"/>
      <c r="Q221" s="205"/>
      <c r="R221" s="205"/>
    </row>
    <row r="222" spans="1:18">
      <c r="A222" s="203"/>
      <c r="B222" s="204"/>
      <c r="C222" s="204"/>
      <c r="D222" s="203"/>
      <c r="E222" s="203"/>
      <c r="H222" s="203"/>
      <c r="I222" s="205"/>
      <c r="J222" s="205"/>
      <c r="K222" s="205"/>
      <c r="L222" s="205">
        <f>IFERROR(IF(G222="X",0,IF(H222="X",0,VLOOKUP(H222,'1'!$K$3:$L$16,2,FALSE))),0)</f>
        <v>0</v>
      </c>
      <c r="M222" s="205">
        <f t="shared" si="6"/>
        <v>0</v>
      </c>
      <c r="N222" s="205">
        <f>IFERROR(VLOOKUP(H222,'20'!$K$3:$M$16,3,FALSE),0)</f>
        <v>0</v>
      </c>
      <c r="O222" s="205">
        <f t="shared" si="7"/>
        <v>0</v>
      </c>
      <c r="P222" s="205"/>
      <c r="Q222" s="205"/>
      <c r="R222" s="205"/>
    </row>
    <row r="223" spans="1:18">
      <c r="A223" s="203"/>
      <c r="B223" s="204"/>
      <c r="C223" s="204"/>
      <c r="D223" s="203"/>
      <c r="E223" s="203"/>
      <c r="H223" s="203"/>
      <c r="I223" s="205"/>
      <c r="J223" s="205"/>
      <c r="K223" s="205"/>
      <c r="L223" s="205">
        <f>IFERROR(IF(G223="X",0,IF(H223="X",0,VLOOKUP(H223,'1'!$K$3:$L$16,2,FALSE))),0)</f>
        <v>0</v>
      </c>
      <c r="M223" s="205">
        <f t="shared" si="6"/>
        <v>0</v>
      </c>
      <c r="N223" s="205">
        <f>IFERROR(VLOOKUP(H223,'20'!$K$3:$M$16,3,FALSE),0)</f>
        <v>0</v>
      </c>
      <c r="O223" s="205">
        <f t="shared" si="7"/>
        <v>0</v>
      </c>
      <c r="P223" s="205"/>
      <c r="Q223" s="205"/>
      <c r="R223" s="205"/>
    </row>
    <row r="224" spans="1:18">
      <c r="A224" s="203"/>
      <c r="B224" s="204"/>
      <c r="C224" s="204"/>
      <c r="D224" s="203"/>
      <c r="E224" s="203"/>
      <c r="H224" s="203"/>
      <c r="I224" s="205"/>
      <c r="J224" s="205"/>
      <c r="K224" s="205"/>
      <c r="L224" s="205">
        <f>IFERROR(IF(G224="X",0,IF(H224="X",0,VLOOKUP(H224,'1'!$K$3:$L$16,2,FALSE))),0)</f>
        <v>0</v>
      </c>
      <c r="M224" s="205">
        <f t="shared" si="6"/>
        <v>0</v>
      </c>
      <c r="N224" s="205">
        <f>IFERROR(VLOOKUP(H224,'20'!$K$3:$M$16,3,FALSE),0)</f>
        <v>0</v>
      </c>
      <c r="O224" s="205">
        <f t="shared" si="7"/>
        <v>0</v>
      </c>
      <c r="P224" s="205"/>
      <c r="Q224" s="205"/>
      <c r="R224" s="205"/>
    </row>
    <row r="225" spans="1:18">
      <c r="A225" s="203"/>
      <c r="B225" s="204"/>
      <c r="C225" s="204"/>
      <c r="D225" s="203"/>
      <c r="E225" s="203"/>
      <c r="H225" s="203"/>
      <c r="I225" s="205"/>
      <c r="J225" s="205"/>
      <c r="K225" s="205"/>
      <c r="L225" s="205">
        <f>IFERROR(IF(G225="X",0,IF(H225="X",0,VLOOKUP(H225,'1'!$K$3:$L$16,2,FALSE))),0)</f>
        <v>0</v>
      </c>
      <c r="M225" s="205">
        <f t="shared" si="6"/>
        <v>0</v>
      </c>
      <c r="N225" s="205">
        <f>IFERROR(VLOOKUP(H225,'20'!$K$3:$M$16,3,FALSE),0)</f>
        <v>0</v>
      </c>
      <c r="O225" s="205">
        <f t="shared" si="7"/>
        <v>0</v>
      </c>
      <c r="P225" s="205"/>
      <c r="Q225" s="205"/>
      <c r="R225" s="205"/>
    </row>
    <row r="226" spans="1:18">
      <c r="A226" s="203"/>
      <c r="B226" s="204"/>
      <c r="C226" s="204"/>
      <c r="D226" s="203"/>
      <c r="E226" s="203"/>
      <c r="H226" s="203"/>
      <c r="I226" s="205"/>
      <c r="J226" s="205"/>
      <c r="K226" s="205"/>
      <c r="L226" s="205">
        <f>IFERROR(IF(G226="X",0,IF(H226="X",0,VLOOKUP(H226,'1'!$K$3:$L$16,2,FALSE))),0)</f>
        <v>0</v>
      </c>
      <c r="M226" s="205">
        <f t="shared" si="6"/>
        <v>0</v>
      </c>
      <c r="N226" s="205">
        <f>IFERROR(VLOOKUP(H226,'20'!$K$3:$M$16,3,FALSE),0)</f>
        <v>0</v>
      </c>
      <c r="O226" s="205">
        <f t="shared" si="7"/>
        <v>0</v>
      </c>
      <c r="P226" s="205"/>
      <c r="Q226" s="205"/>
      <c r="R226" s="205"/>
    </row>
    <row r="227" spans="1:18">
      <c r="A227" s="203"/>
      <c r="B227" s="204"/>
      <c r="C227" s="204"/>
      <c r="D227" s="203"/>
      <c r="E227" s="203"/>
      <c r="H227" s="203"/>
      <c r="I227" s="205"/>
      <c r="J227" s="205"/>
      <c r="K227" s="205"/>
      <c r="L227" s="205">
        <f>IFERROR(IF(G227="X",0,IF(H227="X",0,VLOOKUP(H227,'1'!$K$3:$L$16,2,FALSE))),0)</f>
        <v>0</v>
      </c>
      <c r="M227" s="205">
        <f t="shared" si="6"/>
        <v>0</v>
      </c>
      <c r="N227" s="205">
        <f>IFERROR(VLOOKUP(H227,'20'!$K$3:$M$16,3,FALSE),0)</f>
        <v>0</v>
      </c>
      <c r="O227" s="205">
        <f t="shared" si="7"/>
        <v>0</v>
      </c>
      <c r="P227" s="205"/>
      <c r="Q227" s="205"/>
      <c r="R227" s="205"/>
    </row>
    <row r="228" spans="1:18">
      <c r="A228" s="203"/>
      <c r="B228" s="204"/>
      <c r="C228" s="204"/>
      <c r="D228" s="203"/>
      <c r="E228" s="203"/>
      <c r="H228" s="203"/>
      <c r="I228" s="205"/>
      <c r="J228" s="205"/>
      <c r="K228" s="205"/>
      <c r="L228" s="205">
        <f>IFERROR(IF(G228="X",0,IF(H228="X",0,VLOOKUP(H228,'1'!$K$3:$L$16,2,FALSE))),0)</f>
        <v>0</v>
      </c>
      <c r="M228" s="205">
        <f t="shared" si="6"/>
        <v>0</v>
      </c>
      <c r="N228" s="205">
        <f>IFERROR(VLOOKUP(H228,'20'!$K$3:$M$16,3,FALSE),0)</f>
        <v>0</v>
      </c>
      <c r="O228" s="205">
        <f t="shared" si="7"/>
        <v>0</v>
      </c>
      <c r="P228" s="205"/>
      <c r="Q228" s="205"/>
      <c r="R228" s="205"/>
    </row>
    <row r="229" spans="1:18">
      <c r="A229" s="203"/>
      <c r="B229" s="204"/>
      <c r="C229" s="204"/>
      <c r="D229" s="203"/>
      <c r="E229" s="203"/>
      <c r="H229" s="203"/>
      <c r="I229" s="205"/>
      <c r="J229" s="205"/>
      <c r="K229" s="205"/>
      <c r="L229" s="205">
        <f>IFERROR(IF(G229="X",0,IF(H229="X",0,VLOOKUP(H229,'1'!$K$3:$L$16,2,FALSE))),0)</f>
        <v>0</v>
      </c>
      <c r="M229" s="205">
        <f t="shared" si="6"/>
        <v>0</v>
      </c>
      <c r="N229" s="205">
        <f>IFERROR(VLOOKUP(H229,'20'!$K$3:$M$16,3,FALSE),0)</f>
        <v>0</v>
      </c>
      <c r="O229" s="205">
        <f t="shared" si="7"/>
        <v>0</v>
      </c>
      <c r="P229" s="205"/>
      <c r="Q229" s="205"/>
      <c r="R229" s="205"/>
    </row>
    <row r="230" spans="1:18">
      <c r="A230" s="203"/>
      <c r="B230" s="204"/>
      <c r="C230" s="204"/>
      <c r="D230" s="203"/>
      <c r="E230" s="203"/>
      <c r="H230" s="203"/>
      <c r="I230" s="205"/>
      <c r="J230" s="205"/>
      <c r="K230" s="205"/>
      <c r="L230" s="205">
        <f>IFERROR(IF(G230="X",0,IF(H230="X",0,VLOOKUP(H230,'1'!$K$3:$L$16,2,FALSE))),0)</f>
        <v>0</v>
      </c>
      <c r="M230" s="205">
        <f t="shared" si="6"/>
        <v>0</v>
      </c>
      <c r="N230" s="205">
        <f>IFERROR(VLOOKUP(H230,'20'!$K$3:$M$16,3,FALSE),0)</f>
        <v>0</v>
      </c>
      <c r="O230" s="205">
        <f t="shared" si="7"/>
        <v>0</v>
      </c>
      <c r="P230" s="205"/>
      <c r="Q230" s="205"/>
      <c r="R230" s="205"/>
    </row>
    <row r="231" spans="1:18">
      <c r="A231" s="203"/>
      <c r="B231" s="204"/>
      <c r="C231" s="204"/>
      <c r="D231" s="203"/>
      <c r="E231" s="203"/>
      <c r="H231" s="203"/>
      <c r="I231" s="205"/>
      <c r="J231" s="205"/>
      <c r="K231" s="205"/>
      <c r="L231" s="205">
        <f>IFERROR(IF(G231="X",0,IF(H231="X",0,VLOOKUP(H231,'1'!$K$3:$L$16,2,FALSE))),0)</f>
        <v>0</v>
      </c>
      <c r="M231" s="205">
        <f t="shared" si="6"/>
        <v>0</v>
      </c>
      <c r="N231" s="205">
        <f>IFERROR(VLOOKUP(H231,'20'!$K$3:$M$16,3,FALSE),0)</f>
        <v>0</v>
      </c>
      <c r="O231" s="205">
        <f t="shared" si="7"/>
        <v>0</v>
      </c>
      <c r="P231" s="205"/>
      <c r="Q231" s="205"/>
      <c r="R231" s="205"/>
    </row>
    <row r="232" spans="1:18">
      <c r="A232" s="203"/>
      <c r="B232" s="204"/>
      <c r="C232" s="204"/>
      <c r="D232" s="203"/>
      <c r="E232" s="203"/>
      <c r="H232" s="203"/>
      <c r="I232" s="205"/>
      <c r="J232" s="205"/>
      <c r="K232" s="205"/>
      <c r="L232" s="205">
        <f>IFERROR(IF(G232="X",0,IF(H232="X",0,VLOOKUP(H232,'1'!$K$3:$L$16,2,FALSE))),0)</f>
        <v>0</v>
      </c>
      <c r="M232" s="205">
        <f t="shared" si="6"/>
        <v>0</v>
      </c>
      <c r="N232" s="205">
        <f>IFERROR(VLOOKUP(H232,'20'!$K$3:$M$16,3,FALSE),0)</f>
        <v>0</v>
      </c>
      <c r="O232" s="205">
        <f t="shared" si="7"/>
        <v>0</v>
      </c>
      <c r="P232" s="205"/>
      <c r="Q232" s="205"/>
      <c r="R232" s="205"/>
    </row>
    <row r="233" spans="1:18">
      <c r="A233" s="203"/>
      <c r="B233" s="204"/>
      <c r="C233" s="204"/>
      <c r="D233" s="203"/>
      <c r="E233" s="203"/>
      <c r="H233" s="203"/>
      <c r="I233" s="205"/>
      <c r="J233" s="205"/>
      <c r="K233" s="205"/>
      <c r="L233" s="205">
        <f>IFERROR(IF(G233="X",0,IF(H233="X",0,VLOOKUP(H233,'1'!$K$3:$L$16,2,FALSE))),0)</f>
        <v>0</v>
      </c>
      <c r="M233" s="205">
        <f t="shared" si="6"/>
        <v>0</v>
      </c>
      <c r="N233" s="205">
        <f>IFERROR(VLOOKUP(H233,'20'!$K$3:$M$16,3,FALSE),0)</f>
        <v>0</v>
      </c>
      <c r="O233" s="205">
        <f t="shared" si="7"/>
        <v>0</v>
      </c>
      <c r="P233" s="205"/>
      <c r="Q233" s="205"/>
      <c r="R233" s="205"/>
    </row>
    <row r="234" spans="1:18">
      <c r="A234" s="203"/>
      <c r="B234" s="204"/>
      <c r="C234" s="204"/>
      <c r="D234" s="203"/>
      <c r="E234" s="203"/>
      <c r="H234" s="203"/>
      <c r="I234" s="205"/>
      <c r="J234" s="205"/>
      <c r="K234" s="205"/>
      <c r="L234" s="205">
        <f>IFERROR(IF(G234="X",0,IF(H234="X",0,VLOOKUP(H234,'1'!$K$3:$L$16,2,FALSE))),0)</f>
        <v>0</v>
      </c>
      <c r="M234" s="205">
        <f t="shared" si="6"/>
        <v>0</v>
      </c>
      <c r="N234" s="205">
        <f>IFERROR(VLOOKUP(H234,'20'!$K$3:$M$16,3,FALSE),0)</f>
        <v>0</v>
      </c>
      <c r="O234" s="205">
        <f t="shared" si="7"/>
        <v>0</v>
      </c>
      <c r="P234" s="205"/>
      <c r="Q234" s="205"/>
      <c r="R234" s="205"/>
    </row>
    <row r="235" spans="1:18">
      <c r="A235" s="203"/>
      <c r="B235" s="204"/>
      <c r="C235" s="204"/>
      <c r="D235" s="203"/>
      <c r="E235" s="203"/>
      <c r="H235" s="203"/>
      <c r="I235" s="205"/>
      <c r="J235" s="205"/>
      <c r="K235" s="205"/>
      <c r="L235" s="205">
        <f>IFERROR(IF(G235="X",0,IF(H235="X",0,VLOOKUP(H235,'1'!$K$3:$L$16,2,FALSE))),0)</f>
        <v>0</v>
      </c>
      <c r="M235" s="205">
        <f t="shared" si="6"/>
        <v>0</v>
      </c>
      <c r="N235" s="205">
        <f>IFERROR(VLOOKUP(H235,'20'!$K$3:$M$16,3,FALSE),0)</f>
        <v>0</v>
      </c>
      <c r="O235" s="205">
        <f t="shared" si="7"/>
        <v>0</v>
      </c>
      <c r="P235" s="205"/>
      <c r="Q235" s="205"/>
      <c r="R235" s="205"/>
    </row>
    <row r="236" spans="1:18">
      <c r="A236" s="203"/>
      <c r="B236" s="204"/>
      <c r="C236" s="204"/>
      <c r="D236" s="203"/>
      <c r="E236" s="203"/>
      <c r="H236" s="203"/>
      <c r="I236" s="205"/>
      <c r="J236" s="205"/>
      <c r="K236" s="205"/>
      <c r="L236" s="205">
        <f>IFERROR(IF(G236="X",0,IF(H236="X",0,VLOOKUP(H236,'1'!$K$3:$L$16,2,FALSE))),0)</f>
        <v>0</v>
      </c>
      <c r="M236" s="205">
        <f t="shared" si="6"/>
        <v>0</v>
      </c>
      <c r="N236" s="205">
        <f>IFERROR(VLOOKUP(H236,'20'!$K$3:$M$16,3,FALSE),0)</f>
        <v>0</v>
      </c>
      <c r="O236" s="205">
        <f t="shared" si="7"/>
        <v>0</v>
      </c>
      <c r="P236" s="205"/>
      <c r="Q236" s="205"/>
      <c r="R236" s="205"/>
    </row>
    <row r="237" spans="1:18">
      <c r="A237" s="203"/>
      <c r="B237" s="204"/>
      <c r="C237" s="204"/>
      <c r="D237" s="203"/>
      <c r="E237" s="203"/>
      <c r="H237" s="203"/>
      <c r="I237" s="205"/>
      <c r="J237" s="205"/>
      <c r="K237" s="205"/>
      <c r="L237" s="205">
        <f>IFERROR(IF(G237="X",0,IF(H237="X",0,VLOOKUP(H237,'1'!$K$3:$L$16,2,FALSE))),0)</f>
        <v>0</v>
      </c>
      <c r="M237" s="205">
        <f t="shared" si="6"/>
        <v>0</v>
      </c>
      <c r="N237" s="205">
        <f>IFERROR(VLOOKUP(H237,'20'!$K$3:$M$16,3,FALSE),0)</f>
        <v>0</v>
      </c>
      <c r="O237" s="205">
        <f t="shared" si="7"/>
        <v>0</v>
      </c>
      <c r="P237" s="205"/>
      <c r="Q237" s="205"/>
      <c r="R237" s="205"/>
    </row>
    <row r="238" spans="1:18">
      <c r="A238" s="203"/>
      <c r="B238" s="204"/>
      <c r="C238" s="204"/>
      <c r="D238" s="203"/>
      <c r="E238" s="203"/>
      <c r="H238" s="203"/>
      <c r="I238" s="205"/>
      <c r="J238" s="205"/>
      <c r="K238" s="205"/>
      <c r="L238" s="205">
        <f>IFERROR(IF(G238="X",0,IF(H238="X",0,VLOOKUP(H238,'1'!$K$3:$L$16,2,FALSE))),0)</f>
        <v>0</v>
      </c>
      <c r="M238" s="205">
        <f t="shared" si="6"/>
        <v>0</v>
      </c>
      <c r="N238" s="205">
        <f>IFERROR(VLOOKUP(H238,'20'!$K$3:$M$16,3,FALSE),0)</f>
        <v>0</v>
      </c>
      <c r="O238" s="205">
        <f t="shared" si="7"/>
        <v>0</v>
      </c>
      <c r="P238" s="205"/>
      <c r="Q238" s="205"/>
      <c r="R238" s="205"/>
    </row>
    <row r="239" spans="1:18">
      <c r="A239" s="203"/>
      <c r="B239" s="204"/>
      <c r="C239" s="204"/>
      <c r="D239" s="203"/>
      <c r="E239" s="203"/>
      <c r="H239" s="203"/>
      <c r="I239" s="205"/>
      <c r="J239" s="205"/>
      <c r="K239" s="205"/>
      <c r="L239" s="205">
        <f>IFERROR(IF(G239="X",0,IF(H239="X",0,VLOOKUP(H239,'1'!$K$3:$L$16,2,FALSE))),0)</f>
        <v>0</v>
      </c>
      <c r="M239" s="205">
        <f t="shared" si="6"/>
        <v>0</v>
      </c>
      <c r="N239" s="205">
        <f>IFERROR(VLOOKUP(H239,'20'!$K$3:$M$16,3,FALSE),0)</f>
        <v>0</v>
      </c>
      <c r="O239" s="205">
        <f t="shared" si="7"/>
        <v>0</v>
      </c>
      <c r="P239" s="205"/>
      <c r="Q239" s="205"/>
      <c r="R239" s="205"/>
    </row>
    <row r="240" spans="1:18">
      <c r="A240" s="203"/>
      <c r="B240" s="204"/>
      <c r="C240" s="204"/>
      <c r="D240" s="203"/>
      <c r="E240" s="203"/>
      <c r="H240" s="203"/>
      <c r="I240" s="205"/>
      <c r="J240" s="205"/>
      <c r="K240" s="205"/>
      <c r="L240" s="205">
        <f>IFERROR(IF(G240="X",0,IF(H240="X",0,VLOOKUP(H240,'1'!$K$3:$L$16,2,FALSE))),0)</f>
        <v>0</v>
      </c>
      <c r="M240" s="205">
        <f t="shared" si="6"/>
        <v>0</v>
      </c>
      <c r="N240" s="205">
        <f>IFERROR(VLOOKUP(H240,'20'!$K$3:$M$16,3,FALSE),0)</f>
        <v>0</v>
      </c>
      <c r="O240" s="205">
        <f t="shared" si="7"/>
        <v>0</v>
      </c>
      <c r="P240" s="205"/>
      <c r="Q240" s="205"/>
      <c r="R240" s="205"/>
    </row>
    <row r="241" spans="1:18">
      <c r="A241" s="203"/>
      <c r="B241" s="204"/>
      <c r="C241" s="204"/>
      <c r="D241" s="203"/>
      <c r="E241" s="203"/>
      <c r="H241" s="203"/>
      <c r="I241" s="205"/>
      <c r="J241" s="205"/>
      <c r="K241" s="205"/>
      <c r="L241" s="205">
        <f>IFERROR(IF(G241="X",0,IF(H241="X",0,VLOOKUP(H241,'1'!$K$3:$L$16,2,FALSE))),0)</f>
        <v>0</v>
      </c>
      <c r="M241" s="205">
        <f t="shared" si="6"/>
        <v>0</v>
      </c>
      <c r="N241" s="205">
        <f>IFERROR(VLOOKUP(H241,'20'!$K$3:$M$16,3,FALSE),0)</f>
        <v>0</v>
      </c>
      <c r="O241" s="205">
        <f t="shared" si="7"/>
        <v>0</v>
      </c>
      <c r="P241" s="205"/>
      <c r="Q241" s="205"/>
      <c r="R241" s="205"/>
    </row>
    <row r="242" spans="1:18">
      <c r="A242" s="203"/>
      <c r="B242" s="204"/>
      <c r="C242" s="204"/>
      <c r="D242" s="203"/>
      <c r="E242" s="203"/>
      <c r="H242" s="203"/>
      <c r="I242" s="205"/>
      <c r="J242" s="205"/>
      <c r="K242" s="205"/>
      <c r="L242" s="205">
        <f>IFERROR(IF(G242="X",0,IF(H242="X",0,VLOOKUP(H242,'1'!$K$3:$L$16,2,FALSE))),0)</f>
        <v>0</v>
      </c>
      <c r="M242" s="205">
        <f t="shared" si="6"/>
        <v>0</v>
      </c>
      <c r="N242" s="205">
        <f>IFERROR(VLOOKUP(H242,'20'!$K$3:$M$16,3,FALSE),0)</f>
        <v>0</v>
      </c>
      <c r="O242" s="205">
        <f t="shared" si="7"/>
        <v>0</v>
      </c>
      <c r="P242" s="205"/>
      <c r="Q242" s="205"/>
      <c r="R242" s="205"/>
    </row>
    <row r="243" spans="1:18">
      <c r="A243" s="203"/>
      <c r="B243" s="204"/>
      <c r="C243" s="204"/>
      <c r="D243" s="203"/>
      <c r="E243" s="203"/>
      <c r="H243" s="203"/>
      <c r="I243" s="205"/>
      <c r="J243" s="205"/>
      <c r="K243" s="205"/>
      <c r="L243" s="205">
        <f>IFERROR(IF(G243="X",0,IF(H243="X",0,VLOOKUP(H243,'1'!$K$3:$L$16,2,FALSE))),0)</f>
        <v>0</v>
      </c>
      <c r="M243" s="205">
        <f t="shared" si="6"/>
        <v>0</v>
      </c>
      <c r="N243" s="205">
        <f>IFERROR(VLOOKUP(H243,'20'!$K$3:$M$16,3,FALSE),0)</f>
        <v>0</v>
      </c>
      <c r="O243" s="205">
        <f t="shared" si="7"/>
        <v>0</v>
      </c>
      <c r="P243" s="205"/>
      <c r="Q243" s="205"/>
      <c r="R243" s="205"/>
    </row>
    <row r="244" spans="1:18">
      <c r="A244" s="203"/>
      <c r="B244" s="204"/>
      <c r="C244" s="204"/>
      <c r="D244" s="203"/>
      <c r="E244" s="203"/>
      <c r="H244" s="203"/>
      <c r="I244" s="205"/>
      <c r="J244" s="205"/>
      <c r="K244" s="205"/>
      <c r="L244" s="205">
        <f>IFERROR(IF(G244="X",0,IF(H244="X",0,VLOOKUP(H244,'1'!$K$3:$L$16,2,FALSE))),0)</f>
        <v>0</v>
      </c>
      <c r="M244" s="205">
        <f t="shared" si="6"/>
        <v>0</v>
      </c>
      <c r="N244" s="205">
        <f>IFERROR(VLOOKUP(H244,'20'!$K$3:$M$16,3,FALSE),0)</f>
        <v>0</v>
      </c>
      <c r="O244" s="205">
        <f t="shared" si="7"/>
        <v>0</v>
      </c>
      <c r="P244" s="205"/>
      <c r="Q244" s="205"/>
      <c r="R244" s="205"/>
    </row>
    <row r="245" spans="1:18">
      <c r="A245" s="203"/>
      <c r="B245" s="204"/>
      <c r="C245" s="204"/>
      <c r="D245" s="203"/>
      <c r="E245" s="203"/>
      <c r="H245" s="203"/>
      <c r="I245" s="205"/>
      <c r="J245" s="205"/>
      <c r="K245" s="205"/>
      <c r="L245" s="205">
        <f>IFERROR(IF(G245="X",0,IF(H245="X",0,VLOOKUP(H245,'1'!$K$3:$L$16,2,FALSE))),0)</f>
        <v>0</v>
      </c>
      <c r="M245" s="205">
        <f t="shared" si="6"/>
        <v>0</v>
      </c>
      <c r="N245" s="205">
        <f>IFERROR(VLOOKUP(H245,'20'!$K$3:$M$16,3,FALSE),0)</f>
        <v>0</v>
      </c>
      <c r="O245" s="205">
        <f t="shared" si="7"/>
        <v>0</v>
      </c>
      <c r="P245" s="205"/>
      <c r="Q245" s="205"/>
      <c r="R245" s="205"/>
    </row>
    <row r="246" spans="1:18">
      <c r="A246" s="203"/>
      <c r="B246" s="204"/>
      <c r="C246" s="204"/>
      <c r="D246" s="203"/>
      <c r="E246" s="203"/>
      <c r="H246" s="203"/>
      <c r="I246" s="205"/>
      <c r="J246" s="205"/>
      <c r="K246" s="205"/>
      <c r="L246" s="205">
        <f>IFERROR(IF(G246="X",0,IF(H246="X",0,VLOOKUP(H246,'1'!$K$3:$L$16,2,FALSE))),0)</f>
        <v>0</v>
      </c>
      <c r="M246" s="205">
        <f t="shared" si="6"/>
        <v>0</v>
      </c>
      <c r="N246" s="205">
        <f>IFERROR(VLOOKUP(H246,'20'!$K$3:$M$16,3,FALSE),0)</f>
        <v>0</v>
      </c>
      <c r="O246" s="205">
        <f t="shared" si="7"/>
        <v>0</v>
      </c>
      <c r="P246" s="205"/>
      <c r="Q246" s="205"/>
      <c r="R246" s="205"/>
    </row>
    <row r="247" spans="1:18">
      <c r="A247" s="203"/>
      <c r="B247" s="204"/>
      <c r="C247" s="204"/>
      <c r="D247" s="203"/>
      <c r="E247" s="203"/>
      <c r="H247" s="203"/>
      <c r="I247" s="205"/>
      <c r="J247" s="205"/>
      <c r="K247" s="205"/>
      <c r="L247" s="205">
        <f>IFERROR(IF(G247="X",0,IF(H247="X",0,VLOOKUP(H247,'1'!$K$3:$L$16,2,FALSE))),0)</f>
        <v>0</v>
      </c>
      <c r="M247" s="205">
        <f t="shared" si="6"/>
        <v>0</v>
      </c>
      <c r="N247" s="205">
        <f>IFERROR(VLOOKUP(H247,'20'!$K$3:$M$16,3,FALSE),0)</f>
        <v>0</v>
      </c>
      <c r="O247" s="205">
        <f t="shared" si="7"/>
        <v>0</v>
      </c>
      <c r="P247" s="205"/>
      <c r="Q247" s="205"/>
      <c r="R247" s="205"/>
    </row>
    <row r="248" spans="1:18">
      <c r="A248" s="203"/>
      <c r="B248" s="204"/>
      <c r="C248" s="204"/>
      <c r="D248" s="203"/>
      <c r="E248" s="203"/>
      <c r="H248" s="203"/>
      <c r="I248" s="205"/>
      <c r="J248" s="205"/>
      <c r="K248" s="205"/>
      <c r="L248" s="205">
        <f>IFERROR(IF(G248="X",0,IF(H248="X",0,VLOOKUP(H248,'1'!$K$3:$L$16,2,FALSE))),0)</f>
        <v>0</v>
      </c>
      <c r="M248" s="205">
        <f t="shared" si="6"/>
        <v>0</v>
      </c>
      <c r="N248" s="205">
        <f>IFERROR(VLOOKUP(H248,'20'!$K$3:$M$16,3,FALSE),0)</f>
        <v>0</v>
      </c>
      <c r="O248" s="205">
        <f t="shared" si="7"/>
        <v>0</v>
      </c>
      <c r="P248" s="205"/>
      <c r="Q248" s="205"/>
      <c r="R248" s="205"/>
    </row>
    <row r="249" spans="1:18">
      <c r="A249" s="203"/>
      <c r="B249" s="204"/>
      <c r="C249" s="204"/>
      <c r="D249" s="203"/>
      <c r="E249" s="203"/>
      <c r="H249" s="203"/>
      <c r="I249" s="205"/>
      <c r="J249" s="205"/>
      <c r="K249" s="205"/>
      <c r="L249" s="205">
        <f>IFERROR(IF(G249="X",0,IF(H249="X",0,VLOOKUP(H249,'1'!$K$3:$L$16,2,FALSE))),0)</f>
        <v>0</v>
      </c>
      <c r="M249" s="205">
        <f t="shared" si="6"/>
        <v>0</v>
      </c>
      <c r="N249" s="205">
        <f>IFERROR(VLOOKUP(H249,'20'!$K$3:$M$16,3,FALSE),0)</f>
        <v>0</v>
      </c>
      <c r="O249" s="205">
        <f t="shared" si="7"/>
        <v>0</v>
      </c>
      <c r="P249" s="205"/>
      <c r="Q249" s="205"/>
      <c r="R249" s="205"/>
    </row>
    <row r="250" spans="1:18">
      <c r="A250" s="203"/>
      <c r="B250" s="204"/>
      <c r="C250" s="204"/>
      <c r="D250" s="203"/>
      <c r="E250" s="203"/>
      <c r="H250" s="203"/>
      <c r="I250" s="205"/>
      <c r="J250" s="205"/>
      <c r="K250" s="205"/>
      <c r="L250" s="205">
        <f>IFERROR(IF(G250="X",0,IF(H250="X",0,VLOOKUP(H250,'1'!$K$3:$L$16,2,FALSE))),0)</f>
        <v>0</v>
      </c>
      <c r="M250" s="205">
        <f t="shared" si="6"/>
        <v>0</v>
      </c>
      <c r="N250" s="205">
        <f>IFERROR(VLOOKUP(H250,'20'!$K$3:$M$16,3,FALSE),0)</f>
        <v>0</v>
      </c>
      <c r="O250" s="205">
        <f t="shared" si="7"/>
        <v>0</v>
      </c>
      <c r="P250" s="205"/>
      <c r="Q250" s="205"/>
      <c r="R250" s="205"/>
    </row>
    <row r="251" spans="1:18">
      <c r="A251" s="203"/>
      <c r="B251" s="204"/>
      <c r="C251" s="204"/>
      <c r="D251" s="203"/>
      <c r="E251" s="203"/>
      <c r="H251" s="203"/>
      <c r="I251" s="205"/>
      <c r="J251" s="205"/>
      <c r="K251" s="205"/>
      <c r="L251" s="205">
        <f>IFERROR(IF(G251="X",0,IF(H251="X",0,VLOOKUP(H251,'1'!$K$3:$L$16,2,FALSE))),0)</f>
        <v>0</v>
      </c>
      <c r="M251" s="205">
        <f t="shared" si="6"/>
        <v>0</v>
      </c>
      <c r="N251" s="205">
        <f>IFERROR(VLOOKUP(H251,'20'!$K$3:$M$16,3,FALSE),0)</f>
        <v>0</v>
      </c>
      <c r="O251" s="205">
        <f t="shared" si="7"/>
        <v>0</v>
      </c>
      <c r="P251" s="205"/>
      <c r="Q251" s="205"/>
      <c r="R251" s="205"/>
    </row>
    <row r="252" spans="1:18">
      <c r="A252" s="203"/>
      <c r="B252" s="204"/>
      <c r="C252" s="204"/>
      <c r="D252" s="203"/>
      <c r="E252" s="203"/>
      <c r="H252" s="203"/>
      <c r="I252" s="205"/>
      <c r="J252" s="205"/>
      <c r="K252" s="205"/>
      <c r="L252" s="205">
        <f>IFERROR(IF(G252="X",0,IF(H252="X",0,VLOOKUP(H252,'1'!$K$3:$L$16,2,FALSE))),0)</f>
        <v>0</v>
      </c>
      <c r="M252" s="205">
        <f t="shared" si="6"/>
        <v>0</v>
      </c>
      <c r="N252" s="205">
        <f>IFERROR(VLOOKUP(H252,'20'!$K$3:$M$16,3,FALSE),0)</f>
        <v>0</v>
      </c>
      <c r="O252" s="205">
        <f t="shared" si="7"/>
        <v>0</v>
      </c>
      <c r="P252" s="205"/>
      <c r="Q252" s="205"/>
      <c r="R252" s="205"/>
    </row>
    <row r="253" spans="1:18">
      <c r="A253" s="203"/>
      <c r="B253" s="204"/>
      <c r="C253" s="204"/>
      <c r="D253" s="203"/>
      <c r="E253" s="203"/>
      <c r="H253" s="203"/>
      <c r="I253" s="205"/>
      <c r="J253" s="205"/>
      <c r="K253" s="205"/>
      <c r="L253" s="205">
        <f>IFERROR(IF(G253="X",0,IF(H253="X",0,VLOOKUP(H253,'1'!$K$3:$L$16,2,FALSE))),0)</f>
        <v>0</v>
      </c>
      <c r="M253" s="205">
        <f t="shared" si="6"/>
        <v>0</v>
      </c>
      <c r="N253" s="205">
        <f>IFERROR(VLOOKUP(H253,'20'!$K$3:$M$16,3,FALSE),0)</f>
        <v>0</v>
      </c>
      <c r="O253" s="205">
        <f t="shared" si="7"/>
        <v>0</v>
      </c>
      <c r="P253" s="205"/>
      <c r="Q253" s="205"/>
      <c r="R253" s="205"/>
    </row>
    <row r="254" spans="1:18">
      <c r="A254" s="203"/>
      <c r="B254" s="204"/>
      <c r="C254" s="204"/>
      <c r="D254" s="203"/>
      <c r="E254" s="203"/>
      <c r="H254" s="203"/>
      <c r="I254" s="205"/>
      <c r="J254" s="205"/>
      <c r="K254" s="205"/>
      <c r="L254" s="205">
        <f>IFERROR(IF(G254="X",0,IF(H254="X",0,VLOOKUP(H254,'1'!$K$3:$L$16,2,FALSE))),0)</f>
        <v>0</v>
      </c>
      <c r="M254" s="205">
        <f t="shared" si="6"/>
        <v>0</v>
      </c>
      <c r="N254" s="205">
        <f>IFERROR(VLOOKUP(H254,'20'!$K$3:$M$16,3,FALSE),0)</f>
        <v>0</v>
      </c>
      <c r="O254" s="205">
        <f t="shared" si="7"/>
        <v>0</v>
      </c>
      <c r="P254" s="205"/>
      <c r="Q254" s="205"/>
      <c r="R254" s="205"/>
    </row>
    <row r="255" spans="1:18">
      <c r="A255" s="203"/>
      <c r="B255" s="204"/>
      <c r="C255" s="204"/>
      <c r="D255" s="203"/>
      <c r="E255" s="203"/>
      <c r="H255" s="203"/>
      <c r="I255" s="205"/>
      <c r="J255" s="205"/>
      <c r="K255" s="205"/>
      <c r="L255" s="205">
        <f>IFERROR(IF(G255="X",0,IF(H255="X",0,VLOOKUP(H255,'1'!$K$3:$L$16,2,FALSE))),0)</f>
        <v>0</v>
      </c>
      <c r="M255" s="205">
        <f t="shared" si="6"/>
        <v>0</v>
      </c>
      <c r="N255" s="205">
        <f>IFERROR(VLOOKUP(H255,'20'!$K$3:$M$16,3,FALSE),0)</f>
        <v>0</v>
      </c>
      <c r="O255" s="205">
        <f t="shared" si="7"/>
        <v>0</v>
      </c>
      <c r="P255" s="205"/>
      <c r="Q255" s="205"/>
      <c r="R255" s="205"/>
    </row>
    <row r="256" spans="1:18">
      <c r="A256" s="203"/>
      <c r="B256" s="204"/>
      <c r="C256" s="204"/>
      <c r="D256" s="203"/>
      <c r="E256" s="203"/>
      <c r="H256" s="203"/>
      <c r="I256" s="205"/>
      <c r="J256" s="205"/>
      <c r="K256" s="205"/>
      <c r="L256" s="205">
        <f>IFERROR(IF(G256="X",0,IF(H256="X",0,VLOOKUP(H256,'1'!$K$3:$L$16,2,FALSE))),0)</f>
        <v>0</v>
      </c>
      <c r="M256" s="205">
        <f t="shared" si="6"/>
        <v>0</v>
      </c>
      <c r="N256" s="205">
        <f>IFERROR(VLOOKUP(H256,'20'!$K$3:$M$16,3,FALSE),0)</f>
        <v>0</v>
      </c>
      <c r="O256" s="205">
        <f t="shared" si="7"/>
        <v>0</v>
      </c>
      <c r="P256" s="205"/>
      <c r="Q256" s="205"/>
      <c r="R256" s="205"/>
    </row>
    <row r="257" spans="1:18">
      <c r="A257" s="203"/>
      <c r="B257" s="204"/>
      <c r="C257" s="204"/>
      <c r="D257" s="203"/>
      <c r="E257" s="203"/>
      <c r="H257" s="203"/>
      <c r="I257" s="205"/>
      <c r="J257" s="205"/>
      <c r="K257" s="205"/>
      <c r="L257" s="205">
        <f>IFERROR(IF(G257="X",0,IF(H257="X",0,VLOOKUP(H257,'1'!$K$3:$L$16,2,FALSE))),0)</f>
        <v>0</v>
      </c>
      <c r="M257" s="205">
        <f t="shared" si="6"/>
        <v>0</v>
      </c>
      <c r="N257" s="205">
        <f>IFERROR(VLOOKUP(H257,'20'!$K$3:$M$16,3,FALSE),0)</f>
        <v>0</v>
      </c>
      <c r="O257" s="205">
        <f t="shared" si="7"/>
        <v>0</v>
      </c>
      <c r="P257" s="205"/>
      <c r="Q257" s="205"/>
      <c r="R257" s="205"/>
    </row>
    <row r="258" spans="1:18">
      <c r="A258" s="203"/>
      <c r="B258" s="204"/>
      <c r="C258" s="204"/>
      <c r="D258" s="203"/>
      <c r="E258" s="203"/>
      <c r="H258" s="203"/>
      <c r="I258" s="205"/>
      <c r="J258" s="205"/>
      <c r="K258" s="205"/>
      <c r="L258" s="205">
        <f>IFERROR(IF(G258="X",0,IF(H258="X",0,VLOOKUP(H258,'1'!$K$3:$L$16,2,FALSE))),0)</f>
        <v>0</v>
      </c>
      <c r="M258" s="205">
        <f t="shared" si="6"/>
        <v>0</v>
      </c>
      <c r="N258" s="205">
        <f>IFERROR(VLOOKUP(H258,'20'!$K$3:$M$16,3,FALSE),0)</f>
        <v>0</v>
      </c>
      <c r="O258" s="205">
        <f t="shared" si="7"/>
        <v>0</v>
      </c>
      <c r="P258" s="205"/>
      <c r="Q258" s="205"/>
      <c r="R258" s="205"/>
    </row>
    <row r="259" spans="1:18">
      <c r="A259" s="203"/>
      <c r="B259" s="204"/>
      <c r="C259" s="204"/>
      <c r="D259" s="203"/>
      <c r="E259" s="203"/>
      <c r="H259" s="203"/>
      <c r="I259" s="205"/>
      <c r="J259" s="205"/>
      <c r="K259" s="205"/>
      <c r="L259" s="205">
        <f>IFERROR(IF(G259="X",0,IF(H259="X",0,VLOOKUP(H259,'1'!$K$3:$L$16,2,FALSE))),0)</f>
        <v>0</v>
      </c>
      <c r="M259" s="205">
        <f t="shared" si="6"/>
        <v>0</v>
      </c>
      <c r="N259" s="205">
        <f>IFERROR(VLOOKUP(H259,'20'!$K$3:$M$16,3,FALSE),0)</f>
        <v>0</v>
      </c>
      <c r="O259" s="205">
        <f t="shared" si="7"/>
        <v>0</v>
      </c>
      <c r="P259" s="205"/>
      <c r="Q259" s="205"/>
      <c r="R259" s="205"/>
    </row>
    <row r="260" spans="1:18">
      <c r="A260" s="203"/>
      <c r="B260" s="204"/>
      <c r="C260" s="204"/>
      <c r="D260" s="203"/>
      <c r="E260" s="203"/>
      <c r="H260" s="203"/>
      <c r="I260" s="205"/>
      <c r="J260" s="205"/>
      <c r="K260" s="205"/>
      <c r="L260" s="205">
        <f>IFERROR(IF(G260="X",0,IF(H260="X",0,VLOOKUP(H260,'1'!$K$3:$L$16,2,FALSE))),0)</f>
        <v>0</v>
      </c>
      <c r="M260" s="205">
        <f t="shared" ref="M260:M323" si="8">K260*L260</f>
        <v>0</v>
      </c>
      <c r="N260" s="205">
        <f>IFERROR(VLOOKUP(H260,'20'!$K$3:$M$16,3,FALSE),0)</f>
        <v>0</v>
      </c>
      <c r="O260" s="205">
        <f t="shared" ref="O260:O323" si="9">IF(N260=0,0,M260/N260)</f>
        <v>0</v>
      </c>
      <c r="P260" s="205"/>
      <c r="Q260" s="205"/>
      <c r="R260" s="205"/>
    </row>
    <row r="261" spans="1:18">
      <c r="A261" s="203"/>
      <c r="B261" s="204"/>
      <c r="C261" s="204"/>
      <c r="D261" s="203"/>
      <c r="E261" s="203"/>
      <c r="H261" s="203"/>
      <c r="I261" s="205"/>
      <c r="J261" s="205"/>
      <c r="K261" s="205"/>
      <c r="L261" s="205">
        <f>IFERROR(IF(G261="X",0,IF(H261="X",0,VLOOKUP(H261,'1'!$K$3:$L$16,2,FALSE))),0)</f>
        <v>0</v>
      </c>
      <c r="M261" s="205">
        <f t="shared" si="8"/>
        <v>0</v>
      </c>
      <c r="N261" s="205">
        <f>IFERROR(VLOOKUP(H261,'20'!$K$3:$M$16,3,FALSE),0)</f>
        <v>0</v>
      </c>
      <c r="O261" s="205">
        <f t="shared" si="9"/>
        <v>0</v>
      </c>
      <c r="P261" s="205"/>
      <c r="Q261" s="205"/>
      <c r="R261" s="205"/>
    </row>
    <row r="262" spans="1:18">
      <c r="A262" s="203"/>
      <c r="B262" s="204"/>
      <c r="C262" s="204"/>
      <c r="D262" s="203"/>
      <c r="E262" s="203"/>
      <c r="H262" s="203"/>
      <c r="I262" s="205"/>
      <c r="J262" s="205"/>
      <c r="K262" s="205"/>
      <c r="L262" s="205">
        <f>IFERROR(IF(G262="X",0,IF(H262="X",0,VLOOKUP(H262,'1'!$K$3:$L$16,2,FALSE))),0)</f>
        <v>0</v>
      </c>
      <c r="M262" s="205">
        <f t="shared" si="8"/>
        <v>0</v>
      </c>
      <c r="N262" s="205">
        <f>IFERROR(VLOOKUP(H262,'20'!$K$3:$M$16,3,FALSE),0)</f>
        <v>0</v>
      </c>
      <c r="O262" s="205">
        <f t="shared" si="9"/>
        <v>0</v>
      </c>
      <c r="P262" s="205"/>
      <c r="Q262" s="205"/>
      <c r="R262" s="205"/>
    </row>
    <row r="263" spans="1:18">
      <c r="A263" s="203"/>
      <c r="B263" s="204"/>
      <c r="C263" s="204"/>
      <c r="D263" s="203"/>
      <c r="E263" s="203"/>
      <c r="H263" s="203"/>
      <c r="I263" s="205"/>
      <c r="J263" s="205"/>
      <c r="K263" s="205"/>
      <c r="L263" s="205">
        <f>IFERROR(IF(G263="X",0,IF(H263="X",0,VLOOKUP(H263,'1'!$K$3:$L$16,2,FALSE))),0)</f>
        <v>0</v>
      </c>
      <c r="M263" s="205">
        <f t="shared" si="8"/>
        <v>0</v>
      </c>
      <c r="N263" s="205">
        <f>IFERROR(VLOOKUP(H263,'20'!$K$3:$M$16,3,FALSE),0)</f>
        <v>0</v>
      </c>
      <c r="O263" s="205">
        <f t="shared" si="9"/>
        <v>0</v>
      </c>
      <c r="P263" s="205"/>
      <c r="Q263" s="205"/>
      <c r="R263" s="205"/>
    </row>
    <row r="264" spans="1:18">
      <c r="A264" s="203"/>
      <c r="B264" s="204"/>
      <c r="C264" s="204"/>
      <c r="D264" s="203"/>
      <c r="E264" s="203"/>
      <c r="H264" s="203"/>
      <c r="I264" s="205"/>
      <c r="J264" s="205"/>
      <c r="K264" s="205"/>
      <c r="L264" s="205">
        <f>IFERROR(IF(G264="X",0,IF(H264="X",0,VLOOKUP(H264,'1'!$K$3:$L$16,2,FALSE))),0)</f>
        <v>0</v>
      </c>
      <c r="M264" s="205">
        <f t="shared" si="8"/>
        <v>0</v>
      </c>
      <c r="N264" s="205">
        <f>IFERROR(VLOOKUP(H264,'20'!$K$3:$M$16,3,FALSE),0)</f>
        <v>0</v>
      </c>
      <c r="O264" s="205">
        <f t="shared" si="9"/>
        <v>0</v>
      </c>
      <c r="P264" s="205"/>
      <c r="Q264" s="205"/>
      <c r="R264" s="205"/>
    </row>
    <row r="265" spans="1:18">
      <c r="A265" s="203"/>
      <c r="B265" s="204"/>
      <c r="C265" s="204"/>
      <c r="D265" s="203"/>
      <c r="E265" s="203"/>
      <c r="H265" s="203"/>
      <c r="I265" s="205"/>
      <c r="J265" s="205"/>
      <c r="K265" s="205"/>
      <c r="L265" s="205">
        <f>IFERROR(IF(G265="X",0,IF(H265="X",0,VLOOKUP(H265,'1'!$K$3:$L$16,2,FALSE))),0)</f>
        <v>0</v>
      </c>
      <c r="M265" s="205">
        <f t="shared" si="8"/>
        <v>0</v>
      </c>
      <c r="N265" s="205">
        <f>IFERROR(VLOOKUP(H265,'20'!$K$3:$M$16,3,FALSE),0)</f>
        <v>0</v>
      </c>
      <c r="O265" s="205">
        <f t="shared" si="9"/>
        <v>0</v>
      </c>
      <c r="P265" s="205"/>
      <c r="Q265" s="205"/>
      <c r="R265" s="205"/>
    </row>
    <row r="266" spans="1:18">
      <c r="A266" s="203"/>
      <c r="B266" s="204"/>
      <c r="C266" s="204"/>
      <c r="D266" s="203"/>
      <c r="E266" s="203"/>
      <c r="H266" s="203"/>
      <c r="I266" s="205"/>
      <c r="J266" s="205"/>
      <c r="K266" s="205"/>
      <c r="L266" s="205">
        <f>IFERROR(IF(G266="X",0,IF(H266="X",0,VLOOKUP(H266,'1'!$K$3:$L$16,2,FALSE))),0)</f>
        <v>0</v>
      </c>
      <c r="M266" s="205">
        <f t="shared" si="8"/>
        <v>0</v>
      </c>
      <c r="N266" s="205">
        <f>IFERROR(VLOOKUP(H266,'20'!$K$3:$M$16,3,FALSE),0)</f>
        <v>0</v>
      </c>
      <c r="O266" s="205">
        <f t="shared" si="9"/>
        <v>0</v>
      </c>
      <c r="P266" s="205"/>
      <c r="Q266" s="205"/>
      <c r="R266" s="205"/>
    </row>
    <row r="267" spans="1:18">
      <c r="A267" s="203"/>
      <c r="B267" s="204"/>
      <c r="C267" s="204"/>
      <c r="D267" s="203"/>
      <c r="E267" s="203"/>
      <c r="H267" s="203"/>
      <c r="I267" s="205"/>
      <c r="J267" s="205"/>
      <c r="K267" s="205"/>
      <c r="L267" s="205">
        <f>IFERROR(IF(G267="X",0,IF(H267="X",0,VLOOKUP(H267,'1'!$K$3:$L$16,2,FALSE))),0)</f>
        <v>0</v>
      </c>
      <c r="M267" s="205">
        <f t="shared" si="8"/>
        <v>0</v>
      </c>
      <c r="N267" s="205">
        <f>IFERROR(VLOOKUP(H267,'20'!$K$3:$M$16,3,FALSE),0)</f>
        <v>0</v>
      </c>
      <c r="O267" s="205">
        <f t="shared" si="9"/>
        <v>0</v>
      </c>
      <c r="P267" s="205"/>
      <c r="Q267" s="205"/>
      <c r="R267" s="205"/>
    </row>
    <row r="268" spans="1:18">
      <c r="A268" s="203"/>
      <c r="B268" s="204"/>
      <c r="C268" s="204"/>
      <c r="D268" s="203"/>
      <c r="E268" s="203"/>
      <c r="H268" s="203"/>
      <c r="I268" s="205"/>
      <c r="J268" s="205"/>
      <c r="K268" s="205"/>
      <c r="L268" s="205">
        <f>IFERROR(IF(G268="X",0,IF(H268="X",0,VLOOKUP(H268,'1'!$K$3:$L$16,2,FALSE))),0)</f>
        <v>0</v>
      </c>
      <c r="M268" s="205">
        <f t="shared" si="8"/>
        <v>0</v>
      </c>
      <c r="N268" s="205">
        <f>IFERROR(VLOOKUP(H268,'20'!$K$3:$M$16,3,FALSE),0)</f>
        <v>0</v>
      </c>
      <c r="O268" s="205">
        <f t="shared" si="9"/>
        <v>0</v>
      </c>
      <c r="P268" s="205"/>
      <c r="Q268" s="205"/>
      <c r="R268" s="205"/>
    </row>
    <row r="269" spans="1:18">
      <c r="A269" s="203"/>
      <c r="B269" s="204"/>
      <c r="C269" s="204"/>
      <c r="D269" s="203"/>
      <c r="E269" s="203"/>
      <c r="H269" s="203"/>
      <c r="I269" s="205"/>
      <c r="J269" s="205"/>
      <c r="K269" s="205"/>
      <c r="L269" s="205">
        <f>IFERROR(IF(G269="X",0,IF(H269="X",0,VLOOKUP(H269,'1'!$K$3:$L$16,2,FALSE))),0)</f>
        <v>0</v>
      </c>
      <c r="M269" s="205">
        <f t="shared" si="8"/>
        <v>0</v>
      </c>
      <c r="N269" s="205">
        <f>IFERROR(VLOOKUP(H269,'20'!$K$3:$M$16,3,FALSE),0)</f>
        <v>0</v>
      </c>
      <c r="O269" s="205">
        <f t="shared" si="9"/>
        <v>0</v>
      </c>
      <c r="P269" s="205"/>
      <c r="Q269" s="205"/>
      <c r="R269" s="205"/>
    </row>
    <row r="270" spans="1:18">
      <c r="A270" s="203"/>
      <c r="B270" s="204"/>
      <c r="C270" s="204"/>
      <c r="D270" s="203"/>
      <c r="E270" s="203"/>
      <c r="H270" s="203"/>
      <c r="I270" s="205"/>
      <c r="J270" s="205"/>
      <c r="K270" s="205"/>
      <c r="L270" s="205">
        <f>IFERROR(IF(G270="X",0,IF(H270="X",0,VLOOKUP(H270,'1'!$K$3:$L$16,2,FALSE))),0)</f>
        <v>0</v>
      </c>
      <c r="M270" s="205">
        <f t="shared" si="8"/>
        <v>0</v>
      </c>
      <c r="N270" s="205">
        <f>IFERROR(VLOOKUP(H270,'20'!$K$3:$M$16,3,FALSE),0)</f>
        <v>0</v>
      </c>
      <c r="O270" s="205">
        <f t="shared" si="9"/>
        <v>0</v>
      </c>
      <c r="P270" s="205"/>
      <c r="Q270" s="205"/>
      <c r="R270" s="205"/>
    </row>
    <row r="271" spans="1:18">
      <c r="A271" s="203"/>
      <c r="B271" s="204"/>
      <c r="C271" s="204"/>
      <c r="D271" s="203"/>
      <c r="E271" s="203"/>
      <c r="H271" s="203"/>
      <c r="I271" s="205"/>
      <c r="J271" s="205"/>
      <c r="K271" s="205"/>
      <c r="L271" s="205">
        <f>IFERROR(IF(G271="X",0,IF(H271="X",0,VLOOKUP(H271,'1'!$K$3:$L$16,2,FALSE))),0)</f>
        <v>0</v>
      </c>
      <c r="M271" s="205">
        <f t="shared" si="8"/>
        <v>0</v>
      </c>
      <c r="N271" s="205">
        <f>IFERROR(VLOOKUP(H271,'20'!$K$3:$M$16,3,FALSE),0)</f>
        <v>0</v>
      </c>
      <c r="O271" s="205">
        <f t="shared" si="9"/>
        <v>0</v>
      </c>
      <c r="P271" s="205"/>
      <c r="Q271" s="205"/>
      <c r="R271" s="205"/>
    </row>
    <row r="272" spans="1:18">
      <c r="A272" s="203"/>
      <c r="B272" s="204"/>
      <c r="C272" s="204"/>
      <c r="D272" s="203"/>
      <c r="E272" s="203"/>
      <c r="H272" s="203"/>
      <c r="I272" s="205"/>
      <c r="J272" s="205"/>
      <c r="K272" s="205"/>
      <c r="L272" s="205">
        <f>IFERROR(IF(G272="X",0,IF(H272="X",0,VLOOKUP(H272,'1'!$K$3:$L$16,2,FALSE))),0)</f>
        <v>0</v>
      </c>
      <c r="M272" s="205">
        <f t="shared" si="8"/>
        <v>0</v>
      </c>
      <c r="N272" s="205">
        <f>IFERROR(VLOOKUP(H272,'20'!$K$3:$M$16,3,FALSE),0)</f>
        <v>0</v>
      </c>
      <c r="O272" s="205">
        <f t="shared" si="9"/>
        <v>0</v>
      </c>
      <c r="P272" s="205"/>
      <c r="Q272" s="205"/>
      <c r="R272" s="205"/>
    </row>
    <row r="273" spans="1:18">
      <c r="A273" s="203"/>
      <c r="B273" s="204"/>
      <c r="C273" s="204"/>
      <c r="D273" s="203"/>
      <c r="E273" s="203"/>
      <c r="H273" s="203"/>
      <c r="I273" s="205"/>
      <c r="J273" s="205"/>
      <c r="K273" s="205"/>
      <c r="L273" s="205">
        <f>IFERROR(IF(G273="X",0,IF(H273="X",0,VLOOKUP(H273,'1'!$K$3:$L$16,2,FALSE))),0)</f>
        <v>0</v>
      </c>
      <c r="M273" s="205">
        <f t="shared" si="8"/>
        <v>0</v>
      </c>
      <c r="N273" s="205">
        <f>IFERROR(VLOOKUP(H273,'20'!$K$3:$M$16,3,FALSE),0)</f>
        <v>0</v>
      </c>
      <c r="O273" s="205">
        <f t="shared" si="9"/>
        <v>0</v>
      </c>
      <c r="P273" s="205"/>
      <c r="Q273" s="205"/>
      <c r="R273" s="205"/>
    </row>
    <row r="274" spans="1:18">
      <c r="A274" s="203"/>
      <c r="B274" s="204"/>
      <c r="C274" s="204"/>
      <c r="D274" s="203"/>
      <c r="E274" s="203"/>
      <c r="H274" s="203"/>
      <c r="I274" s="205"/>
      <c r="J274" s="205"/>
      <c r="K274" s="205"/>
      <c r="L274" s="205">
        <f>IFERROR(IF(G274="X",0,IF(H274="X",0,VLOOKUP(H274,'1'!$K$3:$L$16,2,FALSE))),0)</f>
        <v>0</v>
      </c>
      <c r="M274" s="205">
        <f t="shared" si="8"/>
        <v>0</v>
      </c>
      <c r="N274" s="205">
        <f>IFERROR(VLOOKUP(H274,'20'!$K$3:$M$16,3,FALSE),0)</f>
        <v>0</v>
      </c>
      <c r="O274" s="205">
        <f t="shared" si="9"/>
        <v>0</v>
      </c>
      <c r="P274" s="205"/>
      <c r="Q274" s="205"/>
      <c r="R274" s="205"/>
    </row>
    <row r="275" spans="1:18">
      <c r="A275" s="203"/>
      <c r="B275" s="204"/>
      <c r="C275" s="204"/>
      <c r="D275" s="203"/>
      <c r="E275" s="203"/>
      <c r="H275" s="203"/>
      <c r="I275" s="205"/>
      <c r="J275" s="205"/>
      <c r="K275" s="205"/>
      <c r="L275" s="205">
        <f>IFERROR(IF(G275="X",0,IF(H275="X",0,VLOOKUP(H275,'1'!$K$3:$L$16,2,FALSE))),0)</f>
        <v>0</v>
      </c>
      <c r="M275" s="205">
        <f t="shared" si="8"/>
        <v>0</v>
      </c>
      <c r="N275" s="205">
        <f>IFERROR(VLOOKUP(H275,'20'!$K$3:$M$16,3,FALSE),0)</f>
        <v>0</v>
      </c>
      <c r="O275" s="205">
        <f t="shared" si="9"/>
        <v>0</v>
      </c>
      <c r="P275" s="205"/>
      <c r="Q275" s="205"/>
      <c r="R275" s="205"/>
    </row>
    <row r="276" spans="1:18">
      <c r="A276" s="203"/>
      <c r="B276" s="204"/>
      <c r="C276" s="204"/>
      <c r="D276" s="203"/>
      <c r="E276" s="203"/>
      <c r="H276" s="203"/>
      <c r="I276" s="205"/>
      <c r="J276" s="205"/>
      <c r="K276" s="205"/>
      <c r="L276" s="205">
        <f>IFERROR(IF(G276="X",0,IF(H276="X",0,VLOOKUP(H276,'1'!$K$3:$L$16,2,FALSE))),0)</f>
        <v>0</v>
      </c>
      <c r="M276" s="205">
        <f t="shared" si="8"/>
        <v>0</v>
      </c>
      <c r="N276" s="205">
        <f>IFERROR(VLOOKUP(H276,'20'!$K$3:$M$16,3,FALSE),0)</f>
        <v>0</v>
      </c>
      <c r="O276" s="205">
        <f t="shared" si="9"/>
        <v>0</v>
      </c>
      <c r="P276" s="205"/>
      <c r="Q276" s="205"/>
      <c r="R276" s="205"/>
    </row>
    <row r="277" spans="1:18">
      <c r="A277" s="203"/>
      <c r="B277" s="204"/>
      <c r="C277" s="204"/>
      <c r="D277" s="203"/>
      <c r="E277" s="203"/>
      <c r="H277" s="203"/>
      <c r="I277" s="205"/>
      <c r="J277" s="205"/>
      <c r="K277" s="205"/>
      <c r="L277" s="205">
        <f>IFERROR(IF(G277="X",0,IF(H277="X",0,VLOOKUP(H277,'1'!$K$3:$L$16,2,FALSE))),0)</f>
        <v>0</v>
      </c>
      <c r="M277" s="205">
        <f t="shared" si="8"/>
        <v>0</v>
      </c>
      <c r="N277" s="205">
        <f>IFERROR(VLOOKUP(H277,'20'!$K$3:$M$16,3,FALSE),0)</f>
        <v>0</v>
      </c>
      <c r="O277" s="205">
        <f t="shared" si="9"/>
        <v>0</v>
      </c>
      <c r="P277" s="205"/>
      <c r="Q277" s="205"/>
      <c r="R277" s="205"/>
    </row>
    <row r="278" spans="1:18">
      <c r="A278" s="203"/>
      <c r="B278" s="204"/>
      <c r="C278" s="204"/>
      <c r="D278" s="203"/>
      <c r="E278" s="203"/>
      <c r="H278" s="203"/>
      <c r="I278" s="205"/>
      <c r="J278" s="205"/>
      <c r="K278" s="205"/>
      <c r="L278" s="205">
        <f>IFERROR(IF(G278="X",0,IF(H278="X",0,VLOOKUP(H278,'1'!$K$3:$L$16,2,FALSE))),0)</f>
        <v>0</v>
      </c>
      <c r="M278" s="205">
        <f t="shared" si="8"/>
        <v>0</v>
      </c>
      <c r="N278" s="205">
        <f>IFERROR(VLOOKUP(H278,'20'!$K$3:$M$16,3,FALSE),0)</f>
        <v>0</v>
      </c>
      <c r="O278" s="205">
        <f t="shared" si="9"/>
        <v>0</v>
      </c>
      <c r="P278" s="205"/>
      <c r="Q278" s="205"/>
      <c r="R278" s="205"/>
    </row>
    <row r="279" spans="1:18">
      <c r="A279" s="203"/>
      <c r="B279" s="204"/>
      <c r="C279" s="204"/>
      <c r="D279" s="203"/>
      <c r="E279" s="203"/>
      <c r="H279" s="203"/>
      <c r="I279" s="205"/>
      <c r="J279" s="205"/>
      <c r="K279" s="205"/>
      <c r="L279" s="205">
        <f>IFERROR(IF(G279="X",0,IF(H279="X",0,VLOOKUP(H279,'1'!$K$3:$L$16,2,FALSE))),0)</f>
        <v>0</v>
      </c>
      <c r="M279" s="205">
        <f t="shared" si="8"/>
        <v>0</v>
      </c>
      <c r="N279" s="205">
        <f>IFERROR(VLOOKUP(H279,'20'!$K$3:$M$16,3,FALSE),0)</f>
        <v>0</v>
      </c>
      <c r="O279" s="205">
        <f t="shared" si="9"/>
        <v>0</v>
      </c>
      <c r="P279" s="205"/>
      <c r="Q279" s="205"/>
      <c r="R279" s="205"/>
    </row>
    <row r="280" spans="1:18">
      <c r="A280" s="203"/>
      <c r="B280" s="204"/>
      <c r="C280" s="204"/>
      <c r="D280" s="203"/>
      <c r="E280" s="203"/>
      <c r="H280" s="203"/>
      <c r="I280" s="205"/>
      <c r="J280" s="205"/>
      <c r="K280" s="205"/>
      <c r="L280" s="205">
        <f>IFERROR(IF(G280="X",0,IF(H280="X",0,VLOOKUP(H280,'1'!$K$3:$L$16,2,FALSE))),0)</f>
        <v>0</v>
      </c>
      <c r="M280" s="205">
        <f t="shared" si="8"/>
        <v>0</v>
      </c>
      <c r="N280" s="205">
        <f>IFERROR(VLOOKUP(H280,'20'!$K$3:$M$16,3,FALSE),0)</f>
        <v>0</v>
      </c>
      <c r="O280" s="205">
        <f t="shared" si="9"/>
        <v>0</v>
      </c>
      <c r="P280" s="205"/>
      <c r="Q280" s="205"/>
      <c r="R280" s="205"/>
    </row>
    <row r="281" spans="1:18">
      <c r="A281" s="203"/>
      <c r="B281" s="204"/>
      <c r="C281" s="204"/>
      <c r="D281" s="203"/>
      <c r="E281" s="203"/>
      <c r="H281" s="203"/>
      <c r="I281" s="205"/>
      <c r="J281" s="205"/>
      <c r="K281" s="205"/>
      <c r="L281" s="205">
        <f>IFERROR(IF(G281="X",0,IF(H281="X",0,VLOOKUP(H281,'1'!$K$3:$L$16,2,FALSE))),0)</f>
        <v>0</v>
      </c>
      <c r="M281" s="205">
        <f t="shared" si="8"/>
        <v>0</v>
      </c>
      <c r="N281" s="205">
        <f>IFERROR(VLOOKUP(H281,'20'!$K$3:$M$16,3,FALSE),0)</f>
        <v>0</v>
      </c>
      <c r="O281" s="205">
        <f t="shared" si="9"/>
        <v>0</v>
      </c>
      <c r="P281" s="205"/>
      <c r="Q281" s="205"/>
      <c r="R281" s="205"/>
    </row>
    <row r="282" spans="1:18">
      <c r="A282" s="203"/>
      <c r="B282" s="204"/>
      <c r="C282" s="204"/>
      <c r="D282" s="203"/>
      <c r="E282" s="203"/>
      <c r="H282" s="203"/>
      <c r="I282" s="205"/>
      <c r="J282" s="205"/>
      <c r="K282" s="205"/>
      <c r="L282" s="205">
        <f>IFERROR(IF(G282="X",0,IF(H282="X",0,VLOOKUP(H282,'1'!$K$3:$L$16,2,FALSE))),0)</f>
        <v>0</v>
      </c>
      <c r="M282" s="205">
        <f t="shared" si="8"/>
        <v>0</v>
      </c>
      <c r="N282" s="205">
        <f>IFERROR(VLOOKUP(H282,'20'!$K$3:$M$16,3,FALSE),0)</f>
        <v>0</v>
      </c>
      <c r="O282" s="205">
        <f t="shared" si="9"/>
        <v>0</v>
      </c>
      <c r="P282" s="205"/>
      <c r="Q282" s="205"/>
      <c r="R282" s="205"/>
    </row>
    <row r="283" spans="1:18">
      <c r="A283" s="203"/>
      <c r="B283" s="204"/>
      <c r="C283" s="204"/>
      <c r="D283" s="203"/>
      <c r="E283" s="203"/>
      <c r="H283" s="203"/>
      <c r="I283" s="205"/>
      <c r="J283" s="205"/>
      <c r="K283" s="205"/>
      <c r="L283" s="205">
        <f>IFERROR(IF(G283="X",0,IF(H283="X",0,VLOOKUP(H283,'1'!$K$3:$L$16,2,FALSE))),0)</f>
        <v>0</v>
      </c>
      <c r="M283" s="205">
        <f t="shared" si="8"/>
        <v>0</v>
      </c>
      <c r="N283" s="205">
        <f>IFERROR(VLOOKUP(H283,'20'!$K$3:$M$16,3,FALSE),0)</f>
        <v>0</v>
      </c>
      <c r="O283" s="205">
        <f t="shared" si="9"/>
        <v>0</v>
      </c>
      <c r="P283" s="205"/>
      <c r="Q283" s="205"/>
      <c r="R283" s="205"/>
    </row>
    <row r="284" spans="1:18">
      <c r="A284" s="203"/>
      <c r="B284" s="204"/>
      <c r="C284" s="204"/>
      <c r="D284" s="203"/>
      <c r="E284" s="203"/>
      <c r="H284" s="203"/>
      <c r="I284" s="205"/>
      <c r="J284" s="205"/>
      <c r="K284" s="205"/>
      <c r="L284" s="205">
        <f>IFERROR(IF(G284="X",0,IF(H284="X",0,VLOOKUP(H284,'1'!$K$3:$L$16,2,FALSE))),0)</f>
        <v>0</v>
      </c>
      <c r="M284" s="205">
        <f t="shared" si="8"/>
        <v>0</v>
      </c>
      <c r="N284" s="205">
        <f>IFERROR(VLOOKUP(H284,'20'!$K$3:$M$16,3,FALSE),0)</f>
        <v>0</v>
      </c>
      <c r="O284" s="205">
        <f t="shared" si="9"/>
        <v>0</v>
      </c>
      <c r="P284" s="205"/>
      <c r="Q284" s="205"/>
      <c r="R284" s="205"/>
    </row>
    <row r="285" spans="1:18">
      <c r="A285" s="203"/>
      <c r="B285" s="204"/>
      <c r="C285" s="204"/>
      <c r="D285" s="203"/>
      <c r="E285" s="203"/>
      <c r="H285" s="203"/>
      <c r="I285" s="205"/>
      <c r="J285" s="205"/>
      <c r="K285" s="205"/>
      <c r="L285" s="205">
        <f>IFERROR(IF(G285="X",0,IF(H285="X",0,VLOOKUP(H285,'1'!$K$3:$L$16,2,FALSE))),0)</f>
        <v>0</v>
      </c>
      <c r="M285" s="205">
        <f t="shared" si="8"/>
        <v>0</v>
      </c>
      <c r="N285" s="205">
        <f>IFERROR(VLOOKUP(H285,'20'!$K$3:$M$16,3,FALSE),0)</f>
        <v>0</v>
      </c>
      <c r="O285" s="205">
        <f t="shared" si="9"/>
        <v>0</v>
      </c>
      <c r="P285" s="205"/>
      <c r="Q285" s="205"/>
      <c r="R285" s="205"/>
    </row>
    <row r="286" spans="1:18">
      <c r="A286" s="203"/>
      <c r="B286" s="204"/>
      <c r="C286" s="204"/>
      <c r="D286" s="203"/>
      <c r="E286" s="203"/>
      <c r="H286" s="203"/>
      <c r="I286" s="205"/>
      <c r="J286" s="205"/>
      <c r="K286" s="205"/>
      <c r="L286" s="205">
        <f>IFERROR(IF(G286="X",0,IF(H286="X",0,VLOOKUP(H286,'1'!$K$3:$L$16,2,FALSE))),0)</f>
        <v>0</v>
      </c>
      <c r="M286" s="205">
        <f t="shared" si="8"/>
        <v>0</v>
      </c>
      <c r="N286" s="205">
        <f>IFERROR(VLOOKUP(H286,'20'!$K$3:$M$16,3,FALSE),0)</f>
        <v>0</v>
      </c>
      <c r="O286" s="205">
        <f t="shared" si="9"/>
        <v>0</v>
      </c>
      <c r="P286" s="205"/>
      <c r="Q286" s="205"/>
      <c r="R286" s="205"/>
    </row>
    <row r="287" spans="1:18">
      <c r="A287" s="203"/>
      <c r="B287" s="204"/>
      <c r="C287" s="204"/>
      <c r="D287" s="203"/>
      <c r="E287" s="203"/>
      <c r="H287" s="203"/>
      <c r="I287" s="205"/>
      <c r="J287" s="205"/>
      <c r="K287" s="205"/>
      <c r="L287" s="205">
        <f>IFERROR(IF(G287="X",0,IF(H287="X",0,VLOOKUP(H287,'1'!$K$3:$L$16,2,FALSE))),0)</f>
        <v>0</v>
      </c>
      <c r="M287" s="205">
        <f t="shared" si="8"/>
        <v>0</v>
      </c>
      <c r="N287" s="205">
        <f>IFERROR(VLOOKUP(H287,'20'!$K$3:$M$16,3,FALSE),0)</f>
        <v>0</v>
      </c>
      <c r="O287" s="205">
        <f t="shared" si="9"/>
        <v>0</v>
      </c>
      <c r="P287" s="205"/>
      <c r="Q287" s="205"/>
      <c r="R287" s="205"/>
    </row>
    <row r="288" spans="1:18">
      <c r="A288" s="203"/>
      <c r="B288" s="204"/>
      <c r="C288" s="204"/>
      <c r="D288" s="203"/>
      <c r="E288" s="203"/>
      <c r="H288" s="203"/>
      <c r="I288" s="205"/>
      <c r="J288" s="205"/>
      <c r="K288" s="205"/>
      <c r="L288" s="205">
        <f>IFERROR(IF(G288="X",0,IF(H288="X",0,VLOOKUP(H288,'1'!$K$3:$L$16,2,FALSE))),0)</f>
        <v>0</v>
      </c>
      <c r="M288" s="205">
        <f t="shared" si="8"/>
        <v>0</v>
      </c>
      <c r="N288" s="205">
        <f>IFERROR(VLOOKUP(H288,'20'!$K$3:$M$16,3,FALSE),0)</f>
        <v>0</v>
      </c>
      <c r="O288" s="205">
        <f t="shared" si="9"/>
        <v>0</v>
      </c>
      <c r="P288" s="205"/>
      <c r="Q288" s="205"/>
      <c r="R288" s="205"/>
    </row>
    <row r="289" spans="1:18">
      <c r="A289" s="203"/>
      <c r="B289" s="204"/>
      <c r="C289" s="204"/>
      <c r="D289" s="203"/>
      <c r="E289" s="203"/>
      <c r="H289" s="203"/>
      <c r="I289" s="205"/>
      <c r="J289" s="205"/>
      <c r="K289" s="205"/>
      <c r="L289" s="205">
        <f>IFERROR(IF(G289="X",0,IF(H289="X",0,VLOOKUP(H289,'1'!$K$3:$L$16,2,FALSE))),0)</f>
        <v>0</v>
      </c>
      <c r="M289" s="205">
        <f t="shared" si="8"/>
        <v>0</v>
      </c>
      <c r="N289" s="205">
        <f>IFERROR(VLOOKUP(H289,'20'!$K$3:$M$16,3,FALSE),0)</f>
        <v>0</v>
      </c>
      <c r="O289" s="205">
        <f t="shared" si="9"/>
        <v>0</v>
      </c>
      <c r="P289" s="205"/>
      <c r="Q289" s="205"/>
      <c r="R289" s="205"/>
    </row>
    <row r="290" spans="1:18">
      <c r="A290" s="203"/>
      <c r="B290" s="204"/>
      <c r="C290" s="204"/>
      <c r="D290" s="203"/>
      <c r="E290" s="203"/>
      <c r="H290" s="203"/>
      <c r="I290" s="205"/>
      <c r="J290" s="205"/>
      <c r="K290" s="205"/>
      <c r="L290" s="205">
        <f>IFERROR(IF(G290="X",0,IF(H290="X",0,VLOOKUP(H290,'1'!$K$3:$L$16,2,FALSE))),0)</f>
        <v>0</v>
      </c>
      <c r="M290" s="205">
        <f t="shared" si="8"/>
        <v>0</v>
      </c>
      <c r="N290" s="205">
        <f>IFERROR(VLOOKUP(H290,'20'!$K$3:$M$16,3,FALSE),0)</f>
        <v>0</v>
      </c>
      <c r="O290" s="205">
        <f t="shared" si="9"/>
        <v>0</v>
      </c>
      <c r="P290" s="205"/>
      <c r="Q290" s="205"/>
      <c r="R290" s="205"/>
    </row>
    <row r="291" spans="1:18">
      <c r="A291" s="203"/>
      <c r="B291" s="204"/>
      <c r="C291" s="204"/>
      <c r="D291" s="203"/>
      <c r="E291" s="203"/>
      <c r="H291" s="203"/>
      <c r="I291" s="205"/>
      <c r="J291" s="205"/>
      <c r="K291" s="205"/>
      <c r="L291" s="205">
        <f>IFERROR(IF(G291="X",0,IF(H291="X",0,VLOOKUP(H291,'1'!$K$3:$L$16,2,FALSE))),0)</f>
        <v>0</v>
      </c>
      <c r="M291" s="205">
        <f t="shared" si="8"/>
        <v>0</v>
      </c>
      <c r="N291" s="205">
        <f>IFERROR(VLOOKUP(H291,'20'!$K$3:$M$16,3,FALSE),0)</f>
        <v>0</v>
      </c>
      <c r="O291" s="205">
        <f t="shared" si="9"/>
        <v>0</v>
      </c>
      <c r="P291" s="205"/>
      <c r="Q291" s="205"/>
      <c r="R291" s="205"/>
    </row>
    <row r="292" spans="1:18">
      <c r="A292" s="203"/>
      <c r="B292" s="204"/>
      <c r="C292" s="204"/>
      <c r="D292" s="203"/>
      <c r="E292" s="203"/>
      <c r="H292" s="203"/>
      <c r="I292" s="205"/>
      <c r="J292" s="205"/>
      <c r="K292" s="205"/>
      <c r="L292" s="205">
        <f>IFERROR(IF(G292="X",0,IF(H292="X",0,VLOOKUP(H292,'1'!$K$3:$L$16,2,FALSE))),0)</f>
        <v>0</v>
      </c>
      <c r="M292" s="205">
        <f t="shared" si="8"/>
        <v>0</v>
      </c>
      <c r="N292" s="205">
        <f>IFERROR(VLOOKUP(H292,'20'!$K$3:$M$16,3,FALSE),0)</f>
        <v>0</v>
      </c>
      <c r="O292" s="205">
        <f t="shared" si="9"/>
        <v>0</v>
      </c>
      <c r="P292" s="205"/>
      <c r="Q292" s="205"/>
      <c r="R292" s="205"/>
    </row>
    <row r="293" spans="1:18">
      <c r="A293" s="203"/>
      <c r="B293" s="204"/>
      <c r="C293" s="204"/>
      <c r="D293" s="203"/>
      <c r="E293" s="203"/>
      <c r="H293" s="203"/>
      <c r="I293" s="205"/>
      <c r="J293" s="205"/>
      <c r="K293" s="205"/>
      <c r="L293" s="205">
        <f>IFERROR(IF(G293="X",0,IF(H293="X",0,VLOOKUP(H293,'1'!$K$3:$L$16,2,FALSE))),0)</f>
        <v>0</v>
      </c>
      <c r="M293" s="205">
        <f t="shared" si="8"/>
        <v>0</v>
      </c>
      <c r="N293" s="205">
        <f>IFERROR(VLOOKUP(H293,'20'!$K$3:$M$16,3,FALSE),0)</f>
        <v>0</v>
      </c>
      <c r="O293" s="205">
        <f t="shared" si="9"/>
        <v>0</v>
      </c>
      <c r="P293" s="205"/>
      <c r="Q293" s="205"/>
      <c r="R293" s="205"/>
    </row>
    <row r="294" spans="1:18">
      <c r="A294" s="203"/>
      <c r="B294" s="204"/>
      <c r="C294" s="204"/>
      <c r="D294" s="203"/>
      <c r="E294" s="203"/>
      <c r="H294" s="203"/>
      <c r="I294" s="205"/>
      <c r="J294" s="205"/>
      <c r="K294" s="205"/>
      <c r="L294" s="205">
        <f>IFERROR(IF(G294="X",0,IF(H294="X",0,VLOOKUP(H294,'1'!$K$3:$L$16,2,FALSE))),0)</f>
        <v>0</v>
      </c>
      <c r="M294" s="205">
        <f t="shared" si="8"/>
        <v>0</v>
      </c>
      <c r="N294" s="205">
        <f>IFERROR(VLOOKUP(H294,'20'!$K$3:$M$16,3,FALSE),0)</f>
        <v>0</v>
      </c>
      <c r="O294" s="205">
        <f t="shared" si="9"/>
        <v>0</v>
      </c>
      <c r="P294" s="205"/>
      <c r="Q294" s="205"/>
      <c r="R294" s="205"/>
    </row>
    <row r="295" spans="1:18">
      <c r="A295" s="203"/>
      <c r="B295" s="204"/>
      <c r="C295" s="204"/>
      <c r="D295" s="203"/>
      <c r="E295" s="203"/>
      <c r="H295" s="203"/>
      <c r="I295" s="205"/>
      <c r="J295" s="205"/>
      <c r="K295" s="205"/>
      <c r="L295" s="205">
        <f>IFERROR(IF(G295="X",0,IF(H295="X",0,VLOOKUP(H295,'1'!$K$3:$L$16,2,FALSE))),0)</f>
        <v>0</v>
      </c>
      <c r="M295" s="205">
        <f t="shared" si="8"/>
        <v>0</v>
      </c>
      <c r="N295" s="205">
        <f>IFERROR(VLOOKUP(H295,'20'!$K$3:$M$16,3,FALSE),0)</f>
        <v>0</v>
      </c>
      <c r="O295" s="205">
        <f t="shared" si="9"/>
        <v>0</v>
      </c>
      <c r="P295" s="205"/>
      <c r="Q295" s="205"/>
      <c r="R295" s="205"/>
    </row>
    <row r="296" spans="1:18">
      <c r="A296" s="203"/>
      <c r="B296" s="204"/>
      <c r="C296" s="204"/>
      <c r="D296" s="203"/>
      <c r="E296" s="203"/>
      <c r="H296" s="203"/>
      <c r="I296" s="205"/>
      <c r="J296" s="205"/>
      <c r="K296" s="205"/>
      <c r="L296" s="205">
        <f>IFERROR(IF(G296="X",0,IF(H296="X",0,VLOOKUP(H296,'1'!$K$3:$L$16,2,FALSE))),0)</f>
        <v>0</v>
      </c>
      <c r="M296" s="205">
        <f t="shared" si="8"/>
        <v>0</v>
      </c>
      <c r="N296" s="205">
        <f>IFERROR(VLOOKUP(H296,'20'!$K$3:$M$16,3,FALSE),0)</f>
        <v>0</v>
      </c>
      <c r="O296" s="205">
        <f t="shared" si="9"/>
        <v>0</v>
      </c>
      <c r="P296" s="205"/>
      <c r="Q296" s="205"/>
      <c r="R296" s="205"/>
    </row>
    <row r="297" spans="1:18">
      <c r="A297" s="203"/>
      <c r="B297" s="204"/>
      <c r="C297" s="204"/>
      <c r="D297" s="203"/>
      <c r="E297" s="203"/>
      <c r="H297" s="203"/>
      <c r="I297" s="205"/>
      <c r="J297" s="205"/>
      <c r="K297" s="205"/>
      <c r="L297" s="205">
        <f>IFERROR(IF(G297="X",0,IF(H297="X",0,VLOOKUP(H297,'1'!$K$3:$L$16,2,FALSE))),0)</f>
        <v>0</v>
      </c>
      <c r="M297" s="205">
        <f t="shared" si="8"/>
        <v>0</v>
      </c>
      <c r="N297" s="205">
        <f>IFERROR(VLOOKUP(H297,'20'!$K$3:$M$16,3,FALSE),0)</f>
        <v>0</v>
      </c>
      <c r="O297" s="205">
        <f t="shared" si="9"/>
        <v>0</v>
      </c>
      <c r="P297" s="205"/>
      <c r="Q297" s="205"/>
      <c r="R297" s="205"/>
    </row>
    <row r="298" spans="1:18">
      <c r="A298" s="203"/>
      <c r="B298" s="204"/>
      <c r="C298" s="204"/>
      <c r="D298" s="203"/>
      <c r="E298" s="203"/>
      <c r="H298" s="203"/>
      <c r="I298" s="205"/>
      <c r="J298" s="205"/>
      <c r="K298" s="205"/>
      <c r="L298" s="205">
        <f>IFERROR(IF(G298="X",0,IF(H298="X",0,VLOOKUP(H298,'1'!$K$3:$L$16,2,FALSE))),0)</f>
        <v>0</v>
      </c>
      <c r="M298" s="205">
        <f t="shared" si="8"/>
        <v>0</v>
      </c>
      <c r="N298" s="205">
        <f>IFERROR(VLOOKUP(H298,'20'!$K$3:$M$16,3,FALSE),0)</f>
        <v>0</v>
      </c>
      <c r="O298" s="205">
        <f t="shared" si="9"/>
        <v>0</v>
      </c>
      <c r="P298" s="205"/>
      <c r="Q298" s="205"/>
      <c r="R298" s="205"/>
    </row>
    <row r="299" spans="1:18">
      <c r="A299" s="203"/>
      <c r="B299" s="204"/>
      <c r="C299" s="204"/>
      <c r="D299" s="203"/>
      <c r="E299" s="203"/>
      <c r="H299" s="203"/>
      <c r="I299" s="205"/>
      <c r="J299" s="205"/>
      <c r="K299" s="205"/>
      <c r="L299" s="205">
        <f>IFERROR(IF(G299="X",0,IF(H299="X",0,VLOOKUP(H299,'1'!$K$3:$L$16,2,FALSE))),0)</f>
        <v>0</v>
      </c>
      <c r="M299" s="205">
        <f t="shared" si="8"/>
        <v>0</v>
      </c>
      <c r="N299" s="205">
        <f>IFERROR(VLOOKUP(H299,'20'!$K$3:$M$16,3,FALSE),0)</f>
        <v>0</v>
      </c>
      <c r="O299" s="205">
        <f t="shared" si="9"/>
        <v>0</v>
      </c>
      <c r="P299" s="205"/>
      <c r="Q299" s="205"/>
      <c r="R299" s="205"/>
    </row>
    <row r="300" spans="1:18">
      <c r="A300" s="203"/>
      <c r="B300" s="204"/>
      <c r="C300" s="204"/>
      <c r="D300" s="203"/>
      <c r="E300" s="203"/>
      <c r="H300" s="203"/>
      <c r="I300" s="205"/>
      <c r="J300" s="205"/>
      <c r="K300" s="205"/>
      <c r="L300" s="205">
        <f>IFERROR(IF(G300="X",0,IF(H300="X",0,VLOOKUP(H300,'1'!$K$3:$L$16,2,FALSE))),0)</f>
        <v>0</v>
      </c>
      <c r="M300" s="205">
        <f t="shared" si="8"/>
        <v>0</v>
      </c>
      <c r="N300" s="205">
        <f>IFERROR(VLOOKUP(H300,'20'!$K$3:$M$16,3,FALSE),0)</f>
        <v>0</v>
      </c>
      <c r="O300" s="205">
        <f t="shared" si="9"/>
        <v>0</v>
      </c>
      <c r="P300" s="205"/>
      <c r="Q300" s="205"/>
      <c r="R300" s="205"/>
    </row>
    <row r="301" spans="1:18">
      <c r="A301" s="203"/>
      <c r="B301" s="204"/>
      <c r="C301" s="204"/>
      <c r="D301" s="203"/>
      <c r="E301" s="203"/>
      <c r="H301" s="203"/>
      <c r="I301" s="205"/>
      <c r="J301" s="205"/>
      <c r="K301" s="205"/>
      <c r="L301" s="205">
        <f>IFERROR(IF(G301="X",0,IF(H301="X",0,VLOOKUP(H301,'1'!$K$3:$L$16,2,FALSE))),0)</f>
        <v>0</v>
      </c>
      <c r="M301" s="205">
        <f t="shared" si="8"/>
        <v>0</v>
      </c>
      <c r="N301" s="205">
        <f>IFERROR(VLOOKUP(H301,'20'!$K$3:$M$16,3,FALSE),0)</f>
        <v>0</v>
      </c>
      <c r="O301" s="205">
        <f t="shared" si="9"/>
        <v>0</v>
      </c>
      <c r="P301" s="205"/>
      <c r="Q301" s="205"/>
      <c r="R301" s="205"/>
    </row>
    <row r="302" spans="1:18">
      <c r="A302" s="203"/>
      <c r="B302" s="204"/>
      <c r="C302" s="204"/>
      <c r="D302" s="203"/>
      <c r="E302" s="203"/>
      <c r="H302" s="203"/>
      <c r="I302" s="205"/>
      <c r="J302" s="205"/>
      <c r="K302" s="205"/>
      <c r="L302" s="205">
        <f>IFERROR(IF(G302="X",0,IF(H302="X",0,VLOOKUP(H302,'1'!$K$3:$L$16,2,FALSE))),0)</f>
        <v>0</v>
      </c>
      <c r="M302" s="205">
        <f t="shared" si="8"/>
        <v>0</v>
      </c>
      <c r="N302" s="205">
        <f>IFERROR(VLOOKUP(H302,'20'!$K$3:$M$16,3,FALSE),0)</f>
        <v>0</v>
      </c>
      <c r="O302" s="205">
        <f t="shared" si="9"/>
        <v>0</v>
      </c>
      <c r="P302" s="205"/>
      <c r="Q302" s="205"/>
      <c r="R302" s="205"/>
    </row>
    <row r="303" spans="1:18">
      <c r="A303" s="203"/>
      <c r="B303" s="204"/>
      <c r="C303" s="204"/>
      <c r="D303" s="203"/>
      <c r="E303" s="203"/>
      <c r="H303" s="203"/>
      <c r="I303" s="205"/>
      <c r="J303" s="205"/>
      <c r="K303" s="205"/>
      <c r="L303" s="205">
        <f>IFERROR(IF(G303="X",0,IF(H303="X",0,VLOOKUP(H303,'1'!$K$3:$L$16,2,FALSE))),0)</f>
        <v>0</v>
      </c>
      <c r="M303" s="205">
        <f t="shared" si="8"/>
        <v>0</v>
      </c>
      <c r="N303" s="205">
        <f>IFERROR(VLOOKUP(H303,'20'!$K$3:$M$16,3,FALSE),0)</f>
        <v>0</v>
      </c>
      <c r="O303" s="205">
        <f t="shared" si="9"/>
        <v>0</v>
      </c>
      <c r="P303" s="205"/>
      <c r="Q303" s="205"/>
      <c r="R303" s="205"/>
    </row>
    <row r="304" spans="1:18">
      <c r="A304" s="203"/>
      <c r="B304" s="204"/>
      <c r="C304" s="204"/>
      <c r="D304" s="203"/>
      <c r="E304" s="203"/>
      <c r="H304" s="203"/>
      <c r="I304" s="205"/>
      <c r="J304" s="205"/>
      <c r="K304" s="205"/>
      <c r="L304" s="205">
        <f>IFERROR(IF(G304="X",0,IF(H304="X",0,VLOOKUP(H304,'1'!$K$3:$L$16,2,FALSE))),0)</f>
        <v>0</v>
      </c>
      <c r="M304" s="205">
        <f t="shared" si="8"/>
        <v>0</v>
      </c>
      <c r="N304" s="205">
        <f>IFERROR(VLOOKUP(H304,'20'!$K$3:$M$16,3,FALSE),0)</f>
        <v>0</v>
      </c>
      <c r="O304" s="205">
        <f t="shared" si="9"/>
        <v>0</v>
      </c>
      <c r="P304" s="205"/>
      <c r="Q304" s="205"/>
      <c r="R304" s="205"/>
    </row>
    <row r="305" spans="1:18">
      <c r="A305" s="203"/>
      <c r="B305" s="204"/>
      <c r="C305" s="204"/>
      <c r="D305" s="203"/>
      <c r="E305" s="203"/>
      <c r="H305" s="203"/>
      <c r="I305" s="205"/>
      <c r="J305" s="205"/>
      <c r="K305" s="205"/>
      <c r="L305" s="205">
        <f>IFERROR(IF(G305="X",0,IF(H305="X",0,VLOOKUP(H305,'1'!$K$3:$L$16,2,FALSE))),0)</f>
        <v>0</v>
      </c>
      <c r="M305" s="205">
        <f t="shared" si="8"/>
        <v>0</v>
      </c>
      <c r="N305" s="205">
        <f>IFERROR(VLOOKUP(H305,'20'!$K$3:$M$16,3,FALSE),0)</f>
        <v>0</v>
      </c>
      <c r="O305" s="205">
        <f t="shared" si="9"/>
        <v>0</v>
      </c>
      <c r="P305" s="205"/>
      <c r="Q305" s="205"/>
      <c r="R305" s="205"/>
    </row>
    <row r="306" spans="1:18">
      <c r="A306" s="203"/>
      <c r="B306" s="204"/>
      <c r="C306" s="204"/>
      <c r="D306" s="203"/>
      <c r="E306" s="203"/>
      <c r="H306" s="203"/>
      <c r="I306" s="205"/>
      <c r="J306" s="205"/>
      <c r="K306" s="205"/>
      <c r="L306" s="205">
        <f>IFERROR(IF(G306="X",0,IF(H306="X",0,VLOOKUP(H306,'1'!$K$3:$L$16,2,FALSE))),0)</f>
        <v>0</v>
      </c>
      <c r="M306" s="205">
        <f t="shared" si="8"/>
        <v>0</v>
      </c>
      <c r="N306" s="205">
        <f>IFERROR(VLOOKUP(H306,'20'!$K$3:$M$16,3,FALSE),0)</f>
        <v>0</v>
      </c>
      <c r="O306" s="205">
        <f t="shared" si="9"/>
        <v>0</v>
      </c>
      <c r="P306" s="205"/>
      <c r="Q306" s="205"/>
      <c r="R306" s="205"/>
    </row>
    <row r="307" spans="1:18">
      <c r="A307" s="203"/>
      <c r="B307" s="204"/>
      <c r="C307" s="204"/>
      <c r="D307" s="203"/>
      <c r="E307" s="203"/>
      <c r="H307" s="203"/>
      <c r="I307" s="205"/>
      <c r="J307" s="205"/>
      <c r="K307" s="205"/>
      <c r="L307" s="205">
        <f>IFERROR(IF(G307="X",0,IF(H307="X",0,VLOOKUP(H307,'1'!$K$3:$L$16,2,FALSE))),0)</f>
        <v>0</v>
      </c>
      <c r="M307" s="205">
        <f t="shared" si="8"/>
        <v>0</v>
      </c>
      <c r="N307" s="205">
        <f>IFERROR(VLOOKUP(H307,'20'!$K$3:$M$16,3,FALSE),0)</f>
        <v>0</v>
      </c>
      <c r="O307" s="205">
        <f t="shared" si="9"/>
        <v>0</v>
      </c>
      <c r="P307" s="205"/>
      <c r="Q307" s="205"/>
      <c r="R307" s="205"/>
    </row>
    <row r="308" spans="1:18">
      <c r="A308" s="203"/>
      <c r="B308" s="204"/>
      <c r="C308" s="204"/>
      <c r="D308" s="203"/>
      <c r="E308" s="203"/>
      <c r="H308" s="203"/>
      <c r="I308" s="205"/>
      <c r="J308" s="205"/>
      <c r="K308" s="205"/>
      <c r="L308" s="205">
        <f>IFERROR(IF(G308="X",0,IF(H308="X",0,VLOOKUP(H308,'1'!$K$3:$L$16,2,FALSE))),0)</f>
        <v>0</v>
      </c>
      <c r="M308" s="205">
        <f t="shared" si="8"/>
        <v>0</v>
      </c>
      <c r="N308" s="205">
        <f>IFERROR(VLOOKUP(H308,'20'!$K$3:$M$16,3,FALSE),0)</f>
        <v>0</v>
      </c>
      <c r="O308" s="205">
        <f t="shared" si="9"/>
        <v>0</v>
      </c>
      <c r="P308" s="205"/>
      <c r="Q308" s="205"/>
      <c r="R308" s="205"/>
    </row>
    <row r="309" spans="1:18">
      <c r="A309" s="203"/>
      <c r="B309" s="204"/>
      <c r="C309" s="204"/>
      <c r="D309" s="203"/>
      <c r="E309" s="203"/>
      <c r="H309" s="203"/>
      <c r="I309" s="205"/>
      <c r="J309" s="205"/>
      <c r="K309" s="205"/>
      <c r="L309" s="205">
        <f>IFERROR(IF(G309="X",0,IF(H309="X",0,VLOOKUP(H309,'1'!$K$3:$L$16,2,FALSE))),0)</f>
        <v>0</v>
      </c>
      <c r="M309" s="205">
        <f t="shared" si="8"/>
        <v>0</v>
      </c>
      <c r="N309" s="205">
        <f>IFERROR(VLOOKUP(H309,'20'!$K$3:$M$16,3,FALSE),0)</f>
        <v>0</v>
      </c>
      <c r="O309" s="205">
        <f t="shared" si="9"/>
        <v>0</v>
      </c>
      <c r="P309" s="205"/>
      <c r="Q309" s="205"/>
      <c r="R309" s="205"/>
    </row>
    <row r="310" spans="1:18">
      <c r="A310" s="203"/>
      <c r="B310" s="204"/>
      <c r="C310" s="204"/>
      <c r="D310" s="203"/>
      <c r="E310" s="203"/>
      <c r="H310" s="203"/>
      <c r="I310" s="205"/>
      <c r="J310" s="205"/>
      <c r="K310" s="205"/>
      <c r="L310" s="205">
        <f>IFERROR(IF(G310="X",0,IF(H310="X",0,VLOOKUP(H310,'1'!$K$3:$L$16,2,FALSE))),0)</f>
        <v>0</v>
      </c>
      <c r="M310" s="205">
        <f t="shared" si="8"/>
        <v>0</v>
      </c>
      <c r="N310" s="205">
        <f>IFERROR(VLOOKUP(H310,'20'!$K$3:$M$16,3,FALSE),0)</f>
        <v>0</v>
      </c>
      <c r="O310" s="205">
        <f t="shared" si="9"/>
        <v>0</v>
      </c>
      <c r="P310" s="205"/>
      <c r="Q310" s="205"/>
      <c r="R310" s="205"/>
    </row>
    <row r="311" spans="1:18">
      <c r="A311" s="203"/>
      <c r="B311" s="204"/>
      <c r="C311" s="204"/>
      <c r="D311" s="203"/>
      <c r="E311" s="203"/>
      <c r="H311" s="203"/>
      <c r="I311" s="205"/>
      <c r="J311" s="205"/>
      <c r="K311" s="205"/>
      <c r="L311" s="205">
        <f>IFERROR(IF(G311="X",0,IF(H311="X",0,VLOOKUP(H311,'1'!$K$3:$L$16,2,FALSE))),0)</f>
        <v>0</v>
      </c>
      <c r="M311" s="205">
        <f t="shared" si="8"/>
        <v>0</v>
      </c>
      <c r="N311" s="205">
        <f>IFERROR(VLOOKUP(H311,'20'!$K$3:$M$16,3,FALSE),0)</f>
        <v>0</v>
      </c>
      <c r="O311" s="205">
        <f t="shared" si="9"/>
        <v>0</v>
      </c>
      <c r="P311" s="205"/>
      <c r="Q311" s="205"/>
      <c r="R311" s="205"/>
    </row>
    <row r="312" spans="1:18">
      <c r="A312" s="203"/>
      <c r="B312" s="204"/>
      <c r="C312" s="204"/>
      <c r="D312" s="203"/>
      <c r="E312" s="203"/>
      <c r="H312" s="203"/>
      <c r="I312" s="205"/>
      <c r="J312" s="205"/>
      <c r="K312" s="205"/>
      <c r="L312" s="205">
        <f>IFERROR(IF(G312="X",0,IF(H312="X",0,VLOOKUP(H312,'1'!$K$3:$L$16,2,FALSE))),0)</f>
        <v>0</v>
      </c>
      <c r="M312" s="205">
        <f t="shared" si="8"/>
        <v>0</v>
      </c>
      <c r="N312" s="205">
        <f>IFERROR(VLOOKUP(H312,'20'!$K$3:$M$16,3,FALSE),0)</f>
        <v>0</v>
      </c>
      <c r="O312" s="205">
        <f t="shared" si="9"/>
        <v>0</v>
      </c>
      <c r="P312" s="205"/>
      <c r="Q312" s="205"/>
      <c r="R312" s="205"/>
    </row>
    <row r="313" spans="1:18">
      <c r="A313" s="203"/>
      <c r="B313" s="204"/>
      <c r="C313" s="204"/>
      <c r="D313" s="203"/>
      <c r="E313" s="203"/>
      <c r="H313" s="203"/>
      <c r="I313" s="205"/>
      <c r="J313" s="205"/>
      <c r="K313" s="205"/>
      <c r="L313" s="205">
        <f>IFERROR(IF(G313="X",0,IF(H313="X",0,VLOOKUP(H313,'1'!$K$3:$L$16,2,FALSE))),0)</f>
        <v>0</v>
      </c>
      <c r="M313" s="205">
        <f t="shared" si="8"/>
        <v>0</v>
      </c>
      <c r="N313" s="205">
        <f>IFERROR(VLOOKUP(H313,'20'!$K$3:$M$16,3,FALSE),0)</f>
        <v>0</v>
      </c>
      <c r="O313" s="205">
        <f t="shared" si="9"/>
        <v>0</v>
      </c>
      <c r="P313" s="205"/>
      <c r="Q313" s="205"/>
      <c r="R313" s="205"/>
    </row>
    <row r="314" spans="1:18">
      <c r="A314" s="203"/>
      <c r="B314" s="204"/>
      <c r="C314" s="204"/>
      <c r="D314" s="203"/>
      <c r="E314" s="203"/>
      <c r="H314" s="203"/>
      <c r="I314" s="205"/>
      <c r="J314" s="205"/>
      <c r="K314" s="205"/>
      <c r="L314" s="205">
        <f>IFERROR(IF(G314="X",0,IF(H314="X",0,VLOOKUP(H314,'1'!$K$3:$L$16,2,FALSE))),0)</f>
        <v>0</v>
      </c>
      <c r="M314" s="205">
        <f t="shared" si="8"/>
        <v>0</v>
      </c>
      <c r="N314" s="205">
        <f>IFERROR(VLOOKUP(H314,'20'!$K$3:$M$16,3,FALSE),0)</f>
        <v>0</v>
      </c>
      <c r="O314" s="205">
        <f t="shared" si="9"/>
        <v>0</v>
      </c>
      <c r="P314" s="205"/>
      <c r="Q314" s="205"/>
      <c r="R314" s="205"/>
    </row>
    <row r="315" spans="1:18">
      <c r="A315" s="203"/>
      <c r="B315" s="204"/>
      <c r="C315" s="204"/>
      <c r="D315" s="203"/>
      <c r="E315" s="203"/>
      <c r="H315" s="203"/>
      <c r="I315" s="205"/>
      <c r="J315" s="205"/>
      <c r="K315" s="205"/>
      <c r="L315" s="205">
        <f>IFERROR(IF(G315="X",0,IF(H315="X",0,VLOOKUP(H315,'1'!$K$3:$L$16,2,FALSE))),0)</f>
        <v>0</v>
      </c>
      <c r="M315" s="205">
        <f t="shared" si="8"/>
        <v>0</v>
      </c>
      <c r="N315" s="205">
        <f>IFERROR(VLOOKUP(H315,'20'!$K$3:$M$16,3,FALSE),0)</f>
        <v>0</v>
      </c>
      <c r="O315" s="205">
        <f t="shared" si="9"/>
        <v>0</v>
      </c>
      <c r="P315" s="205"/>
      <c r="Q315" s="205"/>
      <c r="R315" s="205"/>
    </row>
    <row r="316" spans="1:18">
      <c r="A316" s="203"/>
      <c r="B316" s="204"/>
      <c r="C316" s="204"/>
      <c r="D316" s="203"/>
      <c r="E316" s="203"/>
      <c r="H316" s="203"/>
      <c r="I316" s="205"/>
      <c r="J316" s="205"/>
      <c r="K316" s="205"/>
      <c r="L316" s="205">
        <f>IFERROR(IF(G316="X",0,IF(H316="X",0,VLOOKUP(H316,'1'!$K$3:$L$16,2,FALSE))),0)</f>
        <v>0</v>
      </c>
      <c r="M316" s="205">
        <f t="shared" si="8"/>
        <v>0</v>
      </c>
      <c r="N316" s="205">
        <f>IFERROR(VLOOKUP(H316,'20'!$K$3:$M$16,3,FALSE),0)</f>
        <v>0</v>
      </c>
      <c r="O316" s="205">
        <f t="shared" si="9"/>
        <v>0</v>
      </c>
      <c r="P316" s="205"/>
      <c r="Q316" s="205"/>
      <c r="R316" s="205"/>
    </row>
    <row r="317" spans="1:18">
      <c r="A317" s="203"/>
      <c r="B317" s="204"/>
      <c r="C317" s="204"/>
      <c r="D317" s="203"/>
      <c r="E317" s="203"/>
      <c r="H317" s="203"/>
      <c r="I317" s="205"/>
      <c r="J317" s="205"/>
      <c r="K317" s="205"/>
      <c r="L317" s="205">
        <f>IFERROR(IF(G317="X",0,IF(H317="X",0,VLOOKUP(H317,'1'!$K$3:$L$16,2,FALSE))),0)</f>
        <v>0</v>
      </c>
      <c r="M317" s="205">
        <f t="shared" si="8"/>
        <v>0</v>
      </c>
      <c r="N317" s="205">
        <f>IFERROR(VLOOKUP(H317,'20'!$K$3:$M$16,3,FALSE),0)</f>
        <v>0</v>
      </c>
      <c r="O317" s="205">
        <f t="shared" si="9"/>
        <v>0</v>
      </c>
      <c r="P317" s="205"/>
      <c r="Q317" s="205"/>
      <c r="R317" s="205"/>
    </row>
    <row r="318" spans="1:18">
      <c r="A318" s="203"/>
      <c r="B318" s="204"/>
      <c r="C318" s="204"/>
      <c r="D318" s="203"/>
      <c r="E318" s="203"/>
      <c r="H318" s="203"/>
      <c r="I318" s="205"/>
      <c r="J318" s="205"/>
      <c r="K318" s="205"/>
      <c r="L318" s="205">
        <f>IFERROR(IF(G318="X",0,IF(H318="X",0,VLOOKUP(H318,'1'!$K$3:$L$16,2,FALSE))),0)</f>
        <v>0</v>
      </c>
      <c r="M318" s="205">
        <f t="shared" si="8"/>
        <v>0</v>
      </c>
      <c r="N318" s="205">
        <f>IFERROR(VLOOKUP(H318,'20'!$K$3:$M$16,3,FALSE),0)</f>
        <v>0</v>
      </c>
      <c r="O318" s="205">
        <f t="shared" si="9"/>
        <v>0</v>
      </c>
      <c r="P318" s="205"/>
      <c r="Q318" s="205"/>
      <c r="R318" s="205"/>
    </row>
    <row r="319" spans="1:18">
      <c r="A319" s="203"/>
      <c r="B319" s="204"/>
      <c r="C319" s="204"/>
      <c r="D319" s="203"/>
      <c r="E319" s="203"/>
      <c r="H319" s="203"/>
      <c r="I319" s="205"/>
      <c r="J319" s="205"/>
      <c r="K319" s="205"/>
      <c r="L319" s="205">
        <f>IFERROR(IF(G319="X",0,IF(H319="X",0,VLOOKUP(H319,'1'!$K$3:$L$16,2,FALSE))),0)</f>
        <v>0</v>
      </c>
      <c r="M319" s="205">
        <f t="shared" si="8"/>
        <v>0</v>
      </c>
      <c r="N319" s="205">
        <f>IFERROR(VLOOKUP(H319,'20'!$K$3:$M$16,3,FALSE),0)</f>
        <v>0</v>
      </c>
      <c r="O319" s="205">
        <f t="shared" si="9"/>
        <v>0</v>
      </c>
      <c r="P319" s="205"/>
      <c r="Q319" s="205"/>
      <c r="R319" s="205"/>
    </row>
    <row r="320" spans="1:18">
      <c r="A320" s="203"/>
      <c r="B320" s="204"/>
      <c r="C320" s="204"/>
      <c r="D320" s="203"/>
      <c r="E320" s="203"/>
      <c r="H320" s="203"/>
      <c r="I320" s="205"/>
      <c r="J320" s="205"/>
      <c r="K320" s="205"/>
      <c r="L320" s="205">
        <f>IFERROR(IF(G320="X",0,IF(H320="X",0,VLOOKUP(H320,'1'!$K$3:$L$16,2,FALSE))),0)</f>
        <v>0</v>
      </c>
      <c r="M320" s="205">
        <f t="shared" si="8"/>
        <v>0</v>
      </c>
      <c r="N320" s="205">
        <f>IFERROR(VLOOKUP(H320,'20'!$K$3:$M$16,3,FALSE),0)</f>
        <v>0</v>
      </c>
      <c r="O320" s="205">
        <f t="shared" si="9"/>
        <v>0</v>
      </c>
      <c r="P320" s="205"/>
      <c r="Q320" s="205"/>
      <c r="R320" s="205"/>
    </row>
    <row r="321" spans="1:18">
      <c r="A321" s="203"/>
      <c r="B321" s="204"/>
      <c r="C321" s="204"/>
      <c r="D321" s="203"/>
      <c r="E321" s="203"/>
      <c r="H321" s="203"/>
      <c r="I321" s="205"/>
      <c r="J321" s="205"/>
      <c r="K321" s="205"/>
      <c r="L321" s="205">
        <f>IFERROR(IF(G321="X",0,IF(H321="X",0,VLOOKUP(H321,'1'!$K$3:$L$16,2,FALSE))),0)</f>
        <v>0</v>
      </c>
      <c r="M321" s="205">
        <f t="shared" si="8"/>
        <v>0</v>
      </c>
      <c r="N321" s="205">
        <f>IFERROR(VLOOKUP(H321,'20'!$K$3:$M$16,3,FALSE),0)</f>
        <v>0</v>
      </c>
      <c r="O321" s="205">
        <f t="shared" si="9"/>
        <v>0</v>
      </c>
      <c r="P321" s="205"/>
      <c r="Q321" s="205"/>
      <c r="R321" s="205"/>
    </row>
    <row r="322" spans="1:18">
      <c r="A322" s="203"/>
      <c r="B322" s="204"/>
      <c r="C322" s="204"/>
      <c r="D322" s="203"/>
      <c r="E322" s="203"/>
      <c r="H322" s="203"/>
      <c r="I322" s="205"/>
      <c r="J322" s="205"/>
      <c r="K322" s="205"/>
      <c r="L322" s="205">
        <f>IFERROR(IF(G322="X",0,IF(H322="X",0,VLOOKUP(H322,'1'!$K$3:$L$16,2,FALSE))),0)</f>
        <v>0</v>
      </c>
      <c r="M322" s="205">
        <f t="shared" si="8"/>
        <v>0</v>
      </c>
      <c r="N322" s="205">
        <f>IFERROR(VLOOKUP(H322,'20'!$K$3:$M$16,3,FALSE),0)</f>
        <v>0</v>
      </c>
      <c r="O322" s="205">
        <f t="shared" si="9"/>
        <v>0</v>
      </c>
      <c r="P322" s="205"/>
      <c r="Q322" s="205"/>
      <c r="R322" s="205"/>
    </row>
    <row r="323" spans="1:18">
      <c r="A323" s="203"/>
      <c r="B323" s="204"/>
      <c r="C323" s="204"/>
      <c r="D323" s="203"/>
      <c r="E323" s="203"/>
      <c r="H323" s="203"/>
      <c r="I323" s="205"/>
      <c r="J323" s="205"/>
      <c r="K323" s="205"/>
      <c r="L323" s="205">
        <f>IFERROR(IF(G323="X",0,IF(H323="X",0,VLOOKUP(H323,'1'!$K$3:$L$16,2,FALSE))),0)</f>
        <v>0</v>
      </c>
      <c r="M323" s="205">
        <f t="shared" si="8"/>
        <v>0</v>
      </c>
      <c r="N323" s="205">
        <f>IFERROR(VLOOKUP(H323,'20'!$K$3:$M$16,3,FALSE),0)</f>
        <v>0</v>
      </c>
      <c r="O323" s="205">
        <f t="shared" si="9"/>
        <v>0</v>
      </c>
      <c r="P323" s="205"/>
      <c r="Q323" s="205"/>
      <c r="R323" s="205"/>
    </row>
    <row r="324" spans="1:18">
      <c r="A324" s="203"/>
      <c r="B324" s="204"/>
      <c r="C324" s="204"/>
      <c r="D324" s="203"/>
      <c r="E324" s="203"/>
      <c r="H324" s="203"/>
      <c r="I324" s="205"/>
      <c r="J324" s="205"/>
      <c r="K324" s="205"/>
      <c r="L324" s="205">
        <f>IFERROR(IF(G324="X",0,IF(H324="X",0,VLOOKUP(H324,'1'!$K$3:$L$16,2,FALSE))),0)</f>
        <v>0</v>
      </c>
      <c r="M324" s="205">
        <f t="shared" ref="M324:M387" si="10">K324*L324</f>
        <v>0</v>
      </c>
      <c r="N324" s="205">
        <f>IFERROR(VLOOKUP(H324,'20'!$K$3:$M$16,3,FALSE),0)</f>
        <v>0</v>
      </c>
      <c r="O324" s="205">
        <f t="shared" ref="O324:O387" si="11">IF(N324=0,0,M324/N324)</f>
        <v>0</v>
      </c>
      <c r="P324" s="205"/>
      <c r="Q324" s="205"/>
      <c r="R324" s="205"/>
    </row>
    <row r="325" spans="1:18">
      <c r="A325" s="203"/>
      <c r="B325" s="204"/>
      <c r="C325" s="204"/>
      <c r="D325" s="203"/>
      <c r="E325" s="203"/>
      <c r="H325" s="203"/>
      <c r="I325" s="205"/>
      <c r="J325" s="205"/>
      <c r="K325" s="205"/>
      <c r="L325" s="205">
        <f>IFERROR(IF(G325="X",0,IF(H325="X",0,VLOOKUP(H325,'1'!$K$3:$L$16,2,FALSE))),0)</f>
        <v>0</v>
      </c>
      <c r="M325" s="205">
        <f t="shared" si="10"/>
        <v>0</v>
      </c>
      <c r="N325" s="205">
        <f>IFERROR(VLOOKUP(H325,'20'!$K$3:$M$16,3,FALSE),0)</f>
        <v>0</v>
      </c>
      <c r="O325" s="205">
        <f t="shared" si="11"/>
        <v>0</v>
      </c>
      <c r="P325" s="205"/>
      <c r="Q325" s="205"/>
      <c r="R325" s="205"/>
    </row>
    <row r="326" spans="1:18">
      <c r="A326" s="203"/>
      <c r="B326" s="204"/>
      <c r="C326" s="204"/>
      <c r="D326" s="203"/>
      <c r="E326" s="203"/>
      <c r="H326" s="203"/>
      <c r="I326" s="205"/>
      <c r="J326" s="205"/>
      <c r="K326" s="205"/>
      <c r="L326" s="205">
        <f>IFERROR(IF(G326="X",0,IF(H326="X",0,VLOOKUP(H326,'1'!$K$3:$L$16,2,FALSE))),0)</f>
        <v>0</v>
      </c>
      <c r="M326" s="205">
        <f t="shared" si="10"/>
        <v>0</v>
      </c>
      <c r="N326" s="205">
        <f>IFERROR(VLOOKUP(H326,'20'!$K$3:$M$16,3,FALSE),0)</f>
        <v>0</v>
      </c>
      <c r="O326" s="205">
        <f t="shared" si="11"/>
        <v>0</v>
      </c>
      <c r="P326" s="205"/>
      <c r="Q326" s="205"/>
      <c r="R326" s="205"/>
    </row>
    <row r="327" spans="1:18">
      <c r="A327" s="203"/>
      <c r="B327" s="204"/>
      <c r="C327" s="204"/>
      <c r="D327" s="203"/>
      <c r="E327" s="203"/>
      <c r="H327" s="203"/>
      <c r="I327" s="205"/>
      <c r="J327" s="205"/>
      <c r="K327" s="205"/>
      <c r="L327" s="205">
        <f>IFERROR(IF(G327="X",0,IF(H327="X",0,VLOOKUP(H327,'1'!$K$3:$L$16,2,FALSE))),0)</f>
        <v>0</v>
      </c>
      <c r="M327" s="205">
        <f t="shared" si="10"/>
        <v>0</v>
      </c>
      <c r="N327" s="205">
        <f>IFERROR(VLOOKUP(H327,'20'!$K$3:$M$16,3,FALSE),0)</f>
        <v>0</v>
      </c>
      <c r="O327" s="205">
        <f t="shared" si="11"/>
        <v>0</v>
      </c>
      <c r="P327" s="205"/>
      <c r="Q327" s="205"/>
      <c r="R327" s="205"/>
    </row>
    <row r="328" spans="1:18">
      <c r="A328" s="203"/>
      <c r="B328" s="204"/>
      <c r="C328" s="204"/>
      <c r="D328" s="203"/>
      <c r="E328" s="203"/>
      <c r="H328" s="203"/>
      <c r="I328" s="205"/>
      <c r="J328" s="205"/>
      <c r="K328" s="205"/>
      <c r="L328" s="205">
        <f>IFERROR(IF(G328="X",0,IF(H328="X",0,VLOOKUP(H328,'1'!$K$3:$L$16,2,FALSE))),0)</f>
        <v>0</v>
      </c>
      <c r="M328" s="205">
        <f t="shared" si="10"/>
        <v>0</v>
      </c>
      <c r="N328" s="205">
        <f>IFERROR(VLOOKUP(H328,'20'!$K$3:$M$16,3,FALSE),0)</f>
        <v>0</v>
      </c>
      <c r="O328" s="205">
        <f t="shared" si="11"/>
        <v>0</v>
      </c>
      <c r="P328" s="205"/>
      <c r="Q328" s="205"/>
      <c r="R328" s="205"/>
    </row>
    <row r="329" spans="1:18">
      <c r="A329" s="203"/>
      <c r="B329" s="204"/>
      <c r="C329" s="204"/>
      <c r="D329" s="203"/>
      <c r="E329" s="203"/>
      <c r="H329" s="203"/>
      <c r="I329" s="205"/>
      <c r="J329" s="205"/>
      <c r="K329" s="205"/>
      <c r="L329" s="205">
        <f>IFERROR(IF(G329="X",0,IF(H329="X",0,VLOOKUP(H329,'1'!$K$3:$L$16,2,FALSE))),0)</f>
        <v>0</v>
      </c>
      <c r="M329" s="205">
        <f t="shared" si="10"/>
        <v>0</v>
      </c>
      <c r="N329" s="205">
        <f>IFERROR(VLOOKUP(H329,'20'!$K$3:$M$16,3,FALSE),0)</f>
        <v>0</v>
      </c>
      <c r="O329" s="205">
        <f t="shared" si="11"/>
        <v>0</v>
      </c>
      <c r="P329" s="205"/>
      <c r="Q329" s="205"/>
      <c r="R329" s="205"/>
    </row>
    <row r="330" spans="1:18">
      <c r="A330" s="203"/>
      <c r="B330" s="204"/>
      <c r="C330" s="204"/>
      <c r="D330" s="203"/>
      <c r="E330" s="203"/>
      <c r="H330" s="203"/>
      <c r="I330" s="205"/>
      <c r="J330" s="205"/>
      <c r="K330" s="205"/>
      <c r="L330" s="205">
        <f>IFERROR(IF(G330="X",0,IF(H330="X",0,VLOOKUP(H330,'1'!$K$3:$L$16,2,FALSE))),0)</f>
        <v>0</v>
      </c>
      <c r="M330" s="205">
        <f t="shared" si="10"/>
        <v>0</v>
      </c>
      <c r="N330" s="205">
        <f>IFERROR(VLOOKUP(H330,'20'!$K$3:$M$16,3,FALSE),0)</f>
        <v>0</v>
      </c>
      <c r="O330" s="205">
        <f t="shared" si="11"/>
        <v>0</v>
      </c>
      <c r="P330" s="205"/>
      <c r="Q330" s="205"/>
      <c r="R330" s="205"/>
    </row>
    <row r="331" spans="1:18">
      <c r="A331" s="203"/>
      <c r="B331" s="204"/>
      <c r="C331" s="204"/>
      <c r="D331" s="203"/>
      <c r="E331" s="203"/>
      <c r="H331" s="203"/>
      <c r="I331" s="205"/>
      <c r="J331" s="205"/>
      <c r="K331" s="205"/>
      <c r="L331" s="205">
        <f>IFERROR(IF(G331="X",0,IF(H331="X",0,VLOOKUP(H331,'1'!$K$3:$L$16,2,FALSE))),0)</f>
        <v>0</v>
      </c>
      <c r="M331" s="205">
        <f t="shared" si="10"/>
        <v>0</v>
      </c>
      <c r="N331" s="205">
        <f>IFERROR(VLOOKUP(H331,'20'!$K$3:$M$16,3,FALSE),0)</f>
        <v>0</v>
      </c>
      <c r="O331" s="205">
        <f t="shared" si="11"/>
        <v>0</v>
      </c>
      <c r="P331" s="205"/>
      <c r="Q331" s="205"/>
      <c r="R331" s="205"/>
    </row>
    <row r="332" spans="1:18">
      <c r="A332" s="203"/>
      <c r="B332" s="204"/>
      <c r="C332" s="204"/>
      <c r="D332" s="203"/>
      <c r="E332" s="203"/>
      <c r="H332" s="203"/>
      <c r="I332" s="205"/>
      <c r="J332" s="205"/>
      <c r="K332" s="205"/>
      <c r="L332" s="205">
        <f>IFERROR(IF(G332="X",0,IF(H332="X",0,VLOOKUP(H332,'1'!$K$3:$L$16,2,FALSE))),0)</f>
        <v>0</v>
      </c>
      <c r="M332" s="205">
        <f t="shared" si="10"/>
        <v>0</v>
      </c>
      <c r="N332" s="205">
        <f>IFERROR(VLOOKUP(H332,'20'!$K$3:$M$16,3,FALSE),0)</f>
        <v>0</v>
      </c>
      <c r="O332" s="205">
        <f t="shared" si="11"/>
        <v>0</v>
      </c>
      <c r="P332" s="205"/>
      <c r="Q332" s="205"/>
      <c r="R332" s="205"/>
    </row>
    <row r="333" spans="1:18">
      <c r="A333" s="203"/>
      <c r="B333" s="204"/>
      <c r="C333" s="204"/>
      <c r="D333" s="203"/>
      <c r="E333" s="203"/>
      <c r="H333" s="203"/>
      <c r="I333" s="205"/>
      <c r="J333" s="205"/>
      <c r="K333" s="205"/>
      <c r="L333" s="205">
        <f>IFERROR(IF(G333="X",0,IF(H333="X",0,VLOOKUP(H333,'1'!$K$3:$L$16,2,FALSE))),0)</f>
        <v>0</v>
      </c>
      <c r="M333" s="205">
        <f t="shared" si="10"/>
        <v>0</v>
      </c>
      <c r="N333" s="205">
        <f>IFERROR(VLOOKUP(H333,'20'!$K$3:$M$16,3,FALSE),0)</f>
        <v>0</v>
      </c>
      <c r="O333" s="205">
        <f t="shared" si="11"/>
        <v>0</v>
      </c>
      <c r="P333" s="205"/>
      <c r="Q333" s="205"/>
      <c r="R333" s="205"/>
    </row>
    <row r="334" spans="1:18">
      <c r="A334" s="203"/>
      <c r="B334" s="204"/>
      <c r="C334" s="204"/>
      <c r="D334" s="203"/>
      <c r="E334" s="203"/>
      <c r="H334" s="203"/>
      <c r="I334" s="205"/>
      <c r="J334" s="205"/>
      <c r="K334" s="205"/>
      <c r="L334" s="205">
        <f>IFERROR(IF(G334="X",0,IF(H334="X",0,VLOOKUP(H334,'1'!$K$3:$L$16,2,FALSE))),0)</f>
        <v>0</v>
      </c>
      <c r="M334" s="205">
        <f t="shared" si="10"/>
        <v>0</v>
      </c>
      <c r="N334" s="205">
        <f>IFERROR(VLOOKUP(H334,'20'!$K$3:$M$16,3,FALSE),0)</f>
        <v>0</v>
      </c>
      <c r="O334" s="205">
        <f t="shared" si="11"/>
        <v>0</v>
      </c>
      <c r="P334" s="205"/>
      <c r="Q334" s="205"/>
      <c r="R334" s="205"/>
    </row>
    <row r="335" spans="1:18">
      <c r="A335" s="203"/>
      <c r="B335" s="204"/>
      <c r="C335" s="204"/>
      <c r="D335" s="203"/>
      <c r="E335" s="203"/>
      <c r="H335" s="203"/>
      <c r="I335" s="205"/>
      <c r="J335" s="205"/>
      <c r="K335" s="205"/>
      <c r="L335" s="205">
        <f>IFERROR(IF(G335="X",0,IF(H335="X",0,VLOOKUP(H335,'1'!$K$3:$L$16,2,FALSE))),0)</f>
        <v>0</v>
      </c>
      <c r="M335" s="205">
        <f t="shared" si="10"/>
        <v>0</v>
      </c>
      <c r="N335" s="205">
        <f>IFERROR(VLOOKUP(H335,'20'!$K$3:$M$16,3,FALSE),0)</f>
        <v>0</v>
      </c>
      <c r="O335" s="205">
        <f t="shared" si="11"/>
        <v>0</v>
      </c>
      <c r="P335" s="205"/>
      <c r="Q335" s="205"/>
      <c r="R335" s="205"/>
    </row>
    <row r="336" spans="1:18">
      <c r="A336" s="203"/>
      <c r="B336" s="204"/>
      <c r="C336" s="204"/>
      <c r="D336" s="203"/>
      <c r="E336" s="203"/>
      <c r="H336" s="203"/>
      <c r="I336" s="205"/>
      <c r="J336" s="205"/>
      <c r="K336" s="205"/>
      <c r="L336" s="205">
        <f>IFERROR(IF(G336="X",0,IF(H336="X",0,VLOOKUP(H336,'1'!$K$3:$L$16,2,FALSE))),0)</f>
        <v>0</v>
      </c>
      <c r="M336" s="205">
        <f t="shared" si="10"/>
        <v>0</v>
      </c>
      <c r="N336" s="205">
        <f>IFERROR(VLOOKUP(H336,'20'!$K$3:$M$16,3,FALSE),0)</f>
        <v>0</v>
      </c>
      <c r="O336" s="205">
        <f t="shared" si="11"/>
        <v>0</v>
      </c>
      <c r="P336" s="205"/>
      <c r="Q336" s="205"/>
      <c r="R336" s="205"/>
    </row>
    <row r="337" spans="1:18">
      <c r="A337" s="203"/>
      <c r="B337" s="204"/>
      <c r="C337" s="204"/>
      <c r="D337" s="203"/>
      <c r="E337" s="203"/>
      <c r="H337" s="203"/>
      <c r="I337" s="205"/>
      <c r="J337" s="205"/>
      <c r="K337" s="205"/>
      <c r="L337" s="205">
        <f>IFERROR(IF(G337="X",0,IF(H337="X",0,VLOOKUP(H337,'1'!$K$3:$L$16,2,FALSE))),0)</f>
        <v>0</v>
      </c>
      <c r="M337" s="205">
        <f t="shared" si="10"/>
        <v>0</v>
      </c>
      <c r="N337" s="205">
        <f>IFERROR(VLOOKUP(H337,'20'!$K$3:$M$16,3,FALSE),0)</f>
        <v>0</v>
      </c>
      <c r="O337" s="205">
        <f t="shared" si="11"/>
        <v>0</v>
      </c>
      <c r="P337" s="205"/>
      <c r="Q337" s="205"/>
      <c r="R337" s="205"/>
    </row>
    <row r="338" spans="1:18">
      <c r="A338" s="203"/>
      <c r="B338" s="204"/>
      <c r="C338" s="204"/>
      <c r="D338" s="203"/>
      <c r="E338" s="203"/>
      <c r="H338" s="203"/>
      <c r="I338" s="205"/>
      <c r="J338" s="205"/>
      <c r="K338" s="205"/>
      <c r="L338" s="205">
        <f>IFERROR(IF(G338="X",0,IF(H338="X",0,VLOOKUP(H338,'1'!$K$3:$L$16,2,FALSE))),0)</f>
        <v>0</v>
      </c>
      <c r="M338" s="205">
        <f t="shared" si="10"/>
        <v>0</v>
      </c>
      <c r="N338" s="205">
        <f>IFERROR(VLOOKUP(H338,'20'!$K$3:$M$16,3,FALSE),0)</f>
        <v>0</v>
      </c>
      <c r="O338" s="205">
        <f t="shared" si="11"/>
        <v>0</v>
      </c>
      <c r="P338" s="205"/>
      <c r="Q338" s="205"/>
      <c r="R338" s="205"/>
    </row>
    <row r="339" spans="1:18">
      <c r="A339" s="203"/>
      <c r="B339" s="204"/>
      <c r="C339" s="204"/>
      <c r="D339" s="203"/>
      <c r="E339" s="203"/>
      <c r="H339" s="203"/>
      <c r="I339" s="205"/>
      <c r="J339" s="205"/>
      <c r="K339" s="205"/>
      <c r="L339" s="205">
        <f>IFERROR(IF(G339="X",0,IF(H339="X",0,VLOOKUP(H339,'1'!$K$3:$L$16,2,FALSE))),0)</f>
        <v>0</v>
      </c>
      <c r="M339" s="205">
        <f t="shared" si="10"/>
        <v>0</v>
      </c>
      <c r="N339" s="205">
        <f>IFERROR(VLOOKUP(H339,'20'!$K$3:$M$16,3,FALSE),0)</f>
        <v>0</v>
      </c>
      <c r="O339" s="205">
        <f t="shared" si="11"/>
        <v>0</v>
      </c>
      <c r="P339" s="205"/>
      <c r="Q339" s="205"/>
      <c r="R339" s="205"/>
    </row>
    <row r="340" spans="1:18">
      <c r="A340" s="203"/>
      <c r="B340" s="204"/>
      <c r="C340" s="204"/>
      <c r="D340" s="203"/>
      <c r="E340" s="203"/>
      <c r="H340" s="203"/>
      <c r="I340" s="205"/>
      <c r="J340" s="205"/>
      <c r="K340" s="205"/>
      <c r="L340" s="205">
        <f>IFERROR(IF(G340="X",0,IF(H340="X",0,VLOOKUP(H340,'1'!$K$3:$L$16,2,FALSE))),0)</f>
        <v>0</v>
      </c>
      <c r="M340" s="205">
        <f t="shared" si="10"/>
        <v>0</v>
      </c>
      <c r="N340" s="205">
        <f>IFERROR(VLOOKUP(H340,'20'!$K$3:$M$16,3,FALSE),0)</f>
        <v>0</v>
      </c>
      <c r="O340" s="205">
        <f t="shared" si="11"/>
        <v>0</v>
      </c>
      <c r="P340" s="205"/>
      <c r="Q340" s="205"/>
      <c r="R340" s="205"/>
    </row>
    <row r="341" spans="1:18">
      <c r="A341" s="203"/>
      <c r="B341" s="204"/>
      <c r="C341" s="204"/>
      <c r="D341" s="203"/>
      <c r="E341" s="203"/>
      <c r="H341" s="203"/>
      <c r="I341" s="205"/>
      <c r="J341" s="205"/>
      <c r="K341" s="205"/>
      <c r="L341" s="205">
        <f>IFERROR(IF(G341="X",0,IF(H341="X",0,VLOOKUP(H341,'1'!$K$3:$L$16,2,FALSE))),0)</f>
        <v>0</v>
      </c>
      <c r="M341" s="205">
        <f t="shared" si="10"/>
        <v>0</v>
      </c>
      <c r="N341" s="205">
        <f>IFERROR(VLOOKUP(H341,'20'!$K$3:$M$16,3,FALSE),0)</f>
        <v>0</v>
      </c>
      <c r="O341" s="205">
        <f t="shared" si="11"/>
        <v>0</v>
      </c>
      <c r="P341" s="205"/>
      <c r="Q341" s="205"/>
      <c r="R341" s="205"/>
    </row>
    <row r="342" spans="1:18">
      <c r="A342" s="203"/>
      <c r="B342" s="204"/>
      <c r="C342" s="204"/>
      <c r="D342" s="203"/>
      <c r="E342" s="203"/>
      <c r="H342" s="203"/>
      <c r="I342" s="205"/>
      <c r="J342" s="205"/>
      <c r="K342" s="205"/>
      <c r="L342" s="205">
        <f>IFERROR(IF(G342="X",0,IF(H342="X",0,VLOOKUP(H342,'1'!$K$3:$L$16,2,FALSE))),0)</f>
        <v>0</v>
      </c>
      <c r="M342" s="205">
        <f t="shared" si="10"/>
        <v>0</v>
      </c>
      <c r="N342" s="205">
        <f>IFERROR(VLOOKUP(H342,'20'!$K$3:$M$16,3,FALSE),0)</f>
        <v>0</v>
      </c>
      <c r="O342" s="205">
        <f t="shared" si="11"/>
        <v>0</v>
      </c>
      <c r="P342" s="205"/>
      <c r="Q342" s="205"/>
      <c r="R342" s="205"/>
    </row>
    <row r="343" spans="1:18">
      <c r="A343" s="203"/>
      <c r="B343" s="204"/>
      <c r="C343" s="204"/>
      <c r="D343" s="203"/>
      <c r="E343" s="203"/>
      <c r="H343" s="203"/>
      <c r="I343" s="205"/>
      <c r="J343" s="205"/>
      <c r="K343" s="205"/>
      <c r="L343" s="205">
        <f>IFERROR(IF(G343="X",0,IF(H343="X",0,VLOOKUP(H343,'1'!$K$3:$L$16,2,FALSE))),0)</f>
        <v>0</v>
      </c>
      <c r="M343" s="205">
        <f t="shared" si="10"/>
        <v>0</v>
      </c>
      <c r="N343" s="205">
        <f>IFERROR(VLOOKUP(H343,'20'!$K$3:$M$16,3,FALSE),0)</f>
        <v>0</v>
      </c>
      <c r="O343" s="205">
        <f t="shared" si="11"/>
        <v>0</v>
      </c>
      <c r="P343" s="205"/>
      <c r="Q343" s="205"/>
      <c r="R343" s="205"/>
    </row>
    <row r="344" spans="1:18">
      <c r="A344" s="203"/>
      <c r="B344" s="204"/>
      <c r="C344" s="204"/>
      <c r="D344" s="203"/>
      <c r="E344" s="203"/>
      <c r="H344" s="203"/>
      <c r="I344" s="205"/>
      <c r="J344" s="205"/>
      <c r="K344" s="205"/>
      <c r="L344" s="205">
        <f>IFERROR(IF(G344="X",0,IF(H344="X",0,VLOOKUP(H344,'1'!$K$3:$L$16,2,FALSE))),0)</f>
        <v>0</v>
      </c>
      <c r="M344" s="205">
        <f t="shared" si="10"/>
        <v>0</v>
      </c>
      <c r="N344" s="205">
        <f>IFERROR(VLOOKUP(H344,'20'!$K$3:$M$16,3,FALSE),0)</f>
        <v>0</v>
      </c>
      <c r="O344" s="205">
        <f t="shared" si="11"/>
        <v>0</v>
      </c>
      <c r="P344" s="205"/>
      <c r="Q344" s="205"/>
      <c r="R344" s="205"/>
    </row>
    <row r="345" spans="1:18">
      <c r="A345" s="203"/>
      <c r="B345" s="204"/>
      <c r="C345" s="204"/>
      <c r="D345" s="203"/>
      <c r="E345" s="203"/>
      <c r="H345" s="203"/>
      <c r="I345" s="205"/>
      <c r="J345" s="205"/>
      <c r="K345" s="205"/>
      <c r="L345" s="205">
        <f>IFERROR(IF(G345="X",0,IF(H345="X",0,VLOOKUP(H345,'1'!$K$3:$L$16,2,FALSE))),0)</f>
        <v>0</v>
      </c>
      <c r="M345" s="205">
        <f t="shared" si="10"/>
        <v>0</v>
      </c>
      <c r="N345" s="205">
        <f>IFERROR(VLOOKUP(H345,'20'!$K$3:$M$16,3,FALSE),0)</f>
        <v>0</v>
      </c>
      <c r="O345" s="205">
        <f t="shared" si="11"/>
        <v>0</v>
      </c>
      <c r="P345" s="205"/>
      <c r="Q345" s="205"/>
      <c r="R345" s="205"/>
    </row>
    <row r="346" spans="1:18">
      <c r="A346" s="203"/>
      <c r="B346" s="204"/>
      <c r="C346" s="204"/>
      <c r="D346" s="203"/>
      <c r="E346" s="203"/>
      <c r="H346" s="203"/>
      <c r="I346" s="205"/>
      <c r="J346" s="205"/>
      <c r="K346" s="205"/>
      <c r="L346" s="205">
        <f>IFERROR(IF(G346="X",0,IF(H346="X",0,VLOOKUP(H346,'1'!$K$3:$L$16,2,FALSE))),0)</f>
        <v>0</v>
      </c>
      <c r="M346" s="205">
        <f t="shared" si="10"/>
        <v>0</v>
      </c>
      <c r="N346" s="205">
        <f>IFERROR(VLOOKUP(H346,'20'!$K$3:$M$16,3,FALSE),0)</f>
        <v>0</v>
      </c>
      <c r="O346" s="205">
        <f t="shared" si="11"/>
        <v>0</v>
      </c>
      <c r="P346" s="205"/>
      <c r="Q346" s="205"/>
      <c r="R346" s="205"/>
    </row>
    <row r="347" spans="1:18">
      <c r="A347" s="203"/>
      <c r="B347" s="204"/>
      <c r="C347" s="204"/>
      <c r="D347" s="203"/>
      <c r="E347" s="203"/>
      <c r="H347" s="203"/>
      <c r="I347" s="205"/>
      <c r="J347" s="205"/>
      <c r="K347" s="205"/>
      <c r="L347" s="205">
        <f>IFERROR(IF(G347="X",0,IF(H347="X",0,VLOOKUP(H347,'1'!$K$3:$L$16,2,FALSE))),0)</f>
        <v>0</v>
      </c>
      <c r="M347" s="205">
        <f t="shared" si="10"/>
        <v>0</v>
      </c>
      <c r="N347" s="205">
        <f>IFERROR(VLOOKUP(H347,'20'!$K$3:$M$16,3,FALSE),0)</f>
        <v>0</v>
      </c>
      <c r="O347" s="205">
        <f t="shared" si="11"/>
        <v>0</v>
      </c>
      <c r="P347" s="205"/>
      <c r="Q347" s="205"/>
      <c r="R347" s="205"/>
    </row>
    <row r="348" spans="1:18">
      <c r="A348" s="203"/>
      <c r="B348" s="204"/>
      <c r="C348" s="204"/>
      <c r="D348" s="203"/>
      <c r="E348" s="203"/>
      <c r="H348" s="203"/>
      <c r="I348" s="205"/>
      <c r="J348" s="205"/>
      <c r="K348" s="205"/>
      <c r="L348" s="205">
        <f>IFERROR(IF(G348="X",0,IF(H348="X",0,VLOOKUP(H348,'1'!$K$3:$L$16,2,FALSE))),0)</f>
        <v>0</v>
      </c>
      <c r="M348" s="205">
        <f t="shared" si="10"/>
        <v>0</v>
      </c>
      <c r="N348" s="205">
        <f>IFERROR(VLOOKUP(H348,'20'!$K$3:$M$16,3,FALSE),0)</f>
        <v>0</v>
      </c>
      <c r="O348" s="205">
        <f t="shared" si="11"/>
        <v>0</v>
      </c>
      <c r="P348" s="205"/>
      <c r="Q348" s="205"/>
      <c r="R348" s="205"/>
    </row>
    <row r="349" spans="1:18">
      <c r="A349" s="203"/>
      <c r="B349" s="204"/>
      <c r="C349" s="204"/>
      <c r="D349" s="203"/>
      <c r="E349" s="203"/>
      <c r="H349" s="203"/>
      <c r="I349" s="205"/>
      <c r="J349" s="205"/>
      <c r="K349" s="205"/>
      <c r="L349" s="205">
        <f>IFERROR(IF(G349="X",0,IF(H349="X",0,VLOOKUP(H349,'1'!$K$3:$L$16,2,FALSE))),0)</f>
        <v>0</v>
      </c>
      <c r="M349" s="205">
        <f t="shared" si="10"/>
        <v>0</v>
      </c>
      <c r="N349" s="205">
        <f>IFERROR(VLOOKUP(H349,'20'!$K$3:$M$16,3,FALSE),0)</f>
        <v>0</v>
      </c>
      <c r="O349" s="205">
        <f t="shared" si="11"/>
        <v>0</v>
      </c>
      <c r="P349" s="205"/>
      <c r="Q349" s="205"/>
      <c r="R349" s="205"/>
    </row>
    <row r="350" spans="1:18">
      <c r="A350" s="203"/>
      <c r="B350" s="204"/>
      <c r="C350" s="204"/>
      <c r="D350" s="203"/>
      <c r="E350" s="203"/>
      <c r="H350" s="203"/>
      <c r="I350" s="205"/>
      <c r="J350" s="205"/>
      <c r="K350" s="205"/>
      <c r="L350" s="205">
        <f>IFERROR(IF(G350="X",0,IF(H350="X",0,VLOOKUP(H350,'1'!$K$3:$L$16,2,FALSE))),0)</f>
        <v>0</v>
      </c>
      <c r="M350" s="205">
        <f t="shared" si="10"/>
        <v>0</v>
      </c>
      <c r="N350" s="205">
        <f>IFERROR(VLOOKUP(H350,'20'!$K$3:$M$16,3,FALSE),0)</f>
        <v>0</v>
      </c>
      <c r="O350" s="205">
        <f t="shared" si="11"/>
        <v>0</v>
      </c>
      <c r="P350" s="205"/>
      <c r="Q350" s="205"/>
      <c r="R350" s="205"/>
    </row>
    <row r="351" spans="1:18">
      <c r="A351" s="203"/>
      <c r="B351" s="204"/>
      <c r="C351" s="204"/>
      <c r="D351" s="203"/>
      <c r="E351" s="203"/>
      <c r="H351" s="203"/>
      <c r="I351" s="205"/>
      <c r="J351" s="205"/>
      <c r="K351" s="205"/>
      <c r="L351" s="205">
        <f>IFERROR(IF(G351="X",0,IF(H351="X",0,VLOOKUP(H351,'1'!$K$3:$L$16,2,FALSE))),0)</f>
        <v>0</v>
      </c>
      <c r="M351" s="205">
        <f t="shared" si="10"/>
        <v>0</v>
      </c>
      <c r="N351" s="205">
        <f>IFERROR(VLOOKUP(H351,'20'!$K$3:$M$16,3,FALSE),0)</f>
        <v>0</v>
      </c>
      <c r="O351" s="205">
        <f t="shared" si="11"/>
        <v>0</v>
      </c>
      <c r="P351" s="205"/>
      <c r="Q351" s="205"/>
      <c r="R351" s="205"/>
    </row>
    <row r="352" spans="1:18">
      <c r="A352" s="203"/>
      <c r="B352" s="204"/>
      <c r="C352" s="204"/>
      <c r="D352" s="203"/>
      <c r="E352" s="203"/>
      <c r="H352" s="203"/>
      <c r="I352" s="205"/>
      <c r="J352" s="205"/>
      <c r="K352" s="205"/>
      <c r="L352" s="205">
        <f>IFERROR(IF(G352="X",0,IF(H352="X",0,VLOOKUP(H352,'1'!$K$3:$L$16,2,FALSE))),0)</f>
        <v>0</v>
      </c>
      <c r="M352" s="205">
        <f t="shared" si="10"/>
        <v>0</v>
      </c>
      <c r="N352" s="205">
        <f>IFERROR(VLOOKUP(H352,'20'!$K$3:$M$16,3,FALSE),0)</f>
        <v>0</v>
      </c>
      <c r="O352" s="205">
        <f t="shared" si="11"/>
        <v>0</v>
      </c>
      <c r="P352" s="205"/>
      <c r="Q352" s="205"/>
      <c r="R352" s="205"/>
    </row>
    <row r="353" spans="1:18">
      <c r="A353" s="203"/>
      <c r="B353" s="204"/>
      <c r="C353" s="204"/>
      <c r="D353" s="203"/>
      <c r="E353" s="203"/>
      <c r="H353" s="203"/>
      <c r="I353" s="205"/>
      <c r="J353" s="205"/>
      <c r="K353" s="205"/>
      <c r="L353" s="205">
        <f>IFERROR(IF(G353="X",0,IF(H353="X",0,VLOOKUP(H353,'1'!$K$3:$L$16,2,FALSE))),0)</f>
        <v>0</v>
      </c>
      <c r="M353" s="205">
        <f t="shared" si="10"/>
        <v>0</v>
      </c>
      <c r="N353" s="205">
        <f>IFERROR(VLOOKUP(H353,'20'!$K$3:$M$16,3,FALSE),0)</f>
        <v>0</v>
      </c>
      <c r="O353" s="205">
        <f t="shared" si="11"/>
        <v>0</v>
      </c>
      <c r="P353" s="205"/>
      <c r="Q353" s="205"/>
      <c r="R353" s="205"/>
    </row>
    <row r="354" spans="1:18">
      <c r="A354" s="203"/>
      <c r="B354" s="204"/>
      <c r="C354" s="204"/>
      <c r="D354" s="203"/>
      <c r="E354" s="203"/>
      <c r="H354" s="203"/>
      <c r="I354" s="205"/>
      <c r="J354" s="205"/>
      <c r="K354" s="205"/>
      <c r="L354" s="205">
        <f>IFERROR(IF(G354="X",0,IF(H354="X",0,VLOOKUP(H354,'1'!$K$3:$L$16,2,FALSE))),0)</f>
        <v>0</v>
      </c>
      <c r="M354" s="205">
        <f t="shared" si="10"/>
        <v>0</v>
      </c>
      <c r="N354" s="205">
        <f>IFERROR(VLOOKUP(H354,'20'!$K$3:$M$16,3,FALSE),0)</f>
        <v>0</v>
      </c>
      <c r="O354" s="205">
        <f t="shared" si="11"/>
        <v>0</v>
      </c>
      <c r="P354" s="205"/>
      <c r="Q354" s="205"/>
      <c r="R354" s="205"/>
    </row>
    <row r="355" spans="1:18">
      <c r="A355" s="203"/>
      <c r="B355" s="204"/>
      <c r="C355" s="204"/>
      <c r="D355" s="203"/>
      <c r="E355" s="203"/>
      <c r="H355" s="203"/>
      <c r="I355" s="205"/>
      <c r="J355" s="205"/>
      <c r="K355" s="205"/>
      <c r="L355" s="205">
        <f>IFERROR(IF(G355="X",0,IF(H355="X",0,VLOOKUP(H355,'1'!$K$3:$L$16,2,FALSE))),0)</f>
        <v>0</v>
      </c>
      <c r="M355" s="205">
        <f t="shared" si="10"/>
        <v>0</v>
      </c>
      <c r="N355" s="205">
        <f>IFERROR(VLOOKUP(H355,'20'!$K$3:$M$16,3,FALSE),0)</f>
        <v>0</v>
      </c>
      <c r="O355" s="205">
        <f t="shared" si="11"/>
        <v>0</v>
      </c>
      <c r="P355" s="205"/>
      <c r="Q355" s="205"/>
      <c r="R355" s="205"/>
    </row>
    <row r="356" spans="1:18">
      <c r="A356" s="203"/>
      <c r="B356" s="204"/>
      <c r="C356" s="204"/>
      <c r="D356" s="203"/>
      <c r="E356" s="203"/>
      <c r="H356" s="203"/>
      <c r="I356" s="205"/>
      <c r="J356" s="205"/>
      <c r="K356" s="205"/>
      <c r="L356" s="205">
        <f>IFERROR(IF(G356="X",0,IF(H356="X",0,VLOOKUP(H356,'1'!$K$3:$L$16,2,FALSE))),0)</f>
        <v>0</v>
      </c>
      <c r="M356" s="205">
        <f t="shared" si="10"/>
        <v>0</v>
      </c>
      <c r="N356" s="205">
        <f>IFERROR(VLOOKUP(H356,'20'!$K$3:$M$16,3,FALSE),0)</f>
        <v>0</v>
      </c>
      <c r="O356" s="205">
        <f t="shared" si="11"/>
        <v>0</v>
      </c>
      <c r="P356" s="205"/>
      <c r="Q356" s="205"/>
      <c r="R356" s="205"/>
    </row>
    <row r="357" spans="1:18">
      <c r="A357" s="203"/>
      <c r="B357" s="204"/>
      <c r="C357" s="204"/>
      <c r="D357" s="203"/>
      <c r="E357" s="203"/>
      <c r="H357" s="203"/>
      <c r="I357" s="205"/>
      <c r="J357" s="205"/>
      <c r="K357" s="205"/>
      <c r="L357" s="205">
        <f>IFERROR(IF(G357="X",0,IF(H357="X",0,VLOOKUP(H357,'1'!$K$3:$L$16,2,FALSE))),0)</f>
        <v>0</v>
      </c>
      <c r="M357" s="205">
        <f t="shared" si="10"/>
        <v>0</v>
      </c>
      <c r="N357" s="205">
        <f>IFERROR(VLOOKUP(H357,'20'!$K$3:$M$16,3,FALSE),0)</f>
        <v>0</v>
      </c>
      <c r="O357" s="205">
        <f t="shared" si="11"/>
        <v>0</v>
      </c>
      <c r="P357" s="205"/>
      <c r="Q357" s="205"/>
      <c r="R357" s="205"/>
    </row>
    <row r="358" spans="1:18">
      <c r="A358" s="203"/>
      <c r="B358" s="204"/>
      <c r="C358" s="204"/>
      <c r="D358" s="203"/>
      <c r="E358" s="203"/>
      <c r="H358" s="203"/>
      <c r="I358" s="205"/>
      <c r="J358" s="205"/>
      <c r="K358" s="205"/>
      <c r="L358" s="205">
        <f>IFERROR(IF(G358="X",0,IF(H358="X",0,VLOOKUP(H358,'1'!$K$3:$L$16,2,FALSE))),0)</f>
        <v>0</v>
      </c>
      <c r="M358" s="205">
        <f t="shared" si="10"/>
        <v>0</v>
      </c>
      <c r="N358" s="205">
        <f>IFERROR(VLOOKUP(H358,'20'!$K$3:$M$16,3,FALSE),0)</f>
        <v>0</v>
      </c>
      <c r="O358" s="205">
        <f t="shared" si="11"/>
        <v>0</v>
      </c>
      <c r="P358" s="205"/>
      <c r="Q358" s="205"/>
      <c r="R358" s="205"/>
    </row>
    <row r="359" spans="1:18">
      <c r="A359" s="203"/>
      <c r="B359" s="204"/>
      <c r="C359" s="204"/>
      <c r="D359" s="203"/>
      <c r="E359" s="203"/>
      <c r="H359" s="203"/>
      <c r="I359" s="205"/>
      <c r="J359" s="205"/>
      <c r="K359" s="205"/>
      <c r="L359" s="205">
        <f>IFERROR(IF(G359="X",0,IF(H359="X",0,VLOOKUP(H359,'1'!$K$3:$L$16,2,FALSE))),0)</f>
        <v>0</v>
      </c>
      <c r="M359" s="205">
        <f t="shared" si="10"/>
        <v>0</v>
      </c>
      <c r="N359" s="205">
        <f>IFERROR(VLOOKUP(H359,'20'!$K$3:$M$16,3,FALSE),0)</f>
        <v>0</v>
      </c>
      <c r="O359" s="205">
        <f t="shared" si="11"/>
        <v>0</v>
      </c>
      <c r="P359" s="205"/>
      <c r="Q359" s="205"/>
      <c r="R359" s="205"/>
    </row>
    <row r="360" spans="1:18">
      <c r="A360" s="203"/>
      <c r="B360" s="204"/>
      <c r="C360" s="204"/>
      <c r="D360" s="203"/>
      <c r="E360" s="203"/>
      <c r="H360" s="203"/>
      <c r="I360" s="205"/>
      <c r="J360" s="205"/>
      <c r="K360" s="205"/>
      <c r="L360" s="205">
        <f>IFERROR(IF(G360="X",0,IF(H360="X",0,VLOOKUP(H360,'1'!$K$3:$L$16,2,FALSE))),0)</f>
        <v>0</v>
      </c>
      <c r="M360" s="205">
        <f t="shared" si="10"/>
        <v>0</v>
      </c>
      <c r="N360" s="205">
        <f>IFERROR(VLOOKUP(H360,'20'!$K$3:$M$16,3,FALSE),0)</f>
        <v>0</v>
      </c>
      <c r="O360" s="205">
        <f t="shared" si="11"/>
        <v>0</v>
      </c>
      <c r="P360" s="205"/>
      <c r="Q360" s="205"/>
      <c r="R360" s="205"/>
    </row>
    <row r="361" spans="1:18">
      <c r="A361" s="203"/>
      <c r="B361" s="204"/>
      <c r="C361" s="204"/>
      <c r="D361" s="203"/>
      <c r="E361" s="203"/>
      <c r="H361" s="203"/>
      <c r="I361" s="205"/>
      <c r="J361" s="205"/>
      <c r="K361" s="205"/>
      <c r="L361" s="205">
        <f>IFERROR(IF(G361="X",0,IF(H361="X",0,VLOOKUP(H361,'1'!$K$3:$L$16,2,FALSE))),0)</f>
        <v>0</v>
      </c>
      <c r="M361" s="205">
        <f t="shared" si="10"/>
        <v>0</v>
      </c>
      <c r="N361" s="205">
        <f>IFERROR(VLOOKUP(H361,'20'!$K$3:$M$16,3,FALSE),0)</f>
        <v>0</v>
      </c>
      <c r="O361" s="205">
        <f t="shared" si="11"/>
        <v>0</v>
      </c>
      <c r="P361" s="205"/>
      <c r="Q361" s="205"/>
      <c r="R361" s="205"/>
    </row>
    <row r="362" spans="1:18">
      <c r="A362" s="203"/>
      <c r="B362" s="204"/>
      <c r="C362" s="204"/>
      <c r="D362" s="203"/>
      <c r="E362" s="203"/>
      <c r="H362" s="203"/>
      <c r="I362" s="205"/>
      <c r="J362" s="205"/>
      <c r="K362" s="205"/>
      <c r="L362" s="205">
        <f>IFERROR(IF(G362="X",0,IF(H362="X",0,VLOOKUP(H362,'1'!$K$3:$L$16,2,FALSE))),0)</f>
        <v>0</v>
      </c>
      <c r="M362" s="205">
        <f t="shared" si="10"/>
        <v>0</v>
      </c>
      <c r="N362" s="205">
        <f>IFERROR(VLOOKUP(H362,'20'!$K$3:$M$16,3,FALSE),0)</f>
        <v>0</v>
      </c>
      <c r="O362" s="205">
        <f t="shared" si="11"/>
        <v>0</v>
      </c>
      <c r="P362" s="205"/>
      <c r="Q362" s="205"/>
      <c r="R362" s="205"/>
    </row>
    <row r="363" spans="1:18">
      <c r="A363" s="203"/>
      <c r="B363" s="204"/>
      <c r="C363" s="204"/>
      <c r="D363" s="203"/>
      <c r="E363" s="203"/>
      <c r="H363" s="203"/>
      <c r="I363" s="205"/>
      <c r="J363" s="205"/>
      <c r="K363" s="205"/>
      <c r="L363" s="205">
        <f>IFERROR(IF(G363="X",0,IF(H363="X",0,VLOOKUP(H363,'1'!$K$3:$L$16,2,FALSE))),0)</f>
        <v>0</v>
      </c>
      <c r="M363" s="205">
        <f t="shared" si="10"/>
        <v>0</v>
      </c>
      <c r="N363" s="205">
        <f>IFERROR(VLOOKUP(H363,'20'!$K$3:$M$16,3,FALSE),0)</f>
        <v>0</v>
      </c>
      <c r="O363" s="205">
        <f t="shared" si="11"/>
        <v>0</v>
      </c>
      <c r="P363" s="205"/>
      <c r="Q363" s="205"/>
      <c r="R363" s="205"/>
    </row>
    <row r="364" spans="1:18">
      <c r="A364" s="203"/>
      <c r="B364" s="204"/>
      <c r="C364" s="204"/>
      <c r="D364" s="203"/>
      <c r="E364" s="203"/>
      <c r="H364" s="203"/>
      <c r="I364" s="205"/>
      <c r="J364" s="205"/>
      <c r="K364" s="205"/>
      <c r="L364" s="205">
        <f>IFERROR(IF(G364="X",0,IF(H364="X",0,VLOOKUP(H364,'1'!$K$3:$L$16,2,FALSE))),0)</f>
        <v>0</v>
      </c>
      <c r="M364" s="205">
        <f t="shared" si="10"/>
        <v>0</v>
      </c>
      <c r="N364" s="205">
        <f>IFERROR(VLOOKUP(H364,'20'!$K$3:$M$16,3,FALSE),0)</f>
        <v>0</v>
      </c>
      <c r="O364" s="205">
        <f t="shared" si="11"/>
        <v>0</v>
      </c>
      <c r="P364" s="205"/>
      <c r="Q364" s="205"/>
      <c r="R364" s="205"/>
    </row>
    <row r="365" spans="1:18">
      <c r="A365" s="203"/>
      <c r="B365" s="204"/>
      <c r="C365" s="204"/>
      <c r="D365" s="203"/>
      <c r="E365" s="203"/>
      <c r="H365" s="203"/>
      <c r="I365" s="205"/>
      <c r="J365" s="205"/>
      <c r="K365" s="205"/>
      <c r="L365" s="205">
        <f>IFERROR(IF(G365="X",0,IF(H365="X",0,VLOOKUP(H365,'1'!$K$3:$L$16,2,FALSE))),0)</f>
        <v>0</v>
      </c>
      <c r="M365" s="205">
        <f t="shared" si="10"/>
        <v>0</v>
      </c>
      <c r="N365" s="205">
        <f>IFERROR(VLOOKUP(H365,'20'!$K$3:$M$16,3,FALSE),0)</f>
        <v>0</v>
      </c>
      <c r="O365" s="205">
        <f t="shared" si="11"/>
        <v>0</v>
      </c>
      <c r="P365" s="205"/>
      <c r="Q365" s="205"/>
      <c r="R365" s="205"/>
    </row>
    <row r="366" spans="1:18">
      <c r="A366" s="203"/>
      <c r="B366" s="204"/>
      <c r="C366" s="204"/>
      <c r="D366" s="203"/>
      <c r="E366" s="203"/>
      <c r="H366" s="203"/>
      <c r="I366" s="205"/>
      <c r="J366" s="205"/>
      <c r="K366" s="205"/>
      <c r="L366" s="205">
        <f>IFERROR(IF(G366="X",0,IF(H366="X",0,VLOOKUP(H366,'1'!$K$3:$L$16,2,FALSE))),0)</f>
        <v>0</v>
      </c>
      <c r="M366" s="205">
        <f t="shared" si="10"/>
        <v>0</v>
      </c>
      <c r="N366" s="205">
        <f>IFERROR(VLOOKUP(H366,'20'!$K$3:$M$16,3,FALSE),0)</f>
        <v>0</v>
      </c>
      <c r="O366" s="205">
        <f t="shared" si="11"/>
        <v>0</v>
      </c>
      <c r="P366" s="205"/>
      <c r="Q366" s="205"/>
      <c r="R366" s="205"/>
    </row>
    <row r="367" spans="1:18">
      <c r="A367" s="203"/>
      <c r="B367" s="204"/>
      <c r="C367" s="204"/>
      <c r="D367" s="203"/>
      <c r="E367" s="203"/>
      <c r="H367" s="203"/>
      <c r="I367" s="205"/>
      <c r="J367" s="205"/>
      <c r="K367" s="205"/>
      <c r="L367" s="205">
        <f>IFERROR(IF(G367="X",0,IF(H367="X",0,VLOOKUP(H367,'1'!$K$3:$L$16,2,FALSE))),0)</f>
        <v>0</v>
      </c>
      <c r="M367" s="205">
        <f t="shared" si="10"/>
        <v>0</v>
      </c>
      <c r="N367" s="205">
        <f>IFERROR(VLOOKUP(H367,'20'!$K$3:$M$16,3,FALSE),0)</f>
        <v>0</v>
      </c>
      <c r="O367" s="205">
        <f t="shared" si="11"/>
        <v>0</v>
      </c>
      <c r="P367" s="205"/>
      <c r="Q367" s="205"/>
      <c r="R367" s="205"/>
    </row>
    <row r="368" spans="1:18">
      <c r="A368" s="203"/>
      <c r="B368" s="204"/>
      <c r="C368" s="204"/>
      <c r="D368" s="203"/>
      <c r="E368" s="203"/>
      <c r="H368" s="203"/>
      <c r="I368" s="205"/>
      <c r="J368" s="205"/>
      <c r="K368" s="205"/>
      <c r="L368" s="205">
        <f>IFERROR(IF(G368="X",0,IF(H368="X",0,VLOOKUP(H368,'1'!$K$3:$L$16,2,FALSE))),0)</f>
        <v>0</v>
      </c>
      <c r="M368" s="205">
        <f t="shared" si="10"/>
        <v>0</v>
      </c>
      <c r="N368" s="205">
        <f>IFERROR(VLOOKUP(H368,'20'!$K$3:$M$16,3,FALSE),0)</f>
        <v>0</v>
      </c>
      <c r="O368" s="205">
        <f t="shared" si="11"/>
        <v>0</v>
      </c>
      <c r="P368" s="205"/>
      <c r="Q368" s="205"/>
      <c r="R368" s="205"/>
    </row>
    <row r="369" spans="1:18">
      <c r="A369" s="203"/>
      <c r="B369" s="204"/>
      <c r="C369" s="204"/>
      <c r="D369" s="203"/>
      <c r="E369" s="203"/>
      <c r="H369" s="203"/>
      <c r="I369" s="205"/>
      <c r="J369" s="205"/>
      <c r="K369" s="205"/>
      <c r="L369" s="205">
        <f>IFERROR(IF(G369="X",0,IF(H369="X",0,VLOOKUP(H369,'1'!$K$3:$L$16,2,FALSE))),0)</f>
        <v>0</v>
      </c>
      <c r="M369" s="205">
        <f t="shared" si="10"/>
        <v>0</v>
      </c>
      <c r="N369" s="205">
        <f>IFERROR(VLOOKUP(H369,'20'!$K$3:$M$16,3,FALSE),0)</f>
        <v>0</v>
      </c>
      <c r="O369" s="205">
        <f t="shared" si="11"/>
        <v>0</v>
      </c>
      <c r="P369" s="205"/>
      <c r="Q369" s="205"/>
      <c r="R369" s="205"/>
    </row>
    <row r="370" spans="1:18">
      <c r="A370" s="203"/>
      <c r="B370" s="204"/>
      <c r="C370" s="204"/>
      <c r="D370" s="203"/>
      <c r="E370" s="203"/>
      <c r="H370" s="203"/>
      <c r="I370" s="205"/>
      <c r="J370" s="205"/>
      <c r="K370" s="205"/>
      <c r="L370" s="205">
        <f>IFERROR(IF(G370="X",0,IF(H370="X",0,VLOOKUP(H370,'1'!$K$3:$L$16,2,FALSE))),0)</f>
        <v>0</v>
      </c>
      <c r="M370" s="205">
        <f t="shared" si="10"/>
        <v>0</v>
      </c>
      <c r="N370" s="205">
        <f>IFERROR(VLOOKUP(H370,'20'!$K$3:$M$16,3,FALSE),0)</f>
        <v>0</v>
      </c>
      <c r="O370" s="205">
        <f t="shared" si="11"/>
        <v>0</v>
      </c>
      <c r="P370" s="205"/>
      <c r="Q370" s="205"/>
      <c r="R370" s="205"/>
    </row>
    <row r="371" spans="1:18">
      <c r="A371" s="203"/>
      <c r="B371" s="204"/>
      <c r="C371" s="204"/>
      <c r="D371" s="203"/>
      <c r="E371" s="203"/>
      <c r="H371" s="203"/>
      <c r="I371" s="205"/>
      <c r="J371" s="205"/>
      <c r="K371" s="205"/>
      <c r="L371" s="205">
        <f>IFERROR(IF(G371="X",0,IF(H371="X",0,VLOOKUP(H371,'1'!$K$3:$L$16,2,FALSE))),0)</f>
        <v>0</v>
      </c>
      <c r="M371" s="205">
        <f t="shared" si="10"/>
        <v>0</v>
      </c>
      <c r="N371" s="205">
        <f>IFERROR(VLOOKUP(H371,'20'!$K$3:$M$16,3,FALSE),0)</f>
        <v>0</v>
      </c>
      <c r="O371" s="205">
        <f t="shared" si="11"/>
        <v>0</v>
      </c>
      <c r="P371" s="205"/>
      <c r="Q371" s="205"/>
      <c r="R371" s="205"/>
    </row>
    <row r="372" spans="1:18">
      <c r="A372" s="203"/>
      <c r="B372" s="204"/>
      <c r="C372" s="204"/>
      <c r="D372" s="203"/>
      <c r="E372" s="203"/>
      <c r="H372" s="203"/>
      <c r="I372" s="205"/>
      <c r="J372" s="205"/>
      <c r="K372" s="205"/>
      <c r="L372" s="205">
        <f>IFERROR(IF(G372="X",0,IF(H372="X",0,VLOOKUP(H372,'1'!$K$3:$L$16,2,FALSE))),0)</f>
        <v>0</v>
      </c>
      <c r="M372" s="205">
        <f t="shared" si="10"/>
        <v>0</v>
      </c>
      <c r="N372" s="205">
        <f>IFERROR(VLOOKUP(H372,'20'!$K$3:$M$16,3,FALSE),0)</f>
        <v>0</v>
      </c>
      <c r="O372" s="205">
        <f t="shared" si="11"/>
        <v>0</v>
      </c>
      <c r="P372" s="205"/>
      <c r="Q372" s="205"/>
      <c r="R372" s="205"/>
    </row>
    <row r="373" spans="1:18">
      <c r="A373" s="203"/>
      <c r="B373" s="204"/>
      <c r="C373" s="204"/>
      <c r="D373" s="203"/>
      <c r="E373" s="203"/>
      <c r="H373" s="203"/>
      <c r="I373" s="205"/>
      <c r="J373" s="205"/>
      <c r="K373" s="205"/>
      <c r="L373" s="205">
        <f>IFERROR(IF(G373="X",0,IF(H373="X",0,VLOOKUP(H373,'1'!$K$3:$L$16,2,FALSE))),0)</f>
        <v>0</v>
      </c>
      <c r="M373" s="205">
        <f t="shared" si="10"/>
        <v>0</v>
      </c>
      <c r="N373" s="205">
        <f>IFERROR(VLOOKUP(H373,'20'!$K$3:$M$16,3,FALSE),0)</f>
        <v>0</v>
      </c>
      <c r="O373" s="205">
        <f t="shared" si="11"/>
        <v>0</v>
      </c>
      <c r="P373" s="205"/>
      <c r="Q373" s="205"/>
      <c r="R373" s="205"/>
    </row>
    <row r="374" spans="1:18">
      <c r="A374" s="203"/>
      <c r="B374" s="204"/>
      <c r="C374" s="204"/>
      <c r="D374" s="203"/>
      <c r="E374" s="203"/>
      <c r="H374" s="203"/>
      <c r="I374" s="205"/>
      <c r="J374" s="205"/>
      <c r="K374" s="205"/>
      <c r="L374" s="205">
        <f>IFERROR(IF(G374="X",0,IF(H374="X",0,VLOOKUP(H374,'1'!$K$3:$L$16,2,FALSE))),0)</f>
        <v>0</v>
      </c>
      <c r="M374" s="205">
        <f t="shared" si="10"/>
        <v>0</v>
      </c>
      <c r="N374" s="205">
        <f>IFERROR(VLOOKUP(H374,'20'!$K$3:$M$16,3,FALSE),0)</f>
        <v>0</v>
      </c>
      <c r="O374" s="205">
        <f t="shared" si="11"/>
        <v>0</v>
      </c>
      <c r="P374" s="205"/>
      <c r="Q374" s="205"/>
      <c r="R374" s="205"/>
    </row>
    <row r="375" spans="1:18">
      <c r="A375" s="203"/>
      <c r="B375" s="204"/>
      <c r="C375" s="204"/>
      <c r="D375" s="203"/>
      <c r="E375" s="203"/>
      <c r="H375" s="203"/>
      <c r="I375" s="205"/>
      <c r="J375" s="205"/>
      <c r="K375" s="205"/>
      <c r="L375" s="205">
        <f>IFERROR(IF(G375="X",0,IF(H375="X",0,VLOOKUP(H375,'1'!$K$3:$L$16,2,FALSE))),0)</f>
        <v>0</v>
      </c>
      <c r="M375" s="205">
        <f t="shared" si="10"/>
        <v>0</v>
      </c>
      <c r="N375" s="205">
        <f>IFERROR(VLOOKUP(H375,'20'!$K$3:$M$16,3,FALSE),0)</f>
        <v>0</v>
      </c>
      <c r="O375" s="205">
        <f t="shared" si="11"/>
        <v>0</v>
      </c>
      <c r="P375" s="205"/>
      <c r="Q375" s="205"/>
      <c r="R375" s="205"/>
    </row>
    <row r="376" spans="1:18">
      <c r="A376" s="203"/>
      <c r="B376" s="204"/>
      <c r="C376" s="204"/>
      <c r="D376" s="203"/>
      <c r="E376" s="203"/>
      <c r="H376" s="203"/>
      <c r="I376" s="205"/>
      <c r="J376" s="205"/>
      <c r="K376" s="205"/>
      <c r="L376" s="205">
        <f>IFERROR(IF(G376="X",0,IF(H376="X",0,VLOOKUP(H376,'1'!$K$3:$L$16,2,FALSE))),0)</f>
        <v>0</v>
      </c>
      <c r="M376" s="205">
        <f t="shared" si="10"/>
        <v>0</v>
      </c>
      <c r="N376" s="205">
        <f>IFERROR(VLOOKUP(H376,'20'!$K$3:$M$16,3,FALSE),0)</f>
        <v>0</v>
      </c>
      <c r="O376" s="205">
        <f t="shared" si="11"/>
        <v>0</v>
      </c>
      <c r="P376" s="205"/>
      <c r="Q376" s="205"/>
      <c r="R376" s="205"/>
    </row>
    <row r="377" spans="1:18">
      <c r="A377" s="203"/>
      <c r="B377" s="204"/>
      <c r="C377" s="204"/>
      <c r="D377" s="203"/>
      <c r="E377" s="203"/>
      <c r="H377" s="203"/>
      <c r="I377" s="205"/>
      <c r="J377" s="205"/>
      <c r="K377" s="205"/>
      <c r="L377" s="205">
        <f>IFERROR(IF(G377="X",0,IF(H377="X",0,VLOOKUP(H377,'1'!$K$3:$L$16,2,FALSE))),0)</f>
        <v>0</v>
      </c>
      <c r="M377" s="205">
        <f t="shared" si="10"/>
        <v>0</v>
      </c>
      <c r="N377" s="205">
        <f>IFERROR(VLOOKUP(H377,'20'!$K$3:$M$16,3,FALSE),0)</f>
        <v>0</v>
      </c>
      <c r="O377" s="205">
        <f t="shared" si="11"/>
        <v>0</v>
      </c>
      <c r="P377" s="205"/>
      <c r="Q377" s="205"/>
      <c r="R377" s="205"/>
    </row>
    <row r="378" spans="1:18">
      <c r="A378" s="203"/>
      <c r="B378" s="204"/>
      <c r="C378" s="204"/>
      <c r="D378" s="203"/>
      <c r="E378" s="203"/>
      <c r="H378" s="203"/>
      <c r="I378" s="205"/>
      <c r="J378" s="205"/>
      <c r="K378" s="205"/>
      <c r="L378" s="205">
        <f>IFERROR(IF(G378="X",0,IF(H378="X",0,VLOOKUP(H378,'1'!$K$3:$L$16,2,FALSE))),0)</f>
        <v>0</v>
      </c>
      <c r="M378" s="205">
        <f t="shared" si="10"/>
        <v>0</v>
      </c>
      <c r="N378" s="205">
        <f>IFERROR(VLOOKUP(H378,'20'!$K$3:$M$16,3,FALSE),0)</f>
        <v>0</v>
      </c>
      <c r="O378" s="205">
        <f t="shared" si="11"/>
        <v>0</v>
      </c>
      <c r="P378" s="205"/>
      <c r="Q378" s="205"/>
      <c r="R378" s="205"/>
    </row>
    <row r="379" spans="1:18">
      <c r="A379" s="203"/>
      <c r="B379" s="204"/>
      <c r="C379" s="204"/>
      <c r="D379" s="203"/>
      <c r="E379" s="203"/>
      <c r="H379" s="203"/>
      <c r="I379" s="205"/>
      <c r="J379" s="205"/>
      <c r="K379" s="205"/>
      <c r="L379" s="205">
        <f>IFERROR(IF(G379="X",0,IF(H379="X",0,VLOOKUP(H379,'1'!$K$3:$L$16,2,FALSE))),0)</f>
        <v>0</v>
      </c>
      <c r="M379" s="205">
        <f t="shared" si="10"/>
        <v>0</v>
      </c>
      <c r="N379" s="205">
        <f>IFERROR(VLOOKUP(H379,'20'!$K$3:$M$16,3,FALSE),0)</f>
        <v>0</v>
      </c>
      <c r="O379" s="205">
        <f t="shared" si="11"/>
        <v>0</v>
      </c>
      <c r="P379" s="205"/>
      <c r="Q379" s="205"/>
      <c r="R379" s="205"/>
    </row>
    <row r="380" spans="1:18">
      <c r="A380" s="203"/>
      <c r="B380" s="204"/>
      <c r="C380" s="204"/>
      <c r="D380" s="203"/>
      <c r="E380" s="203"/>
      <c r="H380" s="203"/>
      <c r="I380" s="205"/>
      <c r="J380" s="205"/>
      <c r="K380" s="205"/>
      <c r="L380" s="205">
        <f>IFERROR(IF(G380="X",0,IF(H380="X",0,VLOOKUP(H380,'1'!$K$3:$L$16,2,FALSE))),0)</f>
        <v>0</v>
      </c>
      <c r="M380" s="205">
        <f t="shared" si="10"/>
        <v>0</v>
      </c>
      <c r="N380" s="205">
        <f>IFERROR(VLOOKUP(H380,'20'!$K$3:$M$16,3,FALSE),0)</f>
        <v>0</v>
      </c>
      <c r="O380" s="205">
        <f t="shared" si="11"/>
        <v>0</v>
      </c>
      <c r="P380" s="205"/>
      <c r="Q380" s="205"/>
      <c r="R380" s="205"/>
    </row>
    <row r="381" spans="1:18">
      <c r="A381" s="203"/>
      <c r="B381" s="204"/>
      <c r="C381" s="204"/>
      <c r="D381" s="203"/>
      <c r="E381" s="203"/>
      <c r="H381" s="203"/>
      <c r="I381" s="205"/>
      <c r="J381" s="205"/>
      <c r="K381" s="205"/>
      <c r="L381" s="205">
        <f>IFERROR(IF(G381="X",0,IF(H381="X",0,VLOOKUP(H381,'1'!$K$3:$L$16,2,FALSE))),0)</f>
        <v>0</v>
      </c>
      <c r="M381" s="205">
        <f t="shared" si="10"/>
        <v>0</v>
      </c>
      <c r="N381" s="205">
        <f>IFERROR(VLOOKUP(H381,'20'!$K$3:$M$16,3,FALSE),0)</f>
        <v>0</v>
      </c>
      <c r="O381" s="205">
        <f t="shared" si="11"/>
        <v>0</v>
      </c>
      <c r="P381" s="205"/>
      <c r="Q381" s="205"/>
      <c r="R381" s="205"/>
    </row>
    <row r="382" spans="1:18">
      <c r="A382" s="203"/>
      <c r="B382" s="204"/>
      <c r="C382" s="204"/>
      <c r="D382" s="203"/>
      <c r="E382" s="203"/>
      <c r="H382" s="203"/>
      <c r="I382" s="205"/>
      <c r="J382" s="205"/>
      <c r="K382" s="205"/>
      <c r="L382" s="205">
        <f>IFERROR(IF(G382="X",0,IF(H382="X",0,VLOOKUP(H382,'1'!$K$3:$L$16,2,FALSE))),0)</f>
        <v>0</v>
      </c>
      <c r="M382" s="205">
        <f t="shared" si="10"/>
        <v>0</v>
      </c>
      <c r="N382" s="205">
        <f>IFERROR(VLOOKUP(H382,'20'!$K$3:$M$16,3,FALSE),0)</f>
        <v>0</v>
      </c>
      <c r="O382" s="205">
        <f t="shared" si="11"/>
        <v>0</v>
      </c>
      <c r="P382" s="205"/>
      <c r="Q382" s="205"/>
      <c r="R382" s="205"/>
    </row>
    <row r="383" spans="1:18">
      <c r="A383" s="203"/>
      <c r="B383" s="204"/>
      <c r="C383" s="204"/>
      <c r="D383" s="203"/>
      <c r="E383" s="203"/>
      <c r="H383" s="203"/>
      <c r="I383" s="205"/>
      <c r="J383" s="205"/>
      <c r="K383" s="205"/>
      <c r="L383" s="205">
        <f>IFERROR(IF(G383="X",0,IF(H383="X",0,VLOOKUP(H383,'1'!$K$3:$L$16,2,FALSE))),0)</f>
        <v>0</v>
      </c>
      <c r="M383" s="205">
        <f t="shared" si="10"/>
        <v>0</v>
      </c>
      <c r="N383" s="205">
        <f>IFERROR(VLOOKUP(H383,'20'!$K$3:$M$16,3,FALSE),0)</f>
        <v>0</v>
      </c>
      <c r="O383" s="205">
        <f t="shared" si="11"/>
        <v>0</v>
      </c>
      <c r="P383" s="205"/>
      <c r="Q383" s="205"/>
      <c r="R383" s="205"/>
    </row>
    <row r="384" spans="1:18">
      <c r="A384" s="203"/>
      <c r="B384" s="204"/>
      <c r="C384" s="204"/>
      <c r="D384" s="203"/>
      <c r="E384" s="203"/>
      <c r="H384" s="203"/>
      <c r="I384" s="205"/>
      <c r="J384" s="205"/>
      <c r="K384" s="205"/>
      <c r="L384" s="205">
        <f>IFERROR(IF(G384="X",0,IF(H384="X",0,VLOOKUP(H384,'1'!$K$3:$L$16,2,FALSE))),0)</f>
        <v>0</v>
      </c>
      <c r="M384" s="205">
        <f t="shared" si="10"/>
        <v>0</v>
      </c>
      <c r="N384" s="205">
        <f>IFERROR(VLOOKUP(H384,'20'!$K$3:$M$16,3,FALSE),0)</f>
        <v>0</v>
      </c>
      <c r="O384" s="205">
        <f t="shared" si="11"/>
        <v>0</v>
      </c>
      <c r="P384" s="205"/>
      <c r="Q384" s="205"/>
      <c r="R384" s="205"/>
    </row>
    <row r="385" spans="1:18">
      <c r="A385" s="203"/>
      <c r="B385" s="204"/>
      <c r="C385" s="204"/>
      <c r="D385" s="203"/>
      <c r="E385" s="203"/>
      <c r="H385" s="203"/>
      <c r="I385" s="205"/>
      <c r="J385" s="205"/>
      <c r="K385" s="205"/>
      <c r="L385" s="205">
        <f>IFERROR(IF(G385="X",0,IF(H385="X",0,VLOOKUP(H385,'1'!$K$3:$L$16,2,FALSE))),0)</f>
        <v>0</v>
      </c>
      <c r="M385" s="205">
        <f t="shared" si="10"/>
        <v>0</v>
      </c>
      <c r="N385" s="205">
        <f>IFERROR(VLOOKUP(H385,'20'!$K$3:$M$16,3,FALSE),0)</f>
        <v>0</v>
      </c>
      <c r="O385" s="205">
        <f t="shared" si="11"/>
        <v>0</v>
      </c>
      <c r="P385" s="205"/>
      <c r="Q385" s="205"/>
      <c r="R385" s="205"/>
    </row>
    <row r="386" spans="1:18">
      <c r="A386" s="203"/>
      <c r="B386" s="204"/>
      <c r="C386" s="204"/>
      <c r="D386" s="203"/>
      <c r="E386" s="203"/>
      <c r="H386" s="203"/>
      <c r="I386" s="205"/>
      <c r="J386" s="205"/>
      <c r="K386" s="205"/>
      <c r="L386" s="205">
        <f>IFERROR(IF(G386="X",0,IF(H386="X",0,VLOOKUP(H386,'1'!$K$3:$L$16,2,FALSE))),0)</f>
        <v>0</v>
      </c>
      <c r="M386" s="205">
        <f t="shared" si="10"/>
        <v>0</v>
      </c>
      <c r="N386" s="205">
        <f>IFERROR(VLOOKUP(H386,'20'!$K$3:$M$16,3,FALSE),0)</f>
        <v>0</v>
      </c>
      <c r="O386" s="205">
        <f t="shared" si="11"/>
        <v>0</v>
      </c>
      <c r="P386" s="205"/>
      <c r="Q386" s="205"/>
      <c r="R386" s="205"/>
    </row>
    <row r="387" spans="1:18">
      <c r="A387" s="203"/>
      <c r="B387" s="204"/>
      <c r="C387" s="204"/>
      <c r="D387" s="203"/>
      <c r="E387" s="203"/>
      <c r="H387" s="203"/>
      <c r="I387" s="205"/>
      <c r="J387" s="205"/>
      <c r="K387" s="205"/>
      <c r="L387" s="205">
        <f>IFERROR(IF(G387="X",0,IF(H387="X",0,VLOOKUP(H387,'1'!$K$3:$L$16,2,FALSE))),0)</f>
        <v>0</v>
      </c>
      <c r="M387" s="205">
        <f t="shared" si="10"/>
        <v>0</v>
      </c>
      <c r="N387" s="205">
        <f>IFERROR(VLOOKUP(H387,'20'!$K$3:$M$16,3,FALSE),0)</f>
        <v>0</v>
      </c>
      <c r="O387" s="205">
        <f t="shared" si="11"/>
        <v>0</v>
      </c>
      <c r="P387" s="205"/>
      <c r="Q387" s="205"/>
      <c r="R387" s="205"/>
    </row>
    <row r="388" spans="1:18">
      <c r="A388" s="203"/>
      <c r="B388" s="204"/>
      <c r="C388" s="204"/>
      <c r="D388" s="203"/>
      <c r="E388" s="203"/>
      <c r="H388" s="203"/>
      <c r="I388" s="205"/>
      <c r="J388" s="205"/>
      <c r="K388" s="205"/>
      <c r="L388" s="205">
        <f>IFERROR(IF(G388="X",0,IF(H388="X",0,VLOOKUP(H388,'1'!$K$3:$L$16,2,FALSE))),0)</f>
        <v>0</v>
      </c>
      <c r="M388" s="205">
        <f t="shared" ref="M388:M451" si="12">K388*L388</f>
        <v>0</v>
      </c>
      <c r="N388" s="205">
        <f>IFERROR(VLOOKUP(H388,'20'!$K$3:$M$16,3,FALSE),0)</f>
        <v>0</v>
      </c>
      <c r="O388" s="205">
        <f t="shared" ref="O388:O451" si="13">IF(N388=0,0,M388/N388)</f>
        <v>0</v>
      </c>
      <c r="P388" s="205"/>
      <c r="Q388" s="205"/>
      <c r="R388" s="205"/>
    </row>
    <row r="389" spans="1:18">
      <c r="A389" s="203"/>
      <c r="B389" s="204"/>
      <c r="C389" s="204"/>
      <c r="D389" s="203"/>
      <c r="E389" s="203"/>
      <c r="H389" s="203"/>
      <c r="I389" s="205"/>
      <c r="J389" s="205"/>
      <c r="K389" s="205"/>
      <c r="L389" s="205">
        <f>IFERROR(IF(G389="X",0,IF(H389="X",0,VLOOKUP(H389,'1'!$K$3:$L$16,2,FALSE))),0)</f>
        <v>0</v>
      </c>
      <c r="M389" s="205">
        <f t="shared" si="12"/>
        <v>0</v>
      </c>
      <c r="N389" s="205">
        <f>IFERROR(VLOOKUP(H389,'20'!$K$3:$M$16,3,FALSE),0)</f>
        <v>0</v>
      </c>
      <c r="O389" s="205">
        <f t="shared" si="13"/>
        <v>0</v>
      </c>
      <c r="P389" s="205"/>
      <c r="Q389" s="205"/>
      <c r="R389" s="205"/>
    </row>
    <row r="390" spans="1:18">
      <c r="A390" s="203"/>
      <c r="B390" s="204"/>
      <c r="C390" s="204"/>
      <c r="D390" s="203"/>
      <c r="E390" s="203"/>
      <c r="H390" s="203"/>
      <c r="I390" s="205"/>
      <c r="J390" s="205"/>
      <c r="K390" s="205"/>
      <c r="L390" s="205">
        <f>IFERROR(IF(G390="X",0,IF(H390="X",0,VLOOKUP(H390,'1'!$K$3:$L$16,2,FALSE))),0)</f>
        <v>0</v>
      </c>
      <c r="M390" s="205">
        <f t="shared" si="12"/>
        <v>0</v>
      </c>
      <c r="N390" s="205">
        <f>IFERROR(VLOOKUP(H390,'20'!$K$3:$M$16,3,FALSE),0)</f>
        <v>0</v>
      </c>
      <c r="O390" s="205">
        <f t="shared" si="13"/>
        <v>0</v>
      </c>
      <c r="P390" s="205"/>
      <c r="Q390" s="205"/>
      <c r="R390" s="205"/>
    </row>
    <row r="391" spans="1:18">
      <c r="A391" s="203"/>
      <c r="B391" s="204"/>
      <c r="C391" s="204"/>
      <c r="D391" s="203"/>
      <c r="E391" s="203"/>
      <c r="H391" s="203"/>
      <c r="I391" s="205"/>
      <c r="J391" s="205"/>
      <c r="K391" s="205"/>
      <c r="L391" s="205">
        <f>IFERROR(IF(G391="X",0,IF(H391="X",0,VLOOKUP(H391,'1'!$K$3:$L$16,2,FALSE))),0)</f>
        <v>0</v>
      </c>
      <c r="M391" s="205">
        <f t="shared" si="12"/>
        <v>0</v>
      </c>
      <c r="N391" s="205">
        <f>IFERROR(VLOOKUP(H391,'20'!$K$3:$M$16,3,FALSE),0)</f>
        <v>0</v>
      </c>
      <c r="O391" s="205">
        <f t="shared" si="13"/>
        <v>0</v>
      </c>
      <c r="P391" s="205"/>
      <c r="Q391" s="205"/>
      <c r="R391" s="205"/>
    </row>
    <row r="392" spans="1:18">
      <c r="A392" s="203"/>
      <c r="B392" s="204"/>
      <c r="C392" s="204"/>
      <c r="D392" s="203"/>
      <c r="E392" s="203"/>
      <c r="H392" s="203"/>
      <c r="I392" s="205"/>
      <c r="J392" s="205"/>
      <c r="K392" s="205"/>
      <c r="L392" s="205">
        <f>IFERROR(IF(G392="X",0,IF(H392="X",0,VLOOKUP(H392,'1'!$K$3:$L$16,2,FALSE))),0)</f>
        <v>0</v>
      </c>
      <c r="M392" s="205">
        <f t="shared" si="12"/>
        <v>0</v>
      </c>
      <c r="N392" s="205">
        <f>IFERROR(VLOOKUP(H392,'20'!$K$3:$M$16,3,FALSE),0)</f>
        <v>0</v>
      </c>
      <c r="O392" s="205">
        <f t="shared" si="13"/>
        <v>0</v>
      </c>
      <c r="P392" s="205"/>
      <c r="Q392" s="205"/>
      <c r="R392" s="205"/>
    </row>
    <row r="393" spans="1:18">
      <c r="A393" s="203"/>
      <c r="B393" s="204"/>
      <c r="C393" s="204"/>
      <c r="D393" s="203"/>
      <c r="E393" s="203"/>
      <c r="H393" s="203"/>
      <c r="I393" s="205"/>
      <c r="J393" s="205"/>
      <c r="K393" s="205"/>
      <c r="L393" s="205">
        <f>IFERROR(IF(G393="X",0,IF(H393="X",0,VLOOKUP(H393,'1'!$K$3:$L$16,2,FALSE))),0)</f>
        <v>0</v>
      </c>
      <c r="M393" s="205">
        <f t="shared" si="12"/>
        <v>0</v>
      </c>
      <c r="N393" s="205">
        <f>IFERROR(VLOOKUP(H393,'20'!$K$3:$M$16,3,FALSE),0)</f>
        <v>0</v>
      </c>
      <c r="O393" s="205">
        <f t="shared" si="13"/>
        <v>0</v>
      </c>
      <c r="P393" s="205"/>
      <c r="Q393" s="205"/>
      <c r="R393" s="205"/>
    </row>
    <row r="394" spans="1:18">
      <c r="A394" s="203"/>
      <c r="B394" s="204"/>
      <c r="C394" s="204"/>
      <c r="D394" s="203"/>
      <c r="E394" s="203"/>
      <c r="H394" s="203"/>
      <c r="I394" s="205"/>
      <c r="J394" s="205"/>
      <c r="K394" s="205"/>
      <c r="L394" s="205">
        <f>IFERROR(IF(G394="X",0,IF(H394="X",0,VLOOKUP(H394,'1'!$K$3:$L$16,2,FALSE))),0)</f>
        <v>0</v>
      </c>
      <c r="M394" s="205">
        <f t="shared" si="12"/>
        <v>0</v>
      </c>
      <c r="N394" s="205">
        <f>IFERROR(VLOOKUP(H394,'20'!$K$3:$M$16,3,FALSE),0)</f>
        <v>0</v>
      </c>
      <c r="O394" s="205">
        <f t="shared" si="13"/>
        <v>0</v>
      </c>
      <c r="P394" s="205"/>
      <c r="Q394" s="205"/>
      <c r="R394" s="205"/>
    </row>
    <row r="395" spans="1:18">
      <c r="A395" s="203"/>
      <c r="B395" s="204"/>
      <c r="C395" s="204"/>
      <c r="D395" s="203"/>
      <c r="E395" s="203"/>
      <c r="H395" s="203"/>
      <c r="I395" s="205"/>
      <c r="J395" s="205"/>
      <c r="K395" s="205"/>
      <c r="L395" s="205">
        <f>IFERROR(IF(G395="X",0,IF(H395="X",0,VLOOKUP(H395,'1'!$K$3:$L$16,2,FALSE))),0)</f>
        <v>0</v>
      </c>
      <c r="M395" s="205">
        <f t="shared" si="12"/>
        <v>0</v>
      </c>
      <c r="N395" s="205">
        <f>IFERROR(VLOOKUP(H395,'20'!$K$3:$M$16,3,FALSE),0)</f>
        <v>0</v>
      </c>
      <c r="O395" s="205">
        <f t="shared" si="13"/>
        <v>0</v>
      </c>
      <c r="P395" s="205"/>
      <c r="Q395" s="205"/>
      <c r="R395" s="205"/>
    </row>
    <row r="396" spans="1:18">
      <c r="A396" s="203"/>
      <c r="B396" s="204"/>
      <c r="C396" s="204"/>
      <c r="D396" s="203"/>
      <c r="E396" s="203"/>
      <c r="H396" s="203"/>
      <c r="I396" s="205"/>
      <c r="J396" s="205"/>
      <c r="K396" s="205"/>
      <c r="L396" s="205">
        <f>IFERROR(IF(G396="X",0,IF(H396="X",0,VLOOKUP(H396,'1'!$K$3:$L$16,2,FALSE))),0)</f>
        <v>0</v>
      </c>
      <c r="M396" s="205">
        <f t="shared" si="12"/>
        <v>0</v>
      </c>
      <c r="N396" s="205">
        <f>IFERROR(VLOOKUP(H396,'20'!$K$3:$M$16,3,FALSE),0)</f>
        <v>0</v>
      </c>
      <c r="O396" s="205">
        <f t="shared" si="13"/>
        <v>0</v>
      </c>
      <c r="P396" s="205"/>
      <c r="Q396" s="205"/>
      <c r="R396" s="205"/>
    </row>
    <row r="397" spans="1:18">
      <c r="A397" s="203"/>
      <c r="B397" s="204"/>
      <c r="C397" s="204"/>
      <c r="D397" s="203"/>
      <c r="E397" s="203"/>
      <c r="H397" s="203"/>
      <c r="I397" s="205"/>
      <c r="J397" s="205"/>
      <c r="K397" s="205"/>
      <c r="L397" s="205">
        <f>IFERROR(IF(G397="X",0,IF(H397="X",0,VLOOKUP(H397,'1'!$K$3:$L$16,2,FALSE))),0)</f>
        <v>0</v>
      </c>
      <c r="M397" s="205">
        <f t="shared" si="12"/>
        <v>0</v>
      </c>
      <c r="N397" s="205">
        <f>IFERROR(VLOOKUP(H397,'20'!$K$3:$M$16,3,FALSE),0)</f>
        <v>0</v>
      </c>
      <c r="O397" s="205">
        <f t="shared" si="13"/>
        <v>0</v>
      </c>
      <c r="P397" s="205"/>
      <c r="Q397" s="205"/>
      <c r="R397" s="205"/>
    </row>
    <row r="398" spans="1:18">
      <c r="A398" s="203"/>
      <c r="B398" s="204"/>
      <c r="C398" s="204"/>
      <c r="D398" s="203"/>
      <c r="E398" s="203"/>
      <c r="H398" s="203"/>
      <c r="I398" s="205"/>
      <c r="J398" s="205"/>
      <c r="K398" s="205"/>
      <c r="L398" s="205">
        <f>IFERROR(IF(G398="X",0,IF(H398="X",0,VLOOKUP(H398,'1'!$K$3:$L$16,2,FALSE))),0)</f>
        <v>0</v>
      </c>
      <c r="M398" s="205">
        <f t="shared" si="12"/>
        <v>0</v>
      </c>
      <c r="N398" s="205">
        <f>IFERROR(VLOOKUP(H398,'20'!$K$3:$M$16,3,FALSE),0)</f>
        <v>0</v>
      </c>
      <c r="O398" s="205">
        <f t="shared" si="13"/>
        <v>0</v>
      </c>
      <c r="P398" s="205"/>
      <c r="Q398" s="205"/>
      <c r="R398" s="205"/>
    </row>
    <row r="399" spans="1:18">
      <c r="A399" s="203"/>
      <c r="B399" s="204"/>
      <c r="C399" s="204"/>
      <c r="D399" s="203"/>
      <c r="E399" s="203"/>
      <c r="H399" s="203"/>
      <c r="I399" s="205"/>
      <c r="J399" s="205"/>
      <c r="K399" s="205"/>
      <c r="L399" s="205">
        <f>IFERROR(IF(G399="X",0,IF(H399="X",0,VLOOKUP(H399,'1'!$K$3:$L$16,2,FALSE))),0)</f>
        <v>0</v>
      </c>
      <c r="M399" s="205">
        <f t="shared" si="12"/>
        <v>0</v>
      </c>
      <c r="N399" s="205">
        <f>IFERROR(VLOOKUP(H399,'20'!$K$3:$M$16,3,FALSE),0)</f>
        <v>0</v>
      </c>
      <c r="O399" s="205">
        <f t="shared" si="13"/>
        <v>0</v>
      </c>
      <c r="P399" s="205"/>
      <c r="Q399" s="205"/>
      <c r="R399" s="205"/>
    </row>
    <row r="400" spans="1:18">
      <c r="A400" s="203"/>
      <c r="B400" s="204"/>
      <c r="C400" s="204"/>
      <c r="D400" s="203"/>
      <c r="E400" s="203"/>
      <c r="H400" s="203"/>
      <c r="I400" s="205"/>
      <c r="J400" s="205"/>
      <c r="K400" s="205"/>
      <c r="L400" s="205">
        <f>IFERROR(IF(G400="X",0,IF(H400="X",0,VLOOKUP(H400,'1'!$K$3:$L$16,2,FALSE))),0)</f>
        <v>0</v>
      </c>
      <c r="M400" s="205">
        <f t="shared" si="12"/>
        <v>0</v>
      </c>
      <c r="N400" s="205">
        <f>IFERROR(VLOOKUP(H400,'20'!$K$3:$M$16,3,FALSE),0)</f>
        <v>0</v>
      </c>
      <c r="O400" s="205">
        <f t="shared" si="13"/>
        <v>0</v>
      </c>
      <c r="P400" s="205"/>
      <c r="Q400" s="205"/>
      <c r="R400" s="205"/>
    </row>
    <row r="401" spans="1:18">
      <c r="A401" s="203"/>
      <c r="B401" s="204"/>
      <c r="C401" s="204"/>
      <c r="D401" s="203"/>
      <c r="E401" s="203"/>
      <c r="H401" s="203"/>
      <c r="I401" s="205"/>
      <c r="J401" s="205"/>
      <c r="K401" s="205"/>
      <c r="L401" s="205">
        <f>IFERROR(IF(G401="X",0,IF(H401="X",0,VLOOKUP(H401,'1'!$K$3:$L$16,2,FALSE))),0)</f>
        <v>0</v>
      </c>
      <c r="M401" s="205">
        <f t="shared" si="12"/>
        <v>0</v>
      </c>
      <c r="N401" s="205">
        <f>IFERROR(VLOOKUP(H401,'20'!$K$3:$M$16,3,FALSE),0)</f>
        <v>0</v>
      </c>
      <c r="O401" s="205">
        <f t="shared" si="13"/>
        <v>0</v>
      </c>
      <c r="P401" s="205"/>
      <c r="Q401" s="205"/>
      <c r="R401" s="205"/>
    </row>
    <row r="402" spans="1:18">
      <c r="A402" s="203"/>
      <c r="B402" s="204"/>
      <c r="C402" s="204"/>
      <c r="D402" s="203"/>
      <c r="E402" s="203"/>
      <c r="H402" s="203"/>
      <c r="I402" s="205"/>
      <c r="J402" s="205"/>
      <c r="K402" s="205"/>
      <c r="L402" s="205">
        <f>IFERROR(IF(G402="X",0,IF(H402="X",0,VLOOKUP(H402,'1'!$K$3:$L$16,2,FALSE))),0)</f>
        <v>0</v>
      </c>
      <c r="M402" s="205">
        <f t="shared" si="12"/>
        <v>0</v>
      </c>
      <c r="N402" s="205">
        <f>IFERROR(VLOOKUP(H402,'20'!$K$3:$M$16,3,FALSE),0)</f>
        <v>0</v>
      </c>
      <c r="O402" s="205">
        <f t="shared" si="13"/>
        <v>0</v>
      </c>
      <c r="P402" s="205"/>
      <c r="Q402" s="205"/>
      <c r="R402" s="205"/>
    </row>
    <row r="403" spans="1:18">
      <c r="A403" s="203"/>
      <c r="B403" s="204"/>
      <c r="C403" s="204"/>
      <c r="D403" s="203"/>
      <c r="E403" s="203"/>
      <c r="H403" s="203"/>
      <c r="I403" s="205"/>
      <c r="J403" s="205"/>
      <c r="K403" s="205"/>
      <c r="L403" s="205">
        <f>IFERROR(IF(G403="X",0,IF(H403="X",0,VLOOKUP(H403,'1'!$K$3:$L$16,2,FALSE))),0)</f>
        <v>0</v>
      </c>
      <c r="M403" s="205">
        <f t="shared" si="12"/>
        <v>0</v>
      </c>
      <c r="N403" s="205">
        <f>IFERROR(VLOOKUP(H403,'20'!$K$3:$M$16,3,FALSE),0)</f>
        <v>0</v>
      </c>
      <c r="O403" s="205">
        <f t="shared" si="13"/>
        <v>0</v>
      </c>
      <c r="P403" s="205"/>
      <c r="Q403" s="205"/>
      <c r="R403" s="205"/>
    </row>
    <row r="404" spans="1:18">
      <c r="A404" s="203"/>
      <c r="B404" s="204"/>
      <c r="C404" s="204"/>
      <c r="D404" s="203"/>
      <c r="E404" s="203"/>
      <c r="H404" s="203"/>
      <c r="I404" s="205"/>
      <c r="J404" s="205"/>
      <c r="K404" s="205"/>
      <c r="L404" s="205">
        <f>IFERROR(IF(G404="X",0,IF(H404="X",0,VLOOKUP(H404,'1'!$K$3:$L$16,2,FALSE))),0)</f>
        <v>0</v>
      </c>
      <c r="M404" s="205">
        <f t="shared" si="12"/>
        <v>0</v>
      </c>
      <c r="N404" s="205">
        <f>IFERROR(VLOOKUP(H404,'20'!$K$3:$M$16,3,FALSE),0)</f>
        <v>0</v>
      </c>
      <c r="O404" s="205">
        <f t="shared" si="13"/>
        <v>0</v>
      </c>
      <c r="P404" s="205"/>
      <c r="Q404" s="205"/>
      <c r="R404" s="205"/>
    </row>
    <row r="405" spans="1:18">
      <c r="A405" s="203"/>
      <c r="B405" s="204"/>
      <c r="C405" s="204"/>
      <c r="D405" s="203"/>
      <c r="E405" s="203"/>
      <c r="H405" s="203"/>
      <c r="I405" s="205"/>
      <c r="J405" s="205"/>
      <c r="K405" s="205"/>
      <c r="L405" s="205">
        <f>IFERROR(IF(G405="X",0,IF(H405="X",0,VLOOKUP(H405,'1'!$K$3:$L$16,2,FALSE))),0)</f>
        <v>0</v>
      </c>
      <c r="M405" s="205">
        <f t="shared" si="12"/>
        <v>0</v>
      </c>
      <c r="N405" s="205">
        <f>IFERROR(VLOOKUP(H405,'20'!$K$3:$M$16,3,FALSE),0)</f>
        <v>0</v>
      </c>
      <c r="O405" s="205">
        <f t="shared" si="13"/>
        <v>0</v>
      </c>
      <c r="P405" s="205"/>
      <c r="Q405" s="205"/>
      <c r="R405" s="205"/>
    </row>
    <row r="406" spans="1:18">
      <c r="A406" s="203"/>
      <c r="B406" s="204"/>
      <c r="C406" s="204"/>
      <c r="D406" s="203"/>
      <c r="E406" s="203"/>
      <c r="H406" s="203"/>
      <c r="I406" s="205"/>
      <c r="J406" s="205"/>
      <c r="K406" s="205"/>
      <c r="L406" s="205">
        <f>IFERROR(IF(G406="X",0,IF(H406="X",0,VLOOKUP(H406,'1'!$K$3:$L$16,2,FALSE))),0)</f>
        <v>0</v>
      </c>
      <c r="M406" s="205">
        <f t="shared" si="12"/>
        <v>0</v>
      </c>
      <c r="N406" s="205">
        <f>IFERROR(VLOOKUP(H406,'20'!$K$3:$M$16,3,FALSE),0)</f>
        <v>0</v>
      </c>
      <c r="O406" s="205">
        <f t="shared" si="13"/>
        <v>0</v>
      </c>
      <c r="P406" s="205"/>
      <c r="Q406" s="205"/>
      <c r="R406" s="205"/>
    </row>
    <row r="407" spans="1:18">
      <c r="A407" s="203"/>
      <c r="B407" s="204"/>
      <c r="C407" s="204"/>
      <c r="D407" s="203"/>
      <c r="E407" s="203"/>
      <c r="H407" s="203"/>
      <c r="I407" s="205"/>
      <c r="J407" s="205"/>
      <c r="K407" s="205"/>
      <c r="L407" s="205">
        <f>IFERROR(IF(G407="X",0,IF(H407="X",0,VLOOKUP(H407,'1'!$K$3:$L$16,2,FALSE))),0)</f>
        <v>0</v>
      </c>
      <c r="M407" s="205">
        <f t="shared" si="12"/>
        <v>0</v>
      </c>
      <c r="N407" s="205">
        <f>IFERROR(VLOOKUP(H407,'20'!$K$3:$M$16,3,FALSE),0)</f>
        <v>0</v>
      </c>
      <c r="O407" s="205">
        <f t="shared" si="13"/>
        <v>0</v>
      </c>
      <c r="P407" s="205"/>
      <c r="Q407" s="205"/>
      <c r="R407" s="205"/>
    </row>
    <row r="408" spans="1:18">
      <c r="A408" s="203"/>
      <c r="B408" s="204"/>
      <c r="C408" s="204"/>
      <c r="D408" s="203"/>
      <c r="E408" s="203"/>
      <c r="H408" s="203"/>
      <c r="I408" s="205"/>
      <c r="J408" s="205"/>
      <c r="K408" s="205"/>
      <c r="L408" s="205">
        <f>IFERROR(IF(G408="X",0,IF(H408="X",0,VLOOKUP(H408,'1'!$K$3:$L$16,2,FALSE))),0)</f>
        <v>0</v>
      </c>
      <c r="M408" s="205">
        <f t="shared" si="12"/>
        <v>0</v>
      </c>
      <c r="N408" s="205">
        <f>IFERROR(VLOOKUP(H408,'20'!$K$3:$M$16,3,FALSE),0)</f>
        <v>0</v>
      </c>
      <c r="O408" s="205">
        <f t="shared" si="13"/>
        <v>0</v>
      </c>
      <c r="P408" s="205"/>
      <c r="Q408" s="205"/>
      <c r="R408" s="205"/>
    </row>
    <row r="409" spans="1:18">
      <c r="A409" s="203"/>
      <c r="B409" s="204"/>
      <c r="C409" s="204"/>
      <c r="D409" s="203"/>
      <c r="E409" s="203"/>
      <c r="H409" s="203"/>
      <c r="I409" s="205"/>
      <c r="J409" s="205"/>
      <c r="K409" s="205"/>
      <c r="L409" s="205">
        <f>IFERROR(IF(G409="X",0,IF(H409="X",0,VLOOKUP(H409,'1'!$K$3:$L$16,2,FALSE))),0)</f>
        <v>0</v>
      </c>
      <c r="M409" s="205">
        <f t="shared" si="12"/>
        <v>0</v>
      </c>
      <c r="N409" s="205">
        <f>IFERROR(VLOOKUP(H409,'20'!$K$3:$M$16,3,FALSE),0)</f>
        <v>0</v>
      </c>
      <c r="O409" s="205">
        <f t="shared" si="13"/>
        <v>0</v>
      </c>
      <c r="P409" s="205"/>
      <c r="Q409" s="205"/>
      <c r="R409" s="205"/>
    </row>
    <row r="410" spans="1:18">
      <c r="A410" s="203"/>
      <c r="B410" s="204"/>
      <c r="C410" s="204"/>
      <c r="D410" s="203"/>
      <c r="E410" s="203"/>
      <c r="H410" s="203"/>
      <c r="I410" s="205"/>
      <c r="J410" s="205"/>
      <c r="K410" s="205"/>
      <c r="L410" s="205">
        <f>IFERROR(IF(G410="X",0,IF(H410="X",0,VLOOKUP(H410,'1'!$K$3:$L$16,2,FALSE))),0)</f>
        <v>0</v>
      </c>
      <c r="M410" s="205">
        <f t="shared" si="12"/>
        <v>0</v>
      </c>
      <c r="N410" s="205">
        <f>IFERROR(VLOOKUP(H410,'20'!$K$3:$M$16,3,FALSE),0)</f>
        <v>0</v>
      </c>
      <c r="O410" s="205">
        <f t="shared" si="13"/>
        <v>0</v>
      </c>
      <c r="P410" s="205"/>
      <c r="Q410" s="205"/>
      <c r="R410" s="205"/>
    </row>
    <row r="411" spans="1:18">
      <c r="A411" s="203"/>
      <c r="B411" s="204"/>
      <c r="C411" s="204"/>
      <c r="D411" s="203"/>
      <c r="E411" s="203"/>
      <c r="H411" s="203"/>
      <c r="I411" s="205"/>
      <c r="J411" s="205"/>
      <c r="K411" s="205"/>
      <c r="L411" s="205">
        <f>IFERROR(IF(G411="X",0,IF(H411="X",0,VLOOKUP(H411,'1'!$K$3:$L$16,2,FALSE))),0)</f>
        <v>0</v>
      </c>
      <c r="M411" s="205">
        <f t="shared" si="12"/>
        <v>0</v>
      </c>
      <c r="N411" s="205">
        <f>IFERROR(VLOOKUP(H411,'20'!$K$3:$M$16,3,FALSE),0)</f>
        <v>0</v>
      </c>
      <c r="O411" s="205">
        <f t="shared" si="13"/>
        <v>0</v>
      </c>
      <c r="P411" s="205"/>
      <c r="Q411" s="205"/>
      <c r="R411" s="205"/>
    </row>
    <row r="412" spans="1:18">
      <c r="A412" s="203"/>
      <c r="B412" s="204"/>
      <c r="C412" s="204"/>
      <c r="D412" s="203"/>
      <c r="E412" s="203"/>
      <c r="H412" s="203"/>
      <c r="I412" s="205"/>
      <c r="J412" s="205"/>
      <c r="K412" s="205"/>
      <c r="L412" s="205">
        <f>IFERROR(IF(G412="X",0,IF(H412="X",0,VLOOKUP(H412,'1'!$K$3:$L$16,2,FALSE))),0)</f>
        <v>0</v>
      </c>
      <c r="M412" s="205">
        <f t="shared" si="12"/>
        <v>0</v>
      </c>
      <c r="N412" s="205">
        <f>IFERROR(VLOOKUP(H412,'20'!$K$3:$M$16,3,FALSE),0)</f>
        <v>0</v>
      </c>
      <c r="O412" s="205">
        <f t="shared" si="13"/>
        <v>0</v>
      </c>
      <c r="P412" s="205"/>
      <c r="Q412" s="205"/>
      <c r="R412" s="205"/>
    </row>
    <row r="413" spans="1:18">
      <c r="A413" s="203"/>
      <c r="B413" s="204"/>
      <c r="C413" s="204"/>
      <c r="D413" s="203"/>
      <c r="E413" s="203"/>
      <c r="H413" s="203"/>
      <c r="I413" s="205"/>
      <c r="J413" s="205"/>
      <c r="K413" s="205"/>
      <c r="L413" s="205">
        <f>IFERROR(IF(G413="X",0,IF(H413="X",0,VLOOKUP(H413,'1'!$K$3:$L$16,2,FALSE))),0)</f>
        <v>0</v>
      </c>
      <c r="M413" s="205">
        <f t="shared" si="12"/>
        <v>0</v>
      </c>
      <c r="N413" s="205">
        <f>IFERROR(VLOOKUP(H413,'20'!$K$3:$M$16,3,FALSE),0)</f>
        <v>0</v>
      </c>
      <c r="O413" s="205">
        <f t="shared" si="13"/>
        <v>0</v>
      </c>
      <c r="P413" s="205"/>
      <c r="Q413" s="205"/>
      <c r="R413" s="205"/>
    </row>
    <row r="414" spans="1:18">
      <c r="A414" s="203"/>
      <c r="B414" s="204"/>
      <c r="C414" s="204"/>
      <c r="D414" s="203"/>
      <c r="E414" s="203"/>
      <c r="H414" s="203"/>
      <c r="I414" s="205"/>
      <c r="J414" s="205"/>
      <c r="K414" s="205"/>
      <c r="L414" s="205">
        <f>IFERROR(IF(G414="X",0,IF(H414="X",0,VLOOKUP(H414,'1'!$K$3:$L$16,2,FALSE))),0)</f>
        <v>0</v>
      </c>
      <c r="M414" s="205">
        <f t="shared" si="12"/>
        <v>0</v>
      </c>
      <c r="N414" s="205">
        <f>IFERROR(VLOOKUP(H414,'20'!$K$3:$M$16,3,FALSE),0)</f>
        <v>0</v>
      </c>
      <c r="O414" s="205">
        <f t="shared" si="13"/>
        <v>0</v>
      </c>
      <c r="P414" s="205"/>
      <c r="Q414" s="205"/>
      <c r="R414" s="205"/>
    </row>
    <row r="415" spans="1:18">
      <c r="A415" s="203"/>
      <c r="B415" s="204"/>
      <c r="C415" s="204"/>
      <c r="D415" s="203"/>
      <c r="E415" s="203"/>
      <c r="H415" s="203"/>
      <c r="I415" s="205"/>
      <c r="J415" s="205"/>
      <c r="K415" s="205"/>
      <c r="L415" s="205">
        <f>IFERROR(IF(G415="X",0,IF(H415="X",0,VLOOKUP(H415,'1'!$K$3:$L$16,2,FALSE))),0)</f>
        <v>0</v>
      </c>
      <c r="M415" s="205">
        <f t="shared" si="12"/>
        <v>0</v>
      </c>
      <c r="N415" s="205">
        <f>IFERROR(VLOOKUP(H415,'20'!$K$3:$M$16,3,FALSE),0)</f>
        <v>0</v>
      </c>
      <c r="O415" s="205">
        <f t="shared" si="13"/>
        <v>0</v>
      </c>
      <c r="P415" s="205"/>
      <c r="Q415" s="205"/>
      <c r="R415" s="205"/>
    </row>
    <row r="416" spans="1:18">
      <c r="A416" s="203"/>
      <c r="B416" s="204"/>
      <c r="C416" s="204"/>
      <c r="D416" s="203"/>
      <c r="E416" s="203"/>
      <c r="H416" s="203"/>
      <c r="I416" s="205"/>
      <c r="J416" s="205"/>
      <c r="K416" s="205"/>
      <c r="L416" s="205">
        <f>IFERROR(IF(G416="X",0,IF(H416="X",0,VLOOKUP(H416,'1'!$K$3:$L$16,2,FALSE))),0)</f>
        <v>0</v>
      </c>
      <c r="M416" s="205">
        <f t="shared" si="12"/>
        <v>0</v>
      </c>
      <c r="N416" s="205">
        <f>IFERROR(VLOOKUP(H416,'20'!$K$3:$M$16,3,FALSE),0)</f>
        <v>0</v>
      </c>
      <c r="O416" s="205">
        <f t="shared" si="13"/>
        <v>0</v>
      </c>
      <c r="P416" s="205"/>
      <c r="Q416" s="205"/>
      <c r="R416" s="205"/>
    </row>
    <row r="417" spans="1:18">
      <c r="A417" s="203"/>
      <c r="B417" s="204"/>
      <c r="C417" s="204"/>
      <c r="D417" s="203"/>
      <c r="E417" s="203"/>
      <c r="H417" s="203"/>
      <c r="I417" s="205"/>
      <c r="J417" s="205"/>
      <c r="K417" s="205"/>
      <c r="L417" s="205">
        <f>IFERROR(IF(G417="X",0,IF(H417="X",0,VLOOKUP(H417,'1'!$K$3:$L$16,2,FALSE))),0)</f>
        <v>0</v>
      </c>
      <c r="M417" s="205">
        <f t="shared" si="12"/>
        <v>0</v>
      </c>
      <c r="N417" s="205">
        <f>IFERROR(VLOOKUP(H417,'20'!$K$3:$M$16,3,FALSE),0)</f>
        <v>0</v>
      </c>
      <c r="O417" s="205">
        <f t="shared" si="13"/>
        <v>0</v>
      </c>
      <c r="P417" s="205"/>
      <c r="Q417" s="205"/>
      <c r="R417" s="205"/>
    </row>
    <row r="418" spans="1:18">
      <c r="A418" s="203"/>
      <c r="B418" s="204"/>
      <c r="C418" s="204"/>
      <c r="D418" s="203"/>
      <c r="E418" s="203"/>
      <c r="H418" s="203"/>
      <c r="I418" s="205"/>
      <c r="J418" s="205"/>
      <c r="K418" s="205"/>
      <c r="L418" s="205">
        <f>IFERROR(IF(G418="X",0,IF(H418="X",0,VLOOKUP(H418,'1'!$K$3:$L$16,2,FALSE))),0)</f>
        <v>0</v>
      </c>
      <c r="M418" s="205">
        <f t="shared" si="12"/>
        <v>0</v>
      </c>
      <c r="N418" s="205">
        <f>IFERROR(VLOOKUP(H418,'20'!$K$3:$M$16,3,FALSE),0)</f>
        <v>0</v>
      </c>
      <c r="O418" s="205">
        <f t="shared" si="13"/>
        <v>0</v>
      </c>
      <c r="P418" s="205"/>
      <c r="Q418" s="205"/>
      <c r="R418" s="205"/>
    </row>
    <row r="419" spans="1:18">
      <c r="A419" s="203"/>
      <c r="B419" s="204"/>
      <c r="C419" s="204"/>
      <c r="D419" s="203"/>
      <c r="E419" s="203"/>
      <c r="H419" s="203"/>
      <c r="I419" s="205"/>
      <c r="J419" s="205"/>
      <c r="K419" s="205"/>
      <c r="L419" s="205">
        <f>IFERROR(IF(G419="X",0,IF(H419="X",0,VLOOKUP(H419,'1'!$K$3:$L$16,2,FALSE))),0)</f>
        <v>0</v>
      </c>
      <c r="M419" s="205">
        <f t="shared" si="12"/>
        <v>0</v>
      </c>
      <c r="N419" s="205">
        <f>IFERROR(VLOOKUP(H419,'20'!$K$3:$M$16,3,FALSE),0)</f>
        <v>0</v>
      </c>
      <c r="O419" s="205">
        <f t="shared" si="13"/>
        <v>0</v>
      </c>
      <c r="P419" s="205"/>
      <c r="Q419" s="205"/>
      <c r="R419" s="205"/>
    </row>
    <row r="420" spans="1:18">
      <c r="A420" s="203"/>
      <c r="B420" s="204"/>
      <c r="C420" s="204"/>
      <c r="D420" s="203"/>
      <c r="E420" s="203"/>
      <c r="H420" s="203"/>
      <c r="I420" s="205"/>
      <c r="J420" s="205"/>
      <c r="K420" s="205"/>
      <c r="L420" s="205">
        <f>IFERROR(IF(G420="X",0,IF(H420="X",0,VLOOKUP(H420,'1'!$K$3:$L$16,2,FALSE))),0)</f>
        <v>0</v>
      </c>
      <c r="M420" s="205">
        <f t="shared" si="12"/>
        <v>0</v>
      </c>
      <c r="N420" s="205">
        <f>IFERROR(VLOOKUP(H420,'20'!$K$3:$M$16,3,FALSE),0)</f>
        <v>0</v>
      </c>
      <c r="O420" s="205">
        <f t="shared" si="13"/>
        <v>0</v>
      </c>
      <c r="P420" s="205"/>
      <c r="Q420" s="205"/>
      <c r="R420" s="205"/>
    </row>
    <row r="421" spans="1:18">
      <c r="A421" s="203"/>
      <c r="B421" s="204"/>
      <c r="C421" s="204"/>
      <c r="D421" s="203"/>
      <c r="E421" s="203"/>
      <c r="H421" s="203"/>
      <c r="I421" s="205"/>
      <c r="J421" s="205"/>
      <c r="K421" s="205"/>
      <c r="L421" s="205">
        <f>IFERROR(IF(G421="X",0,IF(H421="X",0,VLOOKUP(H421,'1'!$K$3:$L$16,2,FALSE))),0)</f>
        <v>0</v>
      </c>
      <c r="M421" s="205">
        <f t="shared" si="12"/>
        <v>0</v>
      </c>
      <c r="N421" s="205">
        <f>IFERROR(VLOOKUP(H421,'20'!$K$3:$M$16,3,FALSE),0)</f>
        <v>0</v>
      </c>
      <c r="O421" s="205">
        <f t="shared" si="13"/>
        <v>0</v>
      </c>
      <c r="P421" s="205"/>
      <c r="Q421" s="205"/>
      <c r="R421" s="205"/>
    </row>
    <row r="422" spans="1:18">
      <c r="A422" s="203"/>
      <c r="B422" s="204"/>
      <c r="C422" s="204"/>
      <c r="D422" s="203"/>
      <c r="E422" s="203"/>
      <c r="H422" s="203"/>
      <c r="I422" s="205"/>
      <c r="J422" s="205"/>
      <c r="K422" s="205"/>
      <c r="L422" s="205">
        <f>IFERROR(IF(G422="X",0,IF(H422="X",0,VLOOKUP(H422,'1'!$K$3:$L$16,2,FALSE))),0)</f>
        <v>0</v>
      </c>
      <c r="M422" s="205">
        <f t="shared" si="12"/>
        <v>0</v>
      </c>
      <c r="N422" s="205">
        <f>IFERROR(VLOOKUP(H422,'20'!$K$3:$M$16,3,FALSE),0)</f>
        <v>0</v>
      </c>
      <c r="O422" s="205">
        <f t="shared" si="13"/>
        <v>0</v>
      </c>
      <c r="P422" s="205"/>
      <c r="Q422" s="205"/>
      <c r="R422" s="205"/>
    </row>
    <row r="423" spans="1:18">
      <c r="A423" s="203"/>
      <c r="B423" s="204"/>
      <c r="C423" s="204"/>
      <c r="D423" s="203"/>
      <c r="E423" s="203"/>
      <c r="H423" s="203"/>
      <c r="I423" s="205"/>
      <c r="J423" s="205"/>
      <c r="K423" s="205"/>
      <c r="L423" s="205">
        <f>IFERROR(IF(G423="X",0,IF(H423="X",0,VLOOKUP(H423,'1'!$K$3:$L$16,2,FALSE))),0)</f>
        <v>0</v>
      </c>
      <c r="M423" s="205">
        <f t="shared" si="12"/>
        <v>0</v>
      </c>
      <c r="N423" s="205">
        <f>IFERROR(VLOOKUP(H423,'20'!$K$3:$M$16,3,FALSE),0)</f>
        <v>0</v>
      </c>
      <c r="O423" s="205">
        <f t="shared" si="13"/>
        <v>0</v>
      </c>
      <c r="P423" s="205"/>
      <c r="Q423" s="205"/>
      <c r="R423" s="205"/>
    </row>
    <row r="424" spans="1:18">
      <c r="A424" s="203"/>
      <c r="B424" s="204"/>
      <c r="C424" s="204"/>
      <c r="D424" s="203"/>
      <c r="E424" s="203"/>
      <c r="H424" s="203"/>
      <c r="I424" s="205"/>
      <c r="J424" s="205"/>
      <c r="K424" s="205"/>
      <c r="L424" s="205">
        <f>IFERROR(IF(G424="X",0,IF(H424="X",0,VLOOKUP(H424,'1'!$K$3:$L$16,2,FALSE))),0)</f>
        <v>0</v>
      </c>
      <c r="M424" s="205">
        <f t="shared" si="12"/>
        <v>0</v>
      </c>
      <c r="N424" s="205">
        <f>IFERROR(VLOOKUP(H424,'20'!$K$3:$M$16,3,FALSE),0)</f>
        <v>0</v>
      </c>
      <c r="O424" s="205">
        <f t="shared" si="13"/>
        <v>0</v>
      </c>
      <c r="P424" s="205"/>
      <c r="Q424" s="205"/>
      <c r="R424" s="205"/>
    </row>
    <row r="425" spans="1:18">
      <c r="A425" s="203"/>
      <c r="B425" s="204"/>
      <c r="C425" s="204"/>
      <c r="D425" s="203"/>
      <c r="E425" s="203"/>
      <c r="H425" s="203"/>
      <c r="I425" s="205"/>
      <c r="J425" s="205"/>
      <c r="K425" s="205"/>
      <c r="L425" s="205">
        <f>IFERROR(IF(G425="X",0,IF(H425="X",0,VLOOKUP(H425,'1'!$K$3:$L$16,2,FALSE))),0)</f>
        <v>0</v>
      </c>
      <c r="M425" s="205">
        <f t="shared" si="12"/>
        <v>0</v>
      </c>
      <c r="N425" s="205">
        <f>IFERROR(VLOOKUP(H425,'20'!$K$3:$M$16,3,FALSE),0)</f>
        <v>0</v>
      </c>
      <c r="O425" s="205">
        <f t="shared" si="13"/>
        <v>0</v>
      </c>
      <c r="P425" s="205"/>
      <c r="Q425" s="205"/>
      <c r="R425" s="205"/>
    </row>
    <row r="426" spans="1:18">
      <c r="A426" s="203"/>
      <c r="B426" s="204"/>
      <c r="C426" s="204"/>
      <c r="D426" s="203"/>
      <c r="E426" s="203"/>
      <c r="H426" s="203"/>
      <c r="I426" s="205"/>
      <c r="J426" s="205"/>
      <c r="K426" s="205"/>
      <c r="L426" s="205">
        <f>IFERROR(IF(G426="X",0,IF(H426="X",0,VLOOKUP(H426,'1'!$K$3:$L$16,2,FALSE))),0)</f>
        <v>0</v>
      </c>
      <c r="M426" s="205">
        <f t="shared" si="12"/>
        <v>0</v>
      </c>
      <c r="N426" s="205">
        <f>IFERROR(VLOOKUP(H426,'20'!$K$3:$M$16,3,FALSE),0)</f>
        <v>0</v>
      </c>
      <c r="O426" s="205">
        <f t="shared" si="13"/>
        <v>0</v>
      </c>
      <c r="P426" s="205"/>
      <c r="Q426" s="205"/>
      <c r="R426" s="205"/>
    </row>
    <row r="427" spans="1:18">
      <c r="A427" s="203"/>
      <c r="B427" s="204"/>
      <c r="C427" s="204"/>
      <c r="D427" s="203"/>
      <c r="E427" s="203"/>
      <c r="H427" s="203"/>
      <c r="I427" s="205"/>
      <c r="J427" s="205"/>
      <c r="K427" s="205"/>
      <c r="L427" s="205">
        <f>IFERROR(IF(G427="X",0,IF(H427="X",0,VLOOKUP(H427,'1'!$K$3:$L$16,2,FALSE))),0)</f>
        <v>0</v>
      </c>
      <c r="M427" s="205">
        <f t="shared" si="12"/>
        <v>0</v>
      </c>
      <c r="N427" s="205">
        <f>IFERROR(VLOOKUP(H427,'20'!$K$3:$M$16,3,FALSE),0)</f>
        <v>0</v>
      </c>
      <c r="O427" s="205">
        <f t="shared" si="13"/>
        <v>0</v>
      </c>
      <c r="P427" s="205"/>
      <c r="Q427" s="205"/>
      <c r="R427" s="205"/>
    </row>
    <row r="428" spans="1:18">
      <c r="A428" s="203"/>
      <c r="B428" s="204"/>
      <c r="C428" s="204"/>
      <c r="D428" s="203"/>
      <c r="E428" s="203"/>
      <c r="H428" s="203"/>
      <c r="I428" s="205"/>
      <c r="J428" s="205"/>
      <c r="K428" s="205"/>
      <c r="L428" s="205">
        <f>IFERROR(IF(G428="X",0,IF(H428="X",0,VLOOKUP(H428,'1'!$K$3:$L$16,2,FALSE))),0)</f>
        <v>0</v>
      </c>
      <c r="M428" s="205">
        <f t="shared" si="12"/>
        <v>0</v>
      </c>
      <c r="N428" s="205">
        <f>IFERROR(VLOOKUP(H428,'20'!$K$3:$M$16,3,FALSE),0)</f>
        <v>0</v>
      </c>
      <c r="O428" s="205">
        <f t="shared" si="13"/>
        <v>0</v>
      </c>
      <c r="P428" s="205"/>
      <c r="Q428" s="205"/>
      <c r="R428" s="205"/>
    </row>
    <row r="429" spans="1:18">
      <c r="A429" s="203"/>
      <c r="B429" s="204"/>
      <c r="C429" s="204"/>
      <c r="D429" s="203"/>
      <c r="E429" s="203"/>
      <c r="H429" s="203"/>
      <c r="I429" s="205"/>
      <c r="J429" s="205"/>
      <c r="K429" s="205"/>
      <c r="L429" s="205">
        <f>IFERROR(IF(G429="X",0,IF(H429="X",0,VLOOKUP(H429,'1'!$K$3:$L$16,2,FALSE))),0)</f>
        <v>0</v>
      </c>
      <c r="M429" s="205">
        <f t="shared" si="12"/>
        <v>0</v>
      </c>
      <c r="N429" s="205">
        <f>IFERROR(VLOOKUP(H429,'20'!$K$3:$M$16,3,FALSE),0)</f>
        <v>0</v>
      </c>
      <c r="O429" s="205">
        <f t="shared" si="13"/>
        <v>0</v>
      </c>
      <c r="P429" s="205"/>
      <c r="Q429" s="205"/>
      <c r="R429" s="205"/>
    </row>
    <row r="430" spans="1:18">
      <c r="A430" s="203"/>
      <c r="B430" s="204"/>
      <c r="C430" s="204"/>
      <c r="D430" s="203"/>
      <c r="E430" s="203"/>
      <c r="H430" s="203"/>
      <c r="I430" s="205"/>
      <c r="J430" s="205"/>
      <c r="K430" s="205"/>
      <c r="L430" s="205">
        <f>IFERROR(IF(G430="X",0,IF(H430="X",0,VLOOKUP(H430,'1'!$K$3:$L$16,2,FALSE))),0)</f>
        <v>0</v>
      </c>
      <c r="M430" s="205">
        <f t="shared" si="12"/>
        <v>0</v>
      </c>
      <c r="N430" s="205">
        <f>IFERROR(VLOOKUP(H430,'20'!$K$3:$M$16,3,FALSE),0)</f>
        <v>0</v>
      </c>
      <c r="O430" s="205">
        <f t="shared" si="13"/>
        <v>0</v>
      </c>
      <c r="P430" s="205"/>
      <c r="Q430" s="205"/>
      <c r="R430" s="205"/>
    </row>
    <row r="431" spans="1:18">
      <c r="A431" s="203"/>
      <c r="B431" s="204"/>
      <c r="C431" s="204"/>
      <c r="D431" s="203"/>
      <c r="E431" s="203"/>
      <c r="H431" s="203"/>
      <c r="I431" s="205"/>
      <c r="J431" s="205"/>
      <c r="K431" s="205"/>
      <c r="L431" s="205">
        <f>IFERROR(IF(G431="X",0,IF(H431="X",0,VLOOKUP(H431,'1'!$K$3:$L$16,2,FALSE))),0)</f>
        <v>0</v>
      </c>
      <c r="M431" s="205">
        <f t="shared" si="12"/>
        <v>0</v>
      </c>
      <c r="N431" s="205">
        <f>IFERROR(VLOOKUP(H431,'20'!$K$3:$M$16,3,FALSE),0)</f>
        <v>0</v>
      </c>
      <c r="O431" s="205">
        <f t="shared" si="13"/>
        <v>0</v>
      </c>
      <c r="P431" s="205"/>
      <c r="Q431" s="205"/>
      <c r="R431" s="205"/>
    </row>
    <row r="432" spans="1:18">
      <c r="A432" s="203"/>
      <c r="B432" s="204"/>
      <c r="C432" s="204"/>
      <c r="D432" s="203"/>
      <c r="E432" s="203"/>
      <c r="H432" s="203"/>
      <c r="I432" s="205"/>
      <c r="J432" s="205"/>
      <c r="K432" s="205"/>
      <c r="L432" s="205">
        <f>IFERROR(IF(G432="X",0,IF(H432="X",0,VLOOKUP(H432,'1'!$K$3:$L$16,2,FALSE))),0)</f>
        <v>0</v>
      </c>
      <c r="M432" s="205">
        <f t="shared" si="12"/>
        <v>0</v>
      </c>
      <c r="N432" s="205">
        <f>IFERROR(VLOOKUP(H432,'20'!$K$3:$M$16,3,FALSE),0)</f>
        <v>0</v>
      </c>
      <c r="O432" s="205">
        <f t="shared" si="13"/>
        <v>0</v>
      </c>
      <c r="P432" s="205"/>
      <c r="Q432" s="205"/>
      <c r="R432" s="205"/>
    </row>
    <row r="433" spans="1:18">
      <c r="A433" s="203"/>
      <c r="B433" s="204"/>
      <c r="C433" s="204"/>
      <c r="D433" s="203"/>
      <c r="E433" s="203"/>
      <c r="H433" s="203"/>
      <c r="I433" s="205"/>
      <c r="J433" s="205"/>
      <c r="K433" s="205"/>
      <c r="L433" s="205">
        <f>IFERROR(IF(G433="X",0,IF(H433="X",0,VLOOKUP(H433,'1'!$K$3:$L$16,2,FALSE))),0)</f>
        <v>0</v>
      </c>
      <c r="M433" s="205">
        <f t="shared" si="12"/>
        <v>0</v>
      </c>
      <c r="N433" s="205">
        <f>IFERROR(VLOOKUP(H433,'20'!$K$3:$M$16,3,FALSE),0)</f>
        <v>0</v>
      </c>
      <c r="O433" s="205">
        <f t="shared" si="13"/>
        <v>0</v>
      </c>
      <c r="P433" s="205"/>
      <c r="Q433" s="205"/>
      <c r="R433" s="205"/>
    </row>
    <row r="434" spans="1:18">
      <c r="A434" s="203"/>
      <c r="B434" s="204"/>
      <c r="C434" s="204"/>
      <c r="D434" s="203"/>
      <c r="E434" s="203"/>
      <c r="H434" s="203"/>
      <c r="I434" s="205"/>
      <c r="J434" s="205"/>
      <c r="K434" s="205"/>
      <c r="L434" s="205">
        <f>IFERROR(IF(G434="X",0,IF(H434="X",0,VLOOKUP(H434,'1'!$K$3:$L$16,2,FALSE))),0)</f>
        <v>0</v>
      </c>
      <c r="M434" s="205">
        <f t="shared" si="12"/>
        <v>0</v>
      </c>
      <c r="N434" s="205">
        <f>IFERROR(VLOOKUP(H434,'20'!$K$3:$M$16,3,FALSE),0)</f>
        <v>0</v>
      </c>
      <c r="O434" s="205">
        <f t="shared" si="13"/>
        <v>0</v>
      </c>
      <c r="P434" s="205"/>
      <c r="Q434" s="205"/>
      <c r="R434" s="205"/>
    </row>
    <row r="435" spans="1:18">
      <c r="A435" s="203"/>
      <c r="B435" s="204"/>
      <c r="C435" s="204"/>
      <c r="D435" s="203"/>
      <c r="E435" s="203"/>
      <c r="H435" s="203"/>
      <c r="I435" s="205"/>
      <c r="J435" s="205"/>
      <c r="K435" s="205"/>
      <c r="L435" s="205">
        <f>IFERROR(IF(G435="X",0,IF(H435="X",0,VLOOKUP(H435,'1'!$K$3:$L$16,2,FALSE))),0)</f>
        <v>0</v>
      </c>
      <c r="M435" s="205">
        <f t="shared" si="12"/>
        <v>0</v>
      </c>
      <c r="N435" s="205">
        <f>IFERROR(VLOOKUP(H435,'20'!$K$3:$M$16,3,FALSE),0)</f>
        <v>0</v>
      </c>
      <c r="O435" s="205">
        <f t="shared" si="13"/>
        <v>0</v>
      </c>
      <c r="P435" s="205"/>
      <c r="Q435" s="205"/>
      <c r="R435" s="205"/>
    </row>
    <row r="436" spans="1:18">
      <c r="A436" s="203"/>
      <c r="B436" s="204"/>
      <c r="C436" s="204"/>
      <c r="D436" s="203"/>
      <c r="E436" s="203"/>
      <c r="H436" s="203"/>
      <c r="I436" s="205"/>
      <c r="J436" s="205"/>
      <c r="K436" s="205"/>
      <c r="L436" s="205">
        <f>IFERROR(IF(G436="X",0,IF(H436="X",0,VLOOKUP(H436,'1'!$K$3:$L$16,2,FALSE))),0)</f>
        <v>0</v>
      </c>
      <c r="M436" s="205">
        <f t="shared" si="12"/>
        <v>0</v>
      </c>
      <c r="N436" s="205">
        <f>IFERROR(VLOOKUP(H436,'20'!$K$3:$M$16,3,FALSE),0)</f>
        <v>0</v>
      </c>
      <c r="O436" s="205">
        <f t="shared" si="13"/>
        <v>0</v>
      </c>
      <c r="P436" s="205"/>
      <c r="Q436" s="205"/>
      <c r="R436" s="205"/>
    </row>
    <row r="437" spans="1:18">
      <c r="A437" s="203"/>
      <c r="B437" s="204"/>
      <c r="C437" s="204"/>
      <c r="D437" s="203"/>
      <c r="E437" s="203"/>
      <c r="H437" s="203"/>
      <c r="I437" s="205"/>
      <c r="J437" s="205"/>
      <c r="K437" s="205"/>
      <c r="L437" s="205">
        <f>IFERROR(IF(G437="X",0,IF(H437="X",0,VLOOKUP(H437,'1'!$K$3:$L$16,2,FALSE))),0)</f>
        <v>0</v>
      </c>
      <c r="M437" s="205">
        <f t="shared" si="12"/>
        <v>0</v>
      </c>
      <c r="N437" s="205">
        <f>IFERROR(VLOOKUP(H437,'20'!$K$3:$M$16,3,FALSE),0)</f>
        <v>0</v>
      </c>
      <c r="O437" s="205">
        <f t="shared" si="13"/>
        <v>0</v>
      </c>
      <c r="P437" s="205"/>
      <c r="Q437" s="205"/>
      <c r="R437" s="205"/>
    </row>
    <row r="438" spans="1:18">
      <c r="A438" s="203"/>
      <c r="B438" s="204"/>
      <c r="C438" s="204"/>
      <c r="D438" s="203"/>
      <c r="E438" s="203"/>
      <c r="H438" s="203"/>
      <c r="I438" s="205"/>
      <c r="J438" s="205"/>
      <c r="K438" s="205"/>
      <c r="L438" s="205">
        <f>IFERROR(IF(G438="X",0,IF(H438="X",0,VLOOKUP(H438,'1'!$K$3:$L$16,2,FALSE))),0)</f>
        <v>0</v>
      </c>
      <c r="M438" s="205">
        <f t="shared" si="12"/>
        <v>0</v>
      </c>
      <c r="N438" s="205">
        <f>IFERROR(VLOOKUP(H438,'20'!$K$3:$M$16,3,FALSE),0)</f>
        <v>0</v>
      </c>
      <c r="O438" s="205">
        <f t="shared" si="13"/>
        <v>0</v>
      </c>
      <c r="P438" s="205"/>
      <c r="Q438" s="205"/>
      <c r="R438" s="205"/>
    </row>
    <row r="439" spans="1:18">
      <c r="A439" s="203"/>
      <c r="B439" s="204"/>
      <c r="C439" s="204"/>
      <c r="D439" s="203"/>
      <c r="E439" s="203"/>
      <c r="H439" s="203"/>
      <c r="I439" s="205"/>
      <c r="J439" s="205"/>
      <c r="K439" s="205"/>
      <c r="L439" s="205">
        <f>IFERROR(IF(G439="X",0,IF(H439="X",0,VLOOKUP(H439,'1'!$K$3:$L$16,2,FALSE))),0)</f>
        <v>0</v>
      </c>
      <c r="M439" s="205">
        <f t="shared" si="12"/>
        <v>0</v>
      </c>
      <c r="N439" s="205">
        <f>IFERROR(VLOOKUP(H439,'20'!$K$3:$M$16,3,FALSE),0)</f>
        <v>0</v>
      </c>
      <c r="O439" s="205">
        <f t="shared" si="13"/>
        <v>0</v>
      </c>
      <c r="P439" s="205"/>
      <c r="Q439" s="205"/>
      <c r="R439" s="205"/>
    </row>
    <row r="440" spans="1:18">
      <c r="A440" s="203"/>
      <c r="B440" s="204"/>
      <c r="C440" s="204"/>
      <c r="D440" s="203"/>
      <c r="E440" s="203"/>
      <c r="H440" s="203"/>
      <c r="I440" s="205"/>
      <c r="J440" s="205"/>
      <c r="K440" s="205"/>
      <c r="L440" s="205">
        <f>IFERROR(IF(G440="X",0,IF(H440="X",0,VLOOKUP(H440,'1'!$K$3:$L$16,2,FALSE))),0)</f>
        <v>0</v>
      </c>
      <c r="M440" s="205">
        <f t="shared" si="12"/>
        <v>0</v>
      </c>
      <c r="N440" s="205">
        <f>IFERROR(VLOOKUP(H440,'20'!$K$3:$M$16,3,FALSE),0)</f>
        <v>0</v>
      </c>
      <c r="O440" s="205">
        <f t="shared" si="13"/>
        <v>0</v>
      </c>
      <c r="P440" s="205"/>
      <c r="Q440" s="205"/>
      <c r="R440" s="205"/>
    </row>
    <row r="441" spans="1:18">
      <c r="A441" s="203"/>
      <c r="B441" s="204"/>
      <c r="C441" s="204"/>
      <c r="D441" s="203"/>
      <c r="E441" s="203"/>
      <c r="H441" s="203"/>
      <c r="I441" s="205"/>
      <c r="J441" s="205"/>
      <c r="K441" s="205"/>
      <c r="L441" s="205">
        <f>IFERROR(IF(G441="X",0,IF(H441="X",0,VLOOKUP(H441,'1'!$K$3:$L$16,2,FALSE))),0)</f>
        <v>0</v>
      </c>
      <c r="M441" s="205">
        <f t="shared" si="12"/>
        <v>0</v>
      </c>
      <c r="N441" s="205">
        <f>IFERROR(VLOOKUP(H441,'20'!$K$3:$M$16,3,FALSE),0)</f>
        <v>0</v>
      </c>
      <c r="O441" s="205">
        <f t="shared" si="13"/>
        <v>0</v>
      </c>
      <c r="P441" s="205"/>
      <c r="Q441" s="205"/>
      <c r="R441" s="205"/>
    </row>
    <row r="442" spans="1:18">
      <c r="A442" s="203"/>
      <c r="B442" s="204"/>
      <c r="C442" s="204"/>
      <c r="D442" s="203"/>
      <c r="E442" s="203"/>
      <c r="H442" s="203"/>
      <c r="I442" s="205"/>
      <c r="J442" s="205"/>
      <c r="K442" s="205"/>
      <c r="L442" s="205">
        <f>IFERROR(IF(G442="X",0,IF(H442="X",0,VLOOKUP(H442,'1'!$K$3:$L$16,2,FALSE))),0)</f>
        <v>0</v>
      </c>
      <c r="M442" s="205">
        <f t="shared" si="12"/>
        <v>0</v>
      </c>
      <c r="N442" s="205">
        <f>IFERROR(VLOOKUP(H442,'20'!$K$3:$M$16,3,FALSE),0)</f>
        <v>0</v>
      </c>
      <c r="O442" s="205">
        <f t="shared" si="13"/>
        <v>0</v>
      </c>
      <c r="P442" s="205"/>
      <c r="Q442" s="205"/>
      <c r="R442" s="205"/>
    </row>
    <row r="443" spans="1:18">
      <c r="A443" s="203"/>
      <c r="B443" s="204"/>
      <c r="C443" s="204"/>
      <c r="D443" s="203"/>
      <c r="E443" s="203"/>
      <c r="H443" s="203"/>
      <c r="I443" s="205"/>
      <c r="J443" s="205"/>
      <c r="K443" s="205"/>
      <c r="L443" s="205">
        <f>IFERROR(IF(G443="X",0,IF(H443="X",0,VLOOKUP(H443,'1'!$K$3:$L$16,2,FALSE))),0)</f>
        <v>0</v>
      </c>
      <c r="M443" s="205">
        <f t="shared" si="12"/>
        <v>0</v>
      </c>
      <c r="N443" s="205">
        <f>IFERROR(VLOOKUP(H443,'20'!$K$3:$M$16,3,FALSE),0)</f>
        <v>0</v>
      </c>
      <c r="O443" s="205">
        <f t="shared" si="13"/>
        <v>0</v>
      </c>
      <c r="P443" s="205"/>
      <c r="Q443" s="205"/>
      <c r="R443" s="205"/>
    </row>
    <row r="444" spans="1:18">
      <c r="A444" s="203"/>
      <c r="B444" s="204"/>
      <c r="C444" s="204"/>
      <c r="D444" s="203"/>
      <c r="E444" s="203"/>
      <c r="H444" s="203"/>
      <c r="I444" s="205"/>
      <c r="J444" s="205"/>
      <c r="K444" s="205"/>
      <c r="L444" s="205">
        <f>IFERROR(IF(G444="X",0,IF(H444="X",0,VLOOKUP(H444,'1'!$K$3:$L$16,2,FALSE))),0)</f>
        <v>0</v>
      </c>
      <c r="M444" s="205">
        <f t="shared" si="12"/>
        <v>0</v>
      </c>
      <c r="N444" s="205">
        <f>IFERROR(VLOOKUP(H444,'20'!$K$3:$M$16,3,FALSE),0)</f>
        <v>0</v>
      </c>
      <c r="O444" s="205">
        <f t="shared" si="13"/>
        <v>0</v>
      </c>
      <c r="P444" s="205"/>
      <c r="Q444" s="205"/>
      <c r="R444" s="205"/>
    </row>
    <row r="445" spans="1:18">
      <c r="A445" s="203"/>
      <c r="B445" s="204"/>
      <c r="C445" s="204"/>
      <c r="D445" s="203"/>
      <c r="E445" s="203"/>
      <c r="H445" s="203"/>
      <c r="I445" s="205"/>
      <c r="J445" s="205"/>
      <c r="K445" s="205"/>
      <c r="L445" s="205">
        <f>IFERROR(IF(G445="X",0,IF(H445="X",0,VLOOKUP(H445,'1'!$K$3:$L$16,2,FALSE))),0)</f>
        <v>0</v>
      </c>
      <c r="M445" s="205">
        <f t="shared" si="12"/>
        <v>0</v>
      </c>
      <c r="N445" s="205">
        <f>IFERROR(VLOOKUP(H445,'20'!$K$3:$M$16,3,FALSE),0)</f>
        <v>0</v>
      </c>
      <c r="O445" s="205">
        <f t="shared" si="13"/>
        <v>0</v>
      </c>
      <c r="P445" s="205"/>
      <c r="Q445" s="205"/>
      <c r="R445" s="205"/>
    </row>
    <row r="446" spans="1:18">
      <c r="A446" s="203"/>
      <c r="B446" s="204"/>
      <c r="C446" s="204"/>
      <c r="D446" s="203"/>
      <c r="E446" s="203"/>
      <c r="H446" s="203"/>
      <c r="I446" s="205"/>
      <c r="J446" s="205"/>
      <c r="K446" s="205"/>
      <c r="L446" s="205">
        <f>IFERROR(IF(G446="X",0,IF(H446="X",0,VLOOKUP(H446,'1'!$K$3:$L$16,2,FALSE))),0)</f>
        <v>0</v>
      </c>
      <c r="M446" s="205">
        <f t="shared" si="12"/>
        <v>0</v>
      </c>
      <c r="N446" s="205">
        <f>IFERROR(VLOOKUP(H446,'20'!$K$3:$M$16,3,FALSE),0)</f>
        <v>0</v>
      </c>
      <c r="O446" s="205">
        <f t="shared" si="13"/>
        <v>0</v>
      </c>
      <c r="P446" s="205"/>
      <c r="Q446" s="205"/>
      <c r="R446" s="205"/>
    </row>
    <row r="447" spans="1:18">
      <c r="A447" s="203"/>
      <c r="B447" s="204"/>
      <c r="C447" s="204"/>
      <c r="D447" s="203"/>
      <c r="E447" s="203"/>
      <c r="H447" s="203"/>
      <c r="I447" s="205"/>
      <c r="J447" s="205"/>
      <c r="K447" s="205"/>
      <c r="L447" s="205">
        <f>IFERROR(IF(G447="X",0,IF(H447="X",0,VLOOKUP(H447,'1'!$K$3:$L$16,2,FALSE))),0)</f>
        <v>0</v>
      </c>
      <c r="M447" s="205">
        <f t="shared" si="12"/>
        <v>0</v>
      </c>
      <c r="N447" s="205">
        <f>IFERROR(VLOOKUP(H447,'20'!$K$3:$M$16,3,FALSE),0)</f>
        <v>0</v>
      </c>
      <c r="O447" s="205">
        <f t="shared" si="13"/>
        <v>0</v>
      </c>
      <c r="P447" s="205"/>
      <c r="Q447" s="205"/>
      <c r="R447" s="205"/>
    </row>
    <row r="448" spans="1:18">
      <c r="A448" s="203"/>
      <c r="B448" s="204"/>
      <c r="C448" s="204"/>
      <c r="D448" s="203"/>
      <c r="E448" s="203"/>
      <c r="H448" s="203"/>
      <c r="I448" s="205"/>
      <c r="J448" s="205"/>
      <c r="K448" s="205"/>
      <c r="L448" s="205">
        <f>IFERROR(IF(G448="X",0,IF(H448="X",0,VLOOKUP(H448,'1'!$K$3:$L$16,2,FALSE))),0)</f>
        <v>0</v>
      </c>
      <c r="M448" s="205">
        <f t="shared" si="12"/>
        <v>0</v>
      </c>
      <c r="N448" s="205">
        <f>IFERROR(VLOOKUP(H448,'20'!$K$3:$M$16,3,FALSE),0)</f>
        <v>0</v>
      </c>
      <c r="O448" s="205">
        <f t="shared" si="13"/>
        <v>0</v>
      </c>
      <c r="P448" s="205"/>
      <c r="Q448" s="205"/>
      <c r="R448" s="205"/>
    </row>
    <row r="449" spans="1:18">
      <c r="A449" s="203"/>
      <c r="B449" s="204"/>
      <c r="C449" s="204"/>
      <c r="D449" s="203"/>
      <c r="E449" s="203"/>
      <c r="H449" s="203"/>
      <c r="I449" s="205"/>
      <c r="J449" s="205"/>
      <c r="K449" s="205"/>
      <c r="L449" s="205">
        <f>IFERROR(IF(G449="X",0,IF(H449="X",0,VLOOKUP(H449,'1'!$K$3:$L$16,2,FALSE))),0)</f>
        <v>0</v>
      </c>
      <c r="M449" s="205">
        <f t="shared" si="12"/>
        <v>0</v>
      </c>
      <c r="N449" s="205">
        <f>IFERROR(VLOOKUP(H449,'20'!$K$3:$M$16,3,FALSE),0)</f>
        <v>0</v>
      </c>
      <c r="O449" s="205">
        <f t="shared" si="13"/>
        <v>0</v>
      </c>
      <c r="P449" s="205"/>
      <c r="Q449" s="205"/>
      <c r="R449" s="205"/>
    </row>
    <row r="450" spans="1:18">
      <c r="A450" s="203"/>
      <c r="B450" s="204"/>
      <c r="C450" s="204"/>
      <c r="D450" s="203"/>
      <c r="E450" s="203"/>
      <c r="H450" s="203"/>
      <c r="I450" s="205"/>
      <c r="J450" s="205"/>
      <c r="K450" s="205"/>
      <c r="L450" s="205">
        <f>IFERROR(IF(G450="X",0,IF(H450="X",0,VLOOKUP(H450,'1'!$K$3:$L$16,2,FALSE))),0)</f>
        <v>0</v>
      </c>
      <c r="M450" s="205">
        <f t="shared" si="12"/>
        <v>0</v>
      </c>
      <c r="N450" s="205">
        <f>IFERROR(VLOOKUP(H450,'20'!$K$3:$M$16,3,FALSE),0)</f>
        <v>0</v>
      </c>
      <c r="O450" s="205">
        <f t="shared" si="13"/>
        <v>0</v>
      </c>
      <c r="P450" s="205"/>
      <c r="Q450" s="205"/>
      <c r="R450" s="205"/>
    </row>
    <row r="451" spans="1:18">
      <c r="A451" s="203"/>
      <c r="B451" s="204"/>
      <c r="C451" s="204"/>
      <c r="D451" s="203"/>
      <c r="E451" s="203"/>
      <c r="H451" s="203"/>
      <c r="I451" s="205"/>
      <c r="J451" s="205"/>
      <c r="K451" s="205"/>
      <c r="L451" s="205">
        <f>IFERROR(IF(G451="X",0,IF(H451="X",0,VLOOKUP(H451,'1'!$K$3:$L$16,2,FALSE))),0)</f>
        <v>0</v>
      </c>
      <c r="M451" s="205">
        <f t="shared" si="12"/>
        <v>0</v>
      </c>
      <c r="N451" s="205">
        <f>IFERROR(VLOOKUP(H451,'20'!$K$3:$M$16,3,FALSE),0)</f>
        <v>0</v>
      </c>
      <c r="O451" s="205">
        <f t="shared" si="13"/>
        <v>0</v>
      </c>
      <c r="P451" s="205"/>
      <c r="Q451" s="205"/>
      <c r="R451" s="205"/>
    </row>
    <row r="452" spans="1:18">
      <c r="A452" s="203"/>
      <c r="B452" s="204"/>
      <c r="C452" s="204"/>
      <c r="D452" s="203"/>
      <c r="E452" s="203"/>
      <c r="H452" s="203"/>
      <c r="I452" s="205"/>
      <c r="J452" s="205"/>
      <c r="K452" s="205"/>
      <c r="L452" s="205">
        <f>IFERROR(IF(G452="X",0,IF(H452="X",0,VLOOKUP(H452,'1'!$K$3:$L$16,2,FALSE))),0)</f>
        <v>0</v>
      </c>
      <c r="M452" s="205">
        <f t="shared" ref="M452:M499" si="14">K452*L452</f>
        <v>0</v>
      </c>
      <c r="N452" s="205">
        <f>IFERROR(VLOOKUP(H452,'20'!$K$3:$M$16,3,FALSE),0)</f>
        <v>0</v>
      </c>
      <c r="O452" s="205">
        <f t="shared" ref="O452:O499" si="15">IF(N452=0,0,M452/N452)</f>
        <v>0</v>
      </c>
      <c r="P452" s="205"/>
      <c r="Q452" s="205"/>
      <c r="R452" s="205"/>
    </row>
    <row r="453" spans="1:18">
      <c r="A453" s="203"/>
      <c r="B453" s="204"/>
      <c r="C453" s="204"/>
      <c r="D453" s="203"/>
      <c r="E453" s="203"/>
      <c r="H453" s="203"/>
      <c r="I453" s="205"/>
      <c r="J453" s="205"/>
      <c r="K453" s="205"/>
      <c r="L453" s="205">
        <f>IFERROR(IF(G453="X",0,IF(H453="X",0,VLOOKUP(H453,'1'!$K$3:$L$16,2,FALSE))),0)</f>
        <v>0</v>
      </c>
      <c r="M453" s="205">
        <f t="shared" si="14"/>
        <v>0</v>
      </c>
      <c r="N453" s="205">
        <f>IFERROR(VLOOKUP(H453,'20'!$K$3:$M$16,3,FALSE),0)</f>
        <v>0</v>
      </c>
      <c r="O453" s="205">
        <f t="shared" si="15"/>
        <v>0</v>
      </c>
      <c r="P453" s="205"/>
      <c r="Q453" s="205"/>
      <c r="R453" s="205"/>
    </row>
    <row r="454" spans="1:18">
      <c r="A454" s="203"/>
      <c r="B454" s="204"/>
      <c r="C454" s="204"/>
      <c r="D454" s="203"/>
      <c r="E454" s="203"/>
      <c r="H454" s="203"/>
      <c r="I454" s="205"/>
      <c r="J454" s="205"/>
      <c r="K454" s="205"/>
      <c r="L454" s="205">
        <f>IFERROR(IF(G454="X",0,IF(H454="X",0,VLOOKUP(H454,'1'!$K$3:$L$16,2,FALSE))),0)</f>
        <v>0</v>
      </c>
      <c r="M454" s="205">
        <f t="shared" si="14"/>
        <v>0</v>
      </c>
      <c r="N454" s="205">
        <f>IFERROR(VLOOKUP(H454,'20'!$K$3:$M$16,3,FALSE),0)</f>
        <v>0</v>
      </c>
      <c r="O454" s="205">
        <f t="shared" si="15"/>
        <v>0</v>
      </c>
      <c r="P454" s="205"/>
      <c r="Q454" s="205"/>
      <c r="R454" s="205"/>
    </row>
    <row r="455" spans="1:18">
      <c r="A455" s="203"/>
      <c r="B455" s="204"/>
      <c r="C455" s="204"/>
      <c r="D455" s="203"/>
      <c r="E455" s="203"/>
      <c r="H455" s="203"/>
      <c r="I455" s="205"/>
      <c r="J455" s="205"/>
      <c r="K455" s="205"/>
      <c r="L455" s="205">
        <f>IFERROR(IF(G455="X",0,IF(H455="X",0,VLOOKUP(H455,'1'!$K$3:$L$16,2,FALSE))),0)</f>
        <v>0</v>
      </c>
      <c r="M455" s="205">
        <f t="shared" si="14"/>
        <v>0</v>
      </c>
      <c r="N455" s="205">
        <f>IFERROR(VLOOKUP(H455,'20'!$K$3:$M$16,3,FALSE),0)</f>
        <v>0</v>
      </c>
      <c r="O455" s="205">
        <f t="shared" si="15"/>
        <v>0</v>
      </c>
      <c r="P455" s="205"/>
      <c r="Q455" s="205"/>
      <c r="R455" s="205"/>
    </row>
    <row r="456" spans="1:18">
      <c r="A456" s="203"/>
      <c r="B456" s="204"/>
      <c r="C456" s="204"/>
      <c r="D456" s="203"/>
      <c r="E456" s="203"/>
      <c r="H456" s="203"/>
      <c r="I456" s="205"/>
      <c r="J456" s="205"/>
      <c r="K456" s="205"/>
      <c r="L456" s="205">
        <f>IFERROR(IF(G456="X",0,IF(H456="X",0,VLOOKUP(H456,'1'!$K$3:$L$16,2,FALSE))),0)</f>
        <v>0</v>
      </c>
      <c r="M456" s="205">
        <f t="shared" si="14"/>
        <v>0</v>
      </c>
      <c r="N456" s="205">
        <f>IFERROR(VLOOKUP(H456,'20'!$K$3:$M$16,3,FALSE),0)</f>
        <v>0</v>
      </c>
      <c r="O456" s="205">
        <f t="shared" si="15"/>
        <v>0</v>
      </c>
      <c r="P456" s="205"/>
      <c r="Q456" s="205"/>
      <c r="R456" s="205"/>
    </row>
    <row r="457" spans="1:18">
      <c r="A457" s="203"/>
      <c r="B457" s="204"/>
      <c r="C457" s="204"/>
      <c r="D457" s="203"/>
      <c r="E457" s="203"/>
      <c r="H457" s="203"/>
      <c r="I457" s="205"/>
      <c r="J457" s="205"/>
      <c r="K457" s="205"/>
      <c r="L457" s="205">
        <f>IFERROR(IF(G457="X",0,IF(H457="X",0,VLOOKUP(H457,'1'!$K$3:$L$16,2,FALSE))),0)</f>
        <v>0</v>
      </c>
      <c r="M457" s="205">
        <f t="shared" si="14"/>
        <v>0</v>
      </c>
      <c r="N457" s="205">
        <f>IFERROR(VLOOKUP(H457,'20'!$K$3:$M$16,3,FALSE),0)</f>
        <v>0</v>
      </c>
      <c r="O457" s="205">
        <f t="shared" si="15"/>
        <v>0</v>
      </c>
      <c r="P457" s="205"/>
      <c r="Q457" s="205"/>
      <c r="R457" s="205"/>
    </row>
    <row r="458" spans="1:18">
      <c r="A458" s="203"/>
      <c r="B458" s="204"/>
      <c r="C458" s="204"/>
      <c r="D458" s="203"/>
      <c r="E458" s="203"/>
      <c r="H458" s="203"/>
      <c r="I458" s="205"/>
      <c r="J458" s="205"/>
      <c r="K458" s="205"/>
      <c r="L458" s="205">
        <f>IFERROR(IF(G458="X",0,IF(H458="X",0,VLOOKUP(H458,'1'!$K$3:$L$16,2,FALSE))),0)</f>
        <v>0</v>
      </c>
      <c r="M458" s="205">
        <f t="shared" si="14"/>
        <v>0</v>
      </c>
      <c r="N458" s="205">
        <f>IFERROR(VLOOKUP(H458,'20'!$K$3:$M$16,3,FALSE),0)</f>
        <v>0</v>
      </c>
      <c r="O458" s="205">
        <f t="shared" si="15"/>
        <v>0</v>
      </c>
      <c r="P458" s="205"/>
      <c r="Q458" s="205"/>
      <c r="R458" s="205"/>
    </row>
    <row r="459" spans="1:18">
      <c r="A459" s="203"/>
      <c r="B459" s="204"/>
      <c r="C459" s="204"/>
      <c r="D459" s="203"/>
      <c r="E459" s="203"/>
      <c r="H459" s="203"/>
      <c r="I459" s="205"/>
      <c r="J459" s="205"/>
      <c r="K459" s="205"/>
      <c r="L459" s="205">
        <f>IFERROR(IF(G459="X",0,IF(H459="X",0,VLOOKUP(H459,'1'!$K$3:$L$16,2,FALSE))),0)</f>
        <v>0</v>
      </c>
      <c r="M459" s="205">
        <f t="shared" si="14"/>
        <v>0</v>
      </c>
      <c r="N459" s="205">
        <f>IFERROR(VLOOKUP(H459,'20'!$K$3:$M$16,3,FALSE),0)</f>
        <v>0</v>
      </c>
      <c r="O459" s="205">
        <f t="shared" si="15"/>
        <v>0</v>
      </c>
      <c r="P459" s="205"/>
      <c r="Q459" s="205"/>
      <c r="R459" s="205"/>
    </row>
    <row r="460" spans="1:18">
      <c r="A460" s="203"/>
      <c r="B460" s="204"/>
      <c r="C460" s="204"/>
      <c r="D460" s="203"/>
      <c r="E460" s="203"/>
      <c r="H460" s="203"/>
      <c r="I460" s="205"/>
      <c r="J460" s="205"/>
      <c r="K460" s="205"/>
      <c r="L460" s="205">
        <f>IFERROR(IF(G460="X",0,IF(H460="X",0,VLOOKUP(H460,'1'!$K$3:$L$16,2,FALSE))),0)</f>
        <v>0</v>
      </c>
      <c r="M460" s="205">
        <f t="shared" si="14"/>
        <v>0</v>
      </c>
      <c r="N460" s="205">
        <f>IFERROR(VLOOKUP(H460,'20'!$K$3:$M$16,3,FALSE),0)</f>
        <v>0</v>
      </c>
      <c r="O460" s="205">
        <f t="shared" si="15"/>
        <v>0</v>
      </c>
      <c r="P460" s="205"/>
      <c r="Q460" s="205"/>
      <c r="R460" s="205"/>
    </row>
    <row r="461" spans="1:18">
      <c r="A461" s="203"/>
      <c r="B461" s="204"/>
      <c r="C461" s="204"/>
      <c r="D461" s="203"/>
      <c r="E461" s="203"/>
      <c r="H461" s="203"/>
      <c r="I461" s="205"/>
      <c r="J461" s="205"/>
      <c r="K461" s="205"/>
      <c r="L461" s="205">
        <f>IFERROR(IF(G461="X",0,IF(H461="X",0,VLOOKUP(H461,'1'!$K$3:$L$16,2,FALSE))),0)</f>
        <v>0</v>
      </c>
      <c r="M461" s="205">
        <f t="shared" si="14"/>
        <v>0</v>
      </c>
      <c r="N461" s="205">
        <f>IFERROR(VLOOKUP(H461,'20'!$K$3:$M$16,3,FALSE),0)</f>
        <v>0</v>
      </c>
      <c r="O461" s="205">
        <f t="shared" si="15"/>
        <v>0</v>
      </c>
      <c r="P461" s="205"/>
      <c r="Q461" s="205"/>
      <c r="R461" s="205"/>
    </row>
    <row r="462" spans="1:18">
      <c r="A462" s="203"/>
      <c r="B462" s="204"/>
      <c r="C462" s="204"/>
      <c r="D462" s="203"/>
      <c r="E462" s="203"/>
      <c r="H462" s="203"/>
      <c r="I462" s="205"/>
      <c r="J462" s="205"/>
      <c r="K462" s="205"/>
      <c r="L462" s="205">
        <f>IFERROR(IF(G462="X",0,IF(H462="X",0,VLOOKUP(H462,'1'!$K$3:$L$16,2,FALSE))),0)</f>
        <v>0</v>
      </c>
      <c r="M462" s="205">
        <f t="shared" si="14"/>
        <v>0</v>
      </c>
      <c r="N462" s="205">
        <f>IFERROR(VLOOKUP(H462,'20'!$K$3:$M$16,3,FALSE),0)</f>
        <v>0</v>
      </c>
      <c r="O462" s="205">
        <f t="shared" si="15"/>
        <v>0</v>
      </c>
      <c r="P462" s="205"/>
      <c r="Q462" s="205"/>
      <c r="R462" s="205"/>
    </row>
    <row r="463" spans="1:18">
      <c r="A463" s="203"/>
      <c r="B463" s="204"/>
      <c r="C463" s="204"/>
      <c r="D463" s="203"/>
      <c r="E463" s="203"/>
      <c r="H463" s="203"/>
      <c r="I463" s="205"/>
      <c r="J463" s="205"/>
      <c r="K463" s="205"/>
      <c r="L463" s="205">
        <f>IFERROR(IF(G463="X",0,IF(H463="X",0,VLOOKUP(H463,'1'!$K$3:$L$16,2,FALSE))),0)</f>
        <v>0</v>
      </c>
      <c r="M463" s="205">
        <f t="shared" si="14"/>
        <v>0</v>
      </c>
      <c r="N463" s="205">
        <f>IFERROR(VLOOKUP(H463,'20'!$K$3:$M$16,3,FALSE),0)</f>
        <v>0</v>
      </c>
      <c r="O463" s="205">
        <f t="shared" si="15"/>
        <v>0</v>
      </c>
      <c r="P463" s="205"/>
      <c r="Q463" s="205"/>
      <c r="R463" s="205"/>
    </row>
    <row r="464" spans="1:18">
      <c r="A464" s="203"/>
      <c r="B464" s="204"/>
      <c r="C464" s="204"/>
      <c r="D464" s="203"/>
      <c r="E464" s="203"/>
      <c r="H464" s="203"/>
      <c r="I464" s="205"/>
      <c r="J464" s="205"/>
      <c r="K464" s="205"/>
      <c r="L464" s="205">
        <f>IFERROR(IF(G464="X",0,IF(H464="X",0,VLOOKUP(H464,'1'!$K$3:$L$16,2,FALSE))),0)</f>
        <v>0</v>
      </c>
      <c r="M464" s="205">
        <f t="shared" si="14"/>
        <v>0</v>
      </c>
      <c r="N464" s="205">
        <f>IFERROR(VLOOKUP(H464,'20'!$K$3:$M$16,3,FALSE),0)</f>
        <v>0</v>
      </c>
      <c r="O464" s="205">
        <f t="shared" si="15"/>
        <v>0</v>
      </c>
      <c r="P464" s="205"/>
      <c r="Q464" s="205"/>
      <c r="R464" s="205"/>
    </row>
    <row r="465" spans="1:18">
      <c r="A465" s="203"/>
      <c r="B465" s="204"/>
      <c r="C465" s="204"/>
      <c r="D465" s="203"/>
      <c r="E465" s="203"/>
      <c r="H465" s="203"/>
      <c r="I465" s="205"/>
      <c r="J465" s="205"/>
      <c r="K465" s="205"/>
      <c r="L465" s="205">
        <f>IFERROR(IF(G465="X",0,IF(H465="X",0,VLOOKUP(H465,'1'!$K$3:$L$16,2,FALSE))),0)</f>
        <v>0</v>
      </c>
      <c r="M465" s="205">
        <f t="shared" si="14"/>
        <v>0</v>
      </c>
      <c r="N465" s="205">
        <f>IFERROR(VLOOKUP(H465,'20'!$K$3:$M$16,3,FALSE),0)</f>
        <v>0</v>
      </c>
      <c r="O465" s="205">
        <f t="shared" si="15"/>
        <v>0</v>
      </c>
      <c r="P465" s="205"/>
      <c r="Q465" s="205"/>
      <c r="R465" s="205"/>
    </row>
    <row r="466" spans="1:18">
      <c r="A466" s="203"/>
      <c r="B466" s="204"/>
      <c r="C466" s="204"/>
      <c r="D466" s="203"/>
      <c r="E466" s="203"/>
      <c r="H466" s="203"/>
      <c r="I466" s="205"/>
      <c r="J466" s="205"/>
      <c r="K466" s="205"/>
      <c r="L466" s="205">
        <f>IFERROR(IF(G466="X",0,IF(H466="X",0,VLOOKUP(H466,'1'!$K$3:$L$16,2,FALSE))),0)</f>
        <v>0</v>
      </c>
      <c r="M466" s="205">
        <f t="shared" si="14"/>
        <v>0</v>
      </c>
      <c r="N466" s="205">
        <f>IFERROR(VLOOKUP(H466,'20'!$K$3:$M$16,3,FALSE),0)</f>
        <v>0</v>
      </c>
      <c r="O466" s="205">
        <f t="shared" si="15"/>
        <v>0</v>
      </c>
      <c r="P466" s="205"/>
      <c r="Q466" s="205"/>
      <c r="R466" s="205"/>
    </row>
    <row r="467" spans="1:18">
      <c r="A467" s="203"/>
      <c r="B467" s="204"/>
      <c r="C467" s="204"/>
      <c r="D467" s="203"/>
      <c r="E467" s="203"/>
      <c r="H467" s="203"/>
      <c r="I467" s="205"/>
      <c r="J467" s="205"/>
      <c r="K467" s="205"/>
      <c r="L467" s="205">
        <f>IFERROR(IF(G467="X",0,IF(H467="X",0,VLOOKUP(H467,'1'!$K$3:$L$16,2,FALSE))),0)</f>
        <v>0</v>
      </c>
      <c r="M467" s="205">
        <f t="shared" si="14"/>
        <v>0</v>
      </c>
      <c r="N467" s="205">
        <f>IFERROR(VLOOKUP(H467,'20'!$K$3:$M$16,3,FALSE),0)</f>
        <v>0</v>
      </c>
      <c r="O467" s="205">
        <f t="shared" si="15"/>
        <v>0</v>
      </c>
      <c r="P467" s="205"/>
      <c r="Q467" s="205"/>
      <c r="R467" s="205"/>
    </row>
    <row r="468" spans="1:18">
      <c r="A468" s="203"/>
      <c r="B468" s="204"/>
      <c r="C468" s="204"/>
      <c r="D468" s="203"/>
      <c r="E468" s="203"/>
      <c r="H468" s="203"/>
      <c r="I468" s="205"/>
      <c r="J468" s="205"/>
      <c r="K468" s="205"/>
      <c r="L468" s="205">
        <f>IFERROR(IF(G468="X",0,IF(H468="X",0,VLOOKUP(H468,'1'!$K$3:$L$16,2,FALSE))),0)</f>
        <v>0</v>
      </c>
      <c r="M468" s="205">
        <f t="shared" si="14"/>
        <v>0</v>
      </c>
      <c r="N468" s="205">
        <f>IFERROR(VLOOKUP(H468,'20'!$K$3:$M$16,3,FALSE),0)</f>
        <v>0</v>
      </c>
      <c r="O468" s="205">
        <f t="shared" si="15"/>
        <v>0</v>
      </c>
      <c r="P468" s="205"/>
      <c r="Q468" s="205"/>
      <c r="R468" s="205"/>
    </row>
    <row r="469" spans="1:18">
      <c r="A469" s="203"/>
      <c r="B469" s="204"/>
      <c r="C469" s="204"/>
      <c r="D469" s="203"/>
      <c r="E469" s="203"/>
      <c r="H469" s="203"/>
      <c r="I469" s="205"/>
      <c r="J469" s="205"/>
      <c r="K469" s="205"/>
      <c r="L469" s="205">
        <f>IFERROR(IF(G469="X",0,IF(H469="X",0,VLOOKUP(H469,'1'!$K$3:$L$16,2,FALSE))),0)</f>
        <v>0</v>
      </c>
      <c r="M469" s="205">
        <f t="shared" si="14"/>
        <v>0</v>
      </c>
      <c r="N469" s="205">
        <f>IFERROR(VLOOKUP(H469,'20'!$K$3:$M$16,3,FALSE),0)</f>
        <v>0</v>
      </c>
      <c r="O469" s="205">
        <f t="shared" si="15"/>
        <v>0</v>
      </c>
      <c r="P469" s="205"/>
      <c r="Q469" s="205"/>
      <c r="R469" s="205"/>
    </row>
    <row r="470" spans="1:18">
      <c r="A470" s="203"/>
      <c r="B470" s="204"/>
      <c r="C470" s="204"/>
      <c r="D470" s="203"/>
      <c r="E470" s="203"/>
      <c r="H470" s="203"/>
      <c r="I470" s="205"/>
      <c r="J470" s="205"/>
      <c r="K470" s="205"/>
      <c r="L470" s="205">
        <f>IFERROR(IF(G470="X",0,IF(H470="X",0,VLOOKUP(H470,'1'!$K$3:$L$16,2,FALSE))),0)</f>
        <v>0</v>
      </c>
      <c r="M470" s="205">
        <f t="shared" si="14"/>
        <v>0</v>
      </c>
      <c r="N470" s="205">
        <f>IFERROR(VLOOKUP(H470,'20'!$K$3:$M$16,3,FALSE),0)</f>
        <v>0</v>
      </c>
      <c r="O470" s="205">
        <f t="shared" si="15"/>
        <v>0</v>
      </c>
      <c r="P470" s="205"/>
      <c r="Q470" s="205"/>
      <c r="R470" s="205"/>
    </row>
    <row r="471" spans="1:18">
      <c r="A471" s="203"/>
      <c r="B471" s="204"/>
      <c r="C471" s="204"/>
      <c r="D471" s="203"/>
      <c r="E471" s="203"/>
      <c r="H471" s="203"/>
      <c r="I471" s="205"/>
      <c r="J471" s="205"/>
      <c r="K471" s="205"/>
      <c r="L471" s="205">
        <f>IFERROR(IF(G471="X",0,IF(H471="X",0,VLOOKUP(H471,'1'!$K$3:$L$16,2,FALSE))),0)</f>
        <v>0</v>
      </c>
      <c r="M471" s="205">
        <f t="shared" si="14"/>
        <v>0</v>
      </c>
      <c r="N471" s="205">
        <f>IFERROR(VLOOKUP(H471,'20'!$K$3:$M$16,3,FALSE),0)</f>
        <v>0</v>
      </c>
      <c r="O471" s="205">
        <f t="shared" si="15"/>
        <v>0</v>
      </c>
      <c r="P471" s="205"/>
      <c r="Q471" s="205"/>
      <c r="R471" s="205"/>
    </row>
    <row r="472" spans="1:18">
      <c r="A472" s="203"/>
      <c r="B472" s="204"/>
      <c r="C472" s="204"/>
      <c r="D472" s="203"/>
      <c r="E472" s="203"/>
      <c r="H472" s="203"/>
      <c r="I472" s="205"/>
      <c r="J472" s="205"/>
      <c r="K472" s="205"/>
      <c r="L472" s="205">
        <f>IFERROR(IF(G472="X",0,IF(H472="X",0,VLOOKUP(H472,'1'!$K$3:$L$16,2,FALSE))),0)</f>
        <v>0</v>
      </c>
      <c r="M472" s="205">
        <f t="shared" si="14"/>
        <v>0</v>
      </c>
      <c r="N472" s="205">
        <f>IFERROR(VLOOKUP(H472,'20'!$K$3:$M$16,3,FALSE),0)</f>
        <v>0</v>
      </c>
      <c r="O472" s="205">
        <f t="shared" si="15"/>
        <v>0</v>
      </c>
      <c r="P472" s="205"/>
      <c r="Q472" s="205"/>
      <c r="R472" s="205"/>
    </row>
    <row r="473" spans="1:18">
      <c r="A473" s="203"/>
      <c r="B473" s="204"/>
      <c r="C473" s="204"/>
      <c r="D473" s="203"/>
      <c r="E473" s="203"/>
      <c r="H473" s="203"/>
      <c r="I473" s="205"/>
      <c r="J473" s="205"/>
      <c r="K473" s="205"/>
      <c r="L473" s="205">
        <f>IFERROR(IF(G473="X",0,IF(H473="X",0,VLOOKUP(H473,'1'!$K$3:$L$16,2,FALSE))),0)</f>
        <v>0</v>
      </c>
      <c r="M473" s="205">
        <f t="shared" si="14"/>
        <v>0</v>
      </c>
      <c r="N473" s="205">
        <f>IFERROR(VLOOKUP(H473,'20'!$K$3:$M$16,3,FALSE),0)</f>
        <v>0</v>
      </c>
      <c r="O473" s="205">
        <f t="shared" si="15"/>
        <v>0</v>
      </c>
      <c r="P473" s="205"/>
      <c r="Q473" s="205"/>
      <c r="R473" s="205"/>
    </row>
    <row r="474" spans="1:18">
      <c r="A474" s="203"/>
      <c r="B474" s="204"/>
      <c r="C474" s="204"/>
      <c r="D474" s="203"/>
      <c r="E474" s="203"/>
      <c r="H474" s="203"/>
      <c r="I474" s="205"/>
      <c r="J474" s="205"/>
      <c r="K474" s="205"/>
      <c r="L474" s="205">
        <f>IFERROR(IF(G474="X",0,IF(H474="X",0,VLOOKUP(H474,'1'!$K$3:$L$16,2,FALSE))),0)</f>
        <v>0</v>
      </c>
      <c r="M474" s="205">
        <f t="shared" si="14"/>
        <v>0</v>
      </c>
      <c r="N474" s="205">
        <f>IFERROR(VLOOKUP(H474,'20'!$K$3:$M$16,3,FALSE),0)</f>
        <v>0</v>
      </c>
      <c r="O474" s="205">
        <f t="shared" si="15"/>
        <v>0</v>
      </c>
      <c r="P474" s="205"/>
      <c r="Q474" s="205"/>
      <c r="R474" s="205"/>
    </row>
    <row r="475" spans="1:18">
      <c r="A475" s="203"/>
      <c r="B475" s="204"/>
      <c r="C475" s="204"/>
      <c r="D475" s="203"/>
      <c r="E475" s="203"/>
      <c r="H475" s="203"/>
      <c r="I475" s="205"/>
      <c r="J475" s="205"/>
      <c r="K475" s="205"/>
      <c r="L475" s="205">
        <f>IFERROR(IF(G475="X",0,IF(H475="X",0,VLOOKUP(H475,'1'!$K$3:$L$16,2,FALSE))),0)</f>
        <v>0</v>
      </c>
      <c r="M475" s="205">
        <f t="shared" si="14"/>
        <v>0</v>
      </c>
      <c r="N475" s="205">
        <f>IFERROR(VLOOKUP(H475,'20'!$K$3:$M$16,3,FALSE),0)</f>
        <v>0</v>
      </c>
      <c r="O475" s="205">
        <f t="shared" si="15"/>
        <v>0</v>
      </c>
      <c r="P475" s="205"/>
      <c r="Q475" s="205"/>
      <c r="R475" s="205"/>
    </row>
    <row r="476" spans="1:18">
      <c r="A476" s="203"/>
      <c r="B476" s="204"/>
      <c r="C476" s="204"/>
      <c r="D476" s="203"/>
      <c r="E476" s="203"/>
      <c r="H476" s="203"/>
      <c r="I476" s="205"/>
      <c r="J476" s="205"/>
      <c r="K476" s="205"/>
      <c r="L476" s="205">
        <f>IFERROR(IF(G476="X",0,IF(H476="X",0,VLOOKUP(H476,'1'!$K$3:$L$16,2,FALSE))),0)</f>
        <v>0</v>
      </c>
      <c r="M476" s="205">
        <f t="shared" si="14"/>
        <v>0</v>
      </c>
      <c r="N476" s="205">
        <f>IFERROR(VLOOKUP(H476,'20'!$K$3:$M$16,3,FALSE),0)</f>
        <v>0</v>
      </c>
      <c r="O476" s="205">
        <f t="shared" si="15"/>
        <v>0</v>
      </c>
      <c r="P476" s="205"/>
      <c r="Q476" s="205"/>
      <c r="R476" s="205"/>
    </row>
    <row r="477" spans="1:18">
      <c r="A477" s="203"/>
      <c r="B477" s="204"/>
      <c r="C477" s="204"/>
      <c r="D477" s="203"/>
      <c r="E477" s="203"/>
      <c r="H477" s="203"/>
      <c r="I477" s="205"/>
      <c r="J477" s="205"/>
      <c r="K477" s="205"/>
      <c r="L477" s="205">
        <f>IFERROR(IF(G477="X",0,IF(H477="X",0,VLOOKUP(H477,'1'!$K$3:$L$16,2,FALSE))),0)</f>
        <v>0</v>
      </c>
      <c r="M477" s="205">
        <f t="shared" si="14"/>
        <v>0</v>
      </c>
      <c r="N477" s="205">
        <f>IFERROR(VLOOKUP(H477,'20'!$K$3:$M$16,3,FALSE),0)</f>
        <v>0</v>
      </c>
      <c r="O477" s="205">
        <f t="shared" si="15"/>
        <v>0</v>
      </c>
      <c r="P477" s="205"/>
      <c r="Q477" s="205"/>
      <c r="R477" s="205"/>
    </row>
    <row r="478" spans="1:18">
      <c r="A478" s="203"/>
      <c r="B478" s="204"/>
      <c r="C478" s="204"/>
      <c r="D478" s="203"/>
      <c r="E478" s="203"/>
      <c r="H478" s="203"/>
      <c r="I478" s="205"/>
      <c r="J478" s="205"/>
      <c r="K478" s="205"/>
      <c r="L478" s="205">
        <f>IFERROR(IF(G478="X",0,IF(H478="X",0,VLOOKUP(H478,'1'!$K$3:$L$16,2,FALSE))),0)</f>
        <v>0</v>
      </c>
      <c r="M478" s="205">
        <f t="shared" si="14"/>
        <v>0</v>
      </c>
      <c r="N478" s="205">
        <f>IFERROR(VLOOKUP(H478,'20'!$K$3:$M$16,3,FALSE),0)</f>
        <v>0</v>
      </c>
      <c r="O478" s="205">
        <f t="shared" si="15"/>
        <v>0</v>
      </c>
      <c r="P478" s="205"/>
      <c r="Q478" s="205"/>
      <c r="R478" s="205"/>
    </row>
    <row r="479" spans="1:18">
      <c r="A479" s="203"/>
      <c r="B479" s="204"/>
      <c r="C479" s="204"/>
      <c r="D479" s="203"/>
      <c r="E479" s="203"/>
      <c r="H479" s="203"/>
      <c r="I479" s="205"/>
      <c r="J479" s="205"/>
      <c r="K479" s="205"/>
      <c r="L479" s="205">
        <f>IFERROR(IF(G479="X",0,IF(H479="X",0,VLOOKUP(H479,'1'!$K$3:$L$16,2,FALSE))),0)</f>
        <v>0</v>
      </c>
      <c r="M479" s="205">
        <f t="shared" si="14"/>
        <v>0</v>
      </c>
      <c r="N479" s="205">
        <f>IFERROR(VLOOKUP(H479,'20'!$K$3:$M$16,3,FALSE),0)</f>
        <v>0</v>
      </c>
      <c r="O479" s="205">
        <f t="shared" si="15"/>
        <v>0</v>
      </c>
      <c r="P479" s="205"/>
      <c r="Q479" s="205"/>
      <c r="R479" s="205"/>
    </row>
    <row r="480" spans="1:18">
      <c r="A480" s="203"/>
      <c r="B480" s="204"/>
      <c r="C480" s="204"/>
      <c r="D480" s="203"/>
      <c r="E480" s="203"/>
      <c r="H480" s="203"/>
      <c r="I480" s="205"/>
      <c r="J480" s="205"/>
      <c r="K480" s="205"/>
      <c r="L480" s="205">
        <f>IFERROR(IF(G480="X",0,IF(H480="X",0,VLOOKUP(H480,'1'!$K$3:$L$16,2,FALSE))),0)</f>
        <v>0</v>
      </c>
      <c r="M480" s="205">
        <f t="shared" si="14"/>
        <v>0</v>
      </c>
      <c r="N480" s="205">
        <f>IFERROR(VLOOKUP(H480,'20'!$K$3:$M$16,3,FALSE),0)</f>
        <v>0</v>
      </c>
      <c r="O480" s="205">
        <f t="shared" si="15"/>
        <v>0</v>
      </c>
      <c r="P480" s="205"/>
      <c r="Q480" s="205"/>
      <c r="R480" s="205"/>
    </row>
    <row r="481" spans="1:18">
      <c r="A481" s="203"/>
      <c r="B481" s="204"/>
      <c r="C481" s="204"/>
      <c r="D481" s="203"/>
      <c r="E481" s="203"/>
      <c r="H481" s="203"/>
      <c r="I481" s="205"/>
      <c r="J481" s="205"/>
      <c r="K481" s="205"/>
      <c r="L481" s="205">
        <f>IFERROR(IF(G481="X",0,IF(H481="X",0,VLOOKUP(H481,'1'!$K$3:$L$16,2,FALSE))),0)</f>
        <v>0</v>
      </c>
      <c r="M481" s="205">
        <f t="shared" si="14"/>
        <v>0</v>
      </c>
      <c r="N481" s="205">
        <f>IFERROR(VLOOKUP(H481,'20'!$K$3:$M$16,3,FALSE),0)</f>
        <v>0</v>
      </c>
      <c r="O481" s="205">
        <f t="shared" si="15"/>
        <v>0</v>
      </c>
      <c r="P481" s="205"/>
      <c r="Q481" s="205"/>
      <c r="R481" s="205"/>
    </row>
    <row r="482" spans="1:18">
      <c r="A482" s="203"/>
      <c r="B482" s="204"/>
      <c r="C482" s="204"/>
      <c r="D482" s="203"/>
      <c r="E482" s="203"/>
      <c r="H482" s="203"/>
      <c r="I482" s="205"/>
      <c r="J482" s="205"/>
      <c r="K482" s="205"/>
      <c r="L482" s="205">
        <f>IFERROR(IF(G482="X",0,IF(H482="X",0,VLOOKUP(H482,'1'!$K$3:$L$16,2,FALSE))),0)</f>
        <v>0</v>
      </c>
      <c r="M482" s="205">
        <f t="shared" si="14"/>
        <v>0</v>
      </c>
      <c r="N482" s="205">
        <f>IFERROR(VLOOKUP(H482,'20'!$K$3:$M$16,3,FALSE),0)</f>
        <v>0</v>
      </c>
      <c r="O482" s="205">
        <f t="shared" si="15"/>
        <v>0</v>
      </c>
      <c r="P482" s="205"/>
      <c r="Q482" s="205"/>
      <c r="R482" s="205"/>
    </row>
    <row r="483" spans="1:18">
      <c r="A483" s="203"/>
      <c r="B483" s="204"/>
      <c r="C483" s="204"/>
      <c r="D483" s="203"/>
      <c r="E483" s="203"/>
      <c r="H483" s="203"/>
      <c r="I483" s="205"/>
      <c r="J483" s="205"/>
      <c r="K483" s="205"/>
      <c r="L483" s="205">
        <f>IFERROR(IF(G483="X",0,IF(H483="X",0,VLOOKUP(H483,'1'!$K$3:$L$16,2,FALSE))),0)</f>
        <v>0</v>
      </c>
      <c r="M483" s="205">
        <f t="shared" si="14"/>
        <v>0</v>
      </c>
      <c r="N483" s="205">
        <f>IFERROR(VLOOKUP(H483,'20'!$K$3:$M$16,3,FALSE),0)</f>
        <v>0</v>
      </c>
      <c r="O483" s="205">
        <f t="shared" si="15"/>
        <v>0</v>
      </c>
      <c r="P483" s="205"/>
      <c r="Q483" s="205"/>
      <c r="R483" s="205"/>
    </row>
    <row r="484" spans="1:18">
      <c r="A484" s="203"/>
      <c r="B484" s="204"/>
      <c r="C484" s="204"/>
      <c r="D484" s="203"/>
      <c r="E484" s="203"/>
      <c r="H484" s="203"/>
      <c r="I484" s="205"/>
      <c r="J484" s="205"/>
      <c r="K484" s="205"/>
      <c r="L484" s="205">
        <f>IFERROR(IF(G484="X",0,IF(H484="X",0,VLOOKUP(H484,'1'!$K$3:$L$16,2,FALSE))),0)</f>
        <v>0</v>
      </c>
      <c r="M484" s="205">
        <f t="shared" si="14"/>
        <v>0</v>
      </c>
      <c r="N484" s="205">
        <f>IFERROR(VLOOKUP(H484,'20'!$K$3:$M$16,3,FALSE),0)</f>
        <v>0</v>
      </c>
      <c r="O484" s="205">
        <f t="shared" si="15"/>
        <v>0</v>
      </c>
      <c r="P484" s="205"/>
      <c r="Q484" s="205"/>
      <c r="R484" s="205"/>
    </row>
    <row r="485" spans="1:18">
      <c r="A485" s="203"/>
      <c r="B485" s="204"/>
      <c r="C485" s="204"/>
      <c r="D485" s="203"/>
      <c r="E485" s="203"/>
      <c r="H485" s="203"/>
      <c r="I485" s="205"/>
      <c r="J485" s="205"/>
      <c r="K485" s="205"/>
      <c r="L485" s="205">
        <f>IFERROR(IF(G485="X",0,IF(H485="X",0,VLOOKUP(H485,'1'!$K$3:$L$16,2,FALSE))),0)</f>
        <v>0</v>
      </c>
      <c r="M485" s="205">
        <f t="shared" si="14"/>
        <v>0</v>
      </c>
      <c r="N485" s="205">
        <f>IFERROR(VLOOKUP(H485,'20'!$K$3:$M$16,3,FALSE),0)</f>
        <v>0</v>
      </c>
      <c r="O485" s="205">
        <f t="shared" si="15"/>
        <v>0</v>
      </c>
      <c r="P485" s="205"/>
      <c r="Q485" s="205"/>
      <c r="R485" s="205"/>
    </row>
    <row r="486" spans="1:18">
      <c r="A486" s="203"/>
      <c r="B486" s="204"/>
      <c r="C486" s="204"/>
      <c r="D486" s="203"/>
      <c r="E486" s="203"/>
      <c r="H486" s="203"/>
      <c r="I486" s="205"/>
      <c r="J486" s="205"/>
      <c r="K486" s="205"/>
      <c r="L486" s="205">
        <f>IFERROR(IF(G486="X",0,IF(H486="X",0,VLOOKUP(H486,'1'!$K$3:$L$16,2,FALSE))),0)</f>
        <v>0</v>
      </c>
      <c r="M486" s="205">
        <f t="shared" si="14"/>
        <v>0</v>
      </c>
      <c r="N486" s="205">
        <f>IFERROR(VLOOKUP(H486,'20'!$K$3:$M$16,3,FALSE),0)</f>
        <v>0</v>
      </c>
      <c r="O486" s="205">
        <f t="shared" si="15"/>
        <v>0</v>
      </c>
      <c r="P486" s="205"/>
      <c r="Q486" s="205"/>
      <c r="R486" s="205"/>
    </row>
    <row r="487" spans="1:18">
      <c r="A487" s="203"/>
      <c r="B487" s="204"/>
      <c r="C487" s="204"/>
      <c r="D487" s="203"/>
      <c r="E487" s="203"/>
      <c r="H487" s="203"/>
      <c r="I487" s="205"/>
      <c r="J487" s="205"/>
      <c r="K487" s="205"/>
      <c r="L487" s="205">
        <f>IFERROR(IF(G487="X",0,IF(H487="X",0,VLOOKUP(H487,'1'!$K$3:$L$16,2,FALSE))),0)</f>
        <v>0</v>
      </c>
      <c r="M487" s="205">
        <f t="shared" si="14"/>
        <v>0</v>
      </c>
      <c r="N487" s="205">
        <f>IFERROR(VLOOKUP(H487,'20'!$K$3:$M$16,3,FALSE),0)</f>
        <v>0</v>
      </c>
      <c r="O487" s="205">
        <f t="shared" si="15"/>
        <v>0</v>
      </c>
      <c r="P487" s="205"/>
      <c r="Q487" s="205"/>
      <c r="R487" s="205"/>
    </row>
    <row r="488" spans="1:18">
      <c r="A488" s="203"/>
      <c r="B488" s="204"/>
      <c r="C488" s="204"/>
      <c r="D488" s="203"/>
      <c r="E488" s="203"/>
      <c r="H488" s="203"/>
      <c r="I488" s="205"/>
      <c r="J488" s="205"/>
      <c r="K488" s="205"/>
      <c r="L488" s="205">
        <f>IFERROR(IF(G488="X",0,IF(H488="X",0,VLOOKUP(H488,'1'!$K$3:$L$16,2,FALSE))),0)</f>
        <v>0</v>
      </c>
      <c r="M488" s="205">
        <f t="shared" si="14"/>
        <v>0</v>
      </c>
      <c r="N488" s="205">
        <f>IFERROR(VLOOKUP(H488,'20'!$K$3:$M$16,3,FALSE),0)</f>
        <v>0</v>
      </c>
      <c r="O488" s="205">
        <f t="shared" si="15"/>
        <v>0</v>
      </c>
      <c r="P488" s="205"/>
      <c r="Q488" s="205"/>
      <c r="R488" s="205"/>
    </row>
    <row r="489" spans="1:18">
      <c r="A489" s="203"/>
      <c r="B489" s="204"/>
      <c r="C489" s="204"/>
      <c r="D489" s="203"/>
      <c r="E489" s="203"/>
      <c r="H489" s="203"/>
      <c r="I489" s="205"/>
      <c r="J489" s="205"/>
      <c r="K489" s="205"/>
      <c r="L489" s="205">
        <f>IFERROR(IF(G489="X",0,IF(H489="X",0,VLOOKUP(H489,'1'!$K$3:$L$16,2,FALSE))),0)</f>
        <v>0</v>
      </c>
      <c r="M489" s="205">
        <f t="shared" si="14"/>
        <v>0</v>
      </c>
      <c r="N489" s="205">
        <f>IFERROR(VLOOKUP(H489,'20'!$K$3:$M$16,3,FALSE),0)</f>
        <v>0</v>
      </c>
      <c r="O489" s="205">
        <f t="shared" si="15"/>
        <v>0</v>
      </c>
      <c r="P489" s="205"/>
      <c r="Q489" s="205"/>
      <c r="R489" s="205"/>
    </row>
    <row r="490" spans="1:18">
      <c r="A490" s="203"/>
      <c r="B490" s="204"/>
      <c r="C490" s="204"/>
      <c r="D490" s="203"/>
      <c r="E490" s="203"/>
      <c r="H490" s="203"/>
      <c r="I490" s="205"/>
      <c r="J490" s="205"/>
      <c r="K490" s="205"/>
      <c r="L490" s="205">
        <f>IFERROR(IF(G490="X",0,IF(H490="X",0,VLOOKUP(H490,'1'!$K$3:$L$16,2,FALSE))),0)</f>
        <v>0</v>
      </c>
      <c r="M490" s="205">
        <f t="shared" si="14"/>
        <v>0</v>
      </c>
      <c r="N490" s="205">
        <f>IFERROR(VLOOKUP(H490,'20'!$K$3:$M$16,3,FALSE),0)</f>
        <v>0</v>
      </c>
      <c r="O490" s="205">
        <f t="shared" si="15"/>
        <v>0</v>
      </c>
      <c r="P490" s="205"/>
      <c r="Q490" s="205"/>
      <c r="R490" s="205"/>
    </row>
    <row r="491" spans="1:18">
      <c r="A491" s="203"/>
      <c r="B491" s="204"/>
      <c r="C491" s="204"/>
      <c r="D491" s="203"/>
      <c r="E491" s="203"/>
      <c r="H491" s="203"/>
      <c r="I491" s="205"/>
      <c r="J491" s="205"/>
      <c r="K491" s="205"/>
      <c r="L491" s="205">
        <f>IFERROR(IF(G491="X",0,IF(H491="X",0,VLOOKUP(H491,'1'!$K$3:$L$16,2,FALSE))),0)</f>
        <v>0</v>
      </c>
      <c r="M491" s="205">
        <f t="shared" si="14"/>
        <v>0</v>
      </c>
      <c r="N491" s="205">
        <f>IFERROR(VLOOKUP(H491,'20'!$K$3:$M$16,3,FALSE),0)</f>
        <v>0</v>
      </c>
      <c r="O491" s="205">
        <f t="shared" si="15"/>
        <v>0</v>
      </c>
      <c r="P491" s="205"/>
      <c r="Q491" s="205"/>
      <c r="R491" s="205"/>
    </row>
    <row r="492" spans="1:18">
      <c r="A492" s="203"/>
      <c r="B492" s="204"/>
      <c r="C492" s="204"/>
      <c r="D492" s="203"/>
      <c r="E492" s="203"/>
      <c r="H492" s="203"/>
      <c r="I492" s="205"/>
      <c r="J492" s="205"/>
      <c r="K492" s="205"/>
      <c r="L492" s="205">
        <f>IFERROR(IF(G492="X",0,IF(H492="X",0,VLOOKUP(H492,'1'!$K$3:$L$16,2,FALSE))),0)</f>
        <v>0</v>
      </c>
      <c r="M492" s="205">
        <f t="shared" si="14"/>
        <v>0</v>
      </c>
      <c r="N492" s="205">
        <f>IFERROR(VLOOKUP(H492,'20'!$K$3:$M$16,3,FALSE),0)</f>
        <v>0</v>
      </c>
      <c r="O492" s="205">
        <f t="shared" si="15"/>
        <v>0</v>
      </c>
      <c r="P492" s="205"/>
      <c r="Q492" s="205"/>
      <c r="R492" s="205"/>
    </row>
    <row r="493" spans="1:18">
      <c r="A493" s="203"/>
      <c r="B493" s="204"/>
      <c r="C493" s="204"/>
      <c r="D493" s="203"/>
      <c r="E493" s="203"/>
      <c r="H493" s="203"/>
      <c r="I493" s="205"/>
      <c r="J493" s="205"/>
      <c r="K493" s="205"/>
      <c r="L493" s="205">
        <f>IFERROR(IF(G493="X",0,IF(H493="X",0,VLOOKUP(H493,'1'!$K$3:$L$16,2,FALSE))),0)</f>
        <v>0</v>
      </c>
      <c r="M493" s="205">
        <f t="shared" si="14"/>
        <v>0</v>
      </c>
      <c r="N493" s="205">
        <f>IFERROR(VLOOKUP(H493,'20'!$K$3:$M$16,3,FALSE),0)</f>
        <v>0</v>
      </c>
      <c r="O493" s="205">
        <f t="shared" si="15"/>
        <v>0</v>
      </c>
      <c r="P493" s="205"/>
      <c r="Q493" s="205"/>
      <c r="R493" s="205"/>
    </row>
    <row r="494" spans="1:18">
      <c r="A494" s="203"/>
      <c r="B494" s="204"/>
      <c r="C494" s="204"/>
      <c r="D494" s="203"/>
      <c r="E494" s="203"/>
      <c r="H494" s="203"/>
      <c r="I494" s="205"/>
      <c r="J494" s="205"/>
      <c r="K494" s="205"/>
      <c r="L494" s="205">
        <f>IFERROR(IF(G494="X",0,IF(H494="X",0,VLOOKUP(H494,'1'!$K$3:$L$16,2,FALSE))),0)</f>
        <v>0</v>
      </c>
      <c r="M494" s="205">
        <f t="shared" si="14"/>
        <v>0</v>
      </c>
      <c r="N494" s="205">
        <f>IFERROR(VLOOKUP(H494,'20'!$K$3:$M$16,3,FALSE),0)</f>
        <v>0</v>
      </c>
      <c r="O494" s="205">
        <f t="shared" si="15"/>
        <v>0</v>
      </c>
      <c r="P494" s="205"/>
      <c r="Q494" s="205"/>
      <c r="R494" s="205"/>
    </row>
    <row r="495" spans="1:18">
      <c r="A495" s="203"/>
      <c r="B495" s="204"/>
      <c r="C495" s="204"/>
      <c r="D495" s="203"/>
      <c r="E495" s="203"/>
      <c r="H495" s="203"/>
      <c r="I495" s="205"/>
      <c r="J495" s="205"/>
      <c r="K495" s="205"/>
      <c r="L495" s="205">
        <f>IFERROR(IF(G495="X",0,IF(H495="X",0,VLOOKUP(H495,'1'!$K$3:$L$16,2,FALSE))),0)</f>
        <v>0</v>
      </c>
      <c r="M495" s="205">
        <f t="shared" si="14"/>
        <v>0</v>
      </c>
      <c r="N495" s="205">
        <f>IFERROR(VLOOKUP(H495,'20'!$K$3:$M$16,3,FALSE),0)</f>
        <v>0</v>
      </c>
      <c r="O495" s="205">
        <f t="shared" si="15"/>
        <v>0</v>
      </c>
      <c r="P495" s="205"/>
      <c r="Q495" s="205"/>
      <c r="R495" s="205"/>
    </row>
    <row r="496" spans="1:18">
      <c r="A496" s="203"/>
      <c r="B496" s="204"/>
      <c r="C496" s="204"/>
      <c r="D496" s="203"/>
      <c r="E496" s="203"/>
      <c r="H496" s="203"/>
      <c r="I496" s="205"/>
      <c r="J496" s="205"/>
      <c r="K496" s="205"/>
      <c r="L496" s="205">
        <f>IFERROR(IF(G496="X",0,IF(H496="X",0,VLOOKUP(H496,'1'!$K$3:$L$16,2,FALSE))),0)</f>
        <v>0</v>
      </c>
      <c r="M496" s="205">
        <f t="shared" si="14"/>
        <v>0</v>
      </c>
      <c r="N496" s="205">
        <f>IFERROR(VLOOKUP(H496,'20'!$K$3:$M$16,3,FALSE),0)</f>
        <v>0</v>
      </c>
      <c r="O496" s="205">
        <f t="shared" si="15"/>
        <v>0</v>
      </c>
      <c r="P496" s="205"/>
      <c r="Q496" s="205"/>
      <c r="R496" s="205"/>
    </row>
    <row r="497" spans="1:25">
      <c r="A497" s="203"/>
      <c r="B497" s="204"/>
      <c r="C497" s="204"/>
      <c r="D497" s="203"/>
      <c r="E497" s="203"/>
      <c r="H497" s="203"/>
      <c r="I497" s="205"/>
      <c r="J497" s="205"/>
      <c r="K497" s="205"/>
      <c r="L497" s="205">
        <f>IFERROR(IF(G497="X",0,IF(H497="X",0,VLOOKUP(H497,'1'!$K$3:$L$16,2,FALSE))),0)</f>
        <v>0</v>
      </c>
      <c r="M497" s="205">
        <f t="shared" si="14"/>
        <v>0</v>
      </c>
      <c r="N497" s="205">
        <f>IFERROR(VLOOKUP(H497,'20'!$K$3:$M$16,3,FALSE),0)</f>
        <v>0</v>
      </c>
      <c r="O497" s="205">
        <f t="shared" si="15"/>
        <v>0</v>
      </c>
      <c r="P497" s="205"/>
      <c r="Q497" s="205"/>
      <c r="R497" s="205"/>
    </row>
    <row r="498" spans="1:25">
      <c r="A498" s="203"/>
      <c r="B498" s="204"/>
      <c r="C498" s="204"/>
      <c r="D498" s="203"/>
      <c r="E498" s="203"/>
      <c r="H498" s="203"/>
      <c r="I498" s="205"/>
      <c r="J498" s="205"/>
      <c r="K498" s="205"/>
      <c r="L498" s="205">
        <f>IFERROR(IF(G498="X",0,IF(H498="X",0,VLOOKUP(H498,'1'!$K$3:$L$16,2,FALSE))),0)</f>
        <v>0</v>
      </c>
      <c r="M498" s="205">
        <f t="shared" si="14"/>
        <v>0</v>
      </c>
      <c r="N498" s="205">
        <f>IFERROR(VLOOKUP(H498,'20'!$K$3:$M$16,3,FALSE),0)</f>
        <v>0</v>
      </c>
      <c r="O498" s="205">
        <f t="shared" si="15"/>
        <v>0</v>
      </c>
      <c r="P498" s="205"/>
      <c r="Q498" s="205"/>
      <c r="R498" s="205"/>
    </row>
    <row r="499" spans="1:25">
      <c r="A499" s="203"/>
      <c r="B499" s="204"/>
      <c r="C499" s="204"/>
      <c r="D499" s="203"/>
      <c r="E499" s="203"/>
      <c r="H499" s="203"/>
      <c r="I499" s="205"/>
      <c r="J499" s="205"/>
      <c r="K499" s="205"/>
      <c r="L499" s="205">
        <f>IFERROR(IF(G499="X",0,IF(H499="X",0,VLOOKUP(H499,'1'!$K$3:$L$16,2,FALSE))),0)</f>
        <v>0</v>
      </c>
      <c r="M499" s="205">
        <f t="shared" si="14"/>
        <v>0</v>
      </c>
      <c r="N499" s="205">
        <f>IFERROR(VLOOKUP(H499,'20'!$K$3:$M$16,3,FALSE),0)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0</v>
      </c>
      <c r="L500" s="210"/>
      <c r="M500" s="210">
        <f>SUM(M4:M499)</f>
        <v>0</v>
      </c>
      <c r="N500" s="210"/>
      <c r="O500" s="210">
        <f t="shared" ref="O500" si="17">SUM(O4:O499)</f>
        <v>0</v>
      </c>
      <c r="P500" s="210">
        <f>SUM(P4:P499)</f>
        <v>0</v>
      </c>
      <c r="Q500" s="210">
        <f>SUM(Q4:Q499)</f>
        <v>0</v>
      </c>
      <c r="R500" s="210">
        <f>SUM(R4:R499)</f>
        <v>0</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tMd1fOy83rQ4z2WRTzn2MwKXkT/7QPE3Wzga+5e3VbsFWRULg1XnGLfCn2kObxP8jk1BvXP7tkDFpAzyZgyNKA==" saltValue="pAwyLzQZwyauhLQJ3jWZbw==" spinCount="100000" sheet="1" objects="1" scenarios="1"/>
  <mergeCells count="11">
    <mergeCell ref="S1:S3"/>
    <mergeCell ref="T1:T3"/>
    <mergeCell ref="U1:U3"/>
    <mergeCell ref="F1:J1"/>
    <mergeCell ref="P1:P3"/>
    <mergeCell ref="F2:J2"/>
    <mergeCell ref="B1:C2"/>
    <mergeCell ref="D1:E1"/>
    <mergeCell ref="D2:E2"/>
    <mergeCell ref="Q1:Q3"/>
    <mergeCell ref="R1:R3"/>
  </mergeCells>
  <dataValidations count="3">
    <dataValidation type="list" allowBlank="1" showInputMessage="1" showErrorMessage="1" sqref="E4:E499" xr:uid="{7B100F62-21F3-407A-AC78-B60AFB794787}">
      <formula1>$X$500:$X$534</formula1>
    </dataValidation>
    <dataValidation type="list" allowBlank="1" showInputMessage="1" showErrorMessage="1" sqref="A4:A499" xr:uid="{9167C18F-F7D5-4BDF-A07D-B8A7E01226F2}">
      <formula1>$X$544:$X$549</formula1>
    </dataValidation>
    <dataValidation type="list" allowBlank="1" showInputMessage="1" showErrorMessage="1" sqref="I4:I499" xr:uid="{A27B84FE-C21B-4A87-8587-516AEC5A5C6F}">
      <formula1>$X$539:$X$542</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codeName="Blad45">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SUMIF('21a'!$H$4:$H$499,"A",'21a'!$S$4:$S$499)</f>
        <v>0</v>
      </c>
    </row>
    <row r="4" spans="1:14">
      <c r="A4" s="17" t="s">
        <v>127</v>
      </c>
      <c r="B4" s="285">
        <f>VLOOKUP(H5,'Kosten NEN2075'!A3:E52,3)</f>
        <v>0</v>
      </c>
      <c r="C4" s="285"/>
      <c r="D4" s="285"/>
      <c r="E4" s="285"/>
      <c r="F4" s="20"/>
      <c r="G4" s="20"/>
      <c r="H4" s="13"/>
      <c r="K4" s="35" t="s">
        <v>126</v>
      </c>
      <c r="L4" s="47"/>
      <c r="M4" s="191"/>
      <c r="N4" s="84">
        <f>SUMIF('21a'!$H$4:$H$499,"B",'21a'!$S$4:$S$499)</f>
        <v>0</v>
      </c>
    </row>
    <row r="5" spans="1:14">
      <c r="A5" s="18" t="s">
        <v>129</v>
      </c>
      <c r="B5" s="286">
        <f>VLOOKUP(H5,'Kosten NEN2075'!A3:E52,4)</f>
        <v>0</v>
      </c>
      <c r="C5" s="286"/>
      <c r="D5" s="286"/>
      <c r="E5" s="286"/>
      <c r="F5" s="282" t="s">
        <v>130</v>
      </c>
      <c r="G5" s="282"/>
      <c r="H5" s="14">
        <v>21</v>
      </c>
      <c r="K5" s="35" t="s">
        <v>131</v>
      </c>
      <c r="L5" s="47"/>
      <c r="M5" s="191"/>
      <c r="N5" s="84">
        <f>SUMIF('21a'!$H$4:$H$499,"C",'21a'!$S$4:$S$499)</f>
        <v>0</v>
      </c>
    </row>
    <row r="6" spans="1:14">
      <c r="A6" s="19" t="s">
        <v>132</v>
      </c>
      <c r="B6" s="287">
        <f>VLOOKUP(H5,'Kosten NEN2075'!A3:E52,5)</f>
        <v>0</v>
      </c>
      <c r="C6" s="287"/>
      <c r="D6" s="287"/>
      <c r="E6" s="287"/>
      <c r="F6" s="283" t="s">
        <v>133</v>
      </c>
      <c r="G6" s="283"/>
      <c r="H6" s="15" t="str">
        <f>CONCATENATE(H5,"a")</f>
        <v>21a</v>
      </c>
      <c r="K6" s="35" t="s">
        <v>448</v>
      </c>
      <c r="L6" s="47"/>
      <c r="M6" s="191"/>
      <c r="N6" s="84">
        <f>SUMIF('21a'!$H$4:$H$499,"D",'21a'!$S$4:$S$499)</f>
        <v>0</v>
      </c>
    </row>
    <row r="7" spans="1:14">
      <c r="K7" s="35" t="s">
        <v>134</v>
      </c>
      <c r="L7" s="47"/>
      <c r="M7" s="191"/>
      <c r="N7" s="84">
        <f>SUMIF('21a'!$H$4:$H$499,"E",'21a'!$S$4:$S$499)</f>
        <v>0</v>
      </c>
    </row>
    <row r="8" spans="1:14">
      <c r="A8" s="4" t="s">
        <v>136</v>
      </c>
      <c r="B8" s="5"/>
      <c r="C8" s="5"/>
      <c r="D8" s="5"/>
      <c r="E8" s="16">
        <f>MAX(L3:L16)</f>
        <v>0</v>
      </c>
      <c r="K8" s="35" t="s">
        <v>138</v>
      </c>
      <c r="L8" s="47"/>
      <c r="M8" s="191"/>
      <c r="N8" s="84">
        <f>SUMIF('21a'!$H$4:$H$499,"F",'21a'!$S$4:$S$499)</f>
        <v>0</v>
      </c>
    </row>
    <row r="9" spans="1:14">
      <c r="A9" s="4" t="s">
        <v>111</v>
      </c>
      <c r="B9" s="5"/>
      <c r="C9" s="5"/>
      <c r="D9" s="5"/>
      <c r="E9" s="164">
        <v>0.08</v>
      </c>
      <c r="K9" s="35" t="s">
        <v>140</v>
      </c>
      <c r="L9" s="47"/>
      <c r="M9" s="191"/>
      <c r="N9" s="84">
        <f>SUMIF('21a'!$H$4:$H$499,"G",'21a'!$S$4:$S$499)</f>
        <v>0</v>
      </c>
    </row>
    <row r="10" spans="1:14">
      <c r="H10" s="8" t="s">
        <v>139</v>
      </c>
      <c r="K10" s="35" t="s">
        <v>586</v>
      </c>
      <c r="L10" s="47"/>
      <c r="M10" s="191"/>
      <c r="N10" s="84">
        <f>SUMIF('21a'!$H$4:$H$499,"H",'21a'!$S$4:$S$499)</f>
        <v>0</v>
      </c>
    </row>
    <row r="11" spans="1:14">
      <c r="A11" s="4" t="s">
        <v>141</v>
      </c>
      <c r="B11" s="5"/>
      <c r="C11" s="5"/>
      <c r="D11" s="5"/>
      <c r="E11" s="5"/>
      <c r="F11" s="21"/>
      <c r="G11" s="21"/>
      <c r="H11" s="165">
        <f>SUM(N3:N16)*Offertetarief</f>
        <v>0</v>
      </c>
      <c r="K11" s="37" t="s">
        <v>642</v>
      </c>
      <c r="L11" s="48"/>
      <c r="M11" s="192"/>
      <c r="N11" s="85">
        <f>SUMIF('21a'!$H$4:$H$499,"I",'21a'!$S$4:$S$499)</f>
        <v>0</v>
      </c>
    </row>
    <row r="12" spans="1:14">
      <c r="E12" t="s">
        <v>142</v>
      </c>
      <c r="F12" s="8" t="s">
        <v>143</v>
      </c>
      <c r="G12" s="8" t="s">
        <v>144</v>
      </c>
      <c r="H12" s="8"/>
      <c r="K12" s="8"/>
      <c r="L12" s="8"/>
      <c r="M12" s="166"/>
      <c r="N12" s="114"/>
    </row>
    <row r="13" spans="1:14">
      <c r="A13" s="5" t="s">
        <v>145</v>
      </c>
      <c r="B13" s="5"/>
      <c r="C13" s="5"/>
      <c r="D13" s="5"/>
      <c r="E13" s="167">
        <v>4</v>
      </c>
      <c r="F13" s="44">
        <f>SUMIF('21a'!H4:H499,"&lt;&gt;X",'21a'!O4:O499)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'21a'!Q500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SUMIFS('21a'!J4:J499,'21a'!I4:I499,"Linoleum",'21a'!H4:H499,"&lt;&gt;X")+SUMIFS('21a'!M4:M499,'21a'!L4:L499,"Linoleum",'21a'!H4:H499,"&lt;&gt;X")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SUMIFS('21a'!J4:J499,'21a'!I4:I499,"Tapijt",'21a'!H4:H499,"&lt;&gt;X")+SUMIFS('21a'!M4:M499,'21a'!L4:L499,"Tapijt",'21a'!H4:H499,"&lt;&gt;X")</f>
        <v>0</v>
      </c>
      <c r="F26" s="194"/>
      <c r="G26" s="174">
        <f t="shared" si="0"/>
        <v>0</v>
      </c>
      <c r="H26" s="36">
        <v>1</v>
      </c>
      <c r="I26" s="175">
        <f t="shared" si="1"/>
        <v>0</v>
      </c>
    </row>
    <row r="27" spans="1:9">
      <c r="A27" s="258" t="s">
        <v>158</v>
      </c>
      <c r="B27" s="257"/>
      <c r="C27" s="257"/>
      <c r="D27" s="264"/>
      <c r="E27" s="97">
        <f>SUMIFS('21a'!J4:J499,'21a'!I4:I499,"Steen/glad",'21a'!H4:H499,"&lt;&gt;X",'21a'!H4:H499,"&lt;&gt;G")+SUMIFS('21a'!M4:M499,'21a'!L4:L499,"Steen/glad",'21a'!H4:H499,"&lt;&gt;X",'21a'!H4:H499,"&lt;&gt;G")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'21a'!T500</f>
        <v>0</v>
      </c>
      <c r="F29" s="193"/>
      <c r="G29" s="172">
        <f t="shared" si="0"/>
        <v>0</v>
      </c>
      <c r="H29" s="95"/>
      <c r="I29" s="173">
        <f t="shared" si="1"/>
        <v>0</v>
      </c>
    </row>
    <row r="30" spans="1:9">
      <c r="A30" s="258" t="s">
        <v>160</v>
      </c>
      <c r="B30" s="257"/>
      <c r="C30" s="257"/>
      <c r="D30" s="259"/>
      <c r="E30" s="26">
        <f>'21a'!U500</f>
        <v>0</v>
      </c>
      <c r="F30" s="194"/>
      <c r="G30" s="174">
        <f t="shared" si="0"/>
        <v>0</v>
      </c>
      <c r="H30" s="36"/>
      <c r="I30" s="175">
        <f t="shared" si="1"/>
        <v>0</v>
      </c>
    </row>
    <row r="31" spans="1:9">
      <c r="A31" s="258" t="s">
        <v>161</v>
      </c>
      <c r="B31" s="257"/>
      <c r="C31" s="257"/>
      <c r="D31" s="259"/>
      <c r="E31" s="26">
        <f>'21a'!V500*2</f>
        <v>0</v>
      </c>
      <c r="F31" s="194"/>
      <c r="G31" s="174">
        <f t="shared" si="0"/>
        <v>0</v>
      </c>
      <c r="H31" s="36"/>
      <c r="I31" s="175">
        <f t="shared" si="1"/>
        <v>0</v>
      </c>
    </row>
    <row r="32" spans="1:9">
      <c r="A32" s="258" t="s">
        <v>162</v>
      </c>
      <c r="B32" s="257"/>
      <c r="C32" s="257"/>
      <c r="D32" s="259"/>
      <c r="E32" s="26">
        <f>'21a'!W500</f>
        <v>0</v>
      </c>
      <c r="F32" s="194"/>
      <c r="G32" s="174">
        <f t="shared" si="0"/>
        <v>0</v>
      </c>
      <c r="H32" s="36"/>
      <c r="I32" s="175">
        <f t="shared" si="1"/>
        <v>0</v>
      </c>
    </row>
    <row r="33" spans="1:9">
      <c r="A33" s="258" t="s">
        <v>163</v>
      </c>
      <c r="B33" s="257"/>
      <c r="C33" s="257"/>
      <c r="D33" s="259"/>
      <c r="E33" s="26">
        <f>'21a'!X500</f>
        <v>0</v>
      </c>
      <c r="F33" s="194"/>
      <c r="G33" s="174">
        <f t="shared" si="0"/>
        <v>0</v>
      </c>
      <c r="H33" s="36"/>
      <c r="I33" s="175">
        <f t="shared" si="1"/>
        <v>0</v>
      </c>
    </row>
    <row r="34" spans="1:9">
      <c r="A34" s="258" t="s">
        <v>164</v>
      </c>
      <c r="B34" s="257"/>
      <c r="C34" s="257"/>
      <c r="D34" s="259"/>
      <c r="E34" s="26">
        <f>'21a'!Y500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SUMIF('21a'!H4:H499,"G",'21a'!O4:O499)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UGNUDpMkXEujWha6f30Gm+GJSDGT3LWEECaRj6MSZBUOex1fYqxT5ZW+dJ3cD/I/RMLa+2JIzZFZYUbDBKpoMQ==" saltValue="AZF7UnhiZ4PfDJhyAwrMFw=="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codeName="Blad4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21</v>
      </c>
      <c r="B1" s="292"/>
      <c r="C1" s="293"/>
      <c r="D1" s="294" t="s">
        <v>127</v>
      </c>
      <c r="E1" s="295"/>
      <c r="F1" s="297">
        <f>'Kosten NEN2075'!C23</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IFERROR(VLOOKUP(H4,'21'!$K$3:$M$16,3,FALSE),0)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IFERROR(VLOOKUP(H5,'21'!$K$3:$M$16,3,FALSE),0)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IFERROR(VLOOKUP(H6,'21'!$K$3:$M$16,3,FALSE),0)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IFERROR(VLOOKUP(H7,'21'!$K$3:$M$16,3,FALSE),0)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IFERROR(VLOOKUP(H8,'21'!$K$3:$M$16,3,FALSE),0)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IFERROR(VLOOKUP(H9,'21'!$K$3:$M$16,3,FALSE),0)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IFERROR(VLOOKUP(H10,'21'!$K$3:$M$16,3,FALSE),0)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IFERROR(VLOOKUP(H11,'21'!$K$3:$M$16,3,FALSE),0)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IFERROR(VLOOKUP(H12,'21'!$K$3:$M$16,3,FALSE),0)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IFERROR(VLOOKUP(H13,'21'!$K$3:$M$16,3,FALSE),0)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IFERROR(VLOOKUP(H14,'21'!$K$3:$M$16,3,FALSE),0)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IFERROR(VLOOKUP(H15,'21'!$K$3:$M$16,3,FALSE),0)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IFERROR(VLOOKUP(H16,'21'!$K$3:$M$16,3,FALSE),0)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IFERROR(VLOOKUP(H17,'21'!$K$3:$M$16,3,FALSE),0)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IFERROR(VLOOKUP(H18,'21'!$K$3:$M$16,3,FALSE),0)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IFERROR(VLOOKUP(H19,'21'!$K$3:$M$16,3,FALSE),0)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IFERROR(VLOOKUP(H20,'21'!$K$3:$M$16,3,FALSE),0)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IFERROR(VLOOKUP(H21,'21'!$K$3:$M$16,3,FALSE),0)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IFERROR(VLOOKUP(H22,'21'!$K$3:$M$16,3,FALSE),0)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IFERROR(VLOOKUP(H23,'21'!$K$3:$M$16,3,FALSE),0)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IFERROR(VLOOKUP(H24,'21'!$K$3:$M$16,3,FALSE),0)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IFERROR(VLOOKUP(H25,'21'!$K$3:$M$16,3,FALSE),0)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IFERROR(VLOOKUP(H26,'21'!$K$3:$M$16,3,FALSE),0)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IFERROR(VLOOKUP(H27,'21'!$K$3:$M$16,3,FALSE),0)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IFERROR(VLOOKUP(H28,'21'!$K$3:$M$16,3,FALSE),0)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IFERROR(VLOOKUP(H29,'21'!$K$3:$M$16,3,FALSE),0)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IFERROR(VLOOKUP(H30,'21'!$K$3:$M$16,3,FALSE),0)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IFERROR(VLOOKUP(H31,'21'!$K$3:$M$16,3,FALSE),0)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IFERROR(VLOOKUP(H32,'21'!$K$3:$M$16,3,FALSE),0)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IFERROR(VLOOKUP(H33,'21'!$K$3:$M$16,3,FALSE),0)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IFERROR(VLOOKUP(H34,'21'!$K$3:$M$16,3,FALSE),0)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IFERROR(VLOOKUP(H35,'21'!$K$3:$M$16,3,FALSE),0)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IFERROR(VLOOKUP(H36,'21'!$K$3:$M$16,3,FALSE),0)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IFERROR(VLOOKUP(H37,'21'!$K$3:$M$16,3,FALSE),0)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IFERROR(VLOOKUP(H38,'21'!$K$3:$M$16,3,FALSE),0)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IFERROR(VLOOKUP(H39,'21'!$K$3:$M$16,3,FALSE),0)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IFERROR(VLOOKUP(H40,'21'!$K$3:$M$16,3,FALSE),0)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IFERROR(VLOOKUP(H41,'21'!$K$3:$M$16,3,FALSE),0)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IFERROR(VLOOKUP(H42,'21'!$K$3:$M$16,3,FALSE),0)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IFERROR(VLOOKUP(H43,'21'!$K$3:$M$16,3,FALSE),0)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IFERROR(VLOOKUP(H44,'21'!$K$3:$M$16,3,FALSE),0)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IFERROR(VLOOKUP(H45,'21'!$K$3:$M$16,3,FALSE),0)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IFERROR(VLOOKUP(H46,'21'!$K$3:$M$16,3,FALSE),0)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IFERROR(VLOOKUP(H47,'21'!$K$3:$M$16,3,FALSE),0)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IFERROR(VLOOKUP(H48,'21'!$K$3:$M$16,3,FALSE),0)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IFERROR(VLOOKUP(H49,'21'!$K$3:$M$16,3,FALSE),0)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IFERROR(VLOOKUP(H50,'21'!$K$3:$M$16,3,FALSE),0)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IFERROR(VLOOKUP(H51,'21'!$K$3:$M$16,3,FALSE),0)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IFERROR(VLOOKUP(H52,'21'!$K$3:$M$16,3,FALSE),0)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IFERROR(VLOOKUP(H53,'21'!$K$3:$M$16,3,FALSE),0)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IFERROR(VLOOKUP(H54,'21'!$K$3:$M$16,3,FALSE),0)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IFERROR(VLOOKUP(H55,'21'!$K$3:$M$16,3,FALSE),0)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IFERROR(VLOOKUP(H56,'21'!$K$3:$M$16,3,FALSE),0)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IFERROR(VLOOKUP(H57,'21'!$K$3:$M$16,3,FALSE),0)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IFERROR(VLOOKUP(H58,'21'!$K$3:$M$16,3,FALSE),0)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IFERROR(VLOOKUP(H59,'21'!$K$3:$M$16,3,FALSE),0)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IFERROR(VLOOKUP(H60,'21'!$K$3:$M$16,3,FALSE),0)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IFERROR(VLOOKUP(H61,'21'!$K$3:$M$16,3,FALSE),0)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IFERROR(VLOOKUP(H62,'21'!$K$3:$M$16,3,FALSE),0)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IFERROR(VLOOKUP(H63,'21'!$K$3:$M$16,3,FALSE),0)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IFERROR(VLOOKUP(H64,'21'!$K$3:$M$16,3,FALSE),0)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IFERROR(VLOOKUP(H65,'21'!$K$3:$M$16,3,FALSE),0)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IFERROR(VLOOKUP(H66,'21'!$K$3:$M$16,3,FALSE),0)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IFERROR(VLOOKUP(H67,'21'!$K$3:$M$16,3,FALSE),0)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IFERROR(VLOOKUP(H68,'21'!$K$3:$M$16,3,FALSE),0)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IFERROR(VLOOKUP(H69,'21'!$K$3:$M$16,3,FALSE),0)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IFERROR(VLOOKUP(H70,'21'!$K$3:$M$16,3,FALSE),0)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IFERROR(VLOOKUP(H71,'21'!$K$3:$M$16,3,FALSE),0)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IFERROR(VLOOKUP(H72,'21'!$K$3:$M$16,3,FALSE),0)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IFERROR(VLOOKUP(H73,'21'!$K$3:$M$16,3,FALSE),0)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IFERROR(VLOOKUP(H74,'21'!$K$3:$M$16,3,FALSE),0)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IFERROR(VLOOKUP(H75,'21'!$K$3:$M$16,3,FALSE),0)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IFERROR(VLOOKUP(H76,'21'!$K$3:$M$16,3,FALSE),0)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IFERROR(VLOOKUP(H77,'21'!$K$3:$M$16,3,FALSE),0)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IFERROR(VLOOKUP(H78,'21'!$K$3:$M$16,3,FALSE),0)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IFERROR(VLOOKUP(H79,'21'!$K$3:$M$16,3,FALSE),0)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IFERROR(VLOOKUP(H80,'21'!$K$3:$M$16,3,FALSE),0)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IFERROR(VLOOKUP(H81,'21'!$K$3:$M$16,3,FALSE),0)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IFERROR(VLOOKUP(H82,'21'!$K$3:$M$16,3,FALSE),0)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IFERROR(VLOOKUP(H83,'21'!$K$3:$M$16,3,FALSE),0)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IFERROR(VLOOKUP(H84,'21'!$K$3:$M$16,3,FALSE),0)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IFERROR(VLOOKUP(H85,'21'!$K$3:$M$16,3,FALSE),0)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IFERROR(VLOOKUP(H86,'21'!$K$3:$M$16,3,FALSE),0)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IFERROR(VLOOKUP(H87,'21'!$K$3:$M$16,3,FALSE),0)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IFERROR(VLOOKUP(H88,'21'!$K$3:$M$16,3,FALSE),0)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IFERROR(VLOOKUP(H89,'21'!$K$3:$M$16,3,FALSE),0)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IFERROR(VLOOKUP(H90,'21'!$K$3:$M$16,3,FALSE),0)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IFERROR(VLOOKUP(H91,'21'!$K$3:$M$16,3,FALSE),0)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IFERROR(VLOOKUP(H92,'21'!$K$3:$M$16,3,FALSE),0)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IFERROR(VLOOKUP(H93,'21'!$K$3:$M$16,3,FALSE),0)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IFERROR(VLOOKUP(H94,'21'!$K$3:$M$16,3,FALSE),0)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IFERROR(VLOOKUP(H95,'21'!$K$3:$M$16,3,FALSE),0)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IFERROR(VLOOKUP(H96,'21'!$K$3:$M$16,3,FALSE),0)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IFERROR(VLOOKUP(H97,'21'!$K$3:$M$16,3,FALSE),0)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IFERROR(VLOOKUP(H98,'21'!$K$3:$M$16,3,FALSE),0)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IFERROR(VLOOKUP(H99,'21'!$K$3:$M$16,3,FALSE),0)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IFERROR(VLOOKUP(H100,'21'!$K$3:$M$16,3,FALSE),0)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IFERROR(VLOOKUP(H101,'21'!$K$3:$M$16,3,FALSE),0)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IFERROR(VLOOKUP(H102,'21'!$K$3:$M$16,3,FALSE),0)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IFERROR(VLOOKUP(H103,'21'!$K$3:$M$16,3,FALSE),0)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IFERROR(VLOOKUP(H104,'21'!$K$3:$M$16,3,FALSE),0)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IFERROR(VLOOKUP(H105,'21'!$K$3:$M$16,3,FALSE),0)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IFERROR(VLOOKUP(H106,'21'!$K$3:$M$16,3,FALSE),0)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IFERROR(VLOOKUP(H107,'21'!$K$3:$M$16,3,FALSE),0)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IFERROR(VLOOKUP(H108,'21'!$K$3:$M$16,3,FALSE),0)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IFERROR(VLOOKUP(H109,'21'!$K$3:$M$16,3,FALSE),0)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IFERROR(VLOOKUP(H110,'21'!$K$3:$M$16,3,FALSE),0)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IFERROR(VLOOKUP(H111,'21'!$K$3:$M$16,3,FALSE),0)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IFERROR(VLOOKUP(H112,'21'!$K$3:$M$16,3,FALSE),0)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IFERROR(VLOOKUP(H113,'21'!$K$3:$M$16,3,FALSE),0)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IFERROR(VLOOKUP(H114,'21'!$K$3:$M$16,3,FALSE),0)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IFERROR(VLOOKUP(H115,'21'!$K$3:$M$16,3,FALSE),0)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IFERROR(VLOOKUP(H116,'21'!$K$3:$M$16,3,FALSE),0)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IFERROR(VLOOKUP(H117,'21'!$K$3:$M$16,3,FALSE),0)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IFERROR(VLOOKUP(H118,'21'!$K$3:$M$16,3,FALSE),0)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IFERROR(VLOOKUP(H119,'21'!$K$3:$M$16,3,FALSE),0)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IFERROR(VLOOKUP(H120,'21'!$K$3:$M$16,3,FALSE),0)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IFERROR(VLOOKUP(H121,'21'!$K$3:$M$16,3,FALSE),0)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IFERROR(VLOOKUP(H122,'21'!$K$3:$M$16,3,FALSE),0)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IFERROR(VLOOKUP(H123,'21'!$K$3:$M$16,3,FALSE),0)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IFERROR(VLOOKUP(H124,'21'!$K$3:$M$16,3,FALSE),0)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IFERROR(VLOOKUP(H125,'21'!$K$3:$M$16,3,FALSE),0)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IFERROR(VLOOKUP(H126,'21'!$K$3:$M$16,3,FALSE),0)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IFERROR(VLOOKUP(H127,'21'!$K$3:$M$16,3,FALSE),0)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IFERROR(VLOOKUP(H128,'21'!$K$3:$M$16,3,FALSE),0)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IFERROR(VLOOKUP(H129,'21'!$K$3:$M$16,3,FALSE),0)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IFERROR(VLOOKUP(H130,'21'!$K$3:$M$16,3,FALSE),0)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IFERROR(VLOOKUP(H131,'21'!$K$3:$M$16,3,FALSE),0)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IFERROR(VLOOKUP(H132,'21'!$K$3:$M$16,3,FALSE),0)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IFERROR(VLOOKUP(H133,'21'!$K$3:$M$16,3,FALSE),0)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IFERROR(VLOOKUP(H134,'21'!$K$3:$M$16,3,FALSE),0)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IFERROR(VLOOKUP(H135,'21'!$K$3:$M$16,3,FALSE),0)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IFERROR(VLOOKUP(H136,'21'!$K$3:$M$16,3,FALSE),0)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IFERROR(VLOOKUP(H137,'21'!$K$3:$M$16,3,FALSE),0)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IFERROR(VLOOKUP(H138,'21'!$K$3:$M$16,3,FALSE),0)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IFERROR(VLOOKUP(H139,'21'!$K$3:$M$16,3,FALSE),0)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IFERROR(VLOOKUP(H140,'21'!$K$3:$M$16,3,FALSE),0)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IFERROR(VLOOKUP(H141,'21'!$K$3:$M$16,3,FALSE),0)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IFERROR(VLOOKUP(H142,'21'!$K$3:$M$16,3,FALSE),0)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IFERROR(VLOOKUP(H143,'21'!$K$3:$M$16,3,FALSE),0)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IFERROR(VLOOKUP(H144,'21'!$K$3:$M$16,3,FALSE),0)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IFERROR(VLOOKUP(H145,'21'!$K$3:$M$16,3,FALSE),0)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IFERROR(VLOOKUP(H146,'21'!$K$3:$M$16,3,FALSE),0)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IFERROR(VLOOKUP(H147,'21'!$K$3:$M$16,3,FALSE),0)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IFERROR(VLOOKUP(H148,'21'!$K$3:$M$16,3,FALSE),0)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IFERROR(VLOOKUP(H149,'21'!$K$3:$M$16,3,FALSE),0)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IFERROR(VLOOKUP(H150,'21'!$K$3:$M$16,3,FALSE),0)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IFERROR(VLOOKUP(H151,'21'!$K$3:$M$16,3,FALSE),0)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IFERROR(VLOOKUP(H152,'21'!$K$3:$M$16,3,FALSE),0)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IFERROR(VLOOKUP(H153,'21'!$K$3:$M$16,3,FALSE),0)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IFERROR(VLOOKUP(H154,'21'!$K$3:$M$16,3,FALSE),0)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IFERROR(VLOOKUP(H155,'21'!$K$3:$M$16,3,FALSE),0)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IFERROR(VLOOKUP(H156,'21'!$K$3:$M$16,3,FALSE),0)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IFERROR(VLOOKUP(H157,'21'!$K$3:$M$16,3,FALSE),0)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IFERROR(VLOOKUP(H158,'21'!$K$3:$M$16,3,FALSE),0)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IFERROR(VLOOKUP(H159,'21'!$K$3:$M$16,3,FALSE),0)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IFERROR(VLOOKUP(H160,'21'!$K$3:$M$16,3,FALSE),0)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IFERROR(VLOOKUP(H161,'21'!$K$3:$M$16,3,FALSE),0)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IFERROR(VLOOKUP(H162,'21'!$K$3:$M$16,3,FALSE),0)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IFERROR(VLOOKUP(H163,'21'!$K$3:$M$16,3,FALSE),0)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IFERROR(VLOOKUP(H164,'21'!$K$3:$M$16,3,FALSE),0)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IFERROR(VLOOKUP(H165,'21'!$K$3:$M$16,3,FALSE),0)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IFERROR(VLOOKUP(H166,'21'!$K$3:$M$16,3,FALSE),0)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IFERROR(VLOOKUP(H167,'21'!$K$3:$M$16,3,FALSE),0)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IFERROR(VLOOKUP(H168,'21'!$K$3:$M$16,3,FALSE),0)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IFERROR(VLOOKUP(H169,'21'!$K$3:$M$16,3,FALSE),0)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IFERROR(VLOOKUP(H170,'21'!$K$3:$M$16,3,FALSE),0)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IFERROR(VLOOKUP(H171,'21'!$K$3:$M$16,3,FALSE),0)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IFERROR(VLOOKUP(H172,'21'!$K$3:$M$16,3,FALSE),0)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IFERROR(VLOOKUP(H173,'21'!$K$3:$M$16,3,FALSE),0)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IFERROR(VLOOKUP(H174,'21'!$K$3:$M$16,3,FALSE),0)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IFERROR(VLOOKUP(H175,'21'!$K$3:$M$16,3,FALSE),0)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IFERROR(VLOOKUP(H176,'21'!$K$3:$M$16,3,FALSE),0)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IFERROR(VLOOKUP(H177,'21'!$K$3:$M$16,3,FALSE),0)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IFERROR(VLOOKUP(H178,'21'!$K$3:$M$16,3,FALSE),0)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IFERROR(VLOOKUP(H179,'21'!$K$3:$M$16,3,FALSE),0)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IFERROR(VLOOKUP(H180,'21'!$K$3:$M$16,3,FALSE),0)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IFERROR(VLOOKUP(H181,'21'!$K$3:$M$16,3,FALSE),0)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IFERROR(VLOOKUP(H182,'21'!$K$3:$M$16,3,FALSE),0)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IFERROR(VLOOKUP(H183,'21'!$K$3:$M$16,3,FALSE),0)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IFERROR(VLOOKUP(H184,'21'!$K$3:$M$16,3,FALSE),0)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IFERROR(VLOOKUP(H185,'21'!$K$3:$M$16,3,FALSE),0)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IFERROR(VLOOKUP(H186,'21'!$K$3:$M$16,3,FALSE),0)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IFERROR(VLOOKUP(H187,'21'!$K$3:$M$16,3,FALSE),0)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IFERROR(VLOOKUP(H188,'21'!$K$3:$M$16,3,FALSE),0)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IFERROR(VLOOKUP(H189,'21'!$K$3:$M$16,3,FALSE),0)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IFERROR(VLOOKUP(H190,'21'!$K$3:$M$16,3,FALSE),0)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IFERROR(VLOOKUP(H191,'21'!$K$3:$M$16,3,FALSE),0)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IFERROR(VLOOKUP(H192,'21'!$K$3:$M$16,3,FALSE),0)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IFERROR(VLOOKUP(H193,'21'!$K$3:$M$16,3,FALSE),0)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IFERROR(VLOOKUP(H194,'21'!$K$3:$M$16,3,FALSE),0)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IFERROR(VLOOKUP(H195,'21'!$K$3:$M$16,3,FALSE),0)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IFERROR(VLOOKUP(H196,'21'!$K$3:$M$16,3,FALSE),0)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IFERROR(VLOOKUP(H197,'21'!$K$3:$M$16,3,FALSE),0)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IFERROR(VLOOKUP(H198,'21'!$K$3:$M$16,3,FALSE),0)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IFERROR(VLOOKUP(H199,'21'!$K$3:$M$16,3,FALSE),0)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IFERROR(VLOOKUP(H200,'21'!$K$3:$M$16,3,FALSE),0)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IFERROR(VLOOKUP(H201,'21'!$K$3:$M$16,3,FALSE),0)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IFERROR(VLOOKUP(H202,'21'!$K$3:$M$16,3,FALSE),0)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IFERROR(VLOOKUP(H203,'21'!$K$3:$M$16,3,FALSE),0)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IFERROR(VLOOKUP(H204,'21'!$K$3:$M$16,3,FALSE),0)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IFERROR(VLOOKUP(H205,'21'!$K$3:$M$16,3,FALSE),0)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IFERROR(VLOOKUP(H206,'21'!$K$3:$M$16,3,FALSE),0)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IFERROR(VLOOKUP(H207,'21'!$K$3:$M$16,3,FALSE),0)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IFERROR(VLOOKUP(H208,'21'!$K$3:$M$16,3,FALSE),0)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IFERROR(VLOOKUP(H209,'21'!$K$3:$M$16,3,FALSE),0)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IFERROR(VLOOKUP(H210,'21'!$K$3:$M$16,3,FALSE),0)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IFERROR(VLOOKUP(H211,'21'!$K$3:$M$16,3,FALSE),0)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IFERROR(VLOOKUP(H212,'21'!$K$3:$M$16,3,FALSE),0)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IFERROR(VLOOKUP(H213,'21'!$K$3:$M$16,3,FALSE),0)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IFERROR(VLOOKUP(H214,'21'!$K$3:$M$16,3,FALSE),0)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IFERROR(VLOOKUP(H215,'21'!$K$3:$M$16,3,FALSE),0)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IFERROR(VLOOKUP(H216,'21'!$K$3:$M$16,3,FALSE),0)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IFERROR(VLOOKUP(H217,'21'!$K$3:$M$16,3,FALSE),0)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IFERROR(VLOOKUP(H218,'21'!$K$3:$M$16,3,FALSE),0)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IFERROR(VLOOKUP(H219,'21'!$K$3:$M$16,3,FALSE),0)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IFERROR(VLOOKUP(H220,'21'!$K$3:$M$16,3,FALSE),0)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IFERROR(VLOOKUP(H221,'21'!$K$3:$M$16,3,FALSE),0)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IFERROR(VLOOKUP(H222,'21'!$K$3:$M$16,3,FALSE),0)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IFERROR(VLOOKUP(H223,'21'!$K$3:$M$16,3,FALSE),0)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IFERROR(VLOOKUP(H224,'21'!$K$3:$M$16,3,FALSE),0)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IFERROR(VLOOKUP(H225,'21'!$K$3:$M$16,3,FALSE),0)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IFERROR(VLOOKUP(H226,'21'!$K$3:$M$16,3,FALSE),0)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IFERROR(VLOOKUP(H227,'21'!$K$3:$M$16,3,FALSE),0)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IFERROR(VLOOKUP(H228,'21'!$K$3:$M$16,3,FALSE),0)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IFERROR(VLOOKUP(H229,'21'!$K$3:$M$16,3,FALSE),0)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IFERROR(VLOOKUP(H230,'21'!$K$3:$M$16,3,FALSE),0)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IFERROR(VLOOKUP(H231,'21'!$K$3:$M$16,3,FALSE),0)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IFERROR(VLOOKUP(H232,'21'!$K$3:$M$16,3,FALSE),0)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IFERROR(VLOOKUP(H233,'21'!$K$3:$M$16,3,FALSE),0)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IFERROR(VLOOKUP(H234,'21'!$K$3:$M$16,3,FALSE),0)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IFERROR(VLOOKUP(H235,'21'!$K$3:$M$16,3,FALSE),0)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IFERROR(VLOOKUP(H236,'21'!$K$3:$M$16,3,FALSE),0)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IFERROR(VLOOKUP(H237,'21'!$K$3:$M$16,3,FALSE),0)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IFERROR(VLOOKUP(H238,'21'!$K$3:$M$16,3,FALSE),0)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IFERROR(VLOOKUP(H239,'21'!$K$3:$M$16,3,FALSE),0)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IFERROR(VLOOKUP(H240,'21'!$K$3:$M$16,3,FALSE),0)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IFERROR(VLOOKUP(H241,'21'!$K$3:$M$16,3,FALSE),0)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IFERROR(VLOOKUP(H242,'21'!$K$3:$M$16,3,FALSE),0)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IFERROR(VLOOKUP(H243,'21'!$K$3:$M$16,3,FALSE),0)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IFERROR(VLOOKUP(H244,'21'!$K$3:$M$16,3,FALSE),0)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IFERROR(VLOOKUP(H245,'21'!$K$3:$M$16,3,FALSE),0)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IFERROR(VLOOKUP(H246,'21'!$K$3:$M$16,3,FALSE),0)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IFERROR(VLOOKUP(H247,'21'!$K$3:$M$16,3,FALSE),0)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IFERROR(VLOOKUP(H248,'21'!$K$3:$M$16,3,FALSE),0)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IFERROR(VLOOKUP(H249,'21'!$K$3:$M$16,3,FALSE),0)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IFERROR(VLOOKUP(H250,'21'!$K$3:$M$16,3,FALSE),0)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IFERROR(VLOOKUP(H251,'21'!$K$3:$M$16,3,FALSE),0)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IFERROR(VLOOKUP(H252,'21'!$K$3:$M$16,3,FALSE),0)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IFERROR(VLOOKUP(H253,'21'!$K$3:$M$16,3,FALSE),0)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IFERROR(VLOOKUP(H254,'21'!$K$3:$M$16,3,FALSE),0)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IFERROR(VLOOKUP(H255,'21'!$K$3:$M$16,3,FALSE),0)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IFERROR(VLOOKUP(H256,'21'!$K$3:$M$16,3,FALSE),0)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IFERROR(VLOOKUP(H257,'21'!$K$3:$M$16,3,FALSE),0)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IFERROR(VLOOKUP(H258,'21'!$K$3:$M$16,3,FALSE),0)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IFERROR(VLOOKUP(H259,'21'!$K$3:$M$16,3,FALSE),0)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IFERROR(VLOOKUP(H260,'21'!$K$3:$M$16,3,FALSE),0)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IFERROR(VLOOKUP(H261,'21'!$K$3:$M$16,3,FALSE),0)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IFERROR(VLOOKUP(H262,'21'!$K$3:$M$16,3,FALSE),0)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IFERROR(VLOOKUP(H263,'21'!$K$3:$M$16,3,FALSE),0)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IFERROR(VLOOKUP(H264,'21'!$K$3:$M$16,3,FALSE),0)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IFERROR(VLOOKUP(H265,'21'!$K$3:$M$16,3,FALSE),0)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IFERROR(VLOOKUP(H266,'21'!$K$3:$M$16,3,FALSE),0)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IFERROR(VLOOKUP(H267,'21'!$K$3:$M$16,3,FALSE),0)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IFERROR(VLOOKUP(H268,'21'!$K$3:$M$16,3,FALSE),0)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IFERROR(VLOOKUP(H269,'21'!$K$3:$M$16,3,FALSE),0)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IFERROR(VLOOKUP(H270,'21'!$K$3:$M$16,3,FALSE),0)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IFERROR(VLOOKUP(H271,'21'!$K$3:$M$16,3,FALSE),0)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IFERROR(VLOOKUP(H272,'21'!$K$3:$M$16,3,FALSE),0)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IFERROR(VLOOKUP(H273,'21'!$K$3:$M$16,3,FALSE),0)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IFERROR(VLOOKUP(H274,'21'!$K$3:$M$16,3,FALSE),0)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IFERROR(VLOOKUP(H275,'21'!$K$3:$M$16,3,FALSE),0)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IFERROR(VLOOKUP(H276,'21'!$K$3:$M$16,3,FALSE),0)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IFERROR(VLOOKUP(H277,'21'!$K$3:$M$16,3,FALSE),0)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IFERROR(VLOOKUP(H278,'21'!$K$3:$M$16,3,FALSE),0)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IFERROR(VLOOKUP(H279,'21'!$K$3:$M$16,3,FALSE),0)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IFERROR(VLOOKUP(H280,'21'!$K$3:$M$16,3,FALSE),0)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IFERROR(VLOOKUP(H281,'21'!$K$3:$M$16,3,FALSE),0)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IFERROR(VLOOKUP(H282,'21'!$K$3:$M$16,3,FALSE),0)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IFERROR(VLOOKUP(H283,'21'!$K$3:$M$16,3,FALSE),0)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IFERROR(VLOOKUP(H284,'21'!$K$3:$M$16,3,FALSE),0)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IFERROR(VLOOKUP(H285,'21'!$K$3:$M$16,3,FALSE),0)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IFERROR(VLOOKUP(H286,'21'!$K$3:$M$16,3,FALSE),0)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IFERROR(VLOOKUP(H287,'21'!$K$3:$M$16,3,FALSE),0)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IFERROR(VLOOKUP(H288,'21'!$K$3:$M$16,3,FALSE),0)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IFERROR(VLOOKUP(H289,'21'!$K$3:$M$16,3,FALSE),0)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IFERROR(VLOOKUP(H290,'21'!$K$3:$M$16,3,FALSE),0)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IFERROR(VLOOKUP(H291,'21'!$K$3:$M$16,3,FALSE),0)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IFERROR(VLOOKUP(H292,'21'!$K$3:$M$16,3,FALSE),0)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IFERROR(VLOOKUP(H293,'21'!$K$3:$M$16,3,FALSE),0)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IFERROR(VLOOKUP(H294,'21'!$K$3:$M$16,3,FALSE),0)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IFERROR(VLOOKUP(H295,'21'!$K$3:$M$16,3,FALSE),0)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IFERROR(VLOOKUP(H296,'21'!$K$3:$M$16,3,FALSE),0)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IFERROR(VLOOKUP(H297,'21'!$K$3:$M$16,3,FALSE),0)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IFERROR(VLOOKUP(H298,'21'!$K$3:$M$16,3,FALSE),0)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IFERROR(VLOOKUP(H299,'21'!$K$3:$M$16,3,FALSE),0)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IFERROR(VLOOKUP(H300,'21'!$K$3:$M$16,3,FALSE),0)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IFERROR(VLOOKUP(H301,'21'!$K$3:$M$16,3,FALSE),0)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IFERROR(VLOOKUP(H302,'21'!$K$3:$M$16,3,FALSE),0)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IFERROR(VLOOKUP(H303,'21'!$K$3:$M$16,3,FALSE),0)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IFERROR(VLOOKUP(H304,'21'!$K$3:$M$16,3,FALSE),0)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IFERROR(VLOOKUP(H305,'21'!$K$3:$M$16,3,FALSE),0)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IFERROR(VLOOKUP(H306,'21'!$K$3:$M$16,3,FALSE),0)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IFERROR(VLOOKUP(H307,'21'!$K$3:$M$16,3,FALSE),0)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IFERROR(VLOOKUP(H308,'21'!$K$3:$M$16,3,FALSE),0)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IFERROR(VLOOKUP(H309,'21'!$K$3:$M$16,3,FALSE),0)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IFERROR(VLOOKUP(H310,'21'!$K$3:$M$16,3,FALSE),0)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IFERROR(VLOOKUP(H311,'21'!$K$3:$M$16,3,FALSE),0)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IFERROR(VLOOKUP(H312,'21'!$K$3:$M$16,3,FALSE),0)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IFERROR(VLOOKUP(H313,'21'!$K$3:$M$16,3,FALSE),0)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IFERROR(VLOOKUP(H314,'21'!$K$3:$M$16,3,FALSE),0)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IFERROR(VLOOKUP(H315,'21'!$K$3:$M$16,3,FALSE),0)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IFERROR(VLOOKUP(H316,'21'!$K$3:$M$16,3,FALSE),0)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IFERROR(VLOOKUP(H317,'21'!$K$3:$M$16,3,FALSE),0)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IFERROR(VLOOKUP(H318,'21'!$K$3:$M$16,3,FALSE),0)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IFERROR(VLOOKUP(H319,'21'!$K$3:$M$16,3,FALSE),0)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IFERROR(VLOOKUP(H320,'21'!$K$3:$M$16,3,FALSE),0)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IFERROR(VLOOKUP(H321,'21'!$K$3:$M$16,3,FALSE),0)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IFERROR(VLOOKUP(H322,'21'!$K$3:$M$16,3,FALSE),0)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IFERROR(VLOOKUP(H323,'21'!$K$3:$M$16,3,FALSE),0)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IFERROR(VLOOKUP(H324,'21'!$K$3:$M$16,3,FALSE),0)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IFERROR(VLOOKUP(H325,'21'!$K$3:$M$16,3,FALSE),0)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IFERROR(VLOOKUP(H326,'21'!$K$3:$M$16,3,FALSE),0)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IFERROR(VLOOKUP(H327,'21'!$K$3:$M$16,3,FALSE),0)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IFERROR(VLOOKUP(H328,'21'!$K$3:$M$16,3,FALSE),0)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IFERROR(VLOOKUP(H329,'21'!$K$3:$M$16,3,FALSE),0)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IFERROR(VLOOKUP(H330,'21'!$K$3:$M$16,3,FALSE),0)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IFERROR(VLOOKUP(H331,'21'!$K$3:$M$16,3,FALSE),0)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IFERROR(VLOOKUP(H332,'21'!$K$3:$M$16,3,FALSE),0)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IFERROR(VLOOKUP(H333,'21'!$K$3:$M$16,3,FALSE),0)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IFERROR(VLOOKUP(H334,'21'!$K$3:$M$16,3,FALSE),0)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IFERROR(VLOOKUP(H335,'21'!$K$3:$M$16,3,FALSE),0)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IFERROR(VLOOKUP(H336,'21'!$K$3:$M$16,3,FALSE),0)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IFERROR(VLOOKUP(H337,'21'!$K$3:$M$16,3,FALSE),0)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IFERROR(VLOOKUP(H338,'21'!$K$3:$M$16,3,FALSE),0)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IFERROR(VLOOKUP(H339,'21'!$K$3:$M$16,3,FALSE),0)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IFERROR(VLOOKUP(H340,'21'!$K$3:$M$16,3,FALSE),0)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IFERROR(VLOOKUP(H341,'21'!$K$3:$M$16,3,FALSE),0)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IFERROR(VLOOKUP(H342,'21'!$K$3:$M$16,3,FALSE),0)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IFERROR(VLOOKUP(H343,'21'!$K$3:$M$16,3,FALSE),0)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IFERROR(VLOOKUP(H344,'21'!$K$3:$M$16,3,FALSE),0)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IFERROR(VLOOKUP(H345,'21'!$K$3:$M$16,3,FALSE),0)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IFERROR(VLOOKUP(H346,'21'!$K$3:$M$16,3,FALSE),0)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IFERROR(VLOOKUP(H347,'21'!$K$3:$M$16,3,FALSE),0)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IFERROR(VLOOKUP(H348,'21'!$K$3:$M$16,3,FALSE),0)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IFERROR(VLOOKUP(H349,'21'!$K$3:$M$16,3,FALSE),0)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IFERROR(VLOOKUP(H350,'21'!$K$3:$M$16,3,FALSE),0)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IFERROR(VLOOKUP(H351,'21'!$K$3:$M$16,3,FALSE),0)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IFERROR(VLOOKUP(H352,'21'!$K$3:$M$16,3,FALSE),0)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IFERROR(VLOOKUP(H353,'21'!$K$3:$M$16,3,FALSE),0)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IFERROR(VLOOKUP(H354,'21'!$K$3:$M$16,3,FALSE),0)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IFERROR(VLOOKUP(H355,'21'!$K$3:$M$16,3,FALSE),0)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IFERROR(VLOOKUP(H356,'21'!$K$3:$M$16,3,FALSE),0)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IFERROR(VLOOKUP(H357,'21'!$K$3:$M$16,3,FALSE),0)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IFERROR(VLOOKUP(H358,'21'!$K$3:$M$16,3,FALSE),0)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IFERROR(VLOOKUP(H359,'21'!$K$3:$M$16,3,FALSE),0)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IFERROR(VLOOKUP(H360,'21'!$K$3:$M$16,3,FALSE),0)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IFERROR(VLOOKUP(H361,'21'!$K$3:$M$16,3,FALSE),0)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IFERROR(VLOOKUP(H362,'21'!$K$3:$M$16,3,FALSE),0)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IFERROR(VLOOKUP(H363,'21'!$K$3:$M$16,3,FALSE),0)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IFERROR(VLOOKUP(H364,'21'!$K$3:$M$16,3,FALSE),0)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IFERROR(VLOOKUP(H365,'21'!$K$3:$M$16,3,FALSE),0)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IFERROR(VLOOKUP(H366,'21'!$K$3:$M$16,3,FALSE),0)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IFERROR(VLOOKUP(H367,'21'!$K$3:$M$16,3,FALSE),0)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IFERROR(VLOOKUP(H368,'21'!$K$3:$M$16,3,FALSE),0)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IFERROR(VLOOKUP(H369,'21'!$K$3:$M$16,3,FALSE),0)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IFERROR(VLOOKUP(H370,'21'!$K$3:$M$16,3,FALSE),0)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IFERROR(VLOOKUP(H371,'21'!$K$3:$M$16,3,FALSE),0)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IFERROR(VLOOKUP(H372,'21'!$K$3:$M$16,3,FALSE),0)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IFERROR(VLOOKUP(H373,'21'!$K$3:$M$16,3,FALSE),0)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IFERROR(VLOOKUP(H374,'21'!$K$3:$M$16,3,FALSE),0)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IFERROR(VLOOKUP(H375,'21'!$K$3:$M$16,3,FALSE),0)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IFERROR(VLOOKUP(H376,'21'!$K$3:$M$16,3,FALSE),0)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IFERROR(VLOOKUP(H377,'21'!$K$3:$M$16,3,FALSE),0)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IFERROR(VLOOKUP(H378,'21'!$K$3:$M$16,3,FALSE),0)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IFERROR(VLOOKUP(H379,'21'!$K$3:$M$16,3,FALSE),0)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IFERROR(VLOOKUP(H380,'21'!$K$3:$M$16,3,FALSE),0)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IFERROR(VLOOKUP(H381,'21'!$K$3:$M$16,3,FALSE),0)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IFERROR(VLOOKUP(H382,'21'!$K$3:$M$16,3,FALSE),0)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IFERROR(VLOOKUP(H383,'21'!$K$3:$M$16,3,FALSE),0)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IFERROR(VLOOKUP(H384,'21'!$K$3:$M$16,3,FALSE),0)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IFERROR(VLOOKUP(H385,'21'!$K$3:$M$16,3,FALSE),0)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IFERROR(VLOOKUP(H386,'21'!$K$3:$M$16,3,FALSE),0)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IFERROR(VLOOKUP(H387,'21'!$K$3:$M$16,3,FALSE),0)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IFERROR(VLOOKUP(H388,'21'!$K$3:$M$16,3,FALSE),0)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IFERROR(VLOOKUP(H389,'21'!$K$3:$M$16,3,FALSE),0)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IFERROR(VLOOKUP(H390,'21'!$K$3:$M$16,3,FALSE),0)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IFERROR(VLOOKUP(H391,'21'!$K$3:$M$16,3,FALSE),0)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IFERROR(VLOOKUP(H392,'21'!$K$3:$M$16,3,FALSE),0)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IFERROR(VLOOKUP(H393,'21'!$K$3:$M$16,3,FALSE),0)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IFERROR(VLOOKUP(H394,'21'!$K$3:$M$16,3,FALSE),0)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IFERROR(VLOOKUP(H395,'21'!$K$3:$M$16,3,FALSE),0)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IFERROR(VLOOKUP(H396,'21'!$K$3:$M$16,3,FALSE),0)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IFERROR(VLOOKUP(H397,'21'!$K$3:$M$16,3,FALSE),0)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IFERROR(VLOOKUP(H398,'21'!$K$3:$M$16,3,FALSE),0)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IFERROR(VLOOKUP(H399,'21'!$K$3:$M$16,3,FALSE),0)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IFERROR(VLOOKUP(H400,'21'!$K$3:$M$16,3,FALSE),0)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IFERROR(VLOOKUP(H401,'21'!$K$3:$M$16,3,FALSE),0)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IFERROR(VLOOKUP(H402,'21'!$K$3:$M$16,3,FALSE),0)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IFERROR(VLOOKUP(H403,'21'!$K$3:$M$16,3,FALSE),0)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IFERROR(VLOOKUP(H404,'21'!$K$3:$M$16,3,FALSE),0)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IFERROR(VLOOKUP(H405,'21'!$K$3:$M$16,3,FALSE),0)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IFERROR(VLOOKUP(H406,'21'!$K$3:$M$16,3,FALSE),0)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IFERROR(VLOOKUP(H407,'21'!$K$3:$M$16,3,FALSE),0)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IFERROR(VLOOKUP(H408,'21'!$K$3:$M$16,3,FALSE),0)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IFERROR(VLOOKUP(H409,'21'!$K$3:$M$16,3,FALSE),0)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IFERROR(VLOOKUP(H410,'21'!$K$3:$M$16,3,FALSE),0)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IFERROR(VLOOKUP(H411,'21'!$K$3:$M$16,3,FALSE),0)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IFERROR(VLOOKUP(H412,'21'!$K$3:$M$16,3,FALSE),0)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IFERROR(VLOOKUP(H413,'21'!$K$3:$M$16,3,FALSE),0)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IFERROR(VLOOKUP(H414,'21'!$K$3:$M$16,3,FALSE),0)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IFERROR(VLOOKUP(H415,'21'!$K$3:$M$16,3,FALSE),0)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IFERROR(VLOOKUP(H416,'21'!$K$3:$M$16,3,FALSE),0)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IFERROR(VLOOKUP(H417,'21'!$K$3:$M$16,3,FALSE),0)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IFERROR(VLOOKUP(H418,'21'!$K$3:$M$16,3,FALSE),0)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IFERROR(VLOOKUP(H419,'21'!$K$3:$M$16,3,FALSE),0)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IFERROR(VLOOKUP(H420,'21'!$K$3:$M$16,3,FALSE),0)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IFERROR(VLOOKUP(H421,'21'!$K$3:$M$16,3,FALSE),0)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IFERROR(VLOOKUP(H422,'21'!$K$3:$M$16,3,FALSE),0)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IFERROR(VLOOKUP(H423,'21'!$K$3:$M$16,3,FALSE),0)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IFERROR(VLOOKUP(H424,'21'!$K$3:$M$16,3,FALSE),0)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IFERROR(VLOOKUP(H425,'21'!$K$3:$M$16,3,FALSE),0)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IFERROR(VLOOKUP(H426,'21'!$K$3:$M$16,3,FALSE),0)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IFERROR(VLOOKUP(H427,'21'!$K$3:$M$16,3,FALSE),0)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IFERROR(VLOOKUP(H428,'21'!$K$3:$M$16,3,FALSE),0)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IFERROR(VLOOKUP(H429,'21'!$K$3:$M$16,3,FALSE),0)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IFERROR(VLOOKUP(H430,'21'!$K$3:$M$16,3,FALSE),0)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IFERROR(VLOOKUP(H431,'21'!$K$3:$M$16,3,FALSE),0)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IFERROR(VLOOKUP(H432,'21'!$K$3:$M$16,3,FALSE),0)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IFERROR(VLOOKUP(H433,'21'!$K$3:$M$16,3,FALSE),0)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IFERROR(VLOOKUP(H434,'21'!$K$3:$M$16,3,FALSE),0)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IFERROR(VLOOKUP(H435,'21'!$K$3:$M$16,3,FALSE),0)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IFERROR(VLOOKUP(H436,'21'!$K$3:$M$16,3,FALSE),0)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IFERROR(VLOOKUP(H437,'21'!$K$3:$M$16,3,FALSE),0)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IFERROR(VLOOKUP(H438,'21'!$K$3:$M$16,3,FALSE),0)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IFERROR(VLOOKUP(H439,'21'!$K$3:$M$16,3,FALSE),0)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IFERROR(VLOOKUP(H440,'21'!$K$3:$M$16,3,FALSE),0)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IFERROR(VLOOKUP(H441,'21'!$K$3:$M$16,3,FALSE),0)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IFERROR(VLOOKUP(H442,'21'!$K$3:$M$16,3,FALSE),0)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IFERROR(VLOOKUP(H443,'21'!$K$3:$M$16,3,FALSE),0)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IFERROR(VLOOKUP(H444,'21'!$K$3:$M$16,3,FALSE),0)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IFERROR(VLOOKUP(H445,'21'!$K$3:$M$16,3,FALSE),0)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IFERROR(VLOOKUP(H446,'21'!$K$3:$M$16,3,FALSE),0)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IFERROR(VLOOKUP(H447,'21'!$K$3:$M$16,3,FALSE),0)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IFERROR(VLOOKUP(H448,'21'!$K$3:$M$16,3,FALSE),0)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IFERROR(VLOOKUP(H449,'21'!$K$3:$M$16,3,FALSE),0)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IFERROR(VLOOKUP(H450,'21'!$K$3:$M$16,3,FALSE),0)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IFERROR(VLOOKUP(H451,'21'!$K$3:$M$16,3,FALSE),0)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IFERROR(VLOOKUP(H452,'21'!$K$3:$M$16,3,FALSE),0)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IFERROR(VLOOKUP(H453,'21'!$K$3:$M$16,3,FALSE),0)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IFERROR(VLOOKUP(H454,'21'!$K$3:$M$16,3,FALSE),0)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IFERROR(VLOOKUP(H455,'21'!$K$3:$M$16,3,FALSE),0)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IFERROR(VLOOKUP(H456,'21'!$K$3:$M$16,3,FALSE),0)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IFERROR(VLOOKUP(H457,'21'!$K$3:$M$16,3,FALSE),0)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IFERROR(VLOOKUP(H458,'21'!$K$3:$M$16,3,FALSE),0)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IFERROR(VLOOKUP(H459,'21'!$K$3:$M$16,3,FALSE),0)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IFERROR(VLOOKUP(H460,'21'!$K$3:$M$16,3,FALSE),0)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IFERROR(VLOOKUP(H461,'21'!$K$3:$M$16,3,FALSE),0)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IFERROR(VLOOKUP(H462,'21'!$K$3:$M$16,3,FALSE),0)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IFERROR(VLOOKUP(H463,'21'!$K$3:$M$16,3,FALSE),0)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IFERROR(VLOOKUP(H464,'21'!$K$3:$M$16,3,FALSE),0)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IFERROR(VLOOKUP(H465,'21'!$K$3:$M$16,3,FALSE),0)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IFERROR(VLOOKUP(H466,'21'!$K$3:$M$16,3,FALSE),0)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IFERROR(VLOOKUP(H467,'21'!$K$3:$M$16,3,FALSE),0)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IFERROR(VLOOKUP(H468,'21'!$K$3:$M$16,3,FALSE),0)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IFERROR(VLOOKUP(H469,'21'!$K$3:$M$16,3,FALSE),0)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IFERROR(VLOOKUP(H470,'21'!$K$3:$M$16,3,FALSE),0)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IFERROR(VLOOKUP(H471,'21'!$K$3:$M$16,3,FALSE),0)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IFERROR(VLOOKUP(H472,'21'!$K$3:$M$16,3,FALSE),0)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IFERROR(VLOOKUP(H473,'21'!$K$3:$M$16,3,FALSE),0)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IFERROR(VLOOKUP(H474,'21'!$K$3:$M$16,3,FALSE),0)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IFERROR(VLOOKUP(H475,'21'!$K$3:$M$16,3,FALSE),0)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IFERROR(VLOOKUP(H476,'21'!$K$3:$M$16,3,FALSE),0)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IFERROR(VLOOKUP(H477,'21'!$K$3:$M$16,3,FALSE),0)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IFERROR(VLOOKUP(H478,'21'!$K$3:$M$16,3,FALSE),0)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IFERROR(VLOOKUP(H479,'21'!$K$3:$M$16,3,FALSE),0)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IFERROR(VLOOKUP(H480,'21'!$K$3:$M$16,3,FALSE),0)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IFERROR(VLOOKUP(H481,'21'!$K$3:$M$16,3,FALSE),0)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IFERROR(VLOOKUP(H482,'21'!$K$3:$M$16,3,FALSE),0)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IFERROR(VLOOKUP(H483,'21'!$K$3:$M$16,3,FALSE),0)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IFERROR(VLOOKUP(H484,'21'!$K$3:$M$16,3,FALSE),0)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IFERROR(VLOOKUP(H485,'21'!$K$3:$M$16,3,FALSE),0)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IFERROR(VLOOKUP(H486,'21'!$K$3:$M$16,3,FALSE),0)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IFERROR(VLOOKUP(H487,'21'!$K$3:$M$16,3,FALSE),0)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IFERROR(VLOOKUP(H488,'21'!$K$3:$M$16,3,FALSE),0)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IFERROR(VLOOKUP(H489,'21'!$K$3:$M$16,3,FALSE),0)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IFERROR(VLOOKUP(H490,'21'!$K$3:$M$16,3,FALSE),0)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IFERROR(VLOOKUP(H491,'21'!$K$3:$M$16,3,FALSE),0)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IFERROR(VLOOKUP(H492,'21'!$K$3:$M$16,3,FALSE),0)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IFERROR(VLOOKUP(H493,'21'!$K$3:$M$16,3,FALSE),0)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IFERROR(VLOOKUP(H494,'21'!$K$3:$M$16,3,FALSE),0)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IFERROR(VLOOKUP(H495,'21'!$K$3:$M$16,3,FALSE),0)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IFERROR(VLOOKUP(H496,'21'!$K$3:$M$16,3,FALSE),0)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IFERROR(VLOOKUP(H497,'21'!$K$3:$M$16,3,FALSE),0)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IFERROR(VLOOKUP(H498,'21'!$K$3:$M$16,3,FALSE),0)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IFERROR(VLOOKUP(H499,'21'!$K$3:$M$16,3,FALSE),0)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t6hQRdavRRVlR/UHB0egDPU6cDnprIFA2a4OIJasYLkilwvZz4eKQGpioD2Q96QSp4sjWBtBOzxf9VXVTs/tug==" saltValue="Dz7Lw6Vdpdg4+ykJhlbmW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F1C9B2E4-F402-4CFA-8A90-914359F55699}">
      <formula1>$AB$539:$AB$542</formula1>
    </dataValidation>
    <dataValidation type="list" allowBlank="1" showInputMessage="1" showErrorMessage="1" sqref="A4:A499" xr:uid="{A7079A82-111D-47BD-95C4-33DB95143AE5}">
      <formula1>$AB$544:$AB$549</formula1>
    </dataValidation>
    <dataValidation type="list" allowBlank="1" showInputMessage="1" showErrorMessage="1" sqref="E4:E499" xr:uid="{C230B0E2-E5A2-4181-BF54-1013D97B2688}">
      <formula1>$AB$500:$AB$534</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codeName="Blad47">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SUMIF('22a'!$H$4:$H$499,"A",'22a'!$S$4:$S$499)</f>
        <v>0</v>
      </c>
    </row>
    <row r="4" spans="1:14">
      <c r="A4" s="17" t="s">
        <v>127</v>
      </c>
      <c r="B4" s="285">
        <f>VLOOKUP(H5,'Kosten NEN2075'!A3:E52,3)</f>
        <v>0</v>
      </c>
      <c r="C4" s="285"/>
      <c r="D4" s="285"/>
      <c r="E4" s="285"/>
      <c r="F4" s="20"/>
      <c r="G4" s="20"/>
      <c r="H4" s="13"/>
      <c r="K4" s="35" t="s">
        <v>126</v>
      </c>
      <c r="L4" s="47"/>
      <c r="M4" s="191"/>
      <c r="N4" s="84">
        <f>SUMIF('22a'!$H$4:$H$499,"B",'22a'!$S$4:$S$499)</f>
        <v>0</v>
      </c>
    </row>
    <row r="5" spans="1:14">
      <c r="A5" s="18" t="s">
        <v>129</v>
      </c>
      <c r="B5" s="286">
        <f>VLOOKUP(H5,'Kosten NEN2075'!A3:E52,4)</f>
        <v>0</v>
      </c>
      <c r="C5" s="286"/>
      <c r="D5" s="286"/>
      <c r="E5" s="286"/>
      <c r="F5" s="282" t="s">
        <v>130</v>
      </c>
      <c r="G5" s="282"/>
      <c r="H5" s="14">
        <v>22</v>
      </c>
      <c r="K5" s="35" t="s">
        <v>131</v>
      </c>
      <c r="L5" s="47"/>
      <c r="M5" s="191"/>
      <c r="N5" s="84">
        <f>SUMIF('22a'!$H$4:$H$499,"C",'22a'!$S$4:$S$499)</f>
        <v>0</v>
      </c>
    </row>
    <row r="6" spans="1:14">
      <c r="A6" s="19" t="s">
        <v>132</v>
      </c>
      <c r="B6" s="287">
        <f>VLOOKUP(H5,'Kosten NEN2075'!A3:E52,5)</f>
        <v>0</v>
      </c>
      <c r="C6" s="287"/>
      <c r="D6" s="287"/>
      <c r="E6" s="287"/>
      <c r="F6" s="283" t="s">
        <v>133</v>
      </c>
      <c r="G6" s="283"/>
      <c r="H6" s="15" t="str">
        <f>CONCATENATE(H5,"a")</f>
        <v>22a</v>
      </c>
      <c r="K6" s="35" t="s">
        <v>448</v>
      </c>
      <c r="L6" s="47"/>
      <c r="M6" s="191"/>
      <c r="N6" s="84">
        <f>SUMIF('22a'!$H$4:$H$499,"D",'22a'!$S$4:$S$499)</f>
        <v>0</v>
      </c>
    </row>
    <row r="7" spans="1:14">
      <c r="K7" s="35" t="s">
        <v>134</v>
      </c>
      <c r="L7" s="47"/>
      <c r="M7" s="191"/>
      <c r="N7" s="84">
        <f>SUMIF('22a'!$H$4:$H$499,"E",'22a'!$S$4:$S$499)</f>
        <v>0</v>
      </c>
    </row>
    <row r="8" spans="1:14">
      <c r="A8" s="4" t="s">
        <v>136</v>
      </c>
      <c r="B8" s="5"/>
      <c r="C8" s="5"/>
      <c r="D8" s="5"/>
      <c r="E8" s="16">
        <f>MAX(L3:L16)</f>
        <v>0</v>
      </c>
      <c r="K8" s="35" t="s">
        <v>138</v>
      </c>
      <c r="L8" s="47"/>
      <c r="M8" s="191"/>
      <c r="N8" s="84">
        <f>SUMIF('22a'!$H$4:$H$499,"F",'22a'!$S$4:$S$499)</f>
        <v>0</v>
      </c>
    </row>
    <row r="9" spans="1:14">
      <c r="A9" s="4" t="s">
        <v>111</v>
      </c>
      <c r="B9" s="5"/>
      <c r="C9" s="5"/>
      <c r="D9" s="5"/>
      <c r="E9" s="164">
        <v>0.08</v>
      </c>
      <c r="K9" s="35" t="s">
        <v>140</v>
      </c>
      <c r="L9" s="47"/>
      <c r="M9" s="191"/>
      <c r="N9" s="84">
        <f>SUMIF('22a'!$H$4:$H$499,"G",'22a'!$S$4:$S$499)</f>
        <v>0</v>
      </c>
    </row>
    <row r="10" spans="1:14">
      <c r="H10" s="8" t="s">
        <v>139</v>
      </c>
      <c r="K10" s="35" t="s">
        <v>586</v>
      </c>
      <c r="L10" s="47"/>
      <c r="M10" s="191"/>
      <c r="N10" s="84">
        <f>SUMIF('22a'!$H$4:$H$499,"H",'22a'!$S$4:$S$499)</f>
        <v>0</v>
      </c>
    </row>
    <row r="11" spans="1:14">
      <c r="A11" s="4" t="s">
        <v>141</v>
      </c>
      <c r="B11" s="5"/>
      <c r="C11" s="5"/>
      <c r="D11" s="5"/>
      <c r="E11" s="5"/>
      <c r="F11" s="21"/>
      <c r="G11" s="21"/>
      <c r="H11" s="165">
        <f>SUM(N3:N16)*Offertetarief</f>
        <v>0</v>
      </c>
      <c r="K11" s="37" t="s">
        <v>642</v>
      </c>
      <c r="L11" s="48"/>
      <c r="M11" s="192"/>
      <c r="N11" s="85">
        <f>SUMIF('22a'!$H$4:$H$499,"I",'22a'!$S$4:$S$499)</f>
        <v>0</v>
      </c>
    </row>
    <row r="12" spans="1:14">
      <c r="E12" t="s">
        <v>142</v>
      </c>
      <c r="F12" s="8" t="s">
        <v>143</v>
      </c>
      <c r="G12" s="8" t="s">
        <v>144</v>
      </c>
      <c r="H12" s="8"/>
      <c r="K12" s="8"/>
      <c r="L12" s="8"/>
      <c r="M12" s="166"/>
      <c r="N12" s="114"/>
    </row>
    <row r="13" spans="1:14">
      <c r="A13" s="5" t="s">
        <v>145</v>
      </c>
      <c r="B13" s="5"/>
      <c r="C13" s="5"/>
      <c r="D13" s="5"/>
      <c r="E13" s="167">
        <v>4</v>
      </c>
      <c r="F13" s="44">
        <f>SUMIF('22a'!H4:H499,"&lt;&gt;X",'22a'!O4:O499)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'22a'!Q500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SUMIFS('22a'!J4:J499,'22a'!I4:I499,"Linoleum",'22a'!H4:H499,"&lt;&gt;X")+SUMIFS('22a'!M4:M499,'22a'!L4:L499,"Linoleum",'22a'!H4:H499,"&lt;&gt;X")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SUMIFS('22a'!J4:J499,'22a'!I4:I499,"Tapijt",'22a'!H4:H499,"&lt;&gt;X")+SUMIFS('22a'!M4:M499,'22a'!L4:L499,"Tapijt",'22a'!H4:H499,"&lt;&gt;X")</f>
        <v>0</v>
      </c>
      <c r="F26" s="194"/>
      <c r="G26" s="174">
        <f t="shared" si="0"/>
        <v>0</v>
      </c>
      <c r="H26" s="36">
        <v>1</v>
      </c>
      <c r="I26" s="175">
        <f t="shared" si="1"/>
        <v>0</v>
      </c>
    </row>
    <row r="27" spans="1:9">
      <c r="A27" s="258" t="s">
        <v>158</v>
      </c>
      <c r="B27" s="257"/>
      <c r="C27" s="257"/>
      <c r="D27" s="264"/>
      <c r="E27" s="97">
        <f>SUMIFS('22a'!J4:J499,'22a'!I4:I499,"Steen/glad",'22a'!H4:H499,"&lt;&gt;X",'22a'!H4:H499,"&lt;&gt;G")+SUMIFS('22a'!M4:M499,'22a'!L4:L499,"Steen/glad",'22a'!H4:H499,"&lt;&gt;X",'22a'!H4:H499,"&lt;&gt;G")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'22a'!T500</f>
        <v>0</v>
      </c>
      <c r="F29" s="193"/>
      <c r="G29" s="172">
        <f t="shared" si="0"/>
        <v>0</v>
      </c>
      <c r="H29" s="95"/>
      <c r="I29" s="173">
        <f t="shared" si="1"/>
        <v>0</v>
      </c>
    </row>
    <row r="30" spans="1:9">
      <c r="A30" s="258" t="s">
        <v>160</v>
      </c>
      <c r="B30" s="257"/>
      <c r="C30" s="257"/>
      <c r="D30" s="259"/>
      <c r="E30" s="26">
        <f>'22a'!U500</f>
        <v>0</v>
      </c>
      <c r="F30" s="194"/>
      <c r="G30" s="174">
        <f t="shared" si="0"/>
        <v>0</v>
      </c>
      <c r="H30" s="36"/>
      <c r="I30" s="175">
        <f t="shared" si="1"/>
        <v>0</v>
      </c>
    </row>
    <row r="31" spans="1:9">
      <c r="A31" s="258" t="s">
        <v>161</v>
      </c>
      <c r="B31" s="257"/>
      <c r="C31" s="257"/>
      <c r="D31" s="259"/>
      <c r="E31" s="26">
        <f>'22a'!V500*2</f>
        <v>0</v>
      </c>
      <c r="F31" s="194"/>
      <c r="G31" s="174">
        <f t="shared" si="0"/>
        <v>0</v>
      </c>
      <c r="H31" s="36"/>
      <c r="I31" s="175">
        <f t="shared" si="1"/>
        <v>0</v>
      </c>
    </row>
    <row r="32" spans="1:9">
      <c r="A32" s="258" t="s">
        <v>162</v>
      </c>
      <c r="B32" s="257"/>
      <c r="C32" s="257"/>
      <c r="D32" s="259"/>
      <c r="E32" s="26">
        <f>'22a'!W500</f>
        <v>0</v>
      </c>
      <c r="F32" s="194"/>
      <c r="G32" s="174">
        <f t="shared" si="0"/>
        <v>0</v>
      </c>
      <c r="H32" s="36"/>
      <c r="I32" s="175">
        <f t="shared" si="1"/>
        <v>0</v>
      </c>
    </row>
    <row r="33" spans="1:9">
      <c r="A33" s="258" t="s">
        <v>163</v>
      </c>
      <c r="B33" s="257"/>
      <c r="C33" s="257"/>
      <c r="D33" s="259"/>
      <c r="E33" s="26">
        <f>'22a'!X500</f>
        <v>0</v>
      </c>
      <c r="F33" s="194"/>
      <c r="G33" s="174">
        <f t="shared" si="0"/>
        <v>0</v>
      </c>
      <c r="H33" s="36"/>
      <c r="I33" s="175">
        <f t="shared" si="1"/>
        <v>0</v>
      </c>
    </row>
    <row r="34" spans="1:9">
      <c r="A34" s="258" t="s">
        <v>164</v>
      </c>
      <c r="B34" s="257"/>
      <c r="C34" s="257"/>
      <c r="D34" s="259"/>
      <c r="E34" s="26">
        <f>'22a'!Y500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SUMIF('22a'!H4:H499,"G",'22a'!O4:O499)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vFBeu+paUxsFczU1unH7KvvOkmBqkTxSNA+47IddZZryDMzZkapqtcT7Cz4oPJ5G417Cx6DuVCdMoH9+v821zA==" saltValue="EwjRWhCAnRmtG0bzejwdp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codeName="Blad4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22</v>
      </c>
      <c r="B1" s="292"/>
      <c r="C1" s="293"/>
      <c r="D1" s="294" t="s">
        <v>127</v>
      </c>
      <c r="E1" s="295"/>
      <c r="F1" s="297">
        <f>'Kosten NEN2075'!C24</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IFERROR(VLOOKUP(H4,'22'!$K$3:$M$16,3,FALSE),0)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IFERROR(VLOOKUP(H5,'22'!$K$3:$M$16,3,FALSE),0)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IFERROR(VLOOKUP(H6,'22'!$K$3:$M$16,3,FALSE),0)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IFERROR(VLOOKUP(H7,'22'!$K$3:$M$16,3,FALSE),0)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IFERROR(VLOOKUP(H8,'22'!$K$3:$M$16,3,FALSE),0)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IFERROR(VLOOKUP(H9,'22'!$K$3:$M$16,3,FALSE),0)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IFERROR(VLOOKUP(H10,'22'!$K$3:$M$16,3,FALSE),0)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IFERROR(VLOOKUP(H11,'22'!$K$3:$M$16,3,FALSE),0)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IFERROR(VLOOKUP(H12,'22'!$K$3:$M$16,3,FALSE),0)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IFERROR(VLOOKUP(H13,'22'!$K$3:$M$16,3,FALSE),0)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IFERROR(VLOOKUP(H14,'22'!$K$3:$M$16,3,FALSE),0)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IFERROR(VLOOKUP(H15,'22'!$K$3:$M$16,3,FALSE),0)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IFERROR(VLOOKUP(H16,'22'!$K$3:$M$16,3,FALSE),0)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IFERROR(VLOOKUP(H17,'22'!$K$3:$M$16,3,FALSE),0)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IFERROR(VLOOKUP(H18,'22'!$K$3:$M$16,3,FALSE),0)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IFERROR(VLOOKUP(H19,'22'!$K$3:$M$16,3,FALSE),0)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IFERROR(VLOOKUP(H20,'22'!$K$3:$M$16,3,FALSE),0)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IFERROR(VLOOKUP(H21,'22'!$K$3:$M$16,3,FALSE),0)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IFERROR(VLOOKUP(H22,'22'!$K$3:$M$16,3,FALSE),0)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IFERROR(VLOOKUP(H23,'22'!$K$3:$M$16,3,FALSE),0)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IFERROR(VLOOKUP(H24,'22'!$K$3:$M$16,3,FALSE),0)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IFERROR(VLOOKUP(H25,'22'!$K$3:$M$16,3,FALSE),0)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IFERROR(VLOOKUP(H26,'22'!$K$3:$M$16,3,FALSE),0)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IFERROR(VLOOKUP(H27,'22'!$K$3:$M$16,3,FALSE),0)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IFERROR(VLOOKUP(H28,'22'!$K$3:$M$16,3,FALSE),0)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IFERROR(VLOOKUP(H29,'22'!$K$3:$M$16,3,FALSE),0)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IFERROR(VLOOKUP(H30,'22'!$K$3:$M$16,3,FALSE),0)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IFERROR(VLOOKUP(H31,'22'!$K$3:$M$16,3,FALSE),0)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IFERROR(VLOOKUP(H32,'22'!$K$3:$M$16,3,FALSE),0)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IFERROR(VLOOKUP(H33,'22'!$K$3:$M$16,3,FALSE),0)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IFERROR(VLOOKUP(H34,'22'!$K$3:$M$16,3,FALSE),0)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IFERROR(VLOOKUP(H35,'22'!$K$3:$M$16,3,FALSE),0)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IFERROR(VLOOKUP(H36,'22'!$K$3:$M$16,3,FALSE),0)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IFERROR(VLOOKUP(H37,'22'!$K$3:$M$16,3,FALSE),0)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IFERROR(VLOOKUP(H38,'22'!$K$3:$M$16,3,FALSE),0)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IFERROR(VLOOKUP(H39,'22'!$K$3:$M$16,3,FALSE),0)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IFERROR(VLOOKUP(H40,'22'!$K$3:$M$16,3,FALSE),0)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IFERROR(VLOOKUP(H41,'22'!$K$3:$M$16,3,FALSE),0)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IFERROR(VLOOKUP(H42,'22'!$K$3:$M$16,3,FALSE),0)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IFERROR(VLOOKUP(H43,'22'!$K$3:$M$16,3,FALSE),0)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IFERROR(VLOOKUP(H44,'22'!$K$3:$M$16,3,FALSE),0)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IFERROR(VLOOKUP(H45,'22'!$K$3:$M$16,3,FALSE),0)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IFERROR(VLOOKUP(H46,'22'!$K$3:$M$16,3,FALSE),0)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IFERROR(VLOOKUP(H47,'22'!$K$3:$M$16,3,FALSE),0)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IFERROR(VLOOKUP(H48,'22'!$K$3:$M$16,3,FALSE),0)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IFERROR(VLOOKUP(H49,'22'!$K$3:$M$16,3,FALSE),0)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IFERROR(VLOOKUP(H50,'22'!$K$3:$M$16,3,FALSE),0)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IFERROR(VLOOKUP(H51,'22'!$K$3:$M$16,3,FALSE),0)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IFERROR(VLOOKUP(H52,'22'!$K$3:$M$16,3,FALSE),0)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IFERROR(VLOOKUP(H53,'22'!$K$3:$M$16,3,FALSE),0)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IFERROR(VLOOKUP(H54,'22'!$K$3:$M$16,3,FALSE),0)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IFERROR(VLOOKUP(H55,'22'!$K$3:$M$16,3,FALSE),0)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IFERROR(VLOOKUP(H56,'22'!$K$3:$M$16,3,FALSE),0)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IFERROR(VLOOKUP(H57,'22'!$K$3:$M$16,3,FALSE),0)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IFERROR(VLOOKUP(H58,'22'!$K$3:$M$16,3,FALSE),0)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IFERROR(VLOOKUP(H59,'22'!$K$3:$M$16,3,FALSE),0)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IFERROR(VLOOKUP(H60,'22'!$K$3:$M$16,3,FALSE),0)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IFERROR(VLOOKUP(H61,'22'!$K$3:$M$16,3,FALSE),0)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IFERROR(VLOOKUP(H62,'22'!$K$3:$M$16,3,FALSE),0)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IFERROR(VLOOKUP(H63,'22'!$K$3:$M$16,3,FALSE),0)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IFERROR(VLOOKUP(H64,'22'!$K$3:$M$16,3,FALSE),0)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IFERROR(VLOOKUP(H65,'22'!$K$3:$M$16,3,FALSE),0)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IFERROR(VLOOKUP(H66,'22'!$K$3:$M$16,3,FALSE),0)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IFERROR(VLOOKUP(H67,'22'!$K$3:$M$16,3,FALSE),0)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IFERROR(VLOOKUP(H68,'22'!$K$3:$M$16,3,FALSE),0)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IFERROR(VLOOKUP(H69,'22'!$K$3:$M$16,3,FALSE),0)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IFERROR(VLOOKUP(H70,'22'!$K$3:$M$16,3,FALSE),0)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IFERROR(VLOOKUP(H71,'22'!$K$3:$M$16,3,FALSE),0)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IFERROR(VLOOKUP(H72,'22'!$K$3:$M$16,3,FALSE),0)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IFERROR(VLOOKUP(H73,'22'!$K$3:$M$16,3,FALSE),0)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IFERROR(VLOOKUP(H74,'22'!$K$3:$M$16,3,FALSE),0)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IFERROR(VLOOKUP(H75,'22'!$K$3:$M$16,3,FALSE),0)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IFERROR(VLOOKUP(H76,'22'!$K$3:$M$16,3,FALSE),0)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IFERROR(VLOOKUP(H77,'22'!$K$3:$M$16,3,FALSE),0)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IFERROR(VLOOKUP(H78,'22'!$K$3:$M$16,3,FALSE),0)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IFERROR(VLOOKUP(H79,'22'!$K$3:$M$16,3,FALSE),0)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IFERROR(VLOOKUP(H80,'22'!$K$3:$M$16,3,FALSE),0)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IFERROR(VLOOKUP(H81,'22'!$K$3:$M$16,3,FALSE),0)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IFERROR(VLOOKUP(H82,'22'!$K$3:$M$16,3,FALSE),0)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IFERROR(VLOOKUP(H83,'22'!$K$3:$M$16,3,FALSE),0)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IFERROR(VLOOKUP(H84,'22'!$K$3:$M$16,3,FALSE),0)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IFERROR(VLOOKUP(H85,'22'!$K$3:$M$16,3,FALSE),0)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IFERROR(VLOOKUP(H86,'22'!$K$3:$M$16,3,FALSE),0)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IFERROR(VLOOKUP(H87,'22'!$K$3:$M$16,3,FALSE),0)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IFERROR(VLOOKUP(H88,'22'!$K$3:$M$16,3,FALSE),0)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IFERROR(VLOOKUP(H89,'22'!$K$3:$M$16,3,FALSE),0)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IFERROR(VLOOKUP(H90,'22'!$K$3:$M$16,3,FALSE),0)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IFERROR(VLOOKUP(H91,'22'!$K$3:$M$16,3,FALSE),0)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IFERROR(VLOOKUP(H92,'22'!$K$3:$M$16,3,FALSE),0)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IFERROR(VLOOKUP(H93,'22'!$K$3:$M$16,3,FALSE),0)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IFERROR(VLOOKUP(H94,'22'!$K$3:$M$16,3,FALSE),0)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IFERROR(VLOOKUP(H95,'22'!$K$3:$M$16,3,FALSE),0)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IFERROR(VLOOKUP(H96,'22'!$K$3:$M$16,3,FALSE),0)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IFERROR(VLOOKUP(H97,'22'!$K$3:$M$16,3,FALSE),0)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IFERROR(VLOOKUP(H98,'22'!$K$3:$M$16,3,FALSE),0)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IFERROR(VLOOKUP(H99,'22'!$K$3:$M$16,3,FALSE),0)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IFERROR(VLOOKUP(H100,'22'!$K$3:$M$16,3,FALSE),0)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IFERROR(VLOOKUP(H101,'22'!$K$3:$M$16,3,FALSE),0)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IFERROR(VLOOKUP(H102,'22'!$K$3:$M$16,3,FALSE),0)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IFERROR(VLOOKUP(H103,'22'!$K$3:$M$16,3,FALSE),0)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IFERROR(VLOOKUP(H104,'22'!$K$3:$M$16,3,FALSE),0)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IFERROR(VLOOKUP(H105,'22'!$K$3:$M$16,3,FALSE),0)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IFERROR(VLOOKUP(H106,'22'!$K$3:$M$16,3,FALSE),0)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IFERROR(VLOOKUP(H107,'22'!$K$3:$M$16,3,FALSE),0)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IFERROR(VLOOKUP(H108,'22'!$K$3:$M$16,3,FALSE),0)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IFERROR(VLOOKUP(H109,'22'!$K$3:$M$16,3,FALSE),0)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IFERROR(VLOOKUP(H110,'22'!$K$3:$M$16,3,FALSE),0)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IFERROR(VLOOKUP(H111,'22'!$K$3:$M$16,3,FALSE),0)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IFERROR(VLOOKUP(H112,'22'!$K$3:$M$16,3,FALSE),0)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IFERROR(VLOOKUP(H113,'22'!$K$3:$M$16,3,FALSE),0)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IFERROR(VLOOKUP(H114,'22'!$K$3:$M$16,3,FALSE),0)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IFERROR(VLOOKUP(H115,'22'!$K$3:$M$16,3,FALSE),0)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IFERROR(VLOOKUP(H116,'22'!$K$3:$M$16,3,FALSE),0)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IFERROR(VLOOKUP(H117,'22'!$K$3:$M$16,3,FALSE),0)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IFERROR(VLOOKUP(H118,'22'!$K$3:$M$16,3,FALSE),0)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IFERROR(VLOOKUP(H119,'22'!$K$3:$M$16,3,FALSE),0)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IFERROR(VLOOKUP(H120,'22'!$K$3:$M$16,3,FALSE),0)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IFERROR(VLOOKUP(H121,'22'!$K$3:$M$16,3,FALSE),0)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IFERROR(VLOOKUP(H122,'22'!$K$3:$M$16,3,FALSE),0)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IFERROR(VLOOKUP(H123,'22'!$K$3:$M$16,3,FALSE),0)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IFERROR(VLOOKUP(H124,'22'!$K$3:$M$16,3,FALSE),0)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IFERROR(VLOOKUP(H125,'22'!$K$3:$M$16,3,FALSE),0)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IFERROR(VLOOKUP(H126,'22'!$K$3:$M$16,3,FALSE),0)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IFERROR(VLOOKUP(H127,'22'!$K$3:$M$16,3,FALSE),0)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IFERROR(VLOOKUP(H128,'22'!$K$3:$M$16,3,FALSE),0)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IFERROR(VLOOKUP(H129,'22'!$K$3:$M$16,3,FALSE),0)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IFERROR(VLOOKUP(H130,'22'!$K$3:$M$16,3,FALSE),0)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IFERROR(VLOOKUP(H131,'22'!$K$3:$M$16,3,FALSE),0)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IFERROR(VLOOKUP(H132,'22'!$K$3:$M$16,3,FALSE),0)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IFERROR(VLOOKUP(H133,'22'!$K$3:$M$16,3,FALSE),0)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IFERROR(VLOOKUP(H134,'22'!$K$3:$M$16,3,FALSE),0)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IFERROR(VLOOKUP(H135,'22'!$K$3:$M$16,3,FALSE),0)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IFERROR(VLOOKUP(H136,'22'!$K$3:$M$16,3,FALSE),0)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IFERROR(VLOOKUP(H137,'22'!$K$3:$M$16,3,FALSE),0)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IFERROR(VLOOKUP(H138,'22'!$K$3:$M$16,3,FALSE),0)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IFERROR(VLOOKUP(H139,'22'!$K$3:$M$16,3,FALSE),0)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IFERROR(VLOOKUP(H140,'22'!$K$3:$M$16,3,FALSE),0)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IFERROR(VLOOKUP(H141,'22'!$K$3:$M$16,3,FALSE),0)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IFERROR(VLOOKUP(H142,'22'!$K$3:$M$16,3,FALSE),0)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IFERROR(VLOOKUP(H143,'22'!$K$3:$M$16,3,FALSE),0)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IFERROR(VLOOKUP(H144,'22'!$K$3:$M$16,3,FALSE),0)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IFERROR(VLOOKUP(H145,'22'!$K$3:$M$16,3,FALSE),0)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IFERROR(VLOOKUP(H146,'22'!$K$3:$M$16,3,FALSE),0)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IFERROR(VLOOKUP(H147,'22'!$K$3:$M$16,3,FALSE),0)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IFERROR(VLOOKUP(H148,'22'!$K$3:$M$16,3,FALSE),0)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IFERROR(VLOOKUP(H149,'22'!$K$3:$M$16,3,FALSE),0)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IFERROR(VLOOKUP(H150,'22'!$K$3:$M$16,3,FALSE),0)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IFERROR(VLOOKUP(H151,'22'!$K$3:$M$16,3,FALSE),0)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IFERROR(VLOOKUP(H152,'22'!$K$3:$M$16,3,FALSE),0)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IFERROR(VLOOKUP(H153,'22'!$K$3:$M$16,3,FALSE),0)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IFERROR(VLOOKUP(H154,'22'!$K$3:$M$16,3,FALSE),0)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IFERROR(VLOOKUP(H155,'22'!$K$3:$M$16,3,FALSE),0)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IFERROR(VLOOKUP(H156,'22'!$K$3:$M$16,3,FALSE),0)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IFERROR(VLOOKUP(H157,'22'!$K$3:$M$16,3,FALSE),0)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IFERROR(VLOOKUP(H158,'22'!$K$3:$M$16,3,FALSE),0)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IFERROR(VLOOKUP(H159,'22'!$K$3:$M$16,3,FALSE),0)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IFERROR(VLOOKUP(H160,'22'!$K$3:$M$16,3,FALSE),0)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IFERROR(VLOOKUP(H161,'22'!$K$3:$M$16,3,FALSE),0)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IFERROR(VLOOKUP(H162,'22'!$K$3:$M$16,3,FALSE),0)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IFERROR(VLOOKUP(H163,'22'!$K$3:$M$16,3,FALSE),0)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IFERROR(VLOOKUP(H164,'22'!$K$3:$M$16,3,FALSE),0)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IFERROR(VLOOKUP(H165,'22'!$K$3:$M$16,3,FALSE),0)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IFERROR(VLOOKUP(H166,'22'!$K$3:$M$16,3,FALSE),0)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IFERROR(VLOOKUP(H167,'22'!$K$3:$M$16,3,FALSE),0)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IFERROR(VLOOKUP(H168,'22'!$K$3:$M$16,3,FALSE),0)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IFERROR(VLOOKUP(H169,'22'!$K$3:$M$16,3,FALSE),0)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IFERROR(VLOOKUP(H170,'22'!$K$3:$M$16,3,FALSE),0)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IFERROR(VLOOKUP(H171,'22'!$K$3:$M$16,3,FALSE),0)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IFERROR(VLOOKUP(H172,'22'!$K$3:$M$16,3,FALSE),0)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IFERROR(VLOOKUP(H173,'22'!$K$3:$M$16,3,FALSE),0)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IFERROR(VLOOKUP(H174,'22'!$K$3:$M$16,3,FALSE),0)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IFERROR(VLOOKUP(H175,'22'!$K$3:$M$16,3,FALSE),0)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IFERROR(VLOOKUP(H176,'22'!$K$3:$M$16,3,FALSE),0)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IFERROR(VLOOKUP(H177,'22'!$K$3:$M$16,3,FALSE),0)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IFERROR(VLOOKUP(H178,'22'!$K$3:$M$16,3,FALSE),0)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IFERROR(VLOOKUP(H179,'22'!$K$3:$M$16,3,FALSE),0)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IFERROR(VLOOKUP(H180,'22'!$K$3:$M$16,3,FALSE),0)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IFERROR(VLOOKUP(H181,'22'!$K$3:$M$16,3,FALSE),0)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IFERROR(VLOOKUP(H182,'22'!$K$3:$M$16,3,FALSE),0)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IFERROR(VLOOKUP(H183,'22'!$K$3:$M$16,3,FALSE),0)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IFERROR(VLOOKUP(H184,'22'!$K$3:$M$16,3,FALSE),0)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IFERROR(VLOOKUP(H185,'22'!$K$3:$M$16,3,FALSE),0)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IFERROR(VLOOKUP(H186,'22'!$K$3:$M$16,3,FALSE),0)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IFERROR(VLOOKUP(H187,'22'!$K$3:$M$16,3,FALSE),0)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IFERROR(VLOOKUP(H188,'22'!$K$3:$M$16,3,FALSE),0)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IFERROR(VLOOKUP(H189,'22'!$K$3:$M$16,3,FALSE),0)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IFERROR(VLOOKUP(H190,'22'!$K$3:$M$16,3,FALSE),0)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IFERROR(VLOOKUP(H191,'22'!$K$3:$M$16,3,FALSE),0)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IFERROR(VLOOKUP(H192,'22'!$K$3:$M$16,3,FALSE),0)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IFERROR(VLOOKUP(H193,'22'!$K$3:$M$16,3,FALSE),0)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IFERROR(VLOOKUP(H194,'22'!$K$3:$M$16,3,FALSE),0)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IFERROR(VLOOKUP(H195,'22'!$K$3:$M$16,3,FALSE),0)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IFERROR(VLOOKUP(H196,'22'!$K$3:$M$16,3,FALSE),0)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IFERROR(VLOOKUP(H197,'22'!$K$3:$M$16,3,FALSE),0)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IFERROR(VLOOKUP(H198,'22'!$K$3:$M$16,3,FALSE),0)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IFERROR(VLOOKUP(H199,'22'!$K$3:$M$16,3,FALSE),0)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IFERROR(VLOOKUP(H200,'22'!$K$3:$M$16,3,FALSE),0)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IFERROR(VLOOKUP(H201,'22'!$K$3:$M$16,3,FALSE),0)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IFERROR(VLOOKUP(H202,'22'!$K$3:$M$16,3,FALSE),0)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IFERROR(VLOOKUP(H203,'22'!$K$3:$M$16,3,FALSE),0)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IFERROR(VLOOKUP(H204,'22'!$K$3:$M$16,3,FALSE),0)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IFERROR(VLOOKUP(H205,'22'!$K$3:$M$16,3,FALSE),0)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IFERROR(VLOOKUP(H206,'22'!$K$3:$M$16,3,FALSE),0)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IFERROR(VLOOKUP(H207,'22'!$K$3:$M$16,3,FALSE),0)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IFERROR(VLOOKUP(H208,'22'!$K$3:$M$16,3,FALSE),0)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IFERROR(VLOOKUP(H209,'22'!$K$3:$M$16,3,FALSE),0)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IFERROR(VLOOKUP(H210,'22'!$K$3:$M$16,3,FALSE),0)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IFERROR(VLOOKUP(H211,'22'!$K$3:$M$16,3,FALSE),0)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IFERROR(VLOOKUP(H212,'22'!$K$3:$M$16,3,FALSE),0)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IFERROR(VLOOKUP(H213,'22'!$K$3:$M$16,3,FALSE),0)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IFERROR(VLOOKUP(H214,'22'!$K$3:$M$16,3,FALSE),0)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IFERROR(VLOOKUP(H215,'22'!$K$3:$M$16,3,FALSE),0)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IFERROR(VLOOKUP(H216,'22'!$K$3:$M$16,3,FALSE),0)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IFERROR(VLOOKUP(H217,'22'!$K$3:$M$16,3,FALSE),0)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IFERROR(VLOOKUP(H218,'22'!$K$3:$M$16,3,FALSE),0)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IFERROR(VLOOKUP(H219,'22'!$K$3:$M$16,3,FALSE),0)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IFERROR(VLOOKUP(H220,'22'!$K$3:$M$16,3,FALSE),0)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IFERROR(VLOOKUP(H221,'22'!$K$3:$M$16,3,FALSE),0)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IFERROR(VLOOKUP(H222,'22'!$K$3:$M$16,3,FALSE),0)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IFERROR(VLOOKUP(H223,'22'!$K$3:$M$16,3,FALSE),0)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IFERROR(VLOOKUP(H224,'22'!$K$3:$M$16,3,FALSE),0)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IFERROR(VLOOKUP(H225,'22'!$K$3:$M$16,3,FALSE),0)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IFERROR(VLOOKUP(H226,'22'!$K$3:$M$16,3,FALSE),0)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IFERROR(VLOOKUP(H227,'22'!$K$3:$M$16,3,FALSE),0)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IFERROR(VLOOKUP(H228,'22'!$K$3:$M$16,3,FALSE),0)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IFERROR(VLOOKUP(H229,'22'!$K$3:$M$16,3,FALSE),0)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IFERROR(VLOOKUP(H230,'22'!$K$3:$M$16,3,FALSE),0)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IFERROR(VLOOKUP(H231,'22'!$K$3:$M$16,3,FALSE),0)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IFERROR(VLOOKUP(H232,'22'!$K$3:$M$16,3,FALSE),0)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IFERROR(VLOOKUP(H233,'22'!$K$3:$M$16,3,FALSE),0)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IFERROR(VLOOKUP(H234,'22'!$K$3:$M$16,3,FALSE),0)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IFERROR(VLOOKUP(H235,'22'!$K$3:$M$16,3,FALSE),0)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IFERROR(VLOOKUP(H236,'22'!$K$3:$M$16,3,FALSE),0)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IFERROR(VLOOKUP(H237,'22'!$K$3:$M$16,3,FALSE),0)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IFERROR(VLOOKUP(H238,'22'!$K$3:$M$16,3,FALSE),0)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IFERROR(VLOOKUP(H239,'22'!$K$3:$M$16,3,FALSE),0)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IFERROR(VLOOKUP(H240,'22'!$K$3:$M$16,3,FALSE),0)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IFERROR(VLOOKUP(H241,'22'!$K$3:$M$16,3,FALSE),0)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IFERROR(VLOOKUP(H242,'22'!$K$3:$M$16,3,FALSE),0)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IFERROR(VLOOKUP(H243,'22'!$K$3:$M$16,3,FALSE),0)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IFERROR(VLOOKUP(H244,'22'!$K$3:$M$16,3,FALSE),0)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IFERROR(VLOOKUP(H245,'22'!$K$3:$M$16,3,FALSE),0)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IFERROR(VLOOKUP(H246,'22'!$K$3:$M$16,3,FALSE),0)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IFERROR(VLOOKUP(H247,'22'!$K$3:$M$16,3,FALSE),0)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IFERROR(VLOOKUP(H248,'22'!$K$3:$M$16,3,FALSE),0)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IFERROR(VLOOKUP(H249,'22'!$K$3:$M$16,3,FALSE),0)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IFERROR(VLOOKUP(H250,'22'!$K$3:$M$16,3,FALSE),0)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IFERROR(VLOOKUP(H251,'22'!$K$3:$M$16,3,FALSE),0)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IFERROR(VLOOKUP(H252,'22'!$K$3:$M$16,3,FALSE),0)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IFERROR(VLOOKUP(H253,'22'!$K$3:$M$16,3,FALSE),0)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IFERROR(VLOOKUP(H254,'22'!$K$3:$M$16,3,FALSE),0)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IFERROR(VLOOKUP(H255,'22'!$K$3:$M$16,3,FALSE),0)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IFERROR(VLOOKUP(H256,'22'!$K$3:$M$16,3,FALSE),0)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IFERROR(VLOOKUP(H257,'22'!$K$3:$M$16,3,FALSE),0)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IFERROR(VLOOKUP(H258,'22'!$K$3:$M$16,3,FALSE),0)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IFERROR(VLOOKUP(H259,'22'!$K$3:$M$16,3,FALSE),0)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IFERROR(VLOOKUP(H260,'22'!$K$3:$M$16,3,FALSE),0)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IFERROR(VLOOKUP(H261,'22'!$K$3:$M$16,3,FALSE),0)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IFERROR(VLOOKUP(H262,'22'!$K$3:$M$16,3,FALSE),0)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IFERROR(VLOOKUP(H263,'22'!$K$3:$M$16,3,FALSE),0)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IFERROR(VLOOKUP(H264,'22'!$K$3:$M$16,3,FALSE),0)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IFERROR(VLOOKUP(H265,'22'!$K$3:$M$16,3,FALSE),0)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IFERROR(VLOOKUP(H266,'22'!$K$3:$M$16,3,FALSE),0)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IFERROR(VLOOKUP(H267,'22'!$K$3:$M$16,3,FALSE),0)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IFERROR(VLOOKUP(H268,'22'!$K$3:$M$16,3,FALSE),0)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IFERROR(VLOOKUP(H269,'22'!$K$3:$M$16,3,FALSE),0)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IFERROR(VLOOKUP(H270,'22'!$K$3:$M$16,3,FALSE),0)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IFERROR(VLOOKUP(H271,'22'!$K$3:$M$16,3,FALSE),0)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IFERROR(VLOOKUP(H272,'22'!$K$3:$M$16,3,FALSE),0)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IFERROR(VLOOKUP(H273,'22'!$K$3:$M$16,3,FALSE),0)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IFERROR(VLOOKUP(H274,'22'!$K$3:$M$16,3,FALSE),0)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IFERROR(VLOOKUP(H275,'22'!$K$3:$M$16,3,FALSE),0)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IFERROR(VLOOKUP(H276,'22'!$K$3:$M$16,3,FALSE),0)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IFERROR(VLOOKUP(H277,'22'!$K$3:$M$16,3,FALSE),0)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IFERROR(VLOOKUP(H278,'22'!$K$3:$M$16,3,FALSE),0)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IFERROR(VLOOKUP(H279,'22'!$K$3:$M$16,3,FALSE),0)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IFERROR(VLOOKUP(H280,'22'!$K$3:$M$16,3,FALSE),0)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IFERROR(VLOOKUP(H281,'22'!$K$3:$M$16,3,FALSE),0)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IFERROR(VLOOKUP(H282,'22'!$K$3:$M$16,3,FALSE),0)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IFERROR(VLOOKUP(H283,'22'!$K$3:$M$16,3,FALSE),0)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IFERROR(VLOOKUP(H284,'22'!$K$3:$M$16,3,FALSE),0)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IFERROR(VLOOKUP(H285,'22'!$K$3:$M$16,3,FALSE),0)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IFERROR(VLOOKUP(H286,'22'!$K$3:$M$16,3,FALSE),0)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IFERROR(VLOOKUP(H287,'22'!$K$3:$M$16,3,FALSE),0)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IFERROR(VLOOKUP(H288,'22'!$K$3:$M$16,3,FALSE),0)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IFERROR(VLOOKUP(H289,'22'!$K$3:$M$16,3,FALSE),0)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IFERROR(VLOOKUP(H290,'22'!$K$3:$M$16,3,FALSE),0)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IFERROR(VLOOKUP(H291,'22'!$K$3:$M$16,3,FALSE),0)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IFERROR(VLOOKUP(H292,'22'!$K$3:$M$16,3,FALSE),0)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IFERROR(VLOOKUP(H293,'22'!$K$3:$M$16,3,FALSE),0)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IFERROR(VLOOKUP(H294,'22'!$K$3:$M$16,3,FALSE),0)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IFERROR(VLOOKUP(H295,'22'!$K$3:$M$16,3,FALSE),0)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IFERROR(VLOOKUP(H296,'22'!$K$3:$M$16,3,FALSE),0)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IFERROR(VLOOKUP(H297,'22'!$K$3:$M$16,3,FALSE),0)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IFERROR(VLOOKUP(H298,'22'!$K$3:$M$16,3,FALSE),0)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IFERROR(VLOOKUP(H299,'22'!$K$3:$M$16,3,FALSE),0)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IFERROR(VLOOKUP(H300,'22'!$K$3:$M$16,3,FALSE),0)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IFERROR(VLOOKUP(H301,'22'!$K$3:$M$16,3,FALSE),0)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IFERROR(VLOOKUP(H302,'22'!$K$3:$M$16,3,FALSE),0)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IFERROR(VLOOKUP(H303,'22'!$K$3:$M$16,3,FALSE),0)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IFERROR(VLOOKUP(H304,'22'!$K$3:$M$16,3,FALSE),0)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IFERROR(VLOOKUP(H305,'22'!$K$3:$M$16,3,FALSE),0)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IFERROR(VLOOKUP(H306,'22'!$K$3:$M$16,3,FALSE),0)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IFERROR(VLOOKUP(H307,'22'!$K$3:$M$16,3,FALSE),0)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IFERROR(VLOOKUP(H308,'22'!$K$3:$M$16,3,FALSE),0)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IFERROR(VLOOKUP(H309,'22'!$K$3:$M$16,3,FALSE),0)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IFERROR(VLOOKUP(H310,'22'!$K$3:$M$16,3,FALSE),0)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IFERROR(VLOOKUP(H311,'22'!$K$3:$M$16,3,FALSE),0)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IFERROR(VLOOKUP(H312,'22'!$K$3:$M$16,3,FALSE),0)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IFERROR(VLOOKUP(H313,'22'!$K$3:$M$16,3,FALSE),0)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IFERROR(VLOOKUP(H314,'22'!$K$3:$M$16,3,FALSE),0)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IFERROR(VLOOKUP(H315,'22'!$K$3:$M$16,3,FALSE),0)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IFERROR(VLOOKUP(H316,'22'!$K$3:$M$16,3,FALSE),0)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IFERROR(VLOOKUP(H317,'22'!$K$3:$M$16,3,FALSE),0)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IFERROR(VLOOKUP(H318,'22'!$K$3:$M$16,3,FALSE),0)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IFERROR(VLOOKUP(H319,'22'!$K$3:$M$16,3,FALSE),0)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IFERROR(VLOOKUP(H320,'22'!$K$3:$M$16,3,FALSE),0)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IFERROR(VLOOKUP(H321,'22'!$K$3:$M$16,3,FALSE),0)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IFERROR(VLOOKUP(H322,'22'!$K$3:$M$16,3,FALSE),0)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IFERROR(VLOOKUP(H323,'22'!$K$3:$M$16,3,FALSE),0)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IFERROR(VLOOKUP(H324,'22'!$K$3:$M$16,3,FALSE),0)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IFERROR(VLOOKUP(H325,'22'!$K$3:$M$16,3,FALSE),0)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IFERROR(VLOOKUP(H326,'22'!$K$3:$M$16,3,FALSE),0)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IFERROR(VLOOKUP(H327,'22'!$K$3:$M$16,3,FALSE),0)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IFERROR(VLOOKUP(H328,'22'!$K$3:$M$16,3,FALSE),0)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IFERROR(VLOOKUP(H329,'22'!$K$3:$M$16,3,FALSE),0)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IFERROR(VLOOKUP(H330,'22'!$K$3:$M$16,3,FALSE),0)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IFERROR(VLOOKUP(H331,'22'!$K$3:$M$16,3,FALSE),0)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IFERROR(VLOOKUP(H332,'22'!$K$3:$M$16,3,FALSE),0)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IFERROR(VLOOKUP(H333,'22'!$K$3:$M$16,3,FALSE),0)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IFERROR(VLOOKUP(H334,'22'!$K$3:$M$16,3,FALSE),0)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IFERROR(VLOOKUP(H335,'22'!$K$3:$M$16,3,FALSE),0)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IFERROR(VLOOKUP(H336,'22'!$K$3:$M$16,3,FALSE),0)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IFERROR(VLOOKUP(H337,'22'!$K$3:$M$16,3,FALSE),0)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IFERROR(VLOOKUP(H338,'22'!$K$3:$M$16,3,FALSE),0)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IFERROR(VLOOKUP(H339,'22'!$K$3:$M$16,3,FALSE),0)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IFERROR(VLOOKUP(H340,'22'!$K$3:$M$16,3,FALSE),0)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IFERROR(VLOOKUP(H341,'22'!$K$3:$M$16,3,FALSE),0)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IFERROR(VLOOKUP(H342,'22'!$K$3:$M$16,3,FALSE),0)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IFERROR(VLOOKUP(H343,'22'!$K$3:$M$16,3,FALSE),0)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IFERROR(VLOOKUP(H344,'22'!$K$3:$M$16,3,FALSE),0)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IFERROR(VLOOKUP(H345,'22'!$K$3:$M$16,3,FALSE),0)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IFERROR(VLOOKUP(H346,'22'!$K$3:$M$16,3,FALSE),0)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IFERROR(VLOOKUP(H347,'22'!$K$3:$M$16,3,FALSE),0)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IFERROR(VLOOKUP(H348,'22'!$K$3:$M$16,3,FALSE),0)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IFERROR(VLOOKUP(H349,'22'!$K$3:$M$16,3,FALSE),0)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IFERROR(VLOOKUP(H350,'22'!$K$3:$M$16,3,FALSE),0)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IFERROR(VLOOKUP(H351,'22'!$K$3:$M$16,3,FALSE),0)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IFERROR(VLOOKUP(H352,'22'!$K$3:$M$16,3,FALSE),0)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IFERROR(VLOOKUP(H353,'22'!$K$3:$M$16,3,FALSE),0)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IFERROR(VLOOKUP(H354,'22'!$K$3:$M$16,3,FALSE),0)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IFERROR(VLOOKUP(H355,'22'!$K$3:$M$16,3,FALSE),0)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IFERROR(VLOOKUP(H356,'22'!$K$3:$M$16,3,FALSE),0)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IFERROR(VLOOKUP(H357,'22'!$K$3:$M$16,3,FALSE),0)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IFERROR(VLOOKUP(H358,'22'!$K$3:$M$16,3,FALSE),0)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IFERROR(VLOOKUP(H359,'22'!$K$3:$M$16,3,FALSE),0)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IFERROR(VLOOKUP(H360,'22'!$K$3:$M$16,3,FALSE),0)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IFERROR(VLOOKUP(H361,'22'!$K$3:$M$16,3,FALSE),0)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IFERROR(VLOOKUP(H362,'22'!$K$3:$M$16,3,FALSE),0)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IFERROR(VLOOKUP(H363,'22'!$K$3:$M$16,3,FALSE),0)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IFERROR(VLOOKUP(H364,'22'!$K$3:$M$16,3,FALSE),0)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IFERROR(VLOOKUP(H365,'22'!$K$3:$M$16,3,FALSE),0)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IFERROR(VLOOKUP(H366,'22'!$K$3:$M$16,3,FALSE),0)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IFERROR(VLOOKUP(H367,'22'!$K$3:$M$16,3,FALSE),0)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IFERROR(VLOOKUP(H368,'22'!$K$3:$M$16,3,FALSE),0)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IFERROR(VLOOKUP(H369,'22'!$K$3:$M$16,3,FALSE),0)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IFERROR(VLOOKUP(H370,'22'!$K$3:$M$16,3,FALSE),0)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IFERROR(VLOOKUP(H371,'22'!$K$3:$M$16,3,FALSE),0)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IFERROR(VLOOKUP(H372,'22'!$K$3:$M$16,3,FALSE),0)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IFERROR(VLOOKUP(H373,'22'!$K$3:$M$16,3,FALSE),0)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IFERROR(VLOOKUP(H374,'22'!$K$3:$M$16,3,FALSE),0)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IFERROR(VLOOKUP(H375,'22'!$K$3:$M$16,3,FALSE),0)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IFERROR(VLOOKUP(H376,'22'!$K$3:$M$16,3,FALSE),0)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IFERROR(VLOOKUP(H377,'22'!$K$3:$M$16,3,FALSE),0)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IFERROR(VLOOKUP(H378,'22'!$K$3:$M$16,3,FALSE),0)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IFERROR(VLOOKUP(H379,'22'!$K$3:$M$16,3,FALSE),0)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IFERROR(VLOOKUP(H380,'22'!$K$3:$M$16,3,FALSE),0)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IFERROR(VLOOKUP(H381,'22'!$K$3:$M$16,3,FALSE),0)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IFERROR(VLOOKUP(H382,'22'!$K$3:$M$16,3,FALSE),0)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IFERROR(VLOOKUP(H383,'22'!$K$3:$M$16,3,FALSE),0)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IFERROR(VLOOKUP(H384,'22'!$K$3:$M$16,3,FALSE),0)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IFERROR(VLOOKUP(H385,'22'!$K$3:$M$16,3,FALSE),0)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IFERROR(VLOOKUP(H386,'22'!$K$3:$M$16,3,FALSE),0)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IFERROR(VLOOKUP(H387,'22'!$K$3:$M$16,3,FALSE),0)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IFERROR(VLOOKUP(H388,'22'!$K$3:$M$16,3,FALSE),0)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IFERROR(VLOOKUP(H389,'22'!$K$3:$M$16,3,FALSE),0)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IFERROR(VLOOKUP(H390,'22'!$K$3:$M$16,3,FALSE),0)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IFERROR(VLOOKUP(H391,'22'!$K$3:$M$16,3,FALSE),0)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IFERROR(VLOOKUP(H392,'22'!$K$3:$M$16,3,FALSE),0)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IFERROR(VLOOKUP(H393,'22'!$K$3:$M$16,3,FALSE),0)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IFERROR(VLOOKUP(H394,'22'!$K$3:$M$16,3,FALSE),0)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IFERROR(VLOOKUP(H395,'22'!$K$3:$M$16,3,FALSE),0)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IFERROR(VLOOKUP(H396,'22'!$K$3:$M$16,3,FALSE),0)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IFERROR(VLOOKUP(H397,'22'!$K$3:$M$16,3,FALSE),0)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IFERROR(VLOOKUP(H398,'22'!$K$3:$M$16,3,FALSE),0)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IFERROR(VLOOKUP(H399,'22'!$K$3:$M$16,3,FALSE),0)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IFERROR(VLOOKUP(H400,'22'!$K$3:$M$16,3,FALSE),0)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IFERROR(VLOOKUP(H401,'22'!$K$3:$M$16,3,FALSE),0)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IFERROR(VLOOKUP(H402,'22'!$K$3:$M$16,3,FALSE),0)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IFERROR(VLOOKUP(H403,'22'!$K$3:$M$16,3,FALSE),0)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IFERROR(VLOOKUP(H404,'22'!$K$3:$M$16,3,FALSE),0)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IFERROR(VLOOKUP(H405,'22'!$K$3:$M$16,3,FALSE),0)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IFERROR(VLOOKUP(H406,'22'!$K$3:$M$16,3,FALSE),0)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IFERROR(VLOOKUP(H407,'22'!$K$3:$M$16,3,FALSE),0)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IFERROR(VLOOKUP(H408,'22'!$K$3:$M$16,3,FALSE),0)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IFERROR(VLOOKUP(H409,'22'!$K$3:$M$16,3,FALSE),0)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IFERROR(VLOOKUP(H410,'22'!$K$3:$M$16,3,FALSE),0)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IFERROR(VLOOKUP(H411,'22'!$K$3:$M$16,3,FALSE),0)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IFERROR(VLOOKUP(H412,'22'!$K$3:$M$16,3,FALSE),0)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IFERROR(VLOOKUP(H413,'22'!$K$3:$M$16,3,FALSE),0)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IFERROR(VLOOKUP(H414,'22'!$K$3:$M$16,3,FALSE),0)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IFERROR(VLOOKUP(H415,'22'!$K$3:$M$16,3,FALSE),0)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IFERROR(VLOOKUP(H416,'22'!$K$3:$M$16,3,FALSE),0)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IFERROR(VLOOKUP(H417,'22'!$K$3:$M$16,3,FALSE),0)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IFERROR(VLOOKUP(H418,'22'!$K$3:$M$16,3,FALSE),0)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IFERROR(VLOOKUP(H419,'22'!$K$3:$M$16,3,FALSE),0)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IFERROR(VLOOKUP(H420,'22'!$K$3:$M$16,3,FALSE),0)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IFERROR(VLOOKUP(H421,'22'!$K$3:$M$16,3,FALSE),0)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IFERROR(VLOOKUP(H422,'22'!$K$3:$M$16,3,FALSE),0)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IFERROR(VLOOKUP(H423,'22'!$K$3:$M$16,3,FALSE),0)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IFERROR(VLOOKUP(H424,'22'!$K$3:$M$16,3,FALSE),0)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IFERROR(VLOOKUP(H425,'22'!$K$3:$M$16,3,FALSE),0)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IFERROR(VLOOKUP(H426,'22'!$K$3:$M$16,3,FALSE),0)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IFERROR(VLOOKUP(H427,'22'!$K$3:$M$16,3,FALSE),0)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IFERROR(VLOOKUP(H428,'22'!$K$3:$M$16,3,FALSE),0)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IFERROR(VLOOKUP(H429,'22'!$K$3:$M$16,3,FALSE),0)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IFERROR(VLOOKUP(H430,'22'!$K$3:$M$16,3,FALSE),0)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IFERROR(VLOOKUP(H431,'22'!$K$3:$M$16,3,FALSE),0)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IFERROR(VLOOKUP(H432,'22'!$K$3:$M$16,3,FALSE),0)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IFERROR(VLOOKUP(H433,'22'!$K$3:$M$16,3,FALSE),0)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IFERROR(VLOOKUP(H434,'22'!$K$3:$M$16,3,FALSE),0)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IFERROR(VLOOKUP(H435,'22'!$K$3:$M$16,3,FALSE),0)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IFERROR(VLOOKUP(H436,'22'!$K$3:$M$16,3,FALSE),0)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IFERROR(VLOOKUP(H437,'22'!$K$3:$M$16,3,FALSE),0)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IFERROR(VLOOKUP(H438,'22'!$K$3:$M$16,3,FALSE),0)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IFERROR(VLOOKUP(H439,'22'!$K$3:$M$16,3,FALSE),0)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IFERROR(VLOOKUP(H440,'22'!$K$3:$M$16,3,FALSE),0)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IFERROR(VLOOKUP(H441,'22'!$K$3:$M$16,3,FALSE),0)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IFERROR(VLOOKUP(H442,'22'!$K$3:$M$16,3,FALSE),0)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IFERROR(VLOOKUP(H443,'22'!$K$3:$M$16,3,FALSE),0)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IFERROR(VLOOKUP(H444,'22'!$K$3:$M$16,3,FALSE),0)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IFERROR(VLOOKUP(H445,'22'!$K$3:$M$16,3,FALSE),0)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IFERROR(VLOOKUP(H446,'22'!$K$3:$M$16,3,FALSE),0)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IFERROR(VLOOKUP(H447,'22'!$K$3:$M$16,3,FALSE),0)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IFERROR(VLOOKUP(H448,'22'!$K$3:$M$16,3,FALSE),0)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IFERROR(VLOOKUP(H449,'22'!$K$3:$M$16,3,FALSE),0)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IFERROR(VLOOKUP(H450,'22'!$K$3:$M$16,3,FALSE),0)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IFERROR(VLOOKUP(H451,'22'!$K$3:$M$16,3,FALSE),0)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IFERROR(VLOOKUP(H452,'22'!$K$3:$M$16,3,FALSE),0)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IFERROR(VLOOKUP(H453,'22'!$K$3:$M$16,3,FALSE),0)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IFERROR(VLOOKUP(H454,'22'!$K$3:$M$16,3,FALSE),0)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IFERROR(VLOOKUP(H455,'22'!$K$3:$M$16,3,FALSE),0)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IFERROR(VLOOKUP(H456,'22'!$K$3:$M$16,3,FALSE),0)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IFERROR(VLOOKUP(H457,'22'!$K$3:$M$16,3,FALSE),0)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IFERROR(VLOOKUP(H458,'22'!$K$3:$M$16,3,FALSE),0)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IFERROR(VLOOKUP(H459,'22'!$K$3:$M$16,3,FALSE),0)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IFERROR(VLOOKUP(H460,'22'!$K$3:$M$16,3,FALSE),0)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IFERROR(VLOOKUP(H461,'22'!$K$3:$M$16,3,FALSE),0)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IFERROR(VLOOKUP(H462,'22'!$K$3:$M$16,3,FALSE),0)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IFERROR(VLOOKUP(H463,'22'!$K$3:$M$16,3,FALSE),0)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IFERROR(VLOOKUP(H464,'22'!$K$3:$M$16,3,FALSE),0)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IFERROR(VLOOKUP(H465,'22'!$K$3:$M$16,3,FALSE),0)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IFERROR(VLOOKUP(H466,'22'!$K$3:$M$16,3,FALSE),0)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IFERROR(VLOOKUP(H467,'22'!$K$3:$M$16,3,FALSE),0)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IFERROR(VLOOKUP(H468,'22'!$K$3:$M$16,3,FALSE),0)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IFERROR(VLOOKUP(H469,'22'!$K$3:$M$16,3,FALSE),0)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IFERROR(VLOOKUP(H470,'22'!$K$3:$M$16,3,FALSE),0)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IFERROR(VLOOKUP(H471,'22'!$K$3:$M$16,3,FALSE),0)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IFERROR(VLOOKUP(H472,'22'!$K$3:$M$16,3,FALSE),0)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IFERROR(VLOOKUP(H473,'22'!$K$3:$M$16,3,FALSE),0)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IFERROR(VLOOKUP(H474,'22'!$K$3:$M$16,3,FALSE),0)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IFERROR(VLOOKUP(H475,'22'!$K$3:$M$16,3,FALSE),0)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IFERROR(VLOOKUP(H476,'22'!$K$3:$M$16,3,FALSE),0)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IFERROR(VLOOKUP(H477,'22'!$K$3:$M$16,3,FALSE),0)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IFERROR(VLOOKUP(H478,'22'!$K$3:$M$16,3,FALSE),0)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IFERROR(VLOOKUP(H479,'22'!$K$3:$M$16,3,FALSE),0)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IFERROR(VLOOKUP(H480,'22'!$K$3:$M$16,3,FALSE),0)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IFERROR(VLOOKUP(H481,'22'!$K$3:$M$16,3,FALSE),0)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IFERROR(VLOOKUP(H482,'22'!$K$3:$M$16,3,FALSE),0)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IFERROR(VLOOKUP(H483,'22'!$K$3:$M$16,3,FALSE),0)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IFERROR(VLOOKUP(H484,'22'!$K$3:$M$16,3,FALSE),0)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IFERROR(VLOOKUP(H485,'22'!$K$3:$M$16,3,FALSE),0)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IFERROR(VLOOKUP(H486,'22'!$K$3:$M$16,3,FALSE),0)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IFERROR(VLOOKUP(H487,'22'!$K$3:$M$16,3,FALSE),0)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IFERROR(VLOOKUP(H488,'22'!$K$3:$M$16,3,FALSE),0)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IFERROR(VLOOKUP(H489,'22'!$K$3:$M$16,3,FALSE),0)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IFERROR(VLOOKUP(H490,'22'!$K$3:$M$16,3,FALSE),0)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IFERROR(VLOOKUP(H491,'22'!$K$3:$M$16,3,FALSE),0)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IFERROR(VLOOKUP(H492,'22'!$K$3:$M$16,3,FALSE),0)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IFERROR(VLOOKUP(H493,'22'!$K$3:$M$16,3,FALSE),0)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IFERROR(VLOOKUP(H494,'22'!$K$3:$M$16,3,FALSE),0)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IFERROR(VLOOKUP(H495,'22'!$K$3:$M$16,3,FALSE),0)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IFERROR(VLOOKUP(H496,'22'!$K$3:$M$16,3,FALSE),0)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IFERROR(VLOOKUP(H497,'22'!$K$3:$M$16,3,FALSE),0)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IFERROR(VLOOKUP(H498,'22'!$K$3:$M$16,3,FALSE),0)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IFERROR(VLOOKUP(H499,'22'!$K$3:$M$16,3,FALSE),0)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8GCRKURqOe6QmmGXQdghR1hlqtSC642pfzpbut3AFzSNcyjq64VcTTaM2U05WSwWgspOjLj1A+31TYf2ZPBJWw==" saltValue="FmDxjMC6Vtrq4J8mPI0ur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AFD54667-2381-483F-A4BC-E32156346A66}">
      <formula1>$AB$500:$AB$534</formula1>
    </dataValidation>
    <dataValidation type="list" allowBlank="1" showInputMessage="1" showErrorMessage="1" sqref="A4:A499" xr:uid="{97FDB633-3644-43B1-95B7-B2E7B5A16B4F}">
      <formula1>$AB$544:$AB$549</formula1>
    </dataValidation>
    <dataValidation type="list" allowBlank="1" showInputMessage="1" showErrorMessage="1" sqref="L4:L499 I4:I499" xr:uid="{2171816D-2A86-4704-84A8-94BA80252EFF}">
      <formula1>$AB$539:$AB$542</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codeName="Blad49">
    <tabColor rgb="FFC2E76B"/>
  </sheetPr>
  <dimension ref="A2:N62"/>
  <sheetViews>
    <sheetView showGridLines="0" topLeftCell="A5"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SUMIF('23a'!$H$4:$H$499,"A",'23a'!$S$4:$S$499)</f>
        <v>0</v>
      </c>
    </row>
    <row r="4" spans="1:14">
      <c r="A4" s="17" t="s">
        <v>127</v>
      </c>
      <c r="B4" s="285">
        <f>VLOOKUP(H5,'Kosten NEN2075'!A3:E52,3)</f>
        <v>0</v>
      </c>
      <c r="C4" s="285"/>
      <c r="D4" s="285"/>
      <c r="E4" s="285"/>
      <c r="F4" s="20"/>
      <c r="G4" s="20"/>
      <c r="H4" s="13"/>
      <c r="K4" s="35" t="s">
        <v>126</v>
      </c>
      <c r="L4" s="47"/>
      <c r="M4" s="191"/>
      <c r="N4" s="84">
        <f>SUMIF('23a'!$H$4:$H$499,"B",'23a'!$S$4:$S$499)</f>
        <v>0</v>
      </c>
    </row>
    <row r="5" spans="1:14">
      <c r="A5" s="18" t="s">
        <v>129</v>
      </c>
      <c r="B5" s="286">
        <f>VLOOKUP(H5,'Kosten NEN2075'!A3:E52,4)</f>
        <v>0</v>
      </c>
      <c r="C5" s="286"/>
      <c r="D5" s="286"/>
      <c r="E5" s="286"/>
      <c r="F5" s="282" t="s">
        <v>130</v>
      </c>
      <c r="G5" s="282"/>
      <c r="H5" s="14">
        <v>23</v>
      </c>
      <c r="K5" s="35" t="s">
        <v>131</v>
      </c>
      <c r="L5" s="47"/>
      <c r="M5" s="191"/>
      <c r="N5" s="84">
        <f>SUMIF('23a'!$H$4:$H$499,"C",'23a'!$S$4:$S$499)</f>
        <v>0</v>
      </c>
    </row>
    <row r="6" spans="1:14">
      <c r="A6" s="19" t="s">
        <v>132</v>
      </c>
      <c r="B6" s="287">
        <f>VLOOKUP(H5,'Kosten NEN2075'!A3:E52,5)</f>
        <v>0</v>
      </c>
      <c r="C6" s="287"/>
      <c r="D6" s="287"/>
      <c r="E6" s="287"/>
      <c r="F6" s="283" t="s">
        <v>133</v>
      </c>
      <c r="G6" s="283"/>
      <c r="H6" s="15" t="str">
        <f>CONCATENATE(H5,"a")</f>
        <v>23a</v>
      </c>
      <c r="K6" s="35" t="s">
        <v>448</v>
      </c>
      <c r="L6" s="47"/>
      <c r="M6" s="191"/>
      <c r="N6" s="84">
        <f>SUMIF('23a'!$H$4:$H$499,"D",'23a'!$S$4:$S$499)</f>
        <v>0</v>
      </c>
    </row>
    <row r="7" spans="1:14">
      <c r="K7" s="35" t="s">
        <v>134</v>
      </c>
      <c r="L7" s="47"/>
      <c r="M7" s="191"/>
      <c r="N7" s="84">
        <f>SUMIF('23a'!$H$4:$H$499,"E",'23a'!$S$4:$S$499)</f>
        <v>0</v>
      </c>
    </row>
    <row r="8" spans="1:14">
      <c r="A8" s="4" t="s">
        <v>136</v>
      </c>
      <c r="B8" s="5"/>
      <c r="C8" s="5"/>
      <c r="D8" s="5"/>
      <c r="E8" s="16">
        <f>MAX(L3:L16)</f>
        <v>0</v>
      </c>
      <c r="K8" s="35" t="s">
        <v>138</v>
      </c>
      <c r="L8" s="47"/>
      <c r="M8" s="191"/>
      <c r="N8" s="84">
        <f>SUMIF('23a'!$H$4:$H$499,"F",'23a'!$S$4:$S$499)</f>
        <v>0</v>
      </c>
    </row>
    <row r="9" spans="1:14">
      <c r="A9" s="4" t="s">
        <v>111</v>
      </c>
      <c r="B9" s="5"/>
      <c r="C9" s="5"/>
      <c r="D9" s="5"/>
      <c r="E9" s="164">
        <v>0.08</v>
      </c>
      <c r="K9" s="35" t="s">
        <v>140</v>
      </c>
      <c r="L9" s="47"/>
      <c r="M9" s="191"/>
      <c r="N9" s="84">
        <f>SUMIF('23a'!$H$4:$H$499,"G",'23a'!$S$4:$S$499)</f>
        <v>0</v>
      </c>
    </row>
    <row r="10" spans="1:14">
      <c r="H10" s="8" t="s">
        <v>139</v>
      </c>
      <c r="K10" s="35" t="s">
        <v>586</v>
      </c>
      <c r="L10" s="47"/>
      <c r="M10" s="191"/>
      <c r="N10" s="84">
        <f>SUMIF('23a'!$H$4:$H$499,"H",'23a'!$S$4:$S$499)</f>
        <v>0</v>
      </c>
    </row>
    <row r="11" spans="1:14">
      <c r="A11" s="4" t="s">
        <v>141</v>
      </c>
      <c r="B11" s="5"/>
      <c r="C11" s="5"/>
      <c r="D11" s="5"/>
      <c r="E11" s="5"/>
      <c r="F11" s="21"/>
      <c r="G11" s="21"/>
      <c r="H11" s="165">
        <f>SUM(N3:N16)*Offertetarief</f>
        <v>0</v>
      </c>
      <c r="K11" s="37" t="s">
        <v>642</v>
      </c>
      <c r="L11" s="48"/>
      <c r="M11" s="192"/>
      <c r="N11" s="85">
        <f>SUMIF('23a'!$H$4:$H$499,"I",'23a'!$S$4:$S$499)</f>
        <v>0</v>
      </c>
    </row>
    <row r="12" spans="1:14">
      <c r="E12" t="s">
        <v>142</v>
      </c>
      <c r="F12" s="8" t="s">
        <v>143</v>
      </c>
      <c r="G12" s="8" t="s">
        <v>144</v>
      </c>
      <c r="H12" s="8"/>
      <c r="K12" s="8"/>
      <c r="L12" s="8"/>
      <c r="M12" s="166"/>
      <c r="N12" s="114"/>
    </row>
    <row r="13" spans="1:14">
      <c r="A13" s="5" t="s">
        <v>145</v>
      </c>
      <c r="B13" s="5"/>
      <c r="C13" s="5"/>
      <c r="D13" s="5"/>
      <c r="E13" s="167">
        <v>4</v>
      </c>
      <c r="F13" s="44">
        <f>SUMIF('23a'!H4:H499,"&lt;&gt;X",'23a'!O4:O499)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'23a'!Q500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SUMIFS('23a'!J4:J499,'23a'!I4:I499,"Linoleum",'23a'!H4:H499,"&lt;&gt;X")+SUMIFS('23a'!M4:M499,'23a'!L4:L499,"Linoleum",'23a'!H4:H499,"&lt;&gt;X")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SUMIFS('23a'!J4:J499,'23a'!I4:I499,"Tapijt",'23a'!H4:H499,"&lt;&gt;X")+SUMIFS('23a'!M4:M499,'23a'!L4:L499,"Tapijt",'23a'!H4:H499,"&lt;&gt;X")</f>
        <v>0</v>
      </c>
      <c r="F26" s="194"/>
      <c r="G26" s="174">
        <f t="shared" si="0"/>
        <v>0</v>
      </c>
      <c r="H26" s="36">
        <v>1</v>
      </c>
      <c r="I26" s="175">
        <f t="shared" si="1"/>
        <v>0</v>
      </c>
    </row>
    <row r="27" spans="1:9">
      <c r="A27" s="258" t="s">
        <v>158</v>
      </c>
      <c r="B27" s="257"/>
      <c r="C27" s="257"/>
      <c r="D27" s="264"/>
      <c r="E27" s="97">
        <f>SUMIFS('23a'!J4:J499,'23a'!I4:I499,"Steen/glad",'23a'!H4:H499,"&lt;&gt;X",'23a'!H4:H499,"&lt;&gt;G")+SUMIFS('23a'!M4:M499,'23a'!L4:L499,"Steen/glad",'23a'!H4:H499,"&lt;&gt;X",'23a'!H4:H499,"&lt;&gt;G")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'23a'!T500</f>
        <v>0</v>
      </c>
      <c r="F29" s="193"/>
      <c r="G29" s="172">
        <f t="shared" si="0"/>
        <v>0</v>
      </c>
      <c r="H29" s="95"/>
      <c r="I29" s="173">
        <f t="shared" si="1"/>
        <v>0</v>
      </c>
    </row>
    <row r="30" spans="1:9">
      <c r="A30" s="258" t="s">
        <v>160</v>
      </c>
      <c r="B30" s="257"/>
      <c r="C30" s="257"/>
      <c r="D30" s="259"/>
      <c r="E30" s="26">
        <f>'23a'!U500</f>
        <v>0</v>
      </c>
      <c r="F30" s="194"/>
      <c r="G30" s="174">
        <f t="shared" si="0"/>
        <v>0</v>
      </c>
      <c r="H30" s="36"/>
      <c r="I30" s="175">
        <f t="shared" si="1"/>
        <v>0</v>
      </c>
    </row>
    <row r="31" spans="1:9">
      <c r="A31" s="258" t="s">
        <v>161</v>
      </c>
      <c r="B31" s="257"/>
      <c r="C31" s="257"/>
      <c r="D31" s="259"/>
      <c r="E31" s="26">
        <f>'23a'!V500*2</f>
        <v>0</v>
      </c>
      <c r="F31" s="194"/>
      <c r="G31" s="174">
        <f t="shared" si="0"/>
        <v>0</v>
      </c>
      <c r="H31" s="36"/>
      <c r="I31" s="175">
        <f t="shared" si="1"/>
        <v>0</v>
      </c>
    </row>
    <row r="32" spans="1:9">
      <c r="A32" s="258" t="s">
        <v>162</v>
      </c>
      <c r="B32" s="257"/>
      <c r="C32" s="257"/>
      <c r="D32" s="259"/>
      <c r="E32" s="26">
        <f>'23a'!W500</f>
        <v>0</v>
      </c>
      <c r="F32" s="194"/>
      <c r="G32" s="174">
        <f t="shared" si="0"/>
        <v>0</v>
      </c>
      <c r="H32" s="36"/>
      <c r="I32" s="175">
        <f t="shared" si="1"/>
        <v>0</v>
      </c>
    </row>
    <row r="33" spans="1:9">
      <c r="A33" s="258" t="s">
        <v>163</v>
      </c>
      <c r="B33" s="257"/>
      <c r="C33" s="257"/>
      <c r="D33" s="259"/>
      <c r="E33" s="26">
        <f>'23a'!X500</f>
        <v>0</v>
      </c>
      <c r="F33" s="194"/>
      <c r="G33" s="174">
        <f t="shared" si="0"/>
        <v>0</v>
      </c>
      <c r="H33" s="36"/>
      <c r="I33" s="175">
        <f t="shared" si="1"/>
        <v>0</v>
      </c>
    </row>
    <row r="34" spans="1:9">
      <c r="A34" s="258" t="s">
        <v>164</v>
      </c>
      <c r="B34" s="257"/>
      <c r="C34" s="257"/>
      <c r="D34" s="259"/>
      <c r="E34" s="26">
        <f>'23a'!Y500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SUMIF('23a'!H4:H499,"G",'23a'!O4:O499)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HK4t7ztND841HgCiBho/cUTi85YRJjIm3s8HT4GxoAZYNlVXwgQ7QlDRr6waMuC5a/Ow9h5N7mm5oSRzKXd/eQ==" saltValue="4kLkeMHiCEqlL5fn10LL/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pageSetUpPr fitToPage="1"/>
  </sheetPr>
  <dimension ref="A2:N90"/>
  <sheetViews>
    <sheetView showGridLines="0" topLeftCell="A12" zoomScaleNormal="100" workbookViewId="0">
      <selection activeCell="J26" sqref="J26"/>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6004190 - Gemeentehuis</v>
      </c>
      <c r="B2" s="278"/>
      <c r="C2" s="278"/>
      <c r="D2" s="278"/>
      <c r="E2" s="278"/>
      <c r="F2" s="278"/>
      <c r="G2" s="278"/>
      <c r="H2" s="278"/>
      <c r="K2" t="s">
        <v>122</v>
      </c>
      <c r="L2" t="s">
        <v>123</v>
      </c>
      <c r="M2" s="40" t="s">
        <v>124</v>
      </c>
      <c r="N2" t="s">
        <v>125</v>
      </c>
    </row>
    <row r="3" spans="1:14">
      <c r="K3" s="33" t="s">
        <v>126</v>
      </c>
      <c r="L3" s="46">
        <v>255</v>
      </c>
      <c r="M3" s="190"/>
      <c r="N3" s="83">
        <f>SUMIF('1a'!$H$4:$H$499,"B",'1a'!$O$4:$O$499)</f>
        <v>0</v>
      </c>
    </row>
    <row r="4" spans="1:14">
      <c r="A4" s="17" t="s">
        <v>127</v>
      </c>
      <c r="B4" s="285" t="str">
        <f>VLOOKUP(H5,'Kosten NEN2075'!A3:E52,3)</f>
        <v>6004190 - Gemeentehuis</v>
      </c>
      <c r="C4" s="285"/>
      <c r="D4" s="285"/>
      <c r="E4" s="285"/>
      <c r="F4" s="20"/>
      <c r="G4" s="20"/>
      <c r="H4" s="13"/>
      <c r="K4" s="35" t="s">
        <v>128</v>
      </c>
      <c r="L4" s="47">
        <v>208</v>
      </c>
      <c r="M4" s="191"/>
      <c r="N4" s="84">
        <f>SUMIF('1a'!$H$4:$H$499,"B1",'1a'!$O$4:$O$499)</f>
        <v>0</v>
      </c>
    </row>
    <row r="5" spans="1:14">
      <c r="A5" s="18" t="s">
        <v>129</v>
      </c>
      <c r="B5" s="286" t="str">
        <f>VLOOKUP(H5,'Kosten NEN2075'!A3:E52,4)</f>
        <v>Griffioenpark 1</v>
      </c>
      <c r="C5" s="286"/>
      <c r="D5" s="286"/>
      <c r="E5" s="286"/>
      <c r="F5" s="282" t="s">
        <v>130</v>
      </c>
      <c r="G5" s="282"/>
      <c r="H5" s="14">
        <f>'Kosten NEN2075'!A3</f>
        <v>1</v>
      </c>
      <c r="K5" s="35" t="s">
        <v>131</v>
      </c>
      <c r="L5" s="47">
        <v>255</v>
      </c>
      <c r="M5" s="191"/>
      <c r="N5" s="84">
        <f>SUMIF('1a'!$H$4:$H$499,"C",'1a'!$O$4:$O$499)</f>
        <v>0</v>
      </c>
    </row>
    <row r="6" spans="1:14">
      <c r="A6" s="19" t="s">
        <v>132</v>
      </c>
      <c r="B6" s="287" t="str">
        <f>VLOOKUP(H5,'Kosten NEN2075'!A3:E52,5)</f>
        <v>Wolvega</v>
      </c>
      <c r="C6" s="287"/>
      <c r="D6" s="287"/>
      <c r="E6" s="287"/>
      <c r="F6" s="283" t="s">
        <v>133</v>
      </c>
      <c r="G6" s="283"/>
      <c r="H6" s="15" t="str">
        <f>CONCATENATE(H5,"a")</f>
        <v>1a</v>
      </c>
      <c r="K6" s="35" t="s">
        <v>134</v>
      </c>
      <c r="L6" s="47">
        <v>255</v>
      </c>
      <c r="M6" s="191"/>
      <c r="N6" s="84">
        <f>SUMIF('1a'!$H$4:$H$499,"E",'1a'!$O$4:$O$499)</f>
        <v>0</v>
      </c>
    </row>
    <row r="7" spans="1:14">
      <c r="K7" s="35" t="s">
        <v>135</v>
      </c>
      <c r="L7" s="47">
        <v>208</v>
      </c>
      <c r="M7" s="191"/>
      <c r="N7" s="84">
        <f>SUMIF('1a'!$H$4:$H$499,"E1",'1a'!$O$4:$O$499)</f>
        <v>0</v>
      </c>
    </row>
    <row r="8" spans="1:14">
      <c r="A8" s="4" t="s">
        <v>136</v>
      </c>
      <c r="B8" s="5"/>
      <c r="C8" s="5"/>
      <c r="D8" s="5"/>
      <c r="E8" s="16">
        <f>MAX(L3:L16)</f>
        <v>255</v>
      </c>
      <c r="K8" s="35" t="s">
        <v>137</v>
      </c>
      <c r="L8" s="47">
        <v>52</v>
      </c>
      <c r="M8" s="191"/>
      <c r="N8" s="84">
        <f>SUMIF('1a'!$H$4:$H$499,"E2",'1a'!$O$4:$O$499)</f>
        <v>0</v>
      </c>
    </row>
    <row r="9" spans="1:14">
      <c r="A9" s="4" t="s">
        <v>111</v>
      </c>
      <c r="B9" s="5"/>
      <c r="C9" s="5"/>
      <c r="D9" s="5"/>
      <c r="E9" s="164">
        <v>0.08</v>
      </c>
      <c r="K9" s="35" t="s">
        <v>138</v>
      </c>
      <c r="L9" s="47">
        <v>52</v>
      </c>
      <c r="M9" s="191"/>
      <c r="N9" s="84">
        <f>SUMIF('1a'!$H$4:$H$499,"F",'1a'!$O$4:$O$499)</f>
        <v>0</v>
      </c>
    </row>
    <row r="10" spans="1:14">
      <c r="H10" s="8" t="s">
        <v>139</v>
      </c>
      <c r="K10" s="37" t="s">
        <v>140</v>
      </c>
      <c r="L10" s="48">
        <v>255</v>
      </c>
      <c r="M10" s="192"/>
      <c r="N10" s="85">
        <f>SUMIF('1a'!$H$4:$H$499,"G",'1a'!$O$4:$O$499)</f>
        <v>0</v>
      </c>
    </row>
    <row r="11" spans="1:14">
      <c r="A11" s="4" t="s">
        <v>141</v>
      </c>
      <c r="B11" s="5"/>
      <c r="C11" s="5"/>
      <c r="D11" s="5"/>
      <c r="E11" s="5"/>
      <c r="F11" s="21"/>
      <c r="G11" s="21"/>
      <c r="H11" s="165">
        <f>SUM(N3:N16)*Offertetarief</f>
        <v>0</v>
      </c>
      <c r="K11" s="114"/>
      <c r="L11" s="114"/>
      <c r="M11" s="114"/>
      <c r="N11" s="114"/>
    </row>
    <row r="12" spans="1:14">
      <c r="E12" t="s">
        <v>142</v>
      </c>
      <c r="F12" s="8" t="s">
        <v>143</v>
      </c>
      <c r="G12" s="8" t="s">
        <v>144</v>
      </c>
      <c r="H12" s="8"/>
      <c r="K12" s="114"/>
      <c r="L12" s="114"/>
      <c r="M12" s="114"/>
      <c r="N12" s="114"/>
    </row>
    <row r="13" spans="1:14">
      <c r="A13" s="5" t="s">
        <v>145</v>
      </c>
      <c r="B13" s="5"/>
      <c r="C13" s="5"/>
      <c r="D13" s="5"/>
      <c r="E13" s="167">
        <v>3</v>
      </c>
      <c r="F13" s="44">
        <f>SUMIF('1a'!H4:H499,"&lt;&gt;X",'1a'!K4:K499)</f>
        <v>6090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'1a'!M500</f>
        <v>1437042</v>
      </c>
      <c r="E17" s="279" t="s">
        <v>149</v>
      </c>
      <c r="F17" s="279"/>
      <c r="G17" s="45">
        <f>D17/E8</f>
        <v>5635.4588235294113</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SUMIFS('1a'!K4:K499,'1a'!I4:I499,"Linoleum",'1a'!H4:H499,"&lt;&gt;X")-SUMIFS('1a'!K4:K499,'1a'!J4:J499,"Topshield",'1a'!H4:H499,"&lt;&gt;G")</f>
        <v>3</v>
      </c>
      <c r="F22" s="193"/>
      <c r="G22" s="172">
        <f t="shared" ref="G22:G34" si="0">E22*F22</f>
        <v>0</v>
      </c>
      <c r="H22" s="95">
        <v>0.16</v>
      </c>
      <c r="I22" s="173">
        <f t="shared" ref="I22:I36" si="1">G22*H22</f>
        <v>0</v>
      </c>
    </row>
    <row r="23" spans="1:9">
      <c r="A23" s="258" t="s">
        <v>154</v>
      </c>
      <c r="B23" s="257"/>
      <c r="C23" s="257"/>
      <c r="D23" s="259"/>
      <c r="E23" s="26">
        <f>E22</f>
        <v>3</v>
      </c>
      <c r="F23" s="194"/>
      <c r="G23" s="174">
        <f t="shared" si="0"/>
        <v>0</v>
      </c>
      <c r="H23" s="36">
        <v>0.32</v>
      </c>
      <c r="I23" s="175">
        <f t="shared" si="1"/>
        <v>0</v>
      </c>
    </row>
    <row r="24" spans="1:9">
      <c r="A24" s="258" t="s">
        <v>155</v>
      </c>
      <c r="B24" s="257"/>
      <c r="C24" s="257"/>
      <c r="D24" s="259"/>
      <c r="E24" s="26">
        <f>E22</f>
        <v>3</v>
      </c>
      <c r="F24" s="194"/>
      <c r="G24" s="174">
        <f t="shared" si="0"/>
        <v>0</v>
      </c>
      <c r="H24" s="36">
        <v>0.32</v>
      </c>
      <c r="I24" s="175">
        <f t="shared" si="1"/>
        <v>0</v>
      </c>
    </row>
    <row r="25" spans="1:9">
      <c r="A25" s="258" t="s">
        <v>156</v>
      </c>
      <c r="B25" s="257"/>
      <c r="C25" s="257"/>
      <c r="D25" s="259"/>
      <c r="E25" s="26">
        <f>E22</f>
        <v>3</v>
      </c>
      <c r="F25" s="194"/>
      <c r="G25" s="174">
        <f t="shared" si="0"/>
        <v>0</v>
      </c>
      <c r="H25" s="36">
        <v>0.2</v>
      </c>
      <c r="I25" s="175">
        <f t="shared" si="1"/>
        <v>0</v>
      </c>
    </row>
    <row r="26" spans="1:9">
      <c r="A26" s="258" t="s">
        <v>157</v>
      </c>
      <c r="B26" s="257"/>
      <c r="C26" s="257"/>
      <c r="D26" s="259"/>
      <c r="E26" s="26">
        <f>SUMIFS('1a'!K4:K499,'1a'!I4:I499,"Tapijt",'1a'!H4:H499,"&lt;&gt;X")</f>
        <v>97</v>
      </c>
      <c r="F26" s="194"/>
      <c r="G26" s="174">
        <f t="shared" si="0"/>
        <v>0</v>
      </c>
      <c r="H26" s="36">
        <v>1</v>
      </c>
      <c r="I26" s="175">
        <f t="shared" si="1"/>
        <v>0</v>
      </c>
    </row>
    <row r="27" spans="1:9">
      <c r="A27" s="258" t="s">
        <v>158</v>
      </c>
      <c r="B27" s="257"/>
      <c r="C27" s="257"/>
      <c r="D27" s="264"/>
      <c r="E27" s="97">
        <f>SUMIFS('1a'!K4:K499,'1a'!I4:I499,"Steen/glad",'1a'!H4:H499,"&lt;&gt;X",'1a'!H4:H499,"&lt;&gt;G")</f>
        <v>5854</v>
      </c>
      <c r="F27" s="195"/>
      <c r="G27" s="176">
        <f t="shared" si="0"/>
        <v>0</v>
      </c>
      <c r="H27" s="100">
        <v>1</v>
      </c>
      <c r="I27" s="177">
        <f t="shared" si="1"/>
        <v>0</v>
      </c>
    </row>
    <row r="28" spans="1:9">
      <c r="A28" s="96"/>
      <c r="B28" s="90"/>
      <c r="C28" s="90"/>
      <c r="D28" s="90"/>
      <c r="E28" s="257"/>
      <c r="F28" s="257"/>
      <c r="G28" s="257"/>
      <c r="H28" s="257"/>
      <c r="I28" s="178"/>
    </row>
    <row r="29" spans="1:9">
      <c r="A29" s="258" t="s">
        <v>159</v>
      </c>
      <c r="B29" s="257"/>
      <c r="C29" s="257"/>
      <c r="D29" s="263"/>
      <c r="E29" s="92">
        <f>'1a'!P500</f>
        <v>2050</v>
      </c>
      <c r="F29" s="193"/>
      <c r="G29" s="172">
        <f t="shared" si="0"/>
        <v>0</v>
      </c>
      <c r="H29" s="95">
        <v>3</v>
      </c>
      <c r="I29" s="173">
        <f t="shared" si="1"/>
        <v>0</v>
      </c>
    </row>
    <row r="30" spans="1:9">
      <c r="A30" s="258" t="s">
        <v>160</v>
      </c>
      <c r="B30" s="257"/>
      <c r="C30" s="257"/>
      <c r="D30" s="259"/>
      <c r="E30" s="26">
        <f>'1a'!Q500</f>
        <v>2050</v>
      </c>
      <c r="F30" s="194"/>
      <c r="G30" s="174">
        <f t="shared" si="0"/>
        <v>0</v>
      </c>
      <c r="H30" s="36">
        <v>2</v>
      </c>
      <c r="I30" s="175">
        <f t="shared" si="1"/>
        <v>0</v>
      </c>
    </row>
    <row r="31" spans="1:9">
      <c r="A31" s="258" t="s">
        <v>161</v>
      </c>
      <c r="B31" s="257"/>
      <c r="C31" s="257"/>
      <c r="D31" s="259"/>
      <c r="E31" s="26">
        <f>'1a'!R500</f>
        <v>2310</v>
      </c>
      <c r="F31" s="194"/>
      <c r="G31" s="174">
        <f t="shared" si="0"/>
        <v>0</v>
      </c>
      <c r="H31" s="36">
        <v>2</v>
      </c>
      <c r="I31" s="175">
        <f t="shared" si="1"/>
        <v>0</v>
      </c>
    </row>
    <row r="32" spans="1:9" hidden="1">
      <c r="A32" s="258" t="s">
        <v>162</v>
      </c>
      <c r="B32" s="257"/>
      <c r="C32" s="257"/>
      <c r="D32" s="259"/>
      <c r="E32" s="26">
        <f>'1a'!S500</f>
        <v>0</v>
      </c>
      <c r="F32" s="194"/>
      <c r="G32" s="174">
        <f t="shared" si="0"/>
        <v>0</v>
      </c>
      <c r="H32" s="36"/>
      <c r="I32" s="175">
        <f t="shared" si="1"/>
        <v>0</v>
      </c>
    </row>
    <row r="33" spans="1:9" hidden="1">
      <c r="A33" s="258" t="s">
        <v>163</v>
      </c>
      <c r="B33" s="257"/>
      <c r="C33" s="257"/>
      <c r="D33" s="259"/>
      <c r="E33" s="26">
        <f>'1a'!T500</f>
        <v>0</v>
      </c>
      <c r="F33" s="194"/>
      <c r="G33" s="174">
        <f t="shared" si="0"/>
        <v>0</v>
      </c>
      <c r="H33" s="36"/>
      <c r="I33" s="175">
        <f t="shared" si="1"/>
        <v>0</v>
      </c>
    </row>
    <row r="34" spans="1:9" hidden="1">
      <c r="A34" s="258" t="s">
        <v>164</v>
      </c>
      <c r="B34" s="257"/>
      <c r="C34" s="257"/>
      <c r="D34" s="259"/>
      <c r="E34" s="26">
        <f>'1a'!U500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SUMIF('1a'!H4:H499,"G",'1a'!K4:K499)</f>
        <v>136</v>
      </c>
      <c r="F36" s="194"/>
      <c r="G36" s="174">
        <f>E36*F36</f>
        <v>0</v>
      </c>
      <c r="H36" s="36">
        <v>1</v>
      </c>
      <c r="I36" s="175">
        <f t="shared" si="1"/>
        <v>0</v>
      </c>
    </row>
    <row r="37" spans="1:9" ht="18.75" customHeight="1">
      <c r="A37" s="260" t="s">
        <v>166</v>
      </c>
      <c r="B37" s="261"/>
      <c r="C37" s="261"/>
      <c r="D37" s="261"/>
      <c r="E37" s="261"/>
      <c r="F37" s="261"/>
      <c r="G37" s="261"/>
      <c r="H37" s="261"/>
      <c r="I37" s="262"/>
    </row>
    <row r="38" spans="1:9" ht="15.75">
      <c r="H38" s="28" t="s">
        <v>146</v>
      </c>
      <c r="I38" s="181">
        <f>SUM(I22:I37)</f>
        <v>0</v>
      </c>
    </row>
    <row r="40" spans="1:9">
      <c r="A40" s="25" t="s">
        <v>90</v>
      </c>
      <c r="D40" t="s">
        <v>167</v>
      </c>
      <c r="E40" t="s">
        <v>168</v>
      </c>
      <c r="F40" t="s">
        <v>169</v>
      </c>
      <c r="G40" t="s">
        <v>151</v>
      </c>
      <c r="H40" t="s">
        <v>152</v>
      </c>
      <c r="I40" t="s">
        <v>139</v>
      </c>
    </row>
    <row r="41" spans="1:9">
      <c r="A41" s="267" t="s">
        <v>170</v>
      </c>
      <c r="B41" s="268"/>
      <c r="C41" s="268"/>
      <c r="D41" s="9" t="s">
        <v>29</v>
      </c>
      <c r="E41" s="182">
        <v>155.5</v>
      </c>
      <c r="F41" s="196"/>
      <c r="G41" s="183">
        <f>E41*F41</f>
        <v>0</v>
      </c>
      <c r="H41" s="34">
        <v>3</v>
      </c>
      <c r="I41" s="184">
        <f>G41*H41</f>
        <v>0</v>
      </c>
    </row>
    <row r="42" spans="1:9">
      <c r="A42" s="96"/>
      <c r="B42" s="90"/>
      <c r="C42" s="90"/>
      <c r="D42" s="90"/>
      <c r="E42" s="257"/>
      <c r="F42" s="257"/>
      <c r="G42" s="257">
        <f t="shared" ref="G42:G50" si="2">E42*F42</f>
        <v>0</v>
      </c>
      <c r="H42" s="257"/>
      <c r="I42" s="178"/>
    </row>
    <row r="43" spans="1:9" hidden="1">
      <c r="A43" s="265"/>
      <c r="B43" s="266"/>
      <c r="C43" s="266"/>
      <c r="D43" s="10"/>
      <c r="E43" s="26"/>
      <c r="F43" s="185"/>
      <c r="G43" s="174">
        <f t="shared" si="2"/>
        <v>0</v>
      </c>
      <c r="H43" s="36"/>
      <c r="I43" s="175">
        <f t="shared" ref="I43:I50" si="3">G43*H43</f>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269" t="s">
        <v>173</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2"/>
      <c r="B62" s="273"/>
      <c r="C62" s="273"/>
      <c r="D62" s="273"/>
      <c r="E62" s="273"/>
      <c r="F62" s="273"/>
      <c r="G62" s="273"/>
      <c r="H62" s="273"/>
      <c r="I62" s="274"/>
    </row>
    <row r="63" spans="1:9">
      <c r="A63" s="272"/>
      <c r="B63" s="273"/>
      <c r="C63" s="273"/>
      <c r="D63" s="273"/>
      <c r="E63" s="273"/>
      <c r="F63" s="273"/>
      <c r="G63" s="273"/>
      <c r="H63" s="273"/>
      <c r="I63" s="274"/>
    </row>
    <row r="64" spans="1:9">
      <c r="A64" s="272"/>
      <c r="B64" s="273"/>
      <c r="C64" s="273"/>
      <c r="D64" s="273"/>
      <c r="E64" s="273"/>
      <c r="F64" s="273"/>
      <c r="G64" s="273"/>
      <c r="H64" s="273"/>
      <c r="I64" s="274"/>
    </row>
    <row r="65" spans="1:9">
      <c r="A65" s="272"/>
      <c r="B65" s="273"/>
      <c r="C65" s="273"/>
      <c r="D65" s="273"/>
      <c r="E65" s="273"/>
      <c r="F65" s="273"/>
      <c r="G65" s="273"/>
      <c r="H65" s="273"/>
      <c r="I65" s="274"/>
    </row>
    <row r="66" spans="1:9">
      <c r="A66" s="272"/>
      <c r="B66" s="273"/>
      <c r="C66" s="273"/>
      <c r="D66" s="273"/>
      <c r="E66" s="273"/>
      <c r="F66" s="273"/>
      <c r="G66" s="273"/>
      <c r="H66" s="273"/>
      <c r="I66" s="274"/>
    </row>
    <row r="67" spans="1:9">
      <c r="A67" s="272"/>
      <c r="B67" s="273"/>
      <c r="C67" s="273"/>
      <c r="D67" s="273"/>
      <c r="E67" s="273"/>
      <c r="F67" s="273"/>
      <c r="G67" s="273"/>
      <c r="H67" s="273"/>
      <c r="I67" s="274"/>
    </row>
    <row r="68" spans="1:9">
      <c r="A68" s="272"/>
      <c r="B68" s="273"/>
      <c r="C68" s="273"/>
      <c r="D68" s="273"/>
      <c r="E68" s="273"/>
      <c r="F68" s="273"/>
      <c r="G68" s="273"/>
      <c r="H68" s="273"/>
      <c r="I68" s="274"/>
    </row>
    <row r="69" spans="1:9">
      <c r="A69" s="272"/>
      <c r="B69" s="273"/>
      <c r="C69" s="273"/>
      <c r="D69" s="273"/>
      <c r="E69" s="273"/>
      <c r="F69" s="273"/>
      <c r="G69" s="273"/>
      <c r="H69" s="273"/>
      <c r="I69" s="274"/>
    </row>
    <row r="70" spans="1:9">
      <c r="A70" s="272"/>
      <c r="B70" s="273"/>
      <c r="C70" s="273"/>
      <c r="D70" s="273"/>
      <c r="E70" s="273"/>
      <c r="F70" s="273"/>
      <c r="G70" s="273"/>
      <c r="H70" s="273"/>
      <c r="I70" s="274"/>
    </row>
    <row r="71" spans="1:9">
      <c r="A71" s="272"/>
      <c r="B71" s="273"/>
      <c r="C71" s="273"/>
      <c r="D71" s="273"/>
      <c r="E71" s="273"/>
      <c r="F71" s="273"/>
      <c r="G71" s="273"/>
      <c r="H71" s="273"/>
      <c r="I71" s="274"/>
    </row>
    <row r="72" spans="1:9">
      <c r="A72" s="272"/>
      <c r="B72" s="273"/>
      <c r="C72" s="273"/>
      <c r="D72" s="273"/>
      <c r="E72" s="273"/>
      <c r="F72" s="273"/>
      <c r="G72" s="273"/>
      <c r="H72" s="273"/>
      <c r="I72" s="274"/>
    </row>
    <row r="73" spans="1:9">
      <c r="A73" s="272"/>
      <c r="B73" s="273"/>
      <c r="C73" s="273"/>
      <c r="D73" s="273"/>
      <c r="E73" s="273"/>
      <c r="F73" s="273"/>
      <c r="G73" s="273"/>
      <c r="H73" s="273"/>
      <c r="I73" s="274"/>
    </row>
    <row r="74" spans="1:9">
      <c r="A74" s="272"/>
      <c r="B74" s="273"/>
      <c r="C74" s="273"/>
      <c r="D74" s="273"/>
      <c r="E74" s="273"/>
      <c r="F74" s="273"/>
      <c r="G74" s="273"/>
      <c r="H74" s="273"/>
      <c r="I74" s="274"/>
    </row>
    <row r="75" spans="1:9">
      <c r="A75" s="272"/>
      <c r="B75" s="273"/>
      <c r="C75" s="273"/>
      <c r="D75" s="273"/>
      <c r="E75" s="273"/>
      <c r="F75" s="273"/>
      <c r="G75" s="273"/>
      <c r="H75" s="273"/>
      <c r="I75" s="274"/>
    </row>
    <row r="76" spans="1:9">
      <c r="A76" s="272"/>
      <c r="B76" s="273"/>
      <c r="C76" s="273"/>
      <c r="D76" s="273"/>
      <c r="E76" s="273"/>
      <c r="F76" s="273"/>
      <c r="G76" s="273"/>
      <c r="H76" s="273"/>
      <c r="I76" s="274"/>
    </row>
    <row r="77" spans="1:9">
      <c r="A77" s="272"/>
      <c r="B77" s="273"/>
      <c r="C77" s="273"/>
      <c r="D77" s="273"/>
      <c r="E77" s="273"/>
      <c r="F77" s="273"/>
      <c r="G77" s="273"/>
      <c r="H77" s="273"/>
      <c r="I77" s="274"/>
    </row>
    <row r="78" spans="1:9">
      <c r="A78" s="272"/>
      <c r="B78" s="273"/>
      <c r="C78" s="273"/>
      <c r="D78" s="273"/>
      <c r="E78" s="273"/>
      <c r="F78" s="273"/>
      <c r="G78" s="273"/>
      <c r="H78" s="273"/>
      <c r="I78" s="274"/>
    </row>
    <row r="79" spans="1:9">
      <c r="A79" s="272"/>
      <c r="B79" s="273"/>
      <c r="C79" s="273"/>
      <c r="D79" s="273"/>
      <c r="E79" s="273"/>
      <c r="F79" s="273"/>
      <c r="G79" s="273"/>
      <c r="H79" s="273"/>
      <c r="I79" s="274"/>
    </row>
    <row r="80" spans="1:9">
      <c r="A80" s="272"/>
      <c r="B80" s="273"/>
      <c r="C80" s="273"/>
      <c r="D80" s="273"/>
      <c r="E80" s="273"/>
      <c r="F80" s="273"/>
      <c r="G80" s="273"/>
      <c r="H80" s="273"/>
      <c r="I80" s="274"/>
    </row>
    <row r="81" spans="1:9">
      <c r="A81" s="272"/>
      <c r="B81" s="273"/>
      <c r="C81" s="273"/>
      <c r="D81" s="273"/>
      <c r="E81" s="273"/>
      <c r="F81" s="273"/>
      <c r="G81" s="273"/>
      <c r="H81" s="273"/>
      <c r="I81" s="274"/>
    </row>
    <row r="82" spans="1:9">
      <c r="A82" s="272"/>
      <c r="B82" s="273"/>
      <c r="C82" s="273"/>
      <c r="D82" s="273"/>
      <c r="E82" s="273"/>
      <c r="F82" s="273"/>
      <c r="G82" s="273"/>
      <c r="H82" s="273"/>
      <c r="I82" s="274"/>
    </row>
    <row r="83" spans="1:9">
      <c r="A83" s="272"/>
      <c r="B83" s="273"/>
      <c r="C83" s="273"/>
      <c r="D83" s="273"/>
      <c r="E83" s="273"/>
      <c r="F83" s="273"/>
      <c r="G83" s="273"/>
      <c r="H83" s="273"/>
      <c r="I83" s="274"/>
    </row>
    <row r="84" spans="1:9">
      <c r="A84" s="272"/>
      <c r="B84" s="273"/>
      <c r="C84" s="273"/>
      <c r="D84" s="273"/>
      <c r="E84" s="273"/>
      <c r="F84" s="273"/>
      <c r="G84" s="273"/>
      <c r="H84" s="273"/>
      <c r="I84" s="274"/>
    </row>
    <row r="85" spans="1:9">
      <c r="A85" s="272"/>
      <c r="B85" s="273"/>
      <c r="C85" s="273"/>
      <c r="D85" s="273"/>
      <c r="E85" s="273"/>
      <c r="F85" s="273"/>
      <c r="G85" s="273"/>
      <c r="H85" s="273"/>
      <c r="I85" s="274"/>
    </row>
    <row r="86" spans="1:9">
      <c r="A86" s="272"/>
      <c r="B86" s="273"/>
      <c r="C86" s="273"/>
      <c r="D86" s="273"/>
      <c r="E86" s="273"/>
      <c r="F86" s="273"/>
      <c r="G86" s="273"/>
      <c r="H86" s="273"/>
      <c r="I86" s="274"/>
    </row>
    <row r="87" spans="1:9">
      <c r="A87" s="272"/>
      <c r="B87" s="273"/>
      <c r="C87" s="273"/>
      <c r="D87" s="273"/>
      <c r="E87" s="273"/>
      <c r="F87" s="273"/>
      <c r="G87" s="273"/>
      <c r="H87" s="273"/>
      <c r="I87" s="274"/>
    </row>
    <row r="88" spans="1:9">
      <c r="A88" s="272"/>
      <c r="B88" s="273"/>
      <c r="C88" s="273"/>
      <c r="D88" s="273"/>
      <c r="E88" s="273"/>
      <c r="F88" s="273"/>
      <c r="G88" s="273"/>
      <c r="H88" s="273"/>
      <c r="I88" s="274"/>
    </row>
    <row r="89" spans="1:9">
      <c r="A89" s="272"/>
      <c r="B89" s="273"/>
      <c r="C89" s="273"/>
      <c r="D89" s="273"/>
      <c r="E89" s="273"/>
      <c r="F89" s="273"/>
      <c r="G89" s="273"/>
      <c r="H89" s="273"/>
      <c r="I89" s="274"/>
    </row>
    <row r="90" spans="1:9">
      <c r="A90" s="275"/>
      <c r="B90" s="276"/>
      <c r="C90" s="276"/>
      <c r="D90" s="276"/>
      <c r="E90" s="276"/>
      <c r="F90" s="276"/>
      <c r="G90" s="276"/>
      <c r="H90" s="276"/>
      <c r="I90" s="277"/>
    </row>
  </sheetData>
  <sheetProtection algorithmName="SHA-512" hashValue="o5+8oIAW7yDIUC09i3k7U0OXScGb2SbHiI9adv7+Xm6m3g4v7pb/Uhix8UOzfb5g5Xi228KHHLUzpqk0Y4sK5w==" saltValue="npyxkc031u1HEOFX3X+a6Q==" spinCount="100000" sheet="1" objects="1" scenarios="1"/>
  <mergeCells count="36">
    <mergeCell ref="E42:H42"/>
    <mergeCell ref="A58:I90"/>
    <mergeCell ref="A2:H2"/>
    <mergeCell ref="E17:F17"/>
    <mergeCell ref="A17:C17"/>
    <mergeCell ref="A22:D22"/>
    <mergeCell ref="F5:G5"/>
    <mergeCell ref="F6:G6"/>
    <mergeCell ref="E21:H21"/>
    <mergeCell ref="B4:E4"/>
    <mergeCell ref="B5:E5"/>
    <mergeCell ref="B6:E6"/>
    <mergeCell ref="A50:C50"/>
    <mergeCell ref="A49:C49"/>
    <mergeCell ref="A48:C48"/>
    <mergeCell ref="A46:C46"/>
    <mergeCell ref="A47:C47"/>
    <mergeCell ref="A45:C45"/>
    <mergeCell ref="A44:C44"/>
    <mergeCell ref="A43:C43"/>
    <mergeCell ref="A41:C41"/>
    <mergeCell ref="A23:D23"/>
    <mergeCell ref="A34:D34"/>
    <mergeCell ref="A33:D33"/>
    <mergeCell ref="E28:H28"/>
    <mergeCell ref="A32:D32"/>
    <mergeCell ref="A31:D31"/>
    <mergeCell ref="A30:D30"/>
    <mergeCell ref="A29:D29"/>
    <mergeCell ref="A27:D27"/>
    <mergeCell ref="A24:D24"/>
    <mergeCell ref="E35:H35"/>
    <mergeCell ref="A36:D36"/>
    <mergeCell ref="A26:D26"/>
    <mergeCell ref="A25:D25"/>
    <mergeCell ref="A37:I37"/>
  </mergeCells>
  <pageMargins left="0.70866141732283472" right="0.70866141732283472" top="0.74803149606299213" bottom="0.74803149606299213" header="0.31496062992125984" footer="0.31496062992125984"/>
  <pageSetup paperSize="8" scale="7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codeName="Blad5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23</v>
      </c>
      <c r="B1" s="292"/>
      <c r="C1" s="293"/>
      <c r="D1" s="294" t="s">
        <v>127</v>
      </c>
      <c r="E1" s="295"/>
      <c r="F1" s="297">
        <f>'Kosten NEN2075'!C25</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IFERROR(VLOOKUP(H4,'23'!$K$3:$M$16,3,FALSE),0)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IFERROR(VLOOKUP(H5,'23'!$K$3:$M$16,3,FALSE),0)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IFERROR(VLOOKUP(H6,'23'!$K$3:$M$16,3,FALSE),0)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IFERROR(VLOOKUP(H7,'23'!$K$3:$M$16,3,FALSE),0)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IFERROR(VLOOKUP(H8,'23'!$K$3:$M$16,3,FALSE),0)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IFERROR(VLOOKUP(H9,'23'!$K$3:$M$16,3,FALSE),0)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IFERROR(VLOOKUP(H10,'23'!$K$3:$M$16,3,FALSE),0)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IFERROR(VLOOKUP(H11,'23'!$K$3:$M$16,3,FALSE),0)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IFERROR(VLOOKUP(H12,'23'!$K$3:$M$16,3,FALSE),0)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IFERROR(VLOOKUP(H13,'23'!$K$3:$M$16,3,FALSE),0)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IFERROR(VLOOKUP(H14,'23'!$K$3:$M$16,3,FALSE),0)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IFERROR(VLOOKUP(H15,'23'!$K$3:$M$16,3,FALSE),0)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IFERROR(VLOOKUP(H16,'23'!$K$3:$M$16,3,FALSE),0)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IFERROR(VLOOKUP(H17,'23'!$K$3:$M$16,3,FALSE),0)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IFERROR(VLOOKUP(H18,'23'!$K$3:$M$16,3,FALSE),0)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IFERROR(VLOOKUP(H19,'23'!$K$3:$M$16,3,FALSE),0)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IFERROR(VLOOKUP(H20,'23'!$K$3:$M$16,3,FALSE),0)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IFERROR(VLOOKUP(H21,'23'!$K$3:$M$16,3,FALSE),0)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IFERROR(VLOOKUP(H22,'23'!$K$3:$M$16,3,FALSE),0)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IFERROR(VLOOKUP(H23,'23'!$K$3:$M$16,3,FALSE),0)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IFERROR(VLOOKUP(H24,'23'!$K$3:$M$16,3,FALSE),0)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IFERROR(VLOOKUP(H25,'23'!$K$3:$M$16,3,FALSE),0)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IFERROR(VLOOKUP(H26,'23'!$K$3:$M$16,3,FALSE),0)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IFERROR(VLOOKUP(H27,'23'!$K$3:$M$16,3,FALSE),0)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IFERROR(VLOOKUP(H28,'23'!$K$3:$M$16,3,FALSE),0)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IFERROR(VLOOKUP(H29,'23'!$K$3:$M$16,3,FALSE),0)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IFERROR(VLOOKUP(H30,'23'!$K$3:$M$16,3,FALSE),0)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IFERROR(VLOOKUP(H31,'23'!$K$3:$M$16,3,FALSE),0)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IFERROR(VLOOKUP(H32,'23'!$K$3:$M$16,3,FALSE),0)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IFERROR(VLOOKUP(H33,'23'!$K$3:$M$16,3,FALSE),0)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IFERROR(VLOOKUP(H34,'23'!$K$3:$M$16,3,FALSE),0)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IFERROR(VLOOKUP(H35,'23'!$K$3:$M$16,3,FALSE),0)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IFERROR(VLOOKUP(H36,'23'!$K$3:$M$16,3,FALSE),0)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IFERROR(VLOOKUP(H37,'23'!$K$3:$M$16,3,FALSE),0)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IFERROR(VLOOKUP(H38,'23'!$K$3:$M$16,3,FALSE),0)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IFERROR(VLOOKUP(H39,'23'!$K$3:$M$16,3,FALSE),0)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IFERROR(VLOOKUP(H40,'23'!$K$3:$M$16,3,FALSE),0)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IFERROR(VLOOKUP(H41,'23'!$K$3:$M$16,3,FALSE),0)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IFERROR(VLOOKUP(H42,'23'!$K$3:$M$16,3,FALSE),0)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IFERROR(VLOOKUP(H43,'23'!$K$3:$M$16,3,FALSE),0)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IFERROR(VLOOKUP(H44,'23'!$K$3:$M$16,3,FALSE),0)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IFERROR(VLOOKUP(H45,'23'!$K$3:$M$16,3,FALSE),0)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IFERROR(VLOOKUP(H46,'23'!$K$3:$M$16,3,FALSE),0)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IFERROR(VLOOKUP(H47,'23'!$K$3:$M$16,3,FALSE),0)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IFERROR(VLOOKUP(H48,'23'!$K$3:$M$16,3,FALSE),0)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IFERROR(VLOOKUP(H49,'23'!$K$3:$M$16,3,FALSE),0)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IFERROR(VLOOKUP(H50,'23'!$K$3:$M$16,3,FALSE),0)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IFERROR(VLOOKUP(H51,'23'!$K$3:$M$16,3,FALSE),0)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IFERROR(VLOOKUP(H52,'23'!$K$3:$M$16,3,FALSE),0)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IFERROR(VLOOKUP(H53,'23'!$K$3:$M$16,3,FALSE),0)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IFERROR(VLOOKUP(H54,'23'!$K$3:$M$16,3,FALSE),0)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IFERROR(VLOOKUP(H55,'23'!$K$3:$M$16,3,FALSE),0)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IFERROR(VLOOKUP(H56,'23'!$K$3:$M$16,3,FALSE),0)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IFERROR(VLOOKUP(H57,'23'!$K$3:$M$16,3,FALSE),0)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IFERROR(VLOOKUP(H58,'23'!$K$3:$M$16,3,FALSE),0)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IFERROR(VLOOKUP(H59,'23'!$K$3:$M$16,3,FALSE),0)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IFERROR(VLOOKUP(H60,'23'!$K$3:$M$16,3,FALSE),0)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IFERROR(VLOOKUP(H61,'23'!$K$3:$M$16,3,FALSE),0)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IFERROR(VLOOKUP(H62,'23'!$K$3:$M$16,3,FALSE),0)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IFERROR(VLOOKUP(H63,'23'!$K$3:$M$16,3,FALSE),0)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IFERROR(VLOOKUP(H64,'23'!$K$3:$M$16,3,FALSE),0)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IFERROR(VLOOKUP(H65,'23'!$K$3:$M$16,3,FALSE),0)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IFERROR(VLOOKUP(H66,'23'!$K$3:$M$16,3,FALSE),0)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IFERROR(VLOOKUP(H67,'23'!$K$3:$M$16,3,FALSE),0)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IFERROR(VLOOKUP(H68,'23'!$K$3:$M$16,3,FALSE),0)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IFERROR(VLOOKUP(H69,'23'!$K$3:$M$16,3,FALSE),0)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IFERROR(VLOOKUP(H70,'23'!$K$3:$M$16,3,FALSE),0)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IFERROR(VLOOKUP(H71,'23'!$K$3:$M$16,3,FALSE),0)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IFERROR(VLOOKUP(H72,'23'!$K$3:$M$16,3,FALSE),0)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IFERROR(VLOOKUP(H73,'23'!$K$3:$M$16,3,FALSE),0)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IFERROR(VLOOKUP(H74,'23'!$K$3:$M$16,3,FALSE),0)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IFERROR(VLOOKUP(H75,'23'!$K$3:$M$16,3,FALSE),0)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IFERROR(VLOOKUP(H76,'23'!$K$3:$M$16,3,FALSE),0)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IFERROR(VLOOKUP(H77,'23'!$K$3:$M$16,3,FALSE),0)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IFERROR(VLOOKUP(H78,'23'!$K$3:$M$16,3,FALSE),0)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IFERROR(VLOOKUP(H79,'23'!$K$3:$M$16,3,FALSE),0)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IFERROR(VLOOKUP(H80,'23'!$K$3:$M$16,3,FALSE),0)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IFERROR(VLOOKUP(H81,'23'!$K$3:$M$16,3,FALSE),0)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IFERROR(VLOOKUP(H82,'23'!$K$3:$M$16,3,FALSE),0)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IFERROR(VLOOKUP(H83,'23'!$K$3:$M$16,3,FALSE),0)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IFERROR(VLOOKUP(H84,'23'!$K$3:$M$16,3,FALSE),0)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IFERROR(VLOOKUP(H85,'23'!$K$3:$M$16,3,FALSE),0)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IFERROR(VLOOKUP(H86,'23'!$K$3:$M$16,3,FALSE),0)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IFERROR(VLOOKUP(H87,'23'!$K$3:$M$16,3,FALSE),0)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IFERROR(VLOOKUP(H88,'23'!$K$3:$M$16,3,FALSE),0)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IFERROR(VLOOKUP(H89,'23'!$K$3:$M$16,3,FALSE),0)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IFERROR(VLOOKUP(H90,'23'!$K$3:$M$16,3,FALSE),0)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IFERROR(VLOOKUP(H91,'23'!$K$3:$M$16,3,FALSE),0)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IFERROR(VLOOKUP(H92,'23'!$K$3:$M$16,3,FALSE),0)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IFERROR(VLOOKUP(H93,'23'!$K$3:$M$16,3,FALSE),0)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IFERROR(VLOOKUP(H94,'23'!$K$3:$M$16,3,FALSE),0)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IFERROR(VLOOKUP(H95,'23'!$K$3:$M$16,3,FALSE),0)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IFERROR(VLOOKUP(H96,'23'!$K$3:$M$16,3,FALSE),0)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IFERROR(VLOOKUP(H97,'23'!$K$3:$M$16,3,FALSE),0)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IFERROR(VLOOKUP(H98,'23'!$K$3:$M$16,3,FALSE),0)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IFERROR(VLOOKUP(H99,'23'!$K$3:$M$16,3,FALSE),0)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IFERROR(VLOOKUP(H100,'23'!$K$3:$M$16,3,FALSE),0)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IFERROR(VLOOKUP(H101,'23'!$K$3:$M$16,3,FALSE),0)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IFERROR(VLOOKUP(H102,'23'!$K$3:$M$16,3,FALSE),0)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IFERROR(VLOOKUP(H103,'23'!$K$3:$M$16,3,FALSE),0)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IFERROR(VLOOKUP(H104,'23'!$K$3:$M$16,3,FALSE),0)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IFERROR(VLOOKUP(H105,'23'!$K$3:$M$16,3,FALSE),0)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IFERROR(VLOOKUP(H106,'23'!$K$3:$M$16,3,FALSE),0)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IFERROR(VLOOKUP(H107,'23'!$K$3:$M$16,3,FALSE),0)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IFERROR(VLOOKUP(H108,'23'!$K$3:$M$16,3,FALSE),0)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IFERROR(VLOOKUP(H109,'23'!$K$3:$M$16,3,FALSE),0)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IFERROR(VLOOKUP(H110,'23'!$K$3:$M$16,3,FALSE),0)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IFERROR(VLOOKUP(H111,'23'!$K$3:$M$16,3,FALSE),0)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IFERROR(VLOOKUP(H112,'23'!$K$3:$M$16,3,FALSE),0)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IFERROR(VLOOKUP(H113,'23'!$K$3:$M$16,3,FALSE),0)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IFERROR(VLOOKUP(H114,'23'!$K$3:$M$16,3,FALSE),0)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IFERROR(VLOOKUP(H115,'23'!$K$3:$M$16,3,FALSE),0)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IFERROR(VLOOKUP(H116,'23'!$K$3:$M$16,3,FALSE),0)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IFERROR(VLOOKUP(H117,'23'!$K$3:$M$16,3,FALSE),0)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IFERROR(VLOOKUP(H118,'23'!$K$3:$M$16,3,FALSE),0)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IFERROR(VLOOKUP(H119,'23'!$K$3:$M$16,3,FALSE),0)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IFERROR(VLOOKUP(H120,'23'!$K$3:$M$16,3,FALSE),0)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IFERROR(VLOOKUP(H121,'23'!$K$3:$M$16,3,FALSE),0)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IFERROR(VLOOKUP(H122,'23'!$K$3:$M$16,3,FALSE),0)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IFERROR(VLOOKUP(H123,'23'!$K$3:$M$16,3,FALSE),0)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IFERROR(VLOOKUP(H124,'23'!$K$3:$M$16,3,FALSE),0)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IFERROR(VLOOKUP(H125,'23'!$K$3:$M$16,3,FALSE),0)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IFERROR(VLOOKUP(H126,'23'!$K$3:$M$16,3,FALSE),0)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IFERROR(VLOOKUP(H127,'23'!$K$3:$M$16,3,FALSE),0)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IFERROR(VLOOKUP(H128,'23'!$K$3:$M$16,3,FALSE),0)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IFERROR(VLOOKUP(H129,'23'!$K$3:$M$16,3,FALSE),0)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IFERROR(VLOOKUP(H130,'23'!$K$3:$M$16,3,FALSE),0)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IFERROR(VLOOKUP(H131,'23'!$K$3:$M$16,3,FALSE),0)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IFERROR(VLOOKUP(H132,'23'!$K$3:$M$16,3,FALSE),0)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IFERROR(VLOOKUP(H133,'23'!$K$3:$M$16,3,FALSE),0)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IFERROR(VLOOKUP(H134,'23'!$K$3:$M$16,3,FALSE),0)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IFERROR(VLOOKUP(H135,'23'!$K$3:$M$16,3,FALSE),0)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IFERROR(VLOOKUP(H136,'23'!$K$3:$M$16,3,FALSE),0)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IFERROR(VLOOKUP(H137,'23'!$K$3:$M$16,3,FALSE),0)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IFERROR(VLOOKUP(H138,'23'!$K$3:$M$16,3,FALSE),0)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IFERROR(VLOOKUP(H139,'23'!$K$3:$M$16,3,FALSE),0)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IFERROR(VLOOKUP(H140,'23'!$K$3:$M$16,3,FALSE),0)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IFERROR(VLOOKUP(H141,'23'!$K$3:$M$16,3,FALSE),0)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IFERROR(VLOOKUP(H142,'23'!$K$3:$M$16,3,FALSE),0)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IFERROR(VLOOKUP(H143,'23'!$K$3:$M$16,3,FALSE),0)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IFERROR(VLOOKUP(H144,'23'!$K$3:$M$16,3,FALSE),0)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IFERROR(VLOOKUP(H145,'23'!$K$3:$M$16,3,FALSE),0)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IFERROR(VLOOKUP(H146,'23'!$K$3:$M$16,3,FALSE),0)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IFERROR(VLOOKUP(H147,'23'!$K$3:$M$16,3,FALSE),0)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IFERROR(VLOOKUP(H148,'23'!$K$3:$M$16,3,FALSE),0)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IFERROR(VLOOKUP(H149,'23'!$K$3:$M$16,3,FALSE),0)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IFERROR(VLOOKUP(H150,'23'!$K$3:$M$16,3,FALSE),0)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IFERROR(VLOOKUP(H151,'23'!$K$3:$M$16,3,FALSE),0)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IFERROR(VLOOKUP(H152,'23'!$K$3:$M$16,3,FALSE),0)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IFERROR(VLOOKUP(H153,'23'!$K$3:$M$16,3,FALSE),0)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IFERROR(VLOOKUP(H154,'23'!$K$3:$M$16,3,FALSE),0)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IFERROR(VLOOKUP(H155,'23'!$K$3:$M$16,3,FALSE),0)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IFERROR(VLOOKUP(H156,'23'!$K$3:$M$16,3,FALSE),0)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IFERROR(VLOOKUP(H157,'23'!$K$3:$M$16,3,FALSE),0)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IFERROR(VLOOKUP(H158,'23'!$K$3:$M$16,3,FALSE),0)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IFERROR(VLOOKUP(H159,'23'!$K$3:$M$16,3,FALSE),0)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IFERROR(VLOOKUP(H160,'23'!$K$3:$M$16,3,FALSE),0)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IFERROR(VLOOKUP(H161,'23'!$K$3:$M$16,3,FALSE),0)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IFERROR(VLOOKUP(H162,'23'!$K$3:$M$16,3,FALSE),0)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IFERROR(VLOOKUP(H163,'23'!$K$3:$M$16,3,FALSE),0)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IFERROR(VLOOKUP(H164,'23'!$K$3:$M$16,3,FALSE),0)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IFERROR(VLOOKUP(H165,'23'!$K$3:$M$16,3,FALSE),0)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IFERROR(VLOOKUP(H166,'23'!$K$3:$M$16,3,FALSE),0)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IFERROR(VLOOKUP(H167,'23'!$K$3:$M$16,3,FALSE),0)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IFERROR(VLOOKUP(H168,'23'!$K$3:$M$16,3,FALSE),0)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IFERROR(VLOOKUP(H169,'23'!$K$3:$M$16,3,FALSE),0)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IFERROR(VLOOKUP(H170,'23'!$K$3:$M$16,3,FALSE),0)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IFERROR(VLOOKUP(H171,'23'!$K$3:$M$16,3,FALSE),0)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IFERROR(VLOOKUP(H172,'23'!$K$3:$M$16,3,FALSE),0)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IFERROR(VLOOKUP(H173,'23'!$K$3:$M$16,3,FALSE),0)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IFERROR(VLOOKUP(H174,'23'!$K$3:$M$16,3,FALSE),0)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IFERROR(VLOOKUP(H175,'23'!$K$3:$M$16,3,FALSE),0)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IFERROR(VLOOKUP(H176,'23'!$K$3:$M$16,3,FALSE),0)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IFERROR(VLOOKUP(H177,'23'!$K$3:$M$16,3,FALSE),0)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IFERROR(VLOOKUP(H178,'23'!$K$3:$M$16,3,FALSE),0)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IFERROR(VLOOKUP(H179,'23'!$K$3:$M$16,3,FALSE),0)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IFERROR(VLOOKUP(H180,'23'!$K$3:$M$16,3,FALSE),0)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IFERROR(VLOOKUP(H181,'23'!$K$3:$M$16,3,FALSE),0)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IFERROR(VLOOKUP(H182,'23'!$K$3:$M$16,3,FALSE),0)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IFERROR(VLOOKUP(H183,'23'!$K$3:$M$16,3,FALSE),0)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IFERROR(VLOOKUP(H184,'23'!$K$3:$M$16,3,FALSE),0)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IFERROR(VLOOKUP(H185,'23'!$K$3:$M$16,3,FALSE),0)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IFERROR(VLOOKUP(H186,'23'!$K$3:$M$16,3,FALSE),0)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IFERROR(VLOOKUP(H187,'23'!$K$3:$M$16,3,FALSE),0)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IFERROR(VLOOKUP(H188,'23'!$K$3:$M$16,3,FALSE),0)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IFERROR(VLOOKUP(H189,'23'!$K$3:$M$16,3,FALSE),0)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IFERROR(VLOOKUP(H190,'23'!$K$3:$M$16,3,FALSE),0)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IFERROR(VLOOKUP(H191,'23'!$K$3:$M$16,3,FALSE),0)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IFERROR(VLOOKUP(H192,'23'!$K$3:$M$16,3,FALSE),0)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IFERROR(VLOOKUP(H193,'23'!$K$3:$M$16,3,FALSE),0)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IFERROR(VLOOKUP(H194,'23'!$K$3:$M$16,3,FALSE),0)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IFERROR(VLOOKUP(H195,'23'!$K$3:$M$16,3,FALSE),0)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IFERROR(VLOOKUP(H196,'23'!$K$3:$M$16,3,FALSE),0)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IFERROR(VLOOKUP(H197,'23'!$K$3:$M$16,3,FALSE),0)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IFERROR(VLOOKUP(H198,'23'!$K$3:$M$16,3,FALSE),0)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IFERROR(VLOOKUP(H199,'23'!$K$3:$M$16,3,FALSE),0)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IFERROR(VLOOKUP(H200,'23'!$K$3:$M$16,3,FALSE),0)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IFERROR(VLOOKUP(H201,'23'!$K$3:$M$16,3,FALSE),0)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IFERROR(VLOOKUP(H202,'23'!$K$3:$M$16,3,FALSE),0)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IFERROR(VLOOKUP(H203,'23'!$K$3:$M$16,3,FALSE),0)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IFERROR(VLOOKUP(H204,'23'!$K$3:$M$16,3,FALSE),0)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IFERROR(VLOOKUP(H205,'23'!$K$3:$M$16,3,FALSE),0)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IFERROR(VLOOKUP(H206,'23'!$K$3:$M$16,3,FALSE),0)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IFERROR(VLOOKUP(H207,'23'!$K$3:$M$16,3,FALSE),0)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IFERROR(VLOOKUP(H208,'23'!$K$3:$M$16,3,FALSE),0)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IFERROR(VLOOKUP(H209,'23'!$K$3:$M$16,3,FALSE),0)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IFERROR(VLOOKUP(H210,'23'!$K$3:$M$16,3,FALSE),0)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IFERROR(VLOOKUP(H211,'23'!$K$3:$M$16,3,FALSE),0)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IFERROR(VLOOKUP(H212,'23'!$K$3:$M$16,3,FALSE),0)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IFERROR(VLOOKUP(H213,'23'!$K$3:$M$16,3,FALSE),0)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IFERROR(VLOOKUP(H214,'23'!$K$3:$M$16,3,FALSE),0)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IFERROR(VLOOKUP(H215,'23'!$K$3:$M$16,3,FALSE),0)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IFERROR(VLOOKUP(H216,'23'!$K$3:$M$16,3,FALSE),0)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IFERROR(VLOOKUP(H217,'23'!$K$3:$M$16,3,FALSE),0)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IFERROR(VLOOKUP(H218,'23'!$K$3:$M$16,3,FALSE),0)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IFERROR(VLOOKUP(H219,'23'!$K$3:$M$16,3,FALSE),0)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IFERROR(VLOOKUP(H220,'23'!$K$3:$M$16,3,FALSE),0)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IFERROR(VLOOKUP(H221,'23'!$K$3:$M$16,3,FALSE),0)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IFERROR(VLOOKUP(H222,'23'!$K$3:$M$16,3,FALSE),0)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IFERROR(VLOOKUP(H223,'23'!$K$3:$M$16,3,FALSE),0)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IFERROR(VLOOKUP(H224,'23'!$K$3:$M$16,3,FALSE),0)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IFERROR(VLOOKUP(H225,'23'!$K$3:$M$16,3,FALSE),0)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IFERROR(VLOOKUP(H226,'23'!$K$3:$M$16,3,FALSE),0)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IFERROR(VLOOKUP(H227,'23'!$K$3:$M$16,3,FALSE),0)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IFERROR(VLOOKUP(H228,'23'!$K$3:$M$16,3,FALSE),0)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IFERROR(VLOOKUP(H229,'23'!$K$3:$M$16,3,FALSE),0)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IFERROR(VLOOKUP(H230,'23'!$K$3:$M$16,3,FALSE),0)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IFERROR(VLOOKUP(H231,'23'!$K$3:$M$16,3,FALSE),0)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IFERROR(VLOOKUP(H232,'23'!$K$3:$M$16,3,FALSE),0)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IFERROR(VLOOKUP(H233,'23'!$K$3:$M$16,3,FALSE),0)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IFERROR(VLOOKUP(H234,'23'!$K$3:$M$16,3,FALSE),0)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IFERROR(VLOOKUP(H235,'23'!$K$3:$M$16,3,FALSE),0)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IFERROR(VLOOKUP(H236,'23'!$K$3:$M$16,3,FALSE),0)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IFERROR(VLOOKUP(H237,'23'!$K$3:$M$16,3,FALSE),0)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IFERROR(VLOOKUP(H238,'23'!$K$3:$M$16,3,FALSE),0)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IFERROR(VLOOKUP(H239,'23'!$K$3:$M$16,3,FALSE),0)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IFERROR(VLOOKUP(H240,'23'!$K$3:$M$16,3,FALSE),0)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IFERROR(VLOOKUP(H241,'23'!$K$3:$M$16,3,FALSE),0)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IFERROR(VLOOKUP(H242,'23'!$K$3:$M$16,3,FALSE),0)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IFERROR(VLOOKUP(H243,'23'!$K$3:$M$16,3,FALSE),0)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IFERROR(VLOOKUP(H244,'23'!$K$3:$M$16,3,FALSE),0)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IFERROR(VLOOKUP(H245,'23'!$K$3:$M$16,3,FALSE),0)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IFERROR(VLOOKUP(H246,'23'!$K$3:$M$16,3,FALSE),0)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IFERROR(VLOOKUP(H247,'23'!$K$3:$M$16,3,FALSE),0)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IFERROR(VLOOKUP(H248,'23'!$K$3:$M$16,3,FALSE),0)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IFERROR(VLOOKUP(H249,'23'!$K$3:$M$16,3,FALSE),0)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IFERROR(VLOOKUP(H250,'23'!$K$3:$M$16,3,FALSE),0)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IFERROR(VLOOKUP(H251,'23'!$K$3:$M$16,3,FALSE),0)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IFERROR(VLOOKUP(H252,'23'!$K$3:$M$16,3,FALSE),0)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IFERROR(VLOOKUP(H253,'23'!$K$3:$M$16,3,FALSE),0)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IFERROR(VLOOKUP(H254,'23'!$K$3:$M$16,3,FALSE),0)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IFERROR(VLOOKUP(H255,'23'!$K$3:$M$16,3,FALSE),0)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IFERROR(VLOOKUP(H256,'23'!$K$3:$M$16,3,FALSE),0)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IFERROR(VLOOKUP(H257,'23'!$K$3:$M$16,3,FALSE),0)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IFERROR(VLOOKUP(H258,'23'!$K$3:$M$16,3,FALSE),0)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IFERROR(VLOOKUP(H259,'23'!$K$3:$M$16,3,FALSE),0)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IFERROR(VLOOKUP(H260,'23'!$K$3:$M$16,3,FALSE),0)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IFERROR(VLOOKUP(H261,'23'!$K$3:$M$16,3,FALSE),0)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IFERROR(VLOOKUP(H262,'23'!$K$3:$M$16,3,FALSE),0)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IFERROR(VLOOKUP(H263,'23'!$K$3:$M$16,3,FALSE),0)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IFERROR(VLOOKUP(H264,'23'!$K$3:$M$16,3,FALSE),0)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IFERROR(VLOOKUP(H265,'23'!$K$3:$M$16,3,FALSE),0)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IFERROR(VLOOKUP(H266,'23'!$K$3:$M$16,3,FALSE),0)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IFERROR(VLOOKUP(H267,'23'!$K$3:$M$16,3,FALSE),0)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IFERROR(VLOOKUP(H268,'23'!$K$3:$M$16,3,FALSE),0)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IFERROR(VLOOKUP(H269,'23'!$K$3:$M$16,3,FALSE),0)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IFERROR(VLOOKUP(H270,'23'!$K$3:$M$16,3,FALSE),0)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IFERROR(VLOOKUP(H271,'23'!$K$3:$M$16,3,FALSE),0)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IFERROR(VLOOKUP(H272,'23'!$K$3:$M$16,3,FALSE),0)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IFERROR(VLOOKUP(H273,'23'!$K$3:$M$16,3,FALSE),0)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IFERROR(VLOOKUP(H274,'23'!$K$3:$M$16,3,FALSE),0)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IFERROR(VLOOKUP(H275,'23'!$K$3:$M$16,3,FALSE),0)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IFERROR(VLOOKUP(H276,'23'!$K$3:$M$16,3,FALSE),0)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IFERROR(VLOOKUP(H277,'23'!$K$3:$M$16,3,FALSE),0)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IFERROR(VLOOKUP(H278,'23'!$K$3:$M$16,3,FALSE),0)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IFERROR(VLOOKUP(H279,'23'!$K$3:$M$16,3,FALSE),0)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IFERROR(VLOOKUP(H280,'23'!$K$3:$M$16,3,FALSE),0)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IFERROR(VLOOKUP(H281,'23'!$K$3:$M$16,3,FALSE),0)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IFERROR(VLOOKUP(H282,'23'!$K$3:$M$16,3,FALSE),0)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IFERROR(VLOOKUP(H283,'23'!$K$3:$M$16,3,FALSE),0)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IFERROR(VLOOKUP(H284,'23'!$K$3:$M$16,3,FALSE),0)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IFERROR(VLOOKUP(H285,'23'!$K$3:$M$16,3,FALSE),0)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IFERROR(VLOOKUP(H286,'23'!$K$3:$M$16,3,FALSE),0)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IFERROR(VLOOKUP(H287,'23'!$K$3:$M$16,3,FALSE),0)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IFERROR(VLOOKUP(H288,'23'!$K$3:$M$16,3,FALSE),0)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IFERROR(VLOOKUP(H289,'23'!$K$3:$M$16,3,FALSE),0)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IFERROR(VLOOKUP(H290,'23'!$K$3:$M$16,3,FALSE),0)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IFERROR(VLOOKUP(H291,'23'!$K$3:$M$16,3,FALSE),0)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IFERROR(VLOOKUP(H292,'23'!$K$3:$M$16,3,FALSE),0)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IFERROR(VLOOKUP(H293,'23'!$K$3:$M$16,3,FALSE),0)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IFERROR(VLOOKUP(H294,'23'!$K$3:$M$16,3,FALSE),0)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IFERROR(VLOOKUP(H295,'23'!$K$3:$M$16,3,FALSE),0)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IFERROR(VLOOKUP(H296,'23'!$K$3:$M$16,3,FALSE),0)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IFERROR(VLOOKUP(H297,'23'!$K$3:$M$16,3,FALSE),0)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IFERROR(VLOOKUP(H298,'23'!$K$3:$M$16,3,FALSE),0)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IFERROR(VLOOKUP(H299,'23'!$K$3:$M$16,3,FALSE),0)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IFERROR(VLOOKUP(H300,'23'!$K$3:$M$16,3,FALSE),0)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IFERROR(VLOOKUP(H301,'23'!$K$3:$M$16,3,FALSE),0)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IFERROR(VLOOKUP(H302,'23'!$K$3:$M$16,3,FALSE),0)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IFERROR(VLOOKUP(H303,'23'!$K$3:$M$16,3,FALSE),0)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IFERROR(VLOOKUP(H304,'23'!$K$3:$M$16,3,FALSE),0)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IFERROR(VLOOKUP(H305,'23'!$K$3:$M$16,3,FALSE),0)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IFERROR(VLOOKUP(H306,'23'!$K$3:$M$16,3,FALSE),0)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IFERROR(VLOOKUP(H307,'23'!$K$3:$M$16,3,FALSE),0)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IFERROR(VLOOKUP(H308,'23'!$K$3:$M$16,3,FALSE),0)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IFERROR(VLOOKUP(H309,'23'!$K$3:$M$16,3,FALSE),0)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IFERROR(VLOOKUP(H310,'23'!$K$3:$M$16,3,FALSE),0)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IFERROR(VLOOKUP(H311,'23'!$K$3:$M$16,3,FALSE),0)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IFERROR(VLOOKUP(H312,'23'!$K$3:$M$16,3,FALSE),0)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IFERROR(VLOOKUP(H313,'23'!$K$3:$M$16,3,FALSE),0)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IFERROR(VLOOKUP(H314,'23'!$K$3:$M$16,3,FALSE),0)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IFERROR(VLOOKUP(H315,'23'!$K$3:$M$16,3,FALSE),0)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IFERROR(VLOOKUP(H316,'23'!$K$3:$M$16,3,FALSE),0)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IFERROR(VLOOKUP(H317,'23'!$K$3:$M$16,3,FALSE),0)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IFERROR(VLOOKUP(H318,'23'!$K$3:$M$16,3,FALSE),0)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IFERROR(VLOOKUP(H319,'23'!$K$3:$M$16,3,FALSE),0)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IFERROR(VLOOKUP(H320,'23'!$K$3:$M$16,3,FALSE),0)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IFERROR(VLOOKUP(H321,'23'!$K$3:$M$16,3,FALSE),0)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IFERROR(VLOOKUP(H322,'23'!$K$3:$M$16,3,FALSE),0)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IFERROR(VLOOKUP(H323,'23'!$K$3:$M$16,3,FALSE),0)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IFERROR(VLOOKUP(H324,'23'!$K$3:$M$16,3,FALSE),0)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IFERROR(VLOOKUP(H325,'23'!$K$3:$M$16,3,FALSE),0)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IFERROR(VLOOKUP(H326,'23'!$K$3:$M$16,3,FALSE),0)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IFERROR(VLOOKUP(H327,'23'!$K$3:$M$16,3,FALSE),0)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IFERROR(VLOOKUP(H328,'23'!$K$3:$M$16,3,FALSE),0)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IFERROR(VLOOKUP(H329,'23'!$K$3:$M$16,3,FALSE),0)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IFERROR(VLOOKUP(H330,'23'!$K$3:$M$16,3,FALSE),0)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IFERROR(VLOOKUP(H331,'23'!$K$3:$M$16,3,FALSE),0)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IFERROR(VLOOKUP(H332,'23'!$K$3:$M$16,3,FALSE),0)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IFERROR(VLOOKUP(H333,'23'!$K$3:$M$16,3,FALSE),0)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IFERROR(VLOOKUP(H334,'23'!$K$3:$M$16,3,FALSE),0)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IFERROR(VLOOKUP(H335,'23'!$K$3:$M$16,3,FALSE),0)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IFERROR(VLOOKUP(H336,'23'!$K$3:$M$16,3,FALSE),0)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IFERROR(VLOOKUP(H337,'23'!$K$3:$M$16,3,FALSE),0)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IFERROR(VLOOKUP(H338,'23'!$K$3:$M$16,3,FALSE),0)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IFERROR(VLOOKUP(H339,'23'!$K$3:$M$16,3,FALSE),0)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IFERROR(VLOOKUP(H340,'23'!$K$3:$M$16,3,FALSE),0)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IFERROR(VLOOKUP(H341,'23'!$K$3:$M$16,3,FALSE),0)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IFERROR(VLOOKUP(H342,'23'!$K$3:$M$16,3,FALSE),0)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IFERROR(VLOOKUP(H343,'23'!$K$3:$M$16,3,FALSE),0)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IFERROR(VLOOKUP(H344,'23'!$K$3:$M$16,3,FALSE),0)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IFERROR(VLOOKUP(H345,'23'!$K$3:$M$16,3,FALSE),0)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IFERROR(VLOOKUP(H346,'23'!$K$3:$M$16,3,FALSE),0)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IFERROR(VLOOKUP(H347,'23'!$K$3:$M$16,3,FALSE),0)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IFERROR(VLOOKUP(H348,'23'!$K$3:$M$16,3,FALSE),0)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IFERROR(VLOOKUP(H349,'23'!$K$3:$M$16,3,FALSE),0)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IFERROR(VLOOKUP(H350,'23'!$K$3:$M$16,3,FALSE),0)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IFERROR(VLOOKUP(H351,'23'!$K$3:$M$16,3,FALSE),0)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IFERROR(VLOOKUP(H352,'23'!$K$3:$M$16,3,FALSE),0)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IFERROR(VLOOKUP(H353,'23'!$K$3:$M$16,3,FALSE),0)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IFERROR(VLOOKUP(H354,'23'!$K$3:$M$16,3,FALSE),0)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IFERROR(VLOOKUP(H355,'23'!$K$3:$M$16,3,FALSE),0)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IFERROR(VLOOKUP(H356,'23'!$K$3:$M$16,3,FALSE),0)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IFERROR(VLOOKUP(H357,'23'!$K$3:$M$16,3,FALSE),0)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IFERROR(VLOOKUP(H358,'23'!$K$3:$M$16,3,FALSE),0)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IFERROR(VLOOKUP(H359,'23'!$K$3:$M$16,3,FALSE),0)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IFERROR(VLOOKUP(H360,'23'!$K$3:$M$16,3,FALSE),0)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IFERROR(VLOOKUP(H361,'23'!$K$3:$M$16,3,FALSE),0)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IFERROR(VLOOKUP(H362,'23'!$K$3:$M$16,3,FALSE),0)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IFERROR(VLOOKUP(H363,'23'!$K$3:$M$16,3,FALSE),0)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IFERROR(VLOOKUP(H364,'23'!$K$3:$M$16,3,FALSE),0)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IFERROR(VLOOKUP(H365,'23'!$K$3:$M$16,3,FALSE),0)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IFERROR(VLOOKUP(H366,'23'!$K$3:$M$16,3,FALSE),0)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IFERROR(VLOOKUP(H367,'23'!$K$3:$M$16,3,FALSE),0)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IFERROR(VLOOKUP(H368,'23'!$K$3:$M$16,3,FALSE),0)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IFERROR(VLOOKUP(H369,'23'!$K$3:$M$16,3,FALSE),0)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IFERROR(VLOOKUP(H370,'23'!$K$3:$M$16,3,FALSE),0)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IFERROR(VLOOKUP(H371,'23'!$K$3:$M$16,3,FALSE),0)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IFERROR(VLOOKUP(H372,'23'!$K$3:$M$16,3,FALSE),0)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IFERROR(VLOOKUP(H373,'23'!$K$3:$M$16,3,FALSE),0)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IFERROR(VLOOKUP(H374,'23'!$K$3:$M$16,3,FALSE),0)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IFERROR(VLOOKUP(H375,'23'!$K$3:$M$16,3,FALSE),0)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IFERROR(VLOOKUP(H376,'23'!$K$3:$M$16,3,FALSE),0)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IFERROR(VLOOKUP(H377,'23'!$K$3:$M$16,3,FALSE),0)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IFERROR(VLOOKUP(H378,'23'!$K$3:$M$16,3,FALSE),0)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IFERROR(VLOOKUP(H379,'23'!$K$3:$M$16,3,FALSE),0)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IFERROR(VLOOKUP(H380,'23'!$K$3:$M$16,3,FALSE),0)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IFERROR(VLOOKUP(H381,'23'!$K$3:$M$16,3,FALSE),0)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IFERROR(VLOOKUP(H382,'23'!$K$3:$M$16,3,FALSE),0)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IFERROR(VLOOKUP(H383,'23'!$K$3:$M$16,3,FALSE),0)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IFERROR(VLOOKUP(H384,'23'!$K$3:$M$16,3,FALSE),0)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IFERROR(VLOOKUP(H385,'23'!$K$3:$M$16,3,FALSE),0)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IFERROR(VLOOKUP(H386,'23'!$K$3:$M$16,3,FALSE),0)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IFERROR(VLOOKUP(H387,'23'!$K$3:$M$16,3,FALSE),0)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IFERROR(VLOOKUP(H388,'23'!$K$3:$M$16,3,FALSE),0)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IFERROR(VLOOKUP(H389,'23'!$K$3:$M$16,3,FALSE),0)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IFERROR(VLOOKUP(H390,'23'!$K$3:$M$16,3,FALSE),0)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IFERROR(VLOOKUP(H391,'23'!$K$3:$M$16,3,FALSE),0)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IFERROR(VLOOKUP(H392,'23'!$K$3:$M$16,3,FALSE),0)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IFERROR(VLOOKUP(H393,'23'!$K$3:$M$16,3,FALSE),0)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IFERROR(VLOOKUP(H394,'23'!$K$3:$M$16,3,FALSE),0)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IFERROR(VLOOKUP(H395,'23'!$K$3:$M$16,3,FALSE),0)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IFERROR(VLOOKUP(H396,'23'!$K$3:$M$16,3,FALSE),0)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IFERROR(VLOOKUP(H397,'23'!$K$3:$M$16,3,FALSE),0)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IFERROR(VLOOKUP(H398,'23'!$K$3:$M$16,3,FALSE),0)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IFERROR(VLOOKUP(H399,'23'!$K$3:$M$16,3,FALSE),0)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IFERROR(VLOOKUP(H400,'23'!$K$3:$M$16,3,FALSE),0)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IFERROR(VLOOKUP(H401,'23'!$K$3:$M$16,3,FALSE),0)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IFERROR(VLOOKUP(H402,'23'!$K$3:$M$16,3,FALSE),0)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IFERROR(VLOOKUP(H403,'23'!$K$3:$M$16,3,FALSE),0)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IFERROR(VLOOKUP(H404,'23'!$K$3:$M$16,3,FALSE),0)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IFERROR(VLOOKUP(H405,'23'!$K$3:$M$16,3,FALSE),0)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IFERROR(VLOOKUP(H406,'23'!$K$3:$M$16,3,FALSE),0)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IFERROR(VLOOKUP(H407,'23'!$K$3:$M$16,3,FALSE),0)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IFERROR(VLOOKUP(H408,'23'!$K$3:$M$16,3,FALSE),0)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IFERROR(VLOOKUP(H409,'23'!$K$3:$M$16,3,FALSE),0)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IFERROR(VLOOKUP(H410,'23'!$K$3:$M$16,3,FALSE),0)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IFERROR(VLOOKUP(H411,'23'!$K$3:$M$16,3,FALSE),0)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IFERROR(VLOOKUP(H412,'23'!$K$3:$M$16,3,FALSE),0)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IFERROR(VLOOKUP(H413,'23'!$K$3:$M$16,3,FALSE),0)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IFERROR(VLOOKUP(H414,'23'!$K$3:$M$16,3,FALSE),0)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IFERROR(VLOOKUP(H415,'23'!$K$3:$M$16,3,FALSE),0)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IFERROR(VLOOKUP(H416,'23'!$K$3:$M$16,3,FALSE),0)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IFERROR(VLOOKUP(H417,'23'!$K$3:$M$16,3,FALSE),0)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IFERROR(VLOOKUP(H418,'23'!$K$3:$M$16,3,FALSE),0)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IFERROR(VLOOKUP(H419,'23'!$K$3:$M$16,3,FALSE),0)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IFERROR(VLOOKUP(H420,'23'!$K$3:$M$16,3,FALSE),0)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IFERROR(VLOOKUP(H421,'23'!$K$3:$M$16,3,FALSE),0)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IFERROR(VLOOKUP(H422,'23'!$K$3:$M$16,3,FALSE),0)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IFERROR(VLOOKUP(H423,'23'!$K$3:$M$16,3,FALSE),0)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IFERROR(VLOOKUP(H424,'23'!$K$3:$M$16,3,FALSE),0)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IFERROR(VLOOKUP(H425,'23'!$K$3:$M$16,3,FALSE),0)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IFERROR(VLOOKUP(H426,'23'!$K$3:$M$16,3,FALSE),0)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IFERROR(VLOOKUP(H427,'23'!$K$3:$M$16,3,FALSE),0)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IFERROR(VLOOKUP(H428,'23'!$K$3:$M$16,3,FALSE),0)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IFERROR(VLOOKUP(H429,'23'!$K$3:$M$16,3,FALSE),0)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IFERROR(VLOOKUP(H430,'23'!$K$3:$M$16,3,FALSE),0)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IFERROR(VLOOKUP(H431,'23'!$K$3:$M$16,3,FALSE),0)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IFERROR(VLOOKUP(H432,'23'!$K$3:$M$16,3,FALSE),0)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IFERROR(VLOOKUP(H433,'23'!$K$3:$M$16,3,FALSE),0)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IFERROR(VLOOKUP(H434,'23'!$K$3:$M$16,3,FALSE),0)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IFERROR(VLOOKUP(H435,'23'!$K$3:$M$16,3,FALSE),0)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IFERROR(VLOOKUP(H436,'23'!$K$3:$M$16,3,FALSE),0)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IFERROR(VLOOKUP(H437,'23'!$K$3:$M$16,3,FALSE),0)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IFERROR(VLOOKUP(H438,'23'!$K$3:$M$16,3,FALSE),0)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IFERROR(VLOOKUP(H439,'23'!$K$3:$M$16,3,FALSE),0)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IFERROR(VLOOKUP(H440,'23'!$K$3:$M$16,3,FALSE),0)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IFERROR(VLOOKUP(H441,'23'!$K$3:$M$16,3,FALSE),0)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IFERROR(VLOOKUP(H442,'23'!$K$3:$M$16,3,FALSE),0)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IFERROR(VLOOKUP(H443,'23'!$K$3:$M$16,3,FALSE),0)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IFERROR(VLOOKUP(H444,'23'!$K$3:$M$16,3,FALSE),0)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IFERROR(VLOOKUP(H445,'23'!$K$3:$M$16,3,FALSE),0)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IFERROR(VLOOKUP(H446,'23'!$K$3:$M$16,3,FALSE),0)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IFERROR(VLOOKUP(H447,'23'!$K$3:$M$16,3,FALSE),0)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IFERROR(VLOOKUP(H448,'23'!$K$3:$M$16,3,FALSE),0)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IFERROR(VLOOKUP(H449,'23'!$K$3:$M$16,3,FALSE),0)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IFERROR(VLOOKUP(H450,'23'!$K$3:$M$16,3,FALSE),0)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IFERROR(VLOOKUP(H451,'23'!$K$3:$M$16,3,FALSE),0)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IFERROR(VLOOKUP(H452,'23'!$K$3:$M$16,3,FALSE),0)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IFERROR(VLOOKUP(H453,'23'!$K$3:$M$16,3,FALSE),0)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IFERROR(VLOOKUP(H454,'23'!$K$3:$M$16,3,FALSE),0)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IFERROR(VLOOKUP(H455,'23'!$K$3:$M$16,3,FALSE),0)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IFERROR(VLOOKUP(H456,'23'!$K$3:$M$16,3,FALSE),0)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IFERROR(VLOOKUP(H457,'23'!$K$3:$M$16,3,FALSE),0)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IFERROR(VLOOKUP(H458,'23'!$K$3:$M$16,3,FALSE),0)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IFERROR(VLOOKUP(H459,'23'!$K$3:$M$16,3,FALSE),0)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IFERROR(VLOOKUP(H460,'23'!$K$3:$M$16,3,FALSE),0)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IFERROR(VLOOKUP(H461,'23'!$K$3:$M$16,3,FALSE),0)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IFERROR(VLOOKUP(H462,'23'!$K$3:$M$16,3,FALSE),0)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IFERROR(VLOOKUP(H463,'23'!$K$3:$M$16,3,FALSE),0)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IFERROR(VLOOKUP(H464,'23'!$K$3:$M$16,3,FALSE),0)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IFERROR(VLOOKUP(H465,'23'!$K$3:$M$16,3,FALSE),0)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IFERROR(VLOOKUP(H466,'23'!$K$3:$M$16,3,FALSE),0)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IFERROR(VLOOKUP(H467,'23'!$K$3:$M$16,3,FALSE),0)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IFERROR(VLOOKUP(H468,'23'!$K$3:$M$16,3,FALSE),0)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IFERROR(VLOOKUP(H469,'23'!$K$3:$M$16,3,FALSE),0)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IFERROR(VLOOKUP(H470,'23'!$K$3:$M$16,3,FALSE),0)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IFERROR(VLOOKUP(H471,'23'!$K$3:$M$16,3,FALSE),0)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IFERROR(VLOOKUP(H472,'23'!$K$3:$M$16,3,FALSE),0)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IFERROR(VLOOKUP(H473,'23'!$K$3:$M$16,3,FALSE),0)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IFERROR(VLOOKUP(H474,'23'!$K$3:$M$16,3,FALSE),0)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IFERROR(VLOOKUP(H475,'23'!$K$3:$M$16,3,FALSE),0)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IFERROR(VLOOKUP(H476,'23'!$K$3:$M$16,3,FALSE),0)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IFERROR(VLOOKUP(H477,'23'!$K$3:$M$16,3,FALSE),0)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IFERROR(VLOOKUP(H478,'23'!$K$3:$M$16,3,FALSE),0)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IFERROR(VLOOKUP(H479,'23'!$K$3:$M$16,3,FALSE),0)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IFERROR(VLOOKUP(H480,'23'!$K$3:$M$16,3,FALSE),0)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IFERROR(VLOOKUP(H481,'23'!$K$3:$M$16,3,FALSE),0)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IFERROR(VLOOKUP(H482,'23'!$K$3:$M$16,3,FALSE),0)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IFERROR(VLOOKUP(H483,'23'!$K$3:$M$16,3,FALSE),0)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IFERROR(VLOOKUP(H484,'23'!$K$3:$M$16,3,FALSE),0)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IFERROR(VLOOKUP(H485,'23'!$K$3:$M$16,3,FALSE),0)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IFERROR(VLOOKUP(H486,'23'!$K$3:$M$16,3,FALSE),0)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IFERROR(VLOOKUP(H487,'23'!$K$3:$M$16,3,FALSE),0)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IFERROR(VLOOKUP(H488,'23'!$K$3:$M$16,3,FALSE),0)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IFERROR(VLOOKUP(H489,'23'!$K$3:$M$16,3,FALSE),0)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IFERROR(VLOOKUP(H490,'23'!$K$3:$M$16,3,FALSE),0)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IFERROR(VLOOKUP(H491,'23'!$K$3:$M$16,3,FALSE),0)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IFERROR(VLOOKUP(H492,'23'!$K$3:$M$16,3,FALSE),0)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IFERROR(VLOOKUP(H493,'23'!$K$3:$M$16,3,FALSE),0)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IFERROR(VLOOKUP(H494,'23'!$K$3:$M$16,3,FALSE),0)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IFERROR(VLOOKUP(H495,'23'!$K$3:$M$16,3,FALSE),0)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IFERROR(VLOOKUP(H496,'23'!$K$3:$M$16,3,FALSE),0)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IFERROR(VLOOKUP(H497,'23'!$K$3:$M$16,3,FALSE),0)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IFERROR(VLOOKUP(H498,'23'!$K$3:$M$16,3,FALSE),0)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IFERROR(VLOOKUP(H499,'23'!$K$3:$M$16,3,FALSE),0)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fx9yvrsz/mZFuD0dTh2g79M7ryc5bkKDuDud3Zo7pHlg5n2CkROQA6KICanlVlgV3pMUN+HVXNDIcF4DpgYoMQ==" saltValue="WK/zWKbsyXvrESrFJYHld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398E2A36-699F-4AD8-8EBD-B5DB5D018A90}">
      <formula1>$AB$539:$AB$542</formula1>
    </dataValidation>
    <dataValidation type="list" allowBlank="1" showInputMessage="1" showErrorMessage="1" sqref="A4:A499" xr:uid="{24BABA7D-E446-4380-85A8-261FCC38DE5D}">
      <formula1>$AB$544:$AB$549</formula1>
    </dataValidation>
    <dataValidation type="list" allowBlank="1" showInputMessage="1" showErrorMessage="1" sqref="E4:E499" xr:uid="{8C105FDC-1CDF-408A-8B01-942017D44AB1}">
      <formula1>$AB$500:$AB$534</formula1>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codeName="Blad51">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SUMIF('24a'!$H$4:$H$499,"A",'24a'!$S$4:$S$499)</f>
        <v>0</v>
      </c>
    </row>
    <row r="4" spans="1:14">
      <c r="A4" s="17" t="s">
        <v>127</v>
      </c>
      <c r="B4" s="285">
        <f>VLOOKUP(H5,'Kosten NEN2075'!A3:E52,3)</f>
        <v>0</v>
      </c>
      <c r="C4" s="285"/>
      <c r="D4" s="285"/>
      <c r="E4" s="285"/>
      <c r="F4" s="20"/>
      <c r="G4" s="20"/>
      <c r="H4" s="13"/>
      <c r="K4" s="35" t="s">
        <v>126</v>
      </c>
      <c r="L4" s="47"/>
      <c r="M4" s="191"/>
      <c r="N4" s="84">
        <f>SUMIF('24a'!$H$4:$H$499,"B",'24a'!$S$4:$S$499)</f>
        <v>0</v>
      </c>
    </row>
    <row r="5" spans="1:14">
      <c r="A5" s="18" t="s">
        <v>129</v>
      </c>
      <c r="B5" s="286">
        <f>VLOOKUP(H5,'Kosten NEN2075'!A3:E52,4)</f>
        <v>0</v>
      </c>
      <c r="C5" s="286"/>
      <c r="D5" s="286"/>
      <c r="E5" s="286"/>
      <c r="F5" s="282" t="s">
        <v>130</v>
      </c>
      <c r="G5" s="282"/>
      <c r="H5" s="14">
        <v>24</v>
      </c>
      <c r="K5" s="35" t="s">
        <v>131</v>
      </c>
      <c r="L5" s="47"/>
      <c r="M5" s="191"/>
      <c r="N5" s="84">
        <f>SUMIF('24a'!$H$4:$H$499,"C",'24a'!$S$4:$S$499)</f>
        <v>0</v>
      </c>
    </row>
    <row r="6" spans="1:14">
      <c r="A6" s="19" t="s">
        <v>132</v>
      </c>
      <c r="B6" s="287">
        <f>VLOOKUP(H5,'Kosten NEN2075'!A3:E52,5)</f>
        <v>0</v>
      </c>
      <c r="C6" s="287"/>
      <c r="D6" s="287"/>
      <c r="E6" s="287"/>
      <c r="F6" s="283" t="s">
        <v>133</v>
      </c>
      <c r="G6" s="283"/>
      <c r="H6" s="15" t="str">
        <f>CONCATENATE(H5,"a")</f>
        <v>24a</v>
      </c>
      <c r="K6" s="35" t="s">
        <v>448</v>
      </c>
      <c r="L6" s="47"/>
      <c r="M6" s="191"/>
      <c r="N6" s="84">
        <f>SUMIF('24a'!$H$4:$H$499,"D",'24a'!$S$4:$S$499)</f>
        <v>0</v>
      </c>
    </row>
    <row r="7" spans="1:14">
      <c r="K7" s="35" t="s">
        <v>134</v>
      </c>
      <c r="L7" s="47"/>
      <c r="M7" s="191"/>
      <c r="N7" s="84">
        <f>SUMIF('24a'!$H$4:$H$499,"E",'24a'!$S$4:$S$499)</f>
        <v>0</v>
      </c>
    </row>
    <row r="8" spans="1:14">
      <c r="A8" s="4" t="s">
        <v>136</v>
      </c>
      <c r="B8" s="5"/>
      <c r="C8" s="5"/>
      <c r="D8" s="5"/>
      <c r="E8" s="16">
        <f>MAX(L3:L16)</f>
        <v>0</v>
      </c>
      <c r="K8" s="35" t="s">
        <v>138</v>
      </c>
      <c r="L8" s="47"/>
      <c r="M8" s="191"/>
      <c r="N8" s="84">
        <f>SUMIF('24a'!$H$4:$H$499,"F",'24a'!$S$4:$S$499)</f>
        <v>0</v>
      </c>
    </row>
    <row r="9" spans="1:14">
      <c r="A9" s="4" t="s">
        <v>111</v>
      </c>
      <c r="B9" s="5"/>
      <c r="C9" s="5"/>
      <c r="D9" s="5"/>
      <c r="E9" s="164">
        <v>0.08</v>
      </c>
      <c r="K9" s="35" t="s">
        <v>140</v>
      </c>
      <c r="L9" s="47"/>
      <c r="M9" s="191"/>
      <c r="N9" s="84">
        <f>SUMIF('24a'!$H$4:$H$499,"G",'24a'!$S$4:$S$499)</f>
        <v>0</v>
      </c>
    </row>
    <row r="10" spans="1:14">
      <c r="H10" s="8" t="s">
        <v>139</v>
      </c>
      <c r="K10" s="35" t="s">
        <v>586</v>
      </c>
      <c r="L10" s="47"/>
      <c r="M10" s="191"/>
      <c r="N10" s="84">
        <f>SUMIF('24a'!$H$4:$H$499,"H",'24a'!$S$4:$S$499)</f>
        <v>0</v>
      </c>
    </row>
    <row r="11" spans="1:14">
      <c r="A11" s="4" t="s">
        <v>141</v>
      </c>
      <c r="B11" s="5"/>
      <c r="C11" s="5"/>
      <c r="D11" s="5"/>
      <c r="E11" s="5"/>
      <c r="F11" s="21"/>
      <c r="G11" s="21"/>
      <c r="H11" s="165">
        <f>SUM(N3:N16)*Offertetarief</f>
        <v>0</v>
      </c>
      <c r="K11" s="37" t="s">
        <v>642</v>
      </c>
      <c r="L11" s="48"/>
      <c r="M11" s="192"/>
      <c r="N11" s="85">
        <f>SUMIF('24a'!$H$4:$H$499,"I",'24a'!$S$4:$S$499)</f>
        <v>0</v>
      </c>
    </row>
    <row r="12" spans="1:14">
      <c r="E12" t="s">
        <v>142</v>
      </c>
      <c r="F12" s="8" t="s">
        <v>143</v>
      </c>
      <c r="G12" s="8" t="s">
        <v>144</v>
      </c>
      <c r="H12" s="8"/>
      <c r="K12" s="8"/>
      <c r="L12" s="8"/>
      <c r="M12" s="166"/>
      <c r="N12" s="114"/>
    </row>
    <row r="13" spans="1:14">
      <c r="A13" s="5" t="s">
        <v>145</v>
      </c>
      <c r="B13" s="5"/>
      <c r="C13" s="5"/>
      <c r="D13" s="5"/>
      <c r="E13" s="167">
        <v>4</v>
      </c>
      <c r="F13" s="44">
        <f>SUMIF('24a'!H4:H499,"&lt;&gt;X",'24a'!O4:O499)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'24a'!Q500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SUMIFS('24a'!J4:J499,'24a'!I4:I499,"Linoleum",'24a'!H4:H499,"&lt;&gt;X")+SUMIFS('24a'!M4:M499,'24a'!L4:L499,"Linoleum",'24a'!H4:H499,"&lt;&gt;X")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SUMIFS('24a'!J4:J499,'24a'!I4:I499,"Tapijt",'24a'!H4:H499,"&lt;&gt;X")+SUMIFS('24a'!M4:M499,'24a'!L4:L499,"Tapijt",'24a'!H4:H499,"&lt;&gt;X")</f>
        <v>0</v>
      </c>
      <c r="F26" s="194"/>
      <c r="G26" s="174">
        <f t="shared" si="0"/>
        <v>0</v>
      </c>
      <c r="H26" s="36">
        <v>1</v>
      </c>
      <c r="I26" s="175">
        <f t="shared" si="1"/>
        <v>0</v>
      </c>
    </row>
    <row r="27" spans="1:9">
      <c r="A27" s="258" t="s">
        <v>158</v>
      </c>
      <c r="B27" s="257"/>
      <c r="C27" s="257"/>
      <c r="D27" s="264"/>
      <c r="E27" s="97">
        <f>SUMIFS('24a'!J4:J499,'24a'!I4:I499,"Steen/glad",'24a'!H4:H499,"&lt;&gt;X",'24a'!H4:H499,"&lt;&gt;G")+SUMIFS('24a'!M4:M499,'24a'!L4:L499,"Steen/glad",'24a'!H4:H499,"&lt;&gt;X",'24a'!H4:H499,"&lt;&gt;G")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'24a'!T500</f>
        <v>0</v>
      </c>
      <c r="F29" s="193"/>
      <c r="G29" s="172">
        <f t="shared" si="0"/>
        <v>0</v>
      </c>
      <c r="H29" s="95"/>
      <c r="I29" s="173">
        <f t="shared" si="1"/>
        <v>0</v>
      </c>
    </row>
    <row r="30" spans="1:9">
      <c r="A30" s="258" t="s">
        <v>160</v>
      </c>
      <c r="B30" s="257"/>
      <c r="C30" s="257"/>
      <c r="D30" s="259"/>
      <c r="E30" s="26">
        <f>'24a'!U500</f>
        <v>0</v>
      </c>
      <c r="F30" s="194"/>
      <c r="G30" s="174">
        <f t="shared" si="0"/>
        <v>0</v>
      </c>
      <c r="H30" s="36"/>
      <c r="I30" s="175">
        <f t="shared" si="1"/>
        <v>0</v>
      </c>
    </row>
    <row r="31" spans="1:9">
      <c r="A31" s="258" t="s">
        <v>161</v>
      </c>
      <c r="B31" s="257"/>
      <c r="C31" s="257"/>
      <c r="D31" s="259"/>
      <c r="E31" s="26">
        <f>'24a'!V500*2</f>
        <v>0</v>
      </c>
      <c r="F31" s="194"/>
      <c r="G31" s="174">
        <f t="shared" si="0"/>
        <v>0</v>
      </c>
      <c r="H31" s="36"/>
      <c r="I31" s="175">
        <f t="shared" si="1"/>
        <v>0</v>
      </c>
    </row>
    <row r="32" spans="1:9">
      <c r="A32" s="258" t="s">
        <v>162</v>
      </c>
      <c r="B32" s="257"/>
      <c r="C32" s="257"/>
      <c r="D32" s="259"/>
      <c r="E32" s="26">
        <f>'24a'!W500</f>
        <v>0</v>
      </c>
      <c r="F32" s="194"/>
      <c r="G32" s="174">
        <f t="shared" si="0"/>
        <v>0</v>
      </c>
      <c r="H32" s="36"/>
      <c r="I32" s="175">
        <f t="shared" si="1"/>
        <v>0</v>
      </c>
    </row>
    <row r="33" spans="1:9">
      <c r="A33" s="258" t="s">
        <v>163</v>
      </c>
      <c r="B33" s="257"/>
      <c r="C33" s="257"/>
      <c r="D33" s="259"/>
      <c r="E33" s="26">
        <f>'24a'!X500</f>
        <v>0</v>
      </c>
      <c r="F33" s="194"/>
      <c r="G33" s="174">
        <f t="shared" si="0"/>
        <v>0</v>
      </c>
      <c r="H33" s="36"/>
      <c r="I33" s="175">
        <f t="shared" si="1"/>
        <v>0</v>
      </c>
    </row>
    <row r="34" spans="1:9">
      <c r="A34" s="258" t="s">
        <v>164</v>
      </c>
      <c r="B34" s="257"/>
      <c r="C34" s="257"/>
      <c r="D34" s="259"/>
      <c r="E34" s="26">
        <f>'24a'!Y500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SUMIF('24a'!H4:H499,"G",'24a'!O4:O499)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KdXFJnaAwsYJqXeThmKc2Y8ybNsxon9GmJm/AeviloIJuPKxOFMkOFmaeZgtngHkUf/MdbGAnjMyfZrbaGuyLA==" saltValue="vIIwYbl0hboVGfVtSGFxQ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codeName="Blad5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24</v>
      </c>
      <c r="B1" s="292"/>
      <c r="C1" s="293"/>
      <c r="D1" s="294" t="s">
        <v>127</v>
      </c>
      <c r="E1" s="295"/>
      <c r="F1" s="297">
        <f>'Kosten NEN2075'!C26</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IFERROR(VLOOKUP(H4,'24'!$K$3:$M$16,3,FALSE),0)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IFERROR(VLOOKUP(H5,'24'!$K$3:$M$16,3,FALSE),0)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IFERROR(VLOOKUP(H6,'24'!$K$3:$M$16,3,FALSE),0)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IFERROR(VLOOKUP(H7,'24'!$K$3:$M$16,3,FALSE),0)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IFERROR(VLOOKUP(H8,'24'!$K$3:$M$16,3,FALSE),0)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IFERROR(VLOOKUP(H9,'24'!$K$3:$M$16,3,FALSE),0)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IFERROR(VLOOKUP(H10,'24'!$K$3:$M$16,3,FALSE),0)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IFERROR(VLOOKUP(H11,'24'!$K$3:$M$16,3,FALSE),0)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IFERROR(VLOOKUP(H12,'24'!$K$3:$M$16,3,FALSE),0)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IFERROR(VLOOKUP(H13,'24'!$K$3:$M$16,3,FALSE),0)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IFERROR(VLOOKUP(H14,'24'!$K$3:$M$16,3,FALSE),0)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IFERROR(VLOOKUP(H15,'24'!$K$3:$M$16,3,FALSE),0)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IFERROR(VLOOKUP(H16,'24'!$K$3:$M$16,3,FALSE),0)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IFERROR(VLOOKUP(H17,'24'!$K$3:$M$16,3,FALSE),0)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IFERROR(VLOOKUP(H18,'24'!$K$3:$M$16,3,FALSE),0)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IFERROR(VLOOKUP(H19,'24'!$K$3:$M$16,3,FALSE),0)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IFERROR(VLOOKUP(H20,'24'!$K$3:$M$16,3,FALSE),0)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IFERROR(VLOOKUP(H21,'24'!$K$3:$M$16,3,FALSE),0)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IFERROR(VLOOKUP(H22,'24'!$K$3:$M$16,3,FALSE),0)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IFERROR(VLOOKUP(H23,'24'!$K$3:$M$16,3,FALSE),0)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IFERROR(VLOOKUP(H24,'24'!$K$3:$M$16,3,FALSE),0)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IFERROR(VLOOKUP(H25,'24'!$K$3:$M$16,3,FALSE),0)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IFERROR(VLOOKUP(H26,'24'!$K$3:$M$16,3,FALSE),0)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IFERROR(VLOOKUP(H27,'24'!$K$3:$M$16,3,FALSE),0)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IFERROR(VLOOKUP(H28,'24'!$K$3:$M$16,3,FALSE),0)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IFERROR(VLOOKUP(H29,'24'!$K$3:$M$16,3,FALSE),0)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IFERROR(VLOOKUP(H30,'24'!$K$3:$M$16,3,FALSE),0)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IFERROR(VLOOKUP(H31,'24'!$K$3:$M$16,3,FALSE),0)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IFERROR(VLOOKUP(H32,'24'!$K$3:$M$16,3,FALSE),0)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IFERROR(VLOOKUP(H33,'24'!$K$3:$M$16,3,FALSE),0)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IFERROR(VLOOKUP(H34,'24'!$K$3:$M$16,3,FALSE),0)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IFERROR(VLOOKUP(H35,'24'!$K$3:$M$16,3,FALSE),0)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IFERROR(VLOOKUP(H36,'24'!$K$3:$M$16,3,FALSE),0)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IFERROR(VLOOKUP(H37,'24'!$K$3:$M$16,3,FALSE),0)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IFERROR(VLOOKUP(H38,'24'!$K$3:$M$16,3,FALSE),0)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IFERROR(VLOOKUP(H39,'24'!$K$3:$M$16,3,FALSE),0)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IFERROR(VLOOKUP(H40,'24'!$K$3:$M$16,3,FALSE),0)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IFERROR(VLOOKUP(H41,'24'!$K$3:$M$16,3,FALSE),0)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IFERROR(VLOOKUP(H42,'24'!$K$3:$M$16,3,FALSE),0)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IFERROR(VLOOKUP(H43,'24'!$K$3:$M$16,3,FALSE),0)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IFERROR(VLOOKUP(H44,'24'!$K$3:$M$16,3,FALSE),0)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IFERROR(VLOOKUP(H45,'24'!$K$3:$M$16,3,FALSE),0)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IFERROR(VLOOKUP(H46,'24'!$K$3:$M$16,3,FALSE),0)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IFERROR(VLOOKUP(H47,'24'!$K$3:$M$16,3,FALSE),0)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IFERROR(VLOOKUP(H48,'24'!$K$3:$M$16,3,FALSE),0)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IFERROR(VLOOKUP(H49,'24'!$K$3:$M$16,3,FALSE),0)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IFERROR(VLOOKUP(H50,'24'!$K$3:$M$16,3,FALSE),0)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IFERROR(VLOOKUP(H51,'24'!$K$3:$M$16,3,FALSE),0)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IFERROR(VLOOKUP(H52,'24'!$K$3:$M$16,3,FALSE),0)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IFERROR(VLOOKUP(H53,'24'!$K$3:$M$16,3,FALSE),0)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IFERROR(VLOOKUP(H54,'24'!$K$3:$M$16,3,FALSE),0)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IFERROR(VLOOKUP(H55,'24'!$K$3:$M$16,3,FALSE),0)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IFERROR(VLOOKUP(H56,'24'!$K$3:$M$16,3,FALSE),0)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IFERROR(VLOOKUP(H57,'24'!$K$3:$M$16,3,FALSE),0)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IFERROR(VLOOKUP(H58,'24'!$K$3:$M$16,3,FALSE),0)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IFERROR(VLOOKUP(H59,'24'!$K$3:$M$16,3,FALSE),0)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IFERROR(VLOOKUP(H60,'24'!$K$3:$M$16,3,FALSE),0)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IFERROR(VLOOKUP(H61,'24'!$K$3:$M$16,3,FALSE),0)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IFERROR(VLOOKUP(H62,'24'!$K$3:$M$16,3,FALSE),0)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IFERROR(VLOOKUP(H63,'24'!$K$3:$M$16,3,FALSE),0)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IFERROR(VLOOKUP(H64,'24'!$K$3:$M$16,3,FALSE),0)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IFERROR(VLOOKUP(H65,'24'!$K$3:$M$16,3,FALSE),0)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IFERROR(VLOOKUP(H66,'24'!$K$3:$M$16,3,FALSE),0)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IFERROR(VLOOKUP(H67,'24'!$K$3:$M$16,3,FALSE),0)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IFERROR(VLOOKUP(H68,'24'!$K$3:$M$16,3,FALSE),0)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IFERROR(VLOOKUP(H69,'24'!$K$3:$M$16,3,FALSE),0)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IFERROR(VLOOKUP(H70,'24'!$K$3:$M$16,3,FALSE),0)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IFERROR(VLOOKUP(H71,'24'!$K$3:$M$16,3,FALSE),0)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IFERROR(VLOOKUP(H72,'24'!$K$3:$M$16,3,FALSE),0)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IFERROR(VLOOKUP(H73,'24'!$K$3:$M$16,3,FALSE),0)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IFERROR(VLOOKUP(H74,'24'!$K$3:$M$16,3,FALSE),0)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IFERROR(VLOOKUP(H75,'24'!$K$3:$M$16,3,FALSE),0)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IFERROR(VLOOKUP(H76,'24'!$K$3:$M$16,3,FALSE),0)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IFERROR(VLOOKUP(H77,'24'!$K$3:$M$16,3,FALSE),0)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IFERROR(VLOOKUP(H78,'24'!$K$3:$M$16,3,FALSE),0)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IFERROR(VLOOKUP(H79,'24'!$K$3:$M$16,3,FALSE),0)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IFERROR(VLOOKUP(H80,'24'!$K$3:$M$16,3,FALSE),0)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IFERROR(VLOOKUP(H81,'24'!$K$3:$M$16,3,FALSE),0)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IFERROR(VLOOKUP(H82,'24'!$K$3:$M$16,3,FALSE),0)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IFERROR(VLOOKUP(H83,'24'!$K$3:$M$16,3,FALSE),0)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IFERROR(VLOOKUP(H84,'24'!$K$3:$M$16,3,FALSE),0)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IFERROR(VLOOKUP(H85,'24'!$K$3:$M$16,3,FALSE),0)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IFERROR(VLOOKUP(H86,'24'!$K$3:$M$16,3,FALSE),0)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IFERROR(VLOOKUP(H87,'24'!$K$3:$M$16,3,FALSE),0)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IFERROR(VLOOKUP(H88,'24'!$K$3:$M$16,3,FALSE),0)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IFERROR(VLOOKUP(H89,'24'!$K$3:$M$16,3,FALSE),0)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IFERROR(VLOOKUP(H90,'24'!$K$3:$M$16,3,FALSE),0)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IFERROR(VLOOKUP(H91,'24'!$K$3:$M$16,3,FALSE),0)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IFERROR(VLOOKUP(H92,'24'!$K$3:$M$16,3,FALSE),0)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IFERROR(VLOOKUP(H93,'24'!$K$3:$M$16,3,FALSE),0)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IFERROR(VLOOKUP(H94,'24'!$K$3:$M$16,3,FALSE),0)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IFERROR(VLOOKUP(H95,'24'!$K$3:$M$16,3,FALSE),0)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IFERROR(VLOOKUP(H96,'24'!$K$3:$M$16,3,FALSE),0)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IFERROR(VLOOKUP(H97,'24'!$K$3:$M$16,3,FALSE),0)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IFERROR(VLOOKUP(H98,'24'!$K$3:$M$16,3,FALSE),0)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IFERROR(VLOOKUP(H99,'24'!$K$3:$M$16,3,FALSE),0)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IFERROR(VLOOKUP(H100,'24'!$K$3:$M$16,3,FALSE),0)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IFERROR(VLOOKUP(H101,'24'!$K$3:$M$16,3,FALSE),0)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IFERROR(VLOOKUP(H102,'24'!$K$3:$M$16,3,FALSE),0)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IFERROR(VLOOKUP(H103,'24'!$K$3:$M$16,3,FALSE),0)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IFERROR(VLOOKUP(H104,'24'!$K$3:$M$16,3,FALSE),0)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IFERROR(VLOOKUP(H105,'24'!$K$3:$M$16,3,FALSE),0)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IFERROR(VLOOKUP(H106,'24'!$K$3:$M$16,3,FALSE),0)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IFERROR(VLOOKUP(H107,'24'!$K$3:$M$16,3,FALSE),0)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IFERROR(VLOOKUP(H108,'24'!$K$3:$M$16,3,FALSE),0)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IFERROR(VLOOKUP(H109,'24'!$K$3:$M$16,3,FALSE),0)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IFERROR(VLOOKUP(H110,'24'!$K$3:$M$16,3,FALSE),0)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IFERROR(VLOOKUP(H111,'24'!$K$3:$M$16,3,FALSE),0)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IFERROR(VLOOKUP(H112,'24'!$K$3:$M$16,3,FALSE),0)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IFERROR(VLOOKUP(H113,'24'!$K$3:$M$16,3,FALSE),0)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IFERROR(VLOOKUP(H114,'24'!$K$3:$M$16,3,FALSE),0)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IFERROR(VLOOKUP(H115,'24'!$K$3:$M$16,3,FALSE),0)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IFERROR(VLOOKUP(H116,'24'!$K$3:$M$16,3,FALSE),0)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IFERROR(VLOOKUP(H117,'24'!$K$3:$M$16,3,FALSE),0)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IFERROR(VLOOKUP(H118,'24'!$K$3:$M$16,3,FALSE),0)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IFERROR(VLOOKUP(H119,'24'!$K$3:$M$16,3,FALSE),0)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IFERROR(VLOOKUP(H120,'24'!$K$3:$M$16,3,FALSE),0)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IFERROR(VLOOKUP(H121,'24'!$K$3:$M$16,3,FALSE),0)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IFERROR(VLOOKUP(H122,'24'!$K$3:$M$16,3,FALSE),0)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IFERROR(VLOOKUP(H123,'24'!$K$3:$M$16,3,FALSE),0)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IFERROR(VLOOKUP(H124,'24'!$K$3:$M$16,3,FALSE),0)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IFERROR(VLOOKUP(H125,'24'!$K$3:$M$16,3,FALSE),0)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IFERROR(VLOOKUP(H126,'24'!$K$3:$M$16,3,FALSE),0)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IFERROR(VLOOKUP(H127,'24'!$K$3:$M$16,3,FALSE),0)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IFERROR(VLOOKUP(H128,'24'!$K$3:$M$16,3,FALSE),0)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IFERROR(VLOOKUP(H129,'24'!$K$3:$M$16,3,FALSE),0)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IFERROR(VLOOKUP(H130,'24'!$K$3:$M$16,3,FALSE),0)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IFERROR(VLOOKUP(H131,'24'!$K$3:$M$16,3,FALSE),0)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IFERROR(VLOOKUP(H132,'24'!$K$3:$M$16,3,FALSE),0)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IFERROR(VLOOKUP(H133,'24'!$K$3:$M$16,3,FALSE),0)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IFERROR(VLOOKUP(H134,'24'!$K$3:$M$16,3,FALSE),0)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IFERROR(VLOOKUP(H135,'24'!$K$3:$M$16,3,FALSE),0)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IFERROR(VLOOKUP(H136,'24'!$K$3:$M$16,3,FALSE),0)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IFERROR(VLOOKUP(H137,'24'!$K$3:$M$16,3,FALSE),0)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IFERROR(VLOOKUP(H138,'24'!$K$3:$M$16,3,FALSE),0)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IFERROR(VLOOKUP(H139,'24'!$K$3:$M$16,3,FALSE),0)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IFERROR(VLOOKUP(H140,'24'!$K$3:$M$16,3,FALSE),0)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IFERROR(VLOOKUP(H141,'24'!$K$3:$M$16,3,FALSE),0)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IFERROR(VLOOKUP(H142,'24'!$K$3:$M$16,3,FALSE),0)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IFERROR(VLOOKUP(H143,'24'!$K$3:$M$16,3,FALSE),0)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IFERROR(VLOOKUP(H144,'24'!$K$3:$M$16,3,FALSE),0)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IFERROR(VLOOKUP(H145,'24'!$K$3:$M$16,3,FALSE),0)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IFERROR(VLOOKUP(H146,'24'!$K$3:$M$16,3,FALSE),0)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IFERROR(VLOOKUP(H147,'24'!$K$3:$M$16,3,FALSE),0)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IFERROR(VLOOKUP(H148,'24'!$K$3:$M$16,3,FALSE),0)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IFERROR(VLOOKUP(H149,'24'!$K$3:$M$16,3,FALSE),0)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IFERROR(VLOOKUP(H150,'24'!$K$3:$M$16,3,FALSE),0)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IFERROR(VLOOKUP(H151,'24'!$K$3:$M$16,3,FALSE),0)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IFERROR(VLOOKUP(H152,'24'!$K$3:$M$16,3,FALSE),0)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IFERROR(VLOOKUP(H153,'24'!$K$3:$M$16,3,FALSE),0)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IFERROR(VLOOKUP(H154,'24'!$K$3:$M$16,3,FALSE),0)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IFERROR(VLOOKUP(H155,'24'!$K$3:$M$16,3,FALSE),0)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IFERROR(VLOOKUP(H156,'24'!$K$3:$M$16,3,FALSE),0)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IFERROR(VLOOKUP(H157,'24'!$K$3:$M$16,3,FALSE),0)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IFERROR(VLOOKUP(H158,'24'!$K$3:$M$16,3,FALSE),0)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IFERROR(VLOOKUP(H159,'24'!$K$3:$M$16,3,FALSE),0)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IFERROR(VLOOKUP(H160,'24'!$K$3:$M$16,3,FALSE),0)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IFERROR(VLOOKUP(H161,'24'!$K$3:$M$16,3,FALSE),0)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IFERROR(VLOOKUP(H162,'24'!$K$3:$M$16,3,FALSE),0)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IFERROR(VLOOKUP(H163,'24'!$K$3:$M$16,3,FALSE),0)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IFERROR(VLOOKUP(H164,'24'!$K$3:$M$16,3,FALSE),0)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IFERROR(VLOOKUP(H165,'24'!$K$3:$M$16,3,FALSE),0)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IFERROR(VLOOKUP(H166,'24'!$K$3:$M$16,3,FALSE),0)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IFERROR(VLOOKUP(H167,'24'!$K$3:$M$16,3,FALSE),0)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IFERROR(VLOOKUP(H168,'24'!$K$3:$M$16,3,FALSE),0)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IFERROR(VLOOKUP(H169,'24'!$K$3:$M$16,3,FALSE),0)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IFERROR(VLOOKUP(H170,'24'!$K$3:$M$16,3,FALSE),0)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IFERROR(VLOOKUP(H171,'24'!$K$3:$M$16,3,FALSE),0)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IFERROR(VLOOKUP(H172,'24'!$K$3:$M$16,3,FALSE),0)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IFERROR(VLOOKUP(H173,'24'!$K$3:$M$16,3,FALSE),0)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IFERROR(VLOOKUP(H174,'24'!$K$3:$M$16,3,FALSE),0)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IFERROR(VLOOKUP(H175,'24'!$K$3:$M$16,3,FALSE),0)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IFERROR(VLOOKUP(H176,'24'!$K$3:$M$16,3,FALSE),0)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IFERROR(VLOOKUP(H177,'24'!$K$3:$M$16,3,FALSE),0)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IFERROR(VLOOKUP(H178,'24'!$K$3:$M$16,3,FALSE),0)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IFERROR(VLOOKUP(H179,'24'!$K$3:$M$16,3,FALSE),0)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IFERROR(VLOOKUP(H180,'24'!$K$3:$M$16,3,FALSE),0)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IFERROR(VLOOKUP(H181,'24'!$K$3:$M$16,3,FALSE),0)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IFERROR(VLOOKUP(H182,'24'!$K$3:$M$16,3,FALSE),0)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IFERROR(VLOOKUP(H183,'24'!$K$3:$M$16,3,FALSE),0)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IFERROR(VLOOKUP(H184,'24'!$K$3:$M$16,3,FALSE),0)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IFERROR(VLOOKUP(H185,'24'!$K$3:$M$16,3,FALSE),0)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IFERROR(VLOOKUP(H186,'24'!$K$3:$M$16,3,FALSE),0)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IFERROR(VLOOKUP(H187,'24'!$K$3:$M$16,3,FALSE),0)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IFERROR(VLOOKUP(H188,'24'!$K$3:$M$16,3,FALSE),0)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IFERROR(VLOOKUP(H189,'24'!$K$3:$M$16,3,FALSE),0)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IFERROR(VLOOKUP(H190,'24'!$K$3:$M$16,3,FALSE),0)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IFERROR(VLOOKUP(H191,'24'!$K$3:$M$16,3,FALSE),0)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IFERROR(VLOOKUP(H192,'24'!$K$3:$M$16,3,FALSE),0)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IFERROR(VLOOKUP(H193,'24'!$K$3:$M$16,3,FALSE),0)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IFERROR(VLOOKUP(H194,'24'!$K$3:$M$16,3,FALSE),0)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IFERROR(VLOOKUP(H195,'24'!$K$3:$M$16,3,FALSE),0)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IFERROR(VLOOKUP(H196,'24'!$K$3:$M$16,3,FALSE),0)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IFERROR(VLOOKUP(H197,'24'!$K$3:$M$16,3,FALSE),0)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IFERROR(VLOOKUP(H198,'24'!$K$3:$M$16,3,FALSE),0)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IFERROR(VLOOKUP(H199,'24'!$K$3:$M$16,3,FALSE),0)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IFERROR(VLOOKUP(H200,'24'!$K$3:$M$16,3,FALSE),0)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IFERROR(VLOOKUP(H201,'24'!$K$3:$M$16,3,FALSE),0)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IFERROR(VLOOKUP(H202,'24'!$K$3:$M$16,3,FALSE),0)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IFERROR(VLOOKUP(H203,'24'!$K$3:$M$16,3,FALSE),0)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IFERROR(VLOOKUP(H204,'24'!$K$3:$M$16,3,FALSE),0)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IFERROR(VLOOKUP(H205,'24'!$K$3:$M$16,3,FALSE),0)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IFERROR(VLOOKUP(H206,'24'!$K$3:$M$16,3,FALSE),0)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IFERROR(VLOOKUP(H207,'24'!$K$3:$M$16,3,FALSE),0)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IFERROR(VLOOKUP(H208,'24'!$K$3:$M$16,3,FALSE),0)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IFERROR(VLOOKUP(H209,'24'!$K$3:$M$16,3,FALSE),0)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IFERROR(VLOOKUP(H210,'24'!$K$3:$M$16,3,FALSE),0)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IFERROR(VLOOKUP(H211,'24'!$K$3:$M$16,3,FALSE),0)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IFERROR(VLOOKUP(H212,'24'!$K$3:$M$16,3,FALSE),0)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IFERROR(VLOOKUP(H213,'24'!$K$3:$M$16,3,FALSE),0)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IFERROR(VLOOKUP(H214,'24'!$K$3:$M$16,3,FALSE),0)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IFERROR(VLOOKUP(H215,'24'!$K$3:$M$16,3,FALSE),0)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IFERROR(VLOOKUP(H216,'24'!$K$3:$M$16,3,FALSE),0)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IFERROR(VLOOKUP(H217,'24'!$K$3:$M$16,3,FALSE),0)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IFERROR(VLOOKUP(H218,'24'!$K$3:$M$16,3,FALSE),0)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IFERROR(VLOOKUP(H219,'24'!$K$3:$M$16,3,FALSE),0)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IFERROR(VLOOKUP(H220,'24'!$K$3:$M$16,3,FALSE),0)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IFERROR(VLOOKUP(H221,'24'!$K$3:$M$16,3,FALSE),0)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IFERROR(VLOOKUP(H222,'24'!$K$3:$M$16,3,FALSE),0)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IFERROR(VLOOKUP(H223,'24'!$K$3:$M$16,3,FALSE),0)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IFERROR(VLOOKUP(H224,'24'!$K$3:$M$16,3,FALSE),0)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IFERROR(VLOOKUP(H225,'24'!$K$3:$M$16,3,FALSE),0)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IFERROR(VLOOKUP(H226,'24'!$K$3:$M$16,3,FALSE),0)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IFERROR(VLOOKUP(H227,'24'!$K$3:$M$16,3,FALSE),0)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IFERROR(VLOOKUP(H228,'24'!$K$3:$M$16,3,FALSE),0)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IFERROR(VLOOKUP(H229,'24'!$K$3:$M$16,3,FALSE),0)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IFERROR(VLOOKUP(H230,'24'!$K$3:$M$16,3,FALSE),0)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IFERROR(VLOOKUP(H231,'24'!$K$3:$M$16,3,FALSE),0)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IFERROR(VLOOKUP(H232,'24'!$K$3:$M$16,3,FALSE),0)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IFERROR(VLOOKUP(H233,'24'!$K$3:$M$16,3,FALSE),0)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IFERROR(VLOOKUP(H234,'24'!$K$3:$M$16,3,FALSE),0)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IFERROR(VLOOKUP(H235,'24'!$K$3:$M$16,3,FALSE),0)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IFERROR(VLOOKUP(H236,'24'!$K$3:$M$16,3,FALSE),0)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IFERROR(VLOOKUP(H237,'24'!$K$3:$M$16,3,FALSE),0)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IFERROR(VLOOKUP(H238,'24'!$K$3:$M$16,3,FALSE),0)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IFERROR(VLOOKUP(H239,'24'!$K$3:$M$16,3,FALSE),0)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IFERROR(VLOOKUP(H240,'24'!$K$3:$M$16,3,FALSE),0)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IFERROR(VLOOKUP(H241,'24'!$K$3:$M$16,3,FALSE),0)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IFERROR(VLOOKUP(H242,'24'!$K$3:$M$16,3,FALSE),0)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IFERROR(VLOOKUP(H243,'24'!$K$3:$M$16,3,FALSE),0)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IFERROR(VLOOKUP(H244,'24'!$K$3:$M$16,3,FALSE),0)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IFERROR(VLOOKUP(H245,'24'!$K$3:$M$16,3,FALSE),0)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IFERROR(VLOOKUP(H246,'24'!$K$3:$M$16,3,FALSE),0)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IFERROR(VLOOKUP(H247,'24'!$K$3:$M$16,3,FALSE),0)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IFERROR(VLOOKUP(H248,'24'!$K$3:$M$16,3,FALSE),0)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IFERROR(VLOOKUP(H249,'24'!$K$3:$M$16,3,FALSE),0)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IFERROR(VLOOKUP(H250,'24'!$K$3:$M$16,3,FALSE),0)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IFERROR(VLOOKUP(H251,'24'!$K$3:$M$16,3,FALSE),0)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IFERROR(VLOOKUP(H252,'24'!$K$3:$M$16,3,FALSE),0)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IFERROR(VLOOKUP(H253,'24'!$K$3:$M$16,3,FALSE),0)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IFERROR(VLOOKUP(H254,'24'!$K$3:$M$16,3,FALSE),0)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IFERROR(VLOOKUP(H255,'24'!$K$3:$M$16,3,FALSE),0)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IFERROR(VLOOKUP(H256,'24'!$K$3:$M$16,3,FALSE),0)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IFERROR(VLOOKUP(H257,'24'!$K$3:$M$16,3,FALSE),0)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IFERROR(VLOOKUP(H258,'24'!$K$3:$M$16,3,FALSE),0)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IFERROR(VLOOKUP(H259,'24'!$K$3:$M$16,3,FALSE),0)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IFERROR(VLOOKUP(H260,'24'!$K$3:$M$16,3,FALSE),0)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IFERROR(VLOOKUP(H261,'24'!$K$3:$M$16,3,FALSE),0)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IFERROR(VLOOKUP(H262,'24'!$K$3:$M$16,3,FALSE),0)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IFERROR(VLOOKUP(H263,'24'!$K$3:$M$16,3,FALSE),0)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IFERROR(VLOOKUP(H264,'24'!$K$3:$M$16,3,FALSE),0)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IFERROR(VLOOKUP(H265,'24'!$K$3:$M$16,3,FALSE),0)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IFERROR(VLOOKUP(H266,'24'!$K$3:$M$16,3,FALSE),0)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IFERROR(VLOOKUP(H267,'24'!$K$3:$M$16,3,FALSE),0)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IFERROR(VLOOKUP(H268,'24'!$K$3:$M$16,3,FALSE),0)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IFERROR(VLOOKUP(H269,'24'!$K$3:$M$16,3,FALSE),0)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IFERROR(VLOOKUP(H270,'24'!$K$3:$M$16,3,FALSE),0)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IFERROR(VLOOKUP(H271,'24'!$K$3:$M$16,3,FALSE),0)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IFERROR(VLOOKUP(H272,'24'!$K$3:$M$16,3,FALSE),0)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IFERROR(VLOOKUP(H273,'24'!$K$3:$M$16,3,FALSE),0)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IFERROR(VLOOKUP(H274,'24'!$K$3:$M$16,3,FALSE),0)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IFERROR(VLOOKUP(H275,'24'!$K$3:$M$16,3,FALSE),0)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IFERROR(VLOOKUP(H276,'24'!$K$3:$M$16,3,FALSE),0)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IFERROR(VLOOKUP(H277,'24'!$K$3:$M$16,3,FALSE),0)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IFERROR(VLOOKUP(H278,'24'!$K$3:$M$16,3,FALSE),0)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IFERROR(VLOOKUP(H279,'24'!$K$3:$M$16,3,FALSE),0)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IFERROR(VLOOKUP(H280,'24'!$K$3:$M$16,3,FALSE),0)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IFERROR(VLOOKUP(H281,'24'!$K$3:$M$16,3,FALSE),0)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IFERROR(VLOOKUP(H282,'24'!$K$3:$M$16,3,FALSE),0)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IFERROR(VLOOKUP(H283,'24'!$K$3:$M$16,3,FALSE),0)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IFERROR(VLOOKUP(H284,'24'!$K$3:$M$16,3,FALSE),0)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IFERROR(VLOOKUP(H285,'24'!$K$3:$M$16,3,FALSE),0)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IFERROR(VLOOKUP(H286,'24'!$K$3:$M$16,3,FALSE),0)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IFERROR(VLOOKUP(H287,'24'!$K$3:$M$16,3,FALSE),0)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IFERROR(VLOOKUP(H288,'24'!$K$3:$M$16,3,FALSE),0)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IFERROR(VLOOKUP(H289,'24'!$K$3:$M$16,3,FALSE),0)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IFERROR(VLOOKUP(H290,'24'!$K$3:$M$16,3,FALSE),0)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IFERROR(VLOOKUP(H291,'24'!$K$3:$M$16,3,FALSE),0)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IFERROR(VLOOKUP(H292,'24'!$K$3:$M$16,3,FALSE),0)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IFERROR(VLOOKUP(H293,'24'!$K$3:$M$16,3,FALSE),0)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IFERROR(VLOOKUP(H294,'24'!$K$3:$M$16,3,FALSE),0)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IFERROR(VLOOKUP(H295,'24'!$K$3:$M$16,3,FALSE),0)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IFERROR(VLOOKUP(H296,'24'!$K$3:$M$16,3,FALSE),0)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IFERROR(VLOOKUP(H297,'24'!$K$3:$M$16,3,FALSE),0)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IFERROR(VLOOKUP(H298,'24'!$K$3:$M$16,3,FALSE),0)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IFERROR(VLOOKUP(H299,'24'!$K$3:$M$16,3,FALSE),0)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IFERROR(VLOOKUP(H300,'24'!$K$3:$M$16,3,FALSE),0)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IFERROR(VLOOKUP(H301,'24'!$K$3:$M$16,3,FALSE),0)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IFERROR(VLOOKUP(H302,'24'!$K$3:$M$16,3,FALSE),0)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IFERROR(VLOOKUP(H303,'24'!$K$3:$M$16,3,FALSE),0)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IFERROR(VLOOKUP(H304,'24'!$K$3:$M$16,3,FALSE),0)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IFERROR(VLOOKUP(H305,'24'!$K$3:$M$16,3,FALSE),0)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IFERROR(VLOOKUP(H306,'24'!$K$3:$M$16,3,FALSE),0)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IFERROR(VLOOKUP(H307,'24'!$K$3:$M$16,3,FALSE),0)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IFERROR(VLOOKUP(H308,'24'!$K$3:$M$16,3,FALSE),0)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IFERROR(VLOOKUP(H309,'24'!$K$3:$M$16,3,FALSE),0)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IFERROR(VLOOKUP(H310,'24'!$K$3:$M$16,3,FALSE),0)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IFERROR(VLOOKUP(H311,'24'!$K$3:$M$16,3,FALSE),0)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IFERROR(VLOOKUP(H312,'24'!$K$3:$M$16,3,FALSE),0)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IFERROR(VLOOKUP(H313,'24'!$K$3:$M$16,3,FALSE),0)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IFERROR(VLOOKUP(H314,'24'!$K$3:$M$16,3,FALSE),0)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IFERROR(VLOOKUP(H315,'24'!$K$3:$M$16,3,FALSE),0)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IFERROR(VLOOKUP(H316,'24'!$K$3:$M$16,3,FALSE),0)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IFERROR(VLOOKUP(H317,'24'!$K$3:$M$16,3,FALSE),0)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IFERROR(VLOOKUP(H318,'24'!$K$3:$M$16,3,FALSE),0)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IFERROR(VLOOKUP(H319,'24'!$K$3:$M$16,3,FALSE),0)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IFERROR(VLOOKUP(H320,'24'!$K$3:$M$16,3,FALSE),0)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IFERROR(VLOOKUP(H321,'24'!$K$3:$M$16,3,FALSE),0)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IFERROR(VLOOKUP(H322,'24'!$K$3:$M$16,3,FALSE),0)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IFERROR(VLOOKUP(H323,'24'!$K$3:$M$16,3,FALSE),0)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IFERROR(VLOOKUP(H324,'24'!$K$3:$M$16,3,FALSE),0)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IFERROR(VLOOKUP(H325,'24'!$K$3:$M$16,3,FALSE),0)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IFERROR(VLOOKUP(H326,'24'!$K$3:$M$16,3,FALSE),0)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IFERROR(VLOOKUP(H327,'24'!$K$3:$M$16,3,FALSE),0)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IFERROR(VLOOKUP(H328,'24'!$K$3:$M$16,3,FALSE),0)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IFERROR(VLOOKUP(H329,'24'!$K$3:$M$16,3,FALSE),0)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IFERROR(VLOOKUP(H330,'24'!$K$3:$M$16,3,FALSE),0)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IFERROR(VLOOKUP(H331,'24'!$K$3:$M$16,3,FALSE),0)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IFERROR(VLOOKUP(H332,'24'!$K$3:$M$16,3,FALSE),0)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IFERROR(VLOOKUP(H333,'24'!$K$3:$M$16,3,FALSE),0)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IFERROR(VLOOKUP(H334,'24'!$K$3:$M$16,3,FALSE),0)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IFERROR(VLOOKUP(H335,'24'!$K$3:$M$16,3,FALSE),0)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IFERROR(VLOOKUP(H336,'24'!$K$3:$M$16,3,FALSE),0)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IFERROR(VLOOKUP(H337,'24'!$K$3:$M$16,3,FALSE),0)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IFERROR(VLOOKUP(H338,'24'!$K$3:$M$16,3,FALSE),0)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IFERROR(VLOOKUP(H339,'24'!$K$3:$M$16,3,FALSE),0)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IFERROR(VLOOKUP(H340,'24'!$K$3:$M$16,3,FALSE),0)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IFERROR(VLOOKUP(H341,'24'!$K$3:$M$16,3,FALSE),0)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IFERROR(VLOOKUP(H342,'24'!$K$3:$M$16,3,FALSE),0)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IFERROR(VLOOKUP(H343,'24'!$K$3:$M$16,3,FALSE),0)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IFERROR(VLOOKUP(H344,'24'!$K$3:$M$16,3,FALSE),0)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IFERROR(VLOOKUP(H345,'24'!$K$3:$M$16,3,FALSE),0)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IFERROR(VLOOKUP(H346,'24'!$K$3:$M$16,3,FALSE),0)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IFERROR(VLOOKUP(H347,'24'!$K$3:$M$16,3,FALSE),0)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IFERROR(VLOOKUP(H348,'24'!$K$3:$M$16,3,FALSE),0)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IFERROR(VLOOKUP(H349,'24'!$K$3:$M$16,3,FALSE),0)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IFERROR(VLOOKUP(H350,'24'!$K$3:$M$16,3,FALSE),0)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IFERROR(VLOOKUP(H351,'24'!$K$3:$M$16,3,FALSE),0)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IFERROR(VLOOKUP(H352,'24'!$K$3:$M$16,3,FALSE),0)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IFERROR(VLOOKUP(H353,'24'!$K$3:$M$16,3,FALSE),0)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IFERROR(VLOOKUP(H354,'24'!$K$3:$M$16,3,FALSE),0)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IFERROR(VLOOKUP(H355,'24'!$K$3:$M$16,3,FALSE),0)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IFERROR(VLOOKUP(H356,'24'!$K$3:$M$16,3,FALSE),0)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IFERROR(VLOOKUP(H357,'24'!$K$3:$M$16,3,FALSE),0)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IFERROR(VLOOKUP(H358,'24'!$K$3:$M$16,3,FALSE),0)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IFERROR(VLOOKUP(H359,'24'!$K$3:$M$16,3,FALSE),0)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IFERROR(VLOOKUP(H360,'24'!$K$3:$M$16,3,FALSE),0)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IFERROR(VLOOKUP(H361,'24'!$K$3:$M$16,3,FALSE),0)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IFERROR(VLOOKUP(H362,'24'!$K$3:$M$16,3,FALSE),0)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IFERROR(VLOOKUP(H363,'24'!$K$3:$M$16,3,FALSE),0)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IFERROR(VLOOKUP(H364,'24'!$K$3:$M$16,3,FALSE),0)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IFERROR(VLOOKUP(H365,'24'!$K$3:$M$16,3,FALSE),0)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IFERROR(VLOOKUP(H366,'24'!$K$3:$M$16,3,FALSE),0)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IFERROR(VLOOKUP(H367,'24'!$K$3:$M$16,3,FALSE),0)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IFERROR(VLOOKUP(H368,'24'!$K$3:$M$16,3,FALSE),0)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IFERROR(VLOOKUP(H369,'24'!$K$3:$M$16,3,FALSE),0)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IFERROR(VLOOKUP(H370,'24'!$K$3:$M$16,3,FALSE),0)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IFERROR(VLOOKUP(H371,'24'!$K$3:$M$16,3,FALSE),0)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IFERROR(VLOOKUP(H372,'24'!$K$3:$M$16,3,FALSE),0)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IFERROR(VLOOKUP(H373,'24'!$K$3:$M$16,3,FALSE),0)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IFERROR(VLOOKUP(H374,'24'!$K$3:$M$16,3,FALSE),0)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IFERROR(VLOOKUP(H375,'24'!$K$3:$M$16,3,FALSE),0)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IFERROR(VLOOKUP(H376,'24'!$K$3:$M$16,3,FALSE),0)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IFERROR(VLOOKUP(H377,'24'!$K$3:$M$16,3,FALSE),0)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IFERROR(VLOOKUP(H378,'24'!$K$3:$M$16,3,FALSE),0)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IFERROR(VLOOKUP(H379,'24'!$K$3:$M$16,3,FALSE),0)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IFERROR(VLOOKUP(H380,'24'!$K$3:$M$16,3,FALSE),0)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IFERROR(VLOOKUP(H381,'24'!$K$3:$M$16,3,FALSE),0)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IFERROR(VLOOKUP(H382,'24'!$K$3:$M$16,3,FALSE),0)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IFERROR(VLOOKUP(H383,'24'!$K$3:$M$16,3,FALSE),0)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IFERROR(VLOOKUP(H384,'24'!$K$3:$M$16,3,FALSE),0)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IFERROR(VLOOKUP(H385,'24'!$K$3:$M$16,3,FALSE),0)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IFERROR(VLOOKUP(H386,'24'!$K$3:$M$16,3,FALSE),0)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IFERROR(VLOOKUP(H387,'24'!$K$3:$M$16,3,FALSE),0)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IFERROR(VLOOKUP(H388,'24'!$K$3:$M$16,3,FALSE),0)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IFERROR(VLOOKUP(H389,'24'!$K$3:$M$16,3,FALSE),0)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IFERROR(VLOOKUP(H390,'24'!$K$3:$M$16,3,FALSE),0)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IFERROR(VLOOKUP(H391,'24'!$K$3:$M$16,3,FALSE),0)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IFERROR(VLOOKUP(H392,'24'!$K$3:$M$16,3,FALSE),0)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IFERROR(VLOOKUP(H393,'24'!$K$3:$M$16,3,FALSE),0)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IFERROR(VLOOKUP(H394,'24'!$K$3:$M$16,3,FALSE),0)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IFERROR(VLOOKUP(H395,'24'!$K$3:$M$16,3,FALSE),0)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IFERROR(VLOOKUP(H396,'24'!$K$3:$M$16,3,FALSE),0)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IFERROR(VLOOKUP(H397,'24'!$K$3:$M$16,3,FALSE),0)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IFERROR(VLOOKUP(H398,'24'!$K$3:$M$16,3,FALSE),0)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IFERROR(VLOOKUP(H399,'24'!$K$3:$M$16,3,FALSE),0)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IFERROR(VLOOKUP(H400,'24'!$K$3:$M$16,3,FALSE),0)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IFERROR(VLOOKUP(H401,'24'!$K$3:$M$16,3,FALSE),0)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IFERROR(VLOOKUP(H402,'24'!$K$3:$M$16,3,FALSE),0)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IFERROR(VLOOKUP(H403,'24'!$K$3:$M$16,3,FALSE),0)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IFERROR(VLOOKUP(H404,'24'!$K$3:$M$16,3,FALSE),0)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IFERROR(VLOOKUP(H405,'24'!$K$3:$M$16,3,FALSE),0)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IFERROR(VLOOKUP(H406,'24'!$K$3:$M$16,3,FALSE),0)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IFERROR(VLOOKUP(H407,'24'!$K$3:$M$16,3,FALSE),0)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IFERROR(VLOOKUP(H408,'24'!$K$3:$M$16,3,FALSE),0)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IFERROR(VLOOKUP(H409,'24'!$K$3:$M$16,3,FALSE),0)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IFERROR(VLOOKUP(H410,'24'!$K$3:$M$16,3,FALSE),0)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IFERROR(VLOOKUP(H411,'24'!$K$3:$M$16,3,FALSE),0)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IFERROR(VLOOKUP(H412,'24'!$K$3:$M$16,3,FALSE),0)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IFERROR(VLOOKUP(H413,'24'!$K$3:$M$16,3,FALSE),0)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IFERROR(VLOOKUP(H414,'24'!$K$3:$M$16,3,FALSE),0)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IFERROR(VLOOKUP(H415,'24'!$K$3:$M$16,3,FALSE),0)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IFERROR(VLOOKUP(H416,'24'!$K$3:$M$16,3,FALSE),0)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IFERROR(VLOOKUP(H417,'24'!$K$3:$M$16,3,FALSE),0)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IFERROR(VLOOKUP(H418,'24'!$K$3:$M$16,3,FALSE),0)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IFERROR(VLOOKUP(H419,'24'!$K$3:$M$16,3,FALSE),0)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IFERROR(VLOOKUP(H420,'24'!$K$3:$M$16,3,FALSE),0)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IFERROR(VLOOKUP(H421,'24'!$K$3:$M$16,3,FALSE),0)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IFERROR(VLOOKUP(H422,'24'!$K$3:$M$16,3,FALSE),0)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IFERROR(VLOOKUP(H423,'24'!$K$3:$M$16,3,FALSE),0)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IFERROR(VLOOKUP(H424,'24'!$K$3:$M$16,3,FALSE),0)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IFERROR(VLOOKUP(H425,'24'!$K$3:$M$16,3,FALSE),0)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IFERROR(VLOOKUP(H426,'24'!$K$3:$M$16,3,FALSE),0)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IFERROR(VLOOKUP(H427,'24'!$K$3:$M$16,3,FALSE),0)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IFERROR(VLOOKUP(H428,'24'!$K$3:$M$16,3,FALSE),0)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IFERROR(VLOOKUP(H429,'24'!$K$3:$M$16,3,FALSE),0)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IFERROR(VLOOKUP(H430,'24'!$K$3:$M$16,3,FALSE),0)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IFERROR(VLOOKUP(H431,'24'!$K$3:$M$16,3,FALSE),0)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IFERROR(VLOOKUP(H432,'24'!$K$3:$M$16,3,FALSE),0)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IFERROR(VLOOKUP(H433,'24'!$K$3:$M$16,3,FALSE),0)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IFERROR(VLOOKUP(H434,'24'!$K$3:$M$16,3,FALSE),0)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IFERROR(VLOOKUP(H435,'24'!$K$3:$M$16,3,FALSE),0)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IFERROR(VLOOKUP(H436,'24'!$K$3:$M$16,3,FALSE),0)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IFERROR(VLOOKUP(H437,'24'!$K$3:$M$16,3,FALSE),0)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IFERROR(VLOOKUP(H438,'24'!$K$3:$M$16,3,FALSE),0)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IFERROR(VLOOKUP(H439,'24'!$K$3:$M$16,3,FALSE),0)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IFERROR(VLOOKUP(H440,'24'!$K$3:$M$16,3,FALSE),0)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IFERROR(VLOOKUP(H441,'24'!$K$3:$M$16,3,FALSE),0)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IFERROR(VLOOKUP(H442,'24'!$K$3:$M$16,3,FALSE),0)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IFERROR(VLOOKUP(H443,'24'!$K$3:$M$16,3,FALSE),0)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IFERROR(VLOOKUP(H444,'24'!$K$3:$M$16,3,FALSE),0)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IFERROR(VLOOKUP(H445,'24'!$K$3:$M$16,3,FALSE),0)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IFERROR(VLOOKUP(H446,'24'!$K$3:$M$16,3,FALSE),0)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IFERROR(VLOOKUP(H447,'24'!$K$3:$M$16,3,FALSE),0)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IFERROR(VLOOKUP(H448,'24'!$K$3:$M$16,3,FALSE),0)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IFERROR(VLOOKUP(H449,'24'!$K$3:$M$16,3,FALSE),0)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IFERROR(VLOOKUP(H450,'24'!$K$3:$M$16,3,FALSE),0)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IFERROR(VLOOKUP(H451,'24'!$K$3:$M$16,3,FALSE),0)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IFERROR(VLOOKUP(H452,'24'!$K$3:$M$16,3,FALSE),0)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IFERROR(VLOOKUP(H453,'24'!$K$3:$M$16,3,FALSE),0)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IFERROR(VLOOKUP(H454,'24'!$K$3:$M$16,3,FALSE),0)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IFERROR(VLOOKUP(H455,'24'!$K$3:$M$16,3,FALSE),0)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IFERROR(VLOOKUP(H456,'24'!$K$3:$M$16,3,FALSE),0)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IFERROR(VLOOKUP(H457,'24'!$K$3:$M$16,3,FALSE),0)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IFERROR(VLOOKUP(H458,'24'!$K$3:$M$16,3,FALSE),0)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IFERROR(VLOOKUP(H459,'24'!$K$3:$M$16,3,FALSE),0)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IFERROR(VLOOKUP(H460,'24'!$K$3:$M$16,3,FALSE),0)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IFERROR(VLOOKUP(H461,'24'!$K$3:$M$16,3,FALSE),0)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IFERROR(VLOOKUP(H462,'24'!$K$3:$M$16,3,FALSE),0)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IFERROR(VLOOKUP(H463,'24'!$K$3:$M$16,3,FALSE),0)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IFERROR(VLOOKUP(H464,'24'!$K$3:$M$16,3,FALSE),0)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IFERROR(VLOOKUP(H465,'24'!$K$3:$M$16,3,FALSE),0)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IFERROR(VLOOKUP(H466,'24'!$K$3:$M$16,3,FALSE),0)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IFERROR(VLOOKUP(H467,'24'!$K$3:$M$16,3,FALSE),0)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IFERROR(VLOOKUP(H468,'24'!$K$3:$M$16,3,FALSE),0)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IFERROR(VLOOKUP(H469,'24'!$K$3:$M$16,3,FALSE),0)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IFERROR(VLOOKUP(H470,'24'!$K$3:$M$16,3,FALSE),0)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IFERROR(VLOOKUP(H471,'24'!$K$3:$M$16,3,FALSE),0)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IFERROR(VLOOKUP(H472,'24'!$K$3:$M$16,3,FALSE),0)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IFERROR(VLOOKUP(H473,'24'!$K$3:$M$16,3,FALSE),0)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IFERROR(VLOOKUP(H474,'24'!$K$3:$M$16,3,FALSE),0)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IFERROR(VLOOKUP(H475,'24'!$K$3:$M$16,3,FALSE),0)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IFERROR(VLOOKUP(H476,'24'!$K$3:$M$16,3,FALSE),0)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IFERROR(VLOOKUP(H477,'24'!$K$3:$M$16,3,FALSE),0)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IFERROR(VLOOKUP(H478,'24'!$K$3:$M$16,3,FALSE),0)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IFERROR(VLOOKUP(H479,'24'!$K$3:$M$16,3,FALSE),0)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IFERROR(VLOOKUP(H480,'24'!$K$3:$M$16,3,FALSE),0)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IFERROR(VLOOKUP(H481,'24'!$K$3:$M$16,3,FALSE),0)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IFERROR(VLOOKUP(H482,'24'!$K$3:$M$16,3,FALSE),0)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IFERROR(VLOOKUP(H483,'24'!$K$3:$M$16,3,FALSE),0)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IFERROR(VLOOKUP(H484,'24'!$K$3:$M$16,3,FALSE),0)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IFERROR(VLOOKUP(H485,'24'!$K$3:$M$16,3,FALSE),0)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IFERROR(VLOOKUP(H486,'24'!$K$3:$M$16,3,FALSE),0)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IFERROR(VLOOKUP(H487,'24'!$K$3:$M$16,3,FALSE),0)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IFERROR(VLOOKUP(H488,'24'!$K$3:$M$16,3,FALSE),0)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IFERROR(VLOOKUP(H489,'24'!$K$3:$M$16,3,FALSE),0)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IFERROR(VLOOKUP(H490,'24'!$K$3:$M$16,3,FALSE),0)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IFERROR(VLOOKUP(H491,'24'!$K$3:$M$16,3,FALSE),0)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IFERROR(VLOOKUP(H492,'24'!$K$3:$M$16,3,FALSE),0)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IFERROR(VLOOKUP(H493,'24'!$K$3:$M$16,3,FALSE),0)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IFERROR(VLOOKUP(H494,'24'!$K$3:$M$16,3,FALSE),0)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IFERROR(VLOOKUP(H495,'24'!$K$3:$M$16,3,FALSE),0)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IFERROR(VLOOKUP(H496,'24'!$K$3:$M$16,3,FALSE),0)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IFERROR(VLOOKUP(H497,'24'!$K$3:$M$16,3,FALSE),0)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IFERROR(VLOOKUP(H498,'24'!$K$3:$M$16,3,FALSE),0)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IFERROR(VLOOKUP(H499,'24'!$K$3:$M$16,3,FALSE),0)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At+EcG8C0mzIAlQ7mPMlD30tGE+to6v2267vRfjzm1gD5cpkpg8nLfWNYkzRcwieF0diy2oDaF/9yySsDcKNsQ==" saltValue="RBp6fi8WY/+X7bTv/x4M2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3543DDEC-9592-4282-99C6-94A08BE7D71C}">
      <formula1>$AB$500:$AB$534</formula1>
    </dataValidation>
    <dataValidation type="list" allowBlank="1" showInputMessage="1" showErrorMessage="1" sqref="A4:A499" xr:uid="{205FB478-9CA9-4C72-9153-0034AB097FBB}">
      <formula1>$AB$544:$AB$549</formula1>
    </dataValidation>
    <dataValidation type="list" allowBlank="1" showInputMessage="1" showErrorMessage="1" sqref="L4:L499 I4:I499" xr:uid="{BF84550E-307E-4879-A6BD-4F203D85AEED}">
      <formula1>$AB$539:$AB$542</formula1>
    </dataValidation>
  </dataValidation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codeName="Blad53">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SUMIF('25a'!$H$4:$H$499,"A",'25a'!$S$4:$S$499)</f>
        <v>0</v>
      </c>
    </row>
    <row r="4" spans="1:14">
      <c r="A4" s="17" t="s">
        <v>127</v>
      </c>
      <c r="B4" s="285">
        <f>VLOOKUP(H5,'Kosten NEN2075'!A3:E52,3)</f>
        <v>0</v>
      </c>
      <c r="C4" s="285"/>
      <c r="D4" s="285"/>
      <c r="E4" s="285"/>
      <c r="F4" s="20"/>
      <c r="G4" s="20"/>
      <c r="H4" s="13"/>
      <c r="K4" s="35" t="s">
        <v>126</v>
      </c>
      <c r="L4" s="47"/>
      <c r="M4" s="191"/>
      <c r="N4" s="84">
        <f>SUMIF('25a'!$H$4:$H$499,"B",'25a'!$S$4:$S$499)</f>
        <v>0</v>
      </c>
    </row>
    <row r="5" spans="1:14">
      <c r="A5" s="18" t="s">
        <v>129</v>
      </c>
      <c r="B5" s="286">
        <f>VLOOKUP(H5,'Kosten NEN2075'!A3:E52,4)</f>
        <v>0</v>
      </c>
      <c r="C5" s="286"/>
      <c r="D5" s="286"/>
      <c r="E5" s="286"/>
      <c r="F5" s="282" t="s">
        <v>130</v>
      </c>
      <c r="G5" s="282"/>
      <c r="H5" s="14">
        <v>25</v>
      </c>
      <c r="K5" s="35" t="s">
        <v>131</v>
      </c>
      <c r="L5" s="47"/>
      <c r="M5" s="191"/>
      <c r="N5" s="84">
        <f>SUMIF('25a'!$H$4:$H$499,"C",'25a'!$S$4:$S$499)</f>
        <v>0</v>
      </c>
    </row>
    <row r="6" spans="1:14">
      <c r="A6" s="19" t="s">
        <v>132</v>
      </c>
      <c r="B6" s="287">
        <f>VLOOKUP(H5,'Kosten NEN2075'!A3:E52,5)</f>
        <v>0</v>
      </c>
      <c r="C6" s="287"/>
      <c r="D6" s="287"/>
      <c r="E6" s="287"/>
      <c r="F6" s="283" t="s">
        <v>133</v>
      </c>
      <c r="G6" s="283"/>
      <c r="H6" s="15" t="str">
        <f>CONCATENATE(H5,"a")</f>
        <v>25a</v>
      </c>
      <c r="K6" s="35" t="s">
        <v>448</v>
      </c>
      <c r="L6" s="47"/>
      <c r="M6" s="191"/>
      <c r="N6" s="84">
        <f>SUMIF('25a'!$H$4:$H$499,"D",'25a'!$S$4:$S$499)</f>
        <v>0</v>
      </c>
    </row>
    <row r="7" spans="1:14">
      <c r="K7" s="35" t="s">
        <v>134</v>
      </c>
      <c r="L7" s="47"/>
      <c r="M7" s="191"/>
      <c r="N7" s="84">
        <f>SUMIF('25a'!$H$4:$H$499,"E",'25a'!$S$4:$S$499)</f>
        <v>0</v>
      </c>
    </row>
    <row r="8" spans="1:14">
      <c r="A8" s="4" t="s">
        <v>136</v>
      </c>
      <c r="B8" s="5"/>
      <c r="C8" s="5"/>
      <c r="D8" s="5"/>
      <c r="E8" s="16">
        <f>MAX(L3:L16)</f>
        <v>0</v>
      </c>
      <c r="K8" s="35" t="s">
        <v>138</v>
      </c>
      <c r="L8" s="47"/>
      <c r="M8" s="191"/>
      <c r="N8" s="84">
        <f>SUMIF('25a'!$H$4:$H$499,"F",'25a'!$S$4:$S$499)</f>
        <v>0</v>
      </c>
    </row>
    <row r="9" spans="1:14">
      <c r="A9" s="4" t="s">
        <v>111</v>
      </c>
      <c r="B9" s="5"/>
      <c r="C9" s="5"/>
      <c r="D9" s="5"/>
      <c r="E9" s="164">
        <v>0.08</v>
      </c>
      <c r="K9" s="35" t="s">
        <v>140</v>
      </c>
      <c r="L9" s="47"/>
      <c r="M9" s="191"/>
      <c r="N9" s="84">
        <f>SUMIF('25a'!$H$4:$H$499,"G",'25a'!$S$4:$S$499)</f>
        <v>0</v>
      </c>
    </row>
    <row r="10" spans="1:14">
      <c r="H10" s="8" t="s">
        <v>139</v>
      </c>
      <c r="K10" s="35" t="s">
        <v>586</v>
      </c>
      <c r="L10" s="47"/>
      <c r="M10" s="191"/>
      <c r="N10" s="84">
        <f>SUMIF('25a'!$H$4:$H$499,"H",'25a'!$S$4:$S$499)</f>
        <v>0</v>
      </c>
    </row>
    <row r="11" spans="1:14">
      <c r="A11" s="4" t="s">
        <v>141</v>
      </c>
      <c r="B11" s="5"/>
      <c r="C11" s="5"/>
      <c r="D11" s="5"/>
      <c r="E11" s="5"/>
      <c r="F11" s="21"/>
      <c r="G11" s="21"/>
      <c r="H11" s="165">
        <f>SUM(N3:N16)*Offertetarief</f>
        <v>0</v>
      </c>
      <c r="K11" s="37" t="s">
        <v>642</v>
      </c>
      <c r="L11" s="48"/>
      <c r="M11" s="192"/>
      <c r="N11" s="85">
        <f>SUMIF('25a'!$H$4:$H$499,"I",'25a'!$S$4:$S$499)</f>
        <v>0</v>
      </c>
    </row>
    <row r="12" spans="1:14">
      <c r="E12" t="s">
        <v>142</v>
      </c>
      <c r="F12" s="8" t="s">
        <v>143</v>
      </c>
      <c r="G12" s="8" t="s">
        <v>144</v>
      </c>
      <c r="H12" s="8"/>
      <c r="K12" s="8"/>
      <c r="L12" s="8"/>
      <c r="M12" s="166"/>
      <c r="N12" s="114"/>
    </row>
    <row r="13" spans="1:14">
      <c r="A13" s="5" t="s">
        <v>145</v>
      </c>
      <c r="B13" s="5"/>
      <c r="C13" s="5"/>
      <c r="D13" s="5"/>
      <c r="E13" s="167">
        <v>4</v>
      </c>
      <c r="F13" s="44">
        <f>SUMIF('25a'!H4:H499,"&lt;&gt;X",'25a'!O4:O499)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'25a'!Q500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SUMIFS('25a'!J4:J499,'25a'!I4:I499,"Linoleum",'25a'!H4:H499,"&lt;&gt;X")+SUMIFS('25a'!M4:M499,'25a'!L4:L499,"Linoleum",'25a'!H4:H499,"&lt;&gt;X")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SUMIFS('25a'!J4:J499,'25a'!I4:I499,"Tapijt",'25a'!H4:H499,"&lt;&gt;X")+SUMIFS('25a'!M4:M499,'25a'!L4:L499,"Tapijt",'25a'!H4:H499,"&lt;&gt;X")</f>
        <v>0</v>
      </c>
      <c r="F26" s="194"/>
      <c r="G26" s="174">
        <f t="shared" si="0"/>
        <v>0</v>
      </c>
      <c r="H26" s="36">
        <v>1</v>
      </c>
      <c r="I26" s="175">
        <f t="shared" si="1"/>
        <v>0</v>
      </c>
    </row>
    <row r="27" spans="1:9">
      <c r="A27" s="258" t="s">
        <v>158</v>
      </c>
      <c r="B27" s="257"/>
      <c r="C27" s="257"/>
      <c r="D27" s="264"/>
      <c r="E27" s="97">
        <f>SUMIFS('25a'!J4:J499,'25a'!I4:I499,"Steen/glad",'25a'!H4:H499,"&lt;&gt;X",'25a'!H4:H499,"&lt;&gt;G")+SUMIFS('25a'!M4:M499,'25a'!L4:L499,"Steen/glad",'25a'!H4:H499,"&lt;&gt;X",'25a'!H4:H499,"&lt;&gt;G")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'25a'!T500</f>
        <v>0</v>
      </c>
      <c r="F29" s="193"/>
      <c r="G29" s="172">
        <f t="shared" si="0"/>
        <v>0</v>
      </c>
      <c r="H29" s="95"/>
      <c r="I29" s="173">
        <f t="shared" si="1"/>
        <v>0</v>
      </c>
    </row>
    <row r="30" spans="1:9">
      <c r="A30" s="258" t="s">
        <v>160</v>
      </c>
      <c r="B30" s="257"/>
      <c r="C30" s="257"/>
      <c r="D30" s="259"/>
      <c r="E30" s="26">
        <f>'25a'!U500</f>
        <v>0</v>
      </c>
      <c r="F30" s="194"/>
      <c r="G30" s="174">
        <f t="shared" si="0"/>
        <v>0</v>
      </c>
      <c r="H30" s="36"/>
      <c r="I30" s="175">
        <f t="shared" si="1"/>
        <v>0</v>
      </c>
    </row>
    <row r="31" spans="1:9">
      <c r="A31" s="258" t="s">
        <v>161</v>
      </c>
      <c r="B31" s="257"/>
      <c r="C31" s="257"/>
      <c r="D31" s="259"/>
      <c r="E31" s="26">
        <f>'25a'!V500*2</f>
        <v>0</v>
      </c>
      <c r="F31" s="194"/>
      <c r="G31" s="174">
        <f t="shared" si="0"/>
        <v>0</v>
      </c>
      <c r="H31" s="36"/>
      <c r="I31" s="175">
        <f t="shared" si="1"/>
        <v>0</v>
      </c>
    </row>
    <row r="32" spans="1:9">
      <c r="A32" s="258" t="s">
        <v>162</v>
      </c>
      <c r="B32" s="257"/>
      <c r="C32" s="257"/>
      <c r="D32" s="259"/>
      <c r="E32" s="26">
        <f>'25a'!W500</f>
        <v>0</v>
      </c>
      <c r="F32" s="194"/>
      <c r="G32" s="174">
        <f t="shared" si="0"/>
        <v>0</v>
      </c>
      <c r="H32" s="36"/>
      <c r="I32" s="175">
        <f t="shared" si="1"/>
        <v>0</v>
      </c>
    </row>
    <row r="33" spans="1:9">
      <c r="A33" s="258" t="s">
        <v>163</v>
      </c>
      <c r="B33" s="257"/>
      <c r="C33" s="257"/>
      <c r="D33" s="259"/>
      <c r="E33" s="26">
        <f>'25a'!X500</f>
        <v>0</v>
      </c>
      <c r="F33" s="194"/>
      <c r="G33" s="174">
        <f t="shared" si="0"/>
        <v>0</v>
      </c>
      <c r="H33" s="36"/>
      <c r="I33" s="175">
        <f t="shared" si="1"/>
        <v>0</v>
      </c>
    </row>
    <row r="34" spans="1:9">
      <c r="A34" s="258" t="s">
        <v>164</v>
      </c>
      <c r="B34" s="257"/>
      <c r="C34" s="257"/>
      <c r="D34" s="259"/>
      <c r="E34" s="26">
        <f>'25a'!Y500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SUMIF('25a'!H4:H499,"G",'25a'!O4:O499)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QF/3iuIsw0c67iBffepRjT505VzxmRnafNI4+qwm65NETRw9x5Ufi8BQuRCci/lf+F8OSw9Y51TLXVEZmOvfUQ==" saltValue="MbN13InRDpYeFBwJB7p4g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codeName="Blad5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25</v>
      </c>
      <c r="B1" s="292"/>
      <c r="C1" s="293"/>
      <c r="D1" s="294" t="s">
        <v>127</v>
      </c>
      <c r="E1" s="295"/>
      <c r="F1" s="297">
        <f>'Kosten NEN2075'!C27</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IFERROR(VLOOKUP(H4,'25'!$K$3:$M$16,3,FALSE),0)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IFERROR(VLOOKUP(H5,'25'!$K$3:$M$16,3,FALSE),0)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IFERROR(VLOOKUP(H6,'25'!$K$3:$M$16,3,FALSE),0)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IFERROR(VLOOKUP(H7,'25'!$K$3:$M$16,3,FALSE),0)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IFERROR(VLOOKUP(H8,'25'!$K$3:$M$16,3,FALSE),0)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IFERROR(VLOOKUP(H9,'25'!$K$3:$M$16,3,FALSE),0)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IFERROR(VLOOKUP(H10,'25'!$K$3:$M$16,3,FALSE),0)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IFERROR(VLOOKUP(H11,'25'!$K$3:$M$16,3,FALSE),0)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IFERROR(VLOOKUP(H12,'25'!$K$3:$M$16,3,FALSE),0)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IFERROR(VLOOKUP(H13,'25'!$K$3:$M$16,3,FALSE),0)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IFERROR(VLOOKUP(H14,'25'!$K$3:$M$16,3,FALSE),0)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IFERROR(VLOOKUP(H15,'25'!$K$3:$M$16,3,FALSE),0)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IFERROR(VLOOKUP(H16,'25'!$K$3:$M$16,3,FALSE),0)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IFERROR(VLOOKUP(H17,'25'!$K$3:$M$16,3,FALSE),0)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IFERROR(VLOOKUP(H18,'25'!$K$3:$M$16,3,FALSE),0)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IFERROR(VLOOKUP(H19,'25'!$K$3:$M$16,3,FALSE),0)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IFERROR(VLOOKUP(H20,'25'!$K$3:$M$16,3,FALSE),0)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IFERROR(VLOOKUP(H21,'25'!$K$3:$M$16,3,FALSE),0)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IFERROR(VLOOKUP(H22,'25'!$K$3:$M$16,3,FALSE),0)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IFERROR(VLOOKUP(H23,'25'!$K$3:$M$16,3,FALSE),0)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IFERROR(VLOOKUP(H24,'25'!$K$3:$M$16,3,FALSE),0)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IFERROR(VLOOKUP(H25,'25'!$K$3:$M$16,3,FALSE),0)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IFERROR(VLOOKUP(H26,'25'!$K$3:$M$16,3,FALSE),0)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IFERROR(VLOOKUP(H27,'25'!$K$3:$M$16,3,FALSE),0)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IFERROR(VLOOKUP(H28,'25'!$K$3:$M$16,3,FALSE),0)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IFERROR(VLOOKUP(H29,'25'!$K$3:$M$16,3,FALSE),0)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IFERROR(VLOOKUP(H30,'25'!$K$3:$M$16,3,FALSE),0)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IFERROR(VLOOKUP(H31,'25'!$K$3:$M$16,3,FALSE),0)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IFERROR(VLOOKUP(H32,'25'!$K$3:$M$16,3,FALSE),0)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IFERROR(VLOOKUP(H33,'25'!$K$3:$M$16,3,FALSE),0)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IFERROR(VLOOKUP(H34,'25'!$K$3:$M$16,3,FALSE),0)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IFERROR(VLOOKUP(H35,'25'!$K$3:$M$16,3,FALSE),0)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IFERROR(VLOOKUP(H36,'25'!$K$3:$M$16,3,FALSE),0)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IFERROR(VLOOKUP(H37,'25'!$K$3:$M$16,3,FALSE),0)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IFERROR(VLOOKUP(H38,'25'!$K$3:$M$16,3,FALSE),0)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IFERROR(VLOOKUP(H39,'25'!$K$3:$M$16,3,FALSE),0)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IFERROR(VLOOKUP(H40,'25'!$K$3:$M$16,3,FALSE),0)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IFERROR(VLOOKUP(H41,'25'!$K$3:$M$16,3,FALSE),0)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IFERROR(VLOOKUP(H42,'25'!$K$3:$M$16,3,FALSE),0)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IFERROR(VLOOKUP(H43,'25'!$K$3:$M$16,3,FALSE),0)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IFERROR(VLOOKUP(H44,'25'!$K$3:$M$16,3,FALSE),0)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IFERROR(VLOOKUP(H45,'25'!$K$3:$M$16,3,FALSE),0)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IFERROR(VLOOKUP(H46,'25'!$K$3:$M$16,3,FALSE),0)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IFERROR(VLOOKUP(H47,'25'!$K$3:$M$16,3,FALSE),0)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IFERROR(VLOOKUP(H48,'25'!$K$3:$M$16,3,FALSE),0)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IFERROR(VLOOKUP(H49,'25'!$K$3:$M$16,3,FALSE),0)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IFERROR(VLOOKUP(H50,'25'!$K$3:$M$16,3,FALSE),0)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IFERROR(VLOOKUP(H51,'25'!$K$3:$M$16,3,FALSE),0)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IFERROR(VLOOKUP(H52,'25'!$K$3:$M$16,3,FALSE),0)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IFERROR(VLOOKUP(H53,'25'!$K$3:$M$16,3,FALSE),0)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IFERROR(VLOOKUP(H54,'25'!$K$3:$M$16,3,FALSE),0)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IFERROR(VLOOKUP(H55,'25'!$K$3:$M$16,3,FALSE),0)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IFERROR(VLOOKUP(H56,'25'!$K$3:$M$16,3,FALSE),0)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IFERROR(VLOOKUP(H57,'25'!$K$3:$M$16,3,FALSE),0)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IFERROR(VLOOKUP(H58,'25'!$K$3:$M$16,3,FALSE),0)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IFERROR(VLOOKUP(H59,'25'!$K$3:$M$16,3,FALSE),0)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IFERROR(VLOOKUP(H60,'25'!$K$3:$M$16,3,FALSE),0)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IFERROR(VLOOKUP(H61,'25'!$K$3:$M$16,3,FALSE),0)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IFERROR(VLOOKUP(H62,'25'!$K$3:$M$16,3,FALSE),0)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IFERROR(VLOOKUP(H63,'25'!$K$3:$M$16,3,FALSE),0)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IFERROR(VLOOKUP(H64,'25'!$K$3:$M$16,3,FALSE),0)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IFERROR(VLOOKUP(H65,'25'!$K$3:$M$16,3,FALSE),0)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IFERROR(VLOOKUP(H66,'25'!$K$3:$M$16,3,FALSE),0)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IFERROR(VLOOKUP(H67,'25'!$K$3:$M$16,3,FALSE),0)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IFERROR(VLOOKUP(H68,'25'!$K$3:$M$16,3,FALSE),0)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IFERROR(VLOOKUP(H69,'25'!$K$3:$M$16,3,FALSE),0)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IFERROR(VLOOKUP(H70,'25'!$K$3:$M$16,3,FALSE),0)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IFERROR(VLOOKUP(H71,'25'!$K$3:$M$16,3,FALSE),0)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IFERROR(VLOOKUP(H72,'25'!$K$3:$M$16,3,FALSE),0)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IFERROR(VLOOKUP(H73,'25'!$K$3:$M$16,3,FALSE),0)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IFERROR(VLOOKUP(H74,'25'!$K$3:$M$16,3,FALSE),0)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IFERROR(VLOOKUP(H75,'25'!$K$3:$M$16,3,FALSE),0)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IFERROR(VLOOKUP(H76,'25'!$K$3:$M$16,3,FALSE),0)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IFERROR(VLOOKUP(H77,'25'!$K$3:$M$16,3,FALSE),0)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IFERROR(VLOOKUP(H78,'25'!$K$3:$M$16,3,FALSE),0)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IFERROR(VLOOKUP(H79,'25'!$K$3:$M$16,3,FALSE),0)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IFERROR(VLOOKUP(H80,'25'!$K$3:$M$16,3,FALSE),0)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IFERROR(VLOOKUP(H81,'25'!$K$3:$M$16,3,FALSE),0)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IFERROR(VLOOKUP(H82,'25'!$K$3:$M$16,3,FALSE),0)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IFERROR(VLOOKUP(H83,'25'!$K$3:$M$16,3,FALSE),0)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IFERROR(VLOOKUP(H84,'25'!$K$3:$M$16,3,FALSE),0)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IFERROR(VLOOKUP(H85,'25'!$K$3:$M$16,3,FALSE),0)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IFERROR(VLOOKUP(H86,'25'!$K$3:$M$16,3,FALSE),0)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IFERROR(VLOOKUP(H87,'25'!$K$3:$M$16,3,FALSE),0)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IFERROR(VLOOKUP(H88,'25'!$K$3:$M$16,3,FALSE),0)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IFERROR(VLOOKUP(H89,'25'!$K$3:$M$16,3,FALSE),0)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IFERROR(VLOOKUP(H90,'25'!$K$3:$M$16,3,FALSE),0)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IFERROR(VLOOKUP(H91,'25'!$K$3:$M$16,3,FALSE),0)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IFERROR(VLOOKUP(H92,'25'!$K$3:$M$16,3,FALSE),0)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IFERROR(VLOOKUP(H93,'25'!$K$3:$M$16,3,FALSE),0)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IFERROR(VLOOKUP(H94,'25'!$K$3:$M$16,3,FALSE),0)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IFERROR(VLOOKUP(H95,'25'!$K$3:$M$16,3,FALSE),0)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IFERROR(VLOOKUP(H96,'25'!$K$3:$M$16,3,FALSE),0)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IFERROR(VLOOKUP(H97,'25'!$K$3:$M$16,3,FALSE),0)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IFERROR(VLOOKUP(H98,'25'!$K$3:$M$16,3,FALSE),0)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IFERROR(VLOOKUP(H99,'25'!$K$3:$M$16,3,FALSE),0)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IFERROR(VLOOKUP(H100,'25'!$K$3:$M$16,3,FALSE),0)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IFERROR(VLOOKUP(H101,'25'!$K$3:$M$16,3,FALSE),0)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IFERROR(VLOOKUP(H102,'25'!$K$3:$M$16,3,FALSE),0)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IFERROR(VLOOKUP(H103,'25'!$K$3:$M$16,3,FALSE),0)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IFERROR(VLOOKUP(H104,'25'!$K$3:$M$16,3,FALSE),0)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IFERROR(VLOOKUP(H105,'25'!$K$3:$M$16,3,FALSE),0)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IFERROR(VLOOKUP(H106,'25'!$K$3:$M$16,3,FALSE),0)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IFERROR(VLOOKUP(H107,'25'!$K$3:$M$16,3,FALSE),0)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IFERROR(VLOOKUP(H108,'25'!$K$3:$M$16,3,FALSE),0)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IFERROR(VLOOKUP(H109,'25'!$K$3:$M$16,3,FALSE),0)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IFERROR(VLOOKUP(H110,'25'!$K$3:$M$16,3,FALSE),0)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IFERROR(VLOOKUP(H111,'25'!$K$3:$M$16,3,FALSE),0)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IFERROR(VLOOKUP(H112,'25'!$K$3:$M$16,3,FALSE),0)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IFERROR(VLOOKUP(H113,'25'!$K$3:$M$16,3,FALSE),0)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IFERROR(VLOOKUP(H114,'25'!$K$3:$M$16,3,FALSE),0)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IFERROR(VLOOKUP(H115,'25'!$K$3:$M$16,3,FALSE),0)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IFERROR(VLOOKUP(H116,'25'!$K$3:$M$16,3,FALSE),0)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IFERROR(VLOOKUP(H117,'25'!$K$3:$M$16,3,FALSE),0)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IFERROR(VLOOKUP(H118,'25'!$K$3:$M$16,3,FALSE),0)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IFERROR(VLOOKUP(H119,'25'!$K$3:$M$16,3,FALSE),0)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IFERROR(VLOOKUP(H120,'25'!$K$3:$M$16,3,FALSE),0)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IFERROR(VLOOKUP(H121,'25'!$K$3:$M$16,3,FALSE),0)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IFERROR(VLOOKUP(H122,'25'!$K$3:$M$16,3,FALSE),0)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IFERROR(VLOOKUP(H123,'25'!$K$3:$M$16,3,FALSE),0)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IFERROR(VLOOKUP(H124,'25'!$K$3:$M$16,3,FALSE),0)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IFERROR(VLOOKUP(H125,'25'!$K$3:$M$16,3,FALSE),0)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IFERROR(VLOOKUP(H126,'25'!$K$3:$M$16,3,FALSE),0)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IFERROR(VLOOKUP(H127,'25'!$K$3:$M$16,3,FALSE),0)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IFERROR(VLOOKUP(H128,'25'!$K$3:$M$16,3,FALSE),0)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IFERROR(VLOOKUP(H129,'25'!$K$3:$M$16,3,FALSE),0)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IFERROR(VLOOKUP(H130,'25'!$K$3:$M$16,3,FALSE),0)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IFERROR(VLOOKUP(H131,'25'!$K$3:$M$16,3,FALSE),0)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IFERROR(VLOOKUP(H132,'25'!$K$3:$M$16,3,FALSE),0)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IFERROR(VLOOKUP(H133,'25'!$K$3:$M$16,3,FALSE),0)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IFERROR(VLOOKUP(H134,'25'!$K$3:$M$16,3,FALSE),0)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IFERROR(VLOOKUP(H135,'25'!$K$3:$M$16,3,FALSE),0)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IFERROR(VLOOKUP(H136,'25'!$K$3:$M$16,3,FALSE),0)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IFERROR(VLOOKUP(H137,'25'!$K$3:$M$16,3,FALSE),0)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IFERROR(VLOOKUP(H138,'25'!$K$3:$M$16,3,FALSE),0)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IFERROR(VLOOKUP(H139,'25'!$K$3:$M$16,3,FALSE),0)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IFERROR(VLOOKUP(H140,'25'!$K$3:$M$16,3,FALSE),0)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IFERROR(VLOOKUP(H141,'25'!$K$3:$M$16,3,FALSE),0)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IFERROR(VLOOKUP(H142,'25'!$K$3:$M$16,3,FALSE),0)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IFERROR(VLOOKUP(H143,'25'!$K$3:$M$16,3,FALSE),0)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IFERROR(VLOOKUP(H144,'25'!$K$3:$M$16,3,FALSE),0)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IFERROR(VLOOKUP(H145,'25'!$K$3:$M$16,3,FALSE),0)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IFERROR(VLOOKUP(H146,'25'!$K$3:$M$16,3,FALSE),0)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IFERROR(VLOOKUP(H147,'25'!$K$3:$M$16,3,FALSE),0)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IFERROR(VLOOKUP(H148,'25'!$K$3:$M$16,3,FALSE),0)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IFERROR(VLOOKUP(H149,'25'!$K$3:$M$16,3,FALSE),0)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IFERROR(VLOOKUP(H150,'25'!$K$3:$M$16,3,FALSE),0)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IFERROR(VLOOKUP(H151,'25'!$K$3:$M$16,3,FALSE),0)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IFERROR(VLOOKUP(H152,'25'!$K$3:$M$16,3,FALSE),0)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IFERROR(VLOOKUP(H153,'25'!$K$3:$M$16,3,FALSE),0)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IFERROR(VLOOKUP(H154,'25'!$K$3:$M$16,3,FALSE),0)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IFERROR(VLOOKUP(H155,'25'!$K$3:$M$16,3,FALSE),0)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IFERROR(VLOOKUP(H156,'25'!$K$3:$M$16,3,FALSE),0)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IFERROR(VLOOKUP(H157,'25'!$K$3:$M$16,3,FALSE),0)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IFERROR(VLOOKUP(H158,'25'!$K$3:$M$16,3,FALSE),0)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IFERROR(VLOOKUP(H159,'25'!$K$3:$M$16,3,FALSE),0)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IFERROR(VLOOKUP(H160,'25'!$K$3:$M$16,3,FALSE),0)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IFERROR(VLOOKUP(H161,'25'!$K$3:$M$16,3,FALSE),0)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IFERROR(VLOOKUP(H162,'25'!$K$3:$M$16,3,FALSE),0)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IFERROR(VLOOKUP(H163,'25'!$K$3:$M$16,3,FALSE),0)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IFERROR(VLOOKUP(H164,'25'!$K$3:$M$16,3,FALSE),0)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IFERROR(VLOOKUP(H165,'25'!$K$3:$M$16,3,FALSE),0)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IFERROR(VLOOKUP(H166,'25'!$K$3:$M$16,3,FALSE),0)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IFERROR(VLOOKUP(H167,'25'!$K$3:$M$16,3,FALSE),0)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IFERROR(VLOOKUP(H168,'25'!$K$3:$M$16,3,FALSE),0)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IFERROR(VLOOKUP(H169,'25'!$K$3:$M$16,3,FALSE),0)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IFERROR(VLOOKUP(H170,'25'!$K$3:$M$16,3,FALSE),0)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IFERROR(VLOOKUP(H171,'25'!$K$3:$M$16,3,FALSE),0)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IFERROR(VLOOKUP(H172,'25'!$K$3:$M$16,3,FALSE),0)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IFERROR(VLOOKUP(H173,'25'!$K$3:$M$16,3,FALSE),0)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IFERROR(VLOOKUP(H174,'25'!$K$3:$M$16,3,FALSE),0)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IFERROR(VLOOKUP(H175,'25'!$K$3:$M$16,3,FALSE),0)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IFERROR(VLOOKUP(H176,'25'!$K$3:$M$16,3,FALSE),0)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IFERROR(VLOOKUP(H177,'25'!$K$3:$M$16,3,FALSE),0)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IFERROR(VLOOKUP(H178,'25'!$K$3:$M$16,3,FALSE),0)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IFERROR(VLOOKUP(H179,'25'!$K$3:$M$16,3,FALSE),0)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IFERROR(VLOOKUP(H180,'25'!$K$3:$M$16,3,FALSE),0)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IFERROR(VLOOKUP(H181,'25'!$K$3:$M$16,3,FALSE),0)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IFERROR(VLOOKUP(H182,'25'!$K$3:$M$16,3,FALSE),0)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IFERROR(VLOOKUP(H183,'25'!$K$3:$M$16,3,FALSE),0)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IFERROR(VLOOKUP(H184,'25'!$K$3:$M$16,3,FALSE),0)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IFERROR(VLOOKUP(H185,'25'!$K$3:$M$16,3,FALSE),0)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IFERROR(VLOOKUP(H186,'25'!$K$3:$M$16,3,FALSE),0)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IFERROR(VLOOKUP(H187,'25'!$K$3:$M$16,3,FALSE),0)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IFERROR(VLOOKUP(H188,'25'!$K$3:$M$16,3,FALSE),0)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IFERROR(VLOOKUP(H189,'25'!$K$3:$M$16,3,FALSE),0)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IFERROR(VLOOKUP(H190,'25'!$K$3:$M$16,3,FALSE),0)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IFERROR(VLOOKUP(H191,'25'!$K$3:$M$16,3,FALSE),0)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IFERROR(VLOOKUP(H192,'25'!$K$3:$M$16,3,FALSE),0)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IFERROR(VLOOKUP(H193,'25'!$K$3:$M$16,3,FALSE),0)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IFERROR(VLOOKUP(H194,'25'!$K$3:$M$16,3,FALSE),0)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IFERROR(VLOOKUP(H195,'25'!$K$3:$M$16,3,FALSE),0)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IFERROR(VLOOKUP(H196,'25'!$K$3:$M$16,3,FALSE),0)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IFERROR(VLOOKUP(H197,'25'!$K$3:$M$16,3,FALSE),0)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IFERROR(VLOOKUP(H198,'25'!$K$3:$M$16,3,FALSE),0)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IFERROR(VLOOKUP(H199,'25'!$K$3:$M$16,3,FALSE),0)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IFERROR(VLOOKUP(H200,'25'!$K$3:$M$16,3,FALSE),0)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IFERROR(VLOOKUP(H201,'25'!$K$3:$M$16,3,FALSE),0)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IFERROR(VLOOKUP(H202,'25'!$K$3:$M$16,3,FALSE),0)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IFERROR(VLOOKUP(H203,'25'!$K$3:$M$16,3,FALSE),0)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IFERROR(VLOOKUP(H204,'25'!$K$3:$M$16,3,FALSE),0)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IFERROR(VLOOKUP(H205,'25'!$K$3:$M$16,3,FALSE),0)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IFERROR(VLOOKUP(H206,'25'!$K$3:$M$16,3,FALSE),0)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IFERROR(VLOOKUP(H207,'25'!$K$3:$M$16,3,FALSE),0)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IFERROR(VLOOKUP(H208,'25'!$K$3:$M$16,3,FALSE),0)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IFERROR(VLOOKUP(H209,'25'!$K$3:$M$16,3,FALSE),0)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IFERROR(VLOOKUP(H210,'25'!$K$3:$M$16,3,FALSE),0)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IFERROR(VLOOKUP(H211,'25'!$K$3:$M$16,3,FALSE),0)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IFERROR(VLOOKUP(H212,'25'!$K$3:$M$16,3,FALSE),0)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IFERROR(VLOOKUP(H213,'25'!$K$3:$M$16,3,FALSE),0)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IFERROR(VLOOKUP(H214,'25'!$K$3:$M$16,3,FALSE),0)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IFERROR(VLOOKUP(H215,'25'!$K$3:$M$16,3,FALSE),0)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IFERROR(VLOOKUP(H216,'25'!$K$3:$M$16,3,FALSE),0)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IFERROR(VLOOKUP(H217,'25'!$K$3:$M$16,3,FALSE),0)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IFERROR(VLOOKUP(H218,'25'!$K$3:$M$16,3,FALSE),0)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IFERROR(VLOOKUP(H219,'25'!$K$3:$M$16,3,FALSE),0)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IFERROR(VLOOKUP(H220,'25'!$K$3:$M$16,3,FALSE),0)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IFERROR(VLOOKUP(H221,'25'!$K$3:$M$16,3,FALSE),0)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IFERROR(VLOOKUP(H222,'25'!$K$3:$M$16,3,FALSE),0)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IFERROR(VLOOKUP(H223,'25'!$K$3:$M$16,3,FALSE),0)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IFERROR(VLOOKUP(H224,'25'!$K$3:$M$16,3,FALSE),0)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IFERROR(VLOOKUP(H225,'25'!$K$3:$M$16,3,FALSE),0)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IFERROR(VLOOKUP(H226,'25'!$K$3:$M$16,3,FALSE),0)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IFERROR(VLOOKUP(H227,'25'!$K$3:$M$16,3,FALSE),0)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IFERROR(VLOOKUP(H228,'25'!$K$3:$M$16,3,FALSE),0)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IFERROR(VLOOKUP(H229,'25'!$K$3:$M$16,3,FALSE),0)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IFERROR(VLOOKUP(H230,'25'!$K$3:$M$16,3,FALSE),0)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IFERROR(VLOOKUP(H231,'25'!$K$3:$M$16,3,FALSE),0)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IFERROR(VLOOKUP(H232,'25'!$K$3:$M$16,3,FALSE),0)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IFERROR(VLOOKUP(H233,'25'!$K$3:$M$16,3,FALSE),0)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IFERROR(VLOOKUP(H234,'25'!$K$3:$M$16,3,FALSE),0)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IFERROR(VLOOKUP(H235,'25'!$K$3:$M$16,3,FALSE),0)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IFERROR(VLOOKUP(H236,'25'!$K$3:$M$16,3,FALSE),0)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IFERROR(VLOOKUP(H237,'25'!$K$3:$M$16,3,FALSE),0)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IFERROR(VLOOKUP(H238,'25'!$K$3:$M$16,3,FALSE),0)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IFERROR(VLOOKUP(H239,'25'!$K$3:$M$16,3,FALSE),0)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IFERROR(VLOOKUP(H240,'25'!$K$3:$M$16,3,FALSE),0)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IFERROR(VLOOKUP(H241,'25'!$K$3:$M$16,3,FALSE),0)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IFERROR(VLOOKUP(H242,'25'!$K$3:$M$16,3,FALSE),0)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IFERROR(VLOOKUP(H243,'25'!$K$3:$M$16,3,FALSE),0)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IFERROR(VLOOKUP(H244,'25'!$K$3:$M$16,3,FALSE),0)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IFERROR(VLOOKUP(H245,'25'!$K$3:$M$16,3,FALSE),0)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IFERROR(VLOOKUP(H246,'25'!$K$3:$M$16,3,FALSE),0)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IFERROR(VLOOKUP(H247,'25'!$K$3:$M$16,3,FALSE),0)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IFERROR(VLOOKUP(H248,'25'!$K$3:$M$16,3,FALSE),0)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IFERROR(VLOOKUP(H249,'25'!$K$3:$M$16,3,FALSE),0)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IFERROR(VLOOKUP(H250,'25'!$K$3:$M$16,3,FALSE),0)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IFERROR(VLOOKUP(H251,'25'!$K$3:$M$16,3,FALSE),0)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IFERROR(VLOOKUP(H252,'25'!$K$3:$M$16,3,FALSE),0)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IFERROR(VLOOKUP(H253,'25'!$K$3:$M$16,3,FALSE),0)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IFERROR(VLOOKUP(H254,'25'!$K$3:$M$16,3,FALSE),0)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IFERROR(VLOOKUP(H255,'25'!$K$3:$M$16,3,FALSE),0)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IFERROR(VLOOKUP(H256,'25'!$K$3:$M$16,3,FALSE),0)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IFERROR(VLOOKUP(H257,'25'!$K$3:$M$16,3,FALSE),0)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IFERROR(VLOOKUP(H258,'25'!$K$3:$M$16,3,FALSE),0)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IFERROR(VLOOKUP(H259,'25'!$K$3:$M$16,3,FALSE),0)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IFERROR(VLOOKUP(H260,'25'!$K$3:$M$16,3,FALSE),0)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IFERROR(VLOOKUP(H261,'25'!$K$3:$M$16,3,FALSE),0)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IFERROR(VLOOKUP(H262,'25'!$K$3:$M$16,3,FALSE),0)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IFERROR(VLOOKUP(H263,'25'!$K$3:$M$16,3,FALSE),0)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IFERROR(VLOOKUP(H264,'25'!$K$3:$M$16,3,FALSE),0)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IFERROR(VLOOKUP(H265,'25'!$K$3:$M$16,3,FALSE),0)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IFERROR(VLOOKUP(H266,'25'!$K$3:$M$16,3,FALSE),0)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IFERROR(VLOOKUP(H267,'25'!$K$3:$M$16,3,FALSE),0)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IFERROR(VLOOKUP(H268,'25'!$K$3:$M$16,3,FALSE),0)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IFERROR(VLOOKUP(H269,'25'!$K$3:$M$16,3,FALSE),0)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IFERROR(VLOOKUP(H270,'25'!$K$3:$M$16,3,FALSE),0)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IFERROR(VLOOKUP(H271,'25'!$K$3:$M$16,3,FALSE),0)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IFERROR(VLOOKUP(H272,'25'!$K$3:$M$16,3,FALSE),0)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IFERROR(VLOOKUP(H273,'25'!$K$3:$M$16,3,FALSE),0)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IFERROR(VLOOKUP(H274,'25'!$K$3:$M$16,3,FALSE),0)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IFERROR(VLOOKUP(H275,'25'!$K$3:$M$16,3,FALSE),0)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IFERROR(VLOOKUP(H276,'25'!$K$3:$M$16,3,FALSE),0)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IFERROR(VLOOKUP(H277,'25'!$K$3:$M$16,3,FALSE),0)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IFERROR(VLOOKUP(H278,'25'!$K$3:$M$16,3,FALSE),0)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IFERROR(VLOOKUP(H279,'25'!$K$3:$M$16,3,FALSE),0)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IFERROR(VLOOKUP(H280,'25'!$K$3:$M$16,3,FALSE),0)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IFERROR(VLOOKUP(H281,'25'!$K$3:$M$16,3,FALSE),0)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IFERROR(VLOOKUP(H282,'25'!$K$3:$M$16,3,FALSE),0)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IFERROR(VLOOKUP(H283,'25'!$K$3:$M$16,3,FALSE),0)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IFERROR(VLOOKUP(H284,'25'!$K$3:$M$16,3,FALSE),0)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IFERROR(VLOOKUP(H285,'25'!$K$3:$M$16,3,FALSE),0)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IFERROR(VLOOKUP(H286,'25'!$K$3:$M$16,3,FALSE),0)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IFERROR(VLOOKUP(H287,'25'!$K$3:$M$16,3,FALSE),0)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IFERROR(VLOOKUP(H288,'25'!$K$3:$M$16,3,FALSE),0)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IFERROR(VLOOKUP(H289,'25'!$K$3:$M$16,3,FALSE),0)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IFERROR(VLOOKUP(H290,'25'!$K$3:$M$16,3,FALSE),0)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IFERROR(VLOOKUP(H291,'25'!$K$3:$M$16,3,FALSE),0)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IFERROR(VLOOKUP(H292,'25'!$K$3:$M$16,3,FALSE),0)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IFERROR(VLOOKUP(H293,'25'!$K$3:$M$16,3,FALSE),0)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IFERROR(VLOOKUP(H294,'25'!$K$3:$M$16,3,FALSE),0)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IFERROR(VLOOKUP(H295,'25'!$K$3:$M$16,3,FALSE),0)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IFERROR(VLOOKUP(H296,'25'!$K$3:$M$16,3,FALSE),0)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IFERROR(VLOOKUP(H297,'25'!$K$3:$M$16,3,FALSE),0)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IFERROR(VLOOKUP(H298,'25'!$K$3:$M$16,3,FALSE),0)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IFERROR(VLOOKUP(H299,'25'!$K$3:$M$16,3,FALSE),0)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IFERROR(VLOOKUP(H300,'25'!$K$3:$M$16,3,FALSE),0)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IFERROR(VLOOKUP(H301,'25'!$K$3:$M$16,3,FALSE),0)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IFERROR(VLOOKUP(H302,'25'!$K$3:$M$16,3,FALSE),0)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IFERROR(VLOOKUP(H303,'25'!$K$3:$M$16,3,FALSE),0)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IFERROR(VLOOKUP(H304,'25'!$K$3:$M$16,3,FALSE),0)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IFERROR(VLOOKUP(H305,'25'!$K$3:$M$16,3,FALSE),0)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IFERROR(VLOOKUP(H306,'25'!$K$3:$M$16,3,FALSE),0)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IFERROR(VLOOKUP(H307,'25'!$K$3:$M$16,3,FALSE),0)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IFERROR(VLOOKUP(H308,'25'!$K$3:$M$16,3,FALSE),0)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IFERROR(VLOOKUP(H309,'25'!$K$3:$M$16,3,FALSE),0)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IFERROR(VLOOKUP(H310,'25'!$K$3:$M$16,3,FALSE),0)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IFERROR(VLOOKUP(H311,'25'!$K$3:$M$16,3,FALSE),0)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IFERROR(VLOOKUP(H312,'25'!$K$3:$M$16,3,FALSE),0)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IFERROR(VLOOKUP(H313,'25'!$K$3:$M$16,3,FALSE),0)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IFERROR(VLOOKUP(H314,'25'!$K$3:$M$16,3,FALSE),0)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IFERROR(VLOOKUP(H315,'25'!$K$3:$M$16,3,FALSE),0)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IFERROR(VLOOKUP(H316,'25'!$K$3:$M$16,3,FALSE),0)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IFERROR(VLOOKUP(H317,'25'!$K$3:$M$16,3,FALSE),0)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IFERROR(VLOOKUP(H318,'25'!$K$3:$M$16,3,FALSE),0)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IFERROR(VLOOKUP(H319,'25'!$K$3:$M$16,3,FALSE),0)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IFERROR(VLOOKUP(H320,'25'!$K$3:$M$16,3,FALSE),0)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IFERROR(VLOOKUP(H321,'25'!$K$3:$M$16,3,FALSE),0)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IFERROR(VLOOKUP(H322,'25'!$K$3:$M$16,3,FALSE),0)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IFERROR(VLOOKUP(H323,'25'!$K$3:$M$16,3,FALSE),0)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IFERROR(VLOOKUP(H324,'25'!$K$3:$M$16,3,FALSE),0)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IFERROR(VLOOKUP(H325,'25'!$K$3:$M$16,3,FALSE),0)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IFERROR(VLOOKUP(H326,'25'!$K$3:$M$16,3,FALSE),0)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IFERROR(VLOOKUP(H327,'25'!$K$3:$M$16,3,FALSE),0)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IFERROR(VLOOKUP(H328,'25'!$K$3:$M$16,3,FALSE),0)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IFERROR(VLOOKUP(H329,'25'!$K$3:$M$16,3,FALSE),0)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IFERROR(VLOOKUP(H330,'25'!$K$3:$M$16,3,FALSE),0)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IFERROR(VLOOKUP(H331,'25'!$K$3:$M$16,3,FALSE),0)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IFERROR(VLOOKUP(H332,'25'!$K$3:$M$16,3,FALSE),0)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IFERROR(VLOOKUP(H333,'25'!$K$3:$M$16,3,FALSE),0)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IFERROR(VLOOKUP(H334,'25'!$K$3:$M$16,3,FALSE),0)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IFERROR(VLOOKUP(H335,'25'!$K$3:$M$16,3,FALSE),0)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IFERROR(VLOOKUP(H336,'25'!$K$3:$M$16,3,FALSE),0)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IFERROR(VLOOKUP(H337,'25'!$K$3:$M$16,3,FALSE),0)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IFERROR(VLOOKUP(H338,'25'!$K$3:$M$16,3,FALSE),0)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IFERROR(VLOOKUP(H339,'25'!$K$3:$M$16,3,FALSE),0)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IFERROR(VLOOKUP(H340,'25'!$K$3:$M$16,3,FALSE),0)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IFERROR(VLOOKUP(H341,'25'!$K$3:$M$16,3,FALSE),0)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IFERROR(VLOOKUP(H342,'25'!$K$3:$M$16,3,FALSE),0)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IFERROR(VLOOKUP(H343,'25'!$K$3:$M$16,3,FALSE),0)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IFERROR(VLOOKUP(H344,'25'!$K$3:$M$16,3,FALSE),0)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IFERROR(VLOOKUP(H345,'25'!$K$3:$M$16,3,FALSE),0)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IFERROR(VLOOKUP(H346,'25'!$K$3:$M$16,3,FALSE),0)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IFERROR(VLOOKUP(H347,'25'!$K$3:$M$16,3,FALSE),0)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IFERROR(VLOOKUP(H348,'25'!$K$3:$M$16,3,FALSE),0)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IFERROR(VLOOKUP(H349,'25'!$K$3:$M$16,3,FALSE),0)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IFERROR(VLOOKUP(H350,'25'!$K$3:$M$16,3,FALSE),0)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IFERROR(VLOOKUP(H351,'25'!$K$3:$M$16,3,FALSE),0)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IFERROR(VLOOKUP(H352,'25'!$K$3:$M$16,3,FALSE),0)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IFERROR(VLOOKUP(H353,'25'!$K$3:$M$16,3,FALSE),0)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IFERROR(VLOOKUP(H354,'25'!$K$3:$M$16,3,FALSE),0)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IFERROR(VLOOKUP(H355,'25'!$K$3:$M$16,3,FALSE),0)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IFERROR(VLOOKUP(H356,'25'!$K$3:$M$16,3,FALSE),0)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IFERROR(VLOOKUP(H357,'25'!$K$3:$M$16,3,FALSE),0)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IFERROR(VLOOKUP(H358,'25'!$K$3:$M$16,3,FALSE),0)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IFERROR(VLOOKUP(H359,'25'!$K$3:$M$16,3,FALSE),0)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IFERROR(VLOOKUP(H360,'25'!$K$3:$M$16,3,FALSE),0)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IFERROR(VLOOKUP(H361,'25'!$K$3:$M$16,3,FALSE),0)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IFERROR(VLOOKUP(H362,'25'!$K$3:$M$16,3,FALSE),0)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IFERROR(VLOOKUP(H363,'25'!$K$3:$M$16,3,FALSE),0)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IFERROR(VLOOKUP(H364,'25'!$K$3:$M$16,3,FALSE),0)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IFERROR(VLOOKUP(H365,'25'!$K$3:$M$16,3,FALSE),0)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IFERROR(VLOOKUP(H366,'25'!$K$3:$M$16,3,FALSE),0)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IFERROR(VLOOKUP(H367,'25'!$K$3:$M$16,3,FALSE),0)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IFERROR(VLOOKUP(H368,'25'!$K$3:$M$16,3,FALSE),0)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IFERROR(VLOOKUP(H369,'25'!$K$3:$M$16,3,FALSE),0)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IFERROR(VLOOKUP(H370,'25'!$K$3:$M$16,3,FALSE),0)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IFERROR(VLOOKUP(H371,'25'!$K$3:$M$16,3,FALSE),0)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IFERROR(VLOOKUP(H372,'25'!$K$3:$M$16,3,FALSE),0)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IFERROR(VLOOKUP(H373,'25'!$K$3:$M$16,3,FALSE),0)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IFERROR(VLOOKUP(H374,'25'!$K$3:$M$16,3,FALSE),0)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IFERROR(VLOOKUP(H375,'25'!$K$3:$M$16,3,FALSE),0)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IFERROR(VLOOKUP(H376,'25'!$K$3:$M$16,3,FALSE),0)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IFERROR(VLOOKUP(H377,'25'!$K$3:$M$16,3,FALSE),0)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IFERROR(VLOOKUP(H378,'25'!$K$3:$M$16,3,FALSE),0)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IFERROR(VLOOKUP(H379,'25'!$K$3:$M$16,3,FALSE),0)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IFERROR(VLOOKUP(H380,'25'!$K$3:$M$16,3,FALSE),0)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IFERROR(VLOOKUP(H381,'25'!$K$3:$M$16,3,FALSE),0)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IFERROR(VLOOKUP(H382,'25'!$K$3:$M$16,3,FALSE),0)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IFERROR(VLOOKUP(H383,'25'!$K$3:$M$16,3,FALSE),0)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IFERROR(VLOOKUP(H384,'25'!$K$3:$M$16,3,FALSE),0)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IFERROR(VLOOKUP(H385,'25'!$K$3:$M$16,3,FALSE),0)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IFERROR(VLOOKUP(H386,'25'!$K$3:$M$16,3,FALSE),0)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IFERROR(VLOOKUP(H387,'25'!$K$3:$M$16,3,FALSE),0)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IFERROR(VLOOKUP(H388,'25'!$K$3:$M$16,3,FALSE),0)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IFERROR(VLOOKUP(H389,'25'!$K$3:$M$16,3,FALSE),0)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IFERROR(VLOOKUP(H390,'25'!$K$3:$M$16,3,FALSE),0)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IFERROR(VLOOKUP(H391,'25'!$K$3:$M$16,3,FALSE),0)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IFERROR(VLOOKUP(H392,'25'!$K$3:$M$16,3,FALSE),0)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IFERROR(VLOOKUP(H393,'25'!$K$3:$M$16,3,FALSE),0)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IFERROR(VLOOKUP(H394,'25'!$K$3:$M$16,3,FALSE),0)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IFERROR(VLOOKUP(H395,'25'!$K$3:$M$16,3,FALSE),0)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IFERROR(VLOOKUP(H396,'25'!$K$3:$M$16,3,FALSE),0)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IFERROR(VLOOKUP(H397,'25'!$K$3:$M$16,3,FALSE),0)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IFERROR(VLOOKUP(H398,'25'!$K$3:$M$16,3,FALSE),0)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IFERROR(VLOOKUP(H399,'25'!$K$3:$M$16,3,FALSE),0)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IFERROR(VLOOKUP(H400,'25'!$K$3:$M$16,3,FALSE),0)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IFERROR(VLOOKUP(H401,'25'!$K$3:$M$16,3,FALSE),0)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IFERROR(VLOOKUP(H402,'25'!$K$3:$M$16,3,FALSE),0)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IFERROR(VLOOKUP(H403,'25'!$K$3:$M$16,3,FALSE),0)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IFERROR(VLOOKUP(H404,'25'!$K$3:$M$16,3,FALSE),0)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IFERROR(VLOOKUP(H405,'25'!$K$3:$M$16,3,FALSE),0)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IFERROR(VLOOKUP(H406,'25'!$K$3:$M$16,3,FALSE),0)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IFERROR(VLOOKUP(H407,'25'!$K$3:$M$16,3,FALSE),0)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IFERROR(VLOOKUP(H408,'25'!$K$3:$M$16,3,FALSE),0)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IFERROR(VLOOKUP(H409,'25'!$K$3:$M$16,3,FALSE),0)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IFERROR(VLOOKUP(H410,'25'!$K$3:$M$16,3,FALSE),0)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IFERROR(VLOOKUP(H411,'25'!$K$3:$M$16,3,FALSE),0)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IFERROR(VLOOKUP(H412,'25'!$K$3:$M$16,3,FALSE),0)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IFERROR(VLOOKUP(H413,'25'!$K$3:$M$16,3,FALSE),0)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IFERROR(VLOOKUP(H414,'25'!$K$3:$M$16,3,FALSE),0)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IFERROR(VLOOKUP(H415,'25'!$K$3:$M$16,3,FALSE),0)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IFERROR(VLOOKUP(H416,'25'!$K$3:$M$16,3,FALSE),0)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IFERROR(VLOOKUP(H417,'25'!$K$3:$M$16,3,FALSE),0)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IFERROR(VLOOKUP(H418,'25'!$K$3:$M$16,3,FALSE),0)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IFERROR(VLOOKUP(H419,'25'!$K$3:$M$16,3,FALSE),0)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IFERROR(VLOOKUP(H420,'25'!$K$3:$M$16,3,FALSE),0)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IFERROR(VLOOKUP(H421,'25'!$K$3:$M$16,3,FALSE),0)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IFERROR(VLOOKUP(H422,'25'!$K$3:$M$16,3,FALSE),0)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IFERROR(VLOOKUP(H423,'25'!$K$3:$M$16,3,FALSE),0)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IFERROR(VLOOKUP(H424,'25'!$K$3:$M$16,3,FALSE),0)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IFERROR(VLOOKUP(H425,'25'!$K$3:$M$16,3,FALSE),0)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IFERROR(VLOOKUP(H426,'25'!$K$3:$M$16,3,FALSE),0)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IFERROR(VLOOKUP(H427,'25'!$K$3:$M$16,3,FALSE),0)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IFERROR(VLOOKUP(H428,'25'!$K$3:$M$16,3,FALSE),0)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IFERROR(VLOOKUP(H429,'25'!$K$3:$M$16,3,FALSE),0)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IFERROR(VLOOKUP(H430,'25'!$K$3:$M$16,3,FALSE),0)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IFERROR(VLOOKUP(H431,'25'!$K$3:$M$16,3,FALSE),0)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IFERROR(VLOOKUP(H432,'25'!$K$3:$M$16,3,FALSE),0)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IFERROR(VLOOKUP(H433,'25'!$K$3:$M$16,3,FALSE),0)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IFERROR(VLOOKUP(H434,'25'!$K$3:$M$16,3,FALSE),0)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IFERROR(VLOOKUP(H435,'25'!$K$3:$M$16,3,FALSE),0)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IFERROR(VLOOKUP(H436,'25'!$K$3:$M$16,3,FALSE),0)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IFERROR(VLOOKUP(H437,'25'!$K$3:$M$16,3,FALSE),0)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IFERROR(VLOOKUP(H438,'25'!$K$3:$M$16,3,FALSE),0)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IFERROR(VLOOKUP(H439,'25'!$K$3:$M$16,3,FALSE),0)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IFERROR(VLOOKUP(H440,'25'!$K$3:$M$16,3,FALSE),0)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IFERROR(VLOOKUP(H441,'25'!$K$3:$M$16,3,FALSE),0)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IFERROR(VLOOKUP(H442,'25'!$K$3:$M$16,3,FALSE),0)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IFERROR(VLOOKUP(H443,'25'!$K$3:$M$16,3,FALSE),0)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IFERROR(VLOOKUP(H444,'25'!$K$3:$M$16,3,FALSE),0)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IFERROR(VLOOKUP(H445,'25'!$K$3:$M$16,3,FALSE),0)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IFERROR(VLOOKUP(H446,'25'!$K$3:$M$16,3,FALSE),0)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IFERROR(VLOOKUP(H447,'25'!$K$3:$M$16,3,FALSE),0)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IFERROR(VLOOKUP(H448,'25'!$K$3:$M$16,3,FALSE),0)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IFERROR(VLOOKUP(H449,'25'!$K$3:$M$16,3,FALSE),0)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IFERROR(VLOOKUP(H450,'25'!$K$3:$M$16,3,FALSE),0)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IFERROR(VLOOKUP(H451,'25'!$K$3:$M$16,3,FALSE),0)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IFERROR(VLOOKUP(H452,'25'!$K$3:$M$16,3,FALSE),0)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IFERROR(VLOOKUP(H453,'25'!$K$3:$M$16,3,FALSE),0)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IFERROR(VLOOKUP(H454,'25'!$K$3:$M$16,3,FALSE),0)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IFERROR(VLOOKUP(H455,'25'!$K$3:$M$16,3,FALSE),0)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IFERROR(VLOOKUP(H456,'25'!$K$3:$M$16,3,FALSE),0)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IFERROR(VLOOKUP(H457,'25'!$K$3:$M$16,3,FALSE),0)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IFERROR(VLOOKUP(H458,'25'!$K$3:$M$16,3,FALSE),0)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IFERROR(VLOOKUP(H459,'25'!$K$3:$M$16,3,FALSE),0)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IFERROR(VLOOKUP(H460,'25'!$K$3:$M$16,3,FALSE),0)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IFERROR(VLOOKUP(H461,'25'!$K$3:$M$16,3,FALSE),0)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IFERROR(VLOOKUP(H462,'25'!$K$3:$M$16,3,FALSE),0)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IFERROR(VLOOKUP(H463,'25'!$K$3:$M$16,3,FALSE),0)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IFERROR(VLOOKUP(H464,'25'!$K$3:$M$16,3,FALSE),0)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IFERROR(VLOOKUP(H465,'25'!$K$3:$M$16,3,FALSE),0)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IFERROR(VLOOKUP(H466,'25'!$K$3:$M$16,3,FALSE),0)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IFERROR(VLOOKUP(H467,'25'!$K$3:$M$16,3,FALSE),0)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IFERROR(VLOOKUP(H468,'25'!$K$3:$M$16,3,FALSE),0)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IFERROR(VLOOKUP(H469,'25'!$K$3:$M$16,3,FALSE),0)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IFERROR(VLOOKUP(H470,'25'!$K$3:$M$16,3,FALSE),0)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IFERROR(VLOOKUP(H471,'25'!$K$3:$M$16,3,FALSE),0)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IFERROR(VLOOKUP(H472,'25'!$K$3:$M$16,3,FALSE),0)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IFERROR(VLOOKUP(H473,'25'!$K$3:$M$16,3,FALSE),0)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IFERROR(VLOOKUP(H474,'25'!$K$3:$M$16,3,FALSE),0)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IFERROR(VLOOKUP(H475,'25'!$K$3:$M$16,3,FALSE),0)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IFERROR(VLOOKUP(H476,'25'!$K$3:$M$16,3,FALSE),0)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IFERROR(VLOOKUP(H477,'25'!$K$3:$M$16,3,FALSE),0)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IFERROR(VLOOKUP(H478,'25'!$K$3:$M$16,3,FALSE),0)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IFERROR(VLOOKUP(H479,'25'!$K$3:$M$16,3,FALSE),0)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IFERROR(VLOOKUP(H480,'25'!$K$3:$M$16,3,FALSE),0)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IFERROR(VLOOKUP(H481,'25'!$K$3:$M$16,3,FALSE),0)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IFERROR(VLOOKUP(H482,'25'!$K$3:$M$16,3,FALSE),0)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IFERROR(VLOOKUP(H483,'25'!$K$3:$M$16,3,FALSE),0)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IFERROR(VLOOKUP(H484,'25'!$K$3:$M$16,3,FALSE),0)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IFERROR(VLOOKUP(H485,'25'!$K$3:$M$16,3,FALSE),0)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IFERROR(VLOOKUP(H486,'25'!$K$3:$M$16,3,FALSE),0)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IFERROR(VLOOKUP(H487,'25'!$K$3:$M$16,3,FALSE),0)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IFERROR(VLOOKUP(H488,'25'!$K$3:$M$16,3,FALSE),0)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IFERROR(VLOOKUP(H489,'25'!$K$3:$M$16,3,FALSE),0)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IFERROR(VLOOKUP(H490,'25'!$K$3:$M$16,3,FALSE),0)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IFERROR(VLOOKUP(H491,'25'!$K$3:$M$16,3,FALSE),0)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IFERROR(VLOOKUP(H492,'25'!$K$3:$M$16,3,FALSE),0)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IFERROR(VLOOKUP(H493,'25'!$K$3:$M$16,3,FALSE),0)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IFERROR(VLOOKUP(H494,'25'!$K$3:$M$16,3,FALSE),0)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IFERROR(VLOOKUP(H495,'25'!$K$3:$M$16,3,FALSE),0)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IFERROR(VLOOKUP(H496,'25'!$K$3:$M$16,3,FALSE),0)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IFERROR(VLOOKUP(H497,'25'!$K$3:$M$16,3,FALSE),0)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IFERROR(VLOOKUP(H498,'25'!$K$3:$M$16,3,FALSE),0)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IFERROR(VLOOKUP(H499,'25'!$K$3:$M$16,3,FALSE),0)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0P1I7dDWTWAtiOkH/zhC51MiHtAkGCPTaCtCVJn5HbxXm77mbZcL/C5kRha6XSf3YtO5swp7hBXEJA4+HDzCnQ==" saltValue="PgwAx98PgW2T/oQGrzCgh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1E8433F5-4693-4621-BE62-0832A15EA14A}">
      <formula1>$AB$539:$AB$542</formula1>
    </dataValidation>
    <dataValidation type="list" allowBlank="1" showInputMessage="1" showErrorMessage="1" sqref="A4:A499" xr:uid="{FC583040-27A9-4705-ADF0-11F9FFF7744C}">
      <formula1>$AB$544:$AB$549</formula1>
    </dataValidation>
    <dataValidation type="list" allowBlank="1" showInputMessage="1" showErrorMessage="1" sqref="E4:E499" xr:uid="{B0A76CE6-EAE2-4A6F-AEEE-68451851E5E3}">
      <formula1>$AB$500:$AB$534</formula1>
    </dataValidation>
  </dataValidation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codeName="Blad55">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SUMIF('26a'!$H$4:$H$499,"A",'26a'!$S$4:$S$499)</f>
        <v>0</v>
      </c>
    </row>
    <row r="4" spans="1:14">
      <c r="A4" s="17" t="s">
        <v>127</v>
      </c>
      <c r="B4" s="285">
        <f>VLOOKUP(H5,'Kosten NEN2075'!A3:E52,3)</f>
        <v>0</v>
      </c>
      <c r="C4" s="285"/>
      <c r="D4" s="285"/>
      <c r="E4" s="285"/>
      <c r="F4" s="20"/>
      <c r="G4" s="20"/>
      <c r="H4" s="13"/>
      <c r="K4" s="35" t="s">
        <v>126</v>
      </c>
      <c r="L4" s="47"/>
      <c r="M4" s="191"/>
      <c r="N4" s="84">
        <f>SUMIF('26a'!$H$4:$H$499,"B",'26a'!$S$4:$S$499)</f>
        <v>0</v>
      </c>
    </row>
    <row r="5" spans="1:14">
      <c r="A5" s="18" t="s">
        <v>129</v>
      </c>
      <c r="B5" s="286">
        <f>VLOOKUP(H5,'Kosten NEN2075'!A3:E52,4)</f>
        <v>0</v>
      </c>
      <c r="C5" s="286"/>
      <c r="D5" s="286"/>
      <c r="E5" s="286"/>
      <c r="F5" s="282" t="s">
        <v>130</v>
      </c>
      <c r="G5" s="282"/>
      <c r="H5" s="14">
        <v>26</v>
      </c>
      <c r="K5" s="35" t="s">
        <v>131</v>
      </c>
      <c r="L5" s="47"/>
      <c r="M5" s="191"/>
      <c r="N5" s="84">
        <f>SUMIF('26a'!$H$4:$H$499,"C",'26a'!$S$4:$S$499)</f>
        <v>0</v>
      </c>
    </row>
    <row r="6" spans="1:14">
      <c r="A6" s="19" t="s">
        <v>132</v>
      </c>
      <c r="B6" s="287">
        <f>VLOOKUP(H5,'Kosten NEN2075'!A3:E52,5)</f>
        <v>0</v>
      </c>
      <c r="C6" s="287"/>
      <c r="D6" s="287"/>
      <c r="E6" s="287"/>
      <c r="F6" s="283" t="s">
        <v>133</v>
      </c>
      <c r="G6" s="283"/>
      <c r="H6" s="15" t="str">
        <f>CONCATENATE(H5,"a")</f>
        <v>26a</v>
      </c>
      <c r="K6" s="35" t="s">
        <v>448</v>
      </c>
      <c r="L6" s="47"/>
      <c r="M6" s="191"/>
      <c r="N6" s="84">
        <f>SUMIF('26a'!$H$4:$H$499,"D",'26a'!$S$4:$S$499)</f>
        <v>0</v>
      </c>
    </row>
    <row r="7" spans="1:14">
      <c r="K7" s="35" t="s">
        <v>134</v>
      </c>
      <c r="L7" s="47"/>
      <c r="M7" s="191"/>
      <c r="N7" s="84">
        <f>SUMIF('26a'!$H$4:$H$499,"E",'26a'!$S$4:$S$499)</f>
        <v>0</v>
      </c>
    </row>
    <row r="8" spans="1:14">
      <c r="A8" s="4" t="s">
        <v>136</v>
      </c>
      <c r="B8" s="5"/>
      <c r="C8" s="5"/>
      <c r="D8" s="5"/>
      <c r="E8" s="16">
        <f>MAX(L3:L16)</f>
        <v>0</v>
      </c>
      <c r="K8" s="35" t="s">
        <v>138</v>
      </c>
      <c r="L8" s="47"/>
      <c r="M8" s="191"/>
      <c r="N8" s="84">
        <f>SUMIF('26a'!$H$4:$H$499,"F",'26a'!$S$4:$S$499)</f>
        <v>0</v>
      </c>
    </row>
    <row r="9" spans="1:14">
      <c r="A9" s="4" t="s">
        <v>111</v>
      </c>
      <c r="B9" s="5"/>
      <c r="C9" s="5"/>
      <c r="D9" s="5"/>
      <c r="E9" s="164">
        <v>0.08</v>
      </c>
      <c r="K9" s="35" t="s">
        <v>140</v>
      </c>
      <c r="L9" s="47"/>
      <c r="M9" s="191"/>
      <c r="N9" s="84">
        <f>SUMIF('26a'!$H$4:$H$499,"G",'26a'!$S$4:$S$499)</f>
        <v>0</v>
      </c>
    </row>
    <row r="10" spans="1:14">
      <c r="H10" s="8" t="s">
        <v>139</v>
      </c>
      <c r="K10" s="35" t="s">
        <v>586</v>
      </c>
      <c r="L10" s="47"/>
      <c r="M10" s="191"/>
      <c r="N10" s="84">
        <f>SUMIF('26a'!$H$4:$H$499,"H",'26a'!$S$4:$S$499)</f>
        <v>0</v>
      </c>
    </row>
    <row r="11" spans="1:14">
      <c r="A11" s="4" t="s">
        <v>141</v>
      </c>
      <c r="B11" s="5"/>
      <c r="C11" s="5"/>
      <c r="D11" s="5"/>
      <c r="E11" s="5"/>
      <c r="F11" s="21"/>
      <c r="G11" s="21"/>
      <c r="H11" s="165">
        <f>SUM(N3:N16)*Offertetarief</f>
        <v>0</v>
      </c>
      <c r="K11" s="37" t="s">
        <v>642</v>
      </c>
      <c r="L11" s="48"/>
      <c r="M11" s="192"/>
      <c r="N11" s="85">
        <f>SUMIF('26a'!$H$4:$H$499,"I",'26a'!$S$4:$S$499)</f>
        <v>0</v>
      </c>
    </row>
    <row r="12" spans="1:14">
      <c r="E12" t="s">
        <v>142</v>
      </c>
      <c r="F12" s="8" t="s">
        <v>143</v>
      </c>
      <c r="G12" s="8" t="s">
        <v>144</v>
      </c>
      <c r="H12" s="8"/>
      <c r="K12" s="8"/>
      <c r="L12" s="8"/>
      <c r="M12" s="166"/>
      <c r="N12" s="114"/>
    </row>
    <row r="13" spans="1:14">
      <c r="A13" s="5" t="s">
        <v>145</v>
      </c>
      <c r="B13" s="5"/>
      <c r="C13" s="5"/>
      <c r="D13" s="5"/>
      <c r="E13" s="167">
        <v>4</v>
      </c>
      <c r="F13" s="44">
        <f>SUMIF('26a'!H4:H499,"&lt;&gt;X",'26a'!O4:O499)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'26a'!Q500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SUMIFS('26a'!J4:J499,'26a'!I4:I499,"Linoleum",'26a'!H4:H499,"&lt;&gt;X")+SUMIFS('26a'!M4:M499,'26a'!L4:L499,"Linoleum",'26a'!H4:H499,"&lt;&gt;X")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SUMIFS('26a'!J4:J499,'26a'!I4:I499,"Tapijt",'26a'!H4:H499,"&lt;&gt;X")+SUMIFS('26a'!M4:M499,'26a'!L4:L499,"Tapijt",'26a'!H4:H499,"&lt;&gt;X")</f>
        <v>0</v>
      </c>
      <c r="F26" s="194"/>
      <c r="G26" s="174">
        <f t="shared" si="0"/>
        <v>0</v>
      </c>
      <c r="H26" s="36">
        <v>1</v>
      </c>
      <c r="I26" s="175">
        <f t="shared" si="1"/>
        <v>0</v>
      </c>
    </row>
    <row r="27" spans="1:9">
      <c r="A27" s="258" t="s">
        <v>158</v>
      </c>
      <c r="B27" s="257"/>
      <c r="C27" s="257"/>
      <c r="D27" s="264"/>
      <c r="E27" s="97">
        <f>SUMIFS('26a'!J4:J499,'26a'!I4:I499,"Steen/glad",'26a'!H4:H499,"&lt;&gt;X",'26a'!H4:H499,"&lt;&gt;G")+SUMIFS('26a'!M4:M499,'26a'!L4:L499,"Steen/glad",'26a'!H4:H499,"&lt;&gt;X",'26a'!H4:H499,"&lt;&gt;G")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'26a'!T500</f>
        <v>0</v>
      </c>
      <c r="F29" s="193"/>
      <c r="G29" s="172">
        <f t="shared" si="0"/>
        <v>0</v>
      </c>
      <c r="H29" s="95"/>
      <c r="I29" s="173">
        <f t="shared" si="1"/>
        <v>0</v>
      </c>
    </row>
    <row r="30" spans="1:9">
      <c r="A30" s="258" t="s">
        <v>160</v>
      </c>
      <c r="B30" s="257"/>
      <c r="C30" s="257"/>
      <c r="D30" s="259"/>
      <c r="E30" s="26">
        <f>'26a'!U500</f>
        <v>0</v>
      </c>
      <c r="F30" s="194"/>
      <c r="G30" s="174">
        <f t="shared" si="0"/>
        <v>0</v>
      </c>
      <c r="H30" s="36"/>
      <c r="I30" s="175">
        <f t="shared" si="1"/>
        <v>0</v>
      </c>
    </row>
    <row r="31" spans="1:9">
      <c r="A31" s="258" t="s">
        <v>161</v>
      </c>
      <c r="B31" s="257"/>
      <c r="C31" s="257"/>
      <c r="D31" s="259"/>
      <c r="E31" s="26">
        <f>'26a'!V500*2</f>
        <v>0</v>
      </c>
      <c r="F31" s="194"/>
      <c r="G31" s="174">
        <f t="shared" si="0"/>
        <v>0</v>
      </c>
      <c r="H31" s="36"/>
      <c r="I31" s="175">
        <f t="shared" si="1"/>
        <v>0</v>
      </c>
    </row>
    <row r="32" spans="1:9">
      <c r="A32" s="258" t="s">
        <v>162</v>
      </c>
      <c r="B32" s="257"/>
      <c r="C32" s="257"/>
      <c r="D32" s="259"/>
      <c r="E32" s="26">
        <f>'26a'!W500</f>
        <v>0</v>
      </c>
      <c r="F32" s="194"/>
      <c r="G32" s="174">
        <f t="shared" si="0"/>
        <v>0</v>
      </c>
      <c r="H32" s="36"/>
      <c r="I32" s="175">
        <f t="shared" si="1"/>
        <v>0</v>
      </c>
    </row>
    <row r="33" spans="1:9">
      <c r="A33" s="258" t="s">
        <v>163</v>
      </c>
      <c r="B33" s="257"/>
      <c r="C33" s="257"/>
      <c r="D33" s="259"/>
      <c r="E33" s="26">
        <f>'26a'!X500</f>
        <v>0</v>
      </c>
      <c r="F33" s="194"/>
      <c r="G33" s="174">
        <f t="shared" si="0"/>
        <v>0</v>
      </c>
      <c r="H33" s="36"/>
      <c r="I33" s="175">
        <f t="shared" si="1"/>
        <v>0</v>
      </c>
    </row>
    <row r="34" spans="1:9">
      <c r="A34" s="258" t="s">
        <v>164</v>
      </c>
      <c r="B34" s="257"/>
      <c r="C34" s="257"/>
      <c r="D34" s="259"/>
      <c r="E34" s="26">
        <f>'26a'!Y500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SUMIF('26a'!H4:H499,"G",'26a'!O4:O499)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olhwao8HncNYe7BJiudLdADNSDmIczL3pMD0qmF66U9ZhHrJXfkEOXNV6gKByqhG2JXxlt1LOz+3wgTYPgVm9A==" saltValue="Wa9xzutcLr20HLbzpuX7x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codeName="Blad5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26</v>
      </c>
      <c r="B1" s="292"/>
      <c r="C1" s="293"/>
      <c r="D1" s="294" t="s">
        <v>127</v>
      </c>
      <c r="E1" s="295"/>
      <c r="F1" s="297">
        <f>'Kosten NEN2075'!C28</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IFERROR(VLOOKUP(H4,'26'!$K$3:$M$16,3,FALSE),0)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IFERROR(VLOOKUP(H5,'26'!$K$3:$M$16,3,FALSE),0)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IFERROR(VLOOKUP(H6,'26'!$K$3:$M$16,3,FALSE),0)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IFERROR(VLOOKUP(H7,'26'!$K$3:$M$16,3,FALSE),0)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IFERROR(VLOOKUP(H8,'26'!$K$3:$M$16,3,FALSE),0)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IFERROR(VLOOKUP(H9,'26'!$K$3:$M$16,3,FALSE),0)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IFERROR(VLOOKUP(H10,'26'!$K$3:$M$16,3,FALSE),0)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IFERROR(VLOOKUP(H11,'26'!$K$3:$M$16,3,FALSE),0)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IFERROR(VLOOKUP(H12,'26'!$K$3:$M$16,3,FALSE),0)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IFERROR(VLOOKUP(H13,'26'!$K$3:$M$16,3,FALSE),0)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IFERROR(VLOOKUP(H14,'26'!$K$3:$M$16,3,FALSE),0)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IFERROR(VLOOKUP(H15,'26'!$K$3:$M$16,3,FALSE),0)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IFERROR(VLOOKUP(H16,'26'!$K$3:$M$16,3,FALSE),0)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IFERROR(VLOOKUP(H17,'26'!$K$3:$M$16,3,FALSE),0)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IFERROR(VLOOKUP(H18,'26'!$K$3:$M$16,3,FALSE),0)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IFERROR(VLOOKUP(H19,'26'!$K$3:$M$16,3,FALSE),0)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IFERROR(VLOOKUP(H20,'26'!$K$3:$M$16,3,FALSE),0)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IFERROR(VLOOKUP(H21,'26'!$K$3:$M$16,3,FALSE),0)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IFERROR(VLOOKUP(H22,'26'!$K$3:$M$16,3,FALSE),0)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IFERROR(VLOOKUP(H23,'26'!$K$3:$M$16,3,FALSE),0)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IFERROR(VLOOKUP(H24,'26'!$K$3:$M$16,3,FALSE),0)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IFERROR(VLOOKUP(H25,'26'!$K$3:$M$16,3,FALSE),0)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IFERROR(VLOOKUP(H26,'26'!$K$3:$M$16,3,FALSE),0)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IFERROR(VLOOKUP(H27,'26'!$K$3:$M$16,3,FALSE),0)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IFERROR(VLOOKUP(H28,'26'!$K$3:$M$16,3,FALSE),0)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IFERROR(VLOOKUP(H29,'26'!$K$3:$M$16,3,FALSE),0)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IFERROR(VLOOKUP(H30,'26'!$K$3:$M$16,3,FALSE),0)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IFERROR(VLOOKUP(H31,'26'!$K$3:$M$16,3,FALSE),0)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IFERROR(VLOOKUP(H32,'26'!$K$3:$M$16,3,FALSE),0)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IFERROR(VLOOKUP(H33,'26'!$K$3:$M$16,3,FALSE),0)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IFERROR(VLOOKUP(H34,'26'!$K$3:$M$16,3,FALSE),0)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IFERROR(VLOOKUP(H35,'26'!$K$3:$M$16,3,FALSE),0)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IFERROR(VLOOKUP(H36,'26'!$K$3:$M$16,3,FALSE),0)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IFERROR(VLOOKUP(H37,'26'!$K$3:$M$16,3,FALSE),0)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IFERROR(VLOOKUP(H38,'26'!$K$3:$M$16,3,FALSE),0)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IFERROR(VLOOKUP(H39,'26'!$K$3:$M$16,3,FALSE),0)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IFERROR(VLOOKUP(H40,'26'!$K$3:$M$16,3,FALSE),0)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IFERROR(VLOOKUP(H41,'26'!$K$3:$M$16,3,FALSE),0)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IFERROR(VLOOKUP(H42,'26'!$K$3:$M$16,3,FALSE),0)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IFERROR(VLOOKUP(H43,'26'!$K$3:$M$16,3,FALSE),0)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IFERROR(VLOOKUP(H44,'26'!$K$3:$M$16,3,FALSE),0)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IFERROR(VLOOKUP(H45,'26'!$K$3:$M$16,3,FALSE),0)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IFERROR(VLOOKUP(H46,'26'!$K$3:$M$16,3,FALSE),0)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IFERROR(VLOOKUP(H47,'26'!$K$3:$M$16,3,FALSE),0)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IFERROR(VLOOKUP(H48,'26'!$K$3:$M$16,3,FALSE),0)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IFERROR(VLOOKUP(H49,'26'!$K$3:$M$16,3,FALSE),0)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IFERROR(VLOOKUP(H50,'26'!$K$3:$M$16,3,FALSE),0)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IFERROR(VLOOKUP(H51,'26'!$K$3:$M$16,3,FALSE),0)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IFERROR(VLOOKUP(H52,'26'!$K$3:$M$16,3,FALSE),0)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IFERROR(VLOOKUP(H53,'26'!$K$3:$M$16,3,FALSE),0)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IFERROR(VLOOKUP(H54,'26'!$K$3:$M$16,3,FALSE),0)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IFERROR(VLOOKUP(H55,'26'!$K$3:$M$16,3,FALSE),0)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IFERROR(VLOOKUP(H56,'26'!$K$3:$M$16,3,FALSE),0)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IFERROR(VLOOKUP(H57,'26'!$K$3:$M$16,3,FALSE),0)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IFERROR(VLOOKUP(H58,'26'!$K$3:$M$16,3,FALSE),0)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IFERROR(VLOOKUP(H59,'26'!$K$3:$M$16,3,FALSE),0)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IFERROR(VLOOKUP(H60,'26'!$K$3:$M$16,3,FALSE),0)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IFERROR(VLOOKUP(H61,'26'!$K$3:$M$16,3,FALSE),0)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IFERROR(VLOOKUP(H62,'26'!$K$3:$M$16,3,FALSE),0)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IFERROR(VLOOKUP(H63,'26'!$K$3:$M$16,3,FALSE),0)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IFERROR(VLOOKUP(H64,'26'!$K$3:$M$16,3,FALSE),0)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IFERROR(VLOOKUP(H65,'26'!$K$3:$M$16,3,FALSE),0)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IFERROR(VLOOKUP(H66,'26'!$K$3:$M$16,3,FALSE),0)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IFERROR(VLOOKUP(H67,'26'!$K$3:$M$16,3,FALSE),0)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IFERROR(VLOOKUP(H68,'26'!$K$3:$M$16,3,FALSE),0)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IFERROR(VLOOKUP(H69,'26'!$K$3:$M$16,3,FALSE),0)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IFERROR(VLOOKUP(H70,'26'!$K$3:$M$16,3,FALSE),0)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IFERROR(VLOOKUP(H71,'26'!$K$3:$M$16,3,FALSE),0)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IFERROR(VLOOKUP(H72,'26'!$K$3:$M$16,3,FALSE),0)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IFERROR(VLOOKUP(H73,'26'!$K$3:$M$16,3,FALSE),0)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IFERROR(VLOOKUP(H74,'26'!$K$3:$M$16,3,FALSE),0)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IFERROR(VLOOKUP(H75,'26'!$K$3:$M$16,3,FALSE),0)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IFERROR(VLOOKUP(H76,'26'!$K$3:$M$16,3,FALSE),0)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IFERROR(VLOOKUP(H77,'26'!$K$3:$M$16,3,FALSE),0)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IFERROR(VLOOKUP(H78,'26'!$K$3:$M$16,3,FALSE),0)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IFERROR(VLOOKUP(H79,'26'!$K$3:$M$16,3,FALSE),0)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IFERROR(VLOOKUP(H80,'26'!$K$3:$M$16,3,FALSE),0)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IFERROR(VLOOKUP(H81,'26'!$K$3:$M$16,3,FALSE),0)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IFERROR(VLOOKUP(H82,'26'!$K$3:$M$16,3,FALSE),0)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IFERROR(VLOOKUP(H83,'26'!$K$3:$M$16,3,FALSE),0)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IFERROR(VLOOKUP(H84,'26'!$K$3:$M$16,3,FALSE),0)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IFERROR(VLOOKUP(H85,'26'!$K$3:$M$16,3,FALSE),0)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IFERROR(VLOOKUP(H86,'26'!$K$3:$M$16,3,FALSE),0)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IFERROR(VLOOKUP(H87,'26'!$K$3:$M$16,3,FALSE),0)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IFERROR(VLOOKUP(H88,'26'!$K$3:$M$16,3,FALSE),0)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IFERROR(VLOOKUP(H89,'26'!$K$3:$M$16,3,FALSE),0)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IFERROR(VLOOKUP(H90,'26'!$K$3:$M$16,3,FALSE),0)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IFERROR(VLOOKUP(H91,'26'!$K$3:$M$16,3,FALSE),0)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IFERROR(VLOOKUP(H92,'26'!$K$3:$M$16,3,FALSE),0)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IFERROR(VLOOKUP(H93,'26'!$K$3:$M$16,3,FALSE),0)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IFERROR(VLOOKUP(H94,'26'!$K$3:$M$16,3,FALSE),0)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IFERROR(VLOOKUP(H95,'26'!$K$3:$M$16,3,FALSE),0)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IFERROR(VLOOKUP(H96,'26'!$K$3:$M$16,3,FALSE),0)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IFERROR(VLOOKUP(H97,'26'!$K$3:$M$16,3,FALSE),0)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IFERROR(VLOOKUP(H98,'26'!$K$3:$M$16,3,FALSE),0)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IFERROR(VLOOKUP(H99,'26'!$K$3:$M$16,3,FALSE),0)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IFERROR(VLOOKUP(H100,'26'!$K$3:$M$16,3,FALSE),0)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IFERROR(VLOOKUP(H101,'26'!$K$3:$M$16,3,FALSE),0)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IFERROR(VLOOKUP(H102,'26'!$K$3:$M$16,3,FALSE),0)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IFERROR(VLOOKUP(H103,'26'!$K$3:$M$16,3,FALSE),0)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IFERROR(VLOOKUP(H104,'26'!$K$3:$M$16,3,FALSE),0)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IFERROR(VLOOKUP(H105,'26'!$K$3:$M$16,3,FALSE),0)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IFERROR(VLOOKUP(H106,'26'!$K$3:$M$16,3,FALSE),0)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IFERROR(VLOOKUP(H107,'26'!$K$3:$M$16,3,FALSE),0)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IFERROR(VLOOKUP(H108,'26'!$K$3:$M$16,3,FALSE),0)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IFERROR(VLOOKUP(H109,'26'!$K$3:$M$16,3,FALSE),0)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IFERROR(VLOOKUP(H110,'26'!$K$3:$M$16,3,FALSE),0)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IFERROR(VLOOKUP(H111,'26'!$K$3:$M$16,3,FALSE),0)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IFERROR(VLOOKUP(H112,'26'!$K$3:$M$16,3,FALSE),0)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IFERROR(VLOOKUP(H113,'26'!$K$3:$M$16,3,FALSE),0)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IFERROR(VLOOKUP(H114,'26'!$K$3:$M$16,3,FALSE),0)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IFERROR(VLOOKUP(H115,'26'!$K$3:$M$16,3,FALSE),0)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IFERROR(VLOOKUP(H116,'26'!$K$3:$M$16,3,FALSE),0)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IFERROR(VLOOKUP(H117,'26'!$K$3:$M$16,3,FALSE),0)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IFERROR(VLOOKUP(H118,'26'!$K$3:$M$16,3,FALSE),0)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IFERROR(VLOOKUP(H119,'26'!$K$3:$M$16,3,FALSE),0)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IFERROR(VLOOKUP(H120,'26'!$K$3:$M$16,3,FALSE),0)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IFERROR(VLOOKUP(H121,'26'!$K$3:$M$16,3,FALSE),0)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IFERROR(VLOOKUP(H122,'26'!$K$3:$M$16,3,FALSE),0)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IFERROR(VLOOKUP(H123,'26'!$K$3:$M$16,3,FALSE),0)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IFERROR(VLOOKUP(H124,'26'!$K$3:$M$16,3,FALSE),0)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IFERROR(VLOOKUP(H125,'26'!$K$3:$M$16,3,FALSE),0)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IFERROR(VLOOKUP(H126,'26'!$K$3:$M$16,3,FALSE),0)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IFERROR(VLOOKUP(H127,'26'!$K$3:$M$16,3,FALSE),0)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IFERROR(VLOOKUP(H128,'26'!$K$3:$M$16,3,FALSE),0)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IFERROR(VLOOKUP(H129,'26'!$K$3:$M$16,3,FALSE),0)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IFERROR(VLOOKUP(H130,'26'!$K$3:$M$16,3,FALSE),0)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IFERROR(VLOOKUP(H131,'26'!$K$3:$M$16,3,FALSE),0)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IFERROR(VLOOKUP(H132,'26'!$K$3:$M$16,3,FALSE),0)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IFERROR(VLOOKUP(H133,'26'!$K$3:$M$16,3,FALSE),0)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IFERROR(VLOOKUP(H134,'26'!$K$3:$M$16,3,FALSE),0)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IFERROR(VLOOKUP(H135,'26'!$K$3:$M$16,3,FALSE),0)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IFERROR(VLOOKUP(H136,'26'!$K$3:$M$16,3,FALSE),0)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IFERROR(VLOOKUP(H137,'26'!$K$3:$M$16,3,FALSE),0)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IFERROR(VLOOKUP(H138,'26'!$K$3:$M$16,3,FALSE),0)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IFERROR(VLOOKUP(H139,'26'!$K$3:$M$16,3,FALSE),0)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IFERROR(VLOOKUP(H140,'26'!$K$3:$M$16,3,FALSE),0)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IFERROR(VLOOKUP(H141,'26'!$K$3:$M$16,3,FALSE),0)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IFERROR(VLOOKUP(H142,'26'!$K$3:$M$16,3,FALSE),0)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IFERROR(VLOOKUP(H143,'26'!$K$3:$M$16,3,FALSE),0)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IFERROR(VLOOKUP(H144,'26'!$K$3:$M$16,3,FALSE),0)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IFERROR(VLOOKUP(H145,'26'!$K$3:$M$16,3,FALSE),0)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IFERROR(VLOOKUP(H146,'26'!$K$3:$M$16,3,FALSE),0)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IFERROR(VLOOKUP(H147,'26'!$K$3:$M$16,3,FALSE),0)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IFERROR(VLOOKUP(H148,'26'!$K$3:$M$16,3,FALSE),0)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IFERROR(VLOOKUP(H149,'26'!$K$3:$M$16,3,FALSE),0)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IFERROR(VLOOKUP(H150,'26'!$K$3:$M$16,3,FALSE),0)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IFERROR(VLOOKUP(H151,'26'!$K$3:$M$16,3,FALSE),0)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IFERROR(VLOOKUP(H152,'26'!$K$3:$M$16,3,FALSE),0)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IFERROR(VLOOKUP(H153,'26'!$K$3:$M$16,3,FALSE),0)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IFERROR(VLOOKUP(H154,'26'!$K$3:$M$16,3,FALSE),0)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IFERROR(VLOOKUP(H155,'26'!$K$3:$M$16,3,FALSE),0)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IFERROR(VLOOKUP(H156,'26'!$K$3:$M$16,3,FALSE),0)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IFERROR(VLOOKUP(H157,'26'!$K$3:$M$16,3,FALSE),0)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IFERROR(VLOOKUP(H158,'26'!$K$3:$M$16,3,FALSE),0)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IFERROR(VLOOKUP(H159,'26'!$K$3:$M$16,3,FALSE),0)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IFERROR(VLOOKUP(H160,'26'!$K$3:$M$16,3,FALSE),0)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IFERROR(VLOOKUP(H161,'26'!$K$3:$M$16,3,FALSE),0)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IFERROR(VLOOKUP(H162,'26'!$K$3:$M$16,3,FALSE),0)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IFERROR(VLOOKUP(H163,'26'!$K$3:$M$16,3,FALSE),0)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IFERROR(VLOOKUP(H164,'26'!$K$3:$M$16,3,FALSE),0)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IFERROR(VLOOKUP(H165,'26'!$K$3:$M$16,3,FALSE),0)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IFERROR(VLOOKUP(H166,'26'!$K$3:$M$16,3,FALSE),0)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IFERROR(VLOOKUP(H167,'26'!$K$3:$M$16,3,FALSE),0)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IFERROR(VLOOKUP(H168,'26'!$K$3:$M$16,3,FALSE),0)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IFERROR(VLOOKUP(H169,'26'!$K$3:$M$16,3,FALSE),0)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IFERROR(VLOOKUP(H170,'26'!$K$3:$M$16,3,FALSE),0)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IFERROR(VLOOKUP(H171,'26'!$K$3:$M$16,3,FALSE),0)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IFERROR(VLOOKUP(H172,'26'!$K$3:$M$16,3,FALSE),0)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IFERROR(VLOOKUP(H173,'26'!$K$3:$M$16,3,FALSE),0)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IFERROR(VLOOKUP(H174,'26'!$K$3:$M$16,3,FALSE),0)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IFERROR(VLOOKUP(H175,'26'!$K$3:$M$16,3,FALSE),0)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IFERROR(VLOOKUP(H176,'26'!$K$3:$M$16,3,FALSE),0)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IFERROR(VLOOKUP(H177,'26'!$K$3:$M$16,3,FALSE),0)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IFERROR(VLOOKUP(H178,'26'!$K$3:$M$16,3,FALSE),0)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IFERROR(VLOOKUP(H179,'26'!$K$3:$M$16,3,FALSE),0)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IFERROR(VLOOKUP(H180,'26'!$K$3:$M$16,3,FALSE),0)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IFERROR(VLOOKUP(H181,'26'!$K$3:$M$16,3,FALSE),0)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IFERROR(VLOOKUP(H182,'26'!$K$3:$M$16,3,FALSE),0)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IFERROR(VLOOKUP(H183,'26'!$K$3:$M$16,3,FALSE),0)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IFERROR(VLOOKUP(H184,'26'!$K$3:$M$16,3,FALSE),0)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IFERROR(VLOOKUP(H185,'26'!$K$3:$M$16,3,FALSE),0)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IFERROR(VLOOKUP(H186,'26'!$K$3:$M$16,3,FALSE),0)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IFERROR(VLOOKUP(H187,'26'!$K$3:$M$16,3,FALSE),0)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IFERROR(VLOOKUP(H188,'26'!$K$3:$M$16,3,FALSE),0)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IFERROR(VLOOKUP(H189,'26'!$K$3:$M$16,3,FALSE),0)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IFERROR(VLOOKUP(H190,'26'!$K$3:$M$16,3,FALSE),0)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IFERROR(VLOOKUP(H191,'26'!$K$3:$M$16,3,FALSE),0)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IFERROR(VLOOKUP(H192,'26'!$K$3:$M$16,3,FALSE),0)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IFERROR(VLOOKUP(H193,'26'!$K$3:$M$16,3,FALSE),0)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IFERROR(VLOOKUP(H194,'26'!$K$3:$M$16,3,FALSE),0)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IFERROR(VLOOKUP(H195,'26'!$K$3:$M$16,3,FALSE),0)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IFERROR(VLOOKUP(H196,'26'!$K$3:$M$16,3,FALSE),0)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IFERROR(VLOOKUP(H197,'26'!$K$3:$M$16,3,FALSE),0)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IFERROR(VLOOKUP(H198,'26'!$K$3:$M$16,3,FALSE),0)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IFERROR(VLOOKUP(H199,'26'!$K$3:$M$16,3,FALSE),0)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IFERROR(VLOOKUP(H200,'26'!$K$3:$M$16,3,FALSE),0)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IFERROR(VLOOKUP(H201,'26'!$K$3:$M$16,3,FALSE),0)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IFERROR(VLOOKUP(H202,'26'!$K$3:$M$16,3,FALSE),0)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IFERROR(VLOOKUP(H203,'26'!$K$3:$M$16,3,FALSE),0)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IFERROR(VLOOKUP(H204,'26'!$K$3:$M$16,3,FALSE),0)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IFERROR(VLOOKUP(H205,'26'!$K$3:$M$16,3,FALSE),0)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IFERROR(VLOOKUP(H206,'26'!$K$3:$M$16,3,FALSE),0)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IFERROR(VLOOKUP(H207,'26'!$K$3:$M$16,3,FALSE),0)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IFERROR(VLOOKUP(H208,'26'!$K$3:$M$16,3,FALSE),0)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IFERROR(VLOOKUP(H209,'26'!$K$3:$M$16,3,FALSE),0)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IFERROR(VLOOKUP(H210,'26'!$K$3:$M$16,3,FALSE),0)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IFERROR(VLOOKUP(H211,'26'!$K$3:$M$16,3,FALSE),0)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IFERROR(VLOOKUP(H212,'26'!$K$3:$M$16,3,FALSE),0)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IFERROR(VLOOKUP(H213,'26'!$K$3:$M$16,3,FALSE),0)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IFERROR(VLOOKUP(H214,'26'!$K$3:$M$16,3,FALSE),0)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IFERROR(VLOOKUP(H215,'26'!$K$3:$M$16,3,FALSE),0)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IFERROR(VLOOKUP(H216,'26'!$K$3:$M$16,3,FALSE),0)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IFERROR(VLOOKUP(H217,'26'!$K$3:$M$16,3,FALSE),0)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IFERROR(VLOOKUP(H218,'26'!$K$3:$M$16,3,FALSE),0)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IFERROR(VLOOKUP(H219,'26'!$K$3:$M$16,3,FALSE),0)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IFERROR(VLOOKUP(H220,'26'!$K$3:$M$16,3,FALSE),0)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IFERROR(VLOOKUP(H221,'26'!$K$3:$M$16,3,FALSE),0)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IFERROR(VLOOKUP(H222,'26'!$K$3:$M$16,3,FALSE),0)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IFERROR(VLOOKUP(H223,'26'!$K$3:$M$16,3,FALSE),0)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IFERROR(VLOOKUP(H224,'26'!$K$3:$M$16,3,FALSE),0)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IFERROR(VLOOKUP(H225,'26'!$K$3:$M$16,3,FALSE),0)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IFERROR(VLOOKUP(H226,'26'!$K$3:$M$16,3,FALSE),0)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IFERROR(VLOOKUP(H227,'26'!$K$3:$M$16,3,FALSE),0)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IFERROR(VLOOKUP(H228,'26'!$K$3:$M$16,3,FALSE),0)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IFERROR(VLOOKUP(H229,'26'!$K$3:$M$16,3,FALSE),0)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IFERROR(VLOOKUP(H230,'26'!$K$3:$M$16,3,FALSE),0)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IFERROR(VLOOKUP(H231,'26'!$K$3:$M$16,3,FALSE),0)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IFERROR(VLOOKUP(H232,'26'!$K$3:$M$16,3,FALSE),0)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IFERROR(VLOOKUP(H233,'26'!$K$3:$M$16,3,FALSE),0)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IFERROR(VLOOKUP(H234,'26'!$K$3:$M$16,3,FALSE),0)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IFERROR(VLOOKUP(H235,'26'!$K$3:$M$16,3,FALSE),0)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IFERROR(VLOOKUP(H236,'26'!$K$3:$M$16,3,FALSE),0)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IFERROR(VLOOKUP(H237,'26'!$K$3:$M$16,3,FALSE),0)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IFERROR(VLOOKUP(H238,'26'!$K$3:$M$16,3,FALSE),0)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IFERROR(VLOOKUP(H239,'26'!$K$3:$M$16,3,FALSE),0)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IFERROR(VLOOKUP(H240,'26'!$K$3:$M$16,3,FALSE),0)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IFERROR(VLOOKUP(H241,'26'!$K$3:$M$16,3,FALSE),0)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IFERROR(VLOOKUP(H242,'26'!$K$3:$M$16,3,FALSE),0)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IFERROR(VLOOKUP(H243,'26'!$K$3:$M$16,3,FALSE),0)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IFERROR(VLOOKUP(H244,'26'!$K$3:$M$16,3,FALSE),0)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IFERROR(VLOOKUP(H245,'26'!$K$3:$M$16,3,FALSE),0)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IFERROR(VLOOKUP(H246,'26'!$K$3:$M$16,3,FALSE),0)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IFERROR(VLOOKUP(H247,'26'!$K$3:$M$16,3,FALSE),0)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IFERROR(VLOOKUP(H248,'26'!$K$3:$M$16,3,FALSE),0)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IFERROR(VLOOKUP(H249,'26'!$K$3:$M$16,3,FALSE),0)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IFERROR(VLOOKUP(H250,'26'!$K$3:$M$16,3,FALSE),0)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IFERROR(VLOOKUP(H251,'26'!$K$3:$M$16,3,FALSE),0)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IFERROR(VLOOKUP(H252,'26'!$K$3:$M$16,3,FALSE),0)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IFERROR(VLOOKUP(H253,'26'!$K$3:$M$16,3,FALSE),0)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IFERROR(VLOOKUP(H254,'26'!$K$3:$M$16,3,FALSE),0)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IFERROR(VLOOKUP(H255,'26'!$K$3:$M$16,3,FALSE),0)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IFERROR(VLOOKUP(H256,'26'!$K$3:$M$16,3,FALSE),0)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IFERROR(VLOOKUP(H257,'26'!$K$3:$M$16,3,FALSE),0)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IFERROR(VLOOKUP(H258,'26'!$K$3:$M$16,3,FALSE),0)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IFERROR(VLOOKUP(H259,'26'!$K$3:$M$16,3,FALSE),0)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IFERROR(VLOOKUP(H260,'26'!$K$3:$M$16,3,FALSE),0)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IFERROR(VLOOKUP(H261,'26'!$K$3:$M$16,3,FALSE),0)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IFERROR(VLOOKUP(H262,'26'!$K$3:$M$16,3,FALSE),0)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IFERROR(VLOOKUP(H263,'26'!$K$3:$M$16,3,FALSE),0)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IFERROR(VLOOKUP(H264,'26'!$K$3:$M$16,3,FALSE),0)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IFERROR(VLOOKUP(H265,'26'!$K$3:$M$16,3,FALSE),0)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IFERROR(VLOOKUP(H266,'26'!$K$3:$M$16,3,FALSE),0)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IFERROR(VLOOKUP(H267,'26'!$K$3:$M$16,3,FALSE),0)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IFERROR(VLOOKUP(H268,'26'!$K$3:$M$16,3,FALSE),0)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IFERROR(VLOOKUP(H269,'26'!$K$3:$M$16,3,FALSE),0)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IFERROR(VLOOKUP(H270,'26'!$K$3:$M$16,3,FALSE),0)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IFERROR(VLOOKUP(H271,'26'!$K$3:$M$16,3,FALSE),0)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IFERROR(VLOOKUP(H272,'26'!$K$3:$M$16,3,FALSE),0)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IFERROR(VLOOKUP(H273,'26'!$K$3:$M$16,3,FALSE),0)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IFERROR(VLOOKUP(H274,'26'!$K$3:$M$16,3,FALSE),0)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IFERROR(VLOOKUP(H275,'26'!$K$3:$M$16,3,FALSE),0)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IFERROR(VLOOKUP(H276,'26'!$K$3:$M$16,3,FALSE),0)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IFERROR(VLOOKUP(H277,'26'!$K$3:$M$16,3,FALSE),0)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IFERROR(VLOOKUP(H278,'26'!$K$3:$M$16,3,FALSE),0)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IFERROR(VLOOKUP(H279,'26'!$K$3:$M$16,3,FALSE),0)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IFERROR(VLOOKUP(H280,'26'!$K$3:$M$16,3,FALSE),0)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IFERROR(VLOOKUP(H281,'26'!$K$3:$M$16,3,FALSE),0)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IFERROR(VLOOKUP(H282,'26'!$K$3:$M$16,3,FALSE),0)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IFERROR(VLOOKUP(H283,'26'!$K$3:$M$16,3,FALSE),0)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IFERROR(VLOOKUP(H284,'26'!$K$3:$M$16,3,FALSE),0)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IFERROR(VLOOKUP(H285,'26'!$K$3:$M$16,3,FALSE),0)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IFERROR(VLOOKUP(H286,'26'!$K$3:$M$16,3,FALSE),0)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IFERROR(VLOOKUP(H287,'26'!$K$3:$M$16,3,FALSE),0)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IFERROR(VLOOKUP(H288,'26'!$K$3:$M$16,3,FALSE),0)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IFERROR(VLOOKUP(H289,'26'!$K$3:$M$16,3,FALSE),0)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IFERROR(VLOOKUP(H290,'26'!$K$3:$M$16,3,FALSE),0)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IFERROR(VLOOKUP(H291,'26'!$K$3:$M$16,3,FALSE),0)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IFERROR(VLOOKUP(H292,'26'!$K$3:$M$16,3,FALSE),0)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IFERROR(VLOOKUP(H293,'26'!$K$3:$M$16,3,FALSE),0)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IFERROR(VLOOKUP(H294,'26'!$K$3:$M$16,3,FALSE),0)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IFERROR(VLOOKUP(H295,'26'!$K$3:$M$16,3,FALSE),0)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IFERROR(VLOOKUP(H296,'26'!$K$3:$M$16,3,FALSE),0)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IFERROR(VLOOKUP(H297,'26'!$K$3:$M$16,3,FALSE),0)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IFERROR(VLOOKUP(H298,'26'!$K$3:$M$16,3,FALSE),0)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IFERROR(VLOOKUP(H299,'26'!$K$3:$M$16,3,FALSE),0)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IFERROR(VLOOKUP(H300,'26'!$K$3:$M$16,3,FALSE),0)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IFERROR(VLOOKUP(H301,'26'!$K$3:$M$16,3,FALSE),0)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IFERROR(VLOOKUP(H302,'26'!$K$3:$M$16,3,FALSE),0)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IFERROR(VLOOKUP(H303,'26'!$K$3:$M$16,3,FALSE),0)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IFERROR(VLOOKUP(H304,'26'!$K$3:$M$16,3,FALSE),0)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IFERROR(VLOOKUP(H305,'26'!$K$3:$M$16,3,FALSE),0)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IFERROR(VLOOKUP(H306,'26'!$K$3:$M$16,3,FALSE),0)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IFERROR(VLOOKUP(H307,'26'!$K$3:$M$16,3,FALSE),0)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IFERROR(VLOOKUP(H308,'26'!$K$3:$M$16,3,FALSE),0)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IFERROR(VLOOKUP(H309,'26'!$K$3:$M$16,3,FALSE),0)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IFERROR(VLOOKUP(H310,'26'!$K$3:$M$16,3,FALSE),0)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IFERROR(VLOOKUP(H311,'26'!$K$3:$M$16,3,FALSE),0)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IFERROR(VLOOKUP(H312,'26'!$K$3:$M$16,3,FALSE),0)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IFERROR(VLOOKUP(H313,'26'!$K$3:$M$16,3,FALSE),0)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IFERROR(VLOOKUP(H314,'26'!$K$3:$M$16,3,FALSE),0)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IFERROR(VLOOKUP(H315,'26'!$K$3:$M$16,3,FALSE),0)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IFERROR(VLOOKUP(H316,'26'!$K$3:$M$16,3,FALSE),0)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IFERROR(VLOOKUP(H317,'26'!$K$3:$M$16,3,FALSE),0)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IFERROR(VLOOKUP(H318,'26'!$K$3:$M$16,3,FALSE),0)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IFERROR(VLOOKUP(H319,'26'!$K$3:$M$16,3,FALSE),0)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IFERROR(VLOOKUP(H320,'26'!$K$3:$M$16,3,FALSE),0)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IFERROR(VLOOKUP(H321,'26'!$K$3:$M$16,3,FALSE),0)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IFERROR(VLOOKUP(H322,'26'!$K$3:$M$16,3,FALSE),0)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IFERROR(VLOOKUP(H323,'26'!$K$3:$M$16,3,FALSE),0)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IFERROR(VLOOKUP(H324,'26'!$K$3:$M$16,3,FALSE),0)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IFERROR(VLOOKUP(H325,'26'!$K$3:$M$16,3,FALSE),0)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IFERROR(VLOOKUP(H326,'26'!$K$3:$M$16,3,FALSE),0)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IFERROR(VLOOKUP(H327,'26'!$K$3:$M$16,3,FALSE),0)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IFERROR(VLOOKUP(H328,'26'!$K$3:$M$16,3,FALSE),0)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IFERROR(VLOOKUP(H329,'26'!$K$3:$M$16,3,FALSE),0)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IFERROR(VLOOKUP(H330,'26'!$K$3:$M$16,3,FALSE),0)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IFERROR(VLOOKUP(H331,'26'!$K$3:$M$16,3,FALSE),0)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IFERROR(VLOOKUP(H332,'26'!$K$3:$M$16,3,FALSE),0)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IFERROR(VLOOKUP(H333,'26'!$K$3:$M$16,3,FALSE),0)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IFERROR(VLOOKUP(H334,'26'!$K$3:$M$16,3,FALSE),0)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IFERROR(VLOOKUP(H335,'26'!$K$3:$M$16,3,FALSE),0)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IFERROR(VLOOKUP(H336,'26'!$K$3:$M$16,3,FALSE),0)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IFERROR(VLOOKUP(H337,'26'!$K$3:$M$16,3,FALSE),0)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IFERROR(VLOOKUP(H338,'26'!$K$3:$M$16,3,FALSE),0)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IFERROR(VLOOKUP(H339,'26'!$K$3:$M$16,3,FALSE),0)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IFERROR(VLOOKUP(H340,'26'!$K$3:$M$16,3,FALSE),0)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IFERROR(VLOOKUP(H341,'26'!$K$3:$M$16,3,FALSE),0)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IFERROR(VLOOKUP(H342,'26'!$K$3:$M$16,3,FALSE),0)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IFERROR(VLOOKUP(H343,'26'!$K$3:$M$16,3,FALSE),0)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IFERROR(VLOOKUP(H344,'26'!$K$3:$M$16,3,FALSE),0)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IFERROR(VLOOKUP(H345,'26'!$K$3:$M$16,3,FALSE),0)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IFERROR(VLOOKUP(H346,'26'!$K$3:$M$16,3,FALSE),0)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IFERROR(VLOOKUP(H347,'26'!$K$3:$M$16,3,FALSE),0)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IFERROR(VLOOKUP(H348,'26'!$K$3:$M$16,3,FALSE),0)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IFERROR(VLOOKUP(H349,'26'!$K$3:$M$16,3,FALSE),0)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IFERROR(VLOOKUP(H350,'26'!$K$3:$M$16,3,FALSE),0)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IFERROR(VLOOKUP(H351,'26'!$K$3:$M$16,3,FALSE),0)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IFERROR(VLOOKUP(H352,'26'!$K$3:$M$16,3,FALSE),0)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IFERROR(VLOOKUP(H353,'26'!$K$3:$M$16,3,FALSE),0)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IFERROR(VLOOKUP(H354,'26'!$K$3:$M$16,3,FALSE),0)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IFERROR(VLOOKUP(H355,'26'!$K$3:$M$16,3,FALSE),0)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IFERROR(VLOOKUP(H356,'26'!$K$3:$M$16,3,FALSE),0)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IFERROR(VLOOKUP(H357,'26'!$K$3:$M$16,3,FALSE),0)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IFERROR(VLOOKUP(H358,'26'!$K$3:$M$16,3,FALSE),0)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IFERROR(VLOOKUP(H359,'26'!$K$3:$M$16,3,FALSE),0)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IFERROR(VLOOKUP(H360,'26'!$K$3:$M$16,3,FALSE),0)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IFERROR(VLOOKUP(H361,'26'!$K$3:$M$16,3,FALSE),0)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IFERROR(VLOOKUP(H362,'26'!$K$3:$M$16,3,FALSE),0)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IFERROR(VLOOKUP(H363,'26'!$K$3:$M$16,3,FALSE),0)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IFERROR(VLOOKUP(H364,'26'!$K$3:$M$16,3,FALSE),0)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IFERROR(VLOOKUP(H365,'26'!$K$3:$M$16,3,FALSE),0)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IFERROR(VLOOKUP(H366,'26'!$K$3:$M$16,3,FALSE),0)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IFERROR(VLOOKUP(H367,'26'!$K$3:$M$16,3,FALSE),0)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IFERROR(VLOOKUP(H368,'26'!$K$3:$M$16,3,FALSE),0)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IFERROR(VLOOKUP(H369,'26'!$K$3:$M$16,3,FALSE),0)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IFERROR(VLOOKUP(H370,'26'!$K$3:$M$16,3,FALSE),0)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IFERROR(VLOOKUP(H371,'26'!$K$3:$M$16,3,FALSE),0)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IFERROR(VLOOKUP(H372,'26'!$K$3:$M$16,3,FALSE),0)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IFERROR(VLOOKUP(H373,'26'!$K$3:$M$16,3,FALSE),0)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IFERROR(VLOOKUP(H374,'26'!$K$3:$M$16,3,FALSE),0)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IFERROR(VLOOKUP(H375,'26'!$K$3:$M$16,3,FALSE),0)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IFERROR(VLOOKUP(H376,'26'!$K$3:$M$16,3,FALSE),0)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IFERROR(VLOOKUP(H377,'26'!$K$3:$M$16,3,FALSE),0)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IFERROR(VLOOKUP(H378,'26'!$K$3:$M$16,3,FALSE),0)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IFERROR(VLOOKUP(H379,'26'!$K$3:$M$16,3,FALSE),0)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IFERROR(VLOOKUP(H380,'26'!$K$3:$M$16,3,FALSE),0)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IFERROR(VLOOKUP(H381,'26'!$K$3:$M$16,3,FALSE),0)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IFERROR(VLOOKUP(H382,'26'!$K$3:$M$16,3,FALSE),0)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IFERROR(VLOOKUP(H383,'26'!$K$3:$M$16,3,FALSE),0)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IFERROR(VLOOKUP(H384,'26'!$K$3:$M$16,3,FALSE),0)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IFERROR(VLOOKUP(H385,'26'!$K$3:$M$16,3,FALSE),0)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IFERROR(VLOOKUP(H386,'26'!$K$3:$M$16,3,FALSE),0)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IFERROR(VLOOKUP(H387,'26'!$K$3:$M$16,3,FALSE),0)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IFERROR(VLOOKUP(H388,'26'!$K$3:$M$16,3,FALSE),0)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IFERROR(VLOOKUP(H389,'26'!$K$3:$M$16,3,FALSE),0)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IFERROR(VLOOKUP(H390,'26'!$K$3:$M$16,3,FALSE),0)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IFERROR(VLOOKUP(H391,'26'!$K$3:$M$16,3,FALSE),0)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IFERROR(VLOOKUP(H392,'26'!$K$3:$M$16,3,FALSE),0)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IFERROR(VLOOKUP(H393,'26'!$K$3:$M$16,3,FALSE),0)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IFERROR(VLOOKUP(H394,'26'!$K$3:$M$16,3,FALSE),0)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IFERROR(VLOOKUP(H395,'26'!$K$3:$M$16,3,FALSE),0)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IFERROR(VLOOKUP(H396,'26'!$K$3:$M$16,3,FALSE),0)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IFERROR(VLOOKUP(H397,'26'!$K$3:$M$16,3,FALSE),0)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IFERROR(VLOOKUP(H398,'26'!$K$3:$M$16,3,FALSE),0)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IFERROR(VLOOKUP(H399,'26'!$K$3:$M$16,3,FALSE),0)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IFERROR(VLOOKUP(H400,'26'!$K$3:$M$16,3,FALSE),0)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IFERROR(VLOOKUP(H401,'26'!$K$3:$M$16,3,FALSE),0)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IFERROR(VLOOKUP(H402,'26'!$K$3:$M$16,3,FALSE),0)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IFERROR(VLOOKUP(H403,'26'!$K$3:$M$16,3,FALSE),0)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IFERROR(VLOOKUP(H404,'26'!$K$3:$M$16,3,FALSE),0)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IFERROR(VLOOKUP(H405,'26'!$K$3:$M$16,3,FALSE),0)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IFERROR(VLOOKUP(H406,'26'!$K$3:$M$16,3,FALSE),0)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IFERROR(VLOOKUP(H407,'26'!$K$3:$M$16,3,FALSE),0)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IFERROR(VLOOKUP(H408,'26'!$K$3:$M$16,3,FALSE),0)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IFERROR(VLOOKUP(H409,'26'!$K$3:$M$16,3,FALSE),0)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IFERROR(VLOOKUP(H410,'26'!$K$3:$M$16,3,FALSE),0)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IFERROR(VLOOKUP(H411,'26'!$K$3:$M$16,3,FALSE),0)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IFERROR(VLOOKUP(H412,'26'!$K$3:$M$16,3,FALSE),0)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IFERROR(VLOOKUP(H413,'26'!$K$3:$M$16,3,FALSE),0)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IFERROR(VLOOKUP(H414,'26'!$K$3:$M$16,3,FALSE),0)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IFERROR(VLOOKUP(H415,'26'!$K$3:$M$16,3,FALSE),0)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IFERROR(VLOOKUP(H416,'26'!$K$3:$M$16,3,FALSE),0)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IFERROR(VLOOKUP(H417,'26'!$K$3:$M$16,3,FALSE),0)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IFERROR(VLOOKUP(H418,'26'!$K$3:$M$16,3,FALSE),0)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IFERROR(VLOOKUP(H419,'26'!$K$3:$M$16,3,FALSE),0)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IFERROR(VLOOKUP(H420,'26'!$K$3:$M$16,3,FALSE),0)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IFERROR(VLOOKUP(H421,'26'!$K$3:$M$16,3,FALSE),0)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IFERROR(VLOOKUP(H422,'26'!$K$3:$M$16,3,FALSE),0)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IFERROR(VLOOKUP(H423,'26'!$K$3:$M$16,3,FALSE),0)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IFERROR(VLOOKUP(H424,'26'!$K$3:$M$16,3,FALSE),0)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IFERROR(VLOOKUP(H425,'26'!$K$3:$M$16,3,FALSE),0)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IFERROR(VLOOKUP(H426,'26'!$K$3:$M$16,3,FALSE),0)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IFERROR(VLOOKUP(H427,'26'!$K$3:$M$16,3,FALSE),0)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IFERROR(VLOOKUP(H428,'26'!$K$3:$M$16,3,FALSE),0)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IFERROR(VLOOKUP(H429,'26'!$K$3:$M$16,3,FALSE),0)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IFERROR(VLOOKUP(H430,'26'!$K$3:$M$16,3,FALSE),0)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IFERROR(VLOOKUP(H431,'26'!$K$3:$M$16,3,FALSE),0)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IFERROR(VLOOKUP(H432,'26'!$K$3:$M$16,3,FALSE),0)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IFERROR(VLOOKUP(H433,'26'!$K$3:$M$16,3,FALSE),0)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IFERROR(VLOOKUP(H434,'26'!$K$3:$M$16,3,FALSE),0)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IFERROR(VLOOKUP(H435,'26'!$K$3:$M$16,3,FALSE),0)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IFERROR(VLOOKUP(H436,'26'!$K$3:$M$16,3,FALSE),0)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IFERROR(VLOOKUP(H437,'26'!$K$3:$M$16,3,FALSE),0)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IFERROR(VLOOKUP(H438,'26'!$K$3:$M$16,3,FALSE),0)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IFERROR(VLOOKUP(H439,'26'!$K$3:$M$16,3,FALSE),0)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IFERROR(VLOOKUP(H440,'26'!$K$3:$M$16,3,FALSE),0)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IFERROR(VLOOKUP(H441,'26'!$K$3:$M$16,3,FALSE),0)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IFERROR(VLOOKUP(H442,'26'!$K$3:$M$16,3,FALSE),0)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IFERROR(VLOOKUP(H443,'26'!$K$3:$M$16,3,FALSE),0)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IFERROR(VLOOKUP(H444,'26'!$K$3:$M$16,3,FALSE),0)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IFERROR(VLOOKUP(H445,'26'!$K$3:$M$16,3,FALSE),0)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IFERROR(VLOOKUP(H446,'26'!$K$3:$M$16,3,FALSE),0)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IFERROR(VLOOKUP(H447,'26'!$K$3:$M$16,3,FALSE),0)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IFERROR(VLOOKUP(H448,'26'!$K$3:$M$16,3,FALSE),0)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IFERROR(VLOOKUP(H449,'26'!$K$3:$M$16,3,FALSE),0)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IFERROR(VLOOKUP(H450,'26'!$K$3:$M$16,3,FALSE),0)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IFERROR(VLOOKUP(H451,'26'!$K$3:$M$16,3,FALSE),0)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IFERROR(VLOOKUP(H452,'26'!$K$3:$M$16,3,FALSE),0)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IFERROR(VLOOKUP(H453,'26'!$K$3:$M$16,3,FALSE),0)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IFERROR(VLOOKUP(H454,'26'!$K$3:$M$16,3,FALSE),0)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IFERROR(VLOOKUP(H455,'26'!$K$3:$M$16,3,FALSE),0)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IFERROR(VLOOKUP(H456,'26'!$K$3:$M$16,3,FALSE),0)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IFERROR(VLOOKUP(H457,'26'!$K$3:$M$16,3,FALSE),0)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IFERROR(VLOOKUP(H458,'26'!$K$3:$M$16,3,FALSE),0)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IFERROR(VLOOKUP(H459,'26'!$K$3:$M$16,3,FALSE),0)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IFERROR(VLOOKUP(H460,'26'!$K$3:$M$16,3,FALSE),0)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IFERROR(VLOOKUP(H461,'26'!$K$3:$M$16,3,FALSE),0)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IFERROR(VLOOKUP(H462,'26'!$K$3:$M$16,3,FALSE),0)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IFERROR(VLOOKUP(H463,'26'!$K$3:$M$16,3,FALSE),0)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IFERROR(VLOOKUP(H464,'26'!$K$3:$M$16,3,FALSE),0)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IFERROR(VLOOKUP(H465,'26'!$K$3:$M$16,3,FALSE),0)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IFERROR(VLOOKUP(H466,'26'!$K$3:$M$16,3,FALSE),0)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IFERROR(VLOOKUP(H467,'26'!$K$3:$M$16,3,FALSE),0)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IFERROR(VLOOKUP(H468,'26'!$K$3:$M$16,3,FALSE),0)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IFERROR(VLOOKUP(H469,'26'!$K$3:$M$16,3,FALSE),0)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IFERROR(VLOOKUP(H470,'26'!$K$3:$M$16,3,FALSE),0)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IFERROR(VLOOKUP(H471,'26'!$K$3:$M$16,3,FALSE),0)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IFERROR(VLOOKUP(H472,'26'!$K$3:$M$16,3,FALSE),0)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IFERROR(VLOOKUP(H473,'26'!$K$3:$M$16,3,FALSE),0)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IFERROR(VLOOKUP(H474,'26'!$K$3:$M$16,3,FALSE),0)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IFERROR(VLOOKUP(H475,'26'!$K$3:$M$16,3,FALSE),0)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IFERROR(VLOOKUP(H476,'26'!$K$3:$M$16,3,FALSE),0)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IFERROR(VLOOKUP(H477,'26'!$K$3:$M$16,3,FALSE),0)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IFERROR(VLOOKUP(H478,'26'!$K$3:$M$16,3,FALSE),0)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IFERROR(VLOOKUP(H479,'26'!$K$3:$M$16,3,FALSE),0)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IFERROR(VLOOKUP(H480,'26'!$K$3:$M$16,3,FALSE),0)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IFERROR(VLOOKUP(H481,'26'!$K$3:$M$16,3,FALSE),0)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IFERROR(VLOOKUP(H482,'26'!$K$3:$M$16,3,FALSE),0)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IFERROR(VLOOKUP(H483,'26'!$K$3:$M$16,3,FALSE),0)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IFERROR(VLOOKUP(H484,'26'!$K$3:$M$16,3,FALSE),0)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IFERROR(VLOOKUP(H485,'26'!$K$3:$M$16,3,FALSE),0)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IFERROR(VLOOKUP(H486,'26'!$K$3:$M$16,3,FALSE),0)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IFERROR(VLOOKUP(H487,'26'!$K$3:$M$16,3,FALSE),0)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IFERROR(VLOOKUP(H488,'26'!$K$3:$M$16,3,FALSE),0)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IFERROR(VLOOKUP(H489,'26'!$K$3:$M$16,3,FALSE),0)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IFERROR(VLOOKUP(H490,'26'!$K$3:$M$16,3,FALSE),0)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IFERROR(VLOOKUP(H491,'26'!$K$3:$M$16,3,FALSE),0)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IFERROR(VLOOKUP(H492,'26'!$K$3:$M$16,3,FALSE),0)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IFERROR(VLOOKUP(H493,'26'!$K$3:$M$16,3,FALSE),0)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IFERROR(VLOOKUP(H494,'26'!$K$3:$M$16,3,FALSE),0)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IFERROR(VLOOKUP(H495,'26'!$K$3:$M$16,3,FALSE),0)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IFERROR(VLOOKUP(H496,'26'!$K$3:$M$16,3,FALSE),0)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IFERROR(VLOOKUP(H497,'26'!$K$3:$M$16,3,FALSE),0)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IFERROR(VLOOKUP(H498,'26'!$K$3:$M$16,3,FALSE),0)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IFERROR(VLOOKUP(H499,'26'!$K$3:$M$16,3,FALSE),0)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l5bwZmnUX5pbfA0GFl0jyZIMvoxXYyoRXIrlUrudMWRkpm0NMSMsVVt38WhHusEXjeiVjs06IH6qyKXyDcw50A==" saltValue="obfozWPp4QjC3HUtQ2w9S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6087B8AC-CE9F-413D-9FC6-D7C70F509E0C}">
      <formula1>$AB$500:$AB$534</formula1>
    </dataValidation>
    <dataValidation type="list" allowBlank="1" showInputMessage="1" showErrorMessage="1" sqref="A4:A499" xr:uid="{1EFBD0AC-BC42-4E6D-80FC-02DE17789F9B}">
      <formula1>$AB$544:$AB$549</formula1>
    </dataValidation>
    <dataValidation type="list" allowBlank="1" showInputMessage="1" showErrorMessage="1" sqref="L4:L499 I4:I499" xr:uid="{7345F138-7A33-407A-AD41-17FF0D2AACB0}">
      <formula1>$AB$539:$AB$542</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codeName="Blad57">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SUMIF('27a'!$H$4:$H$499,"A",'27a'!$S$4:$S$499)</f>
        <v>0</v>
      </c>
    </row>
    <row r="4" spans="1:14">
      <c r="A4" s="17" t="s">
        <v>127</v>
      </c>
      <c r="B4" s="285">
        <f>VLOOKUP(H5,'Kosten NEN2075'!A3:E52,3)</f>
        <v>0</v>
      </c>
      <c r="C4" s="285"/>
      <c r="D4" s="285"/>
      <c r="E4" s="285"/>
      <c r="F4" s="20"/>
      <c r="G4" s="20"/>
      <c r="H4" s="13"/>
      <c r="K4" s="35" t="s">
        <v>126</v>
      </c>
      <c r="L4" s="47"/>
      <c r="M4" s="191"/>
      <c r="N4" s="84">
        <f>SUMIF('27a'!$H$4:$H$499,"B",'27a'!$S$4:$S$499)</f>
        <v>0</v>
      </c>
    </row>
    <row r="5" spans="1:14">
      <c r="A5" s="18" t="s">
        <v>129</v>
      </c>
      <c r="B5" s="286">
        <f>VLOOKUP(H5,'Kosten NEN2075'!A3:E52,4)</f>
        <v>0</v>
      </c>
      <c r="C5" s="286"/>
      <c r="D5" s="286"/>
      <c r="E5" s="286"/>
      <c r="F5" s="282" t="s">
        <v>130</v>
      </c>
      <c r="G5" s="282"/>
      <c r="H5" s="14">
        <v>27</v>
      </c>
      <c r="K5" s="35" t="s">
        <v>131</v>
      </c>
      <c r="L5" s="47"/>
      <c r="M5" s="191"/>
      <c r="N5" s="84">
        <f>SUMIF('27a'!$H$4:$H$499,"C",'27a'!$S$4:$S$499)</f>
        <v>0</v>
      </c>
    </row>
    <row r="6" spans="1:14">
      <c r="A6" s="19" t="s">
        <v>132</v>
      </c>
      <c r="B6" s="287">
        <f>VLOOKUP(H5,'Kosten NEN2075'!A3:E52,5)</f>
        <v>0</v>
      </c>
      <c r="C6" s="287"/>
      <c r="D6" s="287"/>
      <c r="E6" s="287"/>
      <c r="F6" s="283" t="s">
        <v>133</v>
      </c>
      <c r="G6" s="283"/>
      <c r="H6" s="15" t="str">
        <f>CONCATENATE(H5,"a")</f>
        <v>27a</v>
      </c>
      <c r="K6" s="35" t="s">
        <v>448</v>
      </c>
      <c r="L6" s="47"/>
      <c r="M6" s="191"/>
      <c r="N6" s="84">
        <f>SUMIF('27a'!$H$4:$H$499,"D",'27a'!$S$4:$S$499)</f>
        <v>0</v>
      </c>
    </row>
    <row r="7" spans="1:14">
      <c r="K7" s="35" t="s">
        <v>134</v>
      </c>
      <c r="L7" s="47"/>
      <c r="M7" s="191"/>
      <c r="N7" s="84">
        <f>SUMIF('27a'!$H$4:$H$499,"E",'27a'!$S$4:$S$499)</f>
        <v>0</v>
      </c>
    </row>
    <row r="8" spans="1:14">
      <c r="A8" s="4" t="s">
        <v>136</v>
      </c>
      <c r="B8" s="5"/>
      <c r="C8" s="5"/>
      <c r="D8" s="5"/>
      <c r="E8" s="16">
        <f>MAX(L3:L16)</f>
        <v>0</v>
      </c>
      <c r="K8" s="35" t="s">
        <v>138</v>
      </c>
      <c r="L8" s="47"/>
      <c r="M8" s="191"/>
      <c r="N8" s="84">
        <f>SUMIF('27a'!$H$4:$H$499,"F",'27a'!$S$4:$S$499)</f>
        <v>0</v>
      </c>
    </row>
    <row r="9" spans="1:14">
      <c r="A9" s="4" t="s">
        <v>111</v>
      </c>
      <c r="B9" s="5"/>
      <c r="C9" s="5"/>
      <c r="D9" s="5"/>
      <c r="E9" s="164">
        <v>0.08</v>
      </c>
      <c r="K9" s="35" t="s">
        <v>140</v>
      </c>
      <c r="L9" s="47"/>
      <c r="M9" s="191"/>
      <c r="N9" s="84">
        <f>SUMIF('27a'!$H$4:$H$499,"G",'27a'!$S$4:$S$499)</f>
        <v>0</v>
      </c>
    </row>
    <row r="10" spans="1:14">
      <c r="H10" s="8" t="s">
        <v>139</v>
      </c>
      <c r="K10" s="35" t="s">
        <v>586</v>
      </c>
      <c r="L10" s="47"/>
      <c r="M10" s="191"/>
      <c r="N10" s="84">
        <f>SUMIF('27a'!$H$4:$H$499,"H",'27a'!$S$4:$S$499)</f>
        <v>0</v>
      </c>
    </row>
    <row r="11" spans="1:14">
      <c r="A11" s="4" t="s">
        <v>141</v>
      </c>
      <c r="B11" s="5"/>
      <c r="C11" s="5"/>
      <c r="D11" s="5"/>
      <c r="E11" s="5"/>
      <c r="F11" s="21"/>
      <c r="G11" s="21"/>
      <c r="H11" s="165">
        <f>SUM(N3:N16)*Offertetarief</f>
        <v>0</v>
      </c>
      <c r="K11" s="37" t="s">
        <v>642</v>
      </c>
      <c r="L11" s="48"/>
      <c r="M11" s="192"/>
      <c r="N11" s="85">
        <f>SUMIF('27a'!$H$4:$H$499,"I",'27a'!$S$4:$S$499)</f>
        <v>0</v>
      </c>
    </row>
    <row r="12" spans="1:14">
      <c r="E12" t="s">
        <v>142</v>
      </c>
      <c r="F12" s="8" t="s">
        <v>143</v>
      </c>
      <c r="G12" s="8" t="s">
        <v>144</v>
      </c>
      <c r="H12" s="8"/>
      <c r="K12" s="8"/>
      <c r="L12" s="8"/>
      <c r="M12" s="166"/>
      <c r="N12" s="114"/>
    </row>
    <row r="13" spans="1:14">
      <c r="A13" s="5" t="s">
        <v>145</v>
      </c>
      <c r="B13" s="5"/>
      <c r="C13" s="5"/>
      <c r="D13" s="5"/>
      <c r="E13" s="167">
        <v>4</v>
      </c>
      <c r="F13" s="44">
        <f>SUMIF('27a'!H4:H499,"&lt;&gt;X",'27a'!O4:O499)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'27a'!Q500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SUMIFS('27a'!J4:J499,'27a'!I4:I499,"Linoleum",'27a'!H4:H499,"&lt;&gt;X")+SUMIFS('27a'!M4:M499,'27a'!L4:L499,"Linoleum",'27a'!H4:H499,"&lt;&gt;X")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SUMIFS('27a'!J4:J499,'27a'!I4:I499,"Tapijt",'27a'!H4:H499,"&lt;&gt;X")+SUMIFS('27a'!M4:M499,'27a'!L4:L499,"Tapijt",'27a'!H4:H499,"&lt;&gt;X")</f>
        <v>0</v>
      </c>
      <c r="F26" s="194"/>
      <c r="G26" s="174">
        <f t="shared" si="0"/>
        <v>0</v>
      </c>
      <c r="H26" s="36">
        <v>1</v>
      </c>
      <c r="I26" s="175">
        <f t="shared" si="1"/>
        <v>0</v>
      </c>
    </row>
    <row r="27" spans="1:9">
      <c r="A27" s="258" t="s">
        <v>158</v>
      </c>
      <c r="B27" s="257"/>
      <c r="C27" s="257"/>
      <c r="D27" s="264"/>
      <c r="E27" s="97">
        <f>SUMIFS('27a'!J4:J499,'27a'!I4:I499,"Steen/glad",'27a'!H4:H499,"&lt;&gt;X",'27a'!H4:H499,"&lt;&gt;G")+SUMIFS('27a'!M4:M499,'27a'!L4:L499,"Steen/glad",'27a'!H4:H499,"&lt;&gt;X",'27a'!H4:H499,"&lt;&gt;G")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'27a'!T500</f>
        <v>0</v>
      </c>
      <c r="F29" s="193"/>
      <c r="G29" s="172">
        <f t="shared" si="0"/>
        <v>0</v>
      </c>
      <c r="H29" s="95"/>
      <c r="I29" s="173">
        <f t="shared" si="1"/>
        <v>0</v>
      </c>
    </row>
    <row r="30" spans="1:9">
      <c r="A30" s="258" t="s">
        <v>160</v>
      </c>
      <c r="B30" s="257"/>
      <c r="C30" s="257"/>
      <c r="D30" s="259"/>
      <c r="E30" s="26">
        <f>'27a'!U500</f>
        <v>0</v>
      </c>
      <c r="F30" s="194"/>
      <c r="G30" s="174">
        <f t="shared" si="0"/>
        <v>0</v>
      </c>
      <c r="H30" s="36"/>
      <c r="I30" s="175">
        <f t="shared" si="1"/>
        <v>0</v>
      </c>
    </row>
    <row r="31" spans="1:9">
      <c r="A31" s="258" t="s">
        <v>161</v>
      </c>
      <c r="B31" s="257"/>
      <c r="C31" s="257"/>
      <c r="D31" s="259"/>
      <c r="E31" s="26">
        <f>'27a'!V500*2</f>
        <v>0</v>
      </c>
      <c r="F31" s="194"/>
      <c r="G31" s="174">
        <f t="shared" si="0"/>
        <v>0</v>
      </c>
      <c r="H31" s="36"/>
      <c r="I31" s="175">
        <f t="shared" si="1"/>
        <v>0</v>
      </c>
    </row>
    <row r="32" spans="1:9">
      <c r="A32" s="258" t="s">
        <v>162</v>
      </c>
      <c r="B32" s="257"/>
      <c r="C32" s="257"/>
      <c r="D32" s="259"/>
      <c r="E32" s="26">
        <f>'27a'!W500</f>
        <v>0</v>
      </c>
      <c r="F32" s="194"/>
      <c r="G32" s="174">
        <f t="shared" si="0"/>
        <v>0</v>
      </c>
      <c r="H32" s="36"/>
      <c r="I32" s="175">
        <f t="shared" si="1"/>
        <v>0</v>
      </c>
    </row>
    <row r="33" spans="1:9">
      <c r="A33" s="258" t="s">
        <v>163</v>
      </c>
      <c r="B33" s="257"/>
      <c r="C33" s="257"/>
      <c r="D33" s="259"/>
      <c r="E33" s="26">
        <f>'27a'!X500</f>
        <v>0</v>
      </c>
      <c r="F33" s="194"/>
      <c r="G33" s="174">
        <f t="shared" si="0"/>
        <v>0</v>
      </c>
      <c r="H33" s="36"/>
      <c r="I33" s="175">
        <f t="shared" si="1"/>
        <v>0</v>
      </c>
    </row>
    <row r="34" spans="1:9">
      <c r="A34" s="258" t="s">
        <v>164</v>
      </c>
      <c r="B34" s="257"/>
      <c r="C34" s="257"/>
      <c r="D34" s="259"/>
      <c r="E34" s="26">
        <f>'27a'!Y500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SUMIF('27a'!H4:H499,"G",'27a'!O4:O499)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hsp8TY2dpBarZISzGaTI1km0mHxoweXOx8QWjCQJ8hanvjJKtsx6S1Z8BspS8SK+TELV8AcUvGq2+NYVPfly1g==" saltValue="3JpijUpWLvNDWfIcR/7EXw=="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codeName="Blad5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27</v>
      </c>
      <c r="B1" s="292"/>
      <c r="C1" s="293"/>
      <c r="D1" s="294" t="s">
        <v>127</v>
      </c>
      <c r="E1" s="295"/>
      <c r="F1" s="297">
        <f>'Kosten NEN2075'!C29</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IFERROR(VLOOKUP(H4,'27'!$K$3:$M$16,3,FALSE),0)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IFERROR(VLOOKUP(H5,'27'!$K$3:$M$16,3,FALSE),0)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IFERROR(VLOOKUP(H6,'27'!$K$3:$M$16,3,FALSE),0)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IFERROR(VLOOKUP(H7,'27'!$K$3:$M$16,3,FALSE),0)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IFERROR(VLOOKUP(H8,'27'!$K$3:$M$16,3,FALSE),0)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IFERROR(VLOOKUP(H9,'27'!$K$3:$M$16,3,FALSE),0)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IFERROR(VLOOKUP(H10,'27'!$K$3:$M$16,3,FALSE),0)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IFERROR(VLOOKUP(H11,'27'!$K$3:$M$16,3,FALSE),0)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IFERROR(VLOOKUP(H12,'27'!$K$3:$M$16,3,FALSE),0)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IFERROR(VLOOKUP(H13,'27'!$K$3:$M$16,3,FALSE),0)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IFERROR(VLOOKUP(H14,'27'!$K$3:$M$16,3,FALSE),0)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IFERROR(VLOOKUP(H15,'27'!$K$3:$M$16,3,FALSE),0)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IFERROR(VLOOKUP(H16,'27'!$K$3:$M$16,3,FALSE),0)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IFERROR(VLOOKUP(H17,'27'!$K$3:$M$16,3,FALSE),0)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IFERROR(VLOOKUP(H18,'27'!$K$3:$M$16,3,FALSE),0)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IFERROR(VLOOKUP(H19,'27'!$K$3:$M$16,3,FALSE),0)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IFERROR(VLOOKUP(H20,'27'!$K$3:$M$16,3,FALSE),0)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IFERROR(VLOOKUP(H21,'27'!$K$3:$M$16,3,FALSE),0)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IFERROR(VLOOKUP(H22,'27'!$K$3:$M$16,3,FALSE),0)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IFERROR(VLOOKUP(H23,'27'!$K$3:$M$16,3,FALSE),0)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IFERROR(VLOOKUP(H24,'27'!$K$3:$M$16,3,FALSE),0)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IFERROR(VLOOKUP(H25,'27'!$K$3:$M$16,3,FALSE),0)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IFERROR(VLOOKUP(H26,'27'!$K$3:$M$16,3,FALSE),0)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IFERROR(VLOOKUP(H27,'27'!$K$3:$M$16,3,FALSE),0)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IFERROR(VLOOKUP(H28,'27'!$K$3:$M$16,3,FALSE),0)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IFERROR(VLOOKUP(H29,'27'!$K$3:$M$16,3,FALSE),0)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IFERROR(VLOOKUP(H30,'27'!$K$3:$M$16,3,FALSE),0)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IFERROR(VLOOKUP(H31,'27'!$K$3:$M$16,3,FALSE),0)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IFERROR(VLOOKUP(H32,'27'!$K$3:$M$16,3,FALSE),0)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IFERROR(VLOOKUP(H33,'27'!$K$3:$M$16,3,FALSE),0)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IFERROR(VLOOKUP(H34,'27'!$K$3:$M$16,3,FALSE),0)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IFERROR(VLOOKUP(H35,'27'!$K$3:$M$16,3,FALSE),0)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IFERROR(VLOOKUP(H36,'27'!$K$3:$M$16,3,FALSE),0)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IFERROR(VLOOKUP(H37,'27'!$K$3:$M$16,3,FALSE),0)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IFERROR(VLOOKUP(H38,'27'!$K$3:$M$16,3,FALSE),0)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IFERROR(VLOOKUP(H39,'27'!$K$3:$M$16,3,FALSE),0)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IFERROR(VLOOKUP(H40,'27'!$K$3:$M$16,3,FALSE),0)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IFERROR(VLOOKUP(H41,'27'!$K$3:$M$16,3,FALSE),0)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IFERROR(VLOOKUP(H42,'27'!$K$3:$M$16,3,FALSE),0)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IFERROR(VLOOKUP(H43,'27'!$K$3:$M$16,3,FALSE),0)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IFERROR(VLOOKUP(H44,'27'!$K$3:$M$16,3,FALSE),0)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IFERROR(VLOOKUP(H45,'27'!$K$3:$M$16,3,FALSE),0)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IFERROR(VLOOKUP(H46,'27'!$K$3:$M$16,3,FALSE),0)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IFERROR(VLOOKUP(H47,'27'!$K$3:$M$16,3,FALSE),0)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IFERROR(VLOOKUP(H48,'27'!$K$3:$M$16,3,FALSE),0)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IFERROR(VLOOKUP(H49,'27'!$K$3:$M$16,3,FALSE),0)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IFERROR(VLOOKUP(H50,'27'!$K$3:$M$16,3,FALSE),0)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IFERROR(VLOOKUP(H51,'27'!$K$3:$M$16,3,FALSE),0)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IFERROR(VLOOKUP(H52,'27'!$K$3:$M$16,3,FALSE),0)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IFERROR(VLOOKUP(H53,'27'!$K$3:$M$16,3,FALSE),0)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IFERROR(VLOOKUP(H54,'27'!$K$3:$M$16,3,FALSE),0)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IFERROR(VLOOKUP(H55,'27'!$K$3:$M$16,3,FALSE),0)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IFERROR(VLOOKUP(H56,'27'!$K$3:$M$16,3,FALSE),0)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IFERROR(VLOOKUP(H57,'27'!$K$3:$M$16,3,FALSE),0)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IFERROR(VLOOKUP(H58,'27'!$K$3:$M$16,3,FALSE),0)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IFERROR(VLOOKUP(H59,'27'!$K$3:$M$16,3,FALSE),0)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IFERROR(VLOOKUP(H60,'27'!$K$3:$M$16,3,FALSE),0)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IFERROR(VLOOKUP(H61,'27'!$K$3:$M$16,3,FALSE),0)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IFERROR(VLOOKUP(H62,'27'!$K$3:$M$16,3,FALSE),0)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IFERROR(VLOOKUP(H63,'27'!$K$3:$M$16,3,FALSE),0)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IFERROR(VLOOKUP(H64,'27'!$K$3:$M$16,3,FALSE),0)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IFERROR(VLOOKUP(H65,'27'!$K$3:$M$16,3,FALSE),0)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IFERROR(VLOOKUP(H66,'27'!$K$3:$M$16,3,FALSE),0)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IFERROR(VLOOKUP(H67,'27'!$K$3:$M$16,3,FALSE),0)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IFERROR(VLOOKUP(H68,'27'!$K$3:$M$16,3,FALSE),0)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IFERROR(VLOOKUP(H69,'27'!$K$3:$M$16,3,FALSE),0)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IFERROR(VLOOKUP(H70,'27'!$K$3:$M$16,3,FALSE),0)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IFERROR(VLOOKUP(H71,'27'!$K$3:$M$16,3,FALSE),0)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IFERROR(VLOOKUP(H72,'27'!$K$3:$M$16,3,FALSE),0)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IFERROR(VLOOKUP(H73,'27'!$K$3:$M$16,3,FALSE),0)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IFERROR(VLOOKUP(H74,'27'!$K$3:$M$16,3,FALSE),0)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IFERROR(VLOOKUP(H75,'27'!$K$3:$M$16,3,FALSE),0)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IFERROR(VLOOKUP(H76,'27'!$K$3:$M$16,3,FALSE),0)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IFERROR(VLOOKUP(H77,'27'!$K$3:$M$16,3,FALSE),0)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IFERROR(VLOOKUP(H78,'27'!$K$3:$M$16,3,FALSE),0)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IFERROR(VLOOKUP(H79,'27'!$K$3:$M$16,3,FALSE),0)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IFERROR(VLOOKUP(H80,'27'!$K$3:$M$16,3,FALSE),0)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IFERROR(VLOOKUP(H81,'27'!$K$3:$M$16,3,FALSE),0)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IFERROR(VLOOKUP(H82,'27'!$K$3:$M$16,3,FALSE),0)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IFERROR(VLOOKUP(H83,'27'!$K$3:$M$16,3,FALSE),0)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IFERROR(VLOOKUP(H84,'27'!$K$3:$M$16,3,FALSE),0)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IFERROR(VLOOKUP(H85,'27'!$K$3:$M$16,3,FALSE),0)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IFERROR(VLOOKUP(H86,'27'!$K$3:$M$16,3,FALSE),0)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IFERROR(VLOOKUP(H87,'27'!$K$3:$M$16,3,FALSE),0)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IFERROR(VLOOKUP(H88,'27'!$K$3:$M$16,3,FALSE),0)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IFERROR(VLOOKUP(H89,'27'!$K$3:$M$16,3,FALSE),0)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IFERROR(VLOOKUP(H90,'27'!$K$3:$M$16,3,FALSE),0)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IFERROR(VLOOKUP(H91,'27'!$K$3:$M$16,3,FALSE),0)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IFERROR(VLOOKUP(H92,'27'!$K$3:$M$16,3,FALSE),0)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IFERROR(VLOOKUP(H93,'27'!$K$3:$M$16,3,FALSE),0)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IFERROR(VLOOKUP(H94,'27'!$K$3:$M$16,3,FALSE),0)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IFERROR(VLOOKUP(H95,'27'!$K$3:$M$16,3,FALSE),0)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IFERROR(VLOOKUP(H96,'27'!$K$3:$M$16,3,FALSE),0)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IFERROR(VLOOKUP(H97,'27'!$K$3:$M$16,3,FALSE),0)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IFERROR(VLOOKUP(H98,'27'!$K$3:$M$16,3,FALSE),0)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IFERROR(VLOOKUP(H99,'27'!$K$3:$M$16,3,FALSE),0)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IFERROR(VLOOKUP(H100,'27'!$K$3:$M$16,3,FALSE),0)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IFERROR(VLOOKUP(H101,'27'!$K$3:$M$16,3,FALSE),0)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IFERROR(VLOOKUP(H102,'27'!$K$3:$M$16,3,FALSE),0)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IFERROR(VLOOKUP(H103,'27'!$K$3:$M$16,3,FALSE),0)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IFERROR(VLOOKUP(H104,'27'!$K$3:$M$16,3,FALSE),0)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IFERROR(VLOOKUP(H105,'27'!$K$3:$M$16,3,FALSE),0)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IFERROR(VLOOKUP(H106,'27'!$K$3:$M$16,3,FALSE),0)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IFERROR(VLOOKUP(H107,'27'!$K$3:$M$16,3,FALSE),0)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IFERROR(VLOOKUP(H108,'27'!$K$3:$M$16,3,FALSE),0)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IFERROR(VLOOKUP(H109,'27'!$K$3:$M$16,3,FALSE),0)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IFERROR(VLOOKUP(H110,'27'!$K$3:$M$16,3,FALSE),0)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IFERROR(VLOOKUP(H111,'27'!$K$3:$M$16,3,FALSE),0)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IFERROR(VLOOKUP(H112,'27'!$K$3:$M$16,3,FALSE),0)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IFERROR(VLOOKUP(H113,'27'!$K$3:$M$16,3,FALSE),0)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IFERROR(VLOOKUP(H114,'27'!$K$3:$M$16,3,FALSE),0)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IFERROR(VLOOKUP(H115,'27'!$K$3:$M$16,3,FALSE),0)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IFERROR(VLOOKUP(H116,'27'!$K$3:$M$16,3,FALSE),0)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IFERROR(VLOOKUP(H117,'27'!$K$3:$M$16,3,FALSE),0)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IFERROR(VLOOKUP(H118,'27'!$K$3:$M$16,3,FALSE),0)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IFERROR(VLOOKUP(H119,'27'!$K$3:$M$16,3,FALSE),0)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IFERROR(VLOOKUP(H120,'27'!$K$3:$M$16,3,FALSE),0)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IFERROR(VLOOKUP(H121,'27'!$K$3:$M$16,3,FALSE),0)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IFERROR(VLOOKUP(H122,'27'!$K$3:$M$16,3,FALSE),0)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IFERROR(VLOOKUP(H123,'27'!$K$3:$M$16,3,FALSE),0)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IFERROR(VLOOKUP(H124,'27'!$K$3:$M$16,3,FALSE),0)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IFERROR(VLOOKUP(H125,'27'!$K$3:$M$16,3,FALSE),0)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IFERROR(VLOOKUP(H126,'27'!$K$3:$M$16,3,FALSE),0)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IFERROR(VLOOKUP(H127,'27'!$K$3:$M$16,3,FALSE),0)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IFERROR(VLOOKUP(H128,'27'!$K$3:$M$16,3,FALSE),0)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IFERROR(VLOOKUP(H129,'27'!$K$3:$M$16,3,FALSE),0)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IFERROR(VLOOKUP(H130,'27'!$K$3:$M$16,3,FALSE),0)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IFERROR(VLOOKUP(H131,'27'!$K$3:$M$16,3,FALSE),0)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IFERROR(VLOOKUP(H132,'27'!$K$3:$M$16,3,FALSE),0)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IFERROR(VLOOKUP(H133,'27'!$K$3:$M$16,3,FALSE),0)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IFERROR(VLOOKUP(H134,'27'!$K$3:$M$16,3,FALSE),0)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IFERROR(VLOOKUP(H135,'27'!$K$3:$M$16,3,FALSE),0)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IFERROR(VLOOKUP(H136,'27'!$K$3:$M$16,3,FALSE),0)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IFERROR(VLOOKUP(H137,'27'!$K$3:$M$16,3,FALSE),0)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IFERROR(VLOOKUP(H138,'27'!$K$3:$M$16,3,FALSE),0)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IFERROR(VLOOKUP(H139,'27'!$K$3:$M$16,3,FALSE),0)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IFERROR(VLOOKUP(H140,'27'!$K$3:$M$16,3,FALSE),0)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IFERROR(VLOOKUP(H141,'27'!$K$3:$M$16,3,FALSE),0)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IFERROR(VLOOKUP(H142,'27'!$K$3:$M$16,3,FALSE),0)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IFERROR(VLOOKUP(H143,'27'!$K$3:$M$16,3,FALSE),0)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IFERROR(VLOOKUP(H144,'27'!$K$3:$M$16,3,FALSE),0)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IFERROR(VLOOKUP(H145,'27'!$K$3:$M$16,3,FALSE),0)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IFERROR(VLOOKUP(H146,'27'!$K$3:$M$16,3,FALSE),0)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IFERROR(VLOOKUP(H147,'27'!$K$3:$M$16,3,FALSE),0)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IFERROR(VLOOKUP(H148,'27'!$K$3:$M$16,3,FALSE),0)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IFERROR(VLOOKUP(H149,'27'!$K$3:$M$16,3,FALSE),0)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IFERROR(VLOOKUP(H150,'27'!$K$3:$M$16,3,FALSE),0)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IFERROR(VLOOKUP(H151,'27'!$K$3:$M$16,3,FALSE),0)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IFERROR(VLOOKUP(H152,'27'!$K$3:$M$16,3,FALSE),0)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IFERROR(VLOOKUP(H153,'27'!$K$3:$M$16,3,FALSE),0)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IFERROR(VLOOKUP(H154,'27'!$K$3:$M$16,3,FALSE),0)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IFERROR(VLOOKUP(H155,'27'!$K$3:$M$16,3,FALSE),0)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IFERROR(VLOOKUP(H156,'27'!$K$3:$M$16,3,FALSE),0)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IFERROR(VLOOKUP(H157,'27'!$K$3:$M$16,3,FALSE),0)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IFERROR(VLOOKUP(H158,'27'!$K$3:$M$16,3,FALSE),0)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IFERROR(VLOOKUP(H159,'27'!$K$3:$M$16,3,FALSE),0)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IFERROR(VLOOKUP(H160,'27'!$K$3:$M$16,3,FALSE),0)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IFERROR(VLOOKUP(H161,'27'!$K$3:$M$16,3,FALSE),0)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IFERROR(VLOOKUP(H162,'27'!$K$3:$M$16,3,FALSE),0)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IFERROR(VLOOKUP(H163,'27'!$K$3:$M$16,3,FALSE),0)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IFERROR(VLOOKUP(H164,'27'!$K$3:$M$16,3,FALSE),0)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IFERROR(VLOOKUP(H165,'27'!$K$3:$M$16,3,FALSE),0)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IFERROR(VLOOKUP(H166,'27'!$K$3:$M$16,3,FALSE),0)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IFERROR(VLOOKUP(H167,'27'!$K$3:$M$16,3,FALSE),0)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IFERROR(VLOOKUP(H168,'27'!$K$3:$M$16,3,FALSE),0)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IFERROR(VLOOKUP(H169,'27'!$K$3:$M$16,3,FALSE),0)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IFERROR(VLOOKUP(H170,'27'!$K$3:$M$16,3,FALSE),0)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IFERROR(VLOOKUP(H171,'27'!$K$3:$M$16,3,FALSE),0)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IFERROR(VLOOKUP(H172,'27'!$K$3:$M$16,3,FALSE),0)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IFERROR(VLOOKUP(H173,'27'!$K$3:$M$16,3,FALSE),0)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IFERROR(VLOOKUP(H174,'27'!$K$3:$M$16,3,FALSE),0)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IFERROR(VLOOKUP(H175,'27'!$K$3:$M$16,3,FALSE),0)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IFERROR(VLOOKUP(H176,'27'!$K$3:$M$16,3,FALSE),0)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IFERROR(VLOOKUP(H177,'27'!$K$3:$M$16,3,FALSE),0)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IFERROR(VLOOKUP(H178,'27'!$K$3:$M$16,3,FALSE),0)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IFERROR(VLOOKUP(H179,'27'!$K$3:$M$16,3,FALSE),0)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IFERROR(VLOOKUP(H180,'27'!$K$3:$M$16,3,FALSE),0)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IFERROR(VLOOKUP(H181,'27'!$K$3:$M$16,3,FALSE),0)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IFERROR(VLOOKUP(H182,'27'!$K$3:$M$16,3,FALSE),0)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IFERROR(VLOOKUP(H183,'27'!$K$3:$M$16,3,FALSE),0)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IFERROR(VLOOKUP(H184,'27'!$K$3:$M$16,3,FALSE),0)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IFERROR(VLOOKUP(H185,'27'!$K$3:$M$16,3,FALSE),0)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IFERROR(VLOOKUP(H186,'27'!$K$3:$M$16,3,FALSE),0)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IFERROR(VLOOKUP(H187,'27'!$K$3:$M$16,3,FALSE),0)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IFERROR(VLOOKUP(H188,'27'!$K$3:$M$16,3,FALSE),0)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IFERROR(VLOOKUP(H189,'27'!$K$3:$M$16,3,FALSE),0)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IFERROR(VLOOKUP(H190,'27'!$K$3:$M$16,3,FALSE),0)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IFERROR(VLOOKUP(H191,'27'!$K$3:$M$16,3,FALSE),0)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IFERROR(VLOOKUP(H192,'27'!$K$3:$M$16,3,FALSE),0)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IFERROR(VLOOKUP(H193,'27'!$K$3:$M$16,3,FALSE),0)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IFERROR(VLOOKUP(H194,'27'!$K$3:$M$16,3,FALSE),0)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IFERROR(VLOOKUP(H195,'27'!$K$3:$M$16,3,FALSE),0)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IFERROR(VLOOKUP(H196,'27'!$K$3:$M$16,3,FALSE),0)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IFERROR(VLOOKUP(H197,'27'!$K$3:$M$16,3,FALSE),0)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IFERROR(VLOOKUP(H198,'27'!$K$3:$M$16,3,FALSE),0)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IFERROR(VLOOKUP(H199,'27'!$K$3:$M$16,3,FALSE),0)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IFERROR(VLOOKUP(H200,'27'!$K$3:$M$16,3,FALSE),0)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IFERROR(VLOOKUP(H201,'27'!$K$3:$M$16,3,FALSE),0)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IFERROR(VLOOKUP(H202,'27'!$K$3:$M$16,3,FALSE),0)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IFERROR(VLOOKUP(H203,'27'!$K$3:$M$16,3,FALSE),0)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IFERROR(VLOOKUP(H204,'27'!$K$3:$M$16,3,FALSE),0)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IFERROR(VLOOKUP(H205,'27'!$K$3:$M$16,3,FALSE),0)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IFERROR(VLOOKUP(H206,'27'!$K$3:$M$16,3,FALSE),0)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IFERROR(VLOOKUP(H207,'27'!$K$3:$M$16,3,FALSE),0)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IFERROR(VLOOKUP(H208,'27'!$K$3:$M$16,3,FALSE),0)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IFERROR(VLOOKUP(H209,'27'!$K$3:$M$16,3,FALSE),0)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IFERROR(VLOOKUP(H210,'27'!$K$3:$M$16,3,FALSE),0)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IFERROR(VLOOKUP(H211,'27'!$K$3:$M$16,3,FALSE),0)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IFERROR(VLOOKUP(H212,'27'!$K$3:$M$16,3,FALSE),0)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IFERROR(VLOOKUP(H213,'27'!$K$3:$M$16,3,FALSE),0)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IFERROR(VLOOKUP(H214,'27'!$K$3:$M$16,3,FALSE),0)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IFERROR(VLOOKUP(H215,'27'!$K$3:$M$16,3,FALSE),0)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IFERROR(VLOOKUP(H216,'27'!$K$3:$M$16,3,FALSE),0)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IFERROR(VLOOKUP(H217,'27'!$K$3:$M$16,3,FALSE),0)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IFERROR(VLOOKUP(H218,'27'!$K$3:$M$16,3,FALSE),0)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IFERROR(VLOOKUP(H219,'27'!$K$3:$M$16,3,FALSE),0)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IFERROR(VLOOKUP(H220,'27'!$K$3:$M$16,3,FALSE),0)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IFERROR(VLOOKUP(H221,'27'!$K$3:$M$16,3,FALSE),0)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IFERROR(VLOOKUP(H222,'27'!$K$3:$M$16,3,FALSE),0)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IFERROR(VLOOKUP(H223,'27'!$K$3:$M$16,3,FALSE),0)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IFERROR(VLOOKUP(H224,'27'!$K$3:$M$16,3,FALSE),0)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IFERROR(VLOOKUP(H225,'27'!$K$3:$M$16,3,FALSE),0)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IFERROR(VLOOKUP(H226,'27'!$K$3:$M$16,3,FALSE),0)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IFERROR(VLOOKUP(H227,'27'!$K$3:$M$16,3,FALSE),0)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IFERROR(VLOOKUP(H228,'27'!$K$3:$M$16,3,FALSE),0)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IFERROR(VLOOKUP(H229,'27'!$K$3:$M$16,3,FALSE),0)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IFERROR(VLOOKUP(H230,'27'!$K$3:$M$16,3,FALSE),0)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IFERROR(VLOOKUP(H231,'27'!$K$3:$M$16,3,FALSE),0)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IFERROR(VLOOKUP(H232,'27'!$K$3:$M$16,3,FALSE),0)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IFERROR(VLOOKUP(H233,'27'!$K$3:$M$16,3,FALSE),0)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IFERROR(VLOOKUP(H234,'27'!$K$3:$M$16,3,FALSE),0)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IFERROR(VLOOKUP(H235,'27'!$K$3:$M$16,3,FALSE),0)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IFERROR(VLOOKUP(H236,'27'!$K$3:$M$16,3,FALSE),0)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IFERROR(VLOOKUP(H237,'27'!$K$3:$M$16,3,FALSE),0)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IFERROR(VLOOKUP(H238,'27'!$K$3:$M$16,3,FALSE),0)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IFERROR(VLOOKUP(H239,'27'!$K$3:$M$16,3,FALSE),0)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IFERROR(VLOOKUP(H240,'27'!$K$3:$M$16,3,FALSE),0)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IFERROR(VLOOKUP(H241,'27'!$K$3:$M$16,3,FALSE),0)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IFERROR(VLOOKUP(H242,'27'!$K$3:$M$16,3,FALSE),0)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IFERROR(VLOOKUP(H243,'27'!$K$3:$M$16,3,FALSE),0)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IFERROR(VLOOKUP(H244,'27'!$K$3:$M$16,3,FALSE),0)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IFERROR(VLOOKUP(H245,'27'!$K$3:$M$16,3,FALSE),0)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IFERROR(VLOOKUP(H246,'27'!$K$3:$M$16,3,FALSE),0)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IFERROR(VLOOKUP(H247,'27'!$K$3:$M$16,3,FALSE),0)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IFERROR(VLOOKUP(H248,'27'!$K$3:$M$16,3,FALSE),0)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IFERROR(VLOOKUP(H249,'27'!$K$3:$M$16,3,FALSE),0)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IFERROR(VLOOKUP(H250,'27'!$K$3:$M$16,3,FALSE),0)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IFERROR(VLOOKUP(H251,'27'!$K$3:$M$16,3,FALSE),0)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IFERROR(VLOOKUP(H252,'27'!$K$3:$M$16,3,FALSE),0)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IFERROR(VLOOKUP(H253,'27'!$K$3:$M$16,3,FALSE),0)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IFERROR(VLOOKUP(H254,'27'!$K$3:$M$16,3,FALSE),0)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IFERROR(VLOOKUP(H255,'27'!$K$3:$M$16,3,FALSE),0)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IFERROR(VLOOKUP(H256,'27'!$K$3:$M$16,3,FALSE),0)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IFERROR(VLOOKUP(H257,'27'!$K$3:$M$16,3,FALSE),0)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IFERROR(VLOOKUP(H258,'27'!$K$3:$M$16,3,FALSE),0)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IFERROR(VLOOKUP(H259,'27'!$K$3:$M$16,3,FALSE),0)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IFERROR(VLOOKUP(H260,'27'!$K$3:$M$16,3,FALSE),0)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IFERROR(VLOOKUP(H261,'27'!$K$3:$M$16,3,FALSE),0)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IFERROR(VLOOKUP(H262,'27'!$K$3:$M$16,3,FALSE),0)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IFERROR(VLOOKUP(H263,'27'!$K$3:$M$16,3,FALSE),0)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IFERROR(VLOOKUP(H264,'27'!$K$3:$M$16,3,FALSE),0)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IFERROR(VLOOKUP(H265,'27'!$K$3:$M$16,3,FALSE),0)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IFERROR(VLOOKUP(H266,'27'!$K$3:$M$16,3,FALSE),0)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IFERROR(VLOOKUP(H267,'27'!$K$3:$M$16,3,FALSE),0)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IFERROR(VLOOKUP(H268,'27'!$K$3:$M$16,3,FALSE),0)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IFERROR(VLOOKUP(H269,'27'!$K$3:$M$16,3,FALSE),0)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IFERROR(VLOOKUP(H270,'27'!$K$3:$M$16,3,FALSE),0)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IFERROR(VLOOKUP(H271,'27'!$K$3:$M$16,3,FALSE),0)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IFERROR(VLOOKUP(H272,'27'!$K$3:$M$16,3,FALSE),0)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IFERROR(VLOOKUP(H273,'27'!$K$3:$M$16,3,FALSE),0)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IFERROR(VLOOKUP(H274,'27'!$K$3:$M$16,3,FALSE),0)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IFERROR(VLOOKUP(H275,'27'!$K$3:$M$16,3,FALSE),0)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IFERROR(VLOOKUP(H276,'27'!$K$3:$M$16,3,FALSE),0)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IFERROR(VLOOKUP(H277,'27'!$K$3:$M$16,3,FALSE),0)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IFERROR(VLOOKUP(H278,'27'!$K$3:$M$16,3,FALSE),0)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IFERROR(VLOOKUP(H279,'27'!$K$3:$M$16,3,FALSE),0)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IFERROR(VLOOKUP(H280,'27'!$K$3:$M$16,3,FALSE),0)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IFERROR(VLOOKUP(H281,'27'!$K$3:$M$16,3,FALSE),0)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IFERROR(VLOOKUP(H282,'27'!$K$3:$M$16,3,FALSE),0)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IFERROR(VLOOKUP(H283,'27'!$K$3:$M$16,3,FALSE),0)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IFERROR(VLOOKUP(H284,'27'!$K$3:$M$16,3,FALSE),0)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IFERROR(VLOOKUP(H285,'27'!$K$3:$M$16,3,FALSE),0)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IFERROR(VLOOKUP(H286,'27'!$K$3:$M$16,3,FALSE),0)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IFERROR(VLOOKUP(H287,'27'!$K$3:$M$16,3,FALSE),0)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IFERROR(VLOOKUP(H288,'27'!$K$3:$M$16,3,FALSE),0)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IFERROR(VLOOKUP(H289,'27'!$K$3:$M$16,3,FALSE),0)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IFERROR(VLOOKUP(H290,'27'!$K$3:$M$16,3,FALSE),0)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IFERROR(VLOOKUP(H291,'27'!$K$3:$M$16,3,FALSE),0)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IFERROR(VLOOKUP(H292,'27'!$K$3:$M$16,3,FALSE),0)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IFERROR(VLOOKUP(H293,'27'!$K$3:$M$16,3,FALSE),0)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IFERROR(VLOOKUP(H294,'27'!$K$3:$M$16,3,FALSE),0)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IFERROR(VLOOKUP(H295,'27'!$K$3:$M$16,3,FALSE),0)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IFERROR(VLOOKUP(H296,'27'!$K$3:$M$16,3,FALSE),0)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IFERROR(VLOOKUP(H297,'27'!$K$3:$M$16,3,FALSE),0)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IFERROR(VLOOKUP(H298,'27'!$K$3:$M$16,3,FALSE),0)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IFERROR(VLOOKUP(H299,'27'!$K$3:$M$16,3,FALSE),0)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IFERROR(VLOOKUP(H300,'27'!$K$3:$M$16,3,FALSE),0)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IFERROR(VLOOKUP(H301,'27'!$K$3:$M$16,3,FALSE),0)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IFERROR(VLOOKUP(H302,'27'!$K$3:$M$16,3,FALSE),0)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IFERROR(VLOOKUP(H303,'27'!$K$3:$M$16,3,FALSE),0)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IFERROR(VLOOKUP(H304,'27'!$K$3:$M$16,3,FALSE),0)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IFERROR(VLOOKUP(H305,'27'!$K$3:$M$16,3,FALSE),0)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IFERROR(VLOOKUP(H306,'27'!$K$3:$M$16,3,FALSE),0)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IFERROR(VLOOKUP(H307,'27'!$K$3:$M$16,3,FALSE),0)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IFERROR(VLOOKUP(H308,'27'!$K$3:$M$16,3,FALSE),0)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IFERROR(VLOOKUP(H309,'27'!$K$3:$M$16,3,FALSE),0)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IFERROR(VLOOKUP(H310,'27'!$K$3:$M$16,3,FALSE),0)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IFERROR(VLOOKUP(H311,'27'!$K$3:$M$16,3,FALSE),0)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IFERROR(VLOOKUP(H312,'27'!$K$3:$M$16,3,FALSE),0)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IFERROR(VLOOKUP(H313,'27'!$K$3:$M$16,3,FALSE),0)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IFERROR(VLOOKUP(H314,'27'!$K$3:$M$16,3,FALSE),0)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IFERROR(VLOOKUP(H315,'27'!$K$3:$M$16,3,FALSE),0)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IFERROR(VLOOKUP(H316,'27'!$K$3:$M$16,3,FALSE),0)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IFERROR(VLOOKUP(H317,'27'!$K$3:$M$16,3,FALSE),0)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IFERROR(VLOOKUP(H318,'27'!$K$3:$M$16,3,FALSE),0)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IFERROR(VLOOKUP(H319,'27'!$K$3:$M$16,3,FALSE),0)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IFERROR(VLOOKUP(H320,'27'!$K$3:$M$16,3,FALSE),0)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IFERROR(VLOOKUP(H321,'27'!$K$3:$M$16,3,FALSE),0)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IFERROR(VLOOKUP(H322,'27'!$K$3:$M$16,3,FALSE),0)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IFERROR(VLOOKUP(H323,'27'!$K$3:$M$16,3,FALSE),0)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IFERROR(VLOOKUP(H324,'27'!$K$3:$M$16,3,FALSE),0)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IFERROR(VLOOKUP(H325,'27'!$K$3:$M$16,3,FALSE),0)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IFERROR(VLOOKUP(H326,'27'!$K$3:$M$16,3,FALSE),0)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IFERROR(VLOOKUP(H327,'27'!$K$3:$M$16,3,FALSE),0)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IFERROR(VLOOKUP(H328,'27'!$K$3:$M$16,3,FALSE),0)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IFERROR(VLOOKUP(H329,'27'!$K$3:$M$16,3,FALSE),0)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IFERROR(VLOOKUP(H330,'27'!$K$3:$M$16,3,FALSE),0)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IFERROR(VLOOKUP(H331,'27'!$K$3:$M$16,3,FALSE),0)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IFERROR(VLOOKUP(H332,'27'!$K$3:$M$16,3,FALSE),0)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IFERROR(VLOOKUP(H333,'27'!$K$3:$M$16,3,FALSE),0)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IFERROR(VLOOKUP(H334,'27'!$K$3:$M$16,3,FALSE),0)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IFERROR(VLOOKUP(H335,'27'!$K$3:$M$16,3,FALSE),0)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IFERROR(VLOOKUP(H336,'27'!$K$3:$M$16,3,FALSE),0)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IFERROR(VLOOKUP(H337,'27'!$K$3:$M$16,3,FALSE),0)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IFERROR(VLOOKUP(H338,'27'!$K$3:$M$16,3,FALSE),0)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IFERROR(VLOOKUP(H339,'27'!$K$3:$M$16,3,FALSE),0)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IFERROR(VLOOKUP(H340,'27'!$K$3:$M$16,3,FALSE),0)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IFERROR(VLOOKUP(H341,'27'!$K$3:$M$16,3,FALSE),0)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IFERROR(VLOOKUP(H342,'27'!$K$3:$M$16,3,FALSE),0)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IFERROR(VLOOKUP(H343,'27'!$K$3:$M$16,3,FALSE),0)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IFERROR(VLOOKUP(H344,'27'!$K$3:$M$16,3,FALSE),0)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IFERROR(VLOOKUP(H345,'27'!$K$3:$M$16,3,FALSE),0)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IFERROR(VLOOKUP(H346,'27'!$K$3:$M$16,3,FALSE),0)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IFERROR(VLOOKUP(H347,'27'!$K$3:$M$16,3,FALSE),0)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IFERROR(VLOOKUP(H348,'27'!$K$3:$M$16,3,FALSE),0)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IFERROR(VLOOKUP(H349,'27'!$K$3:$M$16,3,FALSE),0)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IFERROR(VLOOKUP(H350,'27'!$K$3:$M$16,3,FALSE),0)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IFERROR(VLOOKUP(H351,'27'!$K$3:$M$16,3,FALSE),0)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IFERROR(VLOOKUP(H352,'27'!$K$3:$M$16,3,FALSE),0)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IFERROR(VLOOKUP(H353,'27'!$K$3:$M$16,3,FALSE),0)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IFERROR(VLOOKUP(H354,'27'!$K$3:$M$16,3,FALSE),0)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IFERROR(VLOOKUP(H355,'27'!$K$3:$M$16,3,FALSE),0)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IFERROR(VLOOKUP(H356,'27'!$K$3:$M$16,3,FALSE),0)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IFERROR(VLOOKUP(H357,'27'!$K$3:$M$16,3,FALSE),0)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IFERROR(VLOOKUP(H358,'27'!$K$3:$M$16,3,FALSE),0)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IFERROR(VLOOKUP(H359,'27'!$K$3:$M$16,3,FALSE),0)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IFERROR(VLOOKUP(H360,'27'!$K$3:$M$16,3,FALSE),0)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IFERROR(VLOOKUP(H361,'27'!$K$3:$M$16,3,FALSE),0)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IFERROR(VLOOKUP(H362,'27'!$K$3:$M$16,3,FALSE),0)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IFERROR(VLOOKUP(H363,'27'!$K$3:$M$16,3,FALSE),0)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IFERROR(VLOOKUP(H364,'27'!$K$3:$M$16,3,FALSE),0)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IFERROR(VLOOKUP(H365,'27'!$K$3:$M$16,3,FALSE),0)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IFERROR(VLOOKUP(H366,'27'!$K$3:$M$16,3,FALSE),0)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IFERROR(VLOOKUP(H367,'27'!$K$3:$M$16,3,FALSE),0)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IFERROR(VLOOKUP(H368,'27'!$K$3:$M$16,3,FALSE),0)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IFERROR(VLOOKUP(H369,'27'!$K$3:$M$16,3,FALSE),0)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IFERROR(VLOOKUP(H370,'27'!$K$3:$M$16,3,FALSE),0)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IFERROR(VLOOKUP(H371,'27'!$K$3:$M$16,3,FALSE),0)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IFERROR(VLOOKUP(H372,'27'!$K$3:$M$16,3,FALSE),0)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IFERROR(VLOOKUP(H373,'27'!$K$3:$M$16,3,FALSE),0)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IFERROR(VLOOKUP(H374,'27'!$K$3:$M$16,3,FALSE),0)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IFERROR(VLOOKUP(H375,'27'!$K$3:$M$16,3,FALSE),0)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IFERROR(VLOOKUP(H376,'27'!$K$3:$M$16,3,FALSE),0)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IFERROR(VLOOKUP(H377,'27'!$K$3:$M$16,3,FALSE),0)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IFERROR(VLOOKUP(H378,'27'!$K$3:$M$16,3,FALSE),0)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IFERROR(VLOOKUP(H379,'27'!$K$3:$M$16,3,FALSE),0)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IFERROR(VLOOKUP(H380,'27'!$K$3:$M$16,3,FALSE),0)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IFERROR(VLOOKUP(H381,'27'!$K$3:$M$16,3,FALSE),0)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IFERROR(VLOOKUP(H382,'27'!$K$3:$M$16,3,FALSE),0)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IFERROR(VLOOKUP(H383,'27'!$K$3:$M$16,3,FALSE),0)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IFERROR(VLOOKUP(H384,'27'!$K$3:$M$16,3,FALSE),0)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IFERROR(VLOOKUP(H385,'27'!$K$3:$M$16,3,FALSE),0)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IFERROR(VLOOKUP(H386,'27'!$K$3:$M$16,3,FALSE),0)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IFERROR(VLOOKUP(H387,'27'!$K$3:$M$16,3,FALSE),0)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IFERROR(VLOOKUP(H388,'27'!$K$3:$M$16,3,FALSE),0)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IFERROR(VLOOKUP(H389,'27'!$K$3:$M$16,3,FALSE),0)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IFERROR(VLOOKUP(H390,'27'!$K$3:$M$16,3,FALSE),0)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IFERROR(VLOOKUP(H391,'27'!$K$3:$M$16,3,FALSE),0)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IFERROR(VLOOKUP(H392,'27'!$K$3:$M$16,3,FALSE),0)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IFERROR(VLOOKUP(H393,'27'!$K$3:$M$16,3,FALSE),0)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IFERROR(VLOOKUP(H394,'27'!$K$3:$M$16,3,FALSE),0)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IFERROR(VLOOKUP(H395,'27'!$K$3:$M$16,3,FALSE),0)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IFERROR(VLOOKUP(H396,'27'!$K$3:$M$16,3,FALSE),0)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IFERROR(VLOOKUP(H397,'27'!$K$3:$M$16,3,FALSE),0)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IFERROR(VLOOKUP(H398,'27'!$K$3:$M$16,3,FALSE),0)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IFERROR(VLOOKUP(H399,'27'!$K$3:$M$16,3,FALSE),0)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IFERROR(VLOOKUP(H400,'27'!$K$3:$M$16,3,FALSE),0)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IFERROR(VLOOKUP(H401,'27'!$K$3:$M$16,3,FALSE),0)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IFERROR(VLOOKUP(H402,'27'!$K$3:$M$16,3,FALSE),0)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IFERROR(VLOOKUP(H403,'27'!$K$3:$M$16,3,FALSE),0)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IFERROR(VLOOKUP(H404,'27'!$K$3:$M$16,3,FALSE),0)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IFERROR(VLOOKUP(H405,'27'!$K$3:$M$16,3,FALSE),0)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IFERROR(VLOOKUP(H406,'27'!$K$3:$M$16,3,FALSE),0)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IFERROR(VLOOKUP(H407,'27'!$K$3:$M$16,3,FALSE),0)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IFERROR(VLOOKUP(H408,'27'!$K$3:$M$16,3,FALSE),0)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IFERROR(VLOOKUP(H409,'27'!$K$3:$M$16,3,FALSE),0)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IFERROR(VLOOKUP(H410,'27'!$K$3:$M$16,3,FALSE),0)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IFERROR(VLOOKUP(H411,'27'!$K$3:$M$16,3,FALSE),0)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IFERROR(VLOOKUP(H412,'27'!$K$3:$M$16,3,FALSE),0)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IFERROR(VLOOKUP(H413,'27'!$K$3:$M$16,3,FALSE),0)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IFERROR(VLOOKUP(H414,'27'!$K$3:$M$16,3,FALSE),0)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IFERROR(VLOOKUP(H415,'27'!$K$3:$M$16,3,FALSE),0)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IFERROR(VLOOKUP(H416,'27'!$K$3:$M$16,3,FALSE),0)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IFERROR(VLOOKUP(H417,'27'!$K$3:$M$16,3,FALSE),0)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IFERROR(VLOOKUP(H418,'27'!$K$3:$M$16,3,FALSE),0)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IFERROR(VLOOKUP(H419,'27'!$K$3:$M$16,3,FALSE),0)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IFERROR(VLOOKUP(H420,'27'!$K$3:$M$16,3,FALSE),0)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IFERROR(VLOOKUP(H421,'27'!$K$3:$M$16,3,FALSE),0)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IFERROR(VLOOKUP(H422,'27'!$K$3:$M$16,3,FALSE),0)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IFERROR(VLOOKUP(H423,'27'!$K$3:$M$16,3,FALSE),0)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IFERROR(VLOOKUP(H424,'27'!$K$3:$M$16,3,FALSE),0)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IFERROR(VLOOKUP(H425,'27'!$K$3:$M$16,3,FALSE),0)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IFERROR(VLOOKUP(H426,'27'!$K$3:$M$16,3,FALSE),0)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IFERROR(VLOOKUP(H427,'27'!$K$3:$M$16,3,FALSE),0)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IFERROR(VLOOKUP(H428,'27'!$K$3:$M$16,3,FALSE),0)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IFERROR(VLOOKUP(H429,'27'!$K$3:$M$16,3,FALSE),0)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IFERROR(VLOOKUP(H430,'27'!$K$3:$M$16,3,FALSE),0)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IFERROR(VLOOKUP(H431,'27'!$K$3:$M$16,3,FALSE),0)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IFERROR(VLOOKUP(H432,'27'!$K$3:$M$16,3,FALSE),0)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IFERROR(VLOOKUP(H433,'27'!$K$3:$M$16,3,FALSE),0)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IFERROR(VLOOKUP(H434,'27'!$K$3:$M$16,3,FALSE),0)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IFERROR(VLOOKUP(H435,'27'!$K$3:$M$16,3,FALSE),0)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IFERROR(VLOOKUP(H436,'27'!$K$3:$M$16,3,FALSE),0)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IFERROR(VLOOKUP(H437,'27'!$K$3:$M$16,3,FALSE),0)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IFERROR(VLOOKUP(H438,'27'!$K$3:$M$16,3,FALSE),0)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IFERROR(VLOOKUP(H439,'27'!$K$3:$M$16,3,FALSE),0)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IFERROR(VLOOKUP(H440,'27'!$K$3:$M$16,3,FALSE),0)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IFERROR(VLOOKUP(H441,'27'!$K$3:$M$16,3,FALSE),0)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IFERROR(VLOOKUP(H442,'27'!$K$3:$M$16,3,FALSE),0)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IFERROR(VLOOKUP(H443,'27'!$K$3:$M$16,3,FALSE),0)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IFERROR(VLOOKUP(H444,'27'!$K$3:$M$16,3,FALSE),0)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IFERROR(VLOOKUP(H445,'27'!$K$3:$M$16,3,FALSE),0)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IFERROR(VLOOKUP(H446,'27'!$K$3:$M$16,3,FALSE),0)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IFERROR(VLOOKUP(H447,'27'!$K$3:$M$16,3,FALSE),0)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IFERROR(VLOOKUP(H448,'27'!$K$3:$M$16,3,FALSE),0)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IFERROR(VLOOKUP(H449,'27'!$K$3:$M$16,3,FALSE),0)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IFERROR(VLOOKUP(H450,'27'!$K$3:$M$16,3,FALSE),0)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IFERROR(VLOOKUP(H451,'27'!$K$3:$M$16,3,FALSE),0)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IFERROR(VLOOKUP(H452,'27'!$K$3:$M$16,3,FALSE),0)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IFERROR(VLOOKUP(H453,'27'!$K$3:$M$16,3,FALSE),0)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IFERROR(VLOOKUP(H454,'27'!$K$3:$M$16,3,FALSE),0)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IFERROR(VLOOKUP(H455,'27'!$K$3:$M$16,3,FALSE),0)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IFERROR(VLOOKUP(H456,'27'!$K$3:$M$16,3,FALSE),0)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IFERROR(VLOOKUP(H457,'27'!$K$3:$M$16,3,FALSE),0)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IFERROR(VLOOKUP(H458,'27'!$K$3:$M$16,3,FALSE),0)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IFERROR(VLOOKUP(H459,'27'!$K$3:$M$16,3,FALSE),0)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IFERROR(VLOOKUP(H460,'27'!$K$3:$M$16,3,FALSE),0)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IFERROR(VLOOKUP(H461,'27'!$K$3:$M$16,3,FALSE),0)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IFERROR(VLOOKUP(H462,'27'!$K$3:$M$16,3,FALSE),0)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IFERROR(VLOOKUP(H463,'27'!$K$3:$M$16,3,FALSE),0)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IFERROR(VLOOKUP(H464,'27'!$K$3:$M$16,3,FALSE),0)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IFERROR(VLOOKUP(H465,'27'!$K$3:$M$16,3,FALSE),0)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IFERROR(VLOOKUP(H466,'27'!$K$3:$M$16,3,FALSE),0)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IFERROR(VLOOKUP(H467,'27'!$K$3:$M$16,3,FALSE),0)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IFERROR(VLOOKUP(H468,'27'!$K$3:$M$16,3,FALSE),0)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IFERROR(VLOOKUP(H469,'27'!$K$3:$M$16,3,FALSE),0)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IFERROR(VLOOKUP(H470,'27'!$K$3:$M$16,3,FALSE),0)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IFERROR(VLOOKUP(H471,'27'!$K$3:$M$16,3,FALSE),0)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IFERROR(VLOOKUP(H472,'27'!$K$3:$M$16,3,FALSE),0)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IFERROR(VLOOKUP(H473,'27'!$K$3:$M$16,3,FALSE),0)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IFERROR(VLOOKUP(H474,'27'!$K$3:$M$16,3,FALSE),0)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IFERROR(VLOOKUP(H475,'27'!$K$3:$M$16,3,FALSE),0)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IFERROR(VLOOKUP(H476,'27'!$K$3:$M$16,3,FALSE),0)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IFERROR(VLOOKUP(H477,'27'!$K$3:$M$16,3,FALSE),0)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IFERROR(VLOOKUP(H478,'27'!$K$3:$M$16,3,FALSE),0)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IFERROR(VLOOKUP(H479,'27'!$K$3:$M$16,3,FALSE),0)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IFERROR(VLOOKUP(H480,'27'!$K$3:$M$16,3,FALSE),0)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IFERROR(VLOOKUP(H481,'27'!$K$3:$M$16,3,FALSE),0)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IFERROR(VLOOKUP(H482,'27'!$K$3:$M$16,3,FALSE),0)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IFERROR(VLOOKUP(H483,'27'!$K$3:$M$16,3,FALSE),0)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IFERROR(VLOOKUP(H484,'27'!$K$3:$M$16,3,FALSE),0)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IFERROR(VLOOKUP(H485,'27'!$K$3:$M$16,3,FALSE),0)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IFERROR(VLOOKUP(H486,'27'!$K$3:$M$16,3,FALSE),0)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IFERROR(VLOOKUP(H487,'27'!$K$3:$M$16,3,FALSE),0)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IFERROR(VLOOKUP(H488,'27'!$K$3:$M$16,3,FALSE),0)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IFERROR(VLOOKUP(H489,'27'!$K$3:$M$16,3,FALSE),0)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IFERROR(VLOOKUP(H490,'27'!$K$3:$M$16,3,FALSE),0)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IFERROR(VLOOKUP(H491,'27'!$K$3:$M$16,3,FALSE),0)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IFERROR(VLOOKUP(H492,'27'!$K$3:$M$16,3,FALSE),0)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IFERROR(VLOOKUP(H493,'27'!$K$3:$M$16,3,FALSE),0)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IFERROR(VLOOKUP(H494,'27'!$K$3:$M$16,3,FALSE),0)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IFERROR(VLOOKUP(H495,'27'!$K$3:$M$16,3,FALSE),0)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IFERROR(VLOOKUP(H496,'27'!$K$3:$M$16,3,FALSE),0)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IFERROR(VLOOKUP(H497,'27'!$K$3:$M$16,3,FALSE),0)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IFERROR(VLOOKUP(H498,'27'!$K$3:$M$16,3,FALSE),0)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IFERROR(VLOOKUP(H499,'27'!$K$3:$M$16,3,FALSE),0)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G+GzRiOIjtgMm/32G8w3crwXREMqO9LIdEUhDhcIqLJIrmYVllWouqRcLyfWfjOAg6Qc1VM+y09u8aS1uqqI9w==" saltValue="z4T4nFthzy8jlkLAjBezz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FE3A2FEF-43D4-4F76-8C78-C4C3889B8D3E}">
      <formula1>$AB$539:$AB$542</formula1>
    </dataValidation>
    <dataValidation type="list" allowBlank="1" showInputMessage="1" showErrorMessage="1" sqref="A4:A499" xr:uid="{232EA339-1F4D-41BC-97CD-C294F7DAACC7}">
      <formula1>$AB$544:$AB$549</formula1>
    </dataValidation>
    <dataValidation type="list" allowBlank="1" showInputMessage="1" showErrorMessage="1" sqref="E4:E499" xr:uid="{EA562856-9861-40C0-95C4-44FCAB831B41}">
      <formula1>$AB$500:$AB$534</formula1>
    </dataValidation>
  </dataValidation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codeName="Blad59">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SUMIF('28a'!$H$4:$H$499,"A",'28a'!$S$4:$S$499)</f>
        <v>0</v>
      </c>
    </row>
    <row r="4" spans="1:14">
      <c r="A4" s="17" t="s">
        <v>127</v>
      </c>
      <c r="B4" s="285">
        <f>VLOOKUP(H5,'Kosten NEN2075'!A3:E52,3)</f>
        <v>0</v>
      </c>
      <c r="C4" s="285"/>
      <c r="D4" s="285"/>
      <c r="E4" s="285"/>
      <c r="F4" s="20"/>
      <c r="G4" s="20"/>
      <c r="H4" s="13"/>
      <c r="K4" s="35" t="s">
        <v>126</v>
      </c>
      <c r="L4" s="47"/>
      <c r="M4" s="191"/>
      <c r="N4" s="84">
        <f>SUMIF('28a'!$H$4:$H$499,"B",'28a'!$S$4:$S$499)</f>
        <v>0</v>
      </c>
    </row>
    <row r="5" spans="1:14">
      <c r="A5" s="18" t="s">
        <v>129</v>
      </c>
      <c r="B5" s="286">
        <f>VLOOKUP(H5,'Kosten NEN2075'!A3:E52,4)</f>
        <v>0</v>
      </c>
      <c r="C5" s="286"/>
      <c r="D5" s="286"/>
      <c r="E5" s="286"/>
      <c r="F5" s="282" t="s">
        <v>130</v>
      </c>
      <c r="G5" s="282"/>
      <c r="H5" s="14">
        <v>28</v>
      </c>
      <c r="K5" s="35" t="s">
        <v>131</v>
      </c>
      <c r="L5" s="47"/>
      <c r="M5" s="191"/>
      <c r="N5" s="84">
        <f>SUMIF('28a'!$H$4:$H$499,"C",'28a'!$S$4:$S$499)</f>
        <v>0</v>
      </c>
    </row>
    <row r="6" spans="1:14">
      <c r="A6" s="19" t="s">
        <v>132</v>
      </c>
      <c r="B6" s="287">
        <f>VLOOKUP(H5,'Kosten NEN2075'!A3:E52,5)</f>
        <v>0</v>
      </c>
      <c r="C6" s="287"/>
      <c r="D6" s="287"/>
      <c r="E6" s="287"/>
      <c r="F6" s="283" t="s">
        <v>133</v>
      </c>
      <c r="G6" s="283"/>
      <c r="H6" s="15" t="str">
        <f>CONCATENATE(H5,"a")</f>
        <v>28a</v>
      </c>
      <c r="K6" s="35" t="s">
        <v>448</v>
      </c>
      <c r="L6" s="47"/>
      <c r="M6" s="191"/>
      <c r="N6" s="84">
        <f>SUMIF('28a'!$H$4:$H$499,"D",'28a'!$S$4:$S$499)</f>
        <v>0</v>
      </c>
    </row>
    <row r="7" spans="1:14">
      <c r="K7" s="35" t="s">
        <v>134</v>
      </c>
      <c r="L7" s="47"/>
      <c r="M7" s="191"/>
      <c r="N7" s="84">
        <f>SUMIF('28a'!$H$4:$H$499,"E",'28a'!$S$4:$S$499)</f>
        <v>0</v>
      </c>
    </row>
    <row r="8" spans="1:14">
      <c r="A8" s="4" t="s">
        <v>136</v>
      </c>
      <c r="B8" s="5"/>
      <c r="C8" s="5"/>
      <c r="D8" s="5"/>
      <c r="E8" s="16">
        <f>MAX(L3:L16)</f>
        <v>0</v>
      </c>
      <c r="K8" s="35" t="s">
        <v>138</v>
      </c>
      <c r="L8" s="47"/>
      <c r="M8" s="191"/>
      <c r="N8" s="84">
        <f>SUMIF('28a'!$H$4:$H$499,"F",'28a'!$S$4:$S$499)</f>
        <v>0</v>
      </c>
    </row>
    <row r="9" spans="1:14">
      <c r="A9" s="4" t="s">
        <v>111</v>
      </c>
      <c r="B9" s="5"/>
      <c r="C9" s="5"/>
      <c r="D9" s="5"/>
      <c r="E9" s="164">
        <v>0.08</v>
      </c>
      <c r="K9" s="35" t="s">
        <v>140</v>
      </c>
      <c r="L9" s="47"/>
      <c r="M9" s="191"/>
      <c r="N9" s="84">
        <f>SUMIF('28a'!$H$4:$H$499,"G",'28a'!$S$4:$S$499)</f>
        <v>0</v>
      </c>
    </row>
    <row r="10" spans="1:14">
      <c r="H10" s="8" t="s">
        <v>139</v>
      </c>
      <c r="K10" s="35" t="s">
        <v>586</v>
      </c>
      <c r="L10" s="47"/>
      <c r="M10" s="191"/>
      <c r="N10" s="84">
        <f>SUMIF('28a'!$H$4:$H$499,"H",'28a'!$S$4:$S$499)</f>
        <v>0</v>
      </c>
    </row>
    <row r="11" spans="1:14">
      <c r="A11" s="4" t="s">
        <v>141</v>
      </c>
      <c r="B11" s="5"/>
      <c r="C11" s="5"/>
      <c r="D11" s="5"/>
      <c r="E11" s="5"/>
      <c r="F11" s="21"/>
      <c r="G11" s="21"/>
      <c r="H11" s="165">
        <f>SUM(N3:N16)*Offertetarief</f>
        <v>0</v>
      </c>
      <c r="K11" s="37" t="s">
        <v>642</v>
      </c>
      <c r="L11" s="48"/>
      <c r="M11" s="192"/>
      <c r="N11" s="85">
        <f>SUMIF('28a'!$H$4:$H$499,"I",'28a'!$S$4:$S$499)</f>
        <v>0</v>
      </c>
    </row>
    <row r="12" spans="1:14">
      <c r="E12" t="s">
        <v>142</v>
      </c>
      <c r="F12" s="8" t="s">
        <v>143</v>
      </c>
      <c r="G12" s="8" t="s">
        <v>144</v>
      </c>
      <c r="H12" s="8"/>
      <c r="K12" s="8"/>
      <c r="L12" s="8"/>
      <c r="M12" s="166"/>
      <c r="N12" s="114"/>
    </row>
    <row r="13" spans="1:14">
      <c r="A13" s="5" t="s">
        <v>145</v>
      </c>
      <c r="B13" s="5"/>
      <c r="C13" s="5"/>
      <c r="D13" s="5"/>
      <c r="E13" s="167">
        <v>4</v>
      </c>
      <c r="F13" s="44">
        <f>SUMIF('28a'!H4:H499,"&lt;&gt;X",'28a'!O4:O499)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'28a'!Q500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SUMIFS('28a'!J4:J499,'28a'!I4:I499,"Linoleum",'28a'!H4:H499,"&lt;&gt;X")+SUMIFS('28a'!M4:M499,'28a'!L4:L499,"Linoleum",'28a'!H4:H499,"&lt;&gt;X")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SUMIFS('28a'!J4:J499,'28a'!I4:I499,"Tapijt",'28a'!H4:H499,"&lt;&gt;X")+SUMIFS('28a'!M4:M499,'28a'!L4:L499,"Tapijt",'28a'!H4:H499,"&lt;&gt;X")</f>
        <v>0</v>
      </c>
      <c r="F26" s="194"/>
      <c r="G26" s="174">
        <f t="shared" si="0"/>
        <v>0</v>
      </c>
      <c r="H26" s="36">
        <v>1</v>
      </c>
      <c r="I26" s="175">
        <f t="shared" si="1"/>
        <v>0</v>
      </c>
    </row>
    <row r="27" spans="1:9">
      <c r="A27" s="258" t="s">
        <v>158</v>
      </c>
      <c r="B27" s="257"/>
      <c r="C27" s="257"/>
      <c r="D27" s="264"/>
      <c r="E27" s="97">
        <f>SUMIFS('28a'!J4:J499,'28a'!I4:I499,"Steen/glad",'28a'!H4:H499,"&lt;&gt;X",'28a'!H4:H499,"&lt;&gt;G")+SUMIFS('28a'!M4:M499,'28a'!L4:L499,"Steen/glad",'28a'!H4:H499,"&lt;&gt;X",'28a'!H4:H499,"&lt;&gt;G")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'28a'!T500</f>
        <v>0</v>
      </c>
      <c r="F29" s="193"/>
      <c r="G29" s="172">
        <f t="shared" si="0"/>
        <v>0</v>
      </c>
      <c r="H29" s="95"/>
      <c r="I29" s="173">
        <f t="shared" si="1"/>
        <v>0</v>
      </c>
    </row>
    <row r="30" spans="1:9">
      <c r="A30" s="258" t="s">
        <v>160</v>
      </c>
      <c r="B30" s="257"/>
      <c r="C30" s="257"/>
      <c r="D30" s="259"/>
      <c r="E30" s="26">
        <f>'28a'!U500</f>
        <v>0</v>
      </c>
      <c r="F30" s="194"/>
      <c r="G30" s="174">
        <f t="shared" si="0"/>
        <v>0</v>
      </c>
      <c r="H30" s="36"/>
      <c r="I30" s="175">
        <f t="shared" si="1"/>
        <v>0</v>
      </c>
    </row>
    <row r="31" spans="1:9">
      <c r="A31" s="258" t="s">
        <v>161</v>
      </c>
      <c r="B31" s="257"/>
      <c r="C31" s="257"/>
      <c r="D31" s="259"/>
      <c r="E31" s="26">
        <f>'28a'!V500*2</f>
        <v>0</v>
      </c>
      <c r="F31" s="194"/>
      <c r="G31" s="174">
        <f t="shared" si="0"/>
        <v>0</v>
      </c>
      <c r="H31" s="36"/>
      <c r="I31" s="175">
        <f t="shared" si="1"/>
        <v>0</v>
      </c>
    </row>
    <row r="32" spans="1:9">
      <c r="A32" s="258" t="s">
        <v>162</v>
      </c>
      <c r="B32" s="257"/>
      <c r="C32" s="257"/>
      <c r="D32" s="259"/>
      <c r="E32" s="26">
        <f>'28a'!W500</f>
        <v>0</v>
      </c>
      <c r="F32" s="194"/>
      <c r="G32" s="174">
        <f t="shared" si="0"/>
        <v>0</v>
      </c>
      <c r="H32" s="36"/>
      <c r="I32" s="175">
        <f t="shared" si="1"/>
        <v>0</v>
      </c>
    </row>
    <row r="33" spans="1:9">
      <c r="A33" s="258" t="s">
        <v>163</v>
      </c>
      <c r="B33" s="257"/>
      <c r="C33" s="257"/>
      <c r="D33" s="259"/>
      <c r="E33" s="26">
        <f>'28a'!X500</f>
        <v>0</v>
      </c>
      <c r="F33" s="194"/>
      <c r="G33" s="174">
        <f t="shared" si="0"/>
        <v>0</v>
      </c>
      <c r="H33" s="36"/>
      <c r="I33" s="175">
        <f t="shared" si="1"/>
        <v>0</v>
      </c>
    </row>
    <row r="34" spans="1:9">
      <c r="A34" s="258" t="s">
        <v>164</v>
      </c>
      <c r="B34" s="257"/>
      <c r="C34" s="257"/>
      <c r="D34" s="259"/>
      <c r="E34" s="26">
        <f>'28a'!Y500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SUMIF('28a'!H4:H499,"G",'28a'!O4:O499)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gwXKrW1Chd2yUUJDkn+vfQDgcy5cRb61g9LsHD1pkWQoUuiS7KDadb7zwxVdMrVTP3m5C1TdEXjB0dQ6tb6FJw==" saltValue="ElofrFQhHOeZuBxVKMnrc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pageSetUpPr fitToPage="1"/>
  </sheetPr>
  <dimension ref="A1:Y554"/>
  <sheetViews>
    <sheetView zoomScaleNormal="100" workbookViewId="0">
      <pane ySplit="3" topLeftCell="A4" activePane="bottomLeft" state="frozen"/>
      <selection pane="bottomLeft" activeCell="P31" sqref="P31"/>
    </sheetView>
  </sheetViews>
  <sheetFormatPr defaultRowHeight="15"/>
  <cols>
    <col min="1" max="1" width="6.28515625" style="206" bestFit="1" customWidth="1"/>
    <col min="2" max="3" width="5.42578125" style="207" hidden="1" customWidth="1"/>
    <col min="4" max="4" width="16.85546875" style="206" bestFit="1" customWidth="1"/>
    <col min="5" max="5" width="19.140625" style="206" bestFit="1" customWidth="1"/>
    <col min="6" max="6" width="41.42578125" style="206" bestFit="1" customWidth="1"/>
    <col min="7" max="7" width="4.140625" style="207" hidden="1" customWidth="1"/>
    <col min="8" max="8" width="4.42578125" style="206" bestFit="1" customWidth="1"/>
    <col min="9" max="9" width="11.85546875" style="206" bestFit="1" customWidth="1"/>
    <col min="10" max="10" width="12" style="206" bestFit="1" customWidth="1"/>
    <col min="11" max="11" width="7.5703125" style="206" customWidth="1"/>
    <col min="12" max="12" width="10.85546875" style="206" bestFit="1" customWidth="1"/>
    <col min="13" max="13" width="10.4257812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1</v>
      </c>
      <c r="B1" s="292"/>
      <c r="C1" s="293"/>
      <c r="D1" s="294" t="s">
        <v>127</v>
      </c>
      <c r="E1" s="295"/>
      <c r="F1" s="296" t="str">
        <f>'Kosten NEN2075'!C3</f>
        <v>6004190 - Gemeentehuis</v>
      </c>
      <c r="G1" s="297"/>
      <c r="H1" s="297"/>
      <c r="I1" s="297"/>
      <c r="J1" s="298"/>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Griffioenpark 1, Wolvega</v>
      </c>
      <c r="G2" s="299"/>
      <c r="H2" s="299"/>
      <c r="I2" s="299"/>
      <c r="J2" s="299"/>
      <c r="K2" s="200"/>
      <c r="L2" s="200"/>
      <c r="M2" s="200"/>
      <c r="N2" s="200"/>
      <c r="O2" s="200"/>
      <c r="P2" s="300"/>
      <c r="Q2" s="300"/>
      <c r="R2" s="290"/>
      <c r="S2" s="290"/>
      <c r="T2" s="290"/>
      <c r="U2" s="290"/>
    </row>
    <row r="3" spans="1:21" ht="15.75"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190</v>
      </c>
      <c r="B4" s="204"/>
      <c r="C4" s="204"/>
      <c r="D4" s="249" t="s">
        <v>191</v>
      </c>
      <c r="E4" s="203" t="s">
        <v>192</v>
      </c>
      <c r="F4" s="217" t="s">
        <v>193</v>
      </c>
      <c r="H4" s="219" t="s">
        <v>137</v>
      </c>
      <c r="I4" s="217" t="s">
        <v>194</v>
      </c>
      <c r="J4" s="217" t="s">
        <v>195</v>
      </c>
      <c r="K4" s="220">
        <v>47</v>
      </c>
      <c r="L4" s="222">
        <f>IFERROR(IF(G4="X",0,IF(H4="X",0,VLOOKUP(H4,'1'!$K$3:$L$16,2,FALSE))),0)</f>
        <v>52</v>
      </c>
      <c r="M4" s="205">
        <f t="shared" ref="M4:M28" si="0">K4*L4</f>
        <v>2444</v>
      </c>
      <c r="N4" s="205">
        <f>IFERROR(VLOOKUP(H4,'1'!$K$3:$M$16,3,FALSE),0)</f>
        <v>0</v>
      </c>
      <c r="O4" s="205">
        <f t="shared" ref="O4:O28" si="1">IF(N4=0,0,M4/N4)</f>
        <v>0</v>
      </c>
      <c r="P4" s="205">
        <v>2050</v>
      </c>
      <c r="Q4" s="205">
        <v>2050</v>
      </c>
      <c r="R4" s="205">
        <v>2310</v>
      </c>
    </row>
    <row r="5" spans="1:21">
      <c r="A5" s="203" t="s">
        <v>190</v>
      </c>
      <c r="B5" s="204"/>
      <c r="C5" s="204"/>
      <c r="D5" s="249" t="s">
        <v>196</v>
      </c>
      <c r="E5" s="203" t="s">
        <v>197</v>
      </c>
      <c r="F5" s="217" t="s">
        <v>198</v>
      </c>
      <c r="H5" s="219" t="s">
        <v>137</v>
      </c>
      <c r="I5" s="217" t="s">
        <v>194</v>
      </c>
      <c r="J5" s="217" t="s">
        <v>195</v>
      </c>
      <c r="K5" s="220">
        <v>4</v>
      </c>
      <c r="L5" s="222">
        <f>IFERROR(IF(G5="X",0,IF(H5="X",0,VLOOKUP(H5,'1'!$K$3:$L$16,2,FALSE))),0)</f>
        <v>52</v>
      </c>
      <c r="M5" s="205">
        <f t="shared" si="0"/>
        <v>208</v>
      </c>
      <c r="N5" s="205">
        <f>IFERROR(VLOOKUP(H5,'1'!$K$3:$M$16,3,FALSE),0)</f>
        <v>0</v>
      </c>
      <c r="O5" s="205">
        <f t="shared" si="1"/>
        <v>0</v>
      </c>
      <c r="P5" s="205"/>
      <c r="Q5" s="205"/>
      <c r="R5" s="205"/>
    </row>
    <row r="6" spans="1:21">
      <c r="A6" s="203" t="s">
        <v>190</v>
      </c>
      <c r="B6" s="204"/>
      <c r="C6" s="204"/>
      <c r="D6" s="249" t="s">
        <v>199</v>
      </c>
      <c r="E6" s="203" t="s">
        <v>192</v>
      </c>
      <c r="F6" s="217" t="s">
        <v>193</v>
      </c>
      <c r="H6" s="219" t="s">
        <v>137</v>
      </c>
      <c r="I6" s="217" t="s">
        <v>194</v>
      </c>
      <c r="J6" s="217" t="s">
        <v>195</v>
      </c>
      <c r="K6" s="220">
        <v>47</v>
      </c>
      <c r="L6" s="222">
        <f>IFERROR(IF(G6="X",0,IF(H6="X",0,VLOOKUP(H6,'1'!$K$3:$L$16,2,FALSE))),0)</f>
        <v>52</v>
      </c>
      <c r="M6" s="205">
        <f t="shared" si="0"/>
        <v>2444</v>
      </c>
      <c r="N6" s="205">
        <f>IFERROR(VLOOKUP(H6,'1'!$K$3:$M$16,3,FALSE),0)</f>
        <v>0</v>
      </c>
      <c r="O6" s="205">
        <f t="shared" si="1"/>
        <v>0</v>
      </c>
      <c r="P6" s="205"/>
      <c r="Q6" s="205"/>
      <c r="R6" s="205"/>
    </row>
    <row r="7" spans="1:21">
      <c r="A7" s="203" t="s">
        <v>190</v>
      </c>
      <c r="B7" s="204"/>
      <c r="C7" s="204"/>
      <c r="D7" s="249" t="s">
        <v>200</v>
      </c>
      <c r="E7" s="203" t="s">
        <v>197</v>
      </c>
      <c r="F7" s="217" t="s">
        <v>198</v>
      </c>
      <c r="H7" s="219" t="s">
        <v>137</v>
      </c>
      <c r="I7" s="217" t="s">
        <v>194</v>
      </c>
      <c r="J7" s="217" t="s">
        <v>201</v>
      </c>
      <c r="K7" s="220">
        <v>9</v>
      </c>
      <c r="L7" s="222">
        <f>IFERROR(IF(G7="X",0,IF(H7="X",0,VLOOKUP(H7,'1'!$K$3:$L$16,2,FALSE))),0)</f>
        <v>52</v>
      </c>
      <c r="M7" s="205">
        <f t="shared" si="0"/>
        <v>468</v>
      </c>
      <c r="N7" s="205">
        <f>IFERROR(VLOOKUP(H7,'1'!$K$3:$M$16,3,FALSE),0)</f>
        <v>0</v>
      </c>
      <c r="O7" s="205">
        <f t="shared" si="1"/>
        <v>0</v>
      </c>
      <c r="P7" s="205"/>
      <c r="Q7" s="205"/>
      <c r="R7" s="205"/>
    </row>
    <row r="8" spans="1:21">
      <c r="A8" s="203" t="s">
        <v>190</v>
      </c>
      <c r="B8" s="204"/>
      <c r="C8" s="204"/>
      <c r="D8" s="249" t="s">
        <v>202</v>
      </c>
      <c r="E8" s="203" t="s">
        <v>203</v>
      </c>
      <c r="F8" s="217" t="s">
        <v>204</v>
      </c>
      <c r="H8" s="219" t="s">
        <v>137</v>
      </c>
      <c r="I8" s="217" t="s">
        <v>205</v>
      </c>
      <c r="J8" s="217" t="s">
        <v>205</v>
      </c>
      <c r="K8" s="220">
        <v>3</v>
      </c>
      <c r="L8" s="222">
        <f>IFERROR(IF(G8="X",0,IF(H8="X",0,VLOOKUP(H8,'1'!$K$3:$L$16,2,FALSE))),0)</f>
        <v>52</v>
      </c>
      <c r="M8" s="205">
        <f t="shared" si="0"/>
        <v>156</v>
      </c>
      <c r="N8" s="205">
        <f>IFERROR(VLOOKUP(H8,'1'!$K$3:$M$16,3,FALSE),0)</f>
        <v>0</v>
      </c>
      <c r="O8" s="205">
        <f t="shared" si="1"/>
        <v>0</v>
      </c>
      <c r="P8" s="205"/>
      <c r="Q8" s="205"/>
      <c r="R8" s="205"/>
    </row>
    <row r="9" spans="1:21">
      <c r="A9" s="203" t="s">
        <v>206</v>
      </c>
      <c r="B9" s="204"/>
      <c r="C9" s="204"/>
      <c r="D9" s="249" t="s">
        <v>207</v>
      </c>
      <c r="E9" s="203" t="s">
        <v>208</v>
      </c>
      <c r="F9" s="217" t="s">
        <v>209</v>
      </c>
      <c r="H9" s="219" t="s">
        <v>134</v>
      </c>
      <c r="I9" s="217" t="s">
        <v>210</v>
      </c>
      <c r="J9" s="217" t="s">
        <v>210</v>
      </c>
      <c r="K9" s="220">
        <v>9</v>
      </c>
      <c r="L9" s="222">
        <f>IFERROR(IF(G9="X",0,IF(H9="X",0,VLOOKUP(H9,'1'!$K$3:$L$16,2,FALSE))),0)</f>
        <v>255</v>
      </c>
      <c r="M9" s="205">
        <f t="shared" si="0"/>
        <v>2295</v>
      </c>
      <c r="N9" s="205">
        <f>IFERROR(VLOOKUP(H9,'1'!$K$3:$M$16,3,FALSE),0)</f>
        <v>0</v>
      </c>
      <c r="O9" s="205">
        <f t="shared" si="1"/>
        <v>0</v>
      </c>
      <c r="P9" s="205"/>
      <c r="Q9" s="205"/>
      <c r="R9" s="205"/>
    </row>
    <row r="10" spans="1:21">
      <c r="A10" s="203" t="s">
        <v>206</v>
      </c>
      <c r="B10" s="204"/>
      <c r="C10" s="204"/>
      <c r="D10" s="249" t="s">
        <v>211</v>
      </c>
      <c r="E10" s="203" t="s">
        <v>192</v>
      </c>
      <c r="F10" s="217" t="s">
        <v>212</v>
      </c>
      <c r="H10" s="219" t="s">
        <v>134</v>
      </c>
      <c r="I10" s="217" t="s">
        <v>194</v>
      </c>
      <c r="J10" s="217" t="s">
        <v>195</v>
      </c>
      <c r="K10" s="220">
        <v>720</v>
      </c>
      <c r="L10" s="222">
        <f>IFERROR(IF(G10="X",0,IF(H10="X",0,VLOOKUP(H10,'1'!$K$3:$L$16,2,FALSE))),0)</f>
        <v>255</v>
      </c>
      <c r="M10" s="205">
        <f t="shared" si="0"/>
        <v>183600</v>
      </c>
      <c r="N10" s="205">
        <f>IFERROR(VLOOKUP(H10,'1'!$K$3:$M$16,3,FALSE),0)</f>
        <v>0</v>
      </c>
      <c r="O10" s="205">
        <f t="shared" si="1"/>
        <v>0</v>
      </c>
      <c r="P10" s="205"/>
      <c r="Q10" s="205"/>
      <c r="R10" s="205"/>
    </row>
    <row r="11" spans="1:21">
      <c r="A11" s="203" t="s">
        <v>206</v>
      </c>
      <c r="B11" s="204"/>
      <c r="C11" s="204"/>
      <c r="D11" s="249" t="s">
        <v>213</v>
      </c>
      <c r="E11" s="203" t="s">
        <v>192</v>
      </c>
      <c r="F11" s="217" t="s">
        <v>214</v>
      </c>
      <c r="H11" s="219" t="s">
        <v>134</v>
      </c>
      <c r="I11" s="217" t="s">
        <v>194</v>
      </c>
      <c r="J11" s="217" t="s">
        <v>195</v>
      </c>
      <c r="K11" s="220">
        <v>40</v>
      </c>
      <c r="L11" s="222">
        <f>IFERROR(IF(G11="X",0,IF(H11="X",0,VLOOKUP(H11,'1'!$K$3:$L$16,2,FALSE))),0)</f>
        <v>255</v>
      </c>
      <c r="M11" s="205">
        <f t="shared" si="0"/>
        <v>10200</v>
      </c>
      <c r="N11" s="205">
        <f>IFERROR(VLOOKUP(H11,'1'!$K$3:$M$16,3,FALSE),0)</f>
        <v>0</v>
      </c>
      <c r="O11" s="205">
        <f t="shared" si="1"/>
        <v>0</v>
      </c>
      <c r="P11" s="205"/>
      <c r="Q11" s="205"/>
      <c r="R11" s="205"/>
    </row>
    <row r="12" spans="1:21">
      <c r="A12" s="203" t="s">
        <v>206</v>
      </c>
      <c r="B12" s="204"/>
      <c r="C12" s="204"/>
      <c r="D12" s="249" t="s">
        <v>215</v>
      </c>
      <c r="E12" s="203" t="s">
        <v>192</v>
      </c>
      <c r="F12" s="217" t="s">
        <v>216</v>
      </c>
      <c r="H12" s="219" t="s">
        <v>126</v>
      </c>
      <c r="I12" s="217" t="s">
        <v>210</v>
      </c>
      <c r="J12" s="217" t="s">
        <v>210</v>
      </c>
      <c r="K12" s="220">
        <v>68</v>
      </c>
      <c r="L12" s="222">
        <f>IFERROR(IF(G12="X",0,IF(H12="X",0,VLOOKUP(H12,'1'!$K$3:$L$16,2,FALSE))),0)</f>
        <v>255</v>
      </c>
      <c r="M12" s="205">
        <f t="shared" si="0"/>
        <v>17340</v>
      </c>
      <c r="N12" s="205">
        <f>IFERROR(VLOOKUP(H12,'1'!$K$3:$M$16,3,FALSE),0)</f>
        <v>0</v>
      </c>
      <c r="O12" s="205">
        <f t="shared" si="1"/>
        <v>0</v>
      </c>
      <c r="P12" s="205"/>
      <c r="Q12" s="205"/>
      <c r="R12" s="205"/>
    </row>
    <row r="13" spans="1:21">
      <c r="A13" s="203" t="s">
        <v>206</v>
      </c>
      <c r="B13" s="204"/>
      <c r="C13" s="204"/>
      <c r="D13" s="249" t="s">
        <v>217</v>
      </c>
      <c r="E13" s="203" t="s">
        <v>218</v>
      </c>
      <c r="F13" s="217" t="s">
        <v>219</v>
      </c>
      <c r="H13" s="219" t="s">
        <v>126</v>
      </c>
      <c r="I13" s="217" t="s">
        <v>194</v>
      </c>
      <c r="J13" s="217" t="s">
        <v>195</v>
      </c>
      <c r="K13" s="220">
        <v>47</v>
      </c>
      <c r="L13" s="222">
        <f>IFERROR(IF(G13="X",0,IF(H13="X",0,VLOOKUP(H13,'1'!$K$3:$L$16,2,FALSE))),0)</f>
        <v>255</v>
      </c>
      <c r="M13" s="205">
        <f t="shared" si="0"/>
        <v>11985</v>
      </c>
      <c r="N13" s="205">
        <f>IFERROR(VLOOKUP(H13,'1'!$K$3:$M$16,3,FALSE),0)</f>
        <v>0</v>
      </c>
      <c r="O13" s="205">
        <f t="shared" si="1"/>
        <v>0</v>
      </c>
      <c r="P13" s="205"/>
      <c r="Q13" s="205"/>
      <c r="R13" s="205"/>
    </row>
    <row r="14" spans="1:21">
      <c r="A14" s="203" t="s">
        <v>206</v>
      </c>
      <c r="B14" s="204"/>
      <c r="C14" s="204"/>
      <c r="D14" s="249" t="s">
        <v>220</v>
      </c>
      <c r="E14" s="203" t="s">
        <v>221</v>
      </c>
      <c r="F14" s="217" t="s">
        <v>222</v>
      </c>
      <c r="H14" s="219" t="s">
        <v>134</v>
      </c>
      <c r="I14" s="217" t="s">
        <v>194</v>
      </c>
      <c r="J14" s="217" t="s">
        <v>195</v>
      </c>
      <c r="K14" s="220">
        <v>11</v>
      </c>
      <c r="L14" s="222">
        <f>IFERROR(IF(G14="X",0,IF(H14="X",0,VLOOKUP(H14,'1'!$K$3:$L$16,2,FALSE))),0)</f>
        <v>255</v>
      </c>
      <c r="M14" s="205">
        <f t="shared" si="0"/>
        <v>2805</v>
      </c>
      <c r="N14" s="205">
        <f>IFERROR(VLOOKUP(H14,'1'!$K$3:$M$16,3,FALSE),0)</f>
        <v>0</v>
      </c>
      <c r="O14" s="205">
        <f t="shared" si="1"/>
        <v>0</v>
      </c>
      <c r="P14" s="205"/>
      <c r="Q14" s="205"/>
      <c r="R14" s="205"/>
    </row>
    <row r="15" spans="1:21">
      <c r="A15" s="203" t="s">
        <v>206</v>
      </c>
      <c r="B15" s="204"/>
      <c r="C15" s="204"/>
      <c r="D15" s="249" t="s">
        <v>223</v>
      </c>
      <c r="E15" s="203" t="s">
        <v>197</v>
      </c>
      <c r="F15" s="217" t="s">
        <v>198</v>
      </c>
      <c r="H15" s="219" t="s">
        <v>134</v>
      </c>
      <c r="I15" s="217" t="s">
        <v>194</v>
      </c>
      <c r="J15" s="217" t="s">
        <v>195</v>
      </c>
      <c r="K15" s="220">
        <v>5</v>
      </c>
      <c r="L15" s="222">
        <f>IFERROR(IF(G15="X",0,IF(H15="X",0,VLOOKUP(H15,'1'!$K$3:$L$16,2,FALSE))),0)</f>
        <v>255</v>
      </c>
      <c r="M15" s="205">
        <f t="shared" si="0"/>
        <v>1275</v>
      </c>
      <c r="N15" s="205">
        <f>IFERROR(VLOOKUP(H15,'1'!$K$3:$M$16,3,FALSE),0)</f>
        <v>0</v>
      </c>
      <c r="O15" s="205">
        <f t="shared" si="1"/>
        <v>0</v>
      </c>
      <c r="P15" s="205"/>
      <c r="Q15" s="205"/>
      <c r="R15" s="205"/>
    </row>
    <row r="16" spans="1:21">
      <c r="A16" s="203" t="s">
        <v>206</v>
      </c>
      <c r="B16" s="204"/>
      <c r="C16" s="204"/>
      <c r="D16" s="249" t="s">
        <v>224</v>
      </c>
      <c r="E16" s="203" t="s">
        <v>192</v>
      </c>
      <c r="F16" s="217" t="s">
        <v>225</v>
      </c>
      <c r="H16" s="219" t="s">
        <v>134</v>
      </c>
      <c r="I16" s="217" t="s">
        <v>194</v>
      </c>
      <c r="J16" s="217" t="s">
        <v>195</v>
      </c>
      <c r="K16" s="220">
        <v>41</v>
      </c>
      <c r="L16" s="222">
        <f>IFERROR(IF(G16="X",0,IF(H16="X",0,VLOOKUP(H16,'1'!$K$3:$L$16,2,FALSE))),0)</f>
        <v>255</v>
      </c>
      <c r="M16" s="205">
        <f t="shared" si="0"/>
        <v>10455</v>
      </c>
      <c r="N16" s="205">
        <f>IFERROR(VLOOKUP(H16,'1'!$K$3:$M$16,3,FALSE),0)</f>
        <v>0</v>
      </c>
      <c r="O16" s="205">
        <f t="shared" si="1"/>
        <v>0</v>
      </c>
      <c r="P16" s="205"/>
      <c r="Q16" s="205"/>
      <c r="R16" s="205"/>
    </row>
    <row r="17" spans="1:18">
      <c r="A17" s="203" t="s">
        <v>206</v>
      </c>
      <c r="B17" s="204"/>
      <c r="C17" s="204"/>
      <c r="D17" s="249" t="s">
        <v>226</v>
      </c>
      <c r="E17" s="203" t="s">
        <v>218</v>
      </c>
      <c r="F17" s="217" t="s">
        <v>219</v>
      </c>
      <c r="H17" s="219" t="s">
        <v>126</v>
      </c>
      <c r="I17" s="217" t="s">
        <v>194</v>
      </c>
      <c r="J17" s="217" t="s">
        <v>195</v>
      </c>
      <c r="K17" s="220">
        <v>78</v>
      </c>
      <c r="L17" s="222">
        <f>IFERROR(IF(G17="X",0,IF(H17="X",0,VLOOKUP(H17,'1'!$K$3:$L$16,2,FALSE))),0)</f>
        <v>255</v>
      </c>
      <c r="M17" s="205">
        <f t="shared" si="0"/>
        <v>19890</v>
      </c>
      <c r="N17" s="205">
        <f>IFERROR(VLOOKUP(H17,'1'!$K$3:$M$16,3,FALSE),0)</f>
        <v>0</v>
      </c>
      <c r="O17" s="205">
        <f t="shared" si="1"/>
        <v>0</v>
      </c>
      <c r="P17" s="205"/>
      <c r="Q17" s="205"/>
      <c r="R17" s="205"/>
    </row>
    <row r="18" spans="1:18">
      <c r="A18" s="203" t="s">
        <v>206</v>
      </c>
      <c r="B18" s="204"/>
      <c r="C18" s="204"/>
      <c r="D18" s="249" t="s">
        <v>227</v>
      </c>
      <c r="E18" s="203" t="s">
        <v>192</v>
      </c>
      <c r="F18" s="217" t="s">
        <v>228</v>
      </c>
      <c r="H18" s="219" t="s">
        <v>134</v>
      </c>
      <c r="I18" s="217" t="s">
        <v>194</v>
      </c>
      <c r="J18" s="217" t="s">
        <v>195</v>
      </c>
      <c r="K18" s="220">
        <v>7</v>
      </c>
      <c r="L18" s="222">
        <f>IFERROR(IF(G18="X",0,IF(H18="X",0,VLOOKUP(H18,'1'!$K$3:$L$16,2,FALSE))),0)</f>
        <v>255</v>
      </c>
      <c r="M18" s="205">
        <f t="shared" si="0"/>
        <v>1785</v>
      </c>
      <c r="N18" s="205">
        <f>IFERROR(VLOOKUP(H18,'1'!$K$3:$M$16,3,FALSE),0)</f>
        <v>0</v>
      </c>
      <c r="O18" s="205">
        <f t="shared" si="1"/>
        <v>0</v>
      </c>
      <c r="P18" s="205"/>
      <c r="Q18" s="205"/>
      <c r="R18" s="205"/>
    </row>
    <row r="19" spans="1:18">
      <c r="A19" s="203" t="s">
        <v>206</v>
      </c>
      <c r="B19" s="204"/>
      <c r="C19" s="204"/>
      <c r="D19" s="250"/>
      <c r="E19" s="203" t="s">
        <v>203</v>
      </c>
      <c r="F19" s="217" t="s">
        <v>229</v>
      </c>
      <c r="H19" s="219" t="s">
        <v>134</v>
      </c>
      <c r="I19" s="217" t="s">
        <v>194</v>
      </c>
      <c r="J19" s="217" t="s">
        <v>195</v>
      </c>
      <c r="K19" s="220">
        <v>4</v>
      </c>
      <c r="L19" s="222">
        <f>IFERROR(IF(G19="X",0,IF(H19="X",0,VLOOKUP(H19,'1'!$K$3:$L$16,2,FALSE))),0)</f>
        <v>255</v>
      </c>
      <c r="M19" s="205">
        <f t="shared" si="0"/>
        <v>1020</v>
      </c>
      <c r="N19" s="205">
        <f>IFERROR(VLOOKUP(H19,'1'!$K$3:$M$16,3,FALSE),0)</f>
        <v>0</v>
      </c>
      <c r="O19" s="205">
        <f t="shared" si="1"/>
        <v>0</v>
      </c>
      <c r="P19" s="205"/>
      <c r="Q19" s="205"/>
      <c r="R19" s="205"/>
    </row>
    <row r="20" spans="1:18">
      <c r="A20" s="203" t="s">
        <v>206</v>
      </c>
      <c r="B20" s="204"/>
      <c r="C20" s="204"/>
      <c r="D20" s="249" t="s">
        <v>230</v>
      </c>
      <c r="E20" s="203" t="s">
        <v>197</v>
      </c>
      <c r="F20" s="217" t="s">
        <v>231</v>
      </c>
      <c r="H20" s="219" t="s">
        <v>134</v>
      </c>
      <c r="I20" s="217" t="s">
        <v>194</v>
      </c>
      <c r="J20" s="217" t="s">
        <v>195</v>
      </c>
      <c r="K20" s="220">
        <v>46</v>
      </c>
      <c r="L20" s="222">
        <f>IFERROR(IF(G20="X",0,IF(H20="X",0,VLOOKUP(H20,'1'!$K$3:$L$16,2,FALSE))),0)</f>
        <v>255</v>
      </c>
      <c r="M20" s="205">
        <f t="shared" si="0"/>
        <v>11730</v>
      </c>
      <c r="N20" s="205">
        <f>IFERROR(VLOOKUP(H20,'1'!$K$3:$M$16,3,FALSE),0)</f>
        <v>0</v>
      </c>
      <c r="O20" s="205">
        <f t="shared" si="1"/>
        <v>0</v>
      </c>
      <c r="P20" s="205"/>
      <c r="Q20" s="205"/>
      <c r="R20" s="205"/>
    </row>
    <row r="21" spans="1:18">
      <c r="A21" s="203" t="s">
        <v>206</v>
      </c>
      <c r="B21" s="204"/>
      <c r="C21" s="204"/>
      <c r="D21" s="249" t="s">
        <v>230</v>
      </c>
      <c r="E21" s="203" t="s">
        <v>197</v>
      </c>
      <c r="F21" s="217" t="s">
        <v>198</v>
      </c>
      <c r="H21" s="219" t="s">
        <v>134</v>
      </c>
      <c r="I21" s="217" t="s">
        <v>194</v>
      </c>
      <c r="J21" s="217" t="s">
        <v>195</v>
      </c>
      <c r="K21" s="220">
        <v>10</v>
      </c>
      <c r="L21" s="222">
        <f>IFERROR(IF(G21="X",0,IF(H21="X",0,VLOOKUP(H21,'1'!$K$3:$L$16,2,FALSE))),0)</f>
        <v>255</v>
      </c>
      <c r="M21" s="205">
        <f t="shared" si="0"/>
        <v>2550</v>
      </c>
      <c r="N21" s="205">
        <f>IFERROR(VLOOKUP(H21,'1'!$K$3:$M$16,3,FALSE),0)</f>
        <v>0</v>
      </c>
      <c r="O21" s="205">
        <f t="shared" si="1"/>
        <v>0</v>
      </c>
      <c r="P21" s="205"/>
      <c r="Q21" s="205"/>
      <c r="R21" s="205"/>
    </row>
    <row r="22" spans="1:18">
      <c r="A22" s="203" t="s">
        <v>206</v>
      </c>
      <c r="B22" s="204"/>
      <c r="C22" s="204"/>
      <c r="D22" s="249" t="s">
        <v>232</v>
      </c>
      <c r="E22" s="203" t="s">
        <v>192</v>
      </c>
      <c r="F22" s="217" t="s">
        <v>233</v>
      </c>
      <c r="H22" s="219" t="s">
        <v>134</v>
      </c>
      <c r="I22" s="217" t="s">
        <v>194</v>
      </c>
      <c r="J22" s="217" t="s">
        <v>234</v>
      </c>
      <c r="K22" s="220">
        <v>12</v>
      </c>
      <c r="L22" s="222">
        <f>IFERROR(IF(G22="X",0,IF(H22="X",0,VLOOKUP(H22,'1'!$K$3:$L$16,2,FALSE))),0)</f>
        <v>255</v>
      </c>
      <c r="M22" s="205">
        <f t="shared" si="0"/>
        <v>3060</v>
      </c>
      <c r="N22" s="205">
        <f>IFERROR(VLOOKUP(H22,'1'!$K$3:$M$16,3,FALSE),0)</f>
        <v>0</v>
      </c>
      <c r="O22" s="205">
        <f t="shared" si="1"/>
        <v>0</v>
      </c>
      <c r="P22" s="205"/>
      <c r="Q22" s="205"/>
      <c r="R22" s="205"/>
    </row>
    <row r="23" spans="1:18">
      <c r="A23" s="203" t="s">
        <v>206</v>
      </c>
      <c r="B23" s="204"/>
      <c r="C23" s="204"/>
      <c r="D23" s="249" t="s">
        <v>235</v>
      </c>
      <c r="E23" s="203" t="s">
        <v>192</v>
      </c>
      <c r="F23" s="217" t="s">
        <v>233</v>
      </c>
      <c r="H23" s="219" t="s">
        <v>134</v>
      </c>
      <c r="I23" s="217" t="s">
        <v>194</v>
      </c>
      <c r="J23" s="217" t="s">
        <v>234</v>
      </c>
      <c r="K23" s="220">
        <v>8</v>
      </c>
      <c r="L23" s="222">
        <f>IFERROR(IF(G23="X",0,IF(H23="X",0,VLOOKUP(H23,'1'!$K$3:$L$16,2,FALSE))),0)</f>
        <v>255</v>
      </c>
      <c r="M23" s="205">
        <f t="shared" si="0"/>
        <v>2040</v>
      </c>
      <c r="N23" s="205">
        <f>IFERROR(VLOOKUP(H23,'1'!$K$3:$M$16,3,FALSE),0)</f>
        <v>0</v>
      </c>
      <c r="O23" s="205">
        <f t="shared" si="1"/>
        <v>0</v>
      </c>
      <c r="P23" s="205"/>
      <c r="Q23" s="205"/>
      <c r="R23" s="205"/>
    </row>
    <row r="24" spans="1:18">
      <c r="A24" s="203" t="s">
        <v>206</v>
      </c>
      <c r="B24" s="204"/>
      <c r="C24" s="204"/>
      <c r="D24" s="249" t="s">
        <v>236</v>
      </c>
      <c r="E24" s="203" t="s">
        <v>218</v>
      </c>
      <c r="F24" s="217" t="s">
        <v>218</v>
      </c>
      <c r="H24" s="219" t="s">
        <v>126</v>
      </c>
      <c r="I24" s="217" t="s">
        <v>194</v>
      </c>
      <c r="J24" s="217" t="s">
        <v>234</v>
      </c>
      <c r="K24" s="220">
        <v>16</v>
      </c>
      <c r="L24" s="222">
        <f>IFERROR(IF(G24="X",0,IF(H24="X",0,VLOOKUP(H24,'1'!$K$3:$L$16,2,FALSE))),0)</f>
        <v>255</v>
      </c>
      <c r="M24" s="205">
        <f t="shared" si="0"/>
        <v>4080</v>
      </c>
      <c r="N24" s="205">
        <f>IFERROR(VLOOKUP(H24,'1'!$K$3:$M$16,3,FALSE),0)</f>
        <v>0</v>
      </c>
      <c r="O24" s="205">
        <f t="shared" si="1"/>
        <v>0</v>
      </c>
      <c r="P24" s="205"/>
      <c r="Q24" s="205"/>
      <c r="R24" s="205"/>
    </row>
    <row r="25" spans="1:18">
      <c r="A25" s="203" t="s">
        <v>206</v>
      </c>
      <c r="B25" s="204"/>
      <c r="C25" s="204"/>
      <c r="D25" s="249" t="s">
        <v>237</v>
      </c>
      <c r="E25" s="203" t="s">
        <v>218</v>
      </c>
      <c r="F25" s="217" t="s">
        <v>238</v>
      </c>
      <c r="H25" s="219" t="s">
        <v>126</v>
      </c>
      <c r="I25" s="217" t="s">
        <v>194</v>
      </c>
      <c r="J25" s="217" t="s">
        <v>234</v>
      </c>
      <c r="K25" s="220">
        <v>452</v>
      </c>
      <c r="L25" s="222">
        <f>IFERROR(IF(G25="X",0,IF(H25="X",0,VLOOKUP(H25,'1'!$K$3:$L$16,2,FALSE))),0)</f>
        <v>255</v>
      </c>
      <c r="M25" s="205">
        <f t="shared" si="0"/>
        <v>115260</v>
      </c>
      <c r="N25" s="205">
        <f>IFERROR(VLOOKUP(H25,'1'!$K$3:$M$16,3,FALSE),0)</f>
        <v>0</v>
      </c>
      <c r="O25" s="205">
        <f t="shared" si="1"/>
        <v>0</v>
      </c>
      <c r="P25" s="205"/>
      <c r="Q25" s="205"/>
      <c r="R25" s="205"/>
    </row>
    <row r="26" spans="1:18">
      <c r="A26" s="203" t="s">
        <v>206</v>
      </c>
      <c r="B26" s="204"/>
      <c r="C26" s="204"/>
      <c r="D26" s="249" t="s">
        <v>239</v>
      </c>
      <c r="E26" s="203" t="s">
        <v>218</v>
      </c>
      <c r="F26" s="217" t="s">
        <v>218</v>
      </c>
      <c r="H26" s="219" t="s">
        <v>126</v>
      </c>
      <c r="I26" s="217" t="s">
        <v>194</v>
      </c>
      <c r="J26" s="217" t="s">
        <v>234</v>
      </c>
      <c r="K26" s="220">
        <v>15</v>
      </c>
      <c r="L26" s="222">
        <f>IFERROR(IF(G26="X",0,IF(H26="X",0,VLOOKUP(H26,'1'!$K$3:$L$16,2,FALSE))),0)</f>
        <v>255</v>
      </c>
      <c r="M26" s="205">
        <f t="shared" si="0"/>
        <v>3825</v>
      </c>
      <c r="N26" s="205">
        <f>IFERROR(VLOOKUP(H26,'1'!$K$3:$M$16,3,FALSE),0)</f>
        <v>0</v>
      </c>
      <c r="O26" s="205">
        <f t="shared" si="1"/>
        <v>0</v>
      </c>
      <c r="P26" s="205"/>
      <c r="Q26" s="205"/>
      <c r="R26" s="205"/>
    </row>
    <row r="27" spans="1:18">
      <c r="A27" s="203" t="s">
        <v>206</v>
      </c>
      <c r="B27" s="204"/>
      <c r="C27" s="204"/>
      <c r="D27" s="249" t="s">
        <v>240</v>
      </c>
      <c r="E27" s="203" t="s">
        <v>218</v>
      </c>
      <c r="F27" s="217" t="s">
        <v>218</v>
      </c>
      <c r="H27" s="219" t="s">
        <v>126</v>
      </c>
      <c r="I27" s="217" t="s">
        <v>194</v>
      </c>
      <c r="J27" s="217" t="s">
        <v>234</v>
      </c>
      <c r="K27" s="220">
        <v>15</v>
      </c>
      <c r="L27" s="222">
        <f>IFERROR(IF(G27="X",0,IF(H27="X",0,VLOOKUP(H27,'1'!$K$3:$L$16,2,FALSE))),0)</f>
        <v>255</v>
      </c>
      <c r="M27" s="205">
        <f t="shared" si="0"/>
        <v>3825</v>
      </c>
      <c r="N27" s="205">
        <f>IFERROR(VLOOKUP(H27,'1'!$K$3:$M$16,3,FALSE),0)</f>
        <v>0</v>
      </c>
      <c r="O27" s="205">
        <f t="shared" si="1"/>
        <v>0</v>
      </c>
      <c r="P27" s="205"/>
      <c r="Q27" s="205"/>
      <c r="R27" s="205"/>
    </row>
    <row r="28" spans="1:18">
      <c r="A28" s="203" t="s">
        <v>206</v>
      </c>
      <c r="B28" s="204"/>
      <c r="C28" s="204"/>
      <c r="D28" s="249" t="s">
        <v>241</v>
      </c>
      <c r="E28" s="203" t="s">
        <v>218</v>
      </c>
      <c r="F28" s="217" t="s">
        <v>218</v>
      </c>
      <c r="H28" s="219" t="s">
        <v>126</v>
      </c>
      <c r="I28" s="217" t="s">
        <v>194</v>
      </c>
      <c r="J28" s="217" t="s">
        <v>234</v>
      </c>
      <c r="K28" s="220">
        <v>25</v>
      </c>
      <c r="L28" s="222">
        <f>IFERROR(IF(G28="X",0,IF(H28="X",0,VLOOKUP(H28,'1'!$K$3:$L$16,2,FALSE))),0)</f>
        <v>255</v>
      </c>
      <c r="M28" s="205">
        <f t="shared" si="0"/>
        <v>6375</v>
      </c>
      <c r="N28" s="205">
        <f>IFERROR(VLOOKUP(H28,'1'!$K$3:$M$16,3,FALSE),0)</f>
        <v>0</v>
      </c>
      <c r="O28" s="205">
        <f t="shared" si="1"/>
        <v>0</v>
      </c>
      <c r="P28" s="205"/>
      <c r="Q28" s="205"/>
      <c r="R28" s="205"/>
    </row>
    <row r="29" spans="1:18">
      <c r="A29" s="203" t="s">
        <v>206</v>
      </c>
      <c r="B29" s="204"/>
      <c r="C29" s="204"/>
      <c r="D29" s="249" t="s">
        <v>242</v>
      </c>
      <c r="E29" s="203" t="s">
        <v>192</v>
      </c>
      <c r="F29" s="217" t="s">
        <v>243</v>
      </c>
      <c r="H29" s="219" t="s">
        <v>134</v>
      </c>
      <c r="I29" s="217" t="s">
        <v>194</v>
      </c>
      <c r="J29" s="217" t="s">
        <v>234</v>
      </c>
      <c r="K29" s="220">
        <v>9</v>
      </c>
      <c r="L29" s="222">
        <f>IFERROR(IF(G29="X",0,IF(H29="X",0,VLOOKUP(H29,'1'!$K$3:$L$16,2,FALSE))),0)</f>
        <v>255</v>
      </c>
      <c r="M29" s="205">
        <f t="shared" ref="M29:M92" si="2">K29*L29</f>
        <v>2295</v>
      </c>
      <c r="N29" s="205">
        <f>IFERROR(VLOOKUP(H29,'1'!$K$3:$M$16,3,FALSE),0)</f>
        <v>0</v>
      </c>
      <c r="O29" s="205">
        <f t="shared" ref="O29:O92" si="3">IF(N29=0,0,M29/N29)</f>
        <v>0</v>
      </c>
      <c r="P29" s="205"/>
      <c r="Q29" s="205"/>
      <c r="R29" s="205"/>
    </row>
    <row r="30" spans="1:18">
      <c r="A30" s="203" t="s">
        <v>206</v>
      </c>
      <c r="B30" s="204"/>
      <c r="C30" s="204"/>
      <c r="D30" s="249" t="s">
        <v>244</v>
      </c>
      <c r="E30" s="203" t="s">
        <v>218</v>
      </c>
      <c r="F30" s="217" t="s">
        <v>218</v>
      </c>
      <c r="H30" s="219" t="s">
        <v>126</v>
      </c>
      <c r="I30" s="217" t="s">
        <v>194</v>
      </c>
      <c r="J30" s="217" t="s">
        <v>234</v>
      </c>
      <c r="K30" s="220">
        <v>44</v>
      </c>
      <c r="L30" s="222">
        <f>IFERROR(IF(G30="X",0,IF(H30="X",0,VLOOKUP(H30,'1'!$K$3:$L$16,2,FALSE))),0)</f>
        <v>255</v>
      </c>
      <c r="M30" s="205">
        <f t="shared" si="2"/>
        <v>11220</v>
      </c>
      <c r="N30" s="205">
        <f>IFERROR(VLOOKUP(H30,'1'!$K$3:$M$16,3,FALSE),0)</f>
        <v>0</v>
      </c>
      <c r="O30" s="205">
        <f t="shared" si="3"/>
        <v>0</v>
      </c>
      <c r="P30" s="205"/>
      <c r="Q30" s="205"/>
      <c r="R30" s="205"/>
    </row>
    <row r="31" spans="1:18">
      <c r="A31" s="203" t="s">
        <v>206</v>
      </c>
      <c r="B31" s="204"/>
      <c r="C31" s="204"/>
      <c r="D31" s="249" t="s">
        <v>245</v>
      </c>
      <c r="E31" s="203" t="s">
        <v>218</v>
      </c>
      <c r="F31" s="217" t="s">
        <v>218</v>
      </c>
      <c r="H31" s="219" t="s">
        <v>126</v>
      </c>
      <c r="I31" s="217" t="s">
        <v>194</v>
      </c>
      <c r="J31" s="217" t="s">
        <v>234</v>
      </c>
      <c r="K31" s="220">
        <v>27</v>
      </c>
      <c r="L31" s="222">
        <f>IFERROR(IF(G31="X",0,IF(H31="X",0,VLOOKUP(H31,'1'!$K$3:$L$16,2,FALSE))),0)</f>
        <v>255</v>
      </c>
      <c r="M31" s="205">
        <f t="shared" si="2"/>
        <v>6885</v>
      </c>
      <c r="N31" s="205">
        <f>IFERROR(VLOOKUP(H31,'1'!$K$3:$M$16,3,FALSE),0)</f>
        <v>0</v>
      </c>
      <c r="O31" s="205">
        <f t="shared" si="3"/>
        <v>0</v>
      </c>
      <c r="P31" s="205"/>
      <c r="Q31" s="205"/>
      <c r="R31" s="205"/>
    </row>
    <row r="32" spans="1:18">
      <c r="A32" s="203" t="s">
        <v>206</v>
      </c>
      <c r="B32" s="204"/>
      <c r="C32" s="204"/>
      <c r="D32" s="249" t="s">
        <v>246</v>
      </c>
      <c r="E32" s="203" t="s">
        <v>218</v>
      </c>
      <c r="F32" s="217" t="s">
        <v>218</v>
      </c>
      <c r="H32" s="219" t="s">
        <v>126</v>
      </c>
      <c r="I32" s="217" t="s">
        <v>194</v>
      </c>
      <c r="J32" s="217" t="s">
        <v>234</v>
      </c>
      <c r="K32" s="220">
        <v>91</v>
      </c>
      <c r="L32" s="222">
        <f>IFERROR(IF(G32="X",0,IF(H32="X",0,VLOOKUP(H32,'1'!$K$3:$L$16,2,FALSE))),0)</f>
        <v>255</v>
      </c>
      <c r="M32" s="205">
        <f t="shared" si="2"/>
        <v>23205</v>
      </c>
      <c r="N32" s="205">
        <f>IFERROR(VLOOKUP(H32,'1'!$K$3:$M$16,3,FALSE),0)</f>
        <v>0</v>
      </c>
      <c r="O32" s="205">
        <f t="shared" si="3"/>
        <v>0</v>
      </c>
      <c r="P32" s="205"/>
      <c r="Q32" s="205"/>
      <c r="R32" s="205"/>
    </row>
    <row r="33" spans="1:18">
      <c r="A33" s="203" t="s">
        <v>206</v>
      </c>
      <c r="B33" s="204"/>
      <c r="C33" s="204"/>
      <c r="D33" s="249" t="s">
        <v>247</v>
      </c>
      <c r="E33" s="203" t="s">
        <v>218</v>
      </c>
      <c r="F33" s="217" t="s">
        <v>248</v>
      </c>
      <c r="H33" s="219" t="s">
        <v>126</v>
      </c>
      <c r="I33" s="217" t="s">
        <v>194</v>
      </c>
      <c r="J33" s="217" t="s">
        <v>234</v>
      </c>
      <c r="K33" s="220">
        <v>14</v>
      </c>
      <c r="L33" s="222">
        <f>IFERROR(IF(G33="X",0,IF(H33="X",0,VLOOKUP(H33,'1'!$K$3:$L$16,2,FALSE))),0)</f>
        <v>255</v>
      </c>
      <c r="M33" s="205">
        <f t="shared" si="2"/>
        <v>3570</v>
      </c>
      <c r="N33" s="205">
        <f>IFERROR(VLOOKUP(H33,'1'!$K$3:$M$16,3,FALSE),0)</f>
        <v>0</v>
      </c>
      <c r="O33" s="205">
        <f t="shared" si="3"/>
        <v>0</v>
      </c>
      <c r="P33" s="205"/>
      <c r="Q33" s="205"/>
      <c r="R33" s="205"/>
    </row>
    <row r="34" spans="1:18">
      <c r="A34" s="203" t="s">
        <v>206</v>
      </c>
      <c r="B34" s="204"/>
      <c r="C34" s="204"/>
      <c r="D34" s="249" t="s">
        <v>249</v>
      </c>
      <c r="E34" s="203" t="s">
        <v>218</v>
      </c>
      <c r="F34" s="217" t="s">
        <v>218</v>
      </c>
      <c r="H34" s="219" t="s">
        <v>126</v>
      </c>
      <c r="I34" s="217" t="s">
        <v>194</v>
      </c>
      <c r="J34" s="217" t="s">
        <v>234</v>
      </c>
      <c r="K34" s="220">
        <v>37</v>
      </c>
      <c r="L34" s="222">
        <f>IFERROR(IF(G34="X",0,IF(H34="X",0,VLOOKUP(H34,'1'!$K$3:$L$16,2,FALSE))),0)</f>
        <v>255</v>
      </c>
      <c r="M34" s="205">
        <f t="shared" si="2"/>
        <v>9435</v>
      </c>
      <c r="N34" s="205">
        <f>IFERROR(VLOOKUP(H34,'1'!$K$3:$M$16,3,FALSE),0)</f>
        <v>0</v>
      </c>
      <c r="O34" s="205">
        <f t="shared" si="3"/>
        <v>0</v>
      </c>
      <c r="P34" s="205"/>
      <c r="Q34" s="205"/>
      <c r="R34" s="205"/>
    </row>
    <row r="35" spans="1:18">
      <c r="A35" s="203" t="s">
        <v>206</v>
      </c>
      <c r="B35" s="204"/>
      <c r="C35" s="204"/>
      <c r="D35" s="249" t="s">
        <v>250</v>
      </c>
      <c r="E35" s="203" t="s">
        <v>218</v>
      </c>
      <c r="F35" s="217" t="s">
        <v>248</v>
      </c>
      <c r="H35" s="219" t="s">
        <v>126</v>
      </c>
      <c r="I35" s="217" t="s">
        <v>194</v>
      </c>
      <c r="J35" s="217" t="s">
        <v>234</v>
      </c>
      <c r="K35" s="220">
        <v>14</v>
      </c>
      <c r="L35" s="222">
        <f>IFERROR(IF(G35="X",0,IF(H35="X",0,VLOOKUP(H35,'1'!$K$3:$L$16,2,FALSE))),0)</f>
        <v>255</v>
      </c>
      <c r="M35" s="205">
        <f t="shared" si="2"/>
        <v>3570</v>
      </c>
      <c r="N35" s="205">
        <f>IFERROR(VLOOKUP(H35,'1'!$K$3:$M$16,3,FALSE),0)</f>
        <v>0</v>
      </c>
      <c r="O35" s="205">
        <f t="shared" si="3"/>
        <v>0</v>
      </c>
      <c r="P35" s="205"/>
      <c r="Q35" s="205"/>
      <c r="R35" s="205"/>
    </row>
    <row r="36" spans="1:18">
      <c r="A36" s="203" t="s">
        <v>206</v>
      </c>
      <c r="B36" s="204"/>
      <c r="C36" s="204"/>
      <c r="D36" s="249" t="s">
        <v>251</v>
      </c>
      <c r="E36" s="203" t="s">
        <v>252</v>
      </c>
      <c r="F36" s="217" t="s">
        <v>253</v>
      </c>
      <c r="H36" s="219" t="s">
        <v>134</v>
      </c>
      <c r="I36" s="217" t="s">
        <v>194</v>
      </c>
      <c r="J36" s="217" t="s">
        <v>234</v>
      </c>
      <c r="K36" s="220">
        <v>8</v>
      </c>
      <c r="L36" s="222">
        <f>IFERROR(IF(G36="X",0,IF(H36="X",0,VLOOKUP(H36,'1'!$K$3:$L$16,2,FALSE))),0)</f>
        <v>255</v>
      </c>
      <c r="M36" s="205">
        <f t="shared" si="2"/>
        <v>2040</v>
      </c>
      <c r="N36" s="205">
        <f>IFERROR(VLOOKUP(H36,'1'!$K$3:$M$16,3,FALSE),0)</f>
        <v>0</v>
      </c>
      <c r="O36" s="205">
        <f t="shared" si="3"/>
        <v>0</v>
      </c>
      <c r="P36" s="205"/>
      <c r="Q36" s="205"/>
      <c r="R36" s="205"/>
    </row>
    <row r="37" spans="1:18">
      <c r="A37" s="203" t="s">
        <v>206</v>
      </c>
      <c r="B37" s="204"/>
      <c r="C37" s="204"/>
      <c r="D37" s="249" t="s">
        <v>254</v>
      </c>
      <c r="E37" s="203" t="s">
        <v>218</v>
      </c>
      <c r="F37" s="217" t="s">
        <v>248</v>
      </c>
      <c r="H37" s="219" t="s">
        <v>126</v>
      </c>
      <c r="I37" s="217" t="s">
        <v>194</v>
      </c>
      <c r="J37" s="217" t="s">
        <v>234</v>
      </c>
      <c r="K37" s="220">
        <v>7</v>
      </c>
      <c r="L37" s="222">
        <f>IFERROR(IF(G37="X",0,IF(H37="X",0,VLOOKUP(H37,'1'!$K$3:$L$16,2,FALSE))),0)</f>
        <v>255</v>
      </c>
      <c r="M37" s="205">
        <f t="shared" si="2"/>
        <v>1785</v>
      </c>
      <c r="N37" s="205">
        <f>IFERROR(VLOOKUP(H37,'1'!$K$3:$M$16,3,FALSE),0)</f>
        <v>0</v>
      </c>
      <c r="O37" s="205">
        <f t="shared" si="3"/>
        <v>0</v>
      </c>
      <c r="P37" s="205"/>
      <c r="Q37" s="205"/>
      <c r="R37" s="205"/>
    </row>
    <row r="38" spans="1:18">
      <c r="A38" s="203" t="s">
        <v>206</v>
      </c>
      <c r="B38" s="204"/>
      <c r="C38" s="204"/>
      <c r="D38" s="249" t="s">
        <v>255</v>
      </c>
      <c r="E38" s="203" t="s">
        <v>256</v>
      </c>
      <c r="F38" s="217" t="s">
        <v>257</v>
      </c>
      <c r="H38" s="219" t="s">
        <v>126</v>
      </c>
      <c r="I38" s="217" t="s">
        <v>194</v>
      </c>
      <c r="J38" s="217" t="s">
        <v>234</v>
      </c>
      <c r="K38" s="220">
        <v>6</v>
      </c>
      <c r="L38" s="222">
        <f>IFERROR(IF(G38="X",0,IF(H38="X",0,VLOOKUP(H38,'1'!$K$3:$L$16,2,FALSE))),0)</f>
        <v>255</v>
      </c>
      <c r="M38" s="205">
        <f t="shared" si="2"/>
        <v>1530</v>
      </c>
      <c r="N38" s="205">
        <f>IFERROR(VLOOKUP(H38,'1'!$K$3:$M$16,3,FALSE),0)</f>
        <v>0</v>
      </c>
      <c r="O38" s="205">
        <f t="shared" si="3"/>
        <v>0</v>
      </c>
      <c r="P38" s="205"/>
      <c r="Q38" s="205"/>
      <c r="R38" s="205"/>
    </row>
    <row r="39" spans="1:18">
      <c r="A39" s="203" t="s">
        <v>206</v>
      </c>
      <c r="B39" s="204"/>
      <c r="C39" s="204"/>
      <c r="D39" s="249" t="s">
        <v>258</v>
      </c>
      <c r="E39" s="203" t="s">
        <v>252</v>
      </c>
      <c r="F39" s="217" t="s">
        <v>253</v>
      </c>
      <c r="H39" s="219" t="s">
        <v>134</v>
      </c>
      <c r="I39" s="217" t="s">
        <v>194</v>
      </c>
      <c r="J39" s="217" t="s">
        <v>234</v>
      </c>
      <c r="K39" s="220">
        <v>9</v>
      </c>
      <c r="L39" s="222">
        <f>IFERROR(IF(G39="X",0,IF(H39="X",0,VLOOKUP(H39,'1'!$K$3:$L$16,2,FALSE))),0)</f>
        <v>255</v>
      </c>
      <c r="M39" s="205">
        <f t="shared" si="2"/>
        <v>2295</v>
      </c>
      <c r="N39" s="205">
        <f>IFERROR(VLOOKUP(H39,'1'!$K$3:$M$16,3,FALSE),0)</f>
        <v>0</v>
      </c>
      <c r="O39" s="205">
        <f t="shared" si="3"/>
        <v>0</v>
      </c>
      <c r="P39" s="205"/>
      <c r="Q39" s="205"/>
      <c r="R39" s="205"/>
    </row>
    <row r="40" spans="1:18">
      <c r="A40" s="203" t="s">
        <v>206</v>
      </c>
      <c r="B40" s="204"/>
      <c r="C40" s="204"/>
      <c r="D40" s="249" t="s">
        <v>259</v>
      </c>
      <c r="E40" s="203" t="s">
        <v>260</v>
      </c>
      <c r="F40" s="217" t="s">
        <v>261</v>
      </c>
      <c r="H40" s="219" t="s">
        <v>126</v>
      </c>
      <c r="I40" s="217" t="s">
        <v>194</v>
      </c>
      <c r="J40" s="217" t="s">
        <v>234</v>
      </c>
      <c r="K40" s="220">
        <v>42</v>
      </c>
      <c r="L40" s="222">
        <f>IFERROR(IF(G40="X",0,IF(H40="X",0,VLOOKUP(H40,'1'!$K$3:$L$16,2,FALSE))),0)</f>
        <v>255</v>
      </c>
      <c r="M40" s="205">
        <f t="shared" si="2"/>
        <v>10710</v>
      </c>
      <c r="N40" s="205">
        <f>IFERROR(VLOOKUP(H40,'1'!$K$3:$M$16,3,FALSE),0)</f>
        <v>0</v>
      </c>
      <c r="O40" s="205">
        <f t="shared" si="3"/>
        <v>0</v>
      </c>
      <c r="P40" s="205"/>
      <c r="Q40" s="205"/>
      <c r="R40" s="205"/>
    </row>
    <row r="41" spans="1:18">
      <c r="A41" s="203" t="s">
        <v>206</v>
      </c>
      <c r="B41" s="204"/>
      <c r="C41" s="204"/>
      <c r="D41" s="249" t="s">
        <v>262</v>
      </c>
      <c r="E41" s="203" t="s">
        <v>260</v>
      </c>
      <c r="F41" s="217" t="s">
        <v>263</v>
      </c>
      <c r="H41" s="219" t="s">
        <v>126</v>
      </c>
      <c r="I41" s="217" t="s">
        <v>194</v>
      </c>
      <c r="J41" s="217" t="s">
        <v>234</v>
      </c>
      <c r="K41" s="220">
        <v>8</v>
      </c>
      <c r="L41" s="222">
        <f>IFERROR(IF(G41="X",0,IF(H41="X",0,VLOOKUP(H41,'1'!$K$3:$L$16,2,FALSE))),0)</f>
        <v>255</v>
      </c>
      <c r="M41" s="205">
        <f t="shared" si="2"/>
        <v>2040</v>
      </c>
      <c r="N41" s="205">
        <f>IFERROR(VLOOKUP(H41,'1'!$K$3:$M$16,3,FALSE),0)</f>
        <v>0</v>
      </c>
      <c r="O41" s="205">
        <f t="shared" si="3"/>
        <v>0</v>
      </c>
      <c r="P41" s="205"/>
      <c r="Q41" s="205"/>
      <c r="R41" s="205"/>
    </row>
    <row r="42" spans="1:18">
      <c r="A42" s="203" t="s">
        <v>206</v>
      </c>
      <c r="B42" s="204"/>
      <c r="C42" s="204"/>
      <c r="D42" s="249" t="s">
        <v>264</v>
      </c>
      <c r="E42" s="203" t="s">
        <v>192</v>
      </c>
      <c r="F42" s="217" t="s">
        <v>265</v>
      </c>
      <c r="H42" s="219" t="s">
        <v>134</v>
      </c>
      <c r="I42" s="217" t="s">
        <v>194</v>
      </c>
      <c r="J42" s="217" t="s">
        <v>234</v>
      </c>
      <c r="K42" s="220">
        <v>12</v>
      </c>
      <c r="L42" s="222">
        <f>IFERROR(IF(G42="X",0,IF(H42="X",0,VLOOKUP(H42,'1'!$K$3:$L$16,2,FALSE))),0)</f>
        <v>255</v>
      </c>
      <c r="M42" s="205">
        <f t="shared" si="2"/>
        <v>3060</v>
      </c>
      <c r="N42" s="205">
        <f>IFERROR(VLOOKUP(H42,'1'!$K$3:$M$16,3,FALSE),0)</f>
        <v>0</v>
      </c>
      <c r="O42" s="205">
        <f t="shared" si="3"/>
        <v>0</v>
      </c>
      <c r="P42" s="205"/>
      <c r="Q42" s="205"/>
      <c r="R42" s="205"/>
    </row>
    <row r="43" spans="1:18">
      <c r="A43" s="203" t="s">
        <v>206</v>
      </c>
      <c r="B43" s="204"/>
      <c r="C43" s="204"/>
      <c r="D43" s="249" t="s">
        <v>266</v>
      </c>
      <c r="E43" s="203" t="s">
        <v>192</v>
      </c>
      <c r="F43" s="217" t="s">
        <v>193</v>
      </c>
      <c r="H43" s="219" t="s">
        <v>134</v>
      </c>
      <c r="I43" s="217" t="s">
        <v>194</v>
      </c>
      <c r="J43" s="217" t="s">
        <v>234</v>
      </c>
      <c r="K43" s="220">
        <v>61</v>
      </c>
      <c r="L43" s="222">
        <f>IFERROR(IF(G43="X",0,IF(H43="X",0,VLOOKUP(H43,'1'!$K$3:$L$16,2,FALSE))),0)</f>
        <v>255</v>
      </c>
      <c r="M43" s="205">
        <f t="shared" si="2"/>
        <v>15555</v>
      </c>
      <c r="N43" s="205">
        <f>IFERROR(VLOOKUP(H43,'1'!$K$3:$M$16,3,FALSE),0)</f>
        <v>0</v>
      </c>
      <c r="O43" s="205">
        <f t="shared" si="3"/>
        <v>0</v>
      </c>
      <c r="P43" s="205"/>
      <c r="Q43" s="205"/>
      <c r="R43" s="205"/>
    </row>
    <row r="44" spans="1:18">
      <c r="A44" s="203" t="s">
        <v>206</v>
      </c>
      <c r="B44" s="204"/>
      <c r="C44" s="204"/>
      <c r="D44" s="249" t="s">
        <v>267</v>
      </c>
      <c r="E44" s="203" t="s">
        <v>208</v>
      </c>
      <c r="F44" s="217" t="s">
        <v>208</v>
      </c>
      <c r="H44" s="219" t="s">
        <v>134</v>
      </c>
      <c r="I44" s="217" t="s">
        <v>210</v>
      </c>
      <c r="J44" s="217" t="s">
        <v>210</v>
      </c>
      <c r="K44" s="220">
        <v>8</v>
      </c>
      <c r="L44" s="222">
        <f>IFERROR(IF(G44="X",0,IF(H44="X",0,VLOOKUP(H44,'1'!$K$3:$L$16,2,FALSE))),0)</f>
        <v>255</v>
      </c>
      <c r="M44" s="205">
        <f t="shared" si="2"/>
        <v>2040</v>
      </c>
      <c r="N44" s="205">
        <f>IFERROR(VLOOKUP(H44,'1'!$K$3:$M$16,3,FALSE),0)</f>
        <v>0</v>
      </c>
      <c r="O44" s="205">
        <f t="shared" si="3"/>
        <v>0</v>
      </c>
      <c r="P44" s="205"/>
      <c r="Q44" s="205"/>
      <c r="R44" s="205"/>
    </row>
    <row r="45" spans="1:18">
      <c r="A45" s="203" t="s">
        <v>206</v>
      </c>
      <c r="B45" s="204"/>
      <c r="C45" s="204"/>
      <c r="D45" s="249" t="s">
        <v>268</v>
      </c>
      <c r="E45" s="203" t="s">
        <v>192</v>
      </c>
      <c r="F45" s="217" t="s">
        <v>193</v>
      </c>
      <c r="H45" s="219" t="s">
        <v>134</v>
      </c>
      <c r="I45" s="217" t="s">
        <v>194</v>
      </c>
      <c r="J45" s="217" t="s">
        <v>234</v>
      </c>
      <c r="K45" s="220">
        <v>61</v>
      </c>
      <c r="L45" s="222">
        <f>IFERROR(IF(G45="X",0,IF(H45="X",0,VLOOKUP(H45,'1'!$K$3:$L$16,2,FALSE))),0)</f>
        <v>255</v>
      </c>
      <c r="M45" s="205">
        <f t="shared" si="2"/>
        <v>15555</v>
      </c>
      <c r="N45" s="205">
        <f>IFERROR(VLOOKUP(H45,'1'!$K$3:$M$16,3,FALSE),0)</f>
        <v>0</v>
      </c>
      <c r="O45" s="205">
        <f t="shared" si="3"/>
        <v>0</v>
      </c>
      <c r="P45" s="205"/>
      <c r="Q45" s="205"/>
      <c r="R45" s="205"/>
    </row>
    <row r="46" spans="1:18">
      <c r="A46" s="203" t="s">
        <v>206</v>
      </c>
      <c r="B46" s="204"/>
      <c r="C46" s="204"/>
      <c r="D46" s="249" t="s">
        <v>269</v>
      </c>
      <c r="E46" s="203" t="s">
        <v>192</v>
      </c>
      <c r="F46" s="217" t="s">
        <v>193</v>
      </c>
      <c r="H46" s="219" t="s">
        <v>134</v>
      </c>
      <c r="I46" s="217" t="s">
        <v>194</v>
      </c>
      <c r="J46" s="217" t="s">
        <v>234</v>
      </c>
      <c r="K46" s="220">
        <v>103</v>
      </c>
      <c r="L46" s="222">
        <f>IFERROR(IF(G46="X",0,IF(H46="X",0,VLOOKUP(H46,'1'!$K$3:$L$16,2,FALSE))),0)</f>
        <v>255</v>
      </c>
      <c r="M46" s="205">
        <f t="shared" si="2"/>
        <v>26265</v>
      </c>
      <c r="N46" s="205">
        <f>IFERROR(VLOOKUP(H46,'1'!$K$3:$M$16,3,FALSE),0)</f>
        <v>0</v>
      </c>
      <c r="O46" s="205">
        <f t="shared" si="3"/>
        <v>0</v>
      </c>
      <c r="P46" s="205"/>
      <c r="Q46" s="205"/>
      <c r="R46" s="205"/>
    </row>
    <row r="47" spans="1:18">
      <c r="A47" s="203" t="s">
        <v>206</v>
      </c>
      <c r="B47" s="204"/>
      <c r="C47" s="204"/>
      <c r="D47" s="249" t="s">
        <v>202</v>
      </c>
      <c r="E47" s="203" t="s">
        <v>197</v>
      </c>
      <c r="F47" s="217" t="s">
        <v>198</v>
      </c>
      <c r="H47" s="219" t="s">
        <v>134</v>
      </c>
      <c r="I47" s="217" t="s">
        <v>194</v>
      </c>
      <c r="J47" s="217" t="s">
        <v>195</v>
      </c>
      <c r="K47" s="220">
        <v>16</v>
      </c>
      <c r="L47" s="222">
        <f>IFERROR(IF(G47="X",0,IF(H47="X",0,VLOOKUP(H47,'1'!$K$3:$L$16,2,FALSE))),0)</f>
        <v>255</v>
      </c>
      <c r="M47" s="205">
        <f t="shared" si="2"/>
        <v>4080</v>
      </c>
      <c r="N47" s="205">
        <f>IFERROR(VLOOKUP(H47,'1'!$K$3:$M$16,3,FALSE),0)</f>
        <v>0</v>
      </c>
      <c r="O47" s="205">
        <f t="shared" si="3"/>
        <v>0</v>
      </c>
      <c r="P47" s="205"/>
      <c r="Q47" s="205"/>
      <c r="R47" s="205"/>
    </row>
    <row r="48" spans="1:18">
      <c r="A48" s="203" t="s">
        <v>206</v>
      </c>
      <c r="B48" s="204"/>
      <c r="C48" s="204"/>
      <c r="D48" s="249" t="s">
        <v>270</v>
      </c>
      <c r="E48" s="203" t="s">
        <v>208</v>
      </c>
      <c r="F48" s="217" t="s">
        <v>208</v>
      </c>
      <c r="H48" s="219" t="s">
        <v>134</v>
      </c>
      <c r="I48" s="217" t="s">
        <v>210</v>
      </c>
      <c r="J48" s="217" t="s">
        <v>210</v>
      </c>
      <c r="K48" s="220">
        <v>12</v>
      </c>
      <c r="L48" s="222">
        <f>IFERROR(IF(G48="X",0,IF(H48="X",0,VLOOKUP(H48,'1'!$K$3:$L$16,2,FALSE))),0)</f>
        <v>255</v>
      </c>
      <c r="M48" s="205">
        <f t="shared" si="2"/>
        <v>3060</v>
      </c>
      <c r="N48" s="205">
        <f>IFERROR(VLOOKUP(H48,'1'!$K$3:$M$16,3,FALSE),0)</f>
        <v>0</v>
      </c>
      <c r="O48" s="205">
        <f t="shared" si="3"/>
        <v>0</v>
      </c>
      <c r="P48" s="205"/>
      <c r="Q48" s="205"/>
      <c r="R48" s="205"/>
    </row>
    <row r="49" spans="1:18">
      <c r="A49" s="203" t="s">
        <v>206</v>
      </c>
      <c r="B49" s="204"/>
      <c r="C49" s="204"/>
      <c r="D49" s="249" t="s">
        <v>271</v>
      </c>
      <c r="E49" s="203" t="s">
        <v>272</v>
      </c>
      <c r="F49" s="217" t="s">
        <v>273</v>
      </c>
      <c r="H49" s="219" t="s">
        <v>140</v>
      </c>
      <c r="I49" s="217" t="s">
        <v>194</v>
      </c>
      <c r="J49" s="217" t="s">
        <v>195</v>
      </c>
      <c r="K49" s="220">
        <v>7</v>
      </c>
      <c r="L49" s="222">
        <f>IFERROR(IF(G49="X",0,IF(H49="X",0,VLOOKUP(H49,'1'!$K$3:$L$16,2,FALSE))),0)</f>
        <v>255</v>
      </c>
      <c r="M49" s="205">
        <f t="shared" si="2"/>
        <v>1785</v>
      </c>
      <c r="N49" s="205">
        <f>IFERROR(VLOOKUP(H49,'1'!$K$3:$M$16,3,FALSE),0)</f>
        <v>0</v>
      </c>
      <c r="O49" s="205">
        <f t="shared" si="3"/>
        <v>0</v>
      </c>
      <c r="P49" s="205"/>
      <c r="Q49" s="205"/>
      <c r="R49" s="205"/>
    </row>
    <row r="50" spans="1:18">
      <c r="A50" s="203" t="s">
        <v>206</v>
      </c>
      <c r="B50" s="204"/>
      <c r="C50" s="204"/>
      <c r="D50" s="249" t="s">
        <v>274</v>
      </c>
      <c r="E50" s="203" t="s">
        <v>272</v>
      </c>
      <c r="F50" s="217" t="s">
        <v>273</v>
      </c>
      <c r="H50" s="219" t="s">
        <v>140</v>
      </c>
      <c r="I50" s="217" t="s">
        <v>194</v>
      </c>
      <c r="J50" s="217" t="s">
        <v>195</v>
      </c>
      <c r="K50" s="220">
        <v>3</v>
      </c>
      <c r="L50" s="222">
        <f>IFERROR(IF(G50="X",0,IF(H50="X",0,VLOOKUP(H50,'1'!$K$3:$L$16,2,FALSE))),0)</f>
        <v>255</v>
      </c>
      <c r="M50" s="205">
        <f t="shared" si="2"/>
        <v>765</v>
      </c>
      <c r="N50" s="205">
        <f>IFERROR(VLOOKUP(H50,'1'!$K$3:$M$16,3,FALSE),0)</f>
        <v>0</v>
      </c>
      <c r="O50" s="205">
        <f t="shared" si="3"/>
        <v>0</v>
      </c>
      <c r="P50" s="205"/>
      <c r="Q50" s="205"/>
      <c r="R50" s="205"/>
    </row>
    <row r="51" spans="1:18">
      <c r="A51" s="203" t="s">
        <v>206</v>
      </c>
      <c r="B51" s="204"/>
      <c r="C51" s="204"/>
      <c r="D51" s="249" t="s">
        <v>275</v>
      </c>
      <c r="E51" s="203" t="s">
        <v>272</v>
      </c>
      <c r="F51" s="217" t="s">
        <v>273</v>
      </c>
      <c r="H51" s="219" t="s">
        <v>140</v>
      </c>
      <c r="I51" s="217" t="s">
        <v>194</v>
      </c>
      <c r="J51" s="217" t="s">
        <v>195</v>
      </c>
      <c r="K51" s="220">
        <v>7</v>
      </c>
      <c r="L51" s="222">
        <f>IFERROR(IF(G51="X",0,IF(H51="X",0,VLOOKUP(H51,'1'!$K$3:$L$16,2,FALSE))),0)</f>
        <v>255</v>
      </c>
      <c r="M51" s="205">
        <f t="shared" si="2"/>
        <v>1785</v>
      </c>
      <c r="N51" s="205">
        <f>IFERROR(VLOOKUP(H51,'1'!$K$3:$M$16,3,FALSE),0)</f>
        <v>0</v>
      </c>
      <c r="O51" s="205">
        <f t="shared" si="3"/>
        <v>0</v>
      </c>
      <c r="P51" s="205"/>
      <c r="Q51" s="205"/>
      <c r="R51" s="205"/>
    </row>
    <row r="52" spans="1:18">
      <c r="A52" s="203" t="s">
        <v>206</v>
      </c>
      <c r="B52" s="204"/>
      <c r="C52" s="204"/>
      <c r="D52" s="249" t="s">
        <v>276</v>
      </c>
      <c r="E52" s="203" t="s">
        <v>272</v>
      </c>
      <c r="F52" s="217" t="s">
        <v>273</v>
      </c>
      <c r="H52" s="219" t="s">
        <v>140</v>
      </c>
      <c r="I52" s="217" t="s">
        <v>194</v>
      </c>
      <c r="J52" s="217" t="s">
        <v>195</v>
      </c>
      <c r="K52" s="220">
        <v>14</v>
      </c>
      <c r="L52" s="222">
        <f>IFERROR(IF(G52="X",0,IF(H52="X",0,VLOOKUP(H52,'1'!$K$3:$L$16,2,FALSE))),0)</f>
        <v>255</v>
      </c>
      <c r="M52" s="205">
        <f t="shared" si="2"/>
        <v>3570</v>
      </c>
      <c r="N52" s="205">
        <f>IFERROR(VLOOKUP(H52,'1'!$K$3:$M$16,3,FALSE),0)</f>
        <v>0</v>
      </c>
      <c r="O52" s="205">
        <f t="shared" si="3"/>
        <v>0</v>
      </c>
      <c r="P52" s="205"/>
      <c r="Q52" s="205"/>
      <c r="R52" s="205"/>
    </row>
    <row r="53" spans="1:18">
      <c r="A53" s="203" t="s">
        <v>206</v>
      </c>
      <c r="B53" s="204"/>
      <c r="C53" s="204"/>
      <c r="D53" s="249" t="s">
        <v>277</v>
      </c>
      <c r="E53" s="203" t="s">
        <v>272</v>
      </c>
      <c r="F53" s="217" t="s">
        <v>273</v>
      </c>
      <c r="H53" s="219" t="s">
        <v>140</v>
      </c>
      <c r="I53" s="217" t="s">
        <v>194</v>
      </c>
      <c r="J53" s="217" t="s">
        <v>195</v>
      </c>
      <c r="K53" s="220">
        <v>14</v>
      </c>
      <c r="L53" s="222">
        <f>IFERROR(IF(G53="X",0,IF(H53="X",0,VLOOKUP(H53,'1'!$K$3:$L$16,2,FALSE))),0)</f>
        <v>255</v>
      </c>
      <c r="M53" s="205">
        <f t="shared" si="2"/>
        <v>3570</v>
      </c>
      <c r="N53" s="205">
        <f>IFERROR(VLOOKUP(H53,'1'!$K$3:$M$16,3,FALSE),0)</f>
        <v>0</v>
      </c>
      <c r="O53" s="205">
        <f t="shared" si="3"/>
        <v>0</v>
      </c>
      <c r="P53" s="205"/>
      <c r="Q53" s="205"/>
      <c r="R53" s="205"/>
    </row>
    <row r="54" spans="1:18">
      <c r="A54" s="203" t="s">
        <v>206</v>
      </c>
      <c r="B54" s="204"/>
      <c r="C54" s="204"/>
      <c r="D54" s="250"/>
      <c r="E54" s="203" t="s">
        <v>278</v>
      </c>
      <c r="F54" s="217" t="s">
        <v>279</v>
      </c>
      <c r="H54" s="219" t="s">
        <v>140</v>
      </c>
      <c r="I54" s="217" t="s">
        <v>194</v>
      </c>
      <c r="J54" s="217" t="s">
        <v>234</v>
      </c>
      <c r="K54" s="220">
        <v>3</v>
      </c>
      <c r="L54" s="222">
        <f>IFERROR(IF(G54="X",0,IF(H54="X",0,VLOOKUP(H54,'1'!$K$3:$L$16,2,FALSE))),0)</f>
        <v>255</v>
      </c>
      <c r="M54" s="205">
        <f t="shared" si="2"/>
        <v>765</v>
      </c>
      <c r="N54" s="205">
        <f>IFERROR(VLOOKUP(H54,'1'!$K$3:$M$16,3,FALSE),0)</f>
        <v>0</v>
      </c>
      <c r="O54" s="205">
        <f t="shared" si="3"/>
        <v>0</v>
      </c>
      <c r="P54" s="205"/>
      <c r="Q54" s="205"/>
      <c r="R54" s="205"/>
    </row>
    <row r="55" spans="1:18">
      <c r="A55" s="203" t="s">
        <v>280</v>
      </c>
      <c r="B55" s="204"/>
      <c r="C55" s="204"/>
      <c r="D55" s="249" t="s">
        <v>281</v>
      </c>
      <c r="E55" s="203" t="s">
        <v>282</v>
      </c>
      <c r="F55" s="217" t="s">
        <v>283</v>
      </c>
      <c r="H55" s="219" t="s">
        <v>134</v>
      </c>
      <c r="I55" s="217" t="s">
        <v>194</v>
      </c>
      <c r="J55" s="217" t="s">
        <v>234</v>
      </c>
      <c r="K55" s="220">
        <v>320</v>
      </c>
      <c r="L55" s="222">
        <f>IFERROR(IF(G55="X",0,IF(H55="X",0,VLOOKUP(H55,'1'!$K$3:$L$16,2,FALSE))),0)</f>
        <v>255</v>
      </c>
      <c r="M55" s="205">
        <f t="shared" si="2"/>
        <v>81600</v>
      </c>
      <c r="N55" s="205">
        <f>IFERROR(VLOOKUP(H55,'1'!$K$3:$M$16,3,FALSE),0)</f>
        <v>0</v>
      </c>
      <c r="O55" s="205">
        <f t="shared" si="3"/>
        <v>0</v>
      </c>
      <c r="P55" s="205"/>
      <c r="Q55" s="205"/>
      <c r="R55" s="205"/>
    </row>
    <row r="56" spans="1:18">
      <c r="A56" s="203" t="s">
        <v>280</v>
      </c>
      <c r="B56" s="204"/>
      <c r="C56" s="204"/>
      <c r="D56" s="249" t="s">
        <v>284</v>
      </c>
      <c r="E56" s="203" t="s">
        <v>285</v>
      </c>
      <c r="F56" s="217" t="s">
        <v>286</v>
      </c>
      <c r="H56" s="219" t="s">
        <v>134</v>
      </c>
      <c r="I56" s="217" t="s">
        <v>194</v>
      </c>
      <c r="J56" s="217" t="s">
        <v>234</v>
      </c>
      <c r="K56" s="220">
        <v>15</v>
      </c>
      <c r="L56" s="222">
        <f>IFERROR(IF(G56="X",0,IF(H56="X",0,VLOOKUP(H56,'1'!$K$3:$L$16,2,FALSE))),0)</f>
        <v>255</v>
      </c>
      <c r="M56" s="205">
        <f t="shared" si="2"/>
        <v>3825</v>
      </c>
      <c r="N56" s="205">
        <f>IFERROR(VLOOKUP(H56,'1'!$K$3:$M$16,3,FALSE),0)</f>
        <v>0</v>
      </c>
      <c r="O56" s="205">
        <f t="shared" si="3"/>
        <v>0</v>
      </c>
      <c r="P56" s="205"/>
      <c r="Q56" s="205"/>
      <c r="R56" s="205"/>
    </row>
    <row r="57" spans="1:18">
      <c r="A57" s="203" t="s">
        <v>280</v>
      </c>
      <c r="B57" s="204"/>
      <c r="C57" s="204"/>
      <c r="D57" s="249" t="s">
        <v>287</v>
      </c>
      <c r="E57" s="203" t="s">
        <v>192</v>
      </c>
      <c r="F57" s="217" t="s">
        <v>288</v>
      </c>
      <c r="H57" s="219" t="s">
        <v>131</v>
      </c>
      <c r="I57" s="217" t="s">
        <v>194</v>
      </c>
      <c r="J57" s="217" t="s">
        <v>234</v>
      </c>
      <c r="K57" s="220">
        <v>90</v>
      </c>
      <c r="L57" s="222">
        <f>IFERROR(IF(G57="X",0,IF(H57="X",0,VLOOKUP(H57,'1'!$K$3:$L$16,2,FALSE))),0)</f>
        <v>255</v>
      </c>
      <c r="M57" s="205">
        <f t="shared" si="2"/>
        <v>22950</v>
      </c>
      <c r="N57" s="205">
        <f>IFERROR(VLOOKUP(H57,'1'!$K$3:$M$16,3,FALSE),0)</f>
        <v>0</v>
      </c>
      <c r="O57" s="205">
        <f t="shared" si="3"/>
        <v>0</v>
      </c>
      <c r="P57" s="205"/>
      <c r="Q57" s="205"/>
      <c r="R57" s="205"/>
    </row>
    <row r="58" spans="1:18">
      <c r="A58" s="203" t="s">
        <v>280</v>
      </c>
      <c r="B58" s="204"/>
      <c r="C58" s="204"/>
      <c r="D58" s="249" t="s">
        <v>289</v>
      </c>
      <c r="E58" s="203" t="s">
        <v>192</v>
      </c>
      <c r="F58" s="217" t="s">
        <v>290</v>
      </c>
      <c r="H58" s="219" t="s">
        <v>131</v>
      </c>
      <c r="I58" s="217" t="s">
        <v>194</v>
      </c>
      <c r="J58" s="217" t="s">
        <v>234</v>
      </c>
      <c r="K58" s="220">
        <v>57</v>
      </c>
      <c r="L58" s="222">
        <f>IFERROR(IF(G58="X",0,IF(H58="X",0,VLOOKUP(H58,'1'!$K$3:$L$16,2,FALSE))),0)</f>
        <v>255</v>
      </c>
      <c r="M58" s="205">
        <f t="shared" si="2"/>
        <v>14535</v>
      </c>
      <c r="N58" s="205">
        <f>IFERROR(VLOOKUP(H58,'1'!$K$3:$M$16,3,FALSE),0)</f>
        <v>0</v>
      </c>
      <c r="O58" s="205">
        <f t="shared" si="3"/>
        <v>0</v>
      </c>
      <c r="P58" s="205"/>
      <c r="Q58" s="205"/>
      <c r="R58" s="205"/>
    </row>
    <row r="59" spans="1:18">
      <c r="A59" s="203" t="s">
        <v>280</v>
      </c>
      <c r="B59" s="204"/>
      <c r="C59" s="204"/>
      <c r="D59" s="249" t="s">
        <v>291</v>
      </c>
      <c r="E59" s="203" t="s">
        <v>218</v>
      </c>
      <c r="F59" s="217" t="s">
        <v>218</v>
      </c>
      <c r="H59" s="219" t="s">
        <v>126</v>
      </c>
      <c r="I59" s="217" t="s">
        <v>194</v>
      </c>
      <c r="J59" s="217" t="s">
        <v>234</v>
      </c>
      <c r="K59" s="220">
        <v>66</v>
      </c>
      <c r="L59" s="222">
        <f>IFERROR(IF(G59="X",0,IF(H59="X",0,VLOOKUP(H59,'1'!$K$3:$L$16,2,FALSE))),0)</f>
        <v>255</v>
      </c>
      <c r="M59" s="205">
        <f t="shared" si="2"/>
        <v>16830</v>
      </c>
      <c r="N59" s="205">
        <f>IFERROR(VLOOKUP(H59,'1'!$K$3:$M$16,3,FALSE),0)</f>
        <v>0</v>
      </c>
      <c r="O59" s="205">
        <f t="shared" si="3"/>
        <v>0</v>
      </c>
      <c r="P59" s="205"/>
      <c r="Q59" s="205"/>
      <c r="R59" s="205"/>
    </row>
    <row r="60" spans="1:18">
      <c r="A60" s="203" t="s">
        <v>280</v>
      </c>
      <c r="B60" s="204"/>
      <c r="C60" s="204"/>
      <c r="D60" s="249" t="s">
        <v>292</v>
      </c>
      <c r="E60" s="203" t="s">
        <v>293</v>
      </c>
      <c r="F60" s="217" t="s">
        <v>294</v>
      </c>
      <c r="H60" s="219" t="s">
        <v>126</v>
      </c>
      <c r="I60" s="217" t="s">
        <v>194</v>
      </c>
      <c r="J60" s="217" t="s">
        <v>234</v>
      </c>
      <c r="K60" s="220">
        <v>33</v>
      </c>
      <c r="L60" s="222">
        <f>IFERROR(IF(G60="X",0,IF(H60="X",0,VLOOKUP(H60,'1'!$K$3:$L$16,2,FALSE))),0)</f>
        <v>255</v>
      </c>
      <c r="M60" s="205">
        <f t="shared" si="2"/>
        <v>8415</v>
      </c>
      <c r="N60" s="205">
        <f>IFERROR(VLOOKUP(H60,'1'!$K$3:$M$16,3,FALSE),0)</f>
        <v>0</v>
      </c>
      <c r="O60" s="205">
        <f t="shared" si="3"/>
        <v>0</v>
      </c>
      <c r="P60" s="205"/>
      <c r="Q60" s="205"/>
      <c r="R60" s="205"/>
    </row>
    <row r="61" spans="1:18">
      <c r="A61" s="203" t="s">
        <v>280</v>
      </c>
      <c r="B61" s="204"/>
      <c r="C61" s="204"/>
      <c r="D61" s="249" t="s">
        <v>295</v>
      </c>
      <c r="E61" s="203" t="s">
        <v>293</v>
      </c>
      <c r="F61" s="217" t="s">
        <v>294</v>
      </c>
      <c r="H61" s="219" t="s">
        <v>126</v>
      </c>
      <c r="I61" s="217" t="s">
        <v>194</v>
      </c>
      <c r="J61" s="217" t="s">
        <v>234</v>
      </c>
      <c r="K61" s="220">
        <v>16</v>
      </c>
      <c r="L61" s="222">
        <f>IFERROR(IF(G61="X",0,IF(H61="X",0,VLOOKUP(H61,'1'!$K$3:$L$16,2,FALSE))),0)</f>
        <v>255</v>
      </c>
      <c r="M61" s="205">
        <f t="shared" si="2"/>
        <v>4080</v>
      </c>
      <c r="N61" s="205">
        <f>IFERROR(VLOOKUP(H61,'1'!$K$3:$M$16,3,FALSE),0)</f>
        <v>0</v>
      </c>
      <c r="O61" s="205">
        <f t="shared" si="3"/>
        <v>0</v>
      </c>
      <c r="P61" s="205"/>
      <c r="Q61" s="205"/>
      <c r="R61" s="205"/>
    </row>
    <row r="62" spans="1:18">
      <c r="A62" s="203" t="s">
        <v>280</v>
      </c>
      <c r="B62" s="204"/>
      <c r="C62" s="204"/>
      <c r="D62" s="249" t="s">
        <v>296</v>
      </c>
      <c r="E62" s="203" t="s">
        <v>293</v>
      </c>
      <c r="F62" s="217" t="s">
        <v>294</v>
      </c>
      <c r="H62" s="219" t="s">
        <v>126</v>
      </c>
      <c r="I62" s="217" t="s">
        <v>194</v>
      </c>
      <c r="J62" s="217" t="s">
        <v>234</v>
      </c>
      <c r="K62" s="220">
        <v>19</v>
      </c>
      <c r="L62" s="222">
        <f>IFERROR(IF(G62="X",0,IF(H62="X",0,VLOOKUP(H62,'1'!$K$3:$L$16,2,FALSE))),0)</f>
        <v>255</v>
      </c>
      <c r="M62" s="205">
        <f t="shared" si="2"/>
        <v>4845</v>
      </c>
      <c r="N62" s="205">
        <f>IFERROR(VLOOKUP(H62,'1'!$K$3:$M$16,3,FALSE),0)</f>
        <v>0</v>
      </c>
      <c r="O62" s="205">
        <f t="shared" si="3"/>
        <v>0</v>
      </c>
      <c r="P62" s="205"/>
      <c r="Q62" s="205"/>
      <c r="R62" s="205"/>
    </row>
    <row r="63" spans="1:18">
      <c r="A63" s="203" t="s">
        <v>280</v>
      </c>
      <c r="B63" s="204"/>
      <c r="C63" s="204"/>
      <c r="D63" s="249" t="s">
        <v>297</v>
      </c>
      <c r="E63" s="203" t="s">
        <v>293</v>
      </c>
      <c r="F63" s="217" t="s">
        <v>294</v>
      </c>
      <c r="H63" s="219" t="s">
        <v>126</v>
      </c>
      <c r="I63" s="217" t="s">
        <v>194</v>
      </c>
      <c r="J63" s="217" t="s">
        <v>234</v>
      </c>
      <c r="K63" s="220">
        <v>19</v>
      </c>
      <c r="L63" s="222">
        <f>IFERROR(IF(G63="X",0,IF(H63="X",0,VLOOKUP(H63,'1'!$K$3:$L$16,2,FALSE))),0)</f>
        <v>255</v>
      </c>
      <c r="M63" s="205">
        <f t="shared" si="2"/>
        <v>4845</v>
      </c>
      <c r="N63" s="205">
        <f>IFERROR(VLOOKUP(H63,'1'!$K$3:$M$16,3,FALSE),0)</f>
        <v>0</v>
      </c>
      <c r="O63" s="205">
        <f t="shared" si="3"/>
        <v>0</v>
      </c>
      <c r="P63" s="205"/>
      <c r="Q63" s="205"/>
      <c r="R63" s="205"/>
    </row>
    <row r="64" spans="1:18">
      <c r="A64" s="203" t="s">
        <v>280</v>
      </c>
      <c r="B64" s="204"/>
      <c r="C64" s="204"/>
      <c r="D64" s="249" t="s">
        <v>298</v>
      </c>
      <c r="E64" s="203" t="s">
        <v>218</v>
      </c>
      <c r="F64" s="217" t="s">
        <v>218</v>
      </c>
      <c r="H64" s="219" t="s">
        <v>126</v>
      </c>
      <c r="I64" s="217" t="s">
        <v>194</v>
      </c>
      <c r="J64" s="217" t="s">
        <v>234</v>
      </c>
      <c r="K64" s="220">
        <v>15</v>
      </c>
      <c r="L64" s="222">
        <f>IFERROR(IF(G64="X",0,IF(H64="X",0,VLOOKUP(H64,'1'!$K$3:$L$16,2,FALSE))),0)</f>
        <v>255</v>
      </c>
      <c r="M64" s="205">
        <f t="shared" si="2"/>
        <v>3825</v>
      </c>
      <c r="N64" s="205">
        <f>IFERROR(VLOOKUP(H64,'1'!$K$3:$M$16,3,FALSE),0)</f>
        <v>0</v>
      </c>
      <c r="O64" s="205">
        <f t="shared" si="3"/>
        <v>0</v>
      </c>
      <c r="P64" s="205"/>
      <c r="Q64" s="205"/>
      <c r="R64" s="205"/>
    </row>
    <row r="65" spans="1:18">
      <c r="A65" s="203" t="s">
        <v>280</v>
      </c>
      <c r="B65" s="204"/>
      <c r="C65" s="204"/>
      <c r="D65" s="249" t="s">
        <v>299</v>
      </c>
      <c r="E65" s="203" t="s">
        <v>218</v>
      </c>
      <c r="F65" s="217" t="s">
        <v>218</v>
      </c>
      <c r="H65" s="219" t="s">
        <v>126</v>
      </c>
      <c r="I65" s="217" t="s">
        <v>194</v>
      </c>
      <c r="J65" s="217" t="s">
        <v>234</v>
      </c>
      <c r="K65" s="220">
        <v>15</v>
      </c>
      <c r="L65" s="222">
        <f>IFERROR(IF(G65="X",0,IF(H65="X",0,VLOOKUP(H65,'1'!$K$3:$L$16,2,FALSE))),0)</f>
        <v>255</v>
      </c>
      <c r="M65" s="205">
        <f t="shared" si="2"/>
        <v>3825</v>
      </c>
      <c r="N65" s="205">
        <f>IFERROR(VLOOKUP(H65,'1'!$K$3:$M$16,3,FALSE),0)</f>
        <v>0</v>
      </c>
      <c r="O65" s="205">
        <f t="shared" si="3"/>
        <v>0</v>
      </c>
      <c r="P65" s="205"/>
      <c r="Q65" s="205"/>
      <c r="R65" s="205"/>
    </row>
    <row r="66" spans="1:18">
      <c r="A66" s="203" t="s">
        <v>280</v>
      </c>
      <c r="B66" s="204"/>
      <c r="C66" s="204"/>
      <c r="D66" s="249" t="s">
        <v>300</v>
      </c>
      <c r="E66" s="203" t="s">
        <v>293</v>
      </c>
      <c r="F66" s="217" t="s">
        <v>294</v>
      </c>
      <c r="H66" s="219" t="s">
        <v>126</v>
      </c>
      <c r="I66" s="217" t="s">
        <v>194</v>
      </c>
      <c r="J66" s="217" t="s">
        <v>234</v>
      </c>
      <c r="K66" s="220">
        <v>15</v>
      </c>
      <c r="L66" s="222">
        <f>IFERROR(IF(G66="X",0,IF(H66="X",0,VLOOKUP(H66,'1'!$K$3:$L$16,2,FALSE))),0)</f>
        <v>255</v>
      </c>
      <c r="M66" s="205">
        <f t="shared" si="2"/>
        <v>3825</v>
      </c>
      <c r="N66" s="205">
        <f>IFERROR(VLOOKUP(H66,'1'!$K$3:$M$16,3,FALSE),0)</f>
        <v>0</v>
      </c>
      <c r="O66" s="205">
        <f t="shared" si="3"/>
        <v>0</v>
      </c>
      <c r="P66" s="205"/>
      <c r="Q66" s="205"/>
      <c r="R66" s="205"/>
    </row>
    <row r="67" spans="1:18">
      <c r="A67" s="203" t="s">
        <v>280</v>
      </c>
      <c r="B67" s="204"/>
      <c r="C67" s="204"/>
      <c r="D67" s="249" t="s">
        <v>301</v>
      </c>
      <c r="E67" s="203" t="s">
        <v>293</v>
      </c>
      <c r="F67" s="217" t="s">
        <v>294</v>
      </c>
      <c r="H67" s="219" t="s">
        <v>126</v>
      </c>
      <c r="I67" s="217" t="s">
        <v>194</v>
      </c>
      <c r="J67" s="217" t="s">
        <v>234</v>
      </c>
      <c r="K67" s="220">
        <v>20</v>
      </c>
      <c r="L67" s="222">
        <f>IFERROR(IF(G67="X",0,IF(H67="X",0,VLOOKUP(H67,'1'!$K$3:$L$16,2,FALSE))),0)</f>
        <v>255</v>
      </c>
      <c r="M67" s="205">
        <f t="shared" si="2"/>
        <v>5100</v>
      </c>
      <c r="N67" s="205">
        <f>IFERROR(VLOOKUP(H67,'1'!$K$3:$M$16,3,FALSE),0)</f>
        <v>0</v>
      </c>
      <c r="O67" s="205">
        <f t="shared" si="3"/>
        <v>0</v>
      </c>
      <c r="P67" s="205"/>
      <c r="Q67" s="205"/>
      <c r="R67" s="205"/>
    </row>
    <row r="68" spans="1:18">
      <c r="A68" s="203" t="s">
        <v>280</v>
      </c>
      <c r="B68" s="204"/>
      <c r="C68" s="204"/>
      <c r="D68" s="249" t="s">
        <v>302</v>
      </c>
      <c r="E68" s="203" t="s">
        <v>303</v>
      </c>
      <c r="F68" s="217" t="s">
        <v>304</v>
      </c>
      <c r="H68" s="219" t="s">
        <v>138</v>
      </c>
      <c r="I68" s="217" t="s">
        <v>194</v>
      </c>
      <c r="J68" s="217" t="s">
        <v>234</v>
      </c>
      <c r="K68" s="220">
        <v>22</v>
      </c>
      <c r="L68" s="222">
        <f>IFERROR(IF(G68="X",0,IF(H68="X",0,VLOOKUP(H68,'1'!$K$3:$L$16,2,FALSE))),0)</f>
        <v>52</v>
      </c>
      <c r="M68" s="205">
        <f t="shared" si="2"/>
        <v>1144</v>
      </c>
      <c r="N68" s="205">
        <f>IFERROR(VLOOKUP(H68,'1'!$K$3:$M$16,3,FALSE),0)</f>
        <v>0</v>
      </c>
      <c r="O68" s="205">
        <f t="shared" si="3"/>
        <v>0</v>
      </c>
      <c r="P68" s="205"/>
      <c r="Q68" s="205"/>
      <c r="R68" s="205"/>
    </row>
    <row r="69" spans="1:18">
      <c r="A69" s="203" t="s">
        <v>280</v>
      </c>
      <c r="B69" s="204"/>
      <c r="C69" s="204"/>
      <c r="D69" s="249" t="s">
        <v>305</v>
      </c>
      <c r="E69" s="203" t="s">
        <v>293</v>
      </c>
      <c r="F69" s="217" t="s">
        <v>306</v>
      </c>
      <c r="H69" s="219" t="s">
        <v>126</v>
      </c>
      <c r="I69" s="217" t="s">
        <v>194</v>
      </c>
      <c r="J69" s="217" t="s">
        <v>234</v>
      </c>
      <c r="K69" s="220">
        <v>328</v>
      </c>
      <c r="L69" s="222">
        <f>IFERROR(IF(G69="X",0,IF(H69="X",0,VLOOKUP(H69,'1'!$K$3:$L$16,2,FALSE))),0)</f>
        <v>255</v>
      </c>
      <c r="M69" s="205">
        <f t="shared" si="2"/>
        <v>83640</v>
      </c>
      <c r="N69" s="205">
        <f>IFERROR(VLOOKUP(H69,'1'!$K$3:$M$16,3,FALSE),0)</f>
        <v>0</v>
      </c>
      <c r="O69" s="205">
        <f t="shared" si="3"/>
        <v>0</v>
      </c>
      <c r="P69" s="205"/>
      <c r="Q69" s="205"/>
      <c r="R69" s="205"/>
    </row>
    <row r="70" spans="1:18">
      <c r="A70" s="203" t="s">
        <v>280</v>
      </c>
      <c r="B70" s="204"/>
      <c r="C70" s="204"/>
      <c r="D70" s="249" t="s">
        <v>307</v>
      </c>
      <c r="E70" s="203" t="s">
        <v>192</v>
      </c>
      <c r="F70" s="217" t="s">
        <v>308</v>
      </c>
      <c r="H70" s="219" t="s">
        <v>131</v>
      </c>
      <c r="I70" s="217" t="s">
        <v>194</v>
      </c>
      <c r="J70" s="217" t="s">
        <v>234</v>
      </c>
      <c r="K70" s="220">
        <v>128</v>
      </c>
      <c r="L70" s="222">
        <f>IFERROR(IF(G70="X",0,IF(H70="X",0,VLOOKUP(H70,'1'!$K$3:$L$16,2,FALSE))),0)</f>
        <v>255</v>
      </c>
      <c r="M70" s="205">
        <f t="shared" si="2"/>
        <v>32640</v>
      </c>
      <c r="N70" s="205">
        <f>IFERROR(VLOOKUP(H70,'1'!$K$3:$M$16,3,FALSE),0)</f>
        <v>0</v>
      </c>
      <c r="O70" s="205">
        <f t="shared" si="3"/>
        <v>0</v>
      </c>
      <c r="P70" s="205"/>
      <c r="Q70" s="205"/>
      <c r="R70" s="205"/>
    </row>
    <row r="71" spans="1:18">
      <c r="A71" s="203" t="s">
        <v>280</v>
      </c>
      <c r="B71" s="204"/>
      <c r="C71" s="204"/>
      <c r="D71" s="249" t="s">
        <v>309</v>
      </c>
      <c r="E71" s="203" t="s">
        <v>310</v>
      </c>
      <c r="F71" s="217" t="s">
        <v>310</v>
      </c>
      <c r="H71" s="219" t="s">
        <v>134</v>
      </c>
      <c r="I71" s="217" t="s">
        <v>194</v>
      </c>
      <c r="J71" s="217" t="s">
        <v>195</v>
      </c>
      <c r="K71" s="220">
        <v>8</v>
      </c>
      <c r="L71" s="222">
        <f>IFERROR(IF(G71="X",0,IF(H71="X",0,VLOOKUP(H71,'1'!$K$3:$L$16,2,FALSE))),0)</f>
        <v>255</v>
      </c>
      <c r="M71" s="205">
        <f t="shared" si="2"/>
        <v>2040</v>
      </c>
      <c r="N71" s="205">
        <f>IFERROR(VLOOKUP(H71,'1'!$K$3:$M$16,3,FALSE),0)</f>
        <v>0</v>
      </c>
      <c r="O71" s="205">
        <f t="shared" si="3"/>
        <v>0</v>
      </c>
      <c r="P71" s="205"/>
      <c r="Q71" s="205"/>
      <c r="R71" s="205"/>
    </row>
    <row r="72" spans="1:18">
      <c r="A72" s="203" t="s">
        <v>280</v>
      </c>
      <c r="B72" s="204"/>
      <c r="C72" s="204"/>
      <c r="D72" s="249" t="s">
        <v>311</v>
      </c>
      <c r="E72" s="203" t="s">
        <v>252</v>
      </c>
      <c r="F72" s="217" t="s">
        <v>253</v>
      </c>
      <c r="H72" s="219" t="s">
        <v>134</v>
      </c>
      <c r="I72" s="217" t="s">
        <v>194</v>
      </c>
      <c r="J72" s="217" t="s">
        <v>234</v>
      </c>
      <c r="K72" s="220">
        <v>7</v>
      </c>
      <c r="L72" s="222">
        <f>IFERROR(IF(G72="X",0,IF(H72="X",0,VLOOKUP(H72,'1'!$K$3:$L$16,2,FALSE))),0)</f>
        <v>255</v>
      </c>
      <c r="M72" s="205">
        <f t="shared" si="2"/>
        <v>1785</v>
      </c>
      <c r="N72" s="205">
        <f>IFERROR(VLOOKUP(H72,'1'!$K$3:$M$16,3,FALSE),0)</f>
        <v>0</v>
      </c>
      <c r="O72" s="205">
        <f t="shared" si="3"/>
        <v>0</v>
      </c>
      <c r="P72" s="205"/>
      <c r="Q72" s="205"/>
      <c r="R72" s="205"/>
    </row>
    <row r="73" spans="1:18">
      <c r="A73" s="203" t="s">
        <v>280</v>
      </c>
      <c r="B73" s="204"/>
      <c r="C73" s="204"/>
      <c r="D73" s="249" t="s">
        <v>312</v>
      </c>
      <c r="E73" s="203" t="s">
        <v>197</v>
      </c>
      <c r="F73" s="217" t="s">
        <v>313</v>
      </c>
      <c r="H73" s="219" t="s">
        <v>134</v>
      </c>
      <c r="I73" s="217" t="s">
        <v>194</v>
      </c>
      <c r="J73" s="217" t="s">
        <v>195</v>
      </c>
      <c r="K73" s="220">
        <v>31</v>
      </c>
      <c r="L73" s="222">
        <f>IFERROR(IF(G73="X",0,IF(H73="X",0,VLOOKUP(H73,'1'!$K$3:$L$16,2,FALSE))),0)</f>
        <v>255</v>
      </c>
      <c r="M73" s="205">
        <f t="shared" si="2"/>
        <v>7905</v>
      </c>
      <c r="N73" s="205">
        <f>IFERROR(VLOOKUP(H73,'1'!$K$3:$M$16,3,FALSE),0)</f>
        <v>0</v>
      </c>
      <c r="O73" s="205">
        <f t="shared" si="3"/>
        <v>0</v>
      </c>
      <c r="P73" s="205"/>
      <c r="Q73" s="205"/>
      <c r="R73" s="205"/>
    </row>
    <row r="74" spans="1:18">
      <c r="A74" s="203" t="s">
        <v>280</v>
      </c>
      <c r="B74" s="204"/>
      <c r="C74" s="204"/>
      <c r="D74" s="249" t="s">
        <v>312</v>
      </c>
      <c r="E74" s="203" t="s">
        <v>197</v>
      </c>
      <c r="F74" s="217" t="s">
        <v>198</v>
      </c>
      <c r="H74" s="219" t="s">
        <v>134</v>
      </c>
      <c r="I74" s="217" t="s">
        <v>194</v>
      </c>
      <c r="J74" s="217" t="s">
        <v>195</v>
      </c>
      <c r="K74" s="220">
        <v>10</v>
      </c>
      <c r="L74" s="222">
        <f>IFERROR(IF(G74="X",0,IF(H74="X",0,VLOOKUP(H74,'1'!$K$3:$L$16,2,FALSE))),0)</f>
        <v>255</v>
      </c>
      <c r="M74" s="205">
        <f t="shared" si="2"/>
        <v>2550</v>
      </c>
      <c r="N74" s="205">
        <f>IFERROR(VLOOKUP(H74,'1'!$K$3:$M$16,3,FALSE),0)</f>
        <v>0</v>
      </c>
      <c r="O74" s="205">
        <f t="shared" si="3"/>
        <v>0</v>
      </c>
      <c r="P74" s="205"/>
      <c r="Q74" s="205"/>
      <c r="R74" s="205"/>
    </row>
    <row r="75" spans="1:18">
      <c r="A75" s="203" t="s">
        <v>280</v>
      </c>
      <c r="B75" s="204"/>
      <c r="C75" s="204"/>
      <c r="D75" s="249" t="s">
        <v>314</v>
      </c>
      <c r="E75" s="203" t="s">
        <v>192</v>
      </c>
      <c r="F75" s="217" t="s">
        <v>228</v>
      </c>
      <c r="H75" s="219" t="s">
        <v>134</v>
      </c>
      <c r="I75" s="217" t="s">
        <v>194</v>
      </c>
      <c r="J75" s="217" t="s">
        <v>234</v>
      </c>
      <c r="K75" s="220">
        <v>8</v>
      </c>
      <c r="L75" s="222">
        <f>IFERROR(IF(G75="X",0,IF(H75="X",0,VLOOKUP(H75,'1'!$K$3:$L$16,2,FALSE))),0)</f>
        <v>255</v>
      </c>
      <c r="M75" s="205">
        <f t="shared" si="2"/>
        <v>2040</v>
      </c>
      <c r="N75" s="205">
        <f>IFERROR(VLOOKUP(H75,'1'!$K$3:$M$16,3,FALSE),0)</f>
        <v>0</v>
      </c>
      <c r="O75" s="205">
        <f t="shared" si="3"/>
        <v>0</v>
      </c>
      <c r="P75" s="205"/>
      <c r="Q75" s="205"/>
      <c r="R75" s="205"/>
    </row>
    <row r="76" spans="1:18">
      <c r="A76" s="203" t="s">
        <v>280</v>
      </c>
      <c r="B76" s="204"/>
      <c r="C76" s="204"/>
      <c r="D76" s="249" t="s">
        <v>315</v>
      </c>
      <c r="E76" s="203" t="s">
        <v>192</v>
      </c>
      <c r="F76" s="217" t="s">
        <v>233</v>
      </c>
      <c r="H76" s="219" t="s">
        <v>134</v>
      </c>
      <c r="I76" s="217" t="s">
        <v>194</v>
      </c>
      <c r="J76" s="217" t="s">
        <v>234</v>
      </c>
      <c r="K76" s="220">
        <v>13</v>
      </c>
      <c r="L76" s="222">
        <f>IFERROR(IF(G76="X",0,IF(H76="X",0,VLOOKUP(H76,'1'!$K$3:$L$16,2,FALSE))),0)</f>
        <v>255</v>
      </c>
      <c r="M76" s="205">
        <f t="shared" si="2"/>
        <v>3315</v>
      </c>
      <c r="N76" s="205">
        <f>IFERROR(VLOOKUP(H76,'1'!$K$3:$M$16,3,FALSE),0)</f>
        <v>0</v>
      </c>
      <c r="O76" s="205">
        <f t="shared" si="3"/>
        <v>0</v>
      </c>
      <c r="P76" s="205"/>
      <c r="Q76" s="205"/>
      <c r="R76" s="205"/>
    </row>
    <row r="77" spans="1:18">
      <c r="A77" s="203" t="s">
        <v>280</v>
      </c>
      <c r="B77" s="204"/>
      <c r="C77" s="204"/>
      <c r="D77" s="249" t="s">
        <v>316</v>
      </c>
      <c r="E77" s="203" t="s">
        <v>192</v>
      </c>
      <c r="F77" s="217" t="s">
        <v>193</v>
      </c>
      <c r="H77" s="219" t="s">
        <v>134</v>
      </c>
      <c r="I77" s="217" t="s">
        <v>194</v>
      </c>
      <c r="J77" s="217" t="s">
        <v>234</v>
      </c>
      <c r="K77" s="220">
        <v>36</v>
      </c>
      <c r="L77" s="222">
        <f>IFERROR(IF(G77="X",0,IF(H77="X",0,VLOOKUP(H77,'1'!$K$3:$L$16,2,FALSE))),0)</f>
        <v>255</v>
      </c>
      <c r="M77" s="205">
        <f t="shared" si="2"/>
        <v>9180</v>
      </c>
      <c r="N77" s="205">
        <f>IFERROR(VLOOKUP(H77,'1'!$K$3:$M$16,3,FALSE),0)</f>
        <v>0</v>
      </c>
      <c r="O77" s="205">
        <f t="shared" si="3"/>
        <v>0</v>
      </c>
      <c r="P77" s="205"/>
      <c r="Q77" s="205"/>
      <c r="R77" s="205"/>
    </row>
    <row r="78" spans="1:18">
      <c r="A78" s="203" t="s">
        <v>280</v>
      </c>
      <c r="B78" s="204"/>
      <c r="C78" s="204"/>
      <c r="D78" s="249" t="s">
        <v>317</v>
      </c>
      <c r="E78" s="203" t="s">
        <v>192</v>
      </c>
      <c r="F78" s="217" t="s">
        <v>193</v>
      </c>
      <c r="H78" s="219" t="s">
        <v>134</v>
      </c>
      <c r="I78" s="217" t="s">
        <v>194</v>
      </c>
      <c r="J78" s="217" t="s">
        <v>234</v>
      </c>
      <c r="K78" s="220">
        <v>58</v>
      </c>
      <c r="L78" s="222">
        <f>IFERROR(IF(G78="X",0,IF(H78="X",0,VLOOKUP(H78,'1'!$K$3:$L$16,2,FALSE))),0)</f>
        <v>255</v>
      </c>
      <c r="M78" s="205">
        <f t="shared" si="2"/>
        <v>14790</v>
      </c>
      <c r="N78" s="205">
        <f>IFERROR(VLOOKUP(H78,'1'!$K$3:$M$16,3,FALSE),0)</f>
        <v>0</v>
      </c>
      <c r="O78" s="205">
        <f t="shared" si="3"/>
        <v>0</v>
      </c>
      <c r="P78" s="205"/>
      <c r="Q78" s="205"/>
      <c r="R78" s="205"/>
    </row>
    <row r="79" spans="1:18">
      <c r="A79" s="203" t="s">
        <v>280</v>
      </c>
      <c r="B79" s="204"/>
      <c r="C79" s="204"/>
      <c r="D79" s="249" t="s">
        <v>318</v>
      </c>
      <c r="E79" s="203" t="s">
        <v>192</v>
      </c>
      <c r="F79" s="217" t="s">
        <v>193</v>
      </c>
      <c r="H79" s="219" t="s">
        <v>134</v>
      </c>
      <c r="I79" s="217" t="s">
        <v>194</v>
      </c>
      <c r="J79" s="217" t="s">
        <v>234</v>
      </c>
      <c r="K79" s="220">
        <v>8</v>
      </c>
      <c r="L79" s="222">
        <f>IFERROR(IF(G79="X",0,IF(H79="X",0,VLOOKUP(H79,'1'!$K$3:$L$16,2,FALSE))),0)</f>
        <v>255</v>
      </c>
      <c r="M79" s="205">
        <f t="shared" si="2"/>
        <v>2040</v>
      </c>
      <c r="N79" s="205">
        <f>IFERROR(VLOOKUP(H79,'1'!$K$3:$M$16,3,FALSE),0)</f>
        <v>0</v>
      </c>
      <c r="O79" s="205">
        <f t="shared" si="3"/>
        <v>0</v>
      </c>
      <c r="P79" s="205"/>
      <c r="Q79" s="205"/>
      <c r="R79" s="205"/>
    </row>
    <row r="80" spans="1:18">
      <c r="A80" s="203" t="s">
        <v>280</v>
      </c>
      <c r="B80" s="204"/>
      <c r="C80" s="204"/>
      <c r="D80" s="249" t="s">
        <v>319</v>
      </c>
      <c r="E80" s="203" t="s">
        <v>192</v>
      </c>
      <c r="F80" s="217" t="s">
        <v>193</v>
      </c>
      <c r="H80" s="219" t="s">
        <v>134</v>
      </c>
      <c r="I80" s="217" t="s">
        <v>194</v>
      </c>
      <c r="J80" s="217" t="s">
        <v>234</v>
      </c>
      <c r="K80" s="220">
        <v>67</v>
      </c>
      <c r="L80" s="222">
        <f>IFERROR(IF(G80="X",0,IF(H80="X",0,VLOOKUP(H80,'1'!$K$3:$L$16,2,FALSE))),0)</f>
        <v>255</v>
      </c>
      <c r="M80" s="205">
        <f t="shared" si="2"/>
        <v>17085</v>
      </c>
      <c r="N80" s="205">
        <f>IFERROR(VLOOKUP(H80,'1'!$K$3:$M$16,3,FALSE),0)</f>
        <v>0</v>
      </c>
      <c r="O80" s="205">
        <f t="shared" si="3"/>
        <v>0</v>
      </c>
      <c r="P80" s="205"/>
      <c r="Q80" s="205"/>
      <c r="R80" s="205"/>
    </row>
    <row r="81" spans="1:18">
      <c r="A81" s="203" t="s">
        <v>280</v>
      </c>
      <c r="B81" s="204"/>
      <c r="C81" s="204"/>
      <c r="D81" s="249" t="s">
        <v>320</v>
      </c>
      <c r="E81" s="203" t="s">
        <v>272</v>
      </c>
      <c r="F81" s="217" t="s">
        <v>273</v>
      </c>
      <c r="H81" s="219" t="s">
        <v>140</v>
      </c>
      <c r="I81" s="217" t="s">
        <v>194</v>
      </c>
      <c r="J81" s="217" t="s">
        <v>195</v>
      </c>
      <c r="K81" s="220">
        <v>16</v>
      </c>
      <c r="L81" s="222">
        <f>IFERROR(IF(G81="X",0,IF(H81="X",0,VLOOKUP(H81,'1'!$K$3:$L$16,2,FALSE))),0)</f>
        <v>255</v>
      </c>
      <c r="M81" s="205">
        <f t="shared" si="2"/>
        <v>4080</v>
      </c>
      <c r="N81" s="205">
        <f>IFERROR(VLOOKUP(H81,'1'!$K$3:$M$16,3,FALSE),0)</f>
        <v>0</v>
      </c>
      <c r="O81" s="205">
        <f t="shared" si="3"/>
        <v>0</v>
      </c>
      <c r="P81" s="205"/>
      <c r="Q81" s="205"/>
      <c r="R81" s="205"/>
    </row>
    <row r="82" spans="1:18">
      <c r="A82" s="203" t="s">
        <v>280</v>
      </c>
      <c r="B82" s="204"/>
      <c r="C82" s="204"/>
      <c r="D82" s="249" t="s">
        <v>321</v>
      </c>
      <c r="E82" s="203" t="s">
        <v>278</v>
      </c>
      <c r="F82" s="217" t="s">
        <v>322</v>
      </c>
      <c r="H82" s="219" t="s">
        <v>140</v>
      </c>
      <c r="I82" s="217" t="s">
        <v>194</v>
      </c>
      <c r="J82" s="217" t="s">
        <v>195</v>
      </c>
      <c r="K82" s="220">
        <v>5</v>
      </c>
      <c r="L82" s="222">
        <f>IFERROR(IF(G82="X",0,IF(H82="X",0,VLOOKUP(H82,'1'!$K$3:$L$16,2,FALSE))),0)</f>
        <v>255</v>
      </c>
      <c r="M82" s="205">
        <f t="shared" si="2"/>
        <v>1275</v>
      </c>
      <c r="N82" s="205">
        <f>IFERROR(VLOOKUP(H82,'1'!$K$3:$M$16,3,FALSE),0)</f>
        <v>0</v>
      </c>
      <c r="O82" s="205">
        <f t="shared" si="3"/>
        <v>0</v>
      </c>
      <c r="P82" s="205"/>
      <c r="Q82" s="205"/>
      <c r="R82" s="205"/>
    </row>
    <row r="83" spans="1:18">
      <c r="A83" s="203" t="s">
        <v>280</v>
      </c>
      <c r="B83" s="204"/>
      <c r="C83" s="204"/>
      <c r="D83" s="249" t="s">
        <v>323</v>
      </c>
      <c r="E83" s="203" t="s">
        <v>272</v>
      </c>
      <c r="F83" s="217" t="s">
        <v>273</v>
      </c>
      <c r="H83" s="219" t="s">
        <v>140</v>
      </c>
      <c r="I83" s="217" t="s">
        <v>194</v>
      </c>
      <c r="J83" s="217" t="s">
        <v>195</v>
      </c>
      <c r="K83" s="220">
        <v>13</v>
      </c>
      <c r="L83" s="222">
        <f>IFERROR(IF(G83="X",0,IF(H83="X",0,VLOOKUP(H83,'1'!$K$3:$L$16,2,FALSE))),0)</f>
        <v>255</v>
      </c>
      <c r="M83" s="205">
        <f t="shared" si="2"/>
        <v>3315</v>
      </c>
      <c r="N83" s="205">
        <f>IFERROR(VLOOKUP(H83,'1'!$K$3:$M$16,3,FALSE),0)</f>
        <v>0</v>
      </c>
      <c r="O83" s="205">
        <f t="shared" si="3"/>
        <v>0</v>
      </c>
      <c r="P83" s="205"/>
      <c r="Q83" s="205"/>
      <c r="R83" s="205"/>
    </row>
    <row r="84" spans="1:18">
      <c r="A84" s="203" t="s">
        <v>324</v>
      </c>
      <c r="B84" s="204"/>
      <c r="C84" s="204"/>
      <c r="D84" s="249" t="s">
        <v>325</v>
      </c>
      <c r="E84" s="203" t="s">
        <v>192</v>
      </c>
      <c r="F84" s="217" t="s">
        <v>326</v>
      </c>
      <c r="H84" s="219" t="s">
        <v>135</v>
      </c>
      <c r="I84" s="217" t="s">
        <v>194</v>
      </c>
      <c r="J84" s="217" t="s">
        <v>234</v>
      </c>
      <c r="K84" s="220">
        <v>78</v>
      </c>
      <c r="L84" s="222">
        <f>IFERROR(IF(G84="X",0,IF(H84="X",0,VLOOKUP(H84,'1'!$K$3:$L$16,2,FALSE))),0)</f>
        <v>208</v>
      </c>
      <c r="M84" s="205">
        <f t="shared" si="2"/>
        <v>16224</v>
      </c>
      <c r="N84" s="205">
        <f>IFERROR(VLOOKUP(H84,'1'!$K$3:$M$16,3,FALSE),0)</f>
        <v>0</v>
      </c>
      <c r="O84" s="205">
        <f t="shared" si="3"/>
        <v>0</v>
      </c>
      <c r="P84" s="205"/>
      <c r="Q84" s="205"/>
      <c r="R84" s="205"/>
    </row>
    <row r="85" spans="1:18">
      <c r="A85" s="203" t="s">
        <v>324</v>
      </c>
      <c r="B85" s="204"/>
      <c r="C85" s="204"/>
      <c r="D85" s="249" t="s">
        <v>327</v>
      </c>
      <c r="E85" s="203" t="s">
        <v>197</v>
      </c>
      <c r="F85" s="217" t="s">
        <v>313</v>
      </c>
      <c r="H85" s="219" t="s">
        <v>134</v>
      </c>
      <c r="I85" s="217" t="s">
        <v>194</v>
      </c>
      <c r="J85" s="217" t="s">
        <v>195</v>
      </c>
      <c r="K85" s="220">
        <v>31</v>
      </c>
      <c r="L85" s="222">
        <f>IFERROR(IF(G85="X",0,IF(H85="X",0,VLOOKUP(H85,'1'!$K$3:$L$16,2,FALSE))),0)</f>
        <v>255</v>
      </c>
      <c r="M85" s="205">
        <f t="shared" si="2"/>
        <v>7905</v>
      </c>
      <c r="N85" s="205">
        <f>IFERROR(VLOOKUP(H85,'1'!$K$3:$M$16,3,FALSE),0)</f>
        <v>0</v>
      </c>
      <c r="O85" s="205">
        <f t="shared" si="3"/>
        <v>0</v>
      </c>
      <c r="P85" s="205"/>
      <c r="Q85" s="205"/>
      <c r="R85" s="205"/>
    </row>
    <row r="86" spans="1:18">
      <c r="A86" s="203" t="s">
        <v>324</v>
      </c>
      <c r="B86" s="204"/>
      <c r="C86" s="204"/>
      <c r="D86" s="249" t="s">
        <v>327</v>
      </c>
      <c r="E86" s="203" t="s">
        <v>197</v>
      </c>
      <c r="F86" s="217" t="s">
        <v>198</v>
      </c>
      <c r="H86" s="219" t="s">
        <v>134</v>
      </c>
      <c r="I86" s="217" t="s">
        <v>194</v>
      </c>
      <c r="J86" s="217" t="s">
        <v>195</v>
      </c>
      <c r="K86" s="220">
        <v>10</v>
      </c>
      <c r="L86" s="222">
        <f>IFERROR(IF(G86="X",0,IF(H86="X",0,VLOOKUP(H86,'1'!$K$3:$L$16,2,FALSE))),0)</f>
        <v>255</v>
      </c>
      <c r="M86" s="205">
        <f t="shared" si="2"/>
        <v>2550</v>
      </c>
      <c r="N86" s="205">
        <f>IFERROR(VLOOKUP(H86,'1'!$K$3:$M$16,3,FALSE),0)</f>
        <v>0</v>
      </c>
      <c r="O86" s="205">
        <f t="shared" si="3"/>
        <v>0</v>
      </c>
      <c r="P86" s="205"/>
      <c r="Q86" s="205"/>
      <c r="R86" s="205"/>
    </row>
    <row r="87" spans="1:18">
      <c r="A87" s="203" t="s">
        <v>324</v>
      </c>
      <c r="B87" s="204"/>
      <c r="C87" s="204"/>
      <c r="D87" s="249" t="s">
        <v>328</v>
      </c>
      <c r="E87" s="203" t="s">
        <v>192</v>
      </c>
      <c r="F87" s="217" t="s">
        <v>228</v>
      </c>
      <c r="H87" s="219" t="s">
        <v>134</v>
      </c>
      <c r="I87" s="217" t="s">
        <v>194</v>
      </c>
      <c r="J87" s="217" t="s">
        <v>234</v>
      </c>
      <c r="K87" s="220">
        <v>8</v>
      </c>
      <c r="L87" s="222">
        <f>IFERROR(IF(G87="X",0,IF(H87="X",0,VLOOKUP(H87,'1'!$K$3:$L$16,2,FALSE))),0)</f>
        <v>255</v>
      </c>
      <c r="M87" s="205">
        <f t="shared" si="2"/>
        <v>2040</v>
      </c>
      <c r="N87" s="205">
        <f>IFERROR(VLOOKUP(H87,'1'!$K$3:$M$16,3,FALSE),0)</f>
        <v>0</v>
      </c>
      <c r="O87" s="205">
        <f t="shared" si="3"/>
        <v>0</v>
      </c>
      <c r="P87" s="205"/>
      <c r="Q87" s="205"/>
      <c r="R87" s="205"/>
    </row>
    <row r="88" spans="1:18">
      <c r="A88" s="203" t="s">
        <v>324</v>
      </c>
      <c r="B88" s="204"/>
      <c r="C88" s="204"/>
      <c r="D88" s="249" t="s">
        <v>329</v>
      </c>
      <c r="E88" s="203" t="s">
        <v>272</v>
      </c>
      <c r="F88" s="217" t="s">
        <v>273</v>
      </c>
      <c r="H88" s="219" t="s">
        <v>140</v>
      </c>
      <c r="I88" s="217" t="s">
        <v>194</v>
      </c>
      <c r="J88" s="217" t="s">
        <v>195</v>
      </c>
      <c r="K88" s="220">
        <v>3</v>
      </c>
      <c r="L88" s="222">
        <f>IFERROR(IF(G88="X",0,IF(H88="X",0,VLOOKUP(H88,'1'!$K$3:$L$16,2,FALSE))),0)</f>
        <v>255</v>
      </c>
      <c r="M88" s="205">
        <f t="shared" si="2"/>
        <v>765</v>
      </c>
      <c r="N88" s="205">
        <f>IFERROR(VLOOKUP(H88,'1'!$K$3:$M$16,3,FALSE),0)</f>
        <v>0</v>
      </c>
      <c r="O88" s="205">
        <f t="shared" si="3"/>
        <v>0</v>
      </c>
      <c r="P88" s="205"/>
      <c r="Q88" s="205"/>
      <c r="R88" s="205"/>
    </row>
    <row r="89" spans="1:18">
      <c r="A89" s="203" t="s">
        <v>324</v>
      </c>
      <c r="B89" s="204"/>
      <c r="C89" s="204"/>
      <c r="D89" s="249" t="s">
        <v>330</v>
      </c>
      <c r="E89" s="203" t="s">
        <v>272</v>
      </c>
      <c r="F89" s="217" t="s">
        <v>273</v>
      </c>
      <c r="H89" s="219" t="s">
        <v>140</v>
      </c>
      <c r="I89" s="217" t="s">
        <v>194</v>
      </c>
      <c r="J89" s="217" t="s">
        <v>195</v>
      </c>
      <c r="K89" s="220">
        <v>3</v>
      </c>
      <c r="L89" s="222">
        <f>IFERROR(IF(G89="X",0,IF(H89="X",0,VLOOKUP(H89,'1'!$K$3:$L$16,2,FALSE))),0)</f>
        <v>255</v>
      </c>
      <c r="M89" s="205">
        <f t="shared" si="2"/>
        <v>765</v>
      </c>
      <c r="N89" s="205">
        <f>IFERROR(VLOOKUP(H89,'1'!$K$3:$M$16,3,FALSE),0)</f>
        <v>0</v>
      </c>
      <c r="O89" s="205">
        <f t="shared" si="3"/>
        <v>0</v>
      </c>
      <c r="P89" s="205"/>
      <c r="Q89" s="205"/>
      <c r="R89" s="205"/>
    </row>
    <row r="90" spans="1:18">
      <c r="A90" s="203" t="s">
        <v>324</v>
      </c>
      <c r="B90" s="204"/>
      <c r="C90" s="204"/>
      <c r="D90" s="249" t="s">
        <v>331</v>
      </c>
      <c r="E90" s="203" t="s">
        <v>272</v>
      </c>
      <c r="F90" s="217" t="s">
        <v>273</v>
      </c>
      <c r="H90" s="219" t="s">
        <v>140</v>
      </c>
      <c r="I90" s="217" t="s">
        <v>194</v>
      </c>
      <c r="J90" s="217" t="s">
        <v>195</v>
      </c>
      <c r="K90" s="220">
        <v>3</v>
      </c>
      <c r="L90" s="222">
        <f>IFERROR(IF(G90="X",0,IF(H90="X",0,VLOOKUP(H90,'1'!$K$3:$L$16,2,FALSE))),0)</f>
        <v>255</v>
      </c>
      <c r="M90" s="205">
        <f t="shared" si="2"/>
        <v>765</v>
      </c>
      <c r="N90" s="205">
        <f>IFERROR(VLOOKUP(H90,'1'!$K$3:$M$16,3,FALSE),0)</f>
        <v>0</v>
      </c>
      <c r="O90" s="205">
        <f t="shared" si="3"/>
        <v>0</v>
      </c>
      <c r="P90" s="205"/>
      <c r="Q90" s="205"/>
      <c r="R90" s="205"/>
    </row>
    <row r="91" spans="1:18">
      <c r="A91" s="203" t="s">
        <v>324</v>
      </c>
      <c r="B91" s="204"/>
      <c r="C91" s="204"/>
      <c r="D91" s="250"/>
      <c r="E91" s="203" t="s">
        <v>218</v>
      </c>
      <c r="F91" s="217" t="s">
        <v>332</v>
      </c>
      <c r="H91" s="219" t="s">
        <v>128</v>
      </c>
      <c r="I91" s="217" t="s">
        <v>194</v>
      </c>
      <c r="J91" s="217" t="s">
        <v>234</v>
      </c>
      <c r="K91" s="220">
        <v>216</v>
      </c>
      <c r="L91" s="222">
        <f>IFERROR(IF(G91="X",0,IF(H91="X",0,VLOOKUP(H91,'1'!$K$3:$L$16,2,FALSE))),0)</f>
        <v>208</v>
      </c>
      <c r="M91" s="205">
        <f t="shared" si="2"/>
        <v>44928</v>
      </c>
      <c r="N91" s="205">
        <f>IFERROR(VLOOKUP(H91,'1'!$K$3:$M$16,3,FALSE),0)</f>
        <v>0</v>
      </c>
      <c r="O91" s="205">
        <f t="shared" si="3"/>
        <v>0</v>
      </c>
      <c r="P91" s="205"/>
      <c r="Q91" s="205"/>
      <c r="R91" s="205"/>
    </row>
    <row r="92" spans="1:18">
      <c r="A92" s="203" t="s">
        <v>333</v>
      </c>
      <c r="B92" s="204"/>
      <c r="C92" s="204"/>
      <c r="D92" s="249" t="s">
        <v>334</v>
      </c>
      <c r="E92" s="203" t="s">
        <v>192</v>
      </c>
      <c r="F92" s="217" t="s">
        <v>335</v>
      </c>
      <c r="H92" s="219" t="s">
        <v>135</v>
      </c>
      <c r="I92" s="217" t="s">
        <v>194</v>
      </c>
      <c r="J92" s="217" t="s">
        <v>234</v>
      </c>
      <c r="K92" s="220">
        <v>70</v>
      </c>
      <c r="L92" s="222">
        <f>IFERROR(IF(G92="X",0,IF(H92="X",0,VLOOKUP(H92,'1'!$K$3:$L$16,2,FALSE))),0)</f>
        <v>208</v>
      </c>
      <c r="M92" s="205">
        <f t="shared" si="2"/>
        <v>14560</v>
      </c>
      <c r="N92" s="205">
        <f>IFERROR(VLOOKUP(H92,'1'!$K$3:$M$16,3,FALSE),0)</f>
        <v>0</v>
      </c>
      <c r="O92" s="205">
        <f t="shared" si="3"/>
        <v>0</v>
      </c>
      <c r="P92" s="205"/>
      <c r="Q92" s="205"/>
      <c r="R92" s="205"/>
    </row>
    <row r="93" spans="1:18">
      <c r="A93" s="203" t="s">
        <v>333</v>
      </c>
      <c r="B93" s="204"/>
      <c r="C93" s="204"/>
      <c r="D93" s="249" t="s">
        <v>336</v>
      </c>
      <c r="E93" s="203" t="s">
        <v>197</v>
      </c>
      <c r="F93" s="217" t="s">
        <v>313</v>
      </c>
      <c r="H93" s="219" t="s">
        <v>134</v>
      </c>
      <c r="I93" s="217" t="s">
        <v>194</v>
      </c>
      <c r="J93" s="217" t="s">
        <v>195</v>
      </c>
      <c r="K93" s="220">
        <v>31</v>
      </c>
      <c r="L93" s="222">
        <f>IFERROR(IF(G93="X",0,IF(H93="X",0,VLOOKUP(H93,'1'!$K$3:$L$16,2,FALSE))),0)</f>
        <v>255</v>
      </c>
      <c r="M93" s="205">
        <f t="shared" ref="M93:M156" si="4">K93*L93</f>
        <v>7905</v>
      </c>
      <c r="N93" s="205">
        <f>IFERROR(VLOOKUP(H93,'1'!$K$3:$M$16,3,FALSE),0)</f>
        <v>0</v>
      </c>
      <c r="O93" s="205">
        <f t="shared" ref="O93:O156" si="5">IF(N93=0,0,M93/N93)</f>
        <v>0</v>
      </c>
      <c r="P93" s="205"/>
      <c r="Q93" s="205"/>
      <c r="R93" s="205"/>
    </row>
    <row r="94" spans="1:18">
      <c r="A94" s="203" t="s">
        <v>333</v>
      </c>
      <c r="B94" s="204"/>
      <c r="C94" s="204"/>
      <c r="D94" s="249" t="s">
        <v>336</v>
      </c>
      <c r="E94" s="203" t="s">
        <v>197</v>
      </c>
      <c r="F94" s="217" t="s">
        <v>198</v>
      </c>
      <c r="H94" s="219" t="s">
        <v>134</v>
      </c>
      <c r="I94" s="217" t="s">
        <v>194</v>
      </c>
      <c r="J94" s="217" t="s">
        <v>195</v>
      </c>
      <c r="K94" s="220">
        <v>10</v>
      </c>
      <c r="L94" s="222">
        <f>IFERROR(IF(G94="X",0,IF(H94="X",0,VLOOKUP(H94,'1'!$K$3:$L$16,2,FALSE))),0)</f>
        <v>255</v>
      </c>
      <c r="M94" s="205">
        <f t="shared" si="4"/>
        <v>2550</v>
      </c>
      <c r="N94" s="205">
        <f>IFERROR(VLOOKUP(H94,'1'!$K$3:$M$16,3,FALSE),0)</f>
        <v>0</v>
      </c>
      <c r="O94" s="205">
        <f t="shared" si="5"/>
        <v>0</v>
      </c>
      <c r="P94" s="205"/>
      <c r="Q94" s="205"/>
      <c r="R94" s="205"/>
    </row>
    <row r="95" spans="1:18">
      <c r="A95" s="203" t="s">
        <v>333</v>
      </c>
      <c r="B95" s="204"/>
      <c r="C95" s="204"/>
      <c r="D95" s="249" t="s">
        <v>337</v>
      </c>
      <c r="E95" s="203" t="s">
        <v>192</v>
      </c>
      <c r="F95" s="217" t="s">
        <v>228</v>
      </c>
      <c r="H95" s="219" t="s">
        <v>134</v>
      </c>
      <c r="I95" s="217" t="s">
        <v>194</v>
      </c>
      <c r="J95" s="217" t="s">
        <v>234</v>
      </c>
      <c r="K95" s="220">
        <v>8</v>
      </c>
      <c r="L95" s="222">
        <f>IFERROR(IF(G95="X",0,IF(H95="X",0,VLOOKUP(H95,'1'!$K$3:$L$16,2,FALSE))),0)</f>
        <v>255</v>
      </c>
      <c r="M95" s="205">
        <f t="shared" si="4"/>
        <v>2040</v>
      </c>
      <c r="N95" s="205">
        <f>IFERROR(VLOOKUP(H95,'1'!$K$3:$M$16,3,FALSE),0)</f>
        <v>0</v>
      </c>
      <c r="O95" s="205">
        <f t="shared" si="5"/>
        <v>0</v>
      </c>
      <c r="P95" s="205"/>
      <c r="Q95" s="205"/>
      <c r="R95" s="205"/>
    </row>
    <row r="96" spans="1:18">
      <c r="A96" s="203" t="s">
        <v>333</v>
      </c>
      <c r="B96" s="204"/>
      <c r="C96" s="204"/>
      <c r="D96" s="249" t="s">
        <v>338</v>
      </c>
      <c r="E96" s="203" t="s">
        <v>272</v>
      </c>
      <c r="F96" s="217" t="s">
        <v>273</v>
      </c>
      <c r="H96" s="219" t="s">
        <v>140</v>
      </c>
      <c r="I96" s="217" t="s">
        <v>194</v>
      </c>
      <c r="J96" s="217" t="s">
        <v>195</v>
      </c>
      <c r="K96" s="220">
        <v>3</v>
      </c>
      <c r="L96" s="222">
        <f>IFERROR(IF(G96="X",0,IF(H96="X",0,VLOOKUP(H96,'1'!$K$3:$L$16,2,FALSE))),0)</f>
        <v>255</v>
      </c>
      <c r="M96" s="205">
        <f t="shared" si="4"/>
        <v>765</v>
      </c>
      <c r="N96" s="205">
        <f>IFERROR(VLOOKUP(H96,'1'!$K$3:$M$16,3,FALSE),0)</f>
        <v>0</v>
      </c>
      <c r="O96" s="205">
        <f t="shared" si="5"/>
        <v>0</v>
      </c>
      <c r="P96" s="205"/>
      <c r="Q96" s="205"/>
      <c r="R96" s="205"/>
    </row>
    <row r="97" spans="1:18">
      <c r="A97" s="203" t="s">
        <v>333</v>
      </c>
      <c r="B97" s="204"/>
      <c r="C97" s="204"/>
      <c r="D97" s="249" t="s">
        <v>339</v>
      </c>
      <c r="E97" s="203" t="s">
        <v>272</v>
      </c>
      <c r="F97" s="217" t="s">
        <v>273</v>
      </c>
      <c r="H97" s="219" t="s">
        <v>140</v>
      </c>
      <c r="I97" s="217" t="s">
        <v>194</v>
      </c>
      <c r="J97" s="217" t="s">
        <v>195</v>
      </c>
      <c r="K97" s="220">
        <v>3</v>
      </c>
      <c r="L97" s="222">
        <f>IFERROR(IF(G97="X",0,IF(H97="X",0,VLOOKUP(H97,'1'!$K$3:$L$16,2,FALSE))),0)</f>
        <v>255</v>
      </c>
      <c r="M97" s="205">
        <f t="shared" si="4"/>
        <v>765</v>
      </c>
      <c r="N97" s="205">
        <f>IFERROR(VLOOKUP(H97,'1'!$K$3:$M$16,3,FALSE),0)</f>
        <v>0</v>
      </c>
      <c r="O97" s="205">
        <f t="shared" si="5"/>
        <v>0</v>
      </c>
      <c r="P97" s="205"/>
      <c r="Q97" s="205"/>
      <c r="R97" s="205"/>
    </row>
    <row r="98" spans="1:18">
      <c r="A98" s="203" t="s">
        <v>333</v>
      </c>
      <c r="B98" s="204"/>
      <c r="C98" s="204"/>
      <c r="D98" s="249" t="s">
        <v>340</v>
      </c>
      <c r="E98" s="203" t="s">
        <v>272</v>
      </c>
      <c r="F98" s="217" t="s">
        <v>273</v>
      </c>
      <c r="H98" s="219" t="s">
        <v>140</v>
      </c>
      <c r="I98" s="217" t="s">
        <v>194</v>
      </c>
      <c r="J98" s="217" t="s">
        <v>195</v>
      </c>
      <c r="K98" s="220">
        <v>3</v>
      </c>
      <c r="L98" s="222">
        <f>IFERROR(IF(G98="X",0,IF(H98="X",0,VLOOKUP(H98,'1'!$K$3:$L$16,2,FALSE))),0)</f>
        <v>255</v>
      </c>
      <c r="M98" s="205">
        <f t="shared" si="4"/>
        <v>765</v>
      </c>
      <c r="N98" s="205">
        <f>IFERROR(VLOOKUP(H98,'1'!$K$3:$M$16,3,FALSE),0)</f>
        <v>0</v>
      </c>
      <c r="O98" s="205">
        <f t="shared" si="5"/>
        <v>0</v>
      </c>
      <c r="P98" s="205"/>
      <c r="Q98" s="205"/>
      <c r="R98" s="205"/>
    </row>
    <row r="99" spans="1:18">
      <c r="A99" s="203" t="s">
        <v>333</v>
      </c>
      <c r="B99" s="204"/>
      <c r="C99" s="204"/>
      <c r="D99" s="250"/>
      <c r="E99" s="203" t="s">
        <v>218</v>
      </c>
      <c r="F99" s="217" t="s">
        <v>341</v>
      </c>
      <c r="H99" s="219" t="s">
        <v>128</v>
      </c>
      <c r="I99" s="217" t="s">
        <v>194</v>
      </c>
      <c r="J99" s="217" t="s">
        <v>234</v>
      </c>
      <c r="K99" s="220">
        <v>229</v>
      </c>
      <c r="L99" s="222">
        <f>IFERROR(IF(G99="X",0,IF(H99="X",0,VLOOKUP(H99,'1'!$K$3:$L$16,2,FALSE))),0)</f>
        <v>208</v>
      </c>
      <c r="M99" s="205">
        <f t="shared" si="4"/>
        <v>47632</v>
      </c>
      <c r="N99" s="205">
        <f>IFERROR(VLOOKUP(H99,'1'!$K$3:$M$16,3,FALSE),0)</f>
        <v>0</v>
      </c>
      <c r="O99" s="205">
        <f t="shared" si="5"/>
        <v>0</v>
      </c>
      <c r="P99" s="205"/>
      <c r="Q99" s="205"/>
      <c r="R99" s="205"/>
    </row>
    <row r="100" spans="1:18">
      <c r="A100" s="203" t="s">
        <v>342</v>
      </c>
      <c r="B100" s="204"/>
      <c r="C100" s="204"/>
      <c r="D100" s="249" t="s">
        <v>343</v>
      </c>
      <c r="E100" s="203" t="s">
        <v>192</v>
      </c>
      <c r="F100" s="217" t="s">
        <v>326</v>
      </c>
      <c r="H100" s="219" t="s">
        <v>135</v>
      </c>
      <c r="I100" s="217" t="s">
        <v>194</v>
      </c>
      <c r="J100" s="217" t="s">
        <v>234</v>
      </c>
      <c r="K100" s="220">
        <v>70</v>
      </c>
      <c r="L100" s="222">
        <f>IFERROR(IF(G100="X",0,IF(H100="X",0,VLOOKUP(H100,'1'!$K$3:$L$16,2,FALSE))),0)</f>
        <v>208</v>
      </c>
      <c r="M100" s="205">
        <f t="shared" si="4"/>
        <v>14560</v>
      </c>
      <c r="N100" s="205">
        <f>IFERROR(VLOOKUP(H100,'1'!$K$3:$M$16,3,FALSE),0)</f>
        <v>0</v>
      </c>
      <c r="O100" s="205">
        <f t="shared" si="5"/>
        <v>0</v>
      </c>
      <c r="P100" s="205"/>
      <c r="Q100" s="205"/>
      <c r="R100" s="205"/>
    </row>
    <row r="101" spans="1:18">
      <c r="A101" s="203" t="s">
        <v>342</v>
      </c>
      <c r="B101" s="204"/>
      <c r="C101" s="204"/>
      <c r="D101" s="249" t="s">
        <v>344</v>
      </c>
      <c r="E101" s="203" t="s">
        <v>197</v>
      </c>
      <c r="F101" s="217" t="s">
        <v>313</v>
      </c>
      <c r="H101" s="219" t="s">
        <v>134</v>
      </c>
      <c r="I101" s="217" t="s">
        <v>194</v>
      </c>
      <c r="J101" s="217" t="s">
        <v>195</v>
      </c>
      <c r="K101" s="220">
        <v>31</v>
      </c>
      <c r="L101" s="222">
        <f>IFERROR(IF(G101="X",0,IF(H101="X",0,VLOOKUP(H101,'1'!$K$3:$L$16,2,FALSE))),0)</f>
        <v>255</v>
      </c>
      <c r="M101" s="205">
        <f t="shared" si="4"/>
        <v>7905</v>
      </c>
      <c r="N101" s="205">
        <f>IFERROR(VLOOKUP(H101,'1'!$K$3:$M$16,3,FALSE),0)</f>
        <v>0</v>
      </c>
      <c r="O101" s="205">
        <f t="shared" si="5"/>
        <v>0</v>
      </c>
      <c r="P101" s="205"/>
      <c r="Q101" s="205"/>
      <c r="R101" s="205"/>
    </row>
    <row r="102" spans="1:18">
      <c r="A102" s="203" t="s">
        <v>342</v>
      </c>
      <c r="B102" s="204"/>
      <c r="C102" s="204"/>
      <c r="D102" s="249" t="s">
        <v>344</v>
      </c>
      <c r="E102" s="203" t="s">
        <v>197</v>
      </c>
      <c r="F102" s="217" t="s">
        <v>198</v>
      </c>
      <c r="H102" s="219" t="s">
        <v>134</v>
      </c>
      <c r="I102" s="217" t="s">
        <v>194</v>
      </c>
      <c r="J102" s="217" t="s">
        <v>195</v>
      </c>
      <c r="K102" s="220">
        <v>10</v>
      </c>
      <c r="L102" s="222">
        <f>IFERROR(IF(G102="X",0,IF(H102="X",0,VLOOKUP(H102,'1'!$K$3:$L$16,2,FALSE))),0)</f>
        <v>255</v>
      </c>
      <c r="M102" s="205">
        <f t="shared" si="4"/>
        <v>2550</v>
      </c>
      <c r="N102" s="205">
        <f>IFERROR(VLOOKUP(H102,'1'!$K$3:$M$16,3,FALSE),0)</f>
        <v>0</v>
      </c>
      <c r="O102" s="205">
        <f t="shared" si="5"/>
        <v>0</v>
      </c>
      <c r="P102" s="205"/>
      <c r="Q102" s="205"/>
      <c r="R102" s="205"/>
    </row>
    <row r="103" spans="1:18">
      <c r="A103" s="203" t="s">
        <v>342</v>
      </c>
      <c r="B103" s="204"/>
      <c r="C103" s="204"/>
      <c r="D103" s="249" t="s">
        <v>345</v>
      </c>
      <c r="E103" s="203" t="s">
        <v>192</v>
      </c>
      <c r="F103" s="217" t="s">
        <v>228</v>
      </c>
      <c r="H103" s="219" t="s">
        <v>134</v>
      </c>
      <c r="I103" s="217" t="s">
        <v>194</v>
      </c>
      <c r="J103" s="217" t="s">
        <v>234</v>
      </c>
      <c r="K103" s="220">
        <v>8</v>
      </c>
      <c r="L103" s="222">
        <f>IFERROR(IF(G103="X",0,IF(H103="X",0,VLOOKUP(H103,'1'!$K$3:$L$16,2,FALSE))),0)</f>
        <v>255</v>
      </c>
      <c r="M103" s="205">
        <f t="shared" si="4"/>
        <v>2040</v>
      </c>
      <c r="N103" s="205">
        <f>IFERROR(VLOOKUP(H103,'1'!$K$3:$M$16,3,FALSE),0)</f>
        <v>0</v>
      </c>
      <c r="O103" s="205">
        <f t="shared" si="5"/>
        <v>0</v>
      </c>
      <c r="P103" s="205"/>
      <c r="Q103" s="205"/>
      <c r="R103" s="205"/>
    </row>
    <row r="104" spans="1:18">
      <c r="A104" s="203" t="s">
        <v>342</v>
      </c>
      <c r="B104" s="204"/>
      <c r="C104" s="204"/>
      <c r="D104" s="249" t="s">
        <v>346</v>
      </c>
      <c r="E104" s="203" t="s">
        <v>272</v>
      </c>
      <c r="F104" s="217" t="s">
        <v>273</v>
      </c>
      <c r="H104" s="219" t="s">
        <v>140</v>
      </c>
      <c r="I104" s="217" t="s">
        <v>194</v>
      </c>
      <c r="J104" s="217" t="s">
        <v>195</v>
      </c>
      <c r="K104" s="220">
        <v>3</v>
      </c>
      <c r="L104" s="222">
        <f>IFERROR(IF(G104="X",0,IF(H104="X",0,VLOOKUP(H104,'1'!$K$3:$L$16,2,FALSE))),0)</f>
        <v>255</v>
      </c>
      <c r="M104" s="205">
        <f t="shared" si="4"/>
        <v>765</v>
      </c>
      <c r="N104" s="205">
        <f>IFERROR(VLOOKUP(H104,'1'!$K$3:$M$16,3,FALSE),0)</f>
        <v>0</v>
      </c>
      <c r="O104" s="205">
        <f t="shared" si="5"/>
        <v>0</v>
      </c>
      <c r="P104" s="205"/>
      <c r="Q104" s="205"/>
      <c r="R104" s="205"/>
    </row>
    <row r="105" spans="1:18">
      <c r="A105" s="203" t="s">
        <v>342</v>
      </c>
      <c r="B105" s="204"/>
      <c r="C105" s="204"/>
      <c r="D105" s="249" t="s">
        <v>347</v>
      </c>
      <c r="E105" s="203" t="s">
        <v>272</v>
      </c>
      <c r="F105" s="217" t="s">
        <v>273</v>
      </c>
      <c r="H105" s="219" t="s">
        <v>140</v>
      </c>
      <c r="I105" s="217" t="s">
        <v>194</v>
      </c>
      <c r="J105" s="217" t="s">
        <v>195</v>
      </c>
      <c r="K105" s="220">
        <v>3</v>
      </c>
      <c r="L105" s="222">
        <f>IFERROR(IF(G105="X",0,IF(H105="X",0,VLOOKUP(H105,'1'!$K$3:$L$16,2,FALSE))),0)</f>
        <v>255</v>
      </c>
      <c r="M105" s="205">
        <f t="shared" si="4"/>
        <v>765</v>
      </c>
      <c r="N105" s="205">
        <f>IFERROR(VLOOKUP(H105,'1'!$K$3:$M$16,3,FALSE),0)</f>
        <v>0</v>
      </c>
      <c r="O105" s="205">
        <f t="shared" si="5"/>
        <v>0</v>
      </c>
      <c r="P105" s="205"/>
      <c r="Q105" s="205"/>
      <c r="R105" s="205"/>
    </row>
    <row r="106" spans="1:18">
      <c r="A106" s="203" t="s">
        <v>342</v>
      </c>
      <c r="B106" s="204"/>
      <c r="C106" s="204"/>
      <c r="D106" s="249" t="s">
        <v>348</v>
      </c>
      <c r="E106" s="203" t="s">
        <v>272</v>
      </c>
      <c r="F106" s="217" t="s">
        <v>273</v>
      </c>
      <c r="H106" s="219" t="s">
        <v>140</v>
      </c>
      <c r="I106" s="217" t="s">
        <v>194</v>
      </c>
      <c r="J106" s="217" t="s">
        <v>195</v>
      </c>
      <c r="K106" s="220">
        <v>3</v>
      </c>
      <c r="L106" s="222">
        <f>IFERROR(IF(G106="X",0,IF(H106="X",0,VLOOKUP(H106,'1'!$K$3:$L$16,2,FALSE))),0)</f>
        <v>255</v>
      </c>
      <c r="M106" s="205">
        <f t="shared" si="4"/>
        <v>765</v>
      </c>
      <c r="N106" s="205">
        <f>IFERROR(VLOOKUP(H106,'1'!$K$3:$M$16,3,FALSE),0)</f>
        <v>0</v>
      </c>
      <c r="O106" s="205">
        <f t="shared" si="5"/>
        <v>0</v>
      </c>
      <c r="P106" s="205"/>
      <c r="Q106" s="205"/>
      <c r="R106" s="205"/>
    </row>
    <row r="107" spans="1:18">
      <c r="A107" s="203" t="s">
        <v>342</v>
      </c>
      <c r="B107" s="204"/>
      <c r="C107" s="204"/>
      <c r="D107" s="250"/>
      <c r="E107" s="203" t="s">
        <v>218</v>
      </c>
      <c r="F107" s="217" t="s">
        <v>341</v>
      </c>
      <c r="H107" s="219" t="s">
        <v>128</v>
      </c>
      <c r="I107" s="217" t="s">
        <v>194</v>
      </c>
      <c r="J107" s="217" t="s">
        <v>234</v>
      </c>
      <c r="K107" s="220">
        <v>229</v>
      </c>
      <c r="L107" s="222">
        <f>IFERROR(IF(G107="X",0,IF(H107="X",0,VLOOKUP(H107,'1'!$K$3:$L$16,2,FALSE))),0)</f>
        <v>208</v>
      </c>
      <c r="M107" s="205">
        <f t="shared" si="4"/>
        <v>47632</v>
      </c>
      <c r="N107" s="205">
        <f>IFERROR(VLOOKUP(H107,'1'!$K$3:$M$16,3,FALSE),0)</f>
        <v>0</v>
      </c>
      <c r="O107" s="205">
        <f t="shared" si="5"/>
        <v>0</v>
      </c>
      <c r="P107" s="205"/>
      <c r="Q107" s="205"/>
      <c r="R107" s="205"/>
    </row>
    <row r="108" spans="1:18">
      <c r="A108" s="203" t="s">
        <v>349</v>
      </c>
      <c r="B108" s="204"/>
      <c r="C108" s="204"/>
      <c r="D108" s="249" t="s">
        <v>350</v>
      </c>
      <c r="E108" s="203" t="s">
        <v>192</v>
      </c>
      <c r="F108" s="217" t="s">
        <v>326</v>
      </c>
      <c r="H108" s="219" t="s">
        <v>135</v>
      </c>
      <c r="I108" s="217" t="s">
        <v>194</v>
      </c>
      <c r="J108" s="217" t="s">
        <v>234</v>
      </c>
      <c r="K108" s="220">
        <v>70</v>
      </c>
      <c r="L108" s="222">
        <f>IFERROR(IF(G108="X",0,IF(H108="X",0,VLOOKUP(H108,'1'!$K$3:$L$16,2,FALSE))),0)</f>
        <v>208</v>
      </c>
      <c r="M108" s="205">
        <f t="shared" si="4"/>
        <v>14560</v>
      </c>
      <c r="N108" s="205">
        <f>IFERROR(VLOOKUP(H108,'1'!$K$3:$M$16,3,FALSE),0)</f>
        <v>0</v>
      </c>
      <c r="O108" s="205">
        <f t="shared" si="5"/>
        <v>0</v>
      </c>
      <c r="P108" s="205"/>
      <c r="Q108" s="205"/>
      <c r="R108" s="205"/>
    </row>
    <row r="109" spans="1:18">
      <c r="A109" s="203" t="s">
        <v>349</v>
      </c>
      <c r="B109" s="204"/>
      <c r="C109" s="204"/>
      <c r="D109" s="249" t="s">
        <v>351</v>
      </c>
      <c r="E109" s="203" t="s">
        <v>197</v>
      </c>
      <c r="F109" s="217" t="s">
        <v>313</v>
      </c>
      <c r="H109" s="219" t="s">
        <v>134</v>
      </c>
      <c r="I109" s="217" t="s">
        <v>194</v>
      </c>
      <c r="J109" s="217" t="s">
        <v>195</v>
      </c>
      <c r="K109" s="220">
        <v>31</v>
      </c>
      <c r="L109" s="222">
        <f>IFERROR(IF(G109="X",0,IF(H109="X",0,VLOOKUP(H109,'1'!$K$3:$L$16,2,FALSE))),0)</f>
        <v>255</v>
      </c>
      <c r="M109" s="205">
        <f t="shared" si="4"/>
        <v>7905</v>
      </c>
      <c r="N109" s="205">
        <f>IFERROR(VLOOKUP(H109,'1'!$K$3:$M$16,3,FALSE),0)</f>
        <v>0</v>
      </c>
      <c r="O109" s="205">
        <f t="shared" si="5"/>
        <v>0</v>
      </c>
      <c r="P109" s="205"/>
      <c r="Q109" s="205"/>
      <c r="R109" s="205"/>
    </row>
    <row r="110" spans="1:18">
      <c r="A110" s="203" t="s">
        <v>349</v>
      </c>
      <c r="B110" s="204"/>
      <c r="C110" s="204"/>
      <c r="D110" s="249" t="s">
        <v>351</v>
      </c>
      <c r="E110" s="203" t="s">
        <v>197</v>
      </c>
      <c r="F110" s="217" t="s">
        <v>198</v>
      </c>
      <c r="H110" s="219" t="s">
        <v>134</v>
      </c>
      <c r="I110" s="217" t="s">
        <v>194</v>
      </c>
      <c r="J110" s="217" t="s">
        <v>195</v>
      </c>
      <c r="K110" s="220">
        <v>10</v>
      </c>
      <c r="L110" s="222">
        <f>IFERROR(IF(G110="X",0,IF(H110="X",0,VLOOKUP(H110,'1'!$K$3:$L$16,2,FALSE))),0)</f>
        <v>255</v>
      </c>
      <c r="M110" s="205">
        <f t="shared" si="4"/>
        <v>2550</v>
      </c>
      <c r="N110" s="205">
        <f>IFERROR(VLOOKUP(H110,'1'!$K$3:$M$16,3,FALSE),0)</f>
        <v>0</v>
      </c>
      <c r="O110" s="205">
        <f t="shared" si="5"/>
        <v>0</v>
      </c>
      <c r="P110" s="205"/>
      <c r="Q110" s="205"/>
      <c r="R110" s="205"/>
    </row>
    <row r="111" spans="1:18">
      <c r="A111" s="203" t="s">
        <v>349</v>
      </c>
      <c r="B111" s="204"/>
      <c r="C111" s="204"/>
      <c r="D111" s="249" t="s">
        <v>352</v>
      </c>
      <c r="E111" s="203" t="s">
        <v>192</v>
      </c>
      <c r="F111" s="217" t="s">
        <v>228</v>
      </c>
      <c r="H111" s="219" t="s">
        <v>134</v>
      </c>
      <c r="I111" s="217" t="s">
        <v>194</v>
      </c>
      <c r="J111" s="217" t="s">
        <v>234</v>
      </c>
      <c r="K111" s="220">
        <v>8</v>
      </c>
      <c r="L111" s="222">
        <f>IFERROR(IF(G111="X",0,IF(H111="X",0,VLOOKUP(H111,'1'!$K$3:$L$16,2,FALSE))),0)</f>
        <v>255</v>
      </c>
      <c r="M111" s="205">
        <f t="shared" si="4"/>
        <v>2040</v>
      </c>
      <c r="N111" s="205">
        <f>IFERROR(VLOOKUP(H111,'1'!$K$3:$M$16,3,FALSE),0)</f>
        <v>0</v>
      </c>
      <c r="O111" s="205">
        <f t="shared" si="5"/>
        <v>0</v>
      </c>
      <c r="P111" s="205"/>
      <c r="Q111" s="205"/>
      <c r="R111" s="205"/>
    </row>
    <row r="112" spans="1:18">
      <c r="A112" s="203" t="s">
        <v>349</v>
      </c>
      <c r="B112" s="204"/>
      <c r="C112" s="204"/>
      <c r="D112" s="249" t="s">
        <v>353</v>
      </c>
      <c r="E112" s="203" t="s">
        <v>272</v>
      </c>
      <c r="F112" s="217" t="s">
        <v>273</v>
      </c>
      <c r="H112" s="219" t="s">
        <v>140</v>
      </c>
      <c r="I112" s="217" t="s">
        <v>194</v>
      </c>
      <c r="J112" s="217" t="s">
        <v>195</v>
      </c>
      <c r="K112" s="220">
        <v>3</v>
      </c>
      <c r="L112" s="222">
        <f>IFERROR(IF(G112="X",0,IF(H112="X",0,VLOOKUP(H112,'1'!$K$3:$L$16,2,FALSE))),0)</f>
        <v>255</v>
      </c>
      <c r="M112" s="205">
        <f t="shared" si="4"/>
        <v>765</v>
      </c>
      <c r="N112" s="205">
        <f>IFERROR(VLOOKUP(H112,'1'!$K$3:$M$16,3,FALSE),0)</f>
        <v>0</v>
      </c>
      <c r="O112" s="205">
        <f t="shared" si="5"/>
        <v>0</v>
      </c>
      <c r="P112" s="205"/>
      <c r="Q112" s="205"/>
      <c r="R112" s="205"/>
    </row>
    <row r="113" spans="1:18">
      <c r="A113" s="203" t="s">
        <v>349</v>
      </c>
      <c r="B113" s="204"/>
      <c r="C113" s="204"/>
      <c r="D113" s="249" t="s">
        <v>354</v>
      </c>
      <c r="E113" s="203" t="s">
        <v>272</v>
      </c>
      <c r="F113" s="217" t="s">
        <v>273</v>
      </c>
      <c r="H113" s="219" t="s">
        <v>140</v>
      </c>
      <c r="I113" s="217" t="s">
        <v>194</v>
      </c>
      <c r="J113" s="217" t="s">
        <v>195</v>
      </c>
      <c r="K113" s="220">
        <v>3</v>
      </c>
      <c r="L113" s="222">
        <f>IFERROR(IF(G113="X",0,IF(H113="X",0,VLOOKUP(H113,'1'!$K$3:$L$16,2,FALSE))),0)</f>
        <v>255</v>
      </c>
      <c r="M113" s="205">
        <f t="shared" si="4"/>
        <v>765</v>
      </c>
      <c r="N113" s="205">
        <f>IFERROR(VLOOKUP(H113,'1'!$K$3:$M$16,3,FALSE),0)</f>
        <v>0</v>
      </c>
      <c r="O113" s="205">
        <f t="shared" si="5"/>
        <v>0</v>
      </c>
      <c r="P113" s="205"/>
      <c r="Q113" s="205"/>
      <c r="R113" s="205"/>
    </row>
    <row r="114" spans="1:18">
      <c r="A114" s="203" t="s">
        <v>349</v>
      </c>
      <c r="B114" s="204"/>
      <c r="C114" s="204"/>
      <c r="D114" s="249" t="s">
        <v>355</v>
      </c>
      <c r="E114" s="203" t="s">
        <v>272</v>
      </c>
      <c r="F114" s="217" t="s">
        <v>273</v>
      </c>
      <c r="H114" s="219" t="s">
        <v>140</v>
      </c>
      <c r="I114" s="217" t="s">
        <v>194</v>
      </c>
      <c r="J114" s="217" t="s">
        <v>195</v>
      </c>
      <c r="K114" s="220">
        <v>3</v>
      </c>
      <c r="L114" s="222">
        <f>IFERROR(IF(G114="X",0,IF(H114="X",0,VLOOKUP(H114,'1'!$K$3:$L$16,2,FALSE))),0)</f>
        <v>255</v>
      </c>
      <c r="M114" s="205">
        <f t="shared" si="4"/>
        <v>765</v>
      </c>
      <c r="N114" s="205">
        <f>IFERROR(VLOOKUP(H114,'1'!$K$3:$M$16,3,FALSE),0)</f>
        <v>0</v>
      </c>
      <c r="O114" s="205">
        <f t="shared" si="5"/>
        <v>0</v>
      </c>
      <c r="P114" s="205"/>
      <c r="Q114" s="205"/>
      <c r="R114" s="205"/>
    </row>
    <row r="115" spans="1:18">
      <c r="A115" s="203" t="s">
        <v>349</v>
      </c>
      <c r="B115" s="204"/>
      <c r="C115" s="204"/>
      <c r="D115" s="250"/>
      <c r="E115" s="203" t="s">
        <v>218</v>
      </c>
      <c r="F115" s="217" t="s">
        <v>341</v>
      </c>
      <c r="H115" s="219" t="s">
        <v>128</v>
      </c>
      <c r="I115" s="217" t="s">
        <v>194</v>
      </c>
      <c r="J115" s="217" t="s">
        <v>234</v>
      </c>
      <c r="K115" s="220">
        <v>229</v>
      </c>
      <c r="L115" s="222">
        <f>IFERROR(IF(G115="X",0,IF(H115="X",0,VLOOKUP(H115,'1'!$K$3:$L$16,2,FALSE))),0)</f>
        <v>208</v>
      </c>
      <c r="M115" s="205">
        <f t="shared" si="4"/>
        <v>47632</v>
      </c>
      <c r="N115" s="205">
        <f>IFERROR(VLOOKUP(H115,'1'!$K$3:$M$16,3,FALSE),0)</f>
        <v>0</v>
      </c>
      <c r="O115" s="205">
        <f t="shared" si="5"/>
        <v>0</v>
      </c>
      <c r="P115" s="205"/>
      <c r="Q115" s="205"/>
      <c r="R115" s="205"/>
    </row>
    <row r="116" spans="1:18">
      <c r="A116" s="203" t="s">
        <v>356</v>
      </c>
      <c r="B116" s="204"/>
      <c r="C116" s="204"/>
      <c r="D116" s="249" t="s">
        <v>357</v>
      </c>
      <c r="E116" s="203" t="s">
        <v>192</v>
      </c>
      <c r="F116" s="217" t="s">
        <v>326</v>
      </c>
      <c r="H116" s="219" t="s">
        <v>135</v>
      </c>
      <c r="I116" s="217" t="s">
        <v>194</v>
      </c>
      <c r="J116" s="217" t="s">
        <v>234</v>
      </c>
      <c r="K116" s="220">
        <v>70</v>
      </c>
      <c r="L116" s="222">
        <f>IFERROR(IF(G116="X",0,IF(H116="X",0,VLOOKUP(H116,'1'!$K$3:$L$16,2,FALSE))),0)</f>
        <v>208</v>
      </c>
      <c r="M116" s="205">
        <f t="shared" si="4"/>
        <v>14560</v>
      </c>
      <c r="N116" s="205">
        <f>IFERROR(VLOOKUP(H116,'1'!$K$3:$M$16,3,FALSE),0)</f>
        <v>0</v>
      </c>
      <c r="O116" s="205">
        <f t="shared" si="5"/>
        <v>0</v>
      </c>
      <c r="P116" s="205"/>
      <c r="Q116" s="205"/>
      <c r="R116" s="205"/>
    </row>
    <row r="117" spans="1:18">
      <c r="A117" s="203" t="s">
        <v>356</v>
      </c>
      <c r="B117" s="204"/>
      <c r="C117" s="204"/>
      <c r="D117" s="249" t="s">
        <v>358</v>
      </c>
      <c r="E117" s="203" t="s">
        <v>197</v>
      </c>
      <c r="F117" s="217" t="s">
        <v>313</v>
      </c>
      <c r="H117" s="219" t="s">
        <v>134</v>
      </c>
      <c r="I117" s="217" t="s">
        <v>194</v>
      </c>
      <c r="J117" s="217" t="s">
        <v>195</v>
      </c>
      <c r="K117" s="220">
        <v>31</v>
      </c>
      <c r="L117" s="222">
        <f>IFERROR(IF(G117="X",0,IF(H117="X",0,VLOOKUP(H117,'1'!$K$3:$L$16,2,FALSE))),0)</f>
        <v>255</v>
      </c>
      <c r="M117" s="205">
        <f t="shared" si="4"/>
        <v>7905</v>
      </c>
      <c r="N117" s="205">
        <f>IFERROR(VLOOKUP(H117,'1'!$K$3:$M$16,3,FALSE),0)</f>
        <v>0</v>
      </c>
      <c r="O117" s="205">
        <f t="shared" si="5"/>
        <v>0</v>
      </c>
      <c r="P117" s="205"/>
      <c r="Q117" s="205"/>
      <c r="R117" s="205"/>
    </row>
    <row r="118" spans="1:18">
      <c r="A118" s="203" t="s">
        <v>356</v>
      </c>
      <c r="B118" s="204"/>
      <c r="C118" s="204"/>
      <c r="D118" s="249" t="s">
        <v>358</v>
      </c>
      <c r="E118" s="203" t="s">
        <v>197</v>
      </c>
      <c r="F118" s="217" t="s">
        <v>198</v>
      </c>
      <c r="H118" s="219" t="s">
        <v>134</v>
      </c>
      <c r="I118" s="217" t="s">
        <v>194</v>
      </c>
      <c r="J118" s="217" t="s">
        <v>195</v>
      </c>
      <c r="K118" s="220">
        <v>10</v>
      </c>
      <c r="L118" s="222">
        <f>IFERROR(IF(G118="X",0,IF(H118="X",0,VLOOKUP(H118,'1'!$K$3:$L$16,2,FALSE))),0)</f>
        <v>255</v>
      </c>
      <c r="M118" s="205">
        <f t="shared" si="4"/>
        <v>2550</v>
      </c>
      <c r="N118" s="205">
        <f>IFERROR(VLOOKUP(H118,'1'!$K$3:$M$16,3,FALSE),0)</f>
        <v>0</v>
      </c>
      <c r="O118" s="205">
        <f t="shared" si="5"/>
        <v>0</v>
      </c>
      <c r="P118" s="205"/>
      <c r="Q118" s="205"/>
      <c r="R118" s="205"/>
    </row>
    <row r="119" spans="1:18">
      <c r="A119" s="203" t="s">
        <v>356</v>
      </c>
      <c r="B119" s="204"/>
      <c r="C119" s="204"/>
      <c r="D119" s="249" t="s">
        <v>359</v>
      </c>
      <c r="E119" s="203" t="s">
        <v>192</v>
      </c>
      <c r="F119" s="217" t="s">
        <v>228</v>
      </c>
      <c r="H119" s="219" t="s">
        <v>134</v>
      </c>
      <c r="I119" s="217" t="s">
        <v>194</v>
      </c>
      <c r="J119" s="217" t="s">
        <v>234</v>
      </c>
      <c r="K119" s="220">
        <v>8</v>
      </c>
      <c r="L119" s="222">
        <f>IFERROR(IF(G119="X",0,IF(H119="X",0,VLOOKUP(H119,'1'!$K$3:$L$16,2,FALSE))),0)</f>
        <v>255</v>
      </c>
      <c r="M119" s="205">
        <f t="shared" si="4"/>
        <v>2040</v>
      </c>
      <c r="N119" s="205">
        <f>IFERROR(VLOOKUP(H119,'1'!$K$3:$M$16,3,FALSE),0)</f>
        <v>0</v>
      </c>
      <c r="O119" s="205">
        <f t="shared" si="5"/>
        <v>0</v>
      </c>
      <c r="P119" s="205"/>
      <c r="Q119" s="205"/>
      <c r="R119" s="205"/>
    </row>
    <row r="120" spans="1:18">
      <c r="A120" s="203" t="s">
        <v>356</v>
      </c>
      <c r="B120" s="204"/>
      <c r="C120" s="204"/>
      <c r="D120" s="249" t="s">
        <v>360</v>
      </c>
      <c r="E120" s="203" t="s">
        <v>272</v>
      </c>
      <c r="F120" s="217" t="s">
        <v>273</v>
      </c>
      <c r="H120" s="219" t="s">
        <v>140</v>
      </c>
      <c r="I120" s="217" t="s">
        <v>194</v>
      </c>
      <c r="J120" s="217" t="s">
        <v>195</v>
      </c>
      <c r="K120" s="220">
        <v>3</v>
      </c>
      <c r="L120" s="222">
        <f>IFERROR(IF(G120="X",0,IF(H120="X",0,VLOOKUP(H120,'1'!$K$3:$L$16,2,FALSE))),0)</f>
        <v>255</v>
      </c>
      <c r="M120" s="205">
        <f t="shared" si="4"/>
        <v>765</v>
      </c>
      <c r="N120" s="205">
        <f>IFERROR(VLOOKUP(H120,'1'!$K$3:$M$16,3,FALSE),0)</f>
        <v>0</v>
      </c>
      <c r="O120" s="205">
        <f t="shared" si="5"/>
        <v>0</v>
      </c>
      <c r="P120" s="205"/>
      <c r="Q120" s="205"/>
      <c r="R120" s="205"/>
    </row>
    <row r="121" spans="1:18">
      <c r="A121" s="203" t="s">
        <v>356</v>
      </c>
      <c r="B121" s="204"/>
      <c r="C121" s="204"/>
      <c r="D121" s="249" t="s">
        <v>361</v>
      </c>
      <c r="E121" s="203" t="s">
        <v>272</v>
      </c>
      <c r="F121" s="217" t="s">
        <v>273</v>
      </c>
      <c r="H121" s="219" t="s">
        <v>140</v>
      </c>
      <c r="I121" s="217" t="s">
        <v>194</v>
      </c>
      <c r="J121" s="217" t="s">
        <v>195</v>
      </c>
      <c r="K121" s="220">
        <v>3</v>
      </c>
      <c r="L121" s="222">
        <f>IFERROR(IF(G121="X",0,IF(H121="X",0,VLOOKUP(H121,'1'!$K$3:$L$16,2,FALSE))),0)</f>
        <v>255</v>
      </c>
      <c r="M121" s="205">
        <f t="shared" si="4"/>
        <v>765</v>
      </c>
      <c r="N121" s="205">
        <f>IFERROR(VLOOKUP(H121,'1'!$K$3:$M$16,3,FALSE),0)</f>
        <v>0</v>
      </c>
      <c r="O121" s="205">
        <f t="shared" si="5"/>
        <v>0</v>
      </c>
      <c r="P121" s="205"/>
      <c r="Q121" s="205"/>
      <c r="R121" s="205"/>
    </row>
    <row r="122" spans="1:18">
      <c r="A122" s="203" t="s">
        <v>356</v>
      </c>
      <c r="B122" s="204"/>
      <c r="C122" s="204"/>
      <c r="D122" s="249" t="s">
        <v>362</v>
      </c>
      <c r="E122" s="203" t="s">
        <v>272</v>
      </c>
      <c r="F122" s="217" t="s">
        <v>273</v>
      </c>
      <c r="H122" s="219" t="s">
        <v>140</v>
      </c>
      <c r="I122" s="217" t="s">
        <v>194</v>
      </c>
      <c r="J122" s="217" t="s">
        <v>195</v>
      </c>
      <c r="K122" s="220">
        <v>3</v>
      </c>
      <c r="L122" s="222">
        <f>IFERROR(IF(G122="X",0,IF(H122="X",0,VLOOKUP(H122,'1'!$K$3:$L$16,2,FALSE))),0)</f>
        <v>255</v>
      </c>
      <c r="M122" s="205">
        <f t="shared" si="4"/>
        <v>765</v>
      </c>
      <c r="N122" s="205">
        <f>IFERROR(VLOOKUP(H122,'1'!$K$3:$M$16,3,FALSE),0)</f>
        <v>0</v>
      </c>
      <c r="O122" s="205">
        <f t="shared" si="5"/>
        <v>0</v>
      </c>
      <c r="P122" s="205"/>
      <c r="Q122" s="205"/>
      <c r="R122" s="205"/>
    </row>
    <row r="123" spans="1:18">
      <c r="A123" s="203" t="s">
        <v>356</v>
      </c>
      <c r="B123" s="204"/>
      <c r="C123" s="204"/>
      <c r="D123" s="250"/>
      <c r="E123" s="203" t="s">
        <v>218</v>
      </c>
      <c r="F123" s="217" t="s">
        <v>341</v>
      </c>
      <c r="H123" s="219" t="s">
        <v>128</v>
      </c>
      <c r="I123" s="217" t="s">
        <v>194</v>
      </c>
      <c r="J123" s="217" t="s">
        <v>234</v>
      </c>
      <c r="K123" s="220">
        <v>229</v>
      </c>
      <c r="L123" s="222">
        <f>IFERROR(IF(G123="X",0,IF(H123="X",0,VLOOKUP(H123,'1'!$K$3:$L$16,2,FALSE))),0)</f>
        <v>208</v>
      </c>
      <c r="M123" s="205">
        <f t="shared" si="4"/>
        <v>47632</v>
      </c>
      <c r="N123" s="205">
        <f>IFERROR(VLOOKUP(H123,'1'!$K$3:$M$16,3,FALSE),0)</f>
        <v>0</v>
      </c>
      <c r="O123" s="205">
        <f t="shared" si="5"/>
        <v>0</v>
      </c>
      <c r="P123" s="205"/>
      <c r="Q123" s="205"/>
      <c r="R123" s="205"/>
    </row>
    <row r="124" spans="1:18">
      <c r="A124" s="203" t="s">
        <v>363</v>
      </c>
      <c r="B124" s="204"/>
      <c r="C124" s="204"/>
      <c r="D124" s="249" t="s">
        <v>364</v>
      </c>
      <c r="E124" s="203" t="s">
        <v>192</v>
      </c>
      <c r="F124" s="217" t="s">
        <v>365</v>
      </c>
      <c r="H124" s="219" t="s">
        <v>135</v>
      </c>
      <c r="I124" s="217" t="s">
        <v>194</v>
      </c>
      <c r="J124" s="217" t="s">
        <v>234</v>
      </c>
      <c r="K124" s="220">
        <v>12</v>
      </c>
      <c r="L124" s="222">
        <f>IFERROR(IF(G124="X",0,IF(H124="X",0,VLOOKUP(H124,'1'!$K$3:$L$16,2,FALSE))),0)</f>
        <v>208</v>
      </c>
      <c r="M124" s="205">
        <f t="shared" si="4"/>
        <v>2496</v>
      </c>
      <c r="N124" s="205">
        <f>IFERROR(VLOOKUP(H124,'1'!$K$3:$M$16,3,FALSE),0)</f>
        <v>0</v>
      </c>
      <c r="O124" s="205">
        <f t="shared" si="5"/>
        <v>0</v>
      </c>
      <c r="P124" s="205"/>
      <c r="Q124" s="205"/>
      <c r="R124" s="205"/>
    </row>
    <row r="125" spans="1:18">
      <c r="A125" s="203" t="s">
        <v>363</v>
      </c>
      <c r="B125" s="204"/>
      <c r="C125" s="204"/>
      <c r="D125" s="249" t="s">
        <v>366</v>
      </c>
      <c r="E125" s="203" t="s">
        <v>218</v>
      </c>
      <c r="F125" s="217" t="s">
        <v>367</v>
      </c>
      <c r="H125" s="219" t="s">
        <v>128</v>
      </c>
      <c r="I125" s="217" t="s">
        <v>194</v>
      </c>
      <c r="J125" s="217" t="s">
        <v>234</v>
      </c>
      <c r="K125" s="220">
        <v>45</v>
      </c>
      <c r="L125" s="222">
        <f>IFERROR(IF(G125="X",0,IF(H125="X",0,VLOOKUP(H125,'1'!$K$3:$L$16,2,FALSE))),0)</f>
        <v>208</v>
      </c>
      <c r="M125" s="205">
        <f t="shared" si="4"/>
        <v>9360</v>
      </c>
      <c r="N125" s="205">
        <f>IFERROR(VLOOKUP(H125,'1'!$K$3:$M$16,3,FALSE),0)</f>
        <v>0</v>
      </c>
      <c r="O125" s="205">
        <f t="shared" si="5"/>
        <v>0</v>
      </c>
      <c r="P125" s="205"/>
      <c r="Q125" s="205"/>
      <c r="R125" s="205"/>
    </row>
    <row r="126" spans="1:18">
      <c r="A126" s="203" t="s">
        <v>363</v>
      </c>
      <c r="B126" s="204"/>
      <c r="C126" s="204"/>
      <c r="D126" s="249" t="s">
        <v>368</v>
      </c>
      <c r="E126" s="203" t="s">
        <v>218</v>
      </c>
      <c r="F126" s="217" t="s">
        <v>369</v>
      </c>
      <c r="H126" s="219" t="s">
        <v>128</v>
      </c>
      <c r="I126" s="217" t="s">
        <v>194</v>
      </c>
      <c r="J126" s="217" t="s">
        <v>234</v>
      </c>
      <c r="K126" s="220">
        <v>25</v>
      </c>
      <c r="L126" s="222">
        <f>IFERROR(IF(G126="X",0,IF(H126="X",0,VLOOKUP(H126,'1'!$K$3:$L$16,2,FALSE))),0)</f>
        <v>208</v>
      </c>
      <c r="M126" s="205">
        <f t="shared" si="4"/>
        <v>5200</v>
      </c>
      <c r="N126" s="205">
        <f>IFERROR(VLOOKUP(H126,'1'!$K$3:$M$16,3,FALSE),0)</f>
        <v>0</v>
      </c>
      <c r="O126" s="205">
        <f t="shared" si="5"/>
        <v>0</v>
      </c>
      <c r="P126" s="205"/>
      <c r="Q126" s="205"/>
      <c r="R126" s="205"/>
    </row>
    <row r="127" spans="1:18">
      <c r="A127" s="203" t="s">
        <v>363</v>
      </c>
      <c r="B127" s="204"/>
      <c r="C127" s="204"/>
      <c r="D127" s="249" t="s">
        <v>370</v>
      </c>
      <c r="E127" s="203" t="s">
        <v>218</v>
      </c>
      <c r="F127" s="217" t="s">
        <v>371</v>
      </c>
      <c r="H127" s="219" t="s">
        <v>128</v>
      </c>
      <c r="I127" s="217" t="s">
        <v>194</v>
      </c>
      <c r="J127" s="217" t="s">
        <v>234</v>
      </c>
      <c r="K127" s="220">
        <v>38</v>
      </c>
      <c r="L127" s="222">
        <f>IFERROR(IF(G127="X",0,IF(H127="X",0,VLOOKUP(H127,'1'!$K$3:$L$16,2,FALSE))),0)</f>
        <v>208</v>
      </c>
      <c r="M127" s="205">
        <f t="shared" si="4"/>
        <v>7904</v>
      </c>
      <c r="N127" s="205">
        <f>IFERROR(VLOOKUP(H127,'1'!$K$3:$M$16,3,FALSE),0)</f>
        <v>0</v>
      </c>
      <c r="O127" s="205">
        <f t="shared" si="5"/>
        <v>0</v>
      </c>
      <c r="P127" s="205"/>
      <c r="Q127" s="205"/>
      <c r="R127" s="205"/>
    </row>
    <row r="128" spans="1:18">
      <c r="A128" s="203" t="s">
        <v>363</v>
      </c>
      <c r="B128" s="204"/>
      <c r="C128" s="204"/>
      <c r="D128" s="249" t="s">
        <v>372</v>
      </c>
      <c r="E128" s="203" t="s">
        <v>218</v>
      </c>
      <c r="F128" s="217" t="s">
        <v>373</v>
      </c>
      <c r="H128" s="219" t="s">
        <v>128</v>
      </c>
      <c r="I128" s="217" t="s">
        <v>194</v>
      </c>
      <c r="J128" s="217" t="s">
        <v>234</v>
      </c>
      <c r="K128" s="220">
        <v>20</v>
      </c>
      <c r="L128" s="222">
        <f>IFERROR(IF(G128="X",0,IF(H128="X",0,VLOOKUP(H128,'1'!$K$3:$L$16,2,FALSE))),0)</f>
        <v>208</v>
      </c>
      <c r="M128" s="205">
        <f t="shared" si="4"/>
        <v>4160</v>
      </c>
      <c r="N128" s="205">
        <f>IFERROR(VLOOKUP(H128,'1'!$K$3:$M$16,3,FALSE),0)</f>
        <v>0</v>
      </c>
      <c r="O128" s="205">
        <f t="shared" si="5"/>
        <v>0</v>
      </c>
      <c r="P128" s="205"/>
      <c r="Q128" s="205"/>
      <c r="R128" s="205"/>
    </row>
    <row r="129" spans="1:18">
      <c r="A129" s="203" t="s">
        <v>363</v>
      </c>
      <c r="B129" s="204"/>
      <c r="C129" s="204"/>
      <c r="D129" s="249" t="s">
        <v>374</v>
      </c>
      <c r="E129" s="203" t="s">
        <v>218</v>
      </c>
      <c r="F129" s="217" t="s">
        <v>373</v>
      </c>
      <c r="H129" s="219" t="s">
        <v>128</v>
      </c>
      <c r="I129" s="217" t="s">
        <v>194</v>
      </c>
      <c r="J129" s="217" t="s">
        <v>234</v>
      </c>
      <c r="K129" s="220">
        <v>22</v>
      </c>
      <c r="L129" s="222">
        <f>IFERROR(IF(G129="X",0,IF(H129="X",0,VLOOKUP(H129,'1'!$K$3:$L$16,2,FALSE))),0)</f>
        <v>208</v>
      </c>
      <c r="M129" s="205">
        <f t="shared" si="4"/>
        <v>4576</v>
      </c>
      <c r="N129" s="205">
        <f>IFERROR(VLOOKUP(H129,'1'!$K$3:$M$16,3,FALSE),0)</f>
        <v>0</v>
      </c>
      <c r="O129" s="205">
        <f t="shared" si="5"/>
        <v>0</v>
      </c>
      <c r="P129" s="205"/>
      <c r="Q129" s="205"/>
      <c r="R129" s="205"/>
    </row>
    <row r="130" spans="1:18">
      <c r="A130" s="203" t="s">
        <v>363</v>
      </c>
      <c r="B130" s="204"/>
      <c r="C130" s="204"/>
      <c r="D130" s="249" t="s">
        <v>375</v>
      </c>
      <c r="E130" s="203" t="s">
        <v>218</v>
      </c>
      <c r="F130" s="217" t="s">
        <v>373</v>
      </c>
      <c r="H130" s="219" t="s">
        <v>128</v>
      </c>
      <c r="I130" s="217" t="s">
        <v>194</v>
      </c>
      <c r="J130" s="217" t="s">
        <v>234</v>
      </c>
      <c r="K130" s="220">
        <v>22</v>
      </c>
      <c r="L130" s="222">
        <f>IFERROR(IF(G130="X",0,IF(H130="X",0,VLOOKUP(H130,'1'!$K$3:$L$16,2,FALSE))),0)</f>
        <v>208</v>
      </c>
      <c r="M130" s="205">
        <f t="shared" si="4"/>
        <v>4576</v>
      </c>
      <c r="N130" s="205">
        <f>IFERROR(VLOOKUP(H130,'1'!$K$3:$M$16,3,FALSE),0)</f>
        <v>0</v>
      </c>
      <c r="O130" s="205">
        <f t="shared" si="5"/>
        <v>0</v>
      </c>
      <c r="P130" s="205"/>
      <c r="Q130" s="205"/>
      <c r="R130" s="205"/>
    </row>
    <row r="131" spans="1:18">
      <c r="A131" s="203" t="s">
        <v>363</v>
      </c>
      <c r="B131" s="204"/>
      <c r="C131" s="204"/>
      <c r="D131" s="249" t="s">
        <v>376</v>
      </c>
      <c r="E131" s="203" t="s">
        <v>218</v>
      </c>
      <c r="F131" s="217" t="s">
        <v>377</v>
      </c>
      <c r="H131" s="219" t="s">
        <v>128</v>
      </c>
      <c r="I131" s="217" t="s">
        <v>194</v>
      </c>
      <c r="J131" s="217" t="s">
        <v>234</v>
      </c>
      <c r="K131" s="220">
        <v>26</v>
      </c>
      <c r="L131" s="222">
        <f>IFERROR(IF(G131="X",0,IF(H131="X",0,VLOOKUP(H131,'1'!$K$3:$L$16,2,FALSE))),0)</f>
        <v>208</v>
      </c>
      <c r="M131" s="205">
        <f t="shared" si="4"/>
        <v>5408</v>
      </c>
      <c r="N131" s="205">
        <f>IFERROR(VLOOKUP(H131,'1'!$K$3:$M$16,3,FALSE),0)</f>
        <v>0</v>
      </c>
      <c r="O131" s="205">
        <f t="shared" si="5"/>
        <v>0</v>
      </c>
      <c r="P131" s="205"/>
      <c r="Q131" s="205"/>
      <c r="R131" s="205"/>
    </row>
    <row r="132" spans="1:18">
      <c r="A132" s="203" t="s">
        <v>363</v>
      </c>
      <c r="B132" s="204"/>
      <c r="C132" s="204"/>
      <c r="D132" s="249" t="s">
        <v>378</v>
      </c>
      <c r="E132" s="203" t="s">
        <v>192</v>
      </c>
      <c r="F132" s="217" t="s">
        <v>379</v>
      </c>
      <c r="H132" s="219" t="s">
        <v>135</v>
      </c>
      <c r="I132" s="217" t="s">
        <v>194</v>
      </c>
      <c r="J132" s="217" t="s">
        <v>234</v>
      </c>
      <c r="K132" s="220">
        <v>81</v>
      </c>
      <c r="L132" s="222">
        <f>IFERROR(IF(G132="X",0,IF(H132="X",0,VLOOKUP(H132,'1'!$K$3:$L$16,2,FALSE))),0)</f>
        <v>208</v>
      </c>
      <c r="M132" s="205">
        <f t="shared" si="4"/>
        <v>16848</v>
      </c>
      <c r="N132" s="205">
        <f>IFERROR(VLOOKUP(H132,'1'!$K$3:$M$16,3,FALSE),0)</f>
        <v>0</v>
      </c>
      <c r="O132" s="205">
        <f t="shared" si="5"/>
        <v>0</v>
      </c>
      <c r="P132" s="205"/>
      <c r="Q132" s="205"/>
      <c r="R132" s="205"/>
    </row>
    <row r="133" spans="1:18">
      <c r="A133" s="203" t="s">
        <v>363</v>
      </c>
      <c r="B133" s="204"/>
      <c r="C133" s="204"/>
      <c r="D133" s="249" t="s">
        <v>378</v>
      </c>
      <c r="E133" s="203" t="s">
        <v>197</v>
      </c>
      <c r="F133" s="217" t="s">
        <v>198</v>
      </c>
      <c r="H133" s="219" t="s">
        <v>134</v>
      </c>
      <c r="I133" s="217" t="s">
        <v>194</v>
      </c>
      <c r="J133" s="217" t="s">
        <v>195</v>
      </c>
      <c r="K133" s="220">
        <v>8</v>
      </c>
      <c r="L133" s="222">
        <f>IFERROR(IF(G133="X",0,IF(H133="X",0,VLOOKUP(H133,'1'!$K$3:$L$16,2,FALSE))),0)</f>
        <v>255</v>
      </c>
      <c r="M133" s="205">
        <f t="shared" si="4"/>
        <v>2040</v>
      </c>
      <c r="N133" s="205">
        <f>IFERROR(VLOOKUP(H133,'1'!$K$3:$M$16,3,FALSE),0)</f>
        <v>0</v>
      </c>
      <c r="O133" s="205">
        <f t="shared" si="5"/>
        <v>0</v>
      </c>
      <c r="P133" s="205"/>
      <c r="Q133" s="205"/>
      <c r="R133" s="205"/>
    </row>
    <row r="134" spans="1:18">
      <c r="A134" s="203" t="s">
        <v>363</v>
      </c>
      <c r="B134" s="204"/>
      <c r="C134" s="204"/>
      <c r="D134" s="249" t="s">
        <v>378</v>
      </c>
      <c r="E134" s="203" t="s">
        <v>203</v>
      </c>
      <c r="F134" s="217" t="s">
        <v>203</v>
      </c>
      <c r="H134" s="219" t="s">
        <v>135</v>
      </c>
      <c r="I134" s="217" t="s">
        <v>194</v>
      </c>
      <c r="J134" s="217" t="s">
        <v>201</v>
      </c>
      <c r="K134" s="220">
        <v>2</v>
      </c>
      <c r="L134" s="222">
        <f>IFERROR(IF(G134="X",0,IF(H134="X",0,VLOOKUP(H134,'1'!$K$3:$L$16,2,FALSE))),0)</f>
        <v>208</v>
      </c>
      <c r="M134" s="205">
        <f t="shared" si="4"/>
        <v>416</v>
      </c>
      <c r="N134" s="205">
        <f>IFERROR(VLOOKUP(H134,'1'!$K$3:$M$16,3,FALSE),0)</f>
        <v>0</v>
      </c>
      <c r="O134" s="205">
        <f t="shared" si="5"/>
        <v>0</v>
      </c>
      <c r="P134" s="205"/>
      <c r="Q134" s="205"/>
      <c r="R134" s="205"/>
    </row>
    <row r="135" spans="1:18">
      <c r="A135" s="203" t="s">
        <v>363</v>
      </c>
      <c r="B135" s="204"/>
      <c r="C135" s="204"/>
      <c r="D135" s="249" t="s">
        <v>380</v>
      </c>
      <c r="E135" s="203" t="s">
        <v>197</v>
      </c>
      <c r="F135" s="217" t="s">
        <v>313</v>
      </c>
      <c r="H135" s="219" t="s">
        <v>134</v>
      </c>
      <c r="I135" s="217" t="s">
        <v>194</v>
      </c>
      <c r="J135" s="217" t="s">
        <v>195</v>
      </c>
      <c r="K135" s="220">
        <v>31</v>
      </c>
      <c r="L135" s="222">
        <f>IFERROR(IF(G135="X",0,IF(H135="X",0,VLOOKUP(H135,'1'!$K$3:$L$16,2,FALSE))),0)</f>
        <v>255</v>
      </c>
      <c r="M135" s="205">
        <f t="shared" si="4"/>
        <v>7905</v>
      </c>
      <c r="N135" s="205">
        <f>IFERROR(VLOOKUP(H135,'1'!$K$3:$M$16,3,FALSE),0)</f>
        <v>0</v>
      </c>
      <c r="O135" s="205">
        <f t="shared" si="5"/>
        <v>0</v>
      </c>
      <c r="P135" s="205"/>
      <c r="Q135" s="205"/>
      <c r="R135" s="205"/>
    </row>
    <row r="136" spans="1:18">
      <c r="A136" s="203" t="s">
        <v>363</v>
      </c>
      <c r="B136" s="204"/>
      <c r="C136" s="204"/>
      <c r="D136" s="249" t="s">
        <v>380</v>
      </c>
      <c r="E136" s="203" t="s">
        <v>197</v>
      </c>
      <c r="F136" s="217" t="s">
        <v>198</v>
      </c>
      <c r="H136" s="219" t="s">
        <v>134</v>
      </c>
      <c r="I136" s="217" t="s">
        <v>194</v>
      </c>
      <c r="J136" s="217" t="s">
        <v>195</v>
      </c>
      <c r="K136" s="220">
        <v>10</v>
      </c>
      <c r="L136" s="222">
        <f>IFERROR(IF(G136="X",0,IF(H136="X",0,VLOOKUP(H136,'1'!$K$3:$L$16,2,FALSE))),0)</f>
        <v>255</v>
      </c>
      <c r="M136" s="205">
        <f t="shared" si="4"/>
        <v>2550</v>
      </c>
      <c r="N136" s="205">
        <f>IFERROR(VLOOKUP(H136,'1'!$K$3:$M$16,3,FALSE),0)</f>
        <v>0</v>
      </c>
      <c r="O136" s="205">
        <f t="shared" si="5"/>
        <v>0</v>
      </c>
      <c r="P136" s="205"/>
      <c r="Q136" s="205"/>
      <c r="R136" s="205"/>
    </row>
    <row r="137" spans="1:18">
      <c r="A137" s="203" t="s">
        <v>363</v>
      </c>
      <c r="B137" s="204"/>
      <c r="C137" s="204"/>
      <c r="D137" s="249" t="s">
        <v>381</v>
      </c>
      <c r="E137" s="203" t="s">
        <v>192</v>
      </c>
      <c r="F137" s="217" t="s">
        <v>233</v>
      </c>
      <c r="H137" s="219" t="s">
        <v>134</v>
      </c>
      <c r="I137" s="217" t="s">
        <v>194</v>
      </c>
      <c r="J137" s="217" t="s">
        <v>234</v>
      </c>
      <c r="K137" s="220">
        <v>4</v>
      </c>
      <c r="L137" s="222">
        <f>IFERROR(IF(G137="X",0,IF(H137="X",0,VLOOKUP(H137,'1'!$K$3:$L$16,2,FALSE))),0)</f>
        <v>255</v>
      </c>
      <c r="M137" s="205">
        <f t="shared" si="4"/>
        <v>1020</v>
      </c>
      <c r="N137" s="205">
        <f>IFERROR(VLOOKUP(H137,'1'!$K$3:$M$16,3,FALSE),0)</f>
        <v>0</v>
      </c>
      <c r="O137" s="205">
        <f t="shared" si="5"/>
        <v>0</v>
      </c>
      <c r="P137" s="205"/>
      <c r="Q137" s="205"/>
      <c r="R137" s="205"/>
    </row>
    <row r="138" spans="1:18">
      <c r="A138" s="203" t="s">
        <v>363</v>
      </c>
      <c r="B138" s="204"/>
      <c r="C138" s="204"/>
      <c r="D138" s="249" t="s">
        <v>382</v>
      </c>
      <c r="E138" s="203" t="s">
        <v>192</v>
      </c>
      <c r="F138" s="217" t="s">
        <v>233</v>
      </c>
      <c r="H138" s="219" t="s">
        <v>134</v>
      </c>
      <c r="I138" s="217" t="s">
        <v>194</v>
      </c>
      <c r="J138" s="217" t="s">
        <v>234</v>
      </c>
      <c r="K138" s="220">
        <v>4</v>
      </c>
      <c r="L138" s="222">
        <f>IFERROR(IF(G138="X",0,IF(H138="X",0,VLOOKUP(H138,'1'!$K$3:$L$16,2,FALSE))),0)</f>
        <v>255</v>
      </c>
      <c r="M138" s="205">
        <f t="shared" si="4"/>
        <v>1020</v>
      </c>
      <c r="N138" s="205">
        <f>IFERROR(VLOOKUP(H138,'1'!$K$3:$M$16,3,FALSE),0)</f>
        <v>0</v>
      </c>
      <c r="O138" s="205">
        <f t="shared" si="5"/>
        <v>0</v>
      </c>
      <c r="P138" s="205"/>
      <c r="Q138" s="205"/>
      <c r="R138" s="205"/>
    </row>
    <row r="139" spans="1:18">
      <c r="A139" s="203" t="s">
        <v>363</v>
      </c>
      <c r="B139" s="204"/>
      <c r="C139" s="204"/>
      <c r="D139" s="249" t="s">
        <v>383</v>
      </c>
      <c r="E139" s="203" t="s">
        <v>192</v>
      </c>
      <c r="F139" s="217" t="s">
        <v>233</v>
      </c>
      <c r="H139" s="219" t="s">
        <v>134</v>
      </c>
      <c r="I139" s="217" t="s">
        <v>194</v>
      </c>
      <c r="J139" s="217" t="s">
        <v>234</v>
      </c>
      <c r="K139" s="220">
        <v>4</v>
      </c>
      <c r="L139" s="222">
        <f>IFERROR(IF(G139="X",0,IF(H139="X",0,VLOOKUP(H139,'1'!$K$3:$L$16,2,FALSE))),0)</f>
        <v>255</v>
      </c>
      <c r="M139" s="205">
        <f t="shared" si="4"/>
        <v>1020</v>
      </c>
      <c r="N139" s="205">
        <f>IFERROR(VLOOKUP(H139,'1'!$K$3:$M$16,3,FALSE),0)</f>
        <v>0</v>
      </c>
      <c r="O139" s="205">
        <f t="shared" si="5"/>
        <v>0</v>
      </c>
      <c r="P139" s="205"/>
      <c r="Q139" s="205"/>
      <c r="R139" s="205"/>
    </row>
    <row r="140" spans="1:18">
      <c r="A140" s="203" t="s">
        <v>363</v>
      </c>
      <c r="B140" s="204"/>
      <c r="C140" s="204"/>
      <c r="D140" s="249" t="s">
        <v>384</v>
      </c>
      <c r="E140" s="203" t="s">
        <v>272</v>
      </c>
      <c r="F140" s="217" t="s">
        <v>273</v>
      </c>
      <c r="H140" s="219" t="s">
        <v>140</v>
      </c>
      <c r="I140" s="217" t="s">
        <v>194</v>
      </c>
      <c r="J140" s="217" t="s">
        <v>195</v>
      </c>
      <c r="K140" s="220">
        <v>3</v>
      </c>
      <c r="L140" s="222">
        <f>IFERROR(IF(G140="X",0,IF(H140="X",0,VLOOKUP(H140,'1'!$K$3:$L$16,2,FALSE))),0)</f>
        <v>255</v>
      </c>
      <c r="M140" s="205">
        <f t="shared" si="4"/>
        <v>765</v>
      </c>
      <c r="N140" s="205">
        <f>IFERROR(VLOOKUP(H140,'1'!$K$3:$M$16,3,FALSE),0)</f>
        <v>0</v>
      </c>
      <c r="O140" s="205">
        <f t="shared" si="5"/>
        <v>0</v>
      </c>
      <c r="P140" s="205"/>
      <c r="Q140" s="205"/>
      <c r="R140" s="205"/>
    </row>
    <row r="141" spans="1:18">
      <c r="A141" s="203" t="s">
        <v>363</v>
      </c>
      <c r="B141" s="204"/>
      <c r="C141" s="204"/>
      <c r="D141" s="249" t="s">
        <v>385</v>
      </c>
      <c r="E141" s="203" t="s">
        <v>272</v>
      </c>
      <c r="F141" s="217" t="s">
        <v>273</v>
      </c>
      <c r="H141" s="219" t="s">
        <v>140</v>
      </c>
      <c r="I141" s="217" t="s">
        <v>194</v>
      </c>
      <c r="J141" s="217" t="s">
        <v>195</v>
      </c>
      <c r="K141" s="220">
        <v>3</v>
      </c>
      <c r="L141" s="222">
        <f>IFERROR(IF(G141="X",0,IF(H141="X",0,VLOOKUP(H141,'1'!$K$3:$L$16,2,FALSE))),0)</f>
        <v>255</v>
      </c>
      <c r="M141" s="205">
        <f t="shared" si="4"/>
        <v>765</v>
      </c>
      <c r="N141" s="205">
        <f>IFERROR(VLOOKUP(H141,'1'!$K$3:$M$16,3,FALSE),0)</f>
        <v>0</v>
      </c>
      <c r="O141" s="205">
        <f t="shared" si="5"/>
        <v>0</v>
      </c>
      <c r="P141" s="205"/>
      <c r="Q141" s="205"/>
      <c r="R141" s="205"/>
    </row>
    <row r="142" spans="1:18">
      <c r="A142" s="203" t="s">
        <v>363</v>
      </c>
      <c r="B142" s="204"/>
      <c r="C142" s="204"/>
      <c r="D142" s="249" t="s">
        <v>386</v>
      </c>
      <c r="E142" s="203" t="s">
        <v>272</v>
      </c>
      <c r="F142" s="217" t="s">
        <v>273</v>
      </c>
      <c r="H142" s="219" t="s">
        <v>140</v>
      </c>
      <c r="I142" s="217" t="s">
        <v>194</v>
      </c>
      <c r="J142" s="217" t="s">
        <v>195</v>
      </c>
      <c r="K142" s="220">
        <v>3</v>
      </c>
      <c r="L142" s="222">
        <f>IFERROR(IF(G142="X",0,IF(H142="X",0,VLOOKUP(H142,'1'!$K$3:$L$16,2,FALSE))),0)</f>
        <v>255</v>
      </c>
      <c r="M142" s="205">
        <f t="shared" si="4"/>
        <v>765</v>
      </c>
      <c r="N142" s="205">
        <f>IFERROR(VLOOKUP(H142,'1'!$K$3:$M$16,3,FALSE),0)</f>
        <v>0</v>
      </c>
      <c r="O142" s="205">
        <f t="shared" si="5"/>
        <v>0</v>
      </c>
      <c r="P142" s="205"/>
      <c r="Q142" s="205"/>
      <c r="R142" s="205"/>
    </row>
    <row r="143" spans="1:18">
      <c r="A143" s="203" t="s">
        <v>387</v>
      </c>
      <c r="B143" s="204"/>
      <c r="C143" s="204"/>
      <c r="D143" s="249" t="s">
        <v>388</v>
      </c>
      <c r="E143" s="203" t="s">
        <v>218</v>
      </c>
      <c r="F143" s="217" t="s">
        <v>218</v>
      </c>
      <c r="H143" s="219" t="s">
        <v>128</v>
      </c>
      <c r="I143" s="217" t="s">
        <v>194</v>
      </c>
      <c r="J143" s="217" t="s">
        <v>234</v>
      </c>
      <c r="K143" s="220">
        <v>29</v>
      </c>
      <c r="L143" s="222">
        <f>IFERROR(IF(G143="X",0,IF(H143="X",0,VLOOKUP(H143,'1'!$K$3:$L$16,2,FALSE))),0)</f>
        <v>208</v>
      </c>
      <c r="M143" s="205">
        <f t="shared" si="4"/>
        <v>6032</v>
      </c>
      <c r="N143" s="205">
        <f>IFERROR(VLOOKUP(H143,'1'!$K$3:$M$16,3,FALSE),0)</f>
        <v>0</v>
      </c>
      <c r="O143" s="205">
        <f t="shared" si="5"/>
        <v>0</v>
      </c>
      <c r="P143" s="205"/>
      <c r="Q143" s="205"/>
      <c r="R143" s="205"/>
    </row>
    <row r="144" spans="1:18">
      <c r="A144" s="203" t="s">
        <v>387</v>
      </c>
      <c r="B144" s="204"/>
      <c r="C144" s="204"/>
      <c r="D144" s="249" t="s">
        <v>389</v>
      </c>
      <c r="E144" s="203" t="s">
        <v>293</v>
      </c>
      <c r="F144" s="217" t="s">
        <v>390</v>
      </c>
      <c r="H144" s="219" t="s">
        <v>128</v>
      </c>
      <c r="I144" s="217" t="s">
        <v>194</v>
      </c>
      <c r="J144" s="217" t="s">
        <v>234</v>
      </c>
      <c r="K144" s="220">
        <v>66</v>
      </c>
      <c r="L144" s="222">
        <f>IFERROR(IF(G144="X",0,IF(H144="X",0,VLOOKUP(H144,'1'!$K$3:$L$16,2,FALSE))),0)</f>
        <v>208</v>
      </c>
      <c r="M144" s="205">
        <f t="shared" si="4"/>
        <v>13728</v>
      </c>
      <c r="N144" s="205">
        <f>IFERROR(VLOOKUP(H144,'1'!$K$3:$M$16,3,FALSE),0)</f>
        <v>0</v>
      </c>
      <c r="O144" s="205">
        <f t="shared" si="5"/>
        <v>0</v>
      </c>
      <c r="P144" s="205"/>
      <c r="Q144" s="205"/>
      <c r="R144" s="205"/>
    </row>
    <row r="145" spans="1:18">
      <c r="A145" s="203" t="s">
        <v>387</v>
      </c>
      <c r="B145" s="204"/>
      <c r="C145" s="204"/>
      <c r="D145" s="249" t="s">
        <v>391</v>
      </c>
      <c r="E145" s="203" t="s">
        <v>192</v>
      </c>
      <c r="F145" s="217" t="s">
        <v>193</v>
      </c>
      <c r="H145" s="219" t="s">
        <v>135</v>
      </c>
      <c r="I145" s="217" t="s">
        <v>194</v>
      </c>
      <c r="J145" s="217" t="s">
        <v>234</v>
      </c>
      <c r="K145" s="220">
        <v>18</v>
      </c>
      <c r="L145" s="222">
        <f>IFERROR(IF(G145="X",0,IF(H145="X",0,VLOOKUP(H145,'1'!$K$3:$L$16,2,FALSE))),0)</f>
        <v>208</v>
      </c>
      <c r="M145" s="205">
        <f t="shared" si="4"/>
        <v>3744</v>
      </c>
      <c r="N145" s="205">
        <f>IFERROR(VLOOKUP(H145,'1'!$K$3:$M$16,3,FALSE),0)</f>
        <v>0</v>
      </c>
      <c r="O145" s="205">
        <f t="shared" si="5"/>
        <v>0</v>
      </c>
      <c r="P145" s="205"/>
      <c r="Q145" s="205"/>
      <c r="R145" s="205"/>
    </row>
    <row r="146" spans="1:18" hidden="1">
      <c r="A146" s="203"/>
      <c r="B146" s="204"/>
      <c r="C146" s="204"/>
      <c r="D146" s="203"/>
      <c r="E146" s="203"/>
      <c r="H146" s="203"/>
      <c r="I146" s="205"/>
      <c r="J146" s="205"/>
      <c r="K146" s="205"/>
      <c r="L146" s="222">
        <f>IFERROR(IF(G146="X",0,IF(H146="X",0,VLOOKUP(H146,'1'!$K$3:$L$16,2,FALSE))),0)</f>
        <v>0</v>
      </c>
      <c r="M146" s="205">
        <f t="shared" si="4"/>
        <v>0</v>
      </c>
      <c r="N146" s="205">
        <f>IFERROR(VLOOKUP(H146,'1'!$K$3:$M$16,3,FALSE),0)</f>
        <v>0</v>
      </c>
      <c r="O146" s="205">
        <f t="shared" si="5"/>
        <v>0</v>
      </c>
      <c r="P146" s="205"/>
      <c r="Q146" s="205"/>
      <c r="R146" s="205"/>
    </row>
    <row r="147" spans="1:18" hidden="1">
      <c r="A147" s="203"/>
      <c r="B147" s="204"/>
      <c r="C147" s="204"/>
      <c r="D147" s="203"/>
      <c r="E147" s="203"/>
      <c r="H147" s="203"/>
      <c r="I147" s="205"/>
      <c r="J147" s="205"/>
      <c r="K147" s="205"/>
      <c r="L147" s="222">
        <f>IFERROR(IF(G147="X",0,IF(H147="X",0,VLOOKUP(H147,'1'!$K$3:$L$16,2,FALSE))),0)</f>
        <v>0</v>
      </c>
      <c r="M147" s="205">
        <f t="shared" si="4"/>
        <v>0</v>
      </c>
      <c r="N147" s="205">
        <f>IFERROR(VLOOKUP(H147,'1'!$K$3:$M$16,3,FALSE),0)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IFERROR(IF(G148="X",0,IF(H148="X",0,VLOOKUP(H148,'1'!$K$3:$L$16,2,FALSE))),0)</f>
        <v>0</v>
      </c>
      <c r="M148" s="205">
        <f t="shared" si="4"/>
        <v>0</v>
      </c>
      <c r="N148" s="205">
        <f>IFERROR(VLOOKUP(H148,'1'!$K$3:$M$16,3,FALSE),0)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IFERROR(IF(G149="X",0,IF(H149="X",0,VLOOKUP(H149,'1'!$K$3:$L$16,2,FALSE))),0)</f>
        <v>0</v>
      </c>
      <c r="M149" s="205">
        <f t="shared" si="4"/>
        <v>0</v>
      </c>
      <c r="N149" s="205">
        <f>IFERROR(VLOOKUP(H149,'1'!$K$3:$M$16,3,FALSE),0)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IFERROR(IF(G150="X",0,IF(H150="X",0,VLOOKUP(H150,'1'!$K$3:$L$16,2,FALSE))),0)</f>
        <v>0</v>
      </c>
      <c r="M150" s="205">
        <f t="shared" si="4"/>
        <v>0</v>
      </c>
      <c r="N150" s="205">
        <f>IFERROR(VLOOKUP(H150,'1'!$K$3:$M$16,3,FALSE),0)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IFERROR(IF(G151="X",0,IF(H151="X",0,VLOOKUP(H151,'1'!$K$3:$L$16,2,FALSE))),0)</f>
        <v>0</v>
      </c>
      <c r="M151" s="205">
        <f t="shared" si="4"/>
        <v>0</v>
      </c>
      <c r="N151" s="205">
        <f>IFERROR(VLOOKUP(H151,'1'!$K$3:$M$16,3,FALSE),0)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IFERROR(IF(G152="X",0,IF(H152="X",0,VLOOKUP(H152,'1'!$K$3:$L$16,2,FALSE))),0)</f>
        <v>0</v>
      </c>
      <c r="M152" s="205">
        <f t="shared" si="4"/>
        <v>0</v>
      </c>
      <c r="N152" s="205">
        <f>IFERROR(VLOOKUP(H152,'1'!$K$3:$M$16,3,FALSE),0)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IFERROR(IF(G153="X",0,IF(H153="X",0,VLOOKUP(H153,'1'!$K$3:$L$16,2,FALSE))),0)</f>
        <v>0</v>
      </c>
      <c r="M153" s="205">
        <f t="shared" si="4"/>
        <v>0</v>
      </c>
      <c r="N153" s="205">
        <f>IFERROR(VLOOKUP(H153,'1'!$K$3:$M$16,3,FALSE),0)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IFERROR(IF(G154="X",0,IF(H154="X",0,VLOOKUP(H154,'1'!$K$3:$L$16,2,FALSE))),0)</f>
        <v>0</v>
      </c>
      <c r="M154" s="205">
        <f t="shared" si="4"/>
        <v>0</v>
      </c>
      <c r="N154" s="205">
        <f>IFERROR(VLOOKUP(H154,'1'!$K$3:$M$16,3,FALSE),0)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IFERROR(IF(G155="X",0,IF(H155="X",0,VLOOKUP(H155,'1'!$K$3:$L$16,2,FALSE))),0)</f>
        <v>0</v>
      </c>
      <c r="M155" s="205">
        <f t="shared" si="4"/>
        <v>0</v>
      </c>
      <c r="N155" s="205">
        <f>IFERROR(VLOOKUP(H155,'1'!$K$3:$M$16,3,FALSE),0)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IFERROR(IF(G156="X",0,IF(H156="X",0,VLOOKUP(H156,'1'!$K$3:$L$16,2,FALSE))),0)</f>
        <v>0</v>
      </c>
      <c r="M156" s="205">
        <f t="shared" si="4"/>
        <v>0</v>
      </c>
      <c r="N156" s="205">
        <f>IFERROR(VLOOKUP(H156,'1'!$K$3:$M$16,3,FALSE),0)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IFERROR(IF(G157="X",0,IF(H157="X",0,VLOOKUP(H157,'1'!$K$3:$L$16,2,FALSE))),0)</f>
        <v>0</v>
      </c>
      <c r="M157" s="205">
        <f t="shared" ref="M157:M220" si="6">K157*L157</f>
        <v>0</v>
      </c>
      <c r="N157" s="205">
        <f>IFERROR(VLOOKUP(H157,'1'!$K$3:$M$16,3,FALSE),0)</f>
        <v>0</v>
      </c>
      <c r="O157" s="205">
        <f t="shared" ref="O157:O220" si="7">IF(N157=0,0,M157/N157)</f>
        <v>0</v>
      </c>
      <c r="P157" s="205"/>
      <c r="Q157" s="205"/>
      <c r="R157" s="205"/>
    </row>
    <row r="158" spans="1:18" hidden="1">
      <c r="A158" s="203"/>
      <c r="B158" s="204"/>
      <c r="C158" s="204"/>
      <c r="D158" s="203"/>
      <c r="E158" s="203"/>
      <c r="H158" s="203"/>
      <c r="I158" s="205"/>
      <c r="J158" s="205"/>
      <c r="K158" s="205"/>
      <c r="L158" s="205">
        <f>IFERROR(IF(G158="X",0,IF(H158="X",0,VLOOKUP(H158,'1'!$K$3:$L$16,2,FALSE))),0)</f>
        <v>0</v>
      </c>
      <c r="M158" s="205">
        <f t="shared" si="6"/>
        <v>0</v>
      </c>
      <c r="N158" s="205">
        <f>IFERROR(VLOOKUP(H158,'1'!$K$3:$M$16,3,FALSE),0)</f>
        <v>0</v>
      </c>
      <c r="O158" s="205">
        <f t="shared" si="7"/>
        <v>0</v>
      </c>
      <c r="P158" s="205"/>
      <c r="Q158" s="205"/>
      <c r="R158" s="205"/>
    </row>
    <row r="159" spans="1:18" hidden="1">
      <c r="A159" s="203"/>
      <c r="B159" s="204"/>
      <c r="C159" s="204"/>
      <c r="D159" s="203"/>
      <c r="E159" s="203"/>
      <c r="H159" s="203"/>
      <c r="I159" s="205"/>
      <c r="J159" s="205"/>
      <c r="K159" s="205"/>
      <c r="L159" s="205">
        <f>IFERROR(IF(G159="X",0,IF(H159="X",0,VLOOKUP(H159,'1'!$K$3:$L$16,2,FALSE))),0)</f>
        <v>0</v>
      </c>
      <c r="M159" s="205">
        <f t="shared" si="6"/>
        <v>0</v>
      </c>
      <c r="N159" s="205">
        <f>IFERROR(VLOOKUP(H159,'1'!$K$3:$M$16,3,FALSE),0)</f>
        <v>0</v>
      </c>
      <c r="O159" s="205">
        <f t="shared" si="7"/>
        <v>0</v>
      </c>
      <c r="P159" s="205"/>
      <c r="Q159" s="205"/>
      <c r="R159" s="205"/>
    </row>
    <row r="160" spans="1:18" hidden="1">
      <c r="A160" s="203"/>
      <c r="B160" s="204"/>
      <c r="C160" s="204"/>
      <c r="D160" s="203"/>
      <c r="E160" s="203"/>
      <c r="H160" s="203"/>
      <c r="I160" s="205"/>
      <c r="J160" s="205"/>
      <c r="K160" s="205"/>
      <c r="L160" s="205">
        <f>IFERROR(IF(G160="X",0,IF(H160="X",0,VLOOKUP(H160,'1'!$K$3:$L$16,2,FALSE))),0)</f>
        <v>0</v>
      </c>
      <c r="M160" s="205">
        <f t="shared" si="6"/>
        <v>0</v>
      </c>
      <c r="N160" s="205">
        <f>IFERROR(VLOOKUP(H160,'1'!$K$3:$M$16,3,FALSE),0)</f>
        <v>0</v>
      </c>
      <c r="O160" s="205">
        <f t="shared" si="7"/>
        <v>0</v>
      </c>
      <c r="P160" s="205"/>
      <c r="Q160" s="205"/>
      <c r="R160" s="205"/>
    </row>
    <row r="161" spans="1:18" hidden="1">
      <c r="A161" s="203"/>
      <c r="B161" s="204"/>
      <c r="C161" s="204"/>
      <c r="D161" s="203"/>
      <c r="E161" s="203"/>
      <c r="H161" s="203"/>
      <c r="I161" s="205"/>
      <c r="J161" s="205"/>
      <c r="K161" s="205"/>
      <c r="L161" s="205">
        <f>IFERROR(IF(G161="X",0,IF(H161="X",0,VLOOKUP(H161,'1'!$K$3:$L$16,2,FALSE))),0)</f>
        <v>0</v>
      </c>
      <c r="M161" s="205">
        <f t="shared" si="6"/>
        <v>0</v>
      </c>
      <c r="N161" s="205">
        <f>IFERROR(VLOOKUP(H161,'1'!$K$3:$M$16,3,FALSE),0)</f>
        <v>0</v>
      </c>
      <c r="O161" s="205">
        <f t="shared" si="7"/>
        <v>0</v>
      </c>
      <c r="P161" s="205"/>
      <c r="Q161" s="205"/>
      <c r="R161" s="205"/>
    </row>
    <row r="162" spans="1:18" hidden="1">
      <c r="A162" s="203"/>
      <c r="B162" s="204"/>
      <c r="C162" s="204"/>
      <c r="D162" s="203"/>
      <c r="E162" s="203"/>
      <c r="H162" s="203"/>
      <c r="I162" s="205"/>
      <c r="J162" s="205"/>
      <c r="K162" s="205"/>
      <c r="L162" s="205">
        <f>IFERROR(IF(G162="X",0,IF(H162="X",0,VLOOKUP(H162,'1'!$K$3:$L$16,2,FALSE))),0)</f>
        <v>0</v>
      </c>
      <c r="M162" s="205">
        <f t="shared" si="6"/>
        <v>0</v>
      </c>
      <c r="N162" s="205">
        <f>IFERROR(VLOOKUP(H162,'1'!$K$3:$M$16,3,FALSE),0)</f>
        <v>0</v>
      </c>
      <c r="O162" s="205">
        <f t="shared" si="7"/>
        <v>0</v>
      </c>
      <c r="P162" s="205"/>
      <c r="Q162" s="205"/>
      <c r="R162" s="205"/>
    </row>
    <row r="163" spans="1:18" hidden="1">
      <c r="A163" s="203"/>
      <c r="B163" s="204"/>
      <c r="C163" s="204"/>
      <c r="D163" s="203"/>
      <c r="E163" s="203"/>
      <c r="H163" s="203"/>
      <c r="I163" s="205"/>
      <c r="J163" s="205"/>
      <c r="K163" s="205"/>
      <c r="L163" s="205">
        <f>IFERROR(IF(G163="X",0,IF(H163="X",0,VLOOKUP(H163,'1'!$K$3:$L$16,2,FALSE))),0)</f>
        <v>0</v>
      </c>
      <c r="M163" s="205">
        <f t="shared" si="6"/>
        <v>0</v>
      </c>
      <c r="N163" s="205">
        <f>IFERROR(VLOOKUP(H163,'1'!$K$3:$M$16,3,FALSE),0)</f>
        <v>0</v>
      </c>
      <c r="O163" s="205">
        <f t="shared" si="7"/>
        <v>0</v>
      </c>
      <c r="P163" s="205"/>
      <c r="Q163" s="205"/>
      <c r="R163" s="205"/>
    </row>
    <row r="164" spans="1:18" hidden="1">
      <c r="A164" s="203"/>
      <c r="B164" s="204"/>
      <c r="C164" s="204"/>
      <c r="D164" s="203"/>
      <c r="E164" s="203"/>
      <c r="H164" s="203"/>
      <c r="I164" s="205"/>
      <c r="J164" s="205"/>
      <c r="K164" s="205"/>
      <c r="L164" s="205">
        <f>IFERROR(IF(G164="X",0,IF(H164="X",0,VLOOKUP(H164,'1'!$K$3:$L$16,2,FALSE))),0)</f>
        <v>0</v>
      </c>
      <c r="M164" s="205">
        <f t="shared" si="6"/>
        <v>0</v>
      </c>
      <c r="N164" s="205">
        <f>IFERROR(VLOOKUP(H164,'1'!$K$3:$M$16,3,FALSE),0)</f>
        <v>0</v>
      </c>
      <c r="O164" s="205">
        <f t="shared" si="7"/>
        <v>0</v>
      </c>
      <c r="P164" s="205"/>
      <c r="Q164" s="205"/>
      <c r="R164" s="205"/>
    </row>
    <row r="165" spans="1:18" hidden="1">
      <c r="A165" s="203"/>
      <c r="B165" s="204"/>
      <c r="C165" s="204"/>
      <c r="D165" s="203"/>
      <c r="E165" s="203"/>
      <c r="H165" s="203"/>
      <c r="I165" s="205"/>
      <c r="J165" s="205"/>
      <c r="K165" s="205"/>
      <c r="L165" s="205">
        <f>IFERROR(IF(G165="X",0,IF(H165="X",0,VLOOKUP(H165,'1'!$K$3:$L$16,2,FALSE))),0)</f>
        <v>0</v>
      </c>
      <c r="M165" s="205">
        <f t="shared" si="6"/>
        <v>0</v>
      </c>
      <c r="N165" s="205">
        <f>IFERROR(VLOOKUP(H165,'1'!$K$3:$M$16,3,FALSE),0)</f>
        <v>0</v>
      </c>
      <c r="O165" s="205">
        <f t="shared" si="7"/>
        <v>0</v>
      </c>
      <c r="P165" s="205"/>
      <c r="Q165" s="205"/>
      <c r="R165" s="205"/>
    </row>
    <row r="166" spans="1:18" hidden="1">
      <c r="A166" s="203"/>
      <c r="B166" s="204"/>
      <c r="C166" s="204"/>
      <c r="D166" s="203"/>
      <c r="E166" s="203"/>
      <c r="H166" s="203"/>
      <c r="I166" s="205"/>
      <c r="J166" s="205"/>
      <c r="K166" s="205"/>
      <c r="L166" s="205">
        <f>IFERROR(IF(G166="X",0,IF(H166="X",0,VLOOKUP(H166,'1'!$K$3:$L$16,2,FALSE))),0)</f>
        <v>0</v>
      </c>
      <c r="M166" s="205">
        <f t="shared" si="6"/>
        <v>0</v>
      </c>
      <c r="N166" s="205">
        <f>IFERROR(VLOOKUP(H166,'1'!$K$3:$M$16,3,FALSE),0)</f>
        <v>0</v>
      </c>
      <c r="O166" s="205">
        <f t="shared" si="7"/>
        <v>0</v>
      </c>
      <c r="P166" s="205"/>
      <c r="Q166" s="205"/>
      <c r="R166" s="205"/>
    </row>
    <row r="167" spans="1:18" hidden="1">
      <c r="A167" s="203"/>
      <c r="B167" s="204"/>
      <c r="C167" s="204"/>
      <c r="D167" s="203"/>
      <c r="E167" s="203"/>
      <c r="H167" s="203"/>
      <c r="I167" s="205"/>
      <c r="J167" s="205"/>
      <c r="K167" s="205"/>
      <c r="L167" s="205">
        <f>IFERROR(IF(G167="X",0,IF(H167="X",0,VLOOKUP(H167,'1'!$K$3:$L$16,2,FALSE))),0)</f>
        <v>0</v>
      </c>
      <c r="M167" s="205">
        <f t="shared" si="6"/>
        <v>0</v>
      </c>
      <c r="N167" s="205">
        <f>IFERROR(VLOOKUP(H167,'1'!$K$3:$M$16,3,FALSE),0)</f>
        <v>0</v>
      </c>
      <c r="O167" s="205">
        <f t="shared" si="7"/>
        <v>0</v>
      </c>
      <c r="P167" s="205"/>
      <c r="Q167" s="205"/>
      <c r="R167" s="205"/>
    </row>
    <row r="168" spans="1:18" hidden="1">
      <c r="A168" s="203"/>
      <c r="B168" s="204"/>
      <c r="C168" s="204"/>
      <c r="D168" s="203"/>
      <c r="E168" s="203"/>
      <c r="H168" s="203"/>
      <c r="I168" s="205"/>
      <c r="J168" s="205"/>
      <c r="K168" s="205"/>
      <c r="L168" s="205">
        <f>IFERROR(IF(G168="X",0,IF(H168="X",0,VLOOKUP(H168,'1'!$K$3:$L$16,2,FALSE))),0)</f>
        <v>0</v>
      </c>
      <c r="M168" s="205">
        <f t="shared" si="6"/>
        <v>0</v>
      </c>
      <c r="N168" s="205">
        <f>IFERROR(VLOOKUP(H168,'1'!$K$3:$M$16,3,FALSE),0)</f>
        <v>0</v>
      </c>
      <c r="O168" s="205">
        <f t="shared" si="7"/>
        <v>0</v>
      </c>
      <c r="P168" s="205"/>
      <c r="Q168" s="205"/>
      <c r="R168" s="205"/>
    </row>
    <row r="169" spans="1:18" hidden="1">
      <c r="A169" s="203"/>
      <c r="B169" s="204"/>
      <c r="C169" s="204"/>
      <c r="D169" s="203"/>
      <c r="E169" s="203"/>
      <c r="H169" s="203"/>
      <c r="I169" s="205"/>
      <c r="J169" s="205"/>
      <c r="K169" s="205"/>
      <c r="L169" s="205">
        <f>IFERROR(IF(G169="X",0,IF(H169="X",0,VLOOKUP(H169,'1'!$K$3:$L$16,2,FALSE))),0)</f>
        <v>0</v>
      </c>
      <c r="M169" s="205">
        <f t="shared" si="6"/>
        <v>0</v>
      </c>
      <c r="N169" s="205">
        <f>IFERROR(VLOOKUP(H169,'1'!$K$3:$M$16,3,FALSE),0)</f>
        <v>0</v>
      </c>
      <c r="O169" s="205">
        <f t="shared" si="7"/>
        <v>0</v>
      </c>
      <c r="P169" s="205"/>
      <c r="Q169" s="205"/>
      <c r="R169" s="205"/>
    </row>
    <row r="170" spans="1:18" hidden="1">
      <c r="A170" s="203"/>
      <c r="B170" s="204"/>
      <c r="C170" s="204"/>
      <c r="D170" s="203"/>
      <c r="E170" s="203"/>
      <c r="H170" s="203"/>
      <c r="I170" s="205"/>
      <c r="J170" s="205"/>
      <c r="K170" s="205"/>
      <c r="L170" s="205">
        <f>IFERROR(IF(G170="X",0,IF(H170="X",0,VLOOKUP(H170,'1'!$K$3:$L$16,2,FALSE))),0)</f>
        <v>0</v>
      </c>
      <c r="M170" s="205">
        <f t="shared" si="6"/>
        <v>0</v>
      </c>
      <c r="N170" s="205">
        <f>IFERROR(VLOOKUP(H170,'1'!$K$3:$M$16,3,FALSE),0)</f>
        <v>0</v>
      </c>
      <c r="O170" s="205">
        <f t="shared" si="7"/>
        <v>0</v>
      </c>
      <c r="P170" s="205"/>
      <c r="Q170" s="205"/>
      <c r="R170" s="205"/>
    </row>
    <row r="171" spans="1:18" hidden="1">
      <c r="A171" s="203"/>
      <c r="B171" s="204"/>
      <c r="C171" s="204"/>
      <c r="D171" s="203"/>
      <c r="E171" s="203"/>
      <c r="H171" s="203"/>
      <c r="I171" s="205"/>
      <c r="J171" s="205"/>
      <c r="K171" s="205"/>
      <c r="L171" s="205">
        <f>IFERROR(IF(G171="X",0,IF(H171="X",0,VLOOKUP(H171,'1'!$K$3:$L$16,2,FALSE))),0)</f>
        <v>0</v>
      </c>
      <c r="M171" s="205">
        <f t="shared" si="6"/>
        <v>0</v>
      </c>
      <c r="N171" s="205">
        <f>IFERROR(VLOOKUP(H171,'1'!$K$3:$M$16,3,FALSE),0)</f>
        <v>0</v>
      </c>
      <c r="O171" s="205">
        <f t="shared" si="7"/>
        <v>0</v>
      </c>
      <c r="P171" s="205"/>
      <c r="Q171" s="205"/>
      <c r="R171" s="205"/>
    </row>
    <row r="172" spans="1:18" hidden="1">
      <c r="A172" s="203"/>
      <c r="B172" s="204"/>
      <c r="C172" s="204"/>
      <c r="D172" s="203"/>
      <c r="E172" s="203"/>
      <c r="H172" s="203"/>
      <c r="I172" s="205"/>
      <c r="J172" s="205"/>
      <c r="K172" s="205"/>
      <c r="L172" s="205">
        <f>IFERROR(IF(G172="X",0,IF(H172="X",0,VLOOKUP(H172,'1'!$K$3:$L$16,2,FALSE))),0)</f>
        <v>0</v>
      </c>
      <c r="M172" s="205">
        <f t="shared" si="6"/>
        <v>0</v>
      </c>
      <c r="N172" s="205">
        <f>IFERROR(VLOOKUP(H172,'1'!$K$3:$M$16,3,FALSE),0)</f>
        <v>0</v>
      </c>
      <c r="O172" s="205">
        <f t="shared" si="7"/>
        <v>0</v>
      </c>
      <c r="P172" s="205"/>
      <c r="Q172" s="205"/>
      <c r="R172" s="205"/>
    </row>
    <row r="173" spans="1:18" hidden="1">
      <c r="A173" s="203"/>
      <c r="B173" s="204"/>
      <c r="C173" s="204"/>
      <c r="D173" s="203"/>
      <c r="E173" s="203"/>
      <c r="H173" s="203"/>
      <c r="I173" s="205"/>
      <c r="J173" s="205"/>
      <c r="K173" s="205"/>
      <c r="L173" s="205">
        <f>IFERROR(IF(G173="X",0,IF(H173="X",0,VLOOKUP(H173,'1'!$K$3:$L$16,2,FALSE))),0)</f>
        <v>0</v>
      </c>
      <c r="M173" s="205">
        <f t="shared" si="6"/>
        <v>0</v>
      </c>
      <c r="N173" s="205">
        <f>IFERROR(VLOOKUP(H173,'1'!$K$3:$M$16,3,FALSE),0)</f>
        <v>0</v>
      </c>
      <c r="O173" s="205">
        <f t="shared" si="7"/>
        <v>0</v>
      </c>
      <c r="P173" s="205"/>
      <c r="Q173" s="205"/>
      <c r="R173" s="205"/>
    </row>
    <row r="174" spans="1:18" hidden="1">
      <c r="A174" s="203"/>
      <c r="B174" s="204"/>
      <c r="C174" s="204"/>
      <c r="D174" s="203"/>
      <c r="E174" s="203"/>
      <c r="H174" s="203"/>
      <c r="I174" s="205"/>
      <c r="J174" s="205"/>
      <c r="K174" s="205"/>
      <c r="L174" s="205">
        <f>IFERROR(IF(G174="X",0,IF(H174="X",0,VLOOKUP(H174,'1'!$K$3:$L$16,2,FALSE))),0)</f>
        <v>0</v>
      </c>
      <c r="M174" s="205">
        <f t="shared" si="6"/>
        <v>0</v>
      </c>
      <c r="N174" s="205">
        <f>IFERROR(VLOOKUP(H174,'1'!$K$3:$M$16,3,FALSE),0)</f>
        <v>0</v>
      </c>
      <c r="O174" s="205">
        <f t="shared" si="7"/>
        <v>0</v>
      </c>
      <c r="P174" s="205"/>
      <c r="Q174" s="205"/>
      <c r="R174" s="205"/>
    </row>
    <row r="175" spans="1:18" hidden="1">
      <c r="A175" s="203"/>
      <c r="B175" s="204"/>
      <c r="C175" s="204"/>
      <c r="D175" s="203"/>
      <c r="E175" s="203"/>
      <c r="H175" s="203"/>
      <c r="I175" s="205"/>
      <c r="J175" s="205"/>
      <c r="K175" s="205"/>
      <c r="L175" s="205">
        <f>IFERROR(IF(G175="X",0,IF(H175="X",0,VLOOKUP(H175,'1'!$K$3:$L$16,2,FALSE))),0)</f>
        <v>0</v>
      </c>
      <c r="M175" s="205">
        <f t="shared" si="6"/>
        <v>0</v>
      </c>
      <c r="N175" s="205">
        <f>IFERROR(VLOOKUP(H175,'1'!$K$3:$M$16,3,FALSE),0)</f>
        <v>0</v>
      </c>
      <c r="O175" s="205">
        <f t="shared" si="7"/>
        <v>0</v>
      </c>
      <c r="P175" s="205"/>
      <c r="Q175" s="205"/>
      <c r="R175" s="205"/>
    </row>
    <row r="176" spans="1:18" hidden="1">
      <c r="A176" s="203"/>
      <c r="B176" s="204"/>
      <c r="C176" s="204"/>
      <c r="D176" s="203"/>
      <c r="E176" s="203"/>
      <c r="H176" s="203"/>
      <c r="I176" s="205"/>
      <c r="J176" s="205"/>
      <c r="K176" s="205"/>
      <c r="L176" s="205">
        <f>IFERROR(IF(G176="X",0,IF(H176="X",0,VLOOKUP(H176,'1'!$K$3:$L$16,2,FALSE))),0)</f>
        <v>0</v>
      </c>
      <c r="M176" s="205">
        <f t="shared" si="6"/>
        <v>0</v>
      </c>
      <c r="N176" s="205">
        <f>IFERROR(VLOOKUP(H176,'1'!$K$3:$M$16,3,FALSE),0)</f>
        <v>0</v>
      </c>
      <c r="O176" s="205">
        <f t="shared" si="7"/>
        <v>0</v>
      </c>
      <c r="P176" s="205"/>
      <c r="Q176" s="205"/>
      <c r="R176" s="205"/>
    </row>
    <row r="177" spans="1:18" hidden="1">
      <c r="A177" s="203"/>
      <c r="B177" s="204"/>
      <c r="C177" s="204"/>
      <c r="D177" s="203"/>
      <c r="E177" s="203"/>
      <c r="H177" s="203"/>
      <c r="I177" s="205"/>
      <c r="J177" s="205"/>
      <c r="K177" s="205"/>
      <c r="L177" s="205">
        <f>IFERROR(IF(G177="X",0,IF(H177="X",0,VLOOKUP(H177,'1'!$K$3:$L$16,2,FALSE))),0)</f>
        <v>0</v>
      </c>
      <c r="M177" s="205">
        <f t="shared" si="6"/>
        <v>0</v>
      </c>
      <c r="N177" s="205">
        <f>IFERROR(VLOOKUP(H177,'1'!$K$3:$M$16,3,FALSE),0)</f>
        <v>0</v>
      </c>
      <c r="O177" s="205">
        <f t="shared" si="7"/>
        <v>0</v>
      </c>
      <c r="P177" s="205"/>
      <c r="Q177" s="205"/>
      <c r="R177" s="205"/>
    </row>
    <row r="178" spans="1:18" hidden="1">
      <c r="A178" s="203"/>
      <c r="B178" s="204"/>
      <c r="C178" s="204"/>
      <c r="D178" s="203"/>
      <c r="E178" s="203"/>
      <c r="H178" s="203"/>
      <c r="I178" s="205"/>
      <c r="J178" s="205"/>
      <c r="K178" s="205"/>
      <c r="L178" s="205">
        <f>IFERROR(IF(G178="X",0,IF(H178="X",0,VLOOKUP(H178,'1'!$K$3:$L$16,2,FALSE))),0)</f>
        <v>0</v>
      </c>
      <c r="M178" s="205">
        <f t="shared" si="6"/>
        <v>0</v>
      </c>
      <c r="N178" s="205">
        <f>IFERROR(VLOOKUP(H178,'1'!$K$3:$M$16,3,FALSE),0)</f>
        <v>0</v>
      </c>
      <c r="O178" s="205">
        <f t="shared" si="7"/>
        <v>0</v>
      </c>
      <c r="P178" s="205"/>
      <c r="Q178" s="205"/>
      <c r="R178" s="205"/>
    </row>
    <row r="179" spans="1:18" hidden="1">
      <c r="A179" s="203"/>
      <c r="B179" s="204"/>
      <c r="C179" s="204"/>
      <c r="D179" s="203"/>
      <c r="E179" s="203"/>
      <c r="H179" s="203"/>
      <c r="I179" s="205"/>
      <c r="J179" s="205"/>
      <c r="K179" s="205"/>
      <c r="L179" s="205">
        <f>IFERROR(IF(G179="X",0,IF(H179="X",0,VLOOKUP(H179,'1'!$K$3:$L$16,2,FALSE))),0)</f>
        <v>0</v>
      </c>
      <c r="M179" s="205">
        <f t="shared" si="6"/>
        <v>0</v>
      </c>
      <c r="N179" s="205">
        <f>IFERROR(VLOOKUP(H179,'1'!$K$3:$M$16,3,FALSE),0)</f>
        <v>0</v>
      </c>
      <c r="O179" s="205">
        <f t="shared" si="7"/>
        <v>0</v>
      </c>
      <c r="P179" s="205"/>
      <c r="Q179" s="205"/>
      <c r="R179" s="205"/>
    </row>
    <row r="180" spans="1:18" hidden="1">
      <c r="A180" s="203"/>
      <c r="B180" s="204"/>
      <c r="C180" s="204"/>
      <c r="D180" s="203"/>
      <c r="E180" s="203"/>
      <c r="H180" s="203"/>
      <c r="I180" s="205"/>
      <c r="J180" s="205"/>
      <c r="K180" s="205"/>
      <c r="L180" s="205">
        <f>IFERROR(IF(G180="X",0,IF(H180="X",0,VLOOKUP(H180,'1'!$K$3:$L$16,2,FALSE))),0)</f>
        <v>0</v>
      </c>
      <c r="M180" s="205">
        <f t="shared" si="6"/>
        <v>0</v>
      </c>
      <c r="N180" s="205">
        <f>IFERROR(VLOOKUP(H180,'1'!$K$3:$M$16,3,FALSE),0)</f>
        <v>0</v>
      </c>
      <c r="O180" s="205">
        <f t="shared" si="7"/>
        <v>0</v>
      </c>
      <c r="P180" s="205"/>
      <c r="Q180" s="205"/>
      <c r="R180" s="205"/>
    </row>
    <row r="181" spans="1:18" hidden="1">
      <c r="A181" s="203"/>
      <c r="B181" s="204"/>
      <c r="C181" s="204"/>
      <c r="D181" s="203"/>
      <c r="E181" s="203"/>
      <c r="H181" s="203"/>
      <c r="I181" s="205"/>
      <c r="J181" s="205"/>
      <c r="K181" s="205"/>
      <c r="L181" s="205">
        <f>IFERROR(IF(G181="X",0,IF(H181="X",0,VLOOKUP(H181,'1'!$K$3:$L$16,2,FALSE))),0)</f>
        <v>0</v>
      </c>
      <c r="M181" s="205">
        <f t="shared" si="6"/>
        <v>0</v>
      </c>
      <c r="N181" s="205">
        <f>IFERROR(VLOOKUP(H181,'1'!$K$3:$M$16,3,FALSE),0)</f>
        <v>0</v>
      </c>
      <c r="O181" s="205">
        <f t="shared" si="7"/>
        <v>0</v>
      </c>
      <c r="P181" s="205"/>
      <c r="Q181" s="205"/>
      <c r="R181" s="205"/>
    </row>
    <row r="182" spans="1:18" hidden="1">
      <c r="A182" s="203"/>
      <c r="B182" s="204"/>
      <c r="C182" s="204"/>
      <c r="D182" s="203"/>
      <c r="E182" s="203"/>
      <c r="H182" s="203"/>
      <c r="I182" s="205"/>
      <c r="J182" s="205"/>
      <c r="K182" s="205"/>
      <c r="L182" s="205">
        <f>IFERROR(IF(G182="X",0,IF(H182="X",0,VLOOKUP(H182,'1'!$K$3:$L$16,2,FALSE))),0)</f>
        <v>0</v>
      </c>
      <c r="M182" s="205">
        <f t="shared" si="6"/>
        <v>0</v>
      </c>
      <c r="N182" s="205">
        <f>IFERROR(VLOOKUP(H182,'1'!$K$3:$M$16,3,FALSE),0)</f>
        <v>0</v>
      </c>
      <c r="O182" s="205">
        <f t="shared" si="7"/>
        <v>0</v>
      </c>
      <c r="P182" s="205"/>
      <c r="Q182" s="205"/>
      <c r="R182" s="205"/>
    </row>
    <row r="183" spans="1:18" hidden="1">
      <c r="A183" s="203"/>
      <c r="B183" s="204"/>
      <c r="C183" s="204"/>
      <c r="D183" s="203"/>
      <c r="E183" s="203"/>
      <c r="H183" s="203"/>
      <c r="I183" s="205"/>
      <c r="J183" s="205"/>
      <c r="K183" s="205"/>
      <c r="L183" s="205">
        <f>IFERROR(IF(G183="X",0,IF(H183="X",0,VLOOKUP(H183,'1'!$K$3:$L$16,2,FALSE))),0)</f>
        <v>0</v>
      </c>
      <c r="M183" s="205">
        <f t="shared" si="6"/>
        <v>0</v>
      </c>
      <c r="N183" s="205">
        <f>IFERROR(VLOOKUP(H183,'1'!$K$3:$M$16,3,FALSE),0)</f>
        <v>0</v>
      </c>
      <c r="O183" s="205">
        <f t="shared" si="7"/>
        <v>0</v>
      </c>
      <c r="P183" s="205"/>
      <c r="Q183" s="205"/>
      <c r="R183" s="205"/>
    </row>
    <row r="184" spans="1:18" hidden="1">
      <c r="A184" s="203"/>
      <c r="B184" s="204"/>
      <c r="C184" s="204"/>
      <c r="D184" s="203"/>
      <c r="E184" s="203"/>
      <c r="H184" s="203"/>
      <c r="I184" s="205"/>
      <c r="J184" s="205"/>
      <c r="K184" s="205"/>
      <c r="L184" s="205">
        <f>IFERROR(IF(G184="X",0,IF(H184="X",0,VLOOKUP(H184,'1'!$K$3:$L$16,2,FALSE))),0)</f>
        <v>0</v>
      </c>
      <c r="M184" s="205">
        <f t="shared" si="6"/>
        <v>0</v>
      </c>
      <c r="N184" s="205">
        <f>IFERROR(VLOOKUP(H184,'1'!$K$3:$M$16,3,FALSE),0)</f>
        <v>0</v>
      </c>
      <c r="O184" s="205">
        <f t="shared" si="7"/>
        <v>0</v>
      </c>
      <c r="P184" s="205"/>
      <c r="Q184" s="205"/>
      <c r="R184" s="205"/>
    </row>
    <row r="185" spans="1:18" hidden="1">
      <c r="A185" s="203"/>
      <c r="B185" s="204"/>
      <c r="C185" s="204"/>
      <c r="D185" s="203"/>
      <c r="E185" s="203"/>
      <c r="H185" s="203"/>
      <c r="I185" s="205"/>
      <c r="J185" s="205"/>
      <c r="K185" s="205"/>
      <c r="L185" s="205">
        <f>IFERROR(IF(G185="X",0,IF(H185="X",0,VLOOKUP(H185,'1'!$K$3:$L$16,2,FALSE))),0)</f>
        <v>0</v>
      </c>
      <c r="M185" s="205">
        <f t="shared" si="6"/>
        <v>0</v>
      </c>
      <c r="N185" s="205">
        <f>IFERROR(VLOOKUP(H185,'1'!$K$3:$M$16,3,FALSE),0)</f>
        <v>0</v>
      </c>
      <c r="O185" s="205">
        <f t="shared" si="7"/>
        <v>0</v>
      </c>
      <c r="P185" s="205"/>
      <c r="Q185" s="205"/>
      <c r="R185" s="205"/>
    </row>
    <row r="186" spans="1:18" hidden="1">
      <c r="A186" s="203"/>
      <c r="B186" s="204"/>
      <c r="C186" s="204"/>
      <c r="D186" s="203"/>
      <c r="E186" s="203"/>
      <c r="H186" s="203"/>
      <c r="I186" s="205"/>
      <c r="J186" s="205"/>
      <c r="K186" s="205"/>
      <c r="L186" s="205">
        <f>IFERROR(IF(G186="X",0,IF(H186="X",0,VLOOKUP(H186,'1'!$K$3:$L$16,2,FALSE))),0)</f>
        <v>0</v>
      </c>
      <c r="M186" s="205">
        <f t="shared" si="6"/>
        <v>0</v>
      </c>
      <c r="N186" s="205">
        <f>IFERROR(VLOOKUP(H186,'1'!$K$3:$M$16,3,FALSE),0)</f>
        <v>0</v>
      </c>
      <c r="O186" s="205">
        <f t="shared" si="7"/>
        <v>0</v>
      </c>
      <c r="P186" s="205"/>
      <c r="Q186" s="205"/>
      <c r="R186" s="205"/>
    </row>
    <row r="187" spans="1:18" hidden="1">
      <c r="A187" s="203"/>
      <c r="B187" s="204"/>
      <c r="C187" s="204"/>
      <c r="D187" s="203"/>
      <c r="E187" s="203"/>
      <c r="H187" s="203"/>
      <c r="I187" s="205"/>
      <c r="J187" s="205"/>
      <c r="K187" s="205"/>
      <c r="L187" s="205">
        <f>IFERROR(IF(G187="X",0,IF(H187="X",0,VLOOKUP(H187,'1'!$K$3:$L$16,2,FALSE))),0)</f>
        <v>0</v>
      </c>
      <c r="M187" s="205">
        <f t="shared" si="6"/>
        <v>0</v>
      </c>
      <c r="N187" s="205">
        <f>IFERROR(VLOOKUP(H187,'1'!$K$3:$M$16,3,FALSE),0)</f>
        <v>0</v>
      </c>
      <c r="O187" s="205">
        <f t="shared" si="7"/>
        <v>0</v>
      </c>
      <c r="P187" s="205"/>
      <c r="Q187" s="205"/>
      <c r="R187" s="205"/>
    </row>
    <row r="188" spans="1:18" hidden="1">
      <c r="A188" s="203"/>
      <c r="B188" s="204"/>
      <c r="C188" s="204"/>
      <c r="D188" s="203"/>
      <c r="E188" s="203"/>
      <c r="H188" s="203"/>
      <c r="I188" s="205"/>
      <c r="J188" s="205"/>
      <c r="K188" s="205"/>
      <c r="L188" s="205">
        <f>IFERROR(IF(G188="X",0,IF(H188="X",0,VLOOKUP(H188,'1'!$K$3:$L$16,2,FALSE))),0)</f>
        <v>0</v>
      </c>
      <c r="M188" s="205">
        <f t="shared" si="6"/>
        <v>0</v>
      </c>
      <c r="N188" s="205">
        <f>IFERROR(VLOOKUP(H188,'1'!$K$3:$M$16,3,FALSE),0)</f>
        <v>0</v>
      </c>
      <c r="O188" s="205">
        <f t="shared" si="7"/>
        <v>0</v>
      </c>
      <c r="P188" s="205"/>
      <c r="Q188" s="205"/>
      <c r="R188" s="205"/>
    </row>
    <row r="189" spans="1:18" hidden="1">
      <c r="A189" s="203"/>
      <c r="B189" s="204"/>
      <c r="C189" s="204"/>
      <c r="D189" s="203"/>
      <c r="E189" s="203"/>
      <c r="H189" s="203"/>
      <c r="I189" s="205"/>
      <c r="J189" s="205"/>
      <c r="K189" s="205"/>
      <c r="L189" s="205">
        <f>IFERROR(IF(G189="X",0,IF(H189="X",0,VLOOKUP(H189,'1'!$K$3:$L$16,2,FALSE))),0)</f>
        <v>0</v>
      </c>
      <c r="M189" s="205">
        <f t="shared" si="6"/>
        <v>0</v>
      </c>
      <c r="N189" s="205">
        <f>IFERROR(VLOOKUP(H189,'1'!$K$3:$M$16,3,FALSE),0)</f>
        <v>0</v>
      </c>
      <c r="O189" s="205">
        <f t="shared" si="7"/>
        <v>0</v>
      </c>
      <c r="P189" s="205"/>
      <c r="Q189" s="205"/>
      <c r="R189" s="205"/>
    </row>
    <row r="190" spans="1:18" hidden="1">
      <c r="A190" s="203"/>
      <c r="B190" s="204"/>
      <c r="C190" s="204"/>
      <c r="D190" s="203"/>
      <c r="E190" s="203"/>
      <c r="H190" s="203"/>
      <c r="I190" s="205"/>
      <c r="J190" s="205"/>
      <c r="K190" s="205"/>
      <c r="L190" s="205">
        <f>IFERROR(IF(G190="X",0,IF(H190="X",0,VLOOKUP(H190,'1'!$K$3:$L$16,2,FALSE))),0)</f>
        <v>0</v>
      </c>
      <c r="M190" s="205">
        <f t="shared" si="6"/>
        <v>0</v>
      </c>
      <c r="N190" s="205">
        <f>IFERROR(VLOOKUP(H190,'1'!$K$3:$M$16,3,FALSE),0)</f>
        <v>0</v>
      </c>
      <c r="O190" s="205">
        <f t="shared" si="7"/>
        <v>0</v>
      </c>
      <c r="P190" s="205"/>
      <c r="Q190" s="205"/>
      <c r="R190" s="205"/>
    </row>
    <row r="191" spans="1:18" hidden="1">
      <c r="A191" s="203"/>
      <c r="B191" s="204"/>
      <c r="C191" s="204"/>
      <c r="D191" s="203"/>
      <c r="E191" s="203"/>
      <c r="H191" s="203"/>
      <c r="I191" s="205"/>
      <c r="J191" s="205"/>
      <c r="K191" s="205"/>
      <c r="L191" s="205">
        <f>IFERROR(IF(G191="X",0,IF(H191="X",0,VLOOKUP(H191,'1'!$K$3:$L$16,2,FALSE))),0)</f>
        <v>0</v>
      </c>
      <c r="M191" s="205">
        <f t="shared" si="6"/>
        <v>0</v>
      </c>
      <c r="N191" s="205">
        <f>IFERROR(VLOOKUP(H191,'1'!$K$3:$M$16,3,FALSE),0)</f>
        <v>0</v>
      </c>
      <c r="O191" s="205">
        <f t="shared" si="7"/>
        <v>0</v>
      </c>
      <c r="P191" s="205"/>
      <c r="Q191" s="205"/>
      <c r="R191" s="205"/>
    </row>
    <row r="192" spans="1:18" hidden="1">
      <c r="A192" s="203"/>
      <c r="B192" s="204"/>
      <c r="C192" s="204"/>
      <c r="D192" s="203"/>
      <c r="E192" s="203"/>
      <c r="H192" s="203"/>
      <c r="I192" s="205"/>
      <c r="J192" s="205"/>
      <c r="K192" s="205"/>
      <c r="L192" s="205">
        <f>IFERROR(IF(G192="X",0,IF(H192="X",0,VLOOKUP(H192,'1'!$K$3:$L$16,2,FALSE))),0)</f>
        <v>0</v>
      </c>
      <c r="M192" s="205">
        <f t="shared" si="6"/>
        <v>0</v>
      </c>
      <c r="N192" s="205">
        <f>IFERROR(VLOOKUP(H192,'1'!$K$3:$M$16,3,FALSE),0)</f>
        <v>0</v>
      </c>
      <c r="O192" s="205">
        <f t="shared" si="7"/>
        <v>0</v>
      </c>
      <c r="P192" s="205"/>
      <c r="Q192" s="205"/>
      <c r="R192" s="205"/>
    </row>
    <row r="193" spans="1:18" hidden="1">
      <c r="A193" s="203"/>
      <c r="B193" s="204"/>
      <c r="C193" s="204"/>
      <c r="D193" s="203"/>
      <c r="E193" s="203"/>
      <c r="H193" s="203"/>
      <c r="I193" s="205"/>
      <c r="J193" s="205"/>
      <c r="K193" s="205"/>
      <c r="L193" s="205">
        <f>IFERROR(IF(G193="X",0,IF(H193="X",0,VLOOKUP(H193,'1'!$K$3:$L$16,2,FALSE))),0)</f>
        <v>0</v>
      </c>
      <c r="M193" s="205">
        <f t="shared" si="6"/>
        <v>0</v>
      </c>
      <c r="N193" s="205">
        <f>IFERROR(VLOOKUP(H193,'1'!$K$3:$M$16,3,FALSE),0)</f>
        <v>0</v>
      </c>
      <c r="O193" s="205">
        <f t="shared" si="7"/>
        <v>0</v>
      </c>
      <c r="P193" s="205"/>
      <c r="Q193" s="205"/>
      <c r="R193" s="205"/>
    </row>
    <row r="194" spans="1:18" hidden="1">
      <c r="A194" s="203"/>
      <c r="B194" s="204"/>
      <c r="C194" s="204"/>
      <c r="D194" s="203"/>
      <c r="E194" s="203"/>
      <c r="H194" s="203"/>
      <c r="I194" s="205"/>
      <c r="J194" s="205"/>
      <c r="K194" s="205"/>
      <c r="L194" s="205">
        <f>IFERROR(IF(G194="X",0,IF(H194="X",0,VLOOKUP(H194,'1'!$K$3:$L$16,2,FALSE))),0)</f>
        <v>0</v>
      </c>
      <c r="M194" s="205">
        <f t="shared" si="6"/>
        <v>0</v>
      </c>
      <c r="N194" s="205">
        <f>IFERROR(VLOOKUP(H194,'1'!$K$3:$M$16,3,FALSE),0)</f>
        <v>0</v>
      </c>
      <c r="O194" s="205">
        <f t="shared" si="7"/>
        <v>0</v>
      </c>
      <c r="P194" s="205"/>
      <c r="Q194" s="205"/>
      <c r="R194" s="205"/>
    </row>
    <row r="195" spans="1:18" hidden="1">
      <c r="A195" s="203"/>
      <c r="B195" s="204"/>
      <c r="C195" s="204"/>
      <c r="D195" s="203"/>
      <c r="E195" s="203"/>
      <c r="H195" s="203"/>
      <c r="I195" s="205"/>
      <c r="J195" s="205"/>
      <c r="K195" s="205"/>
      <c r="L195" s="205">
        <f>IFERROR(IF(G195="X",0,IF(H195="X",0,VLOOKUP(H195,'1'!$K$3:$L$16,2,FALSE))),0)</f>
        <v>0</v>
      </c>
      <c r="M195" s="205">
        <f t="shared" si="6"/>
        <v>0</v>
      </c>
      <c r="N195" s="205">
        <f>IFERROR(VLOOKUP(H195,'1'!$K$3:$M$16,3,FALSE),0)</f>
        <v>0</v>
      </c>
      <c r="O195" s="205">
        <f t="shared" si="7"/>
        <v>0</v>
      </c>
      <c r="P195" s="205"/>
      <c r="Q195" s="205"/>
      <c r="R195" s="205"/>
    </row>
    <row r="196" spans="1:18" hidden="1">
      <c r="A196" s="203"/>
      <c r="B196" s="204"/>
      <c r="C196" s="204"/>
      <c r="D196" s="203"/>
      <c r="E196" s="203"/>
      <c r="H196" s="203"/>
      <c r="I196" s="205"/>
      <c r="J196" s="205"/>
      <c r="K196" s="205"/>
      <c r="L196" s="205">
        <f>IFERROR(IF(G196="X",0,IF(H196="X",0,VLOOKUP(H196,'1'!$K$3:$L$16,2,FALSE))),0)</f>
        <v>0</v>
      </c>
      <c r="M196" s="205">
        <f t="shared" si="6"/>
        <v>0</v>
      </c>
      <c r="N196" s="205">
        <f>IFERROR(VLOOKUP(H196,'1'!$K$3:$M$16,3,FALSE),0)</f>
        <v>0</v>
      </c>
      <c r="O196" s="205">
        <f t="shared" si="7"/>
        <v>0</v>
      </c>
      <c r="P196" s="205"/>
      <c r="Q196" s="205"/>
      <c r="R196" s="205"/>
    </row>
    <row r="197" spans="1:18" hidden="1">
      <c r="A197" s="203"/>
      <c r="B197" s="204"/>
      <c r="C197" s="204"/>
      <c r="D197" s="203"/>
      <c r="E197" s="203"/>
      <c r="H197" s="203"/>
      <c r="I197" s="205"/>
      <c r="J197" s="205"/>
      <c r="K197" s="205"/>
      <c r="L197" s="205">
        <f>IFERROR(IF(G197="X",0,IF(H197="X",0,VLOOKUP(H197,'1'!$K$3:$L$16,2,FALSE))),0)</f>
        <v>0</v>
      </c>
      <c r="M197" s="205">
        <f t="shared" si="6"/>
        <v>0</v>
      </c>
      <c r="N197" s="205">
        <f>IFERROR(VLOOKUP(H197,'1'!$K$3:$M$16,3,FALSE),0)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IFERROR(IF(G198="X",0,IF(H198="X",0,VLOOKUP(H198,'1'!$K$3:$L$16,2,FALSE))),0)</f>
        <v>0</v>
      </c>
      <c r="M198" s="205">
        <f t="shared" si="6"/>
        <v>0</v>
      </c>
      <c r="N198" s="205">
        <f>IFERROR(VLOOKUP(H198,'1'!$K$3:$M$16,3,FALSE),0)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IFERROR(IF(G199="X",0,IF(H199="X",0,VLOOKUP(H199,'1'!$K$3:$L$16,2,FALSE))),0)</f>
        <v>0</v>
      </c>
      <c r="M199" s="205">
        <f t="shared" si="6"/>
        <v>0</v>
      </c>
      <c r="N199" s="205">
        <f>IFERROR(VLOOKUP(H199,'1'!$K$3:$M$16,3,FALSE),0)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IFERROR(IF(G200="X",0,IF(H200="X",0,VLOOKUP(H200,'1'!$K$3:$L$16,2,FALSE))),0)</f>
        <v>0</v>
      </c>
      <c r="M200" s="205">
        <f t="shared" si="6"/>
        <v>0</v>
      </c>
      <c r="N200" s="205">
        <f>IFERROR(VLOOKUP(H200,'1'!$K$3:$M$16,3,FALSE),0)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IFERROR(IF(G201="X",0,IF(H201="X",0,VLOOKUP(H201,'1'!$K$3:$L$16,2,FALSE))),0)</f>
        <v>0</v>
      </c>
      <c r="M201" s="205">
        <f t="shared" si="6"/>
        <v>0</v>
      </c>
      <c r="N201" s="205">
        <f>IFERROR(VLOOKUP(H201,'1'!$K$3:$M$16,3,FALSE),0)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IFERROR(IF(G202="X",0,IF(H202="X",0,VLOOKUP(H202,'1'!$K$3:$L$16,2,FALSE))),0)</f>
        <v>0</v>
      </c>
      <c r="M202" s="205">
        <f t="shared" si="6"/>
        <v>0</v>
      </c>
      <c r="N202" s="205">
        <f>IFERROR(VLOOKUP(H202,'1'!$K$3:$M$16,3,FALSE),0)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IFERROR(IF(G203="X",0,IF(H203="X",0,VLOOKUP(H203,'1'!$K$3:$L$16,2,FALSE))),0)</f>
        <v>0</v>
      </c>
      <c r="M203" s="205">
        <f t="shared" si="6"/>
        <v>0</v>
      </c>
      <c r="N203" s="205">
        <f>IFERROR(VLOOKUP(H203,'1'!$K$3:$M$16,3,FALSE),0)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IFERROR(IF(G204="X",0,IF(H204="X",0,VLOOKUP(H204,'1'!$K$3:$L$16,2,FALSE))),0)</f>
        <v>0</v>
      </c>
      <c r="M204" s="205">
        <f t="shared" si="6"/>
        <v>0</v>
      </c>
      <c r="N204" s="205">
        <f>IFERROR(VLOOKUP(H204,'1'!$K$3:$M$16,3,FALSE),0)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IFERROR(IF(G205="X",0,IF(H205="X",0,VLOOKUP(H205,'1'!$K$3:$L$16,2,FALSE))),0)</f>
        <v>0</v>
      </c>
      <c r="M205" s="205">
        <f t="shared" si="6"/>
        <v>0</v>
      </c>
      <c r="N205" s="205">
        <f>IFERROR(VLOOKUP(H205,'1'!$K$3:$M$16,3,FALSE),0)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IFERROR(IF(G206="X",0,IF(H206="X",0,VLOOKUP(H206,'1'!$K$3:$L$16,2,FALSE))),0)</f>
        <v>0</v>
      </c>
      <c r="M206" s="205">
        <f t="shared" si="6"/>
        <v>0</v>
      </c>
      <c r="N206" s="205">
        <f>IFERROR(VLOOKUP(H206,'1'!$K$3:$M$16,3,FALSE),0)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IFERROR(IF(G207="X",0,IF(H207="X",0,VLOOKUP(H207,'1'!$K$3:$L$16,2,FALSE))),0)</f>
        <v>0</v>
      </c>
      <c r="M207" s="205">
        <f t="shared" si="6"/>
        <v>0</v>
      </c>
      <c r="N207" s="205">
        <f>IFERROR(VLOOKUP(H207,'1'!$K$3:$M$16,3,FALSE),0)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IFERROR(IF(G208="X",0,IF(H208="X",0,VLOOKUP(H208,'1'!$K$3:$L$16,2,FALSE))),0)</f>
        <v>0</v>
      </c>
      <c r="M208" s="205">
        <f t="shared" si="6"/>
        <v>0</v>
      </c>
      <c r="N208" s="205">
        <f>IFERROR(VLOOKUP(H208,'1'!$K$3:$M$16,3,FALSE),0)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IFERROR(IF(G209="X",0,IF(H209="X",0,VLOOKUP(H209,'1'!$K$3:$L$16,2,FALSE))),0)</f>
        <v>0</v>
      </c>
      <c r="M209" s="205">
        <f t="shared" si="6"/>
        <v>0</v>
      </c>
      <c r="N209" s="205">
        <f>IFERROR(VLOOKUP(H209,'1'!$K$3:$M$16,3,FALSE),0)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IFERROR(IF(G210="X",0,IF(H210="X",0,VLOOKUP(H210,'1'!$K$3:$L$16,2,FALSE))),0)</f>
        <v>0</v>
      </c>
      <c r="M210" s="205">
        <f t="shared" si="6"/>
        <v>0</v>
      </c>
      <c r="N210" s="205">
        <f>IFERROR(VLOOKUP(H210,'1'!$K$3:$M$16,3,FALSE),0)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IFERROR(IF(G211="X",0,IF(H211="X",0,VLOOKUP(H211,'1'!$K$3:$L$16,2,FALSE))),0)</f>
        <v>0</v>
      </c>
      <c r="M211" s="205">
        <f t="shared" si="6"/>
        <v>0</v>
      </c>
      <c r="N211" s="205">
        <f>IFERROR(VLOOKUP(H211,'1'!$K$3:$M$16,3,FALSE),0)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IFERROR(IF(G212="X",0,IF(H212="X",0,VLOOKUP(H212,'1'!$K$3:$L$16,2,FALSE))),0)</f>
        <v>0</v>
      </c>
      <c r="M212" s="205">
        <f t="shared" si="6"/>
        <v>0</v>
      </c>
      <c r="N212" s="205">
        <f>IFERROR(VLOOKUP(H212,'1'!$K$3:$M$16,3,FALSE),0)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IFERROR(IF(G213="X",0,IF(H213="X",0,VLOOKUP(H213,'1'!$K$3:$L$16,2,FALSE))),0)</f>
        <v>0</v>
      </c>
      <c r="M213" s="205">
        <f t="shared" si="6"/>
        <v>0</v>
      </c>
      <c r="N213" s="205">
        <f>IFERROR(VLOOKUP(H213,'1'!$K$3:$M$16,3,FALSE),0)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IFERROR(IF(G214="X",0,IF(H214="X",0,VLOOKUP(H214,'1'!$K$3:$L$16,2,FALSE))),0)</f>
        <v>0</v>
      </c>
      <c r="M214" s="205">
        <f t="shared" si="6"/>
        <v>0</v>
      </c>
      <c r="N214" s="205">
        <f>IFERROR(VLOOKUP(H214,'1'!$K$3:$M$16,3,FALSE),0)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IFERROR(IF(G215="X",0,IF(H215="X",0,VLOOKUP(H215,'1'!$K$3:$L$16,2,FALSE))),0)</f>
        <v>0</v>
      </c>
      <c r="M215" s="205">
        <f t="shared" si="6"/>
        <v>0</v>
      </c>
      <c r="N215" s="205">
        <f>IFERROR(VLOOKUP(H215,'1'!$K$3:$M$16,3,FALSE),0)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IFERROR(IF(G216="X",0,IF(H216="X",0,VLOOKUP(H216,'1'!$K$3:$L$16,2,FALSE))),0)</f>
        <v>0</v>
      </c>
      <c r="M216" s="205">
        <f t="shared" si="6"/>
        <v>0</v>
      </c>
      <c r="N216" s="205">
        <f>IFERROR(VLOOKUP(H216,'1'!$K$3:$M$16,3,FALSE),0)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IFERROR(IF(G217="X",0,IF(H217="X",0,VLOOKUP(H217,'1'!$K$3:$L$16,2,FALSE))),0)</f>
        <v>0</v>
      </c>
      <c r="M217" s="205">
        <f t="shared" si="6"/>
        <v>0</v>
      </c>
      <c r="N217" s="205">
        <f>IFERROR(VLOOKUP(H217,'1'!$K$3:$M$16,3,FALSE),0)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IFERROR(IF(G218="X",0,IF(H218="X",0,VLOOKUP(H218,'1'!$K$3:$L$16,2,FALSE))),0)</f>
        <v>0</v>
      </c>
      <c r="M218" s="205">
        <f t="shared" si="6"/>
        <v>0</v>
      </c>
      <c r="N218" s="205">
        <f>IFERROR(VLOOKUP(H218,'1'!$K$3:$M$16,3,FALSE),0)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IFERROR(IF(G219="X",0,IF(H219="X",0,VLOOKUP(H219,'1'!$K$3:$L$16,2,FALSE))),0)</f>
        <v>0</v>
      </c>
      <c r="M219" s="205">
        <f t="shared" si="6"/>
        <v>0</v>
      </c>
      <c r="N219" s="205">
        <f>IFERROR(VLOOKUP(H219,'1'!$K$3:$M$16,3,FALSE),0)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IFERROR(IF(G220="X",0,IF(H220="X",0,VLOOKUP(H220,'1'!$K$3:$L$16,2,FALSE))),0)</f>
        <v>0</v>
      </c>
      <c r="M220" s="205">
        <f t="shared" si="6"/>
        <v>0</v>
      </c>
      <c r="N220" s="205">
        <f>IFERROR(VLOOKUP(H220,'1'!$K$3:$M$16,3,FALSE),0)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IFERROR(IF(G221="X",0,IF(H221="X",0,VLOOKUP(H221,'1'!$K$3:$L$16,2,FALSE))),0)</f>
        <v>0</v>
      </c>
      <c r="M221" s="205">
        <f t="shared" ref="M221:M284" si="8">K221*L221</f>
        <v>0</v>
      </c>
      <c r="N221" s="205">
        <f>IFERROR(VLOOKUP(H221,'1'!$K$3:$M$16,3,FALSE),0)</f>
        <v>0</v>
      </c>
      <c r="O221" s="205">
        <f t="shared" ref="O221:O284" si="9">IF(N221=0,0,M221/N221)</f>
        <v>0</v>
      </c>
      <c r="P221" s="205"/>
      <c r="Q221" s="205"/>
      <c r="R221" s="205"/>
    </row>
    <row r="222" spans="1:18" hidden="1">
      <c r="A222" s="203"/>
      <c r="B222" s="204"/>
      <c r="C222" s="204"/>
      <c r="D222" s="203"/>
      <c r="E222" s="203"/>
      <c r="H222" s="203"/>
      <c r="I222" s="205"/>
      <c r="J222" s="205"/>
      <c r="K222" s="205"/>
      <c r="L222" s="205">
        <f>IFERROR(IF(G222="X",0,IF(H222="X",0,VLOOKUP(H222,'1'!$K$3:$L$16,2,FALSE))),0)</f>
        <v>0</v>
      </c>
      <c r="M222" s="205">
        <f t="shared" si="8"/>
        <v>0</v>
      </c>
      <c r="N222" s="205">
        <f>IFERROR(VLOOKUP(H222,'1'!$K$3:$M$16,3,FALSE),0)</f>
        <v>0</v>
      </c>
      <c r="O222" s="205">
        <f t="shared" si="9"/>
        <v>0</v>
      </c>
      <c r="P222" s="205"/>
      <c r="Q222" s="205"/>
      <c r="R222" s="205"/>
    </row>
    <row r="223" spans="1:18" hidden="1">
      <c r="A223" s="203"/>
      <c r="B223" s="204"/>
      <c r="C223" s="204"/>
      <c r="D223" s="203"/>
      <c r="E223" s="203"/>
      <c r="H223" s="203"/>
      <c r="I223" s="205"/>
      <c r="J223" s="205"/>
      <c r="K223" s="205"/>
      <c r="L223" s="205">
        <f>IFERROR(IF(G223="X",0,IF(H223="X",0,VLOOKUP(H223,'1'!$K$3:$L$16,2,FALSE))),0)</f>
        <v>0</v>
      </c>
      <c r="M223" s="205">
        <f t="shared" si="8"/>
        <v>0</v>
      </c>
      <c r="N223" s="205">
        <f>IFERROR(VLOOKUP(H223,'1'!$K$3:$M$16,3,FALSE),0)</f>
        <v>0</v>
      </c>
      <c r="O223" s="205">
        <f t="shared" si="9"/>
        <v>0</v>
      </c>
      <c r="P223" s="205"/>
      <c r="Q223" s="205"/>
      <c r="R223" s="205"/>
    </row>
    <row r="224" spans="1:18" hidden="1">
      <c r="A224" s="203"/>
      <c r="B224" s="204"/>
      <c r="C224" s="204"/>
      <c r="D224" s="203"/>
      <c r="E224" s="203"/>
      <c r="H224" s="203"/>
      <c r="I224" s="205"/>
      <c r="J224" s="205"/>
      <c r="K224" s="205"/>
      <c r="L224" s="205">
        <f>IFERROR(IF(G224="X",0,IF(H224="X",0,VLOOKUP(H224,'1'!$K$3:$L$16,2,FALSE))),0)</f>
        <v>0</v>
      </c>
      <c r="M224" s="205">
        <f t="shared" si="8"/>
        <v>0</v>
      </c>
      <c r="N224" s="205">
        <f>IFERROR(VLOOKUP(H224,'1'!$K$3:$M$16,3,FALSE),0)</f>
        <v>0</v>
      </c>
      <c r="O224" s="205">
        <f t="shared" si="9"/>
        <v>0</v>
      </c>
      <c r="P224" s="205"/>
      <c r="Q224" s="205"/>
      <c r="R224" s="205"/>
    </row>
    <row r="225" spans="1:18" hidden="1">
      <c r="A225" s="203"/>
      <c r="B225" s="204"/>
      <c r="C225" s="204"/>
      <c r="D225" s="203"/>
      <c r="E225" s="203"/>
      <c r="H225" s="203"/>
      <c r="I225" s="205"/>
      <c r="J225" s="205"/>
      <c r="K225" s="205"/>
      <c r="L225" s="205">
        <f>IFERROR(IF(G225="X",0,IF(H225="X",0,VLOOKUP(H225,'1'!$K$3:$L$16,2,FALSE))),0)</f>
        <v>0</v>
      </c>
      <c r="M225" s="205">
        <f t="shared" si="8"/>
        <v>0</v>
      </c>
      <c r="N225" s="205">
        <f>IFERROR(VLOOKUP(H225,'1'!$K$3:$M$16,3,FALSE),0)</f>
        <v>0</v>
      </c>
      <c r="O225" s="205">
        <f t="shared" si="9"/>
        <v>0</v>
      </c>
      <c r="P225" s="205"/>
      <c r="Q225" s="205"/>
      <c r="R225" s="205"/>
    </row>
    <row r="226" spans="1:18" hidden="1">
      <c r="A226" s="203"/>
      <c r="B226" s="204"/>
      <c r="C226" s="204"/>
      <c r="D226" s="203"/>
      <c r="E226" s="203"/>
      <c r="H226" s="203"/>
      <c r="I226" s="205"/>
      <c r="J226" s="205"/>
      <c r="K226" s="205"/>
      <c r="L226" s="205">
        <f>IFERROR(IF(G226="X",0,IF(H226="X",0,VLOOKUP(H226,'1'!$K$3:$L$16,2,FALSE))),0)</f>
        <v>0</v>
      </c>
      <c r="M226" s="205">
        <f t="shared" si="8"/>
        <v>0</v>
      </c>
      <c r="N226" s="205">
        <f>IFERROR(VLOOKUP(H226,'1'!$K$3:$M$16,3,FALSE),0)</f>
        <v>0</v>
      </c>
      <c r="O226" s="205">
        <f t="shared" si="9"/>
        <v>0</v>
      </c>
      <c r="P226" s="205"/>
      <c r="Q226" s="205"/>
      <c r="R226" s="205"/>
    </row>
    <row r="227" spans="1:18" hidden="1">
      <c r="A227" s="203"/>
      <c r="B227" s="204"/>
      <c r="C227" s="204"/>
      <c r="D227" s="203"/>
      <c r="E227" s="203"/>
      <c r="H227" s="203"/>
      <c r="I227" s="205"/>
      <c r="J227" s="205"/>
      <c r="K227" s="205"/>
      <c r="L227" s="205">
        <f>IFERROR(IF(G227="X",0,IF(H227="X",0,VLOOKUP(H227,'1'!$K$3:$L$16,2,FALSE))),0)</f>
        <v>0</v>
      </c>
      <c r="M227" s="205">
        <f t="shared" si="8"/>
        <v>0</v>
      </c>
      <c r="N227" s="205">
        <f>IFERROR(VLOOKUP(H227,'1'!$K$3:$M$16,3,FALSE),0)</f>
        <v>0</v>
      </c>
      <c r="O227" s="205">
        <f t="shared" si="9"/>
        <v>0</v>
      </c>
      <c r="P227" s="205"/>
      <c r="Q227" s="205"/>
      <c r="R227" s="205"/>
    </row>
    <row r="228" spans="1:18" hidden="1">
      <c r="A228" s="203"/>
      <c r="B228" s="204"/>
      <c r="C228" s="204"/>
      <c r="D228" s="203"/>
      <c r="E228" s="203"/>
      <c r="H228" s="203"/>
      <c r="I228" s="205"/>
      <c r="J228" s="205"/>
      <c r="K228" s="205"/>
      <c r="L228" s="205">
        <f>IFERROR(IF(G228="X",0,IF(H228="X",0,VLOOKUP(H228,'1'!$K$3:$L$16,2,FALSE))),0)</f>
        <v>0</v>
      </c>
      <c r="M228" s="205">
        <f t="shared" si="8"/>
        <v>0</v>
      </c>
      <c r="N228" s="205">
        <f>IFERROR(VLOOKUP(H228,'1'!$K$3:$M$16,3,FALSE),0)</f>
        <v>0</v>
      </c>
      <c r="O228" s="205">
        <f t="shared" si="9"/>
        <v>0</v>
      </c>
      <c r="P228" s="205"/>
      <c r="Q228" s="205"/>
      <c r="R228" s="205"/>
    </row>
    <row r="229" spans="1:18" hidden="1">
      <c r="A229" s="203"/>
      <c r="B229" s="204"/>
      <c r="C229" s="204"/>
      <c r="D229" s="203"/>
      <c r="E229" s="203"/>
      <c r="H229" s="203"/>
      <c r="I229" s="205"/>
      <c r="J229" s="205"/>
      <c r="K229" s="205"/>
      <c r="L229" s="205">
        <f>IFERROR(IF(G229="X",0,IF(H229="X",0,VLOOKUP(H229,'1'!$K$3:$L$16,2,FALSE))),0)</f>
        <v>0</v>
      </c>
      <c r="M229" s="205">
        <f t="shared" si="8"/>
        <v>0</v>
      </c>
      <c r="N229" s="205">
        <f>IFERROR(VLOOKUP(H229,'1'!$K$3:$M$16,3,FALSE),0)</f>
        <v>0</v>
      </c>
      <c r="O229" s="205">
        <f t="shared" si="9"/>
        <v>0</v>
      </c>
      <c r="P229" s="205"/>
      <c r="Q229" s="205"/>
      <c r="R229" s="205"/>
    </row>
    <row r="230" spans="1:18" hidden="1">
      <c r="A230" s="203"/>
      <c r="B230" s="204"/>
      <c r="C230" s="204"/>
      <c r="D230" s="203"/>
      <c r="E230" s="203"/>
      <c r="H230" s="203"/>
      <c r="I230" s="205"/>
      <c r="J230" s="205"/>
      <c r="K230" s="205"/>
      <c r="L230" s="205">
        <f>IFERROR(IF(G230="X",0,IF(H230="X",0,VLOOKUP(H230,'1'!$K$3:$L$16,2,FALSE))),0)</f>
        <v>0</v>
      </c>
      <c r="M230" s="205">
        <f t="shared" si="8"/>
        <v>0</v>
      </c>
      <c r="N230" s="205">
        <f>IFERROR(VLOOKUP(H230,'1'!$K$3:$M$16,3,FALSE),0)</f>
        <v>0</v>
      </c>
      <c r="O230" s="205">
        <f t="shared" si="9"/>
        <v>0</v>
      </c>
      <c r="P230" s="205"/>
      <c r="Q230" s="205"/>
      <c r="R230" s="205"/>
    </row>
    <row r="231" spans="1:18" hidden="1">
      <c r="A231" s="203"/>
      <c r="B231" s="204"/>
      <c r="C231" s="204"/>
      <c r="D231" s="203"/>
      <c r="E231" s="203"/>
      <c r="H231" s="203"/>
      <c r="I231" s="205"/>
      <c r="J231" s="205"/>
      <c r="K231" s="205"/>
      <c r="L231" s="205">
        <f>IFERROR(IF(G231="X",0,IF(H231="X",0,VLOOKUP(H231,'1'!$K$3:$L$16,2,FALSE))),0)</f>
        <v>0</v>
      </c>
      <c r="M231" s="205">
        <f t="shared" si="8"/>
        <v>0</v>
      </c>
      <c r="N231" s="205">
        <f>IFERROR(VLOOKUP(H231,'1'!$K$3:$M$16,3,FALSE),0)</f>
        <v>0</v>
      </c>
      <c r="O231" s="205">
        <f t="shared" si="9"/>
        <v>0</v>
      </c>
      <c r="P231" s="205"/>
      <c r="Q231" s="205"/>
      <c r="R231" s="205"/>
    </row>
    <row r="232" spans="1:18" hidden="1">
      <c r="A232" s="203"/>
      <c r="B232" s="204"/>
      <c r="C232" s="204"/>
      <c r="D232" s="203"/>
      <c r="E232" s="203"/>
      <c r="H232" s="203"/>
      <c r="I232" s="205"/>
      <c r="J232" s="205"/>
      <c r="K232" s="205"/>
      <c r="L232" s="205">
        <f>IFERROR(IF(G232="X",0,IF(H232="X",0,VLOOKUP(H232,'1'!$K$3:$L$16,2,FALSE))),0)</f>
        <v>0</v>
      </c>
      <c r="M232" s="205">
        <f t="shared" si="8"/>
        <v>0</v>
      </c>
      <c r="N232" s="205">
        <f>IFERROR(VLOOKUP(H232,'1'!$K$3:$M$16,3,FALSE),0)</f>
        <v>0</v>
      </c>
      <c r="O232" s="205">
        <f t="shared" si="9"/>
        <v>0</v>
      </c>
      <c r="P232" s="205"/>
      <c r="Q232" s="205"/>
      <c r="R232" s="205"/>
    </row>
    <row r="233" spans="1:18" hidden="1">
      <c r="A233" s="203"/>
      <c r="B233" s="204"/>
      <c r="C233" s="204"/>
      <c r="D233" s="203"/>
      <c r="E233" s="203"/>
      <c r="H233" s="203"/>
      <c r="I233" s="205"/>
      <c r="J233" s="205"/>
      <c r="K233" s="205"/>
      <c r="L233" s="205">
        <f>IFERROR(IF(G233="X",0,IF(H233="X",0,VLOOKUP(H233,'1'!$K$3:$L$16,2,FALSE))),0)</f>
        <v>0</v>
      </c>
      <c r="M233" s="205">
        <f t="shared" si="8"/>
        <v>0</v>
      </c>
      <c r="N233" s="205">
        <f>IFERROR(VLOOKUP(H233,'1'!$K$3:$M$16,3,FALSE),0)</f>
        <v>0</v>
      </c>
      <c r="O233" s="205">
        <f t="shared" si="9"/>
        <v>0</v>
      </c>
      <c r="P233" s="205"/>
      <c r="Q233" s="205"/>
      <c r="R233" s="205"/>
    </row>
    <row r="234" spans="1:18" hidden="1">
      <c r="A234" s="203"/>
      <c r="B234" s="204"/>
      <c r="C234" s="204"/>
      <c r="D234" s="203"/>
      <c r="E234" s="203"/>
      <c r="H234" s="203"/>
      <c r="I234" s="205"/>
      <c r="J234" s="205"/>
      <c r="K234" s="205"/>
      <c r="L234" s="205">
        <f>IFERROR(IF(G234="X",0,IF(H234="X",0,VLOOKUP(H234,'1'!$K$3:$L$16,2,FALSE))),0)</f>
        <v>0</v>
      </c>
      <c r="M234" s="205">
        <f t="shared" si="8"/>
        <v>0</v>
      </c>
      <c r="N234" s="205">
        <f>IFERROR(VLOOKUP(H234,'1'!$K$3:$M$16,3,FALSE),0)</f>
        <v>0</v>
      </c>
      <c r="O234" s="205">
        <f t="shared" si="9"/>
        <v>0</v>
      </c>
      <c r="P234" s="205"/>
      <c r="Q234" s="205"/>
      <c r="R234" s="205"/>
    </row>
    <row r="235" spans="1:18" hidden="1">
      <c r="A235" s="203"/>
      <c r="B235" s="204"/>
      <c r="C235" s="204"/>
      <c r="D235" s="203"/>
      <c r="E235" s="203"/>
      <c r="H235" s="203"/>
      <c r="I235" s="205"/>
      <c r="J235" s="205"/>
      <c r="K235" s="205"/>
      <c r="L235" s="205">
        <f>IFERROR(IF(G235="X",0,IF(H235="X",0,VLOOKUP(H235,'1'!$K$3:$L$16,2,FALSE))),0)</f>
        <v>0</v>
      </c>
      <c r="M235" s="205">
        <f t="shared" si="8"/>
        <v>0</v>
      </c>
      <c r="N235" s="205">
        <f>IFERROR(VLOOKUP(H235,'1'!$K$3:$M$16,3,FALSE),0)</f>
        <v>0</v>
      </c>
      <c r="O235" s="205">
        <f t="shared" si="9"/>
        <v>0</v>
      </c>
      <c r="P235" s="205"/>
      <c r="Q235" s="205"/>
      <c r="R235" s="205"/>
    </row>
    <row r="236" spans="1:18" hidden="1">
      <c r="A236" s="203"/>
      <c r="B236" s="204"/>
      <c r="C236" s="204"/>
      <c r="D236" s="203"/>
      <c r="E236" s="203"/>
      <c r="H236" s="203"/>
      <c r="I236" s="205"/>
      <c r="J236" s="205"/>
      <c r="K236" s="205"/>
      <c r="L236" s="205">
        <f>IFERROR(IF(G236="X",0,IF(H236="X",0,VLOOKUP(H236,'1'!$K$3:$L$16,2,FALSE))),0)</f>
        <v>0</v>
      </c>
      <c r="M236" s="205">
        <f t="shared" si="8"/>
        <v>0</v>
      </c>
      <c r="N236" s="205">
        <f>IFERROR(VLOOKUP(H236,'1'!$K$3:$M$16,3,FALSE),0)</f>
        <v>0</v>
      </c>
      <c r="O236" s="205">
        <f t="shared" si="9"/>
        <v>0</v>
      </c>
      <c r="P236" s="205"/>
      <c r="Q236" s="205"/>
      <c r="R236" s="205"/>
    </row>
    <row r="237" spans="1:18" hidden="1">
      <c r="A237" s="203"/>
      <c r="B237" s="204"/>
      <c r="C237" s="204"/>
      <c r="D237" s="203"/>
      <c r="E237" s="203"/>
      <c r="H237" s="203"/>
      <c r="I237" s="205"/>
      <c r="J237" s="205"/>
      <c r="K237" s="205"/>
      <c r="L237" s="205">
        <f>IFERROR(IF(G237="X",0,IF(H237="X",0,VLOOKUP(H237,'1'!$K$3:$L$16,2,FALSE))),0)</f>
        <v>0</v>
      </c>
      <c r="M237" s="205">
        <f t="shared" si="8"/>
        <v>0</v>
      </c>
      <c r="N237" s="205">
        <f>IFERROR(VLOOKUP(H237,'1'!$K$3:$M$16,3,FALSE),0)</f>
        <v>0</v>
      </c>
      <c r="O237" s="205">
        <f t="shared" si="9"/>
        <v>0</v>
      </c>
      <c r="P237" s="205"/>
      <c r="Q237" s="205"/>
      <c r="R237" s="205"/>
    </row>
    <row r="238" spans="1:18" hidden="1">
      <c r="A238" s="203"/>
      <c r="B238" s="204"/>
      <c r="C238" s="204"/>
      <c r="D238" s="203"/>
      <c r="E238" s="203"/>
      <c r="H238" s="203"/>
      <c r="I238" s="205"/>
      <c r="J238" s="205"/>
      <c r="K238" s="205"/>
      <c r="L238" s="205">
        <f>IFERROR(IF(G238="X",0,IF(H238="X",0,VLOOKUP(H238,'1'!$K$3:$L$16,2,FALSE))),0)</f>
        <v>0</v>
      </c>
      <c r="M238" s="205">
        <f t="shared" si="8"/>
        <v>0</v>
      </c>
      <c r="N238" s="205">
        <f>IFERROR(VLOOKUP(H238,'1'!$K$3:$M$16,3,FALSE),0)</f>
        <v>0</v>
      </c>
      <c r="O238" s="205">
        <f t="shared" si="9"/>
        <v>0</v>
      </c>
      <c r="P238" s="205"/>
      <c r="Q238" s="205"/>
      <c r="R238" s="205"/>
    </row>
    <row r="239" spans="1:18" hidden="1">
      <c r="A239" s="203"/>
      <c r="B239" s="204"/>
      <c r="C239" s="204"/>
      <c r="D239" s="203"/>
      <c r="E239" s="203"/>
      <c r="H239" s="203"/>
      <c r="I239" s="205"/>
      <c r="J239" s="205"/>
      <c r="K239" s="205"/>
      <c r="L239" s="205">
        <f>IFERROR(IF(G239="X",0,IF(H239="X",0,VLOOKUP(H239,'1'!$K$3:$L$16,2,FALSE))),0)</f>
        <v>0</v>
      </c>
      <c r="M239" s="205">
        <f t="shared" si="8"/>
        <v>0</v>
      </c>
      <c r="N239" s="205">
        <f>IFERROR(VLOOKUP(H239,'1'!$K$3:$M$16,3,FALSE),0)</f>
        <v>0</v>
      </c>
      <c r="O239" s="205">
        <f t="shared" si="9"/>
        <v>0</v>
      </c>
      <c r="P239" s="205"/>
      <c r="Q239" s="205"/>
      <c r="R239" s="205"/>
    </row>
    <row r="240" spans="1:18" hidden="1">
      <c r="A240" s="203"/>
      <c r="B240" s="204"/>
      <c r="C240" s="204"/>
      <c r="D240" s="203"/>
      <c r="E240" s="203"/>
      <c r="H240" s="203"/>
      <c r="I240" s="205"/>
      <c r="J240" s="205"/>
      <c r="K240" s="205"/>
      <c r="L240" s="205">
        <f>IFERROR(IF(G240="X",0,IF(H240="X",0,VLOOKUP(H240,'1'!$K$3:$L$16,2,FALSE))),0)</f>
        <v>0</v>
      </c>
      <c r="M240" s="205">
        <f t="shared" si="8"/>
        <v>0</v>
      </c>
      <c r="N240" s="205">
        <f>IFERROR(VLOOKUP(H240,'1'!$K$3:$M$16,3,FALSE),0)</f>
        <v>0</v>
      </c>
      <c r="O240" s="205">
        <f t="shared" si="9"/>
        <v>0</v>
      </c>
      <c r="P240" s="205"/>
      <c r="Q240" s="205"/>
      <c r="R240" s="205"/>
    </row>
    <row r="241" spans="1:18" hidden="1">
      <c r="A241" s="203"/>
      <c r="B241" s="204"/>
      <c r="C241" s="204"/>
      <c r="D241" s="203"/>
      <c r="E241" s="203"/>
      <c r="H241" s="203"/>
      <c r="I241" s="205"/>
      <c r="J241" s="205"/>
      <c r="K241" s="205"/>
      <c r="L241" s="205">
        <f>IFERROR(IF(G241="X",0,IF(H241="X",0,VLOOKUP(H241,'1'!$K$3:$L$16,2,FALSE))),0)</f>
        <v>0</v>
      </c>
      <c r="M241" s="205">
        <f t="shared" si="8"/>
        <v>0</v>
      </c>
      <c r="N241" s="205">
        <f>IFERROR(VLOOKUP(H241,'1'!$K$3:$M$16,3,FALSE),0)</f>
        <v>0</v>
      </c>
      <c r="O241" s="205">
        <f t="shared" si="9"/>
        <v>0</v>
      </c>
      <c r="P241" s="205"/>
      <c r="Q241" s="205"/>
      <c r="R241" s="205"/>
    </row>
    <row r="242" spans="1:18" hidden="1">
      <c r="A242" s="203"/>
      <c r="B242" s="204"/>
      <c r="C242" s="204"/>
      <c r="D242" s="203"/>
      <c r="E242" s="203"/>
      <c r="H242" s="203"/>
      <c r="I242" s="205"/>
      <c r="J242" s="205"/>
      <c r="K242" s="205"/>
      <c r="L242" s="205">
        <f>IFERROR(IF(G242="X",0,IF(H242="X",0,VLOOKUP(H242,'1'!$K$3:$L$16,2,FALSE))),0)</f>
        <v>0</v>
      </c>
      <c r="M242" s="205">
        <f t="shared" si="8"/>
        <v>0</v>
      </c>
      <c r="N242" s="205">
        <f>IFERROR(VLOOKUP(H242,'1'!$K$3:$M$16,3,FALSE),0)</f>
        <v>0</v>
      </c>
      <c r="O242" s="205">
        <f t="shared" si="9"/>
        <v>0</v>
      </c>
      <c r="P242" s="205"/>
      <c r="Q242" s="205"/>
      <c r="R242" s="205"/>
    </row>
    <row r="243" spans="1:18" hidden="1">
      <c r="A243" s="203"/>
      <c r="B243" s="204"/>
      <c r="C243" s="204"/>
      <c r="D243" s="203"/>
      <c r="E243" s="203"/>
      <c r="H243" s="203"/>
      <c r="I243" s="205"/>
      <c r="J243" s="205"/>
      <c r="K243" s="205"/>
      <c r="L243" s="205">
        <f>IFERROR(IF(G243="X",0,IF(H243="X",0,VLOOKUP(H243,'1'!$K$3:$L$16,2,FALSE))),0)</f>
        <v>0</v>
      </c>
      <c r="M243" s="205">
        <f t="shared" si="8"/>
        <v>0</v>
      </c>
      <c r="N243" s="205">
        <f>IFERROR(VLOOKUP(H243,'1'!$K$3:$M$16,3,FALSE),0)</f>
        <v>0</v>
      </c>
      <c r="O243" s="205">
        <f t="shared" si="9"/>
        <v>0</v>
      </c>
      <c r="P243" s="205"/>
      <c r="Q243" s="205"/>
      <c r="R243" s="205"/>
    </row>
    <row r="244" spans="1:18" hidden="1">
      <c r="A244" s="203"/>
      <c r="B244" s="204"/>
      <c r="C244" s="204"/>
      <c r="D244" s="203"/>
      <c r="E244" s="203"/>
      <c r="H244" s="203"/>
      <c r="I244" s="205"/>
      <c r="J244" s="205"/>
      <c r="K244" s="205"/>
      <c r="L244" s="205">
        <f>IFERROR(IF(G244="X",0,IF(H244="X",0,VLOOKUP(H244,'1'!$K$3:$L$16,2,FALSE))),0)</f>
        <v>0</v>
      </c>
      <c r="M244" s="205">
        <f t="shared" si="8"/>
        <v>0</v>
      </c>
      <c r="N244" s="205">
        <f>IFERROR(VLOOKUP(H244,'1'!$K$3:$M$16,3,FALSE),0)</f>
        <v>0</v>
      </c>
      <c r="O244" s="205">
        <f t="shared" si="9"/>
        <v>0</v>
      </c>
      <c r="P244" s="205"/>
      <c r="Q244" s="205"/>
      <c r="R244" s="205"/>
    </row>
    <row r="245" spans="1:18" hidden="1">
      <c r="A245" s="203"/>
      <c r="B245" s="204"/>
      <c r="C245" s="204"/>
      <c r="D245" s="203"/>
      <c r="E245" s="203"/>
      <c r="H245" s="203"/>
      <c r="I245" s="205"/>
      <c r="J245" s="205"/>
      <c r="K245" s="205"/>
      <c r="L245" s="205">
        <f>IFERROR(IF(G245="X",0,IF(H245="X",0,VLOOKUP(H245,'1'!$K$3:$L$16,2,FALSE))),0)</f>
        <v>0</v>
      </c>
      <c r="M245" s="205">
        <f t="shared" si="8"/>
        <v>0</v>
      </c>
      <c r="N245" s="205">
        <f>IFERROR(VLOOKUP(H245,'1'!$K$3:$M$16,3,FALSE),0)</f>
        <v>0</v>
      </c>
      <c r="O245" s="205">
        <f t="shared" si="9"/>
        <v>0</v>
      </c>
      <c r="P245" s="205"/>
      <c r="Q245" s="205"/>
      <c r="R245" s="205"/>
    </row>
    <row r="246" spans="1:18" hidden="1">
      <c r="A246" s="203"/>
      <c r="B246" s="204"/>
      <c r="C246" s="204"/>
      <c r="D246" s="203"/>
      <c r="E246" s="203"/>
      <c r="H246" s="203"/>
      <c r="I246" s="205"/>
      <c r="J246" s="205"/>
      <c r="K246" s="205"/>
      <c r="L246" s="205">
        <f>IFERROR(IF(G246="X",0,IF(H246="X",0,VLOOKUP(H246,'1'!$K$3:$L$16,2,FALSE))),0)</f>
        <v>0</v>
      </c>
      <c r="M246" s="205">
        <f t="shared" si="8"/>
        <v>0</v>
      </c>
      <c r="N246" s="205">
        <f>IFERROR(VLOOKUP(H246,'1'!$K$3:$M$16,3,FALSE),0)</f>
        <v>0</v>
      </c>
      <c r="O246" s="205">
        <f t="shared" si="9"/>
        <v>0</v>
      </c>
      <c r="P246" s="205"/>
      <c r="Q246" s="205"/>
      <c r="R246" s="205"/>
    </row>
    <row r="247" spans="1:18" hidden="1">
      <c r="A247" s="203"/>
      <c r="B247" s="204"/>
      <c r="C247" s="204"/>
      <c r="D247" s="203"/>
      <c r="E247" s="203"/>
      <c r="H247" s="203"/>
      <c r="I247" s="205"/>
      <c r="J247" s="205"/>
      <c r="K247" s="205"/>
      <c r="L247" s="205">
        <f>IFERROR(IF(G247="X",0,IF(H247="X",0,VLOOKUP(H247,'1'!$K$3:$L$16,2,FALSE))),0)</f>
        <v>0</v>
      </c>
      <c r="M247" s="205">
        <f t="shared" si="8"/>
        <v>0</v>
      </c>
      <c r="N247" s="205">
        <f>IFERROR(VLOOKUP(H247,'1'!$K$3:$M$16,3,FALSE),0)</f>
        <v>0</v>
      </c>
      <c r="O247" s="205">
        <f t="shared" si="9"/>
        <v>0</v>
      </c>
      <c r="P247" s="205"/>
      <c r="Q247" s="205"/>
      <c r="R247" s="205"/>
    </row>
    <row r="248" spans="1:18" hidden="1">
      <c r="A248" s="203"/>
      <c r="B248" s="204"/>
      <c r="C248" s="204"/>
      <c r="D248" s="203"/>
      <c r="E248" s="203"/>
      <c r="H248" s="203"/>
      <c r="I248" s="205"/>
      <c r="J248" s="205"/>
      <c r="K248" s="205"/>
      <c r="L248" s="205">
        <f>IFERROR(IF(G248="X",0,IF(H248="X",0,VLOOKUP(H248,'1'!$K$3:$L$16,2,FALSE))),0)</f>
        <v>0</v>
      </c>
      <c r="M248" s="205">
        <f t="shared" si="8"/>
        <v>0</v>
      </c>
      <c r="N248" s="205">
        <f>IFERROR(VLOOKUP(H248,'1'!$K$3:$M$16,3,FALSE),0)</f>
        <v>0</v>
      </c>
      <c r="O248" s="205">
        <f t="shared" si="9"/>
        <v>0</v>
      </c>
      <c r="P248" s="205"/>
      <c r="Q248" s="205"/>
      <c r="R248" s="205"/>
    </row>
    <row r="249" spans="1:18" hidden="1">
      <c r="A249" s="203"/>
      <c r="B249" s="204"/>
      <c r="C249" s="204"/>
      <c r="D249" s="203"/>
      <c r="E249" s="203"/>
      <c r="H249" s="203"/>
      <c r="I249" s="205"/>
      <c r="J249" s="205"/>
      <c r="K249" s="205"/>
      <c r="L249" s="205">
        <f>IFERROR(IF(G249="X",0,IF(H249="X",0,VLOOKUP(H249,'1'!$K$3:$L$16,2,FALSE))),0)</f>
        <v>0</v>
      </c>
      <c r="M249" s="205">
        <f t="shared" si="8"/>
        <v>0</v>
      </c>
      <c r="N249" s="205">
        <f>IFERROR(VLOOKUP(H249,'1'!$K$3:$M$16,3,FALSE),0)</f>
        <v>0</v>
      </c>
      <c r="O249" s="205">
        <f t="shared" si="9"/>
        <v>0</v>
      </c>
      <c r="P249" s="205"/>
      <c r="Q249" s="205"/>
      <c r="R249" s="205"/>
    </row>
    <row r="250" spans="1:18" hidden="1">
      <c r="A250" s="203"/>
      <c r="B250" s="204"/>
      <c r="C250" s="204"/>
      <c r="D250" s="203"/>
      <c r="E250" s="203"/>
      <c r="H250" s="203"/>
      <c r="I250" s="205"/>
      <c r="J250" s="205"/>
      <c r="K250" s="205"/>
      <c r="L250" s="205">
        <f>IFERROR(IF(G250="X",0,IF(H250="X",0,VLOOKUP(H250,'1'!$K$3:$L$16,2,FALSE))),0)</f>
        <v>0</v>
      </c>
      <c r="M250" s="205">
        <f t="shared" si="8"/>
        <v>0</v>
      </c>
      <c r="N250" s="205">
        <f>IFERROR(VLOOKUP(H250,'1'!$K$3:$M$16,3,FALSE),0)</f>
        <v>0</v>
      </c>
      <c r="O250" s="205">
        <f t="shared" si="9"/>
        <v>0</v>
      </c>
      <c r="P250" s="205"/>
      <c r="Q250" s="205"/>
      <c r="R250" s="205"/>
    </row>
    <row r="251" spans="1:18" hidden="1">
      <c r="A251" s="203"/>
      <c r="B251" s="204"/>
      <c r="C251" s="204"/>
      <c r="D251" s="203"/>
      <c r="E251" s="203"/>
      <c r="H251" s="203"/>
      <c r="I251" s="205"/>
      <c r="J251" s="205"/>
      <c r="K251" s="205"/>
      <c r="L251" s="205">
        <f>IFERROR(IF(G251="X",0,IF(H251="X",0,VLOOKUP(H251,'1'!$K$3:$L$16,2,FALSE))),0)</f>
        <v>0</v>
      </c>
      <c r="M251" s="205">
        <f t="shared" si="8"/>
        <v>0</v>
      </c>
      <c r="N251" s="205">
        <f>IFERROR(VLOOKUP(H251,'1'!$K$3:$M$16,3,FALSE),0)</f>
        <v>0</v>
      </c>
      <c r="O251" s="205">
        <f t="shared" si="9"/>
        <v>0</v>
      </c>
      <c r="P251" s="205"/>
      <c r="Q251" s="205"/>
      <c r="R251" s="205"/>
    </row>
    <row r="252" spans="1:18" hidden="1">
      <c r="A252" s="203"/>
      <c r="B252" s="204"/>
      <c r="C252" s="204"/>
      <c r="D252" s="203"/>
      <c r="E252" s="203"/>
      <c r="H252" s="203"/>
      <c r="I252" s="205"/>
      <c r="J252" s="205"/>
      <c r="K252" s="205"/>
      <c r="L252" s="205">
        <f>IFERROR(IF(G252="X",0,IF(H252="X",0,VLOOKUP(H252,'1'!$K$3:$L$16,2,FALSE))),0)</f>
        <v>0</v>
      </c>
      <c r="M252" s="205">
        <f t="shared" si="8"/>
        <v>0</v>
      </c>
      <c r="N252" s="205">
        <f>IFERROR(VLOOKUP(H252,'1'!$K$3:$M$16,3,FALSE),0)</f>
        <v>0</v>
      </c>
      <c r="O252" s="205">
        <f t="shared" si="9"/>
        <v>0</v>
      </c>
      <c r="P252" s="205"/>
      <c r="Q252" s="205"/>
      <c r="R252" s="205"/>
    </row>
    <row r="253" spans="1:18" hidden="1">
      <c r="A253" s="203"/>
      <c r="B253" s="204"/>
      <c r="C253" s="204"/>
      <c r="D253" s="203"/>
      <c r="E253" s="203"/>
      <c r="H253" s="203"/>
      <c r="I253" s="205"/>
      <c r="J253" s="205"/>
      <c r="K253" s="205"/>
      <c r="L253" s="205">
        <f>IFERROR(IF(G253="X",0,IF(H253="X",0,VLOOKUP(H253,'1'!$K$3:$L$16,2,FALSE))),0)</f>
        <v>0</v>
      </c>
      <c r="M253" s="205">
        <f t="shared" si="8"/>
        <v>0</v>
      </c>
      <c r="N253" s="205">
        <f>IFERROR(VLOOKUP(H253,'1'!$K$3:$M$16,3,FALSE),0)</f>
        <v>0</v>
      </c>
      <c r="O253" s="205">
        <f t="shared" si="9"/>
        <v>0</v>
      </c>
      <c r="P253" s="205"/>
      <c r="Q253" s="205"/>
      <c r="R253" s="205"/>
    </row>
    <row r="254" spans="1:18" hidden="1">
      <c r="A254" s="203"/>
      <c r="B254" s="204"/>
      <c r="C254" s="204"/>
      <c r="D254" s="203"/>
      <c r="E254" s="203"/>
      <c r="H254" s="203"/>
      <c r="I254" s="205"/>
      <c r="J254" s="205"/>
      <c r="K254" s="205"/>
      <c r="L254" s="205">
        <f>IFERROR(IF(G254="X",0,IF(H254="X",0,VLOOKUP(H254,'1'!$K$3:$L$16,2,FALSE))),0)</f>
        <v>0</v>
      </c>
      <c r="M254" s="205">
        <f t="shared" si="8"/>
        <v>0</v>
      </c>
      <c r="N254" s="205">
        <f>IFERROR(VLOOKUP(H254,'1'!$K$3:$M$16,3,FALSE),0)</f>
        <v>0</v>
      </c>
      <c r="O254" s="205">
        <f t="shared" si="9"/>
        <v>0</v>
      </c>
      <c r="P254" s="205"/>
      <c r="Q254" s="205"/>
      <c r="R254" s="205"/>
    </row>
    <row r="255" spans="1:18" hidden="1">
      <c r="A255" s="203"/>
      <c r="B255" s="204"/>
      <c r="C255" s="204"/>
      <c r="D255" s="203"/>
      <c r="E255" s="203"/>
      <c r="H255" s="203"/>
      <c r="I255" s="205"/>
      <c r="J255" s="205"/>
      <c r="K255" s="205"/>
      <c r="L255" s="205">
        <f>IFERROR(IF(G255="X",0,IF(H255="X",0,VLOOKUP(H255,'1'!$K$3:$L$16,2,FALSE))),0)</f>
        <v>0</v>
      </c>
      <c r="M255" s="205">
        <f t="shared" si="8"/>
        <v>0</v>
      </c>
      <c r="N255" s="205">
        <f>IFERROR(VLOOKUP(H255,'1'!$K$3:$M$16,3,FALSE),0)</f>
        <v>0</v>
      </c>
      <c r="O255" s="205">
        <f t="shared" si="9"/>
        <v>0</v>
      </c>
      <c r="P255" s="205"/>
      <c r="Q255" s="205"/>
      <c r="R255" s="205"/>
    </row>
    <row r="256" spans="1:18" hidden="1">
      <c r="A256" s="203"/>
      <c r="B256" s="204"/>
      <c r="C256" s="204"/>
      <c r="D256" s="203"/>
      <c r="E256" s="203"/>
      <c r="H256" s="203"/>
      <c r="I256" s="205"/>
      <c r="J256" s="205"/>
      <c r="K256" s="205"/>
      <c r="L256" s="205">
        <f>IFERROR(IF(G256="X",0,IF(H256="X",0,VLOOKUP(H256,'1'!$K$3:$L$16,2,FALSE))),0)</f>
        <v>0</v>
      </c>
      <c r="M256" s="205">
        <f t="shared" si="8"/>
        <v>0</v>
      </c>
      <c r="N256" s="205">
        <f>IFERROR(VLOOKUP(H256,'1'!$K$3:$M$16,3,FALSE),0)</f>
        <v>0</v>
      </c>
      <c r="O256" s="205">
        <f t="shared" si="9"/>
        <v>0</v>
      </c>
      <c r="P256" s="205"/>
      <c r="Q256" s="205"/>
      <c r="R256" s="205"/>
    </row>
    <row r="257" spans="1:18" hidden="1">
      <c r="A257" s="203"/>
      <c r="B257" s="204"/>
      <c r="C257" s="204"/>
      <c r="D257" s="203"/>
      <c r="E257" s="203"/>
      <c r="H257" s="203"/>
      <c r="I257" s="205"/>
      <c r="J257" s="205"/>
      <c r="K257" s="205"/>
      <c r="L257" s="205">
        <f>IFERROR(IF(G257="X",0,IF(H257="X",0,VLOOKUP(H257,'1'!$K$3:$L$16,2,FALSE))),0)</f>
        <v>0</v>
      </c>
      <c r="M257" s="205">
        <f t="shared" si="8"/>
        <v>0</v>
      </c>
      <c r="N257" s="205">
        <f>IFERROR(VLOOKUP(H257,'1'!$K$3:$M$16,3,FALSE),0)</f>
        <v>0</v>
      </c>
      <c r="O257" s="205">
        <f t="shared" si="9"/>
        <v>0</v>
      </c>
      <c r="P257" s="205"/>
      <c r="Q257" s="205"/>
      <c r="R257" s="205"/>
    </row>
    <row r="258" spans="1:18" hidden="1">
      <c r="A258" s="203"/>
      <c r="B258" s="204"/>
      <c r="C258" s="204"/>
      <c r="D258" s="203"/>
      <c r="E258" s="203"/>
      <c r="H258" s="203"/>
      <c r="I258" s="205"/>
      <c r="J258" s="205"/>
      <c r="K258" s="205"/>
      <c r="L258" s="205">
        <f>IFERROR(IF(G258="X",0,IF(H258="X",0,VLOOKUP(H258,'1'!$K$3:$L$16,2,FALSE))),0)</f>
        <v>0</v>
      </c>
      <c r="M258" s="205">
        <f t="shared" si="8"/>
        <v>0</v>
      </c>
      <c r="N258" s="205">
        <f>IFERROR(VLOOKUP(H258,'1'!$K$3:$M$16,3,FALSE),0)</f>
        <v>0</v>
      </c>
      <c r="O258" s="205">
        <f t="shared" si="9"/>
        <v>0</v>
      </c>
      <c r="P258" s="205"/>
      <c r="Q258" s="205"/>
      <c r="R258" s="205"/>
    </row>
    <row r="259" spans="1:18" hidden="1">
      <c r="A259" s="203"/>
      <c r="B259" s="204"/>
      <c r="C259" s="204"/>
      <c r="D259" s="203"/>
      <c r="E259" s="203"/>
      <c r="H259" s="203"/>
      <c r="I259" s="205"/>
      <c r="J259" s="205"/>
      <c r="K259" s="205"/>
      <c r="L259" s="205">
        <f>IFERROR(IF(G259="X",0,IF(H259="X",0,VLOOKUP(H259,'1'!$K$3:$L$16,2,FALSE))),0)</f>
        <v>0</v>
      </c>
      <c r="M259" s="205">
        <f t="shared" si="8"/>
        <v>0</v>
      </c>
      <c r="N259" s="205">
        <f>IFERROR(VLOOKUP(H259,'1'!$K$3:$M$16,3,FALSE),0)</f>
        <v>0</v>
      </c>
      <c r="O259" s="205">
        <f t="shared" si="9"/>
        <v>0</v>
      </c>
      <c r="P259" s="205"/>
      <c r="Q259" s="205"/>
      <c r="R259" s="205"/>
    </row>
    <row r="260" spans="1:18" hidden="1">
      <c r="A260" s="203"/>
      <c r="B260" s="204"/>
      <c r="C260" s="204"/>
      <c r="D260" s="203"/>
      <c r="E260" s="203"/>
      <c r="H260" s="203"/>
      <c r="I260" s="205"/>
      <c r="J260" s="205"/>
      <c r="K260" s="205"/>
      <c r="L260" s="205">
        <f>IFERROR(IF(G260="X",0,IF(H260="X",0,VLOOKUP(H260,'1'!$K$3:$L$16,2,FALSE))),0)</f>
        <v>0</v>
      </c>
      <c r="M260" s="205">
        <f t="shared" si="8"/>
        <v>0</v>
      </c>
      <c r="N260" s="205">
        <f>IFERROR(VLOOKUP(H260,'1'!$K$3:$M$16,3,FALSE),0)</f>
        <v>0</v>
      </c>
      <c r="O260" s="205">
        <f t="shared" si="9"/>
        <v>0</v>
      </c>
      <c r="P260" s="205"/>
      <c r="Q260" s="205"/>
      <c r="R260" s="205"/>
    </row>
    <row r="261" spans="1:18" hidden="1">
      <c r="A261" s="203"/>
      <c r="B261" s="204"/>
      <c r="C261" s="204"/>
      <c r="D261" s="203"/>
      <c r="E261" s="203"/>
      <c r="H261" s="203"/>
      <c r="I261" s="205"/>
      <c r="J261" s="205"/>
      <c r="K261" s="205"/>
      <c r="L261" s="205">
        <f>IFERROR(IF(G261="X",0,IF(H261="X",0,VLOOKUP(H261,'1'!$K$3:$L$16,2,FALSE))),0)</f>
        <v>0</v>
      </c>
      <c r="M261" s="205">
        <f t="shared" si="8"/>
        <v>0</v>
      </c>
      <c r="N261" s="205">
        <f>IFERROR(VLOOKUP(H261,'1'!$K$3:$M$16,3,FALSE),0)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IFERROR(IF(G262="X",0,IF(H262="X",0,VLOOKUP(H262,'1'!$K$3:$L$16,2,FALSE))),0)</f>
        <v>0</v>
      </c>
      <c r="M262" s="205">
        <f t="shared" si="8"/>
        <v>0</v>
      </c>
      <c r="N262" s="205">
        <f>IFERROR(VLOOKUP(H262,'1'!$K$3:$M$16,3,FALSE),0)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IFERROR(IF(G263="X",0,IF(H263="X",0,VLOOKUP(H263,'1'!$K$3:$L$16,2,FALSE))),0)</f>
        <v>0</v>
      </c>
      <c r="M263" s="205">
        <f t="shared" si="8"/>
        <v>0</v>
      </c>
      <c r="N263" s="205">
        <f>IFERROR(VLOOKUP(H263,'1'!$K$3:$M$16,3,FALSE),0)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IFERROR(IF(G264="X",0,IF(H264="X",0,VLOOKUP(H264,'1'!$K$3:$L$16,2,FALSE))),0)</f>
        <v>0</v>
      </c>
      <c r="M264" s="205">
        <f t="shared" si="8"/>
        <v>0</v>
      </c>
      <c r="N264" s="205">
        <f>IFERROR(VLOOKUP(H264,'1'!$K$3:$M$16,3,FALSE),0)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IFERROR(IF(G265="X",0,IF(H265="X",0,VLOOKUP(H265,'1'!$K$3:$L$16,2,FALSE))),0)</f>
        <v>0</v>
      </c>
      <c r="M265" s="205">
        <f t="shared" si="8"/>
        <v>0</v>
      </c>
      <c r="N265" s="205">
        <f>IFERROR(VLOOKUP(H265,'1'!$K$3:$M$16,3,FALSE),0)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IFERROR(IF(G266="X",0,IF(H266="X",0,VLOOKUP(H266,'1'!$K$3:$L$16,2,FALSE))),0)</f>
        <v>0</v>
      </c>
      <c r="M266" s="205">
        <f t="shared" si="8"/>
        <v>0</v>
      </c>
      <c r="N266" s="205">
        <f>IFERROR(VLOOKUP(H266,'1'!$K$3:$M$16,3,FALSE),0)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IFERROR(IF(G267="X",0,IF(H267="X",0,VLOOKUP(H267,'1'!$K$3:$L$16,2,FALSE))),0)</f>
        <v>0</v>
      </c>
      <c r="M267" s="205">
        <f t="shared" si="8"/>
        <v>0</v>
      </c>
      <c r="N267" s="205">
        <f>IFERROR(VLOOKUP(H267,'1'!$K$3:$M$16,3,FALSE),0)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IFERROR(IF(G268="X",0,IF(H268="X",0,VLOOKUP(H268,'1'!$K$3:$L$16,2,FALSE))),0)</f>
        <v>0</v>
      </c>
      <c r="M268" s="205">
        <f t="shared" si="8"/>
        <v>0</v>
      </c>
      <c r="N268" s="205">
        <f>IFERROR(VLOOKUP(H268,'1'!$K$3:$M$16,3,FALSE),0)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IFERROR(IF(G269="X",0,IF(H269="X",0,VLOOKUP(H269,'1'!$K$3:$L$16,2,FALSE))),0)</f>
        <v>0</v>
      </c>
      <c r="M269" s="205">
        <f t="shared" si="8"/>
        <v>0</v>
      </c>
      <c r="N269" s="205">
        <f>IFERROR(VLOOKUP(H269,'1'!$K$3:$M$16,3,FALSE),0)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IFERROR(IF(G270="X",0,IF(H270="X",0,VLOOKUP(H270,'1'!$K$3:$L$16,2,FALSE))),0)</f>
        <v>0</v>
      </c>
      <c r="M270" s="205">
        <f t="shared" si="8"/>
        <v>0</v>
      </c>
      <c r="N270" s="205">
        <f>IFERROR(VLOOKUP(H270,'1'!$K$3:$M$16,3,FALSE),0)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IFERROR(IF(G271="X",0,IF(H271="X",0,VLOOKUP(H271,'1'!$K$3:$L$16,2,FALSE))),0)</f>
        <v>0</v>
      </c>
      <c r="M271" s="205">
        <f t="shared" si="8"/>
        <v>0</v>
      </c>
      <c r="N271" s="205">
        <f>IFERROR(VLOOKUP(H271,'1'!$K$3:$M$16,3,FALSE),0)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IFERROR(IF(G272="X",0,IF(H272="X",0,VLOOKUP(H272,'1'!$K$3:$L$16,2,FALSE))),0)</f>
        <v>0</v>
      </c>
      <c r="M272" s="205">
        <f t="shared" si="8"/>
        <v>0</v>
      </c>
      <c r="N272" s="205">
        <f>IFERROR(VLOOKUP(H272,'1'!$K$3:$M$16,3,FALSE),0)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IFERROR(IF(G273="X",0,IF(H273="X",0,VLOOKUP(H273,'1'!$K$3:$L$16,2,FALSE))),0)</f>
        <v>0</v>
      </c>
      <c r="M273" s="205">
        <f t="shared" si="8"/>
        <v>0</v>
      </c>
      <c r="N273" s="205">
        <f>IFERROR(VLOOKUP(H273,'1'!$K$3:$M$16,3,FALSE),0)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IFERROR(IF(G274="X",0,IF(H274="X",0,VLOOKUP(H274,'1'!$K$3:$L$16,2,FALSE))),0)</f>
        <v>0</v>
      </c>
      <c r="M274" s="205">
        <f t="shared" si="8"/>
        <v>0</v>
      </c>
      <c r="N274" s="205">
        <f>IFERROR(VLOOKUP(H274,'1'!$K$3:$M$16,3,FALSE),0)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IFERROR(IF(G275="X",0,IF(H275="X",0,VLOOKUP(H275,'1'!$K$3:$L$16,2,FALSE))),0)</f>
        <v>0</v>
      </c>
      <c r="M275" s="205">
        <f t="shared" si="8"/>
        <v>0</v>
      </c>
      <c r="N275" s="205">
        <f>IFERROR(VLOOKUP(H275,'1'!$K$3:$M$16,3,FALSE),0)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IFERROR(IF(G276="X",0,IF(H276="X",0,VLOOKUP(H276,'1'!$K$3:$L$16,2,FALSE))),0)</f>
        <v>0</v>
      </c>
      <c r="M276" s="205">
        <f t="shared" si="8"/>
        <v>0</v>
      </c>
      <c r="N276" s="205">
        <f>IFERROR(VLOOKUP(H276,'1'!$K$3:$M$16,3,FALSE),0)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IFERROR(IF(G277="X",0,IF(H277="X",0,VLOOKUP(H277,'1'!$K$3:$L$16,2,FALSE))),0)</f>
        <v>0</v>
      </c>
      <c r="M277" s="205">
        <f t="shared" si="8"/>
        <v>0</v>
      </c>
      <c r="N277" s="205">
        <f>IFERROR(VLOOKUP(H277,'1'!$K$3:$M$16,3,FALSE),0)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IFERROR(IF(G278="X",0,IF(H278="X",0,VLOOKUP(H278,'1'!$K$3:$L$16,2,FALSE))),0)</f>
        <v>0</v>
      </c>
      <c r="M278" s="205">
        <f t="shared" si="8"/>
        <v>0</v>
      </c>
      <c r="N278" s="205">
        <f>IFERROR(VLOOKUP(H278,'1'!$K$3:$M$16,3,FALSE),0)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IFERROR(IF(G279="X",0,IF(H279="X",0,VLOOKUP(H279,'1'!$K$3:$L$16,2,FALSE))),0)</f>
        <v>0</v>
      </c>
      <c r="M279" s="205">
        <f t="shared" si="8"/>
        <v>0</v>
      </c>
      <c r="N279" s="205">
        <f>IFERROR(VLOOKUP(H279,'1'!$K$3:$M$16,3,FALSE),0)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IFERROR(IF(G280="X",0,IF(H280="X",0,VLOOKUP(H280,'1'!$K$3:$L$16,2,FALSE))),0)</f>
        <v>0</v>
      </c>
      <c r="M280" s="205">
        <f t="shared" si="8"/>
        <v>0</v>
      </c>
      <c r="N280" s="205">
        <f>IFERROR(VLOOKUP(H280,'1'!$K$3:$M$16,3,FALSE),0)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IFERROR(IF(G281="X",0,IF(H281="X",0,VLOOKUP(H281,'1'!$K$3:$L$16,2,FALSE))),0)</f>
        <v>0</v>
      </c>
      <c r="M281" s="205">
        <f t="shared" si="8"/>
        <v>0</v>
      </c>
      <c r="N281" s="205">
        <f>IFERROR(VLOOKUP(H281,'1'!$K$3:$M$16,3,FALSE),0)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IFERROR(IF(G282="X",0,IF(H282="X",0,VLOOKUP(H282,'1'!$K$3:$L$16,2,FALSE))),0)</f>
        <v>0</v>
      </c>
      <c r="M282" s="205">
        <f t="shared" si="8"/>
        <v>0</v>
      </c>
      <c r="N282" s="205">
        <f>IFERROR(VLOOKUP(H282,'1'!$K$3:$M$16,3,FALSE),0)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IFERROR(IF(G283="X",0,IF(H283="X",0,VLOOKUP(H283,'1'!$K$3:$L$16,2,FALSE))),0)</f>
        <v>0</v>
      </c>
      <c r="M283" s="205">
        <f t="shared" si="8"/>
        <v>0</v>
      </c>
      <c r="N283" s="205">
        <f>IFERROR(VLOOKUP(H283,'1'!$K$3:$M$16,3,FALSE),0)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IFERROR(IF(G284="X",0,IF(H284="X",0,VLOOKUP(H284,'1'!$K$3:$L$16,2,FALSE))),0)</f>
        <v>0</v>
      </c>
      <c r="M284" s="205">
        <f t="shared" si="8"/>
        <v>0</v>
      </c>
      <c r="N284" s="205">
        <f>IFERROR(VLOOKUP(H284,'1'!$K$3:$M$16,3,FALSE),0)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IFERROR(IF(G285="X",0,IF(H285="X",0,VLOOKUP(H285,'1'!$K$3:$L$16,2,FALSE))),0)</f>
        <v>0</v>
      </c>
      <c r="M285" s="205">
        <f t="shared" ref="M285:M348" si="10">K285*L285</f>
        <v>0</v>
      </c>
      <c r="N285" s="205">
        <f>IFERROR(VLOOKUP(H285,'1'!$K$3:$M$16,3,FALSE),0)</f>
        <v>0</v>
      </c>
      <c r="O285" s="205">
        <f t="shared" ref="O285:O348" si="11">IF(N285=0,0,M285/N285)</f>
        <v>0</v>
      </c>
      <c r="P285" s="205"/>
      <c r="Q285" s="205"/>
      <c r="R285" s="205"/>
    </row>
    <row r="286" spans="1:18" hidden="1">
      <c r="A286" s="203"/>
      <c r="B286" s="204"/>
      <c r="C286" s="204"/>
      <c r="D286" s="203"/>
      <c r="E286" s="203"/>
      <c r="H286" s="203"/>
      <c r="I286" s="205"/>
      <c r="J286" s="205"/>
      <c r="K286" s="205"/>
      <c r="L286" s="205">
        <f>IFERROR(IF(G286="X",0,IF(H286="X",0,VLOOKUP(H286,'1'!$K$3:$L$16,2,FALSE))),0)</f>
        <v>0</v>
      </c>
      <c r="M286" s="205">
        <f t="shared" si="10"/>
        <v>0</v>
      </c>
      <c r="N286" s="205">
        <f>IFERROR(VLOOKUP(H286,'1'!$K$3:$M$16,3,FALSE),0)</f>
        <v>0</v>
      </c>
      <c r="O286" s="205">
        <f t="shared" si="11"/>
        <v>0</v>
      </c>
      <c r="P286" s="205"/>
      <c r="Q286" s="205"/>
      <c r="R286" s="205"/>
    </row>
    <row r="287" spans="1:18" hidden="1">
      <c r="A287" s="203"/>
      <c r="B287" s="204"/>
      <c r="C287" s="204"/>
      <c r="D287" s="203"/>
      <c r="E287" s="203"/>
      <c r="H287" s="203"/>
      <c r="I287" s="205"/>
      <c r="J287" s="205"/>
      <c r="K287" s="205"/>
      <c r="L287" s="205">
        <f>IFERROR(IF(G287="X",0,IF(H287="X",0,VLOOKUP(H287,'1'!$K$3:$L$16,2,FALSE))),0)</f>
        <v>0</v>
      </c>
      <c r="M287" s="205">
        <f t="shared" si="10"/>
        <v>0</v>
      </c>
      <c r="N287" s="205">
        <f>IFERROR(VLOOKUP(H287,'1'!$K$3:$M$16,3,FALSE),0)</f>
        <v>0</v>
      </c>
      <c r="O287" s="205">
        <f t="shared" si="11"/>
        <v>0</v>
      </c>
      <c r="P287" s="205"/>
      <c r="Q287" s="205"/>
      <c r="R287" s="205"/>
    </row>
    <row r="288" spans="1:18" hidden="1">
      <c r="A288" s="203"/>
      <c r="B288" s="204"/>
      <c r="C288" s="204"/>
      <c r="D288" s="203"/>
      <c r="E288" s="203"/>
      <c r="H288" s="203"/>
      <c r="I288" s="205"/>
      <c r="J288" s="205"/>
      <c r="K288" s="205"/>
      <c r="L288" s="205">
        <f>IFERROR(IF(G288="X",0,IF(H288="X",0,VLOOKUP(H288,'1'!$K$3:$L$16,2,FALSE))),0)</f>
        <v>0</v>
      </c>
      <c r="M288" s="205">
        <f t="shared" si="10"/>
        <v>0</v>
      </c>
      <c r="N288" s="205">
        <f>IFERROR(VLOOKUP(H288,'1'!$K$3:$M$16,3,FALSE),0)</f>
        <v>0</v>
      </c>
      <c r="O288" s="205">
        <f t="shared" si="11"/>
        <v>0</v>
      </c>
      <c r="P288" s="205"/>
      <c r="Q288" s="205"/>
      <c r="R288" s="205"/>
    </row>
    <row r="289" spans="1:18" hidden="1">
      <c r="A289" s="203"/>
      <c r="B289" s="204"/>
      <c r="C289" s="204"/>
      <c r="D289" s="203"/>
      <c r="E289" s="203"/>
      <c r="H289" s="203"/>
      <c r="I289" s="205"/>
      <c r="J289" s="205"/>
      <c r="K289" s="205"/>
      <c r="L289" s="205">
        <f>IFERROR(IF(G289="X",0,IF(H289="X",0,VLOOKUP(H289,'1'!$K$3:$L$16,2,FALSE))),0)</f>
        <v>0</v>
      </c>
      <c r="M289" s="205">
        <f t="shared" si="10"/>
        <v>0</v>
      </c>
      <c r="N289" s="205">
        <f>IFERROR(VLOOKUP(H289,'1'!$K$3:$M$16,3,FALSE),0)</f>
        <v>0</v>
      </c>
      <c r="O289" s="205">
        <f t="shared" si="11"/>
        <v>0</v>
      </c>
      <c r="P289" s="205"/>
      <c r="Q289" s="205"/>
      <c r="R289" s="205"/>
    </row>
    <row r="290" spans="1:18" hidden="1">
      <c r="A290" s="203"/>
      <c r="B290" s="204"/>
      <c r="C290" s="204"/>
      <c r="D290" s="203"/>
      <c r="E290" s="203"/>
      <c r="H290" s="203"/>
      <c r="I290" s="205"/>
      <c r="J290" s="205"/>
      <c r="K290" s="205"/>
      <c r="L290" s="205">
        <f>IFERROR(IF(G290="X",0,IF(H290="X",0,VLOOKUP(H290,'1'!$K$3:$L$16,2,FALSE))),0)</f>
        <v>0</v>
      </c>
      <c r="M290" s="205">
        <f t="shared" si="10"/>
        <v>0</v>
      </c>
      <c r="N290" s="205">
        <f>IFERROR(VLOOKUP(H290,'1'!$K$3:$M$16,3,FALSE),0)</f>
        <v>0</v>
      </c>
      <c r="O290" s="205">
        <f t="shared" si="11"/>
        <v>0</v>
      </c>
      <c r="P290" s="205"/>
      <c r="Q290" s="205"/>
      <c r="R290" s="205"/>
    </row>
    <row r="291" spans="1:18" hidden="1">
      <c r="A291" s="203"/>
      <c r="B291" s="204"/>
      <c r="C291" s="204"/>
      <c r="D291" s="203"/>
      <c r="E291" s="203"/>
      <c r="H291" s="203"/>
      <c r="I291" s="205"/>
      <c r="J291" s="205"/>
      <c r="K291" s="205"/>
      <c r="L291" s="205">
        <f>IFERROR(IF(G291="X",0,IF(H291="X",0,VLOOKUP(H291,'1'!$K$3:$L$16,2,FALSE))),0)</f>
        <v>0</v>
      </c>
      <c r="M291" s="205">
        <f t="shared" si="10"/>
        <v>0</v>
      </c>
      <c r="N291" s="205">
        <f>IFERROR(VLOOKUP(H291,'1'!$K$3:$M$16,3,FALSE),0)</f>
        <v>0</v>
      </c>
      <c r="O291" s="205">
        <f t="shared" si="11"/>
        <v>0</v>
      </c>
      <c r="P291" s="205"/>
      <c r="Q291" s="205"/>
      <c r="R291" s="205"/>
    </row>
    <row r="292" spans="1:18" hidden="1">
      <c r="A292" s="203"/>
      <c r="B292" s="204"/>
      <c r="C292" s="204"/>
      <c r="D292" s="203"/>
      <c r="E292" s="203"/>
      <c r="H292" s="203"/>
      <c r="I292" s="205"/>
      <c r="J292" s="205"/>
      <c r="K292" s="205"/>
      <c r="L292" s="205">
        <f>IFERROR(IF(G292="X",0,IF(H292="X",0,VLOOKUP(H292,'1'!$K$3:$L$16,2,FALSE))),0)</f>
        <v>0</v>
      </c>
      <c r="M292" s="205">
        <f t="shared" si="10"/>
        <v>0</v>
      </c>
      <c r="N292" s="205">
        <f>IFERROR(VLOOKUP(H292,'1'!$K$3:$M$16,3,FALSE),0)</f>
        <v>0</v>
      </c>
      <c r="O292" s="205">
        <f t="shared" si="11"/>
        <v>0</v>
      </c>
      <c r="P292" s="205"/>
      <c r="Q292" s="205"/>
      <c r="R292" s="205"/>
    </row>
    <row r="293" spans="1:18" hidden="1">
      <c r="A293" s="203"/>
      <c r="B293" s="204"/>
      <c r="C293" s="204"/>
      <c r="D293" s="203"/>
      <c r="E293" s="203"/>
      <c r="H293" s="203"/>
      <c r="I293" s="205"/>
      <c r="J293" s="205"/>
      <c r="K293" s="205"/>
      <c r="L293" s="205">
        <f>IFERROR(IF(G293="X",0,IF(H293="X",0,VLOOKUP(H293,'1'!$K$3:$L$16,2,FALSE))),0)</f>
        <v>0</v>
      </c>
      <c r="M293" s="205">
        <f t="shared" si="10"/>
        <v>0</v>
      </c>
      <c r="N293" s="205">
        <f>IFERROR(VLOOKUP(H293,'1'!$K$3:$M$16,3,FALSE),0)</f>
        <v>0</v>
      </c>
      <c r="O293" s="205">
        <f t="shared" si="11"/>
        <v>0</v>
      </c>
      <c r="P293" s="205"/>
      <c r="Q293" s="205"/>
      <c r="R293" s="205"/>
    </row>
    <row r="294" spans="1:18" hidden="1">
      <c r="A294" s="203"/>
      <c r="B294" s="204"/>
      <c r="C294" s="204"/>
      <c r="D294" s="203"/>
      <c r="E294" s="203"/>
      <c r="H294" s="203"/>
      <c r="I294" s="205"/>
      <c r="J294" s="205"/>
      <c r="K294" s="205"/>
      <c r="L294" s="205">
        <f>IFERROR(IF(G294="X",0,IF(H294="X",0,VLOOKUP(H294,'1'!$K$3:$L$16,2,FALSE))),0)</f>
        <v>0</v>
      </c>
      <c r="M294" s="205">
        <f t="shared" si="10"/>
        <v>0</v>
      </c>
      <c r="N294" s="205">
        <f>IFERROR(VLOOKUP(H294,'1'!$K$3:$M$16,3,FALSE),0)</f>
        <v>0</v>
      </c>
      <c r="O294" s="205">
        <f t="shared" si="11"/>
        <v>0</v>
      </c>
      <c r="P294" s="205"/>
      <c r="Q294" s="205"/>
      <c r="R294" s="205"/>
    </row>
    <row r="295" spans="1:18" hidden="1">
      <c r="A295" s="203"/>
      <c r="B295" s="204"/>
      <c r="C295" s="204"/>
      <c r="D295" s="203"/>
      <c r="E295" s="203"/>
      <c r="H295" s="203"/>
      <c r="I295" s="205"/>
      <c r="J295" s="205"/>
      <c r="K295" s="205"/>
      <c r="L295" s="205">
        <f>IFERROR(IF(G295="X",0,IF(H295="X",0,VLOOKUP(H295,'1'!$K$3:$L$16,2,FALSE))),0)</f>
        <v>0</v>
      </c>
      <c r="M295" s="205">
        <f t="shared" si="10"/>
        <v>0</v>
      </c>
      <c r="N295" s="205">
        <f>IFERROR(VLOOKUP(H295,'1'!$K$3:$M$16,3,FALSE),0)</f>
        <v>0</v>
      </c>
      <c r="O295" s="205">
        <f t="shared" si="11"/>
        <v>0</v>
      </c>
      <c r="P295" s="205"/>
      <c r="Q295" s="205"/>
      <c r="R295" s="205"/>
    </row>
    <row r="296" spans="1:18" hidden="1">
      <c r="A296" s="203"/>
      <c r="B296" s="204"/>
      <c r="C296" s="204"/>
      <c r="D296" s="203"/>
      <c r="E296" s="203"/>
      <c r="H296" s="203"/>
      <c r="I296" s="205"/>
      <c r="J296" s="205"/>
      <c r="K296" s="205"/>
      <c r="L296" s="205">
        <f>IFERROR(IF(G296="X",0,IF(H296="X",0,VLOOKUP(H296,'1'!$K$3:$L$16,2,FALSE))),0)</f>
        <v>0</v>
      </c>
      <c r="M296" s="205">
        <f t="shared" si="10"/>
        <v>0</v>
      </c>
      <c r="N296" s="205">
        <f>IFERROR(VLOOKUP(H296,'1'!$K$3:$M$16,3,FALSE),0)</f>
        <v>0</v>
      </c>
      <c r="O296" s="205">
        <f t="shared" si="11"/>
        <v>0</v>
      </c>
      <c r="P296" s="205"/>
      <c r="Q296" s="205"/>
      <c r="R296" s="205"/>
    </row>
    <row r="297" spans="1:18" hidden="1">
      <c r="A297" s="203"/>
      <c r="B297" s="204"/>
      <c r="C297" s="204"/>
      <c r="D297" s="203"/>
      <c r="E297" s="203"/>
      <c r="H297" s="203"/>
      <c r="I297" s="205"/>
      <c r="J297" s="205"/>
      <c r="K297" s="205"/>
      <c r="L297" s="205">
        <f>IFERROR(IF(G297="X",0,IF(H297="X",0,VLOOKUP(H297,'1'!$K$3:$L$16,2,FALSE))),0)</f>
        <v>0</v>
      </c>
      <c r="M297" s="205">
        <f t="shared" si="10"/>
        <v>0</v>
      </c>
      <c r="N297" s="205">
        <f>IFERROR(VLOOKUP(H297,'1'!$K$3:$M$16,3,FALSE),0)</f>
        <v>0</v>
      </c>
      <c r="O297" s="205">
        <f t="shared" si="11"/>
        <v>0</v>
      </c>
      <c r="P297" s="205"/>
      <c r="Q297" s="205"/>
      <c r="R297" s="205"/>
    </row>
    <row r="298" spans="1:18" hidden="1">
      <c r="A298" s="203"/>
      <c r="B298" s="204"/>
      <c r="C298" s="204"/>
      <c r="D298" s="203"/>
      <c r="E298" s="203"/>
      <c r="H298" s="203"/>
      <c r="I298" s="205"/>
      <c r="J298" s="205"/>
      <c r="K298" s="205"/>
      <c r="L298" s="205">
        <f>IFERROR(IF(G298="X",0,IF(H298="X",0,VLOOKUP(H298,'1'!$K$3:$L$16,2,FALSE))),0)</f>
        <v>0</v>
      </c>
      <c r="M298" s="205">
        <f t="shared" si="10"/>
        <v>0</v>
      </c>
      <c r="N298" s="205">
        <f>IFERROR(VLOOKUP(H298,'1'!$K$3:$M$16,3,FALSE),0)</f>
        <v>0</v>
      </c>
      <c r="O298" s="205">
        <f t="shared" si="11"/>
        <v>0</v>
      </c>
      <c r="P298" s="205"/>
      <c r="Q298" s="205"/>
      <c r="R298" s="205"/>
    </row>
    <row r="299" spans="1:18" hidden="1">
      <c r="A299" s="203"/>
      <c r="B299" s="204"/>
      <c r="C299" s="204"/>
      <c r="D299" s="203"/>
      <c r="E299" s="203"/>
      <c r="H299" s="203"/>
      <c r="I299" s="205"/>
      <c r="J299" s="205"/>
      <c r="K299" s="205"/>
      <c r="L299" s="205">
        <f>IFERROR(IF(G299="X",0,IF(H299="X",0,VLOOKUP(H299,'1'!$K$3:$L$16,2,FALSE))),0)</f>
        <v>0</v>
      </c>
      <c r="M299" s="205">
        <f t="shared" si="10"/>
        <v>0</v>
      </c>
      <c r="N299" s="205">
        <f>IFERROR(VLOOKUP(H299,'1'!$K$3:$M$16,3,FALSE),0)</f>
        <v>0</v>
      </c>
      <c r="O299" s="205">
        <f t="shared" si="11"/>
        <v>0</v>
      </c>
      <c r="P299" s="205"/>
      <c r="Q299" s="205"/>
      <c r="R299" s="205"/>
    </row>
    <row r="300" spans="1:18" hidden="1">
      <c r="A300" s="203"/>
      <c r="B300" s="204"/>
      <c r="C300" s="204"/>
      <c r="D300" s="203"/>
      <c r="E300" s="203"/>
      <c r="H300" s="203"/>
      <c r="I300" s="205"/>
      <c r="J300" s="205"/>
      <c r="K300" s="205"/>
      <c r="L300" s="205">
        <f>IFERROR(IF(G300="X",0,IF(H300="X",0,VLOOKUP(H300,'1'!$K$3:$L$16,2,FALSE))),0)</f>
        <v>0</v>
      </c>
      <c r="M300" s="205">
        <f t="shared" si="10"/>
        <v>0</v>
      </c>
      <c r="N300" s="205">
        <f>IFERROR(VLOOKUP(H300,'1'!$K$3:$M$16,3,FALSE),0)</f>
        <v>0</v>
      </c>
      <c r="O300" s="205">
        <f t="shared" si="11"/>
        <v>0</v>
      </c>
      <c r="P300" s="205"/>
      <c r="Q300" s="205"/>
      <c r="R300" s="205"/>
    </row>
    <row r="301" spans="1:18" hidden="1">
      <c r="A301" s="203"/>
      <c r="B301" s="204"/>
      <c r="C301" s="204"/>
      <c r="D301" s="203"/>
      <c r="E301" s="203"/>
      <c r="H301" s="203"/>
      <c r="I301" s="205"/>
      <c r="J301" s="205"/>
      <c r="K301" s="205"/>
      <c r="L301" s="205">
        <f>IFERROR(IF(G301="X",0,IF(H301="X",0,VLOOKUP(H301,'1'!$K$3:$L$16,2,FALSE))),0)</f>
        <v>0</v>
      </c>
      <c r="M301" s="205">
        <f t="shared" si="10"/>
        <v>0</v>
      </c>
      <c r="N301" s="205">
        <f>IFERROR(VLOOKUP(H301,'1'!$K$3:$M$16,3,FALSE),0)</f>
        <v>0</v>
      </c>
      <c r="O301" s="205">
        <f t="shared" si="11"/>
        <v>0</v>
      </c>
      <c r="P301" s="205"/>
      <c r="Q301" s="205"/>
      <c r="R301" s="205"/>
    </row>
    <row r="302" spans="1:18" hidden="1">
      <c r="A302" s="203"/>
      <c r="B302" s="204"/>
      <c r="C302" s="204"/>
      <c r="D302" s="203"/>
      <c r="E302" s="203"/>
      <c r="H302" s="203"/>
      <c r="I302" s="205"/>
      <c r="J302" s="205"/>
      <c r="K302" s="205"/>
      <c r="L302" s="205">
        <f>IFERROR(IF(G302="X",0,IF(H302="X",0,VLOOKUP(H302,'1'!$K$3:$L$16,2,FALSE))),0)</f>
        <v>0</v>
      </c>
      <c r="M302" s="205">
        <f t="shared" si="10"/>
        <v>0</v>
      </c>
      <c r="N302" s="205">
        <f>IFERROR(VLOOKUP(H302,'1'!$K$3:$M$16,3,FALSE),0)</f>
        <v>0</v>
      </c>
      <c r="O302" s="205">
        <f t="shared" si="11"/>
        <v>0</v>
      </c>
      <c r="P302" s="205"/>
      <c r="Q302" s="205"/>
      <c r="R302" s="205"/>
    </row>
    <row r="303" spans="1:18" hidden="1">
      <c r="A303" s="203"/>
      <c r="B303" s="204"/>
      <c r="C303" s="204"/>
      <c r="D303" s="203"/>
      <c r="E303" s="203"/>
      <c r="H303" s="203"/>
      <c r="I303" s="205"/>
      <c r="J303" s="205"/>
      <c r="K303" s="205"/>
      <c r="L303" s="205">
        <f>IFERROR(IF(G303="X",0,IF(H303="X",0,VLOOKUP(H303,'1'!$K$3:$L$16,2,FALSE))),0)</f>
        <v>0</v>
      </c>
      <c r="M303" s="205">
        <f t="shared" si="10"/>
        <v>0</v>
      </c>
      <c r="N303" s="205">
        <f>IFERROR(VLOOKUP(H303,'1'!$K$3:$M$16,3,FALSE),0)</f>
        <v>0</v>
      </c>
      <c r="O303" s="205">
        <f t="shared" si="11"/>
        <v>0</v>
      </c>
      <c r="P303" s="205"/>
      <c r="Q303" s="205"/>
      <c r="R303" s="205"/>
    </row>
    <row r="304" spans="1:18" hidden="1">
      <c r="A304" s="203"/>
      <c r="B304" s="204"/>
      <c r="C304" s="204"/>
      <c r="D304" s="203"/>
      <c r="E304" s="203"/>
      <c r="H304" s="203"/>
      <c r="I304" s="205"/>
      <c r="J304" s="205"/>
      <c r="K304" s="205"/>
      <c r="L304" s="205">
        <f>IFERROR(IF(G304="X",0,IF(H304="X",0,VLOOKUP(H304,'1'!$K$3:$L$16,2,FALSE))),0)</f>
        <v>0</v>
      </c>
      <c r="M304" s="205">
        <f t="shared" si="10"/>
        <v>0</v>
      </c>
      <c r="N304" s="205">
        <f>IFERROR(VLOOKUP(H304,'1'!$K$3:$M$16,3,FALSE),0)</f>
        <v>0</v>
      </c>
      <c r="O304" s="205">
        <f t="shared" si="11"/>
        <v>0</v>
      </c>
      <c r="P304" s="205"/>
      <c r="Q304" s="205"/>
      <c r="R304" s="205"/>
    </row>
    <row r="305" spans="1:18" hidden="1">
      <c r="A305" s="203"/>
      <c r="B305" s="204"/>
      <c r="C305" s="204"/>
      <c r="D305" s="203"/>
      <c r="E305" s="203"/>
      <c r="H305" s="203"/>
      <c r="I305" s="205"/>
      <c r="J305" s="205"/>
      <c r="K305" s="205"/>
      <c r="L305" s="205">
        <f>IFERROR(IF(G305="X",0,IF(H305="X",0,VLOOKUP(H305,'1'!$K$3:$L$16,2,FALSE))),0)</f>
        <v>0</v>
      </c>
      <c r="M305" s="205">
        <f t="shared" si="10"/>
        <v>0</v>
      </c>
      <c r="N305" s="205">
        <f>IFERROR(VLOOKUP(H305,'1'!$K$3:$M$16,3,FALSE),0)</f>
        <v>0</v>
      </c>
      <c r="O305" s="205">
        <f t="shared" si="11"/>
        <v>0</v>
      </c>
      <c r="P305" s="205"/>
      <c r="Q305" s="205"/>
      <c r="R305" s="205"/>
    </row>
    <row r="306" spans="1:18" hidden="1">
      <c r="A306" s="203"/>
      <c r="B306" s="204"/>
      <c r="C306" s="204"/>
      <c r="D306" s="203"/>
      <c r="E306" s="203"/>
      <c r="H306" s="203"/>
      <c r="I306" s="205"/>
      <c r="J306" s="205"/>
      <c r="K306" s="205"/>
      <c r="L306" s="205">
        <f>IFERROR(IF(G306="X",0,IF(H306="X",0,VLOOKUP(H306,'1'!$K$3:$L$16,2,FALSE))),0)</f>
        <v>0</v>
      </c>
      <c r="M306" s="205">
        <f t="shared" si="10"/>
        <v>0</v>
      </c>
      <c r="N306" s="205">
        <f>IFERROR(VLOOKUP(H306,'1'!$K$3:$M$16,3,FALSE),0)</f>
        <v>0</v>
      </c>
      <c r="O306" s="205">
        <f t="shared" si="11"/>
        <v>0</v>
      </c>
      <c r="P306" s="205"/>
      <c r="Q306" s="205"/>
      <c r="R306" s="205"/>
    </row>
    <row r="307" spans="1:18" hidden="1">
      <c r="A307" s="203"/>
      <c r="B307" s="204"/>
      <c r="C307" s="204"/>
      <c r="D307" s="203"/>
      <c r="E307" s="203"/>
      <c r="H307" s="203"/>
      <c r="I307" s="205"/>
      <c r="J307" s="205"/>
      <c r="K307" s="205"/>
      <c r="L307" s="205">
        <f>IFERROR(IF(G307="X",0,IF(H307="X",0,VLOOKUP(H307,'1'!$K$3:$L$16,2,FALSE))),0)</f>
        <v>0</v>
      </c>
      <c r="M307" s="205">
        <f t="shared" si="10"/>
        <v>0</v>
      </c>
      <c r="N307" s="205">
        <f>IFERROR(VLOOKUP(H307,'1'!$K$3:$M$16,3,FALSE),0)</f>
        <v>0</v>
      </c>
      <c r="O307" s="205">
        <f t="shared" si="11"/>
        <v>0</v>
      </c>
      <c r="P307" s="205"/>
      <c r="Q307" s="205"/>
      <c r="R307" s="205"/>
    </row>
    <row r="308" spans="1:18" hidden="1">
      <c r="A308" s="203"/>
      <c r="B308" s="204"/>
      <c r="C308" s="204"/>
      <c r="D308" s="203"/>
      <c r="E308" s="203"/>
      <c r="H308" s="203"/>
      <c r="I308" s="205"/>
      <c r="J308" s="205"/>
      <c r="K308" s="205"/>
      <c r="L308" s="205">
        <f>IFERROR(IF(G308="X",0,IF(H308="X",0,VLOOKUP(H308,'1'!$K$3:$L$16,2,FALSE))),0)</f>
        <v>0</v>
      </c>
      <c r="M308" s="205">
        <f t="shared" si="10"/>
        <v>0</v>
      </c>
      <c r="N308" s="205">
        <f>IFERROR(VLOOKUP(H308,'1'!$K$3:$M$16,3,FALSE),0)</f>
        <v>0</v>
      </c>
      <c r="O308" s="205">
        <f t="shared" si="11"/>
        <v>0</v>
      </c>
      <c r="P308" s="205"/>
      <c r="Q308" s="205"/>
      <c r="R308" s="205"/>
    </row>
    <row r="309" spans="1:18" hidden="1">
      <c r="A309" s="203"/>
      <c r="B309" s="204"/>
      <c r="C309" s="204"/>
      <c r="D309" s="203"/>
      <c r="E309" s="203"/>
      <c r="H309" s="203"/>
      <c r="I309" s="205"/>
      <c r="J309" s="205"/>
      <c r="K309" s="205"/>
      <c r="L309" s="205">
        <f>IFERROR(IF(G309="X",0,IF(H309="X",0,VLOOKUP(H309,'1'!$K$3:$L$16,2,FALSE))),0)</f>
        <v>0</v>
      </c>
      <c r="M309" s="205">
        <f t="shared" si="10"/>
        <v>0</v>
      </c>
      <c r="N309" s="205">
        <f>IFERROR(VLOOKUP(H309,'1'!$K$3:$M$16,3,FALSE),0)</f>
        <v>0</v>
      </c>
      <c r="O309" s="205">
        <f t="shared" si="11"/>
        <v>0</v>
      </c>
      <c r="P309" s="205"/>
      <c r="Q309" s="205"/>
      <c r="R309" s="205"/>
    </row>
    <row r="310" spans="1:18" hidden="1">
      <c r="A310" s="203"/>
      <c r="B310" s="204"/>
      <c r="C310" s="204"/>
      <c r="D310" s="203"/>
      <c r="E310" s="203"/>
      <c r="H310" s="203"/>
      <c r="I310" s="205"/>
      <c r="J310" s="205"/>
      <c r="K310" s="205"/>
      <c r="L310" s="205">
        <f>IFERROR(IF(G310="X",0,IF(H310="X",0,VLOOKUP(H310,'1'!$K$3:$L$16,2,FALSE))),0)</f>
        <v>0</v>
      </c>
      <c r="M310" s="205">
        <f t="shared" si="10"/>
        <v>0</v>
      </c>
      <c r="N310" s="205">
        <f>IFERROR(VLOOKUP(H310,'1'!$K$3:$M$16,3,FALSE),0)</f>
        <v>0</v>
      </c>
      <c r="O310" s="205">
        <f t="shared" si="11"/>
        <v>0</v>
      </c>
      <c r="P310" s="205"/>
      <c r="Q310" s="205"/>
      <c r="R310" s="205"/>
    </row>
    <row r="311" spans="1:18" hidden="1">
      <c r="A311" s="203"/>
      <c r="B311" s="204"/>
      <c r="C311" s="204"/>
      <c r="D311" s="203"/>
      <c r="E311" s="203"/>
      <c r="H311" s="203"/>
      <c r="I311" s="205"/>
      <c r="J311" s="205"/>
      <c r="K311" s="205"/>
      <c r="L311" s="205">
        <f>IFERROR(IF(G311="X",0,IF(H311="X",0,VLOOKUP(H311,'1'!$K$3:$L$16,2,FALSE))),0)</f>
        <v>0</v>
      </c>
      <c r="M311" s="205">
        <f t="shared" si="10"/>
        <v>0</v>
      </c>
      <c r="N311" s="205">
        <f>IFERROR(VLOOKUP(H311,'1'!$K$3:$M$16,3,FALSE),0)</f>
        <v>0</v>
      </c>
      <c r="O311" s="205">
        <f t="shared" si="11"/>
        <v>0</v>
      </c>
      <c r="P311" s="205"/>
      <c r="Q311" s="205"/>
      <c r="R311" s="205"/>
    </row>
    <row r="312" spans="1:18" hidden="1">
      <c r="A312" s="203"/>
      <c r="B312" s="204"/>
      <c r="C312" s="204"/>
      <c r="D312" s="203"/>
      <c r="E312" s="203"/>
      <c r="H312" s="203"/>
      <c r="I312" s="205"/>
      <c r="J312" s="205"/>
      <c r="K312" s="205"/>
      <c r="L312" s="205">
        <f>IFERROR(IF(G312="X",0,IF(H312="X",0,VLOOKUP(H312,'1'!$K$3:$L$16,2,FALSE))),0)</f>
        <v>0</v>
      </c>
      <c r="M312" s="205">
        <f t="shared" si="10"/>
        <v>0</v>
      </c>
      <c r="N312" s="205">
        <f>IFERROR(VLOOKUP(H312,'1'!$K$3:$M$16,3,FALSE),0)</f>
        <v>0</v>
      </c>
      <c r="O312" s="205">
        <f t="shared" si="11"/>
        <v>0</v>
      </c>
      <c r="P312" s="205"/>
      <c r="Q312" s="205"/>
      <c r="R312" s="205"/>
    </row>
    <row r="313" spans="1:18" hidden="1">
      <c r="A313" s="203"/>
      <c r="B313" s="204"/>
      <c r="C313" s="204"/>
      <c r="D313" s="203"/>
      <c r="E313" s="203"/>
      <c r="H313" s="203"/>
      <c r="I313" s="205"/>
      <c r="J313" s="205"/>
      <c r="K313" s="205"/>
      <c r="L313" s="205">
        <f>IFERROR(IF(G313="X",0,IF(H313="X",0,VLOOKUP(H313,'1'!$K$3:$L$16,2,FALSE))),0)</f>
        <v>0</v>
      </c>
      <c r="M313" s="205">
        <f t="shared" si="10"/>
        <v>0</v>
      </c>
      <c r="N313" s="205">
        <f>IFERROR(VLOOKUP(H313,'1'!$K$3:$M$16,3,FALSE),0)</f>
        <v>0</v>
      </c>
      <c r="O313" s="205">
        <f t="shared" si="11"/>
        <v>0</v>
      </c>
      <c r="P313" s="205"/>
      <c r="Q313" s="205"/>
      <c r="R313" s="205"/>
    </row>
    <row r="314" spans="1:18" hidden="1">
      <c r="A314" s="203"/>
      <c r="B314" s="204"/>
      <c r="C314" s="204"/>
      <c r="D314" s="203"/>
      <c r="E314" s="203"/>
      <c r="H314" s="203"/>
      <c r="I314" s="205"/>
      <c r="J314" s="205"/>
      <c r="K314" s="205"/>
      <c r="L314" s="205">
        <f>IFERROR(IF(G314="X",0,IF(H314="X",0,VLOOKUP(H314,'1'!$K$3:$L$16,2,FALSE))),0)</f>
        <v>0</v>
      </c>
      <c r="M314" s="205">
        <f t="shared" si="10"/>
        <v>0</v>
      </c>
      <c r="N314" s="205">
        <f>IFERROR(VLOOKUP(H314,'1'!$K$3:$M$16,3,FALSE),0)</f>
        <v>0</v>
      </c>
      <c r="O314" s="205">
        <f t="shared" si="11"/>
        <v>0</v>
      </c>
      <c r="P314" s="205"/>
      <c r="Q314" s="205"/>
      <c r="R314" s="205"/>
    </row>
    <row r="315" spans="1:18" hidden="1">
      <c r="A315" s="203"/>
      <c r="B315" s="204"/>
      <c r="C315" s="204"/>
      <c r="D315" s="203"/>
      <c r="E315" s="203"/>
      <c r="H315" s="203"/>
      <c r="I315" s="205"/>
      <c r="J315" s="205"/>
      <c r="K315" s="205"/>
      <c r="L315" s="205">
        <f>IFERROR(IF(G315="X",0,IF(H315="X",0,VLOOKUP(H315,'1'!$K$3:$L$16,2,FALSE))),0)</f>
        <v>0</v>
      </c>
      <c r="M315" s="205">
        <f t="shared" si="10"/>
        <v>0</v>
      </c>
      <c r="N315" s="205">
        <f>IFERROR(VLOOKUP(H315,'1'!$K$3:$M$16,3,FALSE),0)</f>
        <v>0</v>
      </c>
      <c r="O315" s="205">
        <f t="shared" si="11"/>
        <v>0</v>
      </c>
      <c r="P315" s="205"/>
      <c r="Q315" s="205"/>
      <c r="R315" s="205"/>
    </row>
    <row r="316" spans="1:18" hidden="1">
      <c r="A316" s="203"/>
      <c r="B316" s="204"/>
      <c r="C316" s="204"/>
      <c r="D316" s="203"/>
      <c r="E316" s="203"/>
      <c r="H316" s="203"/>
      <c r="I316" s="205"/>
      <c r="J316" s="205"/>
      <c r="K316" s="205"/>
      <c r="L316" s="205">
        <f>IFERROR(IF(G316="X",0,IF(H316="X",0,VLOOKUP(H316,'1'!$K$3:$L$16,2,FALSE))),0)</f>
        <v>0</v>
      </c>
      <c r="M316" s="205">
        <f t="shared" si="10"/>
        <v>0</v>
      </c>
      <c r="N316" s="205">
        <f>IFERROR(VLOOKUP(H316,'1'!$K$3:$M$16,3,FALSE),0)</f>
        <v>0</v>
      </c>
      <c r="O316" s="205">
        <f t="shared" si="11"/>
        <v>0</v>
      </c>
      <c r="P316" s="205"/>
      <c r="Q316" s="205"/>
      <c r="R316" s="205"/>
    </row>
    <row r="317" spans="1:18" hidden="1">
      <c r="A317" s="203"/>
      <c r="B317" s="204"/>
      <c r="C317" s="204"/>
      <c r="D317" s="203"/>
      <c r="E317" s="203"/>
      <c r="H317" s="203"/>
      <c r="I317" s="205"/>
      <c r="J317" s="205"/>
      <c r="K317" s="205"/>
      <c r="L317" s="205">
        <f>IFERROR(IF(G317="X",0,IF(H317="X",0,VLOOKUP(H317,'1'!$K$3:$L$16,2,FALSE))),0)</f>
        <v>0</v>
      </c>
      <c r="M317" s="205">
        <f t="shared" si="10"/>
        <v>0</v>
      </c>
      <c r="N317" s="205">
        <f>IFERROR(VLOOKUP(H317,'1'!$K$3:$M$16,3,FALSE),0)</f>
        <v>0</v>
      </c>
      <c r="O317" s="205">
        <f t="shared" si="11"/>
        <v>0</v>
      </c>
      <c r="P317" s="205"/>
      <c r="Q317" s="205"/>
      <c r="R317" s="205"/>
    </row>
    <row r="318" spans="1:18" hidden="1">
      <c r="A318" s="203"/>
      <c r="B318" s="204"/>
      <c r="C318" s="204"/>
      <c r="D318" s="203"/>
      <c r="E318" s="203"/>
      <c r="H318" s="203"/>
      <c r="I318" s="205"/>
      <c r="J318" s="205"/>
      <c r="K318" s="205"/>
      <c r="L318" s="205">
        <f>IFERROR(IF(G318="X",0,IF(H318="X",0,VLOOKUP(H318,'1'!$K$3:$L$16,2,FALSE))),0)</f>
        <v>0</v>
      </c>
      <c r="M318" s="205">
        <f t="shared" si="10"/>
        <v>0</v>
      </c>
      <c r="N318" s="205">
        <f>IFERROR(VLOOKUP(H318,'1'!$K$3:$M$16,3,FALSE),0)</f>
        <v>0</v>
      </c>
      <c r="O318" s="205">
        <f t="shared" si="11"/>
        <v>0</v>
      </c>
      <c r="P318" s="205"/>
      <c r="Q318" s="205"/>
      <c r="R318" s="205"/>
    </row>
    <row r="319" spans="1:18" hidden="1">
      <c r="A319" s="203"/>
      <c r="B319" s="204"/>
      <c r="C319" s="204"/>
      <c r="D319" s="203"/>
      <c r="E319" s="203"/>
      <c r="H319" s="203"/>
      <c r="I319" s="205"/>
      <c r="J319" s="205"/>
      <c r="K319" s="205"/>
      <c r="L319" s="205">
        <f>IFERROR(IF(G319="X",0,IF(H319="X",0,VLOOKUP(H319,'1'!$K$3:$L$16,2,FALSE))),0)</f>
        <v>0</v>
      </c>
      <c r="M319" s="205">
        <f t="shared" si="10"/>
        <v>0</v>
      </c>
      <c r="N319" s="205">
        <f>IFERROR(VLOOKUP(H319,'1'!$K$3:$M$16,3,FALSE),0)</f>
        <v>0</v>
      </c>
      <c r="O319" s="205">
        <f t="shared" si="11"/>
        <v>0</v>
      </c>
      <c r="P319" s="205"/>
      <c r="Q319" s="205"/>
      <c r="R319" s="205"/>
    </row>
    <row r="320" spans="1:18" hidden="1">
      <c r="A320" s="203"/>
      <c r="B320" s="204"/>
      <c r="C320" s="204"/>
      <c r="D320" s="203"/>
      <c r="E320" s="203"/>
      <c r="H320" s="203"/>
      <c r="I320" s="205"/>
      <c r="J320" s="205"/>
      <c r="K320" s="205"/>
      <c r="L320" s="205">
        <f>IFERROR(IF(G320="X",0,IF(H320="X",0,VLOOKUP(H320,'1'!$K$3:$L$16,2,FALSE))),0)</f>
        <v>0</v>
      </c>
      <c r="M320" s="205">
        <f t="shared" si="10"/>
        <v>0</v>
      </c>
      <c r="N320" s="205">
        <f>IFERROR(VLOOKUP(H320,'1'!$K$3:$M$16,3,FALSE),0)</f>
        <v>0</v>
      </c>
      <c r="O320" s="205">
        <f t="shared" si="11"/>
        <v>0</v>
      </c>
      <c r="P320" s="205"/>
      <c r="Q320" s="205"/>
      <c r="R320" s="205"/>
    </row>
    <row r="321" spans="1:18" hidden="1">
      <c r="A321" s="203"/>
      <c r="B321" s="204"/>
      <c r="C321" s="204"/>
      <c r="D321" s="203"/>
      <c r="E321" s="203"/>
      <c r="H321" s="203"/>
      <c r="I321" s="205"/>
      <c r="J321" s="205"/>
      <c r="K321" s="205"/>
      <c r="L321" s="205">
        <f>IFERROR(IF(G321="X",0,IF(H321="X",0,VLOOKUP(H321,'1'!$K$3:$L$16,2,FALSE))),0)</f>
        <v>0</v>
      </c>
      <c r="M321" s="205">
        <f t="shared" si="10"/>
        <v>0</v>
      </c>
      <c r="N321" s="205">
        <f>IFERROR(VLOOKUP(H321,'1'!$K$3:$M$16,3,FALSE),0)</f>
        <v>0</v>
      </c>
      <c r="O321" s="205">
        <f t="shared" si="11"/>
        <v>0</v>
      </c>
      <c r="P321" s="205"/>
      <c r="Q321" s="205"/>
      <c r="R321" s="205"/>
    </row>
    <row r="322" spans="1:18" hidden="1">
      <c r="A322" s="203"/>
      <c r="B322" s="204"/>
      <c r="C322" s="204"/>
      <c r="D322" s="203"/>
      <c r="E322" s="203"/>
      <c r="H322" s="203"/>
      <c r="I322" s="205"/>
      <c r="J322" s="205"/>
      <c r="K322" s="205"/>
      <c r="L322" s="205">
        <f>IFERROR(IF(G322="X",0,IF(H322="X",0,VLOOKUP(H322,'1'!$K$3:$L$16,2,FALSE))),0)</f>
        <v>0</v>
      </c>
      <c r="M322" s="205">
        <f t="shared" si="10"/>
        <v>0</v>
      </c>
      <c r="N322" s="205">
        <f>IFERROR(VLOOKUP(H322,'1'!$K$3:$M$16,3,FALSE),0)</f>
        <v>0</v>
      </c>
      <c r="O322" s="205">
        <f t="shared" si="11"/>
        <v>0</v>
      </c>
      <c r="P322" s="205"/>
      <c r="Q322" s="205"/>
      <c r="R322" s="205"/>
    </row>
    <row r="323" spans="1:18" hidden="1">
      <c r="A323" s="203"/>
      <c r="B323" s="204"/>
      <c r="C323" s="204"/>
      <c r="D323" s="203"/>
      <c r="E323" s="203"/>
      <c r="H323" s="203"/>
      <c r="I323" s="205"/>
      <c r="J323" s="205"/>
      <c r="K323" s="205"/>
      <c r="L323" s="205">
        <f>IFERROR(IF(G323="X",0,IF(H323="X",0,VLOOKUP(H323,'1'!$K$3:$L$16,2,FALSE))),0)</f>
        <v>0</v>
      </c>
      <c r="M323" s="205">
        <f t="shared" si="10"/>
        <v>0</v>
      </c>
      <c r="N323" s="205">
        <f>IFERROR(VLOOKUP(H323,'1'!$K$3:$M$16,3,FALSE),0)</f>
        <v>0</v>
      </c>
      <c r="O323" s="205">
        <f t="shared" si="11"/>
        <v>0</v>
      </c>
      <c r="P323" s="205"/>
      <c r="Q323" s="205"/>
      <c r="R323" s="205"/>
    </row>
    <row r="324" spans="1:18" hidden="1">
      <c r="A324" s="203"/>
      <c r="B324" s="204"/>
      <c r="C324" s="204"/>
      <c r="D324" s="203"/>
      <c r="E324" s="203"/>
      <c r="H324" s="203"/>
      <c r="I324" s="205"/>
      <c r="J324" s="205"/>
      <c r="K324" s="205"/>
      <c r="L324" s="205">
        <f>IFERROR(IF(G324="X",0,IF(H324="X",0,VLOOKUP(H324,'1'!$K$3:$L$16,2,FALSE))),0)</f>
        <v>0</v>
      </c>
      <c r="M324" s="205">
        <f t="shared" si="10"/>
        <v>0</v>
      </c>
      <c r="N324" s="205">
        <f>IFERROR(VLOOKUP(H324,'1'!$K$3:$M$16,3,FALSE),0)</f>
        <v>0</v>
      </c>
      <c r="O324" s="205">
        <f t="shared" si="11"/>
        <v>0</v>
      </c>
      <c r="P324" s="205"/>
      <c r="Q324" s="205"/>
      <c r="R324" s="205"/>
    </row>
    <row r="325" spans="1:18" hidden="1">
      <c r="A325" s="203"/>
      <c r="B325" s="204"/>
      <c r="C325" s="204"/>
      <c r="D325" s="203"/>
      <c r="E325" s="203"/>
      <c r="H325" s="203"/>
      <c r="I325" s="205"/>
      <c r="J325" s="205"/>
      <c r="K325" s="205"/>
      <c r="L325" s="205">
        <f>IFERROR(IF(G325="X",0,IF(H325="X",0,VLOOKUP(H325,'1'!$K$3:$L$16,2,FALSE))),0)</f>
        <v>0</v>
      </c>
      <c r="M325" s="205">
        <f t="shared" si="10"/>
        <v>0</v>
      </c>
      <c r="N325" s="205">
        <f>IFERROR(VLOOKUP(H325,'1'!$K$3:$M$16,3,FALSE),0)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IFERROR(IF(G326="X",0,IF(H326="X",0,VLOOKUP(H326,'1'!$K$3:$L$16,2,FALSE))),0)</f>
        <v>0</v>
      </c>
      <c r="M326" s="205">
        <f t="shared" si="10"/>
        <v>0</v>
      </c>
      <c r="N326" s="205">
        <f>IFERROR(VLOOKUP(H326,'1'!$K$3:$M$16,3,FALSE),0)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IFERROR(IF(G327="X",0,IF(H327="X",0,VLOOKUP(H327,'1'!$K$3:$L$16,2,FALSE))),0)</f>
        <v>0</v>
      </c>
      <c r="M327" s="205">
        <f t="shared" si="10"/>
        <v>0</v>
      </c>
      <c r="N327" s="205">
        <f>IFERROR(VLOOKUP(H327,'1'!$K$3:$M$16,3,FALSE),0)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IFERROR(IF(G328="X",0,IF(H328="X",0,VLOOKUP(H328,'1'!$K$3:$L$16,2,FALSE))),0)</f>
        <v>0</v>
      </c>
      <c r="M328" s="205">
        <f t="shared" si="10"/>
        <v>0</v>
      </c>
      <c r="N328" s="205">
        <f>IFERROR(VLOOKUP(H328,'1'!$K$3:$M$16,3,FALSE),0)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IFERROR(IF(G329="X",0,IF(H329="X",0,VLOOKUP(H329,'1'!$K$3:$L$16,2,FALSE))),0)</f>
        <v>0</v>
      </c>
      <c r="M329" s="205">
        <f t="shared" si="10"/>
        <v>0</v>
      </c>
      <c r="N329" s="205">
        <f>IFERROR(VLOOKUP(H329,'1'!$K$3:$M$16,3,FALSE),0)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IFERROR(IF(G330="X",0,IF(H330="X",0,VLOOKUP(H330,'1'!$K$3:$L$16,2,FALSE))),0)</f>
        <v>0</v>
      </c>
      <c r="M330" s="205">
        <f t="shared" si="10"/>
        <v>0</v>
      </c>
      <c r="N330" s="205">
        <f>IFERROR(VLOOKUP(H330,'1'!$K$3:$M$16,3,FALSE),0)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IFERROR(IF(G331="X",0,IF(H331="X",0,VLOOKUP(H331,'1'!$K$3:$L$16,2,FALSE))),0)</f>
        <v>0</v>
      </c>
      <c r="M331" s="205">
        <f t="shared" si="10"/>
        <v>0</v>
      </c>
      <c r="N331" s="205">
        <f>IFERROR(VLOOKUP(H331,'1'!$K$3:$M$16,3,FALSE),0)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IFERROR(IF(G332="X",0,IF(H332="X",0,VLOOKUP(H332,'1'!$K$3:$L$16,2,FALSE))),0)</f>
        <v>0</v>
      </c>
      <c r="M332" s="205">
        <f t="shared" si="10"/>
        <v>0</v>
      </c>
      <c r="N332" s="205">
        <f>IFERROR(VLOOKUP(H332,'1'!$K$3:$M$16,3,FALSE),0)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IFERROR(IF(G333="X",0,IF(H333="X",0,VLOOKUP(H333,'1'!$K$3:$L$16,2,FALSE))),0)</f>
        <v>0</v>
      </c>
      <c r="M333" s="205">
        <f t="shared" si="10"/>
        <v>0</v>
      </c>
      <c r="N333" s="205">
        <f>IFERROR(VLOOKUP(H333,'1'!$K$3:$M$16,3,FALSE),0)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IFERROR(IF(G334="X",0,IF(H334="X",0,VLOOKUP(H334,'1'!$K$3:$L$16,2,FALSE))),0)</f>
        <v>0</v>
      </c>
      <c r="M334" s="205">
        <f t="shared" si="10"/>
        <v>0</v>
      </c>
      <c r="N334" s="205">
        <f>IFERROR(VLOOKUP(H334,'1'!$K$3:$M$16,3,FALSE),0)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IFERROR(IF(G335="X",0,IF(H335="X",0,VLOOKUP(H335,'1'!$K$3:$L$16,2,FALSE))),0)</f>
        <v>0</v>
      </c>
      <c r="M335" s="205">
        <f t="shared" si="10"/>
        <v>0</v>
      </c>
      <c r="N335" s="205">
        <f>IFERROR(VLOOKUP(H335,'1'!$K$3:$M$16,3,FALSE),0)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IFERROR(IF(G336="X",0,IF(H336="X",0,VLOOKUP(H336,'1'!$K$3:$L$16,2,FALSE))),0)</f>
        <v>0</v>
      </c>
      <c r="M336" s="205">
        <f t="shared" si="10"/>
        <v>0</v>
      </c>
      <c r="N336" s="205">
        <f>IFERROR(VLOOKUP(H336,'1'!$K$3:$M$16,3,FALSE),0)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IFERROR(IF(G337="X",0,IF(H337="X",0,VLOOKUP(H337,'1'!$K$3:$L$16,2,FALSE))),0)</f>
        <v>0</v>
      </c>
      <c r="M337" s="205">
        <f t="shared" si="10"/>
        <v>0</v>
      </c>
      <c r="N337" s="205">
        <f>IFERROR(VLOOKUP(H337,'1'!$K$3:$M$16,3,FALSE),0)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IFERROR(IF(G338="X",0,IF(H338="X",0,VLOOKUP(H338,'1'!$K$3:$L$16,2,FALSE))),0)</f>
        <v>0</v>
      </c>
      <c r="M338" s="205">
        <f t="shared" si="10"/>
        <v>0</v>
      </c>
      <c r="N338" s="205">
        <f>IFERROR(VLOOKUP(H338,'1'!$K$3:$M$16,3,FALSE),0)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IFERROR(IF(G339="X",0,IF(H339="X",0,VLOOKUP(H339,'1'!$K$3:$L$16,2,FALSE))),0)</f>
        <v>0</v>
      </c>
      <c r="M339" s="205">
        <f t="shared" si="10"/>
        <v>0</v>
      </c>
      <c r="N339" s="205">
        <f>IFERROR(VLOOKUP(H339,'1'!$K$3:$M$16,3,FALSE),0)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IFERROR(IF(G340="X",0,IF(H340="X",0,VLOOKUP(H340,'1'!$K$3:$L$16,2,FALSE))),0)</f>
        <v>0</v>
      </c>
      <c r="M340" s="205">
        <f t="shared" si="10"/>
        <v>0</v>
      </c>
      <c r="N340" s="205">
        <f>IFERROR(VLOOKUP(H340,'1'!$K$3:$M$16,3,FALSE),0)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IFERROR(IF(G341="X",0,IF(H341="X",0,VLOOKUP(H341,'1'!$K$3:$L$16,2,FALSE))),0)</f>
        <v>0</v>
      </c>
      <c r="M341" s="205">
        <f t="shared" si="10"/>
        <v>0</v>
      </c>
      <c r="N341" s="205">
        <f>IFERROR(VLOOKUP(H341,'1'!$K$3:$M$16,3,FALSE),0)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IFERROR(IF(G342="X",0,IF(H342="X",0,VLOOKUP(H342,'1'!$K$3:$L$16,2,FALSE))),0)</f>
        <v>0</v>
      </c>
      <c r="M342" s="205">
        <f t="shared" si="10"/>
        <v>0</v>
      </c>
      <c r="N342" s="205">
        <f>IFERROR(VLOOKUP(H342,'1'!$K$3:$M$16,3,FALSE),0)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IFERROR(IF(G343="X",0,IF(H343="X",0,VLOOKUP(H343,'1'!$K$3:$L$16,2,FALSE))),0)</f>
        <v>0</v>
      </c>
      <c r="M343" s="205">
        <f t="shared" si="10"/>
        <v>0</v>
      </c>
      <c r="N343" s="205">
        <f>IFERROR(VLOOKUP(H343,'1'!$K$3:$M$16,3,FALSE),0)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IFERROR(IF(G344="X",0,IF(H344="X",0,VLOOKUP(H344,'1'!$K$3:$L$16,2,FALSE))),0)</f>
        <v>0</v>
      </c>
      <c r="M344" s="205">
        <f t="shared" si="10"/>
        <v>0</v>
      </c>
      <c r="N344" s="205">
        <f>IFERROR(VLOOKUP(H344,'1'!$K$3:$M$16,3,FALSE),0)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IFERROR(IF(G345="X",0,IF(H345="X",0,VLOOKUP(H345,'1'!$K$3:$L$16,2,FALSE))),0)</f>
        <v>0</v>
      </c>
      <c r="M345" s="205">
        <f t="shared" si="10"/>
        <v>0</v>
      </c>
      <c r="N345" s="205">
        <f>IFERROR(VLOOKUP(H345,'1'!$K$3:$M$16,3,FALSE),0)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IFERROR(IF(G346="X",0,IF(H346="X",0,VLOOKUP(H346,'1'!$K$3:$L$16,2,FALSE))),0)</f>
        <v>0</v>
      </c>
      <c r="M346" s="205">
        <f t="shared" si="10"/>
        <v>0</v>
      </c>
      <c r="N346" s="205">
        <f>IFERROR(VLOOKUP(H346,'1'!$K$3:$M$16,3,FALSE),0)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IFERROR(IF(G347="X",0,IF(H347="X",0,VLOOKUP(H347,'1'!$K$3:$L$16,2,FALSE))),0)</f>
        <v>0</v>
      </c>
      <c r="M347" s="205">
        <f t="shared" si="10"/>
        <v>0</v>
      </c>
      <c r="N347" s="205">
        <f>IFERROR(VLOOKUP(H347,'1'!$K$3:$M$16,3,FALSE),0)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IFERROR(IF(G348="X",0,IF(H348="X",0,VLOOKUP(H348,'1'!$K$3:$L$16,2,FALSE))),0)</f>
        <v>0</v>
      </c>
      <c r="M348" s="205">
        <f t="shared" si="10"/>
        <v>0</v>
      </c>
      <c r="N348" s="205">
        <f>IFERROR(VLOOKUP(H348,'1'!$K$3:$M$16,3,FALSE),0)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IFERROR(IF(G349="X",0,IF(H349="X",0,VLOOKUP(H349,'1'!$K$3:$L$16,2,FALSE))),0)</f>
        <v>0</v>
      </c>
      <c r="M349" s="205">
        <f t="shared" ref="M349:M412" si="12">K349*L349</f>
        <v>0</v>
      </c>
      <c r="N349" s="205">
        <f>IFERROR(VLOOKUP(H349,'1'!$K$3:$M$16,3,FALSE),0)</f>
        <v>0</v>
      </c>
      <c r="O349" s="205">
        <f t="shared" ref="O349:O412" si="13">IF(N349=0,0,M349/N349)</f>
        <v>0</v>
      </c>
      <c r="P349" s="205"/>
      <c r="Q349" s="205"/>
      <c r="R349" s="205"/>
    </row>
    <row r="350" spans="1:18" hidden="1">
      <c r="A350" s="203"/>
      <c r="B350" s="204"/>
      <c r="C350" s="204"/>
      <c r="D350" s="203"/>
      <c r="E350" s="203"/>
      <c r="H350" s="203"/>
      <c r="I350" s="205"/>
      <c r="J350" s="205"/>
      <c r="K350" s="205"/>
      <c r="L350" s="205">
        <f>IFERROR(IF(G350="X",0,IF(H350="X",0,VLOOKUP(H350,'1'!$K$3:$L$16,2,FALSE))),0)</f>
        <v>0</v>
      </c>
      <c r="M350" s="205">
        <f t="shared" si="12"/>
        <v>0</v>
      </c>
      <c r="N350" s="205">
        <f>IFERROR(VLOOKUP(H350,'1'!$K$3:$M$16,3,FALSE),0)</f>
        <v>0</v>
      </c>
      <c r="O350" s="205">
        <f t="shared" si="13"/>
        <v>0</v>
      </c>
      <c r="P350" s="205"/>
      <c r="Q350" s="205"/>
      <c r="R350" s="205"/>
    </row>
    <row r="351" spans="1:18" hidden="1">
      <c r="A351" s="203"/>
      <c r="B351" s="204"/>
      <c r="C351" s="204"/>
      <c r="D351" s="203"/>
      <c r="E351" s="203"/>
      <c r="H351" s="203"/>
      <c r="I351" s="205"/>
      <c r="J351" s="205"/>
      <c r="K351" s="205"/>
      <c r="L351" s="205">
        <f>IFERROR(IF(G351="X",0,IF(H351="X",0,VLOOKUP(H351,'1'!$K$3:$L$16,2,FALSE))),0)</f>
        <v>0</v>
      </c>
      <c r="M351" s="205">
        <f t="shared" si="12"/>
        <v>0</v>
      </c>
      <c r="N351" s="205">
        <f>IFERROR(VLOOKUP(H351,'1'!$K$3:$M$16,3,FALSE),0)</f>
        <v>0</v>
      </c>
      <c r="O351" s="205">
        <f t="shared" si="13"/>
        <v>0</v>
      </c>
      <c r="P351" s="205"/>
      <c r="Q351" s="205"/>
      <c r="R351" s="205"/>
    </row>
    <row r="352" spans="1:18" hidden="1">
      <c r="A352" s="203"/>
      <c r="B352" s="204"/>
      <c r="C352" s="204"/>
      <c r="D352" s="203"/>
      <c r="E352" s="203"/>
      <c r="H352" s="203"/>
      <c r="I352" s="205"/>
      <c r="J352" s="205"/>
      <c r="K352" s="205"/>
      <c r="L352" s="205">
        <f>IFERROR(IF(G352="X",0,IF(H352="X",0,VLOOKUP(H352,'1'!$K$3:$L$16,2,FALSE))),0)</f>
        <v>0</v>
      </c>
      <c r="M352" s="205">
        <f t="shared" si="12"/>
        <v>0</v>
      </c>
      <c r="N352" s="205">
        <f>IFERROR(VLOOKUP(H352,'1'!$K$3:$M$16,3,FALSE),0)</f>
        <v>0</v>
      </c>
      <c r="O352" s="205">
        <f t="shared" si="13"/>
        <v>0</v>
      </c>
      <c r="P352" s="205"/>
      <c r="Q352" s="205"/>
      <c r="R352" s="205"/>
    </row>
    <row r="353" spans="1:18" hidden="1">
      <c r="A353" s="203"/>
      <c r="B353" s="204"/>
      <c r="C353" s="204"/>
      <c r="D353" s="203"/>
      <c r="E353" s="203"/>
      <c r="H353" s="203"/>
      <c r="I353" s="205"/>
      <c r="J353" s="205"/>
      <c r="K353" s="205"/>
      <c r="L353" s="205">
        <f>IFERROR(IF(G353="X",0,IF(H353="X",0,VLOOKUP(H353,'1'!$K$3:$L$16,2,FALSE))),0)</f>
        <v>0</v>
      </c>
      <c r="M353" s="205">
        <f t="shared" si="12"/>
        <v>0</v>
      </c>
      <c r="N353" s="205">
        <f>IFERROR(VLOOKUP(H353,'1'!$K$3:$M$16,3,FALSE),0)</f>
        <v>0</v>
      </c>
      <c r="O353" s="205">
        <f t="shared" si="13"/>
        <v>0</v>
      </c>
      <c r="P353" s="205"/>
      <c r="Q353" s="205"/>
      <c r="R353" s="205"/>
    </row>
    <row r="354" spans="1:18" hidden="1">
      <c r="A354" s="203"/>
      <c r="B354" s="204"/>
      <c r="C354" s="204"/>
      <c r="D354" s="203"/>
      <c r="E354" s="203"/>
      <c r="H354" s="203"/>
      <c r="I354" s="205"/>
      <c r="J354" s="205"/>
      <c r="K354" s="205"/>
      <c r="L354" s="205">
        <f>IFERROR(IF(G354="X",0,IF(H354="X",0,VLOOKUP(H354,'1'!$K$3:$L$16,2,FALSE))),0)</f>
        <v>0</v>
      </c>
      <c r="M354" s="205">
        <f t="shared" si="12"/>
        <v>0</v>
      </c>
      <c r="N354" s="205">
        <f>IFERROR(VLOOKUP(H354,'1'!$K$3:$M$16,3,FALSE),0)</f>
        <v>0</v>
      </c>
      <c r="O354" s="205">
        <f t="shared" si="13"/>
        <v>0</v>
      </c>
      <c r="P354" s="205"/>
      <c r="Q354" s="205"/>
      <c r="R354" s="205"/>
    </row>
    <row r="355" spans="1:18" hidden="1">
      <c r="A355" s="203"/>
      <c r="B355" s="204"/>
      <c r="C355" s="204"/>
      <c r="D355" s="203"/>
      <c r="E355" s="203"/>
      <c r="H355" s="203"/>
      <c r="I355" s="205"/>
      <c r="J355" s="205"/>
      <c r="K355" s="205"/>
      <c r="L355" s="205">
        <f>IFERROR(IF(G355="X",0,IF(H355="X",0,VLOOKUP(H355,'1'!$K$3:$L$16,2,FALSE))),0)</f>
        <v>0</v>
      </c>
      <c r="M355" s="205">
        <f t="shared" si="12"/>
        <v>0</v>
      </c>
      <c r="N355" s="205">
        <f>IFERROR(VLOOKUP(H355,'1'!$K$3:$M$16,3,FALSE),0)</f>
        <v>0</v>
      </c>
      <c r="O355" s="205">
        <f t="shared" si="13"/>
        <v>0</v>
      </c>
      <c r="P355" s="205"/>
      <c r="Q355" s="205"/>
      <c r="R355" s="205"/>
    </row>
    <row r="356" spans="1:18" hidden="1">
      <c r="A356" s="203"/>
      <c r="B356" s="204"/>
      <c r="C356" s="204"/>
      <c r="D356" s="203"/>
      <c r="E356" s="203"/>
      <c r="H356" s="203"/>
      <c r="I356" s="205"/>
      <c r="J356" s="205"/>
      <c r="K356" s="205"/>
      <c r="L356" s="205">
        <f>IFERROR(IF(G356="X",0,IF(H356="X",0,VLOOKUP(H356,'1'!$K$3:$L$16,2,FALSE))),0)</f>
        <v>0</v>
      </c>
      <c r="M356" s="205">
        <f t="shared" si="12"/>
        <v>0</v>
      </c>
      <c r="N356" s="205">
        <f>IFERROR(VLOOKUP(H356,'1'!$K$3:$M$16,3,FALSE),0)</f>
        <v>0</v>
      </c>
      <c r="O356" s="205">
        <f t="shared" si="13"/>
        <v>0</v>
      </c>
      <c r="P356" s="205"/>
      <c r="Q356" s="205"/>
      <c r="R356" s="205"/>
    </row>
    <row r="357" spans="1:18" hidden="1">
      <c r="A357" s="203"/>
      <c r="B357" s="204"/>
      <c r="C357" s="204"/>
      <c r="D357" s="203"/>
      <c r="E357" s="203"/>
      <c r="H357" s="203"/>
      <c r="I357" s="205"/>
      <c r="J357" s="205"/>
      <c r="K357" s="205"/>
      <c r="L357" s="205">
        <f>IFERROR(IF(G357="X",0,IF(H357="X",0,VLOOKUP(H357,'1'!$K$3:$L$16,2,FALSE))),0)</f>
        <v>0</v>
      </c>
      <c r="M357" s="205">
        <f t="shared" si="12"/>
        <v>0</v>
      </c>
      <c r="N357" s="205">
        <f>IFERROR(VLOOKUP(H357,'1'!$K$3:$M$16,3,FALSE),0)</f>
        <v>0</v>
      </c>
      <c r="O357" s="205">
        <f t="shared" si="13"/>
        <v>0</v>
      </c>
      <c r="P357" s="205"/>
      <c r="Q357" s="205"/>
      <c r="R357" s="205"/>
    </row>
    <row r="358" spans="1:18" hidden="1">
      <c r="A358" s="203"/>
      <c r="B358" s="204"/>
      <c r="C358" s="204"/>
      <c r="D358" s="203"/>
      <c r="E358" s="203"/>
      <c r="H358" s="203"/>
      <c r="I358" s="205"/>
      <c r="J358" s="205"/>
      <c r="K358" s="205"/>
      <c r="L358" s="205">
        <f>IFERROR(IF(G358="X",0,IF(H358="X",0,VLOOKUP(H358,'1'!$K$3:$L$16,2,FALSE))),0)</f>
        <v>0</v>
      </c>
      <c r="M358" s="205">
        <f t="shared" si="12"/>
        <v>0</v>
      </c>
      <c r="N358" s="205">
        <f>IFERROR(VLOOKUP(H358,'1'!$K$3:$M$16,3,FALSE),0)</f>
        <v>0</v>
      </c>
      <c r="O358" s="205">
        <f t="shared" si="13"/>
        <v>0</v>
      </c>
      <c r="P358" s="205"/>
      <c r="Q358" s="205"/>
      <c r="R358" s="205"/>
    </row>
    <row r="359" spans="1:18" hidden="1">
      <c r="A359" s="203"/>
      <c r="B359" s="204"/>
      <c r="C359" s="204"/>
      <c r="D359" s="203"/>
      <c r="E359" s="203"/>
      <c r="H359" s="203"/>
      <c r="I359" s="205"/>
      <c r="J359" s="205"/>
      <c r="K359" s="205"/>
      <c r="L359" s="205">
        <f>IFERROR(IF(G359="X",0,IF(H359="X",0,VLOOKUP(H359,'1'!$K$3:$L$16,2,FALSE))),0)</f>
        <v>0</v>
      </c>
      <c r="M359" s="205">
        <f t="shared" si="12"/>
        <v>0</v>
      </c>
      <c r="N359" s="205">
        <f>IFERROR(VLOOKUP(H359,'1'!$K$3:$M$16,3,FALSE),0)</f>
        <v>0</v>
      </c>
      <c r="O359" s="205">
        <f t="shared" si="13"/>
        <v>0</v>
      </c>
      <c r="P359" s="205"/>
      <c r="Q359" s="205"/>
      <c r="R359" s="205"/>
    </row>
    <row r="360" spans="1:18" hidden="1">
      <c r="A360" s="203"/>
      <c r="B360" s="204"/>
      <c r="C360" s="204"/>
      <c r="D360" s="203"/>
      <c r="E360" s="203"/>
      <c r="H360" s="203"/>
      <c r="I360" s="205"/>
      <c r="J360" s="205"/>
      <c r="K360" s="205"/>
      <c r="L360" s="205">
        <f>IFERROR(IF(G360="X",0,IF(H360="X",0,VLOOKUP(H360,'1'!$K$3:$L$16,2,FALSE))),0)</f>
        <v>0</v>
      </c>
      <c r="M360" s="205">
        <f t="shared" si="12"/>
        <v>0</v>
      </c>
      <c r="N360" s="205">
        <f>IFERROR(VLOOKUP(H360,'1'!$K$3:$M$16,3,FALSE),0)</f>
        <v>0</v>
      </c>
      <c r="O360" s="205">
        <f t="shared" si="13"/>
        <v>0</v>
      </c>
      <c r="P360" s="205"/>
      <c r="Q360" s="205"/>
      <c r="R360" s="205"/>
    </row>
    <row r="361" spans="1:18" hidden="1">
      <c r="A361" s="203"/>
      <c r="B361" s="204"/>
      <c r="C361" s="204"/>
      <c r="D361" s="203"/>
      <c r="E361" s="203"/>
      <c r="H361" s="203"/>
      <c r="I361" s="205"/>
      <c r="J361" s="205"/>
      <c r="K361" s="205"/>
      <c r="L361" s="205">
        <f>IFERROR(IF(G361="X",0,IF(H361="X",0,VLOOKUP(H361,'1'!$K$3:$L$16,2,FALSE))),0)</f>
        <v>0</v>
      </c>
      <c r="M361" s="205">
        <f t="shared" si="12"/>
        <v>0</v>
      </c>
      <c r="N361" s="205">
        <f>IFERROR(VLOOKUP(H361,'1'!$K$3:$M$16,3,FALSE),0)</f>
        <v>0</v>
      </c>
      <c r="O361" s="205">
        <f t="shared" si="13"/>
        <v>0</v>
      </c>
      <c r="P361" s="205"/>
      <c r="Q361" s="205"/>
      <c r="R361" s="205"/>
    </row>
    <row r="362" spans="1:18" hidden="1">
      <c r="A362" s="203"/>
      <c r="B362" s="204"/>
      <c r="C362" s="204"/>
      <c r="D362" s="203"/>
      <c r="E362" s="203"/>
      <c r="H362" s="203"/>
      <c r="I362" s="205"/>
      <c r="J362" s="205"/>
      <c r="K362" s="205"/>
      <c r="L362" s="205">
        <f>IFERROR(IF(G362="X",0,IF(H362="X",0,VLOOKUP(H362,'1'!$K$3:$L$16,2,FALSE))),0)</f>
        <v>0</v>
      </c>
      <c r="M362" s="205">
        <f t="shared" si="12"/>
        <v>0</v>
      </c>
      <c r="N362" s="205">
        <f>IFERROR(VLOOKUP(H362,'1'!$K$3:$M$16,3,FALSE),0)</f>
        <v>0</v>
      </c>
      <c r="O362" s="205">
        <f t="shared" si="13"/>
        <v>0</v>
      </c>
      <c r="P362" s="205"/>
      <c r="Q362" s="205"/>
      <c r="R362" s="205"/>
    </row>
    <row r="363" spans="1:18" hidden="1">
      <c r="A363" s="203"/>
      <c r="B363" s="204"/>
      <c r="C363" s="204"/>
      <c r="D363" s="203"/>
      <c r="E363" s="203"/>
      <c r="H363" s="203"/>
      <c r="I363" s="205"/>
      <c r="J363" s="205"/>
      <c r="K363" s="205"/>
      <c r="L363" s="205">
        <f>IFERROR(IF(G363="X",0,IF(H363="X",0,VLOOKUP(H363,'1'!$K$3:$L$16,2,FALSE))),0)</f>
        <v>0</v>
      </c>
      <c r="M363" s="205">
        <f t="shared" si="12"/>
        <v>0</v>
      </c>
      <c r="N363" s="205">
        <f>IFERROR(VLOOKUP(H363,'1'!$K$3:$M$16,3,FALSE),0)</f>
        <v>0</v>
      </c>
      <c r="O363" s="205">
        <f t="shared" si="13"/>
        <v>0</v>
      </c>
      <c r="P363" s="205"/>
      <c r="Q363" s="205"/>
      <c r="R363" s="205"/>
    </row>
    <row r="364" spans="1:18" hidden="1">
      <c r="A364" s="203"/>
      <c r="B364" s="204"/>
      <c r="C364" s="204"/>
      <c r="D364" s="203"/>
      <c r="E364" s="203"/>
      <c r="H364" s="203"/>
      <c r="I364" s="205"/>
      <c r="J364" s="205"/>
      <c r="K364" s="205"/>
      <c r="L364" s="205">
        <f>IFERROR(IF(G364="X",0,IF(H364="X",0,VLOOKUP(H364,'1'!$K$3:$L$16,2,FALSE))),0)</f>
        <v>0</v>
      </c>
      <c r="M364" s="205">
        <f t="shared" si="12"/>
        <v>0</v>
      </c>
      <c r="N364" s="205">
        <f>IFERROR(VLOOKUP(H364,'1'!$K$3:$M$16,3,FALSE),0)</f>
        <v>0</v>
      </c>
      <c r="O364" s="205">
        <f t="shared" si="13"/>
        <v>0</v>
      </c>
      <c r="P364" s="205"/>
      <c r="Q364" s="205"/>
      <c r="R364" s="205"/>
    </row>
    <row r="365" spans="1:18" hidden="1">
      <c r="A365" s="203"/>
      <c r="B365" s="204"/>
      <c r="C365" s="204"/>
      <c r="D365" s="203"/>
      <c r="E365" s="203"/>
      <c r="H365" s="203"/>
      <c r="I365" s="205"/>
      <c r="J365" s="205"/>
      <c r="K365" s="205"/>
      <c r="L365" s="205">
        <f>IFERROR(IF(G365="X",0,IF(H365="X",0,VLOOKUP(H365,'1'!$K$3:$L$16,2,FALSE))),0)</f>
        <v>0</v>
      </c>
      <c r="M365" s="205">
        <f t="shared" si="12"/>
        <v>0</v>
      </c>
      <c r="N365" s="205">
        <f>IFERROR(VLOOKUP(H365,'1'!$K$3:$M$16,3,FALSE),0)</f>
        <v>0</v>
      </c>
      <c r="O365" s="205">
        <f t="shared" si="13"/>
        <v>0</v>
      </c>
      <c r="P365" s="205"/>
      <c r="Q365" s="205"/>
      <c r="R365" s="205"/>
    </row>
    <row r="366" spans="1:18" hidden="1">
      <c r="A366" s="203"/>
      <c r="B366" s="204"/>
      <c r="C366" s="204"/>
      <c r="D366" s="203"/>
      <c r="E366" s="203"/>
      <c r="H366" s="203"/>
      <c r="I366" s="205"/>
      <c r="J366" s="205"/>
      <c r="K366" s="205"/>
      <c r="L366" s="205">
        <f>IFERROR(IF(G366="X",0,IF(H366="X",0,VLOOKUP(H366,'1'!$K$3:$L$16,2,FALSE))),0)</f>
        <v>0</v>
      </c>
      <c r="M366" s="205">
        <f t="shared" si="12"/>
        <v>0</v>
      </c>
      <c r="N366" s="205">
        <f>IFERROR(VLOOKUP(H366,'1'!$K$3:$M$16,3,FALSE),0)</f>
        <v>0</v>
      </c>
      <c r="O366" s="205">
        <f t="shared" si="13"/>
        <v>0</v>
      </c>
      <c r="P366" s="205"/>
      <c r="Q366" s="205"/>
      <c r="R366" s="205"/>
    </row>
    <row r="367" spans="1:18" hidden="1">
      <c r="A367" s="203"/>
      <c r="B367" s="204"/>
      <c r="C367" s="204"/>
      <c r="D367" s="203"/>
      <c r="E367" s="203"/>
      <c r="H367" s="203"/>
      <c r="I367" s="205"/>
      <c r="J367" s="205"/>
      <c r="K367" s="205"/>
      <c r="L367" s="205">
        <f>IFERROR(IF(G367="X",0,IF(H367="X",0,VLOOKUP(H367,'1'!$K$3:$L$16,2,FALSE))),0)</f>
        <v>0</v>
      </c>
      <c r="M367" s="205">
        <f t="shared" si="12"/>
        <v>0</v>
      </c>
      <c r="N367" s="205">
        <f>IFERROR(VLOOKUP(H367,'1'!$K$3:$M$16,3,FALSE),0)</f>
        <v>0</v>
      </c>
      <c r="O367" s="205">
        <f t="shared" si="13"/>
        <v>0</v>
      </c>
      <c r="P367" s="205"/>
      <c r="Q367" s="205"/>
      <c r="R367" s="205"/>
    </row>
    <row r="368" spans="1:18" hidden="1">
      <c r="A368" s="203"/>
      <c r="B368" s="204"/>
      <c r="C368" s="204"/>
      <c r="D368" s="203"/>
      <c r="E368" s="203"/>
      <c r="H368" s="203"/>
      <c r="I368" s="205"/>
      <c r="J368" s="205"/>
      <c r="K368" s="205"/>
      <c r="L368" s="205">
        <f>IFERROR(IF(G368="X",0,IF(H368="X",0,VLOOKUP(H368,'1'!$K$3:$L$16,2,FALSE))),0)</f>
        <v>0</v>
      </c>
      <c r="M368" s="205">
        <f t="shared" si="12"/>
        <v>0</v>
      </c>
      <c r="N368" s="205">
        <f>IFERROR(VLOOKUP(H368,'1'!$K$3:$M$16,3,FALSE),0)</f>
        <v>0</v>
      </c>
      <c r="O368" s="205">
        <f t="shared" si="13"/>
        <v>0</v>
      </c>
      <c r="P368" s="205"/>
      <c r="Q368" s="205"/>
      <c r="R368" s="205"/>
    </row>
    <row r="369" spans="1:18" hidden="1">
      <c r="A369" s="203"/>
      <c r="B369" s="204"/>
      <c r="C369" s="204"/>
      <c r="D369" s="203"/>
      <c r="E369" s="203"/>
      <c r="H369" s="203"/>
      <c r="I369" s="205"/>
      <c r="J369" s="205"/>
      <c r="K369" s="205"/>
      <c r="L369" s="205">
        <f>IFERROR(IF(G369="X",0,IF(H369="X",0,VLOOKUP(H369,'1'!$K$3:$L$16,2,FALSE))),0)</f>
        <v>0</v>
      </c>
      <c r="M369" s="205">
        <f t="shared" si="12"/>
        <v>0</v>
      </c>
      <c r="N369" s="205">
        <f>IFERROR(VLOOKUP(H369,'1'!$K$3:$M$16,3,FALSE),0)</f>
        <v>0</v>
      </c>
      <c r="O369" s="205">
        <f t="shared" si="13"/>
        <v>0</v>
      </c>
      <c r="P369" s="205"/>
      <c r="Q369" s="205"/>
      <c r="R369" s="205"/>
    </row>
    <row r="370" spans="1:18" hidden="1">
      <c r="A370" s="203"/>
      <c r="B370" s="204"/>
      <c r="C370" s="204"/>
      <c r="D370" s="203"/>
      <c r="E370" s="203"/>
      <c r="H370" s="203"/>
      <c r="I370" s="205"/>
      <c r="J370" s="205"/>
      <c r="K370" s="205"/>
      <c r="L370" s="205">
        <f>IFERROR(IF(G370="X",0,IF(H370="X",0,VLOOKUP(H370,'1'!$K$3:$L$16,2,FALSE))),0)</f>
        <v>0</v>
      </c>
      <c r="M370" s="205">
        <f t="shared" si="12"/>
        <v>0</v>
      </c>
      <c r="N370" s="205">
        <f>IFERROR(VLOOKUP(H370,'1'!$K$3:$M$16,3,FALSE),0)</f>
        <v>0</v>
      </c>
      <c r="O370" s="205">
        <f t="shared" si="13"/>
        <v>0</v>
      </c>
      <c r="P370" s="205"/>
      <c r="Q370" s="205"/>
      <c r="R370" s="205"/>
    </row>
    <row r="371" spans="1:18" hidden="1">
      <c r="A371" s="203"/>
      <c r="B371" s="204"/>
      <c r="C371" s="204"/>
      <c r="D371" s="203"/>
      <c r="E371" s="203"/>
      <c r="H371" s="203"/>
      <c r="I371" s="205"/>
      <c r="J371" s="205"/>
      <c r="K371" s="205"/>
      <c r="L371" s="205">
        <f>IFERROR(IF(G371="X",0,IF(H371="X",0,VLOOKUP(H371,'1'!$K$3:$L$16,2,FALSE))),0)</f>
        <v>0</v>
      </c>
      <c r="M371" s="205">
        <f t="shared" si="12"/>
        <v>0</v>
      </c>
      <c r="N371" s="205">
        <f>IFERROR(VLOOKUP(H371,'1'!$K$3:$M$16,3,FALSE),0)</f>
        <v>0</v>
      </c>
      <c r="O371" s="205">
        <f t="shared" si="13"/>
        <v>0</v>
      </c>
      <c r="P371" s="205"/>
      <c r="Q371" s="205"/>
      <c r="R371" s="205"/>
    </row>
    <row r="372" spans="1:18" hidden="1">
      <c r="A372" s="203"/>
      <c r="B372" s="204"/>
      <c r="C372" s="204"/>
      <c r="D372" s="203"/>
      <c r="E372" s="203"/>
      <c r="H372" s="203"/>
      <c r="I372" s="205"/>
      <c r="J372" s="205"/>
      <c r="K372" s="205"/>
      <c r="L372" s="205">
        <f>IFERROR(IF(G372="X",0,IF(H372="X",0,VLOOKUP(H372,'1'!$K$3:$L$16,2,FALSE))),0)</f>
        <v>0</v>
      </c>
      <c r="M372" s="205">
        <f t="shared" si="12"/>
        <v>0</v>
      </c>
      <c r="N372" s="205">
        <f>IFERROR(VLOOKUP(H372,'1'!$K$3:$M$16,3,FALSE),0)</f>
        <v>0</v>
      </c>
      <c r="O372" s="205">
        <f t="shared" si="13"/>
        <v>0</v>
      </c>
      <c r="P372" s="205"/>
      <c r="Q372" s="205"/>
      <c r="R372" s="205"/>
    </row>
    <row r="373" spans="1:18" hidden="1">
      <c r="A373" s="203"/>
      <c r="B373" s="204"/>
      <c r="C373" s="204"/>
      <c r="D373" s="203"/>
      <c r="E373" s="203"/>
      <c r="H373" s="203"/>
      <c r="I373" s="205"/>
      <c r="J373" s="205"/>
      <c r="K373" s="205"/>
      <c r="L373" s="205">
        <f>IFERROR(IF(G373="X",0,IF(H373="X",0,VLOOKUP(H373,'1'!$K$3:$L$16,2,FALSE))),0)</f>
        <v>0</v>
      </c>
      <c r="M373" s="205">
        <f t="shared" si="12"/>
        <v>0</v>
      </c>
      <c r="N373" s="205">
        <f>IFERROR(VLOOKUP(H373,'1'!$K$3:$M$16,3,FALSE),0)</f>
        <v>0</v>
      </c>
      <c r="O373" s="205">
        <f t="shared" si="13"/>
        <v>0</v>
      </c>
      <c r="P373" s="205"/>
      <c r="Q373" s="205"/>
      <c r="R373" s="205"/>
    </row>
    <row r="374" spans="1:18" hidden="1">
      <c r="A374" s="203"/>
      <c r="B374" s="204"/>
      <c r="C374" s="204"/>
      <c r="D374" s="203"/>
      <c r="E374" s="203"/>
      <c r="H374" s="203"/>
      <c r="I374" s="205"/>
      <c r="J374" s="205"/>
      <c r="K374" s="205"/>
      <c r="L374" s="205">
        <f>IFERROR(IF(G374="X",0,IF(H374="X",0,VLOOKUP(H374,'1'!$K$3:$L$16,2,FALSE))),0)</f>
        <v>0</v>
      </c>
      <c r="M374" s="205">
        <f t="shared" si="12"/>
        <v>0</v>
      </c>
      <c r="N374" s="205">
        <f>IFERROR(VLOOKUP(H374,'1'!$K$3:$M$16,3,FALSE),0)</f>
        <v>0</v>
      </c>
      <c r="O374" s="205">
        <f t="shared" si="13"/>
        <v>0</v>
      </c>
      <c r="P374" s="205"/>
      <c r="Q374" s="205"/>
      <c r="R374" s="205"/>
    </row>
    <row r="375" spans="1:18" hidden="1">
      <c r="A375" s="203"/>
      <c r="B375" s="204"/>
      <c r="C375" s="204"/>
      <c r="D375" s="203"/>
      <c r="E375" s="203"/>
      <c r="H375" s="203"/>
      <c r="I375" s="205"/>
      <c r="J375" s="205"/>
      <c r="K375" s="205"/>
      <c r="L375" s="205">
        <f>IFERROR(IF(G375="X",0,IF(H375="X",0,VLOOKUP(H375,'1'!$K$3:$L$16,2,FALSE))),0)</f>
        <v>0</v>
      </c>
      <c r="M375" s="205">
        <f t="shared" si="12"/>
        <v>0</v>
      </c>
      <c r="N375" s="205">
        <f>IFERROR(VLOOKUP(H375,'1'!$K$3:$M$16,3,FALSE),0)</f>
        <v>0</v>
      </c>
      <c r="O375" s="205">
        <f t="shared" si="13"/>
        <v>0</v>
      </c>
      <c r="P375" s="205"/>
      <c r="Q375" s="205"/>
      <c r="R375" s="205"/>
    </row>
    <row r="376" spans="1:18" hidden="1">
      <c r="A376" s="203"/>
      <c r="B376" s="204"/>
      <c r="C376" s="204"/>
      <c r="D376" s="203"/>
      <c r="E376" s="203"/>
      <c r="H376" s="203"/>
      <c r="I376" s="205"/>
      <c r="J376" s="205"/>
      <c r="K376" s="205"/>
      <c r="L376" s="205">
        <f>IFERROR(IF(G376="X",0,IF(H376="X",0,VLOOKUP(H376,'1'!$K$3:$L$16,2,FALSE))),0)</f>
        <v>0</v>
      </c>
      <c r="M376" s="205">
        <f t="shared" si="12"/>
        <v>0</v>
      </c>
      <c r="N376" s="205">
        <f>IFERROR(VLOOKUP(H376,'1'!$K$3:$M$16,3,FALSE),0)</f>
        <v>0</v>
      </c>
      <c r="O376" s="205">
        <f t="shared" si="13"/>
        <v>0</v>
      </c>
      <c r="P376" s="205"/>
      <c r="Q376" s="205"/>
      <c r="R376" s="205"/>
    </row>
    <row r="377" spans="1:18" hidden="1">
      <c r="A377" s="203"/>
      <c r="B377" s="204"/>
      <c r="C377" s="204"/>
      <c r="D377" s="203"/>
      <c r="E377" s="203"/>
      <c r="H377" s="203"/>
      <c r="I377" s="205"/>
      <c r="J377" s="205"/>
      <c r="K377" s="205"/>
      <c r="L377" s="205">
        <f>IFERROR(IF(G377="X",0,IF(H377="X",0,VLOOKUP(H377,'1'!$K$3:$L$16,2,FALSE))),0)</f>
        <v>0</v>
      </c>
      <c r="M377" s="205">
        <f t="shared" si="12"/>
        <v>0</v>
      </c>
      <c r="N377" s="205">
        <f>IFERROR(VLOOKUP(H377,'1'!$K$3:$M$16,3,FALSE),0)</f>
        <v>0</v>
      </c>
      <c r="O377" s="205">
        <f t="shared" si="13"/>
        <v>0</v>
      </c>
      <c r="P377" s="205"/>
      <c r="Q377" s="205"/>
      <c r="R377" s="205"/>
    </row>
    <row r="378" spans="1:18" hidden="1">
      <c r="A378" s="203"/>
      <c r="B378" s="204"/>
      <c r="C378" s="204"/>
      <c r="D378" s="203"/>
      <c r="E378" s="203"/>
      <c r="H378" s="203"/>
      <c r="I378" s="205"/>
      <c r="J378" s="205"/>
      <c r="K378" s="205"/>
      <c r="L378" s="205">
        <f>IFERROR(IF(G378="X",0,IF(H378="X",0,VLOOKUP(H378,'1'!$K$3:$L$16,2,FALSE))),0)</f>
        <v>0</v>
      </c>
      <c r="M378" s="205">
        <f t="shared" si="12"/>
        <v>0</v>
      </c>
      <c r="N378" s="205">
        <f>IFERROR(VLOOKUP(H378,'1'!$K$3:$M$16,3,FALSE),0)</f>
        <v>0</v>
      </c>
      <c r="O378" s="205">
        <f t="shared" si="13"/>
        <v>0</v>
      </c>
      <c r="P378" s="205"/>
      <c r="Q378" s="205"/>
      <c r="R378" s="205"/>
    </row>
    <row r="379" spans="1:18" hidden="1">
      <c r="A379" s="203"/>
      <c r="B379" s="204"/>
      <c r="C379" s="204"/>
      <c r="D379" s="203"/>
      <c r="E379" s="203"/>
      <c r="H379" s="203"/>
      <c r="I379" s="205"/>
      <c r="J379" s="205"/>
      <c r="K379" s="205"/>
      <c r="L379" s="205">
        <f>IFERROR(IF(G379="X",0,IF(H379="X",0,VLOOKUP(H379,'1'!$K$3:$L$16,2,FALSE))),0)</f>
        <v>0</v>
      </c>
      <c r="M379" s="205">
        <f t="shared" si="12"/>
        <v>0</v>
      </c>
      <c r="N379" s="205">
        <f>IFERROR(VLOOKUP(H379,'1'!$K$3:$M$16,3,FALSE),0)</f>
        <v>0</v>
      </c>
      <c r="O379" s="205">
        <f t="shared" si="13"/>
        <v>0</v>
      </c>
      <c r="P379" s="205"/>
      <c r="Q379" s="205"/>
      <c r="R379" s="205"/>
    </row>
    <row r="380" spans="1:18" hidden="1">
      <c r="A380" s="203"/>
      <c r="B380" s="204"/>
      <c r="C380" s="204"/>
      <c r="D380" s="203"/>
      <c r="E380" s="203"/>
      <c r="H380" s="203"/>
      <c r="I380" s="205"/>
      <c r="J380" s="205"/>
      <c r="K380" s="205"/>
      <c r="L380" s="205">
        <f>IFERROR(IF(G380="X",0,IF(H380="X",0,VLOOKUP(H380,'1'!$K$3:$L$16,2,FALSE))),0)</f>
        <v>0</v>
      </c>
      <c r="M380" s="205">
        <f t="shared" si="12"/>
        <v>0</v>
      </c>
      <c r="N380" s="205">
        <f>IFERROR(VLOOKUP(H380,'1'!$K$3:$M$16,3,FALSE),0)</f>
        <v>0</v>
      </c>
      <c r="O380" s="205">
        <f t="shared" si="13"/>
        <v>0</v>
      </c>
      <c r="P380" s="205"/>
      <c r="Q380" s="205"/>
      <c r="R380" s="205"/>
    </row>
    <row r="381" spans="1:18" hidden="1">
      <c r="A381" s="203"/>
      <c r="B381" s="204"/>
      <c r="C381" s="204"/>
      <c r="D381" s="203"/>
      <c r="E381" s="203"/>
      <c r="H381" s="203"/>
      <c r="I381" s="205"/>
      <c r="J381" s="205"/>
      <c r="K381" s="205"/>
      <c r="L381" s="205">
        <f>IFERROR(IF(G381="X",0,IF(H381="X",0,VLOOKUP(H381,'1'!$K$3:$L$16,2,FALSE))),0)</f>
        <v>0</v>
      </c>
      <c r="M381" s="205">
        <f t="shared" si="12"/>
        <v>0</v>
      </c>
      <c r="N381" s="205">
        <f>IFERROR(VLOOKUP(H381,'1'!$K$3:$M$16,3,FALSE),0)</f>
        <v>0</v>
      </c>
      <c r="O381" s="205">
        <f t="shared" si="13"/>
        <v>0</v>
      </c>
      <c r="P381" s="205"/>
      <c r="Q381" s="205"/>
      <c r="R381" s="205"/>
    </row>
    <row r="382" spans="1:18" hidden="1">
      <c r="A382" s="203"/>
      <c r="B382" s="204"/>
      <c r="C382" s="204"/>
      <c r="D382" s="203"/>
      <c r="E382" s="203"/>
      <c r="H382" s="203"/>
      <c r="I382" s="205"/>
      <c r="J382" s="205"/>
      <c r="K382" s="205"/>
      <c r="L382" s="205">
        <f>IFERROR(IF(G382="X",0,IF(H382="X",0,VLOOKUP(H382,'1'!$K$3:$L$16,2,FALSE))),0)</f>
        <v>0</v>
      </c>
      <c r="M382" s="205">
        <f t="shared" si="12"/>
        <v>0</v>
      </c>
      <c r="N382" s="205">
        <f>IFERROR(VLOOKUP(H382,'1'!$K$3:$M$16,3,FALSE),0)</f>
        <v>0</v>
      </c>
      <c r="O382" s="205">
        <f t="shared" si="13"/>
        <v>0</v>
      </c>
      <c r="P382" s="205"/>
      <c r="Q382" s="205"/>
      <c r="R382" s="205"/>
    </row>
    <row r="383" spans="1:18" hidden="1">
      <c r="A383" s="203"/>
      <c r="B383" s="204"/>
      <c r="C383" s="204"/>
      <c r="D383" s="203"/>
      <c r="E383" s="203"/>
      <c r="H383" s="203"/>
      <c r="I383" s="205"/>
      <c r="J383" s="205"/>
      <c r="K383" s="205"/>
      <c r="L383" s="205">
        <f>IFERROR(IF(G383="X",0,IF(H383="X",0,VLOOKUP(H383,'1'!$K$3:$L$16,2,FALSE))),0)</f>
        <v>0</v>
      </c>
      <c r="M383" s="205">
        <f t="shared" si="12"/>
        <v>0</v>
      </c>
      <c r="N383" s="205">
        <f>IFERROR(VLOOKUP(H383,'1'!$K$3:$M$16,3,FALSE),0)</f>
        <v>0</v>
      </c>
      <c r="O383" s="205">
        <f t="shared" si="13"/>
        <v>0</v>
      </c>
      <c r="P383" s="205"/>
      <c r="Q383" s="205"/>
      <c r="R383" s="205"/>
    </row>
    <row r="384" spans="1:18" hidden="1">
      <c r="A384" s="203"/>
      <c r="B384" s="204"/>
      <c r="C384" s="204"/>
      <c r="D384" s="203"/>
      <c r="E384" s="203"/>
      <c r="H384" s="203"/>
      <c r="I384" s="205"/>
      <c r="J384" s="205"/>
      <c r="K384" s="205"/>
      <c r="L384" s="205">
        <f>IFERROR(IF(G384="X",0,IF(H384="X",0,VLOOKUP(H384,'1'!$K$3:$L$16,2,FALSE))),0)</f>
        <v>0</v>
      </c>
      <c r="M384" s="205">
        <f t="shared" si="12"/>
        <v>0</v>
      </c>
      <c r="N384" s="205">
        <f>IFERROR(VLOOKUP(H384,'1'!$K$3:$M$16,3,FALSE),0)</f>
        <v>0</v>
      </c>
      <c r="O384" s="205">
        <f t="shared" si="13"/>
        <v>0</v>
      </c>
      <c r="P384" s="205"/>
      <c r="Q384" s="205"/>
      <c r="R384" s="205"/>
    </row>
    <row r="385" spans="1:18" hidden="1">
      <c r="A385" s="203"/>
      <c r="B385" s="204"/>
      <c r="C385" s="204"/>
      <c r="D385" s="203"/>
      <c r="E385" s="203"/>
      <c r="H385" s="203"/>
      <c r="I385" s="205"/>
      <c r="J385" s="205"/>
      <c r="K385" s="205"/>
      <c r="L385" s="205">
        <f>IFERROR(IF(G385="X",0,IF(H385="X",0,VLOOKUP(H385,'1'!$K$3:$L$16,2,FALSE))),0)</f>
        <v>0</v>
      </c>
      <c r="M385" s="205">
        <f t="shared" si="12"/>
        <v>0</v>
      </c>
      <c r="N385" s="205">
        <f>IFERROR(VLOOKUP(H385,'1'!$K$3:$M$16,3,FALSE),0)</f>
        <v>0</v>
      </c>
      <c r="O385" s="205">
        <f t="shared" si="13"/>
        <v>0</v>
      </c>
      <c r="P385" s="205"/>
      <c r="Q385" s="205"/>
      <c r="R385" s="205"/>
    </row>
    <row r="386" spans="1:18" hidden="1">
      <c r="A386" s="203"/>
      <c r="B386" s="204"/>
      <c r="C386" s="204"/>
      <c r="D386" s="203"/>
      <c r="E386" s="203"/>
      <c r="H386" s="203"/>
      <c r="I386" s="205"/>
      <c r="J386" s="205"/>
      <c r="K386" s="205"/>
      <c r="L386" s="205">
        <f>IFERROR(IF(G386="X",0,IF(H386="X",0,VLOOKUP(H386,'1'!$K$3:$L$16,2,FALSE))),0)</f>
        <v>0</v>
      </c>
      <c r="M386" s="205">
        <f t="shared" si="12"/>
        <v>0</v>
      </c>
      <c r="N386" s="205">
        <f>IFERROR(VLOOKUP(H386,'1'!$K$3:$M$16,3,FALSE),0)</f>
        <v>0</v>
      </c>
      <c r="O386" s="205">
        <f t="shared" si="13"/>
        <v>0</v>
      </c>
      <c r="P386" s="205"/>
      <c r="Q386" s="205"/>
      <c r="R386" s="205"/>
    </row>
    <row r="387" spans="1:18" hidden="1">
      <c r="A387" s="203"/>
      <c r="B387" s="204"/>
      <c r="C387" s="204"/>
      <c r="D387" s="203"/>
      <c r="E387" s="203"/>
      <c r="H387" s="203"/>
      <c r="I387" s="205"/>
      <c r="J387" s="205"/>
      <c r="K387" s="205"/>
      <c r="L387" s="205">
        <f>IFERROR(IF(G387="X",0,IF(H387="X",0,VLOOKUP(H387,'1'!$K$3:$L$16,2,FALSE))),0)</f>
        <v>0</v>
      </c>
      <c r="M387" s="205">
        <f t="shared" si="12"/>
        <v>0</v>
      </c>
      <c r="N387" s="205">
        <f>IFERROR(VLOOKUP(H387,'1'!$K$3:$M$16,3,FALSE),0)</f>
        <v>0</v>
      </c>
      <c r="O387" s="205">
        <f t="shared" si="13"/>
        <v>0</v>
      </c>
      <c r="P387" s="205"/>
      <c r="Q387" s="205"/>
      <c r="R387" s="205"/>
    </row>
    <row r="388" spans="1:18" hidden="1">
      <c r="A388" s="203"/>
      <c r="B388" s="204"/>
      <c r="C388" s="204"/>
      <c r="D388" s="203"/>
      <c r="E388" s="203"/>
      <c r="H388" s="203"/>
      <c r="I388" s="205"/>
      <c r="J388" s="205"/>
      <c r="K388" s="205"/>
      <c r="L388" s="205">
        <f>IFERROR(IF(G388="X",0,IF(H388="X",0,VLOOKUP(H388,'1'!$K$3:$L$16,2,FALSE))),0)</f>
        <v>0</v>
      </c>
      <c r="M388" s="205">
        <f t="shared" si="12"/>
        <v>0</v>
      </c>
      <c r="N388" s="205">
        <f>IFERROR(VLOOKUP(H388,'1'!$K$3:$M$16,3,FALSE),0)</f>
        <v>0</v>
      </c>
      <c r="O388" s="205">
        <f t="shared" si="13"/>
        <v>0</v>
      </c>
      <c r="P388" s="205"/>
      <c r="Q388" s="205"/>
      <c r="R388" s="205"/>
    </row>
    <row r="389" spans="1:18" hidden="1">
      <c r="A389" s="203"/>
      <c r="B389" s="204"/>
      <c r="C389" s="204"/>
      <c r="D389" s="203"/>
      <c r="E389" s="203"/>
      <c r="H389" s="203"/>
      <c r="I389" s="205"/>
      <c r="J389" s="205"/>
      <c r="K389" s="205"/>
      <c r="L389" s="205">
        <f>IFERROR(IF(G389="X",0,IF(H389="X",0,VLOOKUP(H389,'1'!$K$3:$L$16,2,FALSE))),0)</f>
        <v>0</v>
      </c>
      <c r="M389" s="205">
        <f t="shared" si="12"/>
        <v>0</v>
      </c>
      <c r="N389" s="205">
        <f>IFERROR(VLOOKUP(H389,'1'!$K$3:$M$16,3,FALSE),0)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IFERROR(IF(G390="X",0,IF(H390="X",0,VLOOKUP(H390,'1'!$K$3:$L$16,2,FALSE))),0)</f>
        <v>0</v>
      </c>
      <c r="M390" s="205">
        <f t="shared" si="12"/>
        <v>0</v>
      </c>
      <c r="N390" s="205">
        <f>IFERROR(VLOOKUP(H390,'1'!$K$3:$M$16,3,FALSE),0)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IFERROR(IF(G391="X",0,IF(H391="X",0,VLOOKUP(H391,'1'!$K$3:$L$16,2,FALSE))),0)</f>
        <v>0</v>
      </c>
      <c r="M391" s="205">
        <f t="shared" si="12"/>
        <v>0</v>
      </c>
      <c r="N391" s="205">
        <f>IFERROR(VLOOKUP(H391,'1'!$K$3:$M$16,3,FALSE),0)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IFERROR(IF(G392="X",0,IF(H392="X",0,VLOOKUP(H392,'1'!$K$3:$L$16,2,FALSE))),0)</f>
        <v>0</v>
      </c>
      <c r="M392" s="205">
        <f t="shared" si="12"/>
        <v>0</v>
      </c>
      <c r="N392" s="205">
        <f>IFERROR(VLOOKUP(H392,'1'!$K$3:$M$16,3,FALSE),0)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IFERROR(IF(G393="X",0,IF(H393="X",0,VLOOKUP(H393,'1'!$K$3:$L$16,2,FALSE))),0)</f>
        <v>0</v>
      </c>
      <c r="M393" s="205">
        <f t="shared" si="12"/>
        <v>0</v>
      </c>
      <c r="N393" s="205">
        <f>IFERROR(VLOOKUP(H393,'1'!$K$3:$M$16,3,FALSE),0)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IFERROR(IF(G394="X",0,IF(H394="X",0,VLOOKUP(H394,'1'!$K$3:$L$16,2,FALSE))),0)</f>
        <v>0</v>
      </c>
      <c r="M394" s="205">
        <f t="shared" si="12"/>
        <v>0</v>
      </c>
      <c r="N394" s="205">
        <f>IFERROR(VLOOKUP(H394,'1'!$K$3:$M$16,3,FALSE),0)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IFERROR(IF(G395="X",0,IF(H395="X",0,VLOOKUP(H395,'1'!$K$3:$L$16,2,FALSE))),0)</f>
        <v>0</v>
      </c>
      <c r="M395" s="205">
        <f t="shared" si="12"/>
        <v>0</v>
      </c>
      <c r="N395" s="205">
        <f>IFERROR(VLOOKUP(H395,'1'!$K$3:$M$16,3,FALSE),0)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IFERROR(IF(G396="X",0,IF(H396="X",0,VLOOKUP(H396,'1'!$K$3:$L$16,2,FALSE))),0)</f>
        <v>0</v>
      </c>
      <c r="M396" s="205">
        <f t="shared" si="12"/>
        <v>0</v>
      </c>
      <c r="N396" s="205">
        <f>IFERROR(VLOOKUP(H396,'1'!$K$3:$M$16,3,FALSE),0)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IFERROR(IF(G397="X",0,IF(H397="X",0,VLOOKUP(H397,'1'!$K$3:$L$16,2,FALSE))),0)</f>
        <v>0</v>
      </c>
      <c r="M397" s="205">
        <f t="shared" si="12"/>
        <v>0</v>
      </c>
      <c r="N397" s="205">
        <f>IFERROR(VLOOKUP(H397,'1'!$K$3:$M$16,3,FALSE),0)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IFERROR(IF(G398="X",0,IF(H398="X",0,VLOOKUP(H398,'1'!$K$3:$L$16,2,FALSE))),0)</f>
        <v>0</v>
      </c>
      <c r="M398" s="205">
        <f t="shared" si="12"/>
        <v>0</v>
      </c>
      <c r="N398" s="205">
        <f>IFERROR(VLOOKUP(H398,'1'!$K$3:$M$16,3,FALSE),0)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IFERROR(IF(G399="X",0,IF(H399="X",0,VLOOKUP(H399,'1'!$K$3:$L$16,2,FALSE))),0)</f>
        <v>0</v>
      </c>
      <c r="M399" s="205">
        <f t="shared" si="12"/>
        <v>0</v>
      </c>
      <c r="N399" s="205">
        <f>IFERROR(VLOOKUP(H399,'1'!$K$3:$M$16,3,FALSE),0)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IFERROR(IF(G400="X",0,IF(H400="X",0,VLOOKUP(H400,'1'!$K$3:$L$16,2,FALSE))),0)</f>
        <v>0</v>
      </c>
      <c r="M400" s="205">
        <f t="shared" si="12"/>
        <v>0</v>
      </c>
      <c r="N400" s="205">
        <f>IFERROR(VLOOKUP(H400,'1'!$K$3:$M$16,3,FALSE),0)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IFERROR(IF(G401="X",0,IF(H401="X",0,VLOOKUP(H401,'1'!$K$3:$L$16,2,FALSE))),0)</f>
        <v>0</v>
      </c>
      <c r="M401" s="205">
        <f t="shared" si="12"/>
        <v>0</v>
      </c>
      <c r="N401" s="205">
        <f>IFERROR(VLOOKUP(H401,'1'!$K$3:$M$16,3,FALSE),0)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IFERROR(IF(G402="X",0,IF(H402="X",0,VLOOKUP(H402,'1'!$K$3:$L$16,2,FALSE))),0)</f>
        <v>0</v>
      </c>
      <c r="M402" s="205">
        <f t="shared" si="12"/>
        <v>0</v>
      </c>
      <c r="N402" s="205">
        <f>IFERROR(VLOOKUP(H402,'1'!$K$3:$M$16,3,FALSE),0)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IFERROR(IF(G403="X",0,IF(H403="X",0,VLOOKUP(H403,'1'!$K$3:$L$16,2,FALSE))),0)</f>
        <v>0</v>
      </c>
      <c r="M403" s="205">
        <f t="shared" si="12"/>
        <v>0</v>
      </c>
      <c r="N403" s="205">
        <f>IFERROR(VLOOKUP(H403,'1'!$K$3:$M$16,3,FALSE),0)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IFERROR(IF(G404="X",0,IF(H404="X",0,VLOOKUP(H404,'1'!$K$3:$L$16,2,FALSE))),0)</f>
        <v>0</v>
      </c>
      <c r="M404" s="205">
        <f t="shared" si="12"/>
        <v>0</v>
      </c>
      <c r="N404" s="205">
        <f>IFERROR(VLOOKUP(H404,'1'!$K$3:$M$16,3,FALSE),0)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IFERROR(IF(G405="X",0,IF(H405="X",0,VLOOKUP(H405,'1'!$K$3:$L$16,2,FALSE))),0)</f>
        <v>0</v>
      </c>
      <c r="M405" s="205">
        <f t="shared" si="12"/>
        <v>0</v>
      </c>
      <c r="N405" s="205">
        <f>IFERROR(VLOOKUP(H405,'1'!$K$3:$M$16,3,FALSE),0)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IFERROR(IF(G406="X",0,IF(H406="X",0,VLOOKUP(H406,'1'!$K$3:$L$16,2,FALSE))),0)</f>
        <v>0</v>
      </c>
      <c r="M406" s="205">
        <f t="shared" si="12"/>
        <v>0</v>
      </c>
      <c r="N406" s="205">
        <f>IFERROR(VLOOKUP(H406,'1'!$K$3:$M$16,3,FALSE),0)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IFERROR(IF(G407="X",0,IF(H407="X",0,VLOOKUP(H407,'1'!$K$3:$L$16,2,FALSE))),0)</f>
        <v>0</v>
      </c>
      <c r="M407" s="205">
        <f t="shared" si="12"/>
        <v>0</v>
      </c>
      <c r="N407" s="205">
        <f>IFERROR(VLOOKUP(H407,'1'!$K$3:$M$16,3,FALSE),0)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IFERROR(IF(G408="X",0,IF(H408="X",0,VLOOKUP(H408,'1'!$K$3:$L$16,2,FALSE))),0)</f>
        <v>0</v>
      </c>
      <c r="M408" s="205">
        <f t="shared" si="12"/>
        <v>0</v>
      </c>
      <c r="N408" s="205">
        <f>IFERROR(VLOOKUP(H408,'1'!$K$3:$M$16,3,FALSE),0)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IFERROR(IF(G409="X",0,IF(H409="X",0,VLOOKUP(H409,'1'!$K$3:$L$16,2,FALSE))),0)</f>
        <v>0</v>
      </c>
      <c r="M409" s="205">
        <f t="shared" si="12"/>
        <v>0</v>
      </c>
      <c r="N409" s="205">
        <f>IFERROR(VLOOKUP(H409,'1'!$K$3:$M$16,3,FALSE),0)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IFERROR(IF(G410="X",0,IF(H410="X",0,VLOOKUP(H410,'1'!$K$3:$L$16,2,FALSE))),0)</f>
        <v>0</v>
      </c>
      <c r="M410" s="205">
        <f t="shared" si="12"/>
        <v>0</v>
      </c>
      <c r="N410" s="205">
        <f>IFERROR(VLOOKUP(H410,'1'!$K$3:$M$16,3,FALSE),0)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IFERROR(IF(G411="X",0,IF(H411="X",0,VLOOKUP(H411,'1'!$K$3:$L$16,2,FALSE))),0)</f>
        <v>0</v>
      </c>
      <c r="M411" s="205">
        <f t="shared" si="12"/>
        <v>0</v>
      </c>
      <c r="N411" s="205">
        <f>IFERROR(VLOOKUP(H411,'1'!$K$3:$M$16,3,FALSE),0)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IFERROR(IF(G412="X",0,IF(H412="X",0,VLOOKUP(H412,'1'!$K$3:$L$16,2,FALSE))),0)</f>
        <v>0</v>
      </c>
      <c r="M412" s="205">
        <f t="shared" si="12"/>
        <v>0</v>
      </c>
      <c r="N412" s="205">
        <f>IFERROR(VLOOKUP(H412,'1'!$K$3:$M$16,3,FALSE),0)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IFERROR(IF(G413="X",0,IF(H413="X",0,VLOOKUP(H413,'1'!$K$3:$L$16,2,FALSE))),0)</f>
        <v>0</v>
      </c>
      <c r="M413" s="205">
        <f t="shared" ref="M413:M476" si="14">K413*L413</f>
        <v>0</v>
      </c>
      <c r="N413" s="205">
        <f>IFERROR(VLOOKUP(H413,'1'!$K$3:$M$16,3,FALSE),0)</f>
        <v>0</v>
      </c>
      <c r="O413" s="205">
        <f t="shared" ref="O413:O476" si="15">IF(N413=0,0,M413/N413)</f>
        <v>0</v>
      </c>
      <c r="P413" s="205"/>
      <c r="Q413" s="205"/>
      <c r="R413" s="205"/>
    </row>
    <row r="414" spans="1:18" hidden="1">
      <c r="A414" s="203"/>
      <c r="B414" s="204"/>
      <c r="C414" s="204"/>
      <c r="D414" s="203"/>
      <c r="E414" s="203"/>
      <c r="H414" s="203"/>
      <c r="I414" s="205"/>
      <c r="J414" s="205"/>
      <c r="K414" s="205"/>
      <c r="L414" s="205">
        <f>IFERROR(IF(G414="X",0,IF(H414="X",0,VLOOKUP(H414,'1'!$K$3:$L$16,2,FALSE))),0)</f>
        <v>0</v>
      </c>
      <c r="M414" s="205">
        <f t="shared" si="14"/>
        <v>0</v>
      </c>
      <c r="N414" s="205">
        <f>IFERROR(VLOOKUP(H414,'1'!$K$3:$M$16,3,FALSE),0)</f>
        <v>0</v>
      </c>
      <c r="O414" s="205">
        <f t="shared" si="15"/>
        <v>0</v>
      </c>
      <c r="P414" s="205"/>
      <c r="Q414" s="205"/>
      <c r="R414" s="205"/>
    </row>
    <row r="415" spans="1:18" hidden="1">
      <c r="A415" s="203"/>
      <c r="B415" s="204"/>
      <c r="C415" s="204"/>
      <c r="D415" s="203"/>
      <c r="E415" s="203"/>
      <c r="H415" s="203"/>
      <c r="I415" s="205"/>
      <c r="J415" s="205"/>
      <c r="K415" s="205"/>
      <c r="L415" s="205">
        <f>IFERROR(IF(G415="X",0,IF(H415="X",0,VLOOKUP(H415,'1'!$K$3:$L$16,2,FALSE))),0)</f>
        <v>0</v>
      </c>
      <c r="M415" s="205">
        <f t="shared" si="14"/>
        <v>0</v>
      </c>
      <c r="N415" s="205">
        <f>IFERROR(VLOOKUP(H415,'1'!$K$3:$M$16,3,FALSE),0)</f>
        <v>0</v>
      </c>
      <c r="O415" s="205">
        <f t="shared" si="15"/>
        <v>0</v>
      </c>
      <c r="P415" s="205"/>
      <c r="Q415" s="205"/>
      <c r="R415" s="205"/>
    </row>
    <row r="416" spans="1:18" hidden="1">
      <c r="A416" s="203"/>
      <c r="B416" s="204"/>
      <c r="C416" s="204"/>
      <c r="D416" s="203"/>
      <c r="E416" s="203"/>
      <c r="H416" s="203"/>
      <c r="I416" s="205"/>
      <c r="J416" s="205"/>
      <c r="K416" s="205"/>
      <c r="L416" s="205">
        <f>IFERROR(IF(G416="X",0,IF(H416="X",0,VLOOKUP(H416,'1'!$K$3:$L$16,2,FALSE))),0)</f>
        <v>0</v>
      </c>
      <c r="M416" s="205">
        <f t="shared" si="14"/>
        <v>0</v>
      </c>
      <c r="N416" s="205">
        <f>IFERROR(VLOOKUP(H416,'1'!$K$3:$M$16,3,FALSE),0)</f>
        <v>0</v>
      </c>
      <c r="O416" s="205">
        <f t="shared" si="15"/>
        <v>0</v>
      </c>
      <c r="P416" s="205"/>
      <c r="Q416" s="205"/>
      <c r="R416" s="205"/>
    </row>
    <row r="417" spans="1:18" hidden="1">
      <c r="A417" s="203"/>
      <c r="B417" s="204"/>
      <c r="C417" s="204"/>
      <c r="D417" s="203"/>
      <c r="E417" s="203"/>
      <c r="H417" s="203"/>
      <c r="I417" s="205"/>
      <c r="J417" s="205"/>
      <c r="K417" s="205"/>
      <c r="L417" s="205">
        <f>IFERROR(IF(G417="X",0,IF(H417="X",0,VLOOKUP(H417,'1'!$K$3:$L$16,2,FALSE))),0)</f>
        <v>0</v>
      </c>
      <c r="M417" s="205">
        <f t="shared" si="14"/>
        <v>0</v>
      </c>
      <c r="N417" s="205">
        <f>IFERROR(VLOOKUP(H417,'1'!$K$3:$M$16,3,FALSE),0)</f>
        <v>0</v>
      </c>
      <c r="O417" s="205">
        <f t="shared" si="15"/>
        <v>0</v>
      </c>
      <c r="P417" s="205"/>
      <c r="Q417" s="205"/>
      <c r="R417" s="205"/>
    </row>
    <row r="418" spans="1:18" hidden="1">
      <c r="A418" s="203"/>
      <c r="B418" s="204"/>
      <c r="C418" s="204"/>
      <c r="D418" s="203"/>
      <c r="E418" s="203"/>
      <c r="H418" s="203"/>
      <c r="I418" s="205"/>
      <c r="J418" s="205"/>
      <c r="K418" s="205"/>
      <c r="L418" s="205">
        <f>IFERROR(IF(G418="X",0,IF(H418="X",0,VLOOKUP(H418,'1'!$K$3:$L$16,2,FALSE))),0)</f>
        <v>0</v>
      </c>
      <c r="M418" s="205">
        <f t="shared" si="14"/>
        <v>0</v>
      </c>
      <c r="N418" s="205">
        <f>IFERROR(VLOOKUP(H418,'1'!$K$3:$M$16,3,FALSE),0)</f>
        <v>0</v>
      </c>
      <c r="O418" s="205">
        <f t="shared" si="15"/>
        <v>0</v>
      </c>
      <c r="P418" s="205"/>
      <c r="Q418" s="205"/>
      <c r="R418" s="205"/>
    </row>
    <row r="419" spans="1:18" hidden="1">
      <c r="A419" s="203"/>
      <c r="B419" s="204"/>
      <c r="C419" s="204"/>
      <c r="D419" s="203"/>
      <c r="E419" s="203"/>
      <c r="H419" s="203"/>
      <c r="I419" s="205"/>
      <c r="J419" s="205"/>
      <c r="K419" s="205"/>
      <c r="L419" s="205">
        <f>IFERROR(IF(G419="X",0,IF(H419="X",0,VLOOKUP(H419,'1'!$K$3:$L$16,2,FALSE))),0)</f>
        <v>0</v>
      </c>
      <c r="M419" s="205">
        <f t="shared" si="14"/>
        <v>0</v>
      </c>
      <c r="N419" s="205">
        <f>IFERROR(VLOOKUP(H419,'1'!$K$3:$M$16,3,FALSE),0)</f>
        <v>0</v>
      </c>
      <c r="O419" s="205">
        <f t="shared" si="15"/>
        <v>0</v>
      </c>
      <c r="P419" s="205"/>
      <c r="Q419" s="205"/>
      <c r="R419" s="205"/>
    </row>
    <row r="420" spans="1:18" hidden="1">
      <c r="A420" s="203"/>
      <c r="B420" s="204"/>
      <c r="C420" s="204"/>
      <c r="D420" s="203"/>
      <c r="E420" s="203"/>
      <c r="H420" s="203"/>
      <c r="I420" s="205"/>
      <c r="J420" s="205"/>
      <c r="K420" s="205"/>
      <c r="L420" s="205">
        <f>IFERROR(IF(G420="X",0,IF(H420="X",0,VLOOKUP(H420,'1'!$K$3:$L$16,2,FALSE))),0)</f>
        <v>0</v>
      </c>
      <c r="M420" s="205">
        <f t="shared" si="14"/>
        <v>0</v>
      </c>
      <c r="N420" s="205">
        <f>IFERROR(VLOOKUP(H420,'1'!$K$3:$M$16,3,FALSE),0)</f>
        <v>0</v>
      </c>
      <c r="O420" s="205">
        <f t="shared" si="15"/>
        <v>0</v>
      </c>
      <c r="P420" s="205"/>
      <c r="Q420" s="205"/>
      <c r="R420" s="205"/>
    </row>
    <row r="421" spans="1:18" hidden="1">
      <c r="A421" s="203"/>
      <c r="B421" s="204"/>
      <c r="C421" s="204"/>
      <c r="D421" s="203"/>
      <c r="E421" s="203"/>
      <c r="H421" s="203"/>
      <c r="I421" s="205"/>
      <c r="J421" s="205"/>
      <c r="K421" s="205"/>
      <c r="L421" s="205">
        <f>IFERROR(IF(G421="X",0,IF(H421="X",0,VLOOKUP(H421,'1'!$K$3:$L$16,2,FALSE))),0)</f>
        <v>0</v>
      </c>
      <c r="M421" s="205">
        <f t="shared" si="14"/>
        <v>0</v>
      </c>
      <c r="N421" s="205">
        <f>IFERROR(VLOOKUP(H421,'1'!$K$3:$M$16,3,FALSE),0)</f>
        <v>0</v>
      </c>
      <c r="O421" s="205">
        <f t="shared" si="15"/>
        <v>0</v>
      </c>
      <c r="P421" s="205"/>
      <c r="Q421" s="205"/>
      <c r="R421" s="205"/>
    </row>
    <row r="422" spans="1:18" hidden="1">
      <c r="A422" s="203"/>
      <c r="B422" s="204"/>
      <c r="C422" s="204"/>
      <c r="D422" s="203"/>
      <c r="E422" s="203"/>
      <c r="H422" s="203"/>
      <c r="I422" s="205"/>
      <c r="J422" s="205"/>
      <c r="K422" s="205"/>
      <c r="L422" s="205">
        <f>IFERROR(IF(G422="X",0,IF(H422="X",0,VLOOKUP(H422,'1'!$K$3:$L$16,2,FALSE))),0)</f>
        <v>0</v>
      </c>
      <c r="M422" s="205">
        <f t="shared" si="14"/>
        <v>0</v>
      </c>
      <c r="N422" s="205">
        <f>IFERROR(VLOOKUP(H422,'1'!$K$3:$M$16,3,FALSE),0)</f>
        <v>0</v>
      </c>
      <c r="O422" s="205">
        <f t="shared" si="15"/>
        <v>0</v>
      </c>
      <c r="P422" s="205"/>
      <c r="Q422" s="205"/>
      <c r="R422" s="205"/>
    </row>
    <row r="423" spans="1:18" hidden="1">
      <c r="A423" s="203"/>
      <c r="B423" s="204"/>
      <c r="C423" s="204"/>
      <c r="D423" s="203"/>
      <c r="E423" s="203"/>
      <c r="H423" s="203"/>
      <c r="I423" s="205"/>
      <c r="J423" s="205"/>
      <c r="K423" s="205"/>
      <c r="L423" s="205">
        <f>IFERROR(IF(G423="X",0,IF(H423="X",0,VLOOKUP(H423,'1'!$K$3:$L$16,2,FALSE))),0)</f>
        <v>0</v>
      </c>
      <c r="M423" s="205">
        <f t="shared" si="14"/>
        <v>0</v>
      </c>
      <c r="N423" s="205">
        <f>IFERROR(VLOOKUP(H423,'1'!$K$3:$M$16,3,FALSE),0)</f>
        <v>0</v>
      </c>
      <c r="O423" s="205">
        <f t="shared" si="15"/>
        <v>0</v>
      </c>
      <c r="P423" s="205"/>
      <c r="Q423" s="205"/>
      <c r="R423" s="205"/>
    </row>
    <row r="424" spans="1:18" hidden="1">
      <c r="A424" s="203"/>
      <c r="B424" s="204"/>
      <c r="C424" s="204"/>
      <c r="D424" s="203"/>
      <c r="E424" s="203"/>
      <c r="H424" s="203"/>
      <c r="I424" s="205"/>
      <c r="J424" s="205"/>
      <c r="K424" s="205"/>
      <c r="L424" s="205">
        <f>IFERROR(IF(G424="X",0,IF(H424="X",0,VLOOKUP(H424,'1'!$K$3:$L$16,2,FALSE))),0)</f>
        <v>0</v>
      </c>
      <c r="M424" s="205">
        <f t="shared" si="14"/>
        <v>0</v>
      </c>
      <c r="N424" s="205">
        <f>IFERROR(VLOOKUP(H424,'1'!$K$3:$M$16,3,FALSE),0)</f>
        <v>0</v>
      </c>
      <c r="O424" s="205">
        <f t="shared" si="15"/>
        <v>0</v>
      </c>
      <c r="P424" s="205"/>
      <c r="Q424" s="205"/>
      <c r="R424" s="205"/>
    </row>
    <row r="425" spans="1:18" hidden="1">
      <c r="A425" s="203"/>
      <c r="B425" s="204"/>
      <c r="C425" s="204"/>
      <c r="D425" s="203"/>
      <c r="E425" s="203"/>
      <c r="H425" s="203"/>
      <c r="I425" s="205"/>
      <c r="J425" s="205"/>
      <c r="K425" s="205"/>
      <c r="L425" s="205">
        <f>IFERROR(IF(G425="X",0,IF(H425="X",0,VLOOKUP(H425,'1'!$K$3:$L$16,2,FALSE))),0)</f>
        <v>0</v>
      </c>
      <c r="M425" s="205">
        <f t="shared" si="14"/>
        <v>0</v>
      </c>
      <c r="N425" s="205">
        <f>IFERROR(VLOOKUP(H425,'1'!$K$3:$M$16,3,FALSE),0)</f>
        <v>0</v>
      </c>
      <c r="O425" s="205">
        <f t="shared" si="15"/>
        <v>0</v>
      </c>
      <c r="P425" s="205"/>
      <c r="Q425" s="205"/>
      <c r="R425" s="205"/>
    </row>
    <row r="426" spans="1:18" hidden="1">
      <c r="A426" s="203"/>
      <c r="B426" s="204"/>
      <c r="C426" s="204"/>
      <c r="D426" s="203"/>
      <c r="E426" s="203"/>
      <c r="H426" s="203"/>
      <c r="I426" s="205"/>
      <c r="J426" s="205"/>
      <c r="K426" s="205"/>
      <c r="L426" s="205">
        <f>IFERROR(IF(G426="X",0,IF(H426="X",0,VLOOKUP(H426,'1'!$K$3:$L$16,2,FALSE))),0)</f>
        <v>0</v>
      </c>
      <c r="M426" s="205">
        <f t="shared" si="14"/>
        <v>0</v>
      </c>
      <c r="N426" s="205">
        <f>IFERROR(VLOOKUP(H426,'1'!$K$3:$M$16,3,FALSE),0)</f>
        <v>0</v>
      </c>
      <c r="O426" s="205">
        <f t="shared" si="15"/>
        <v>0</v>
      </c>
      <c r="P426" s="205"/>
      <c r="Q426" s="205"/>
      <c r="R426" s="205"/>
    </row>
    <row r="427" spans="1:18" hidden="1">
      <c r="A427" s="203"/>
      <c r="B427" s="204"/>
      <c r="C427" s="204"/>
      <c r="D427" s="203"/>
      <c r="E427" s="203"/>
      <c r="H427" s="203"/>
      <c r="I427" s="205"/>
      <c r="J427" s="205"/>
      <c r="K427" s="205"/>
      <c r="L427" s="205">
        <f>IFERROR(IF(G427="X",0,IF(H427="X",0,VLOOKUP(H427,'1'!$K$3:$L$16,2,FALSE))),0)</f>
        <v>0</v>
      </c>
      <c r="M427" s="205">
        <f t="shared" si="14"/>
        <v>0</v>
      </c>
      <c r="N427" s="205">
        <f>IFERROR(VLOOKUP(H427,'1'!$K$3:$M$16,3,FALSE),0)</f>
        <v>0</v>
      </c>
      <c r="O427" s="205">
        <f t="shared" si="15"/>
        <v>0</v>
      </c>
      <c r="P427" s="205"/>
      <c r="Q427" s="205"/>
      <c r="R427" s="205"/>
    </row>
    <row r="428" spans="1:18" hidden="1">
      <c r="A428" s="203"/>
      <c r="B428" s="204"/>
      <c r="C428" s="204"/>
      <c r="D428" s="203"/>
      <c r="E428" s="203"/>
      <c r="H428" s="203"/>
      <c r="I428" s="205"/>
      <c r="J428" s="205"/>
      <c r="K428" s="205"/>
      <c r="L428" s="205">
        <f>IFERROR(IF(G428="X",0,IF(H428="X",0,VLOOKUP(H428,'1'!$K$3:$L$16,2,FALSE))),0)</f>
        <v>0</v>
      </c>
      <c r="M428" s="205">
        <f t="shared" si="14"/>
        <v>0</v>
      </c>
      <c r="N428" s="205">
        <f>IFERROR(VLOOKUP(H428,'1'!$K$3:$M$16,3,FALSE),0)</f>
        <v>0</v>
      </c>
      <c r="O428" s="205">
        <f t="shared" si="15"/>
        <v>0</v>
      </c>
      <c r="P428" s="205"/>
      <c r="Q428" s="205"/>
      <c r="R428" s="205"/>
    </row>
    <row r="429" spans="1:18" hidden="1">
      <c r="A429" s="203"/>
      <c r="B429" s="204"/>
      <c r="C429" s="204"/>
      <c r="D429" s="203"/>
      <c r="E429" s="203"/>
      <c r="H429" s="203"/>
      <c r="I429" s="205"/>
      <c r="J429" s="205"/>
      <c r="K429" s="205"/>
      <c r="L429" s="205">
        <f>IFERROR(IF(G429="X",0,IF(H429="X",0,VLOOKUP(H429,'1'!$K$3:$L$16,2,FALSE))),0)</f>
        <v>0</v>
      </c>
      <c r="M429" s="205">
        <f t="shared" si="14"/>
        <v>0</v>
      </c>
      <c r="N429" s="205">
        <f>IFERROR(VLOOKUP(H429,'1'!$K$3:$M$16,3,FALSE),0)</f>
        <v>0</v>
      </c>
      <c r="O429" s="205">
        <f t="shared" si="15"/>
        <v>0</v>
      </c>
      <c r="P429" s="205"/>
      <c r="Q429" s="205"/>
      <c r="R429" s="205"/>
    </row>
    <row r="430" spans="1:18" hidden="1">
      <c r="A430" s="203"/>
      <c r="B430" s="204"/>
      <c r="C430" s="204"/>
      <c r="D430" s="203"/>
      <c r="E430" s="203"/>
      <c r="H430" s="203"/>
      <c r="I430" s="205"/>
      <c r="J430" s="205"/>
      <c r="K430" s="205"/>
      <c r="L430" s="205">
        <f>IFERROR(IF(G430="X",0,IF(H430="X",0,VLOOKUP(H430,'1'!$K$3:$L$16,2,FALSE))),0)</f>
        <v>0</v>
      </c>
      <c r="M430" s="205">
        <f t="shared" si="14"/>
        <v>0</v>
      </c>
      <c r="N430" s="205">
        <f>IFERROR(VLOOKUP(H430,'1'!$K$3:$M$16,3,FALSE),0)</f>
        <v>0</v>
      </c>
      <c r="O430" s="205">
        <f t="shared" si="15"/>
        <v>0</v>
      </c>
      <c r="P430" s="205"/>
      <c r="Q430" s="205"/>
      <c r="R430" s="205"/>
    </row>
    <row r="431" spans="1:18" hidden="1">
      <c r="A431" s="203"/>
      <c r="B431" s="204"/>
      <c r="C431" s="204"/>
      <c r="D431" s="203"/>
      <c r="E431" s="203"/>
      <c r="H431" s="203"/>
      <c r="I431" s="205"/>
      <c r="J431" s="205"/>
      <c r="K431" s="205"/>
      <c r="L431" s="205">
        <f>IFERROR(IF(G431="X",0,IF(H431="X",0,VLOOKUP(H431,'1'!$K$3:$L$16,2,FALSE))),0)</f>
        <v>0</v>
      </c>
      <c r="M431" s="205">
        <f t="shared" si="14"/>
        <v>0</v>
      </c>
      <c r="N431" s="205">
        <f>IFERROR(VLOOKUP(H431,'1'!$K$3:$M$16,3,FALSE),0)</f>
        <v>0</v>
      </c>
      <c r="O431" s="205">
        <f t="shared" si="15"/>
        <v>0</v>
      </c>
      <c r="P431" s="205"/>
      <c r="Q431" s="205"/>
      <c r="R431" s="205"/>
    </row>
    <row r="432" spans="1:18" hidden="1">
      <c r="A432" s="203"/>
      <c r="B432" s="204"/>
      <c r="C432" s="204"/>
      <c r="D432" s="203"/>
      <c r="E432" s="203"/>
      <c r="H432" s="203"/>
      <c r="I432" s="205"/>
      <c r="J432" s="205"/>
      <c r="K432" s="205"/>
      <c r="L432" s="205">
        <f>IFERROR(IF(G432="X",0,IF(H432="X",0,VLOOKUP(H432,'1'!$K$3:$L$16,2,FALSE))),0)</f>
        <v>0</v>
      </c>
      <c r="M432" s="205">
        <f t="shared" si="14"/>
        <v>0</v>
      </c>
      <c r="N432" s="205">
        <f>IFERROR(VLOOKUP(H432,'1'!$K$3:$M$16,3,FALSE),0)</f>
        <v>0</v>
      </c>
      <c r="O432" s="205">
        <f t="shared" si="15"/>
        <v>0</v>
      </c>
      <c r="P432" s="205"/>
      <c r="Q432" s="205"/>
      <c r="R432" s="205"/>
    </row>
    <row r="433" spans="1:18" hidden="1">
      <c r="A433" s="203"/>
      <c r="B433" s="204"/>
      <c r="C433" s="204"/>
      <c r="D433" s="203"/>
      <c r="E433" s="203"/>
      <c r="H433" s="203"/>
      <c r="I433" s="205"/>
      <c r="J433" s="205"/>
      <c r="K433" s="205"/>
      <c r="L433" s="205">
        <f>IFERROR(IF(G433="X",0,IF(H433="X",0,VLOOKUP(H433,'1'!$K$3:$L$16,2,FALSE))),0)</f>
        <v>0</v>
      </c>
      <c r="M433" s="205">
        <f t="shared" si="14"/>
        <v>0</v>
      </c>
      <c r="N433" s="205">
        <f>IFERROR(VLOOKUP(H433,'1'!$K$3:$M$16,3,FALSE),0)</f>
        <v>0</v>
      </c>
      <c r="O433" s="205">
        <f t="shared" si="15"/>
        <v>0</v>
      </c>
      <c r="P433" s="205"/>
      <c r="Q433" s="205"/>
      <c r="R433" s="205"/>
    </row>
    <row r="434" spans="1:18" hidden="1">
      <c r="A434" s="203"/>
      <c r="B434" s="204"/>
      <c r="C434" s="204"/>
      <c r="D434" s="203"/>
      <c r="E434" s="203"/>
      <c r="H434" s="203"/>
      <c r="I434" s="205"/>
      <c r="J434" s="205"/>
      <c r="K434" s="205"/>
      <c r="L434" s="205">
        <f>IFERROR(IF(G434="X",0,IF(H434="X",0,VLOOKUP(H434,'1'!$K$3:$L$16,2,FALSE))),0)</f>
        <v>0</v>
      </c>
      <c r="M434" s="205">
        <f t="shared" si="14"/>
        <v>0</v>
      </c>
      <c r="N434" s="205">
        <f>IFERROR(VLOOKUP(H434,'1'!$K$3:$M$16,3,FALSE),0)</f>
        <v>0</v>
      </c>
      <c r="O434" s="205">
        <f t="shared" si="15"/>
        <v>0</v>
      </c>
      <c r="P434" s="205"/>
      <c r="Q434" s="205"/>
      <c r="R434" s="205"/>
    </row>
    <row r="435" spans="1:18" hidden="1">
      <c r="A435" s="203"/>
      <c r="B435" s="204"/>
      <c r="C435" s="204"/>
      <c r="D435" s="203"/>
      <c r="E435" s="203"/>
      <c r="H435" s="203"/>
      <c r="I435" s="205"/>
      <c r="J435" s="205"/>
      <c r="K435" s="205"/>
      <c r="L435" s="205">
        <f>IFERROR(IF(G435="X",0,IF(H435="X",0,VLOOKUP(H435,'1'!$K$3:$L$16,2,FALSE))),0)</f>
        <v>0</v>
      </c>
      <c r="M435" s="205">
        <f t="shared" si="14"/>
        <v>0</v>
      </c>
      <c r="N435" s="205">
        <f>IFERROR(VLOOKUP(H435,'1'!$K$3:$M$16,3,FALSE),0)</f>
        <v>0</v>
      </c>
      <c r="O435" s="205">
        <f t="shared" si="15"/>
        <v>0</v>
      </c>
      <c r="P435" s="205"/>
      <c r="Q435" s="205"/>
      <c r="R435" s="205"/>
    </row>
    <row r="436" spans="1:18" hidden="1">
      <c r="A436" s="203"/>
      <c r="B436" s="204"/>
      <c r="C436" s="204"/>
      <c r="D436" s="203"/>
      <c r="E436" s="203"/>
      <c r="H436" s="203"/>
      <c r="I436" s="205"/>
      <c r="J436" s="205"/>
      <c r="K436" s="205"/>
      <c r="L436" s="205">
        <f>IFERROR(IF(G436="X",0,IF(H436="X",0,VLOOKUP(H436,'1'!$K$3:$L$16,2,FALSE))),0)</f>
        <v>0</v>
      </c>
      <c r="M436" s="205">
        <f t="shared" si="14"/>
        <v>0</v>
      </c>
      <c r="N436" s="205">
        <f>IFERROR(VLOOKUP(H436,'1'!$K$3:$M$16,3,FALSE),0)</f>
        <v>0</v>
      </c>
      <c r="O436" s="205">
        <f t="shared" si="15"/>
        <v>0</v>
      </c>
      <c r="P436" s="205"/>
      <c r="Q436" s="205"/>
      <c r="R436" s="205"/>
    </row>
    <row r="437" spans="1:18" hidden="1">
      <c r="A437" s="203"/>
      <c r="B437" s="204"/>
      <c r="C437" s="204"/>
      <c r="D437" s="203"/>
      <c r="E437" s="203"/>
      <c r="H437" s="203"/>
      <c r="I437" s="205"/>
      <c r="J437" s="205"/>
      <c r="K437" s="205"/>
      <c r="L437" s="205">
        <f>IFERROR(IF(G437="X",0,IF(H437="X",0,VLOOKUP(H437,'1'!$K$3:$L$16,2,FALSE))),0)</f>
        <v>0</v>
      </c>
      <c r="M437" s="205">
        <f t="shared" si="14"/>
        <v>0</v>
      </c>
      <c r="N437" s="205">
        <f>IFERROR(VLOOKUP(H437,'1'!$K$3:$M$16,3,FALSE),0)</f>
        <v>0</v>
      </c>
      <c r="O437" s="205">
        <f t="shared" si="15"/>
        <v>0</v>
      </c>
      <c r="P437" s="205"/>
      <c r="Q437" s="205"/>
      <c r="R437" s="205"/>
    </row>
    <row r="438" spans="1:18" hidden="1">
      <c r="A438" s="203"/>
      <c r="B438" s="204"/>
      <c r="C438" s="204"/>
      <c r="D438" s="203"/>
      <c r="E438" s="203"/>
      <c r="H438" s="203"/>
      <c r="I438" s="205"/>
      <c r="J438" s="205"/>
      <c r="K438" s="205"/>
      <c r="L438" s="205">
        <f>IFERROR(IF(G438="X",0,IF(H438="X",0,VLOOKUP(H438,'1'!$K$3:$L$16,2,FALSE))),0)</f>
        <v>0</v>
      </c>
      <c r="M438" s="205">
        <f t="shared" si="14"/>
        <v>0</v>
      </c>
      <c r="N438" s="205">
        <f>IFERROR(VLOOKUP(H438,'1'!$K$3:$M$16,3,FALSE),0)</f>
        <v>0</v>
      </c>
      <c r="O438" s="205">
        <f t="shared" si="15"/>
        <v>0</v>
      </c>
      <c r="P438" s="205"/>
      <c r="Q438" s="205"/>
      <c r="R438" s="205"/>
    </row>
    <row r="439" spans="1:18" hidden="1">
      <c r="A439" s="203"/>
      <c r="B439" s="204"/>
      <c r="C439" s="204"/>
      <c r="D439" s="203"/>
      <c r="E439" s="203"/>
      <c r="H439" s="203"/>
      <c r="I439" s="205"/>
      <c r="J439" s="205"/>
      <c r="K439" s="205"/>
      <c r="L439" s="205">
        <f>IFERROR(IF(G439="X",0,IF(H439="X",0,VLOOKUP(H439,'1'!$K$3:$L$16,2,FALSE))),0)</f>
        <v>0</v>
      </c>
      <c r="M439" s="205">
        <f t="shared" si="14"/>
        <v>0</v>
      </c>
      <c r="N439" s="205">
        <f>IFERROR(VLOOKUP(H439,'1'!$K$3:$M$16,3,FALSE),0)</f>
        <v>0</v>
      </c>
      <c r="O439" s="205">
        <f t="shared" si="15"/>
        <v>0</v>
      </c>
      <c r="P439" s="205"/>
      <c r="Q439" s="205"/>
      <c r="R439" s="205"/>
    </row>
    <row r="440" spans="1:18" hidden="1">
      <c r="A440" s="203"/>
      <c r="B440" s="204"/>
      <c r="C440" s="204"/>
      <c r="D440" s="203"/>
      <c r="E440" s="203"/>
      <c r="H440" s="203"/>
      <c r="I440" s="205"/>
      <c r="J440" s="205"/>
      <c r="K440" s="205"/>
      <c r="L440" s="205">
        <f>IFERROR(IF(G440="X",0,IF(H440="X",0,VLOOKUP(H440,'1'!$K$3:$L$16,2,FALSE))),0)</f>
        <v>0</v>
      </c>
      <c r="M440" s="205">
        <f t="shared" si="14"/>
        <v>0</v>
      </c>
      <c r="N440" s="205">
        <f>IFERROR(VLOOKUP(H440,'1'!$K$3:$M$16,3,FALSE),0)</f>
        <v>0</v>
      </c>
      <c r="O440" s="205">
        <f t="shared" si="15"/>
        <v>0</v>
      </c>
      <c r="P440" s="205"/>
      <c r="Q440" s="205"/>
      <c r="R440" s="205"/>
    </row>
    <row r="441" spans="1:18" hidden="1">
      <c r="A441" s="203"/>
      <c r="B441" s="204"/>
      <c r="C441" s="204"/>
      <c r="D441" s="203"/>
      <c r="E441" s="203"/>
      <c r="H441" s="203"/>
      <c r="I441" s="205"/>
      <c r="J441" s="205"/>
      <c r="K441" s="205"/>
      <c r="L441" s="205">
        <f>IFERROR(IF(G441="X",0,IF(H441="X",0,VLOOKUP(H441,'1'!$K$3:$L$16,2,FALSE))),0)</f>
        <v>0</v>
      </c>
      <c r="M441" s="205">
        <f t="shared" si="14"/>
        <v>0</v>
      </c>
      <c r="N441" s="205">
        <f>IFERROR(VLOOKUP(H441,'1'!$K$3:$M$16,3,FALSE),0)</f>
        <v>0</v>
      </c>
      <c r="O441" s="205">
        <f t="shared" si="15"/>
        <v>0</v>
      </c>
      <c r="P441" s="205"/>
      <c r="Q441" s="205"/>
      <c r="R441" s="205"/>
    </row>
    <row r="442" spans="1:18" hidden="1">
      <c r="A442" s="203"/>
      <c r="B442" s="204"/>
      <c r="C442" s="204"/>
      <c r="D442" s="203"/>
      <c r="E442" s="203"/>
      <c r="H442" s="203"/>
      <c r="I442" s="205"/>
      <c r="J442" s="205"/>
      <c r="K442" s="205"/>
      <c r="L442" s="205">
        <f>IFERROR(IF(G442="X",0,IF(H442="X",0,VLOOKUP(H442,'1'!$K$3:$L$16,2,FALSE))),0)</f>
        <v>0</v>
      </c>
      <c r="M442" s="205">
        <f t="shared" si="14"/>
        <v>0</v>
      </c>
      <c r="N442" s="205">
        <f>IFERROR(VLOOKUP(H442,'1'!$K$3:$M$16,3,FALSE),0)</f>
        <v>0</v>
      </c>
      <c r="O442" s="205">
        <f t="shared" si="15"/>
        <v>0</v>
      </c>
      <c r="P442" s="205"/>
      <c r="Q442" s="205"/>
      <c r="R442" s="205"/>
    </row>
    <row r="443" spans="1:18" hidden="1">
      <c r="A443" s="203"/>
      <c r="B443" s="204"/>
      <c r="C443" s="204"/>
      <c r="D443" s="203"/>
      <c r="E443" s="203"/>
      <c r="H443" s="203"/>
      <c r="I443" s="205"/>
      <c r="J443" s="205"/>
      <c r="K443" s="205"/>
      <c r="L443" s="205">
        <f>IFERROR(IF(G443="X",0,IF(H443="X",0,VLOOKUP(H443,'1'!$K$3:$L$16,2,FALSE))),0)</f>
        <v>0</v>
      </c>
      <c r="M443" s="205">
        <f t="shared" si="14"/>
        <v>0</v>
      </c>
      <c r="N443" s="205">
        <f>IFERROR(VLOOKUP(H443,'1'!$K$3:$M$16,3,FALSE),0)</f>
        <v>0</v>
      </c>
      <c r="O443" s="205">
        <f t="shared" si="15"/>
        <v>0</v>
      </c>
      <c r="P443" s="205"/>
      <c r="Q443" s="205"/>
      <c r="R443" s="205"/>
    </row>
    <row r="444" spans="1:18" hidden="1">
      <c r="A444" s="203"/>
      <c r="B444" s="204"/>
      <c r="C444" s="204"/>
      <c r="D444" s="203"/>
      <c r="E444" s="203"/>
      <c r="H444" s="203"/>
      <c r="I444" s="205"/>
      <c r="J444" s="205"/>
      <c r="K444" s="205"/>
      <c r="L444" s="205">
        <f>IFERROR(IF(G444="X",0,IF(H444="X",0,VLOOKUP(H444,'1'!$K$3:$L$16,2,FALSE))),0)</f>
        <v>0</v>
      </c>
      <c r="M444" s="205">
        <f t="shared" si="14"/>
        <v>0</v>
      </c>
      <c r="N444" s="205">
        <f>IFERROR(VLOOKUP(H444,'1'!$K$3:$M$16,3,FALSE),0)</f>
        <v>0</v>
      </c>
      <c r="O444" s="205">
        <f t="shared" si="15"/>
        <v>0</v>
      </c>
      <c r="P444" s="205"/>
      <c r="Q444" s="205"/>
      <c r="R444" s="205"/>
    </row>
    <row r="445" spans="1:18" hidden="1">
      <c r="A445" s="203"/>
      <c r="B445" s="204"/>
      <c r="C445" s="204"/>
      <c r="D445" s="203"/>
      <c r="E445" s="203"/>
      <c r="H445" s="203"/>
      <c r="I445" s="205"/>
      <c r="J445" s="205"/>
      <c r="K445" s="205"/>
      <c r="L445" s="205">
        <f>IFERROR(IF(G445="X",0,IF(H445="X",0,VLOOKUP(H445,'1'!$K$3:$L$16,2,FALSE))),0)</f>
        <v>0</v>
      </c>
      <c r="M445" s="205">
        <f t="shared" si="14"/>
        <v>0</v>
      </c>
      <c r="N445" s="205">
        <f>IFERROR(VLOOKUP(H445,'1'!$K$3:$M$16,3,FALSE),0)</f>
        <v>0</v>
      </c>
      <c r="O445" s="205">
        <f t="shared" si="15"/>
        <v>0</v>
      </c>
      <c r="P445" s="205"/>
      <c r="Q445" s="205"/>
      <c r="R445" s="205"/>
    </row>
    <row r="446" spans="1:18" hidden="1">
      <c r="A446" s="203"/>
      <c r="B446" s="204"/>
      <c r="C446" s="204"/>
      <c r="D446" s="203"/>
      <c r="E446" s="203"/>
      <c r="H446" s="203"/>
      <c r="I446" s="205"/>
      <c r="J446" s="205"/>
      <c r="K446" s="205"/>
      <c r="L446" s="205">
        <f>IFERROR(IF(G446="X",0,IF(H446="X",0,VLOOKUP(H446,'1'!$K$3:$L$16,2,FALSE))),0)</f>
        <v>0</v>
      </c>
      <c r="M446" s="205">
        <f t="shared" si="14"/>
        <v>0</v>
      </c>
      <c r="N446" s="205">
        <f>IFERROR(VLOOKUP(H446,'1'!$K$3:$M$16,3,FALSE),0)</f>
        <v>0</v>
      </c>
      <c r="O446" s="205">
        <f t="shared" si="15"/>
        <v>0</v>
      </c>
      <c r="P446" s="205"/>
      <c r="Q446" s="205"/>
      <c r="R446" s="205"/>
    </row>
    <row r="447" spans="1:18" hidden="1">
      <c r="A447" s="203"/>
      <c r="B447" s="204"/>
      <c r="C447" s="204"/>
      <c r="D447" s="203"/>
      <c r="E447" s="203"/>
      <c r="H447" s="203"/>
      <c r="I447" s="205"/>
      <c r="J447" s="205"/>
      <c r="K447" s="205"/>
      <c r="L447" s="205">
        <f>IFERROR(IF(G447="X",0,IF(H447="X",0,VLOOKUP(H447,'1'!$K$3:$L$16,2,FALSE))),0)</f>
        <v>0</v>
      </c>
      <c r="M447" s="205">
        <f t="shared" si="14"/>
        <v>0</v>
      </c>
      <c r="N447" s="205">
        <f>IFERROR(VLOOKUP(H447,'1'!$K$3:$M$16,3,FALSE),0)</f>
        <v>0</v>
      </c>
      <c r="O447" s="205">
        <f t="shared" si="15"/>
        <v>0</v>
      </c>
      <c r="P447" s="205"/>
      <c r="Q447" s="205"/>
      <c r="R447" s="205"/>
    </row>
    <row r="448" spans="1:18" hidden="1">
      <c r="A448" s="203"/>
      <c r="B448" s="204"/>
      <c r="C448" s="204"/>
      <c r="D448" s="203"/>
      <c r="E448" s="203"/>
      <c r="H448" s="203"/>
      <c r="I448" s="205"/>
      <c r="J448" s="205"/>
      <c r="K448" s="205"/>
      <c r="L448" s="205">
        <f>IFERROR(IF(G448="X",0,IF(H448="X",0,VLOOKUP(H448,'1'!$K$3:$L$16,2,FALSE))),0)</f>
        <v>0</v>
      </c>
      <c r="M448" s="205">
        <f t="shared" si="14"/>
        <v>0</v>
      </c>
      <c r="N448" s="205">
        <f>IFERROR(VLOOKUP(H448,'1'!$K$3:$M$16,3,FALSE),0)</f>
        <v>0</v>
      </c>
      <c r="O448" s="205">
        <f t="shared" si="15"/>
        <v>0</v>
      </c>
      <c r="P448" s="205"/>
      <c r="Q448" s="205"/>
      <c r="R448" s="205"/>
    </row>
    <row r="449" spans="1:18" hidden="1">
      <c r="A449" s="203"/>
      <c r="B449" s="204"/>
      <c r="C449" s="204"/>
      <c r="D449" s="203"/>
      <c r="E449" s="203"/>
      <c r="H449" s="203"/>
      <c r="I449" s="205"/>
      <c r="J449" s="205"/>
      <c r="K449" s="205"/>
      <c r="L449" s="205">
        <f>IFERROR(IF(G449="X",0,IF(H449="X",0,VLOOKUP(H449,'1'!$K$3:$L$16,2,FALSE))),0)</f>
        <v>0</v>
      </c>
      <c r="M449" s="205">
        <f t="shared" si="14"/>
        <v>0</v>
      </c>
      <c r="N449" s="205">
        <f>IFERROR(VLOOKUP(H449,'1'!$K$3:$M$16,3,FALSE),0)</f>
        <v>0</v>
      </c>
      <c r="O449" s="205">
        <f t="shared" si="15"/>
        <v>0</v>
      </c>
      <c r="P449" s="205"/>
      <c r="Q449" s="205"/>
      <c r="R449" s="205"/>
    </row>
    <row r="450" spans="1:18" hidden="1">
      <c r="A450" s="203"/>
      <c r="B450" s="204"/>
      <c r="C450" s="204"/>
      <c r="D450" s="203"/>
      <c r="E450" s="203"/>
      <c r="H450" s="203"/>
      <c r="I450" s="205"/>
      <c r="J450" s="205"/>
      <c r="K450" s="205"/>
      <c r="L450" s="205">
        <f>IFERROR(IF(G450="X",0,IF(H450="X",0,VLOOKUP(H450,'1'!$K$3:$L$16,2,FALSE))),0)</f>
        <v>0</v>
      </c>
      <c r="M450" s="205">
        <f t="shared" si="14"/>
        <v>0</v>
      </c>
      <c r="N450" s="205">
        <f>IFERROR(VLOOKUP(H450,'1'!$K$3:$M$16,3,FALSE),0)</f>
        <v>0</v>
      </c>
      <c r="O450" s="205">
        <f t="shared" si="15"/>
        <v>0</v>
      </c>
      <c r="P450" s="205"/>
      <c r="Q450" s="205"/>
      <c r="R450" s="205"/>
    </row>
    <row r="451" spans="1:18" hidden="1">
      <c r="A451" s="203"/>
      <c r="B451" s="204"/>
      <c r="C451" s="204"/>
      <c r="D451" s="203"/>
      <c r="E451" s="203"/>
      <c r="H451" s="203"/>
      <c r="I451" s="205"/>
      <c r="J451" s="205"/>
      <c r="K451" s="205"/>
      <c r="L451" s="205">
        <f>IFERROR(IF(G451="X",0,IF(H451="X",0,VLOOKUP(H451,'1'!$K$3:$L$16,2,FALSE))),0)</f>
        <v>0</v>
      </c>
      <c r="M451" s="205">
        <f t="shared" si="14"/>
        <v>0</v>
      </c>
      <c r="N451" s="205">
        <f>IFERROR(VLOOKUP(H451,'1'!$K$3:$M$16,3,FALSE),0)</f>
        <v>0</v>
      </c>
      <c r="O451" s="205">
        <f t="shared" si="15"/>
        <v>0</v>
      </c>
      <c r="P451" s="205"/>
      <c r="Q451" s="205"/>
      <c r="R451" s="205"/>
    </row>
    <row r="452" spans="1:18" hidden="1">
      <c r="A452" s="203"/>
      <c r="B452" s="204"/>
      <c r="C452" s="204"/>
      <c r="D452" s="203"/>
      <c r="E452" s="203"/>
      <c r="H452" s="203"/>
      <c r="I452" s="205"/>
      <c r="J452" s="205"/>
      <c r="K452" s="205"/>
      <c r="L452" s="205">
        <f>IFERROR(IF(G452="X",0,IF(H452="X",0,VLOOKUP(H452,'1'!$K$3:$L$16,2,FALSE))),0)</f>
        <v>0</v>
      </c>
      <c r="M452" s="205">
        <f t="shared" si="14"/>
        <v>0</v>
      </c>
      <c r="N452" s="205">
        <f>IFERROR(VLOOKUP(H452,'1'!$K$3:$M$16,3,FALSE),0)</f>
        <v>0</v>
      </c>
      <c r="O452" s="205">
        <f t="shared" si="15"/>
        <v>0</v>
      </c>
      <c r="P452" s="205"/>
      <c r="Q452" s="205"/>
      <c r="R452" s="205"/>
    </row>
    <row r="453" spans="1:18" hidden="1">
      <c r="A453" s="203"/>
      <c r="B453" s="204"/>
      <c r="C453" s="204"/>
      <c r="D453" s="203"/>
      <c r="E453" s="203"/>
      <c r="H453" s="203"/>
      <c r="I453" s="205"/>
      <c r="J453" s="205"/>
      <c r="K453" s="205"/>
      <c r="L453" s="205">
        <f>IFERROR(IF(G453="X",0,IF(H453="X",0,VLOOKUP(H453,'1'!$K$3:$L$16,2,FALSE))),0)</f>
        <v>0</v>
      </c>
      <c r="M453" s="205">
        <f t="shared" si="14"/>
        <v>0</v>
      </c>
      <c r="N453" s="205">
        <f>IFERROR(VLOOKUP(H453,'1'!$K$3:$M$16,3,FALSE),0)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IFERROR(IF(G454="X",0,IF(H454="X",0,VLOOKUP(H454,'1'!$K$3:$L$16,2,FALSE))),0)</f>
        <v>0</v>
      </c>
      <c r="M454" s="205">
        <f t="shared" si="14"/>
        <v>0</v>
      </c>
      <c r="N454" s="205">
        <f>IFERROR(VLOOKUP(H454,'1'!$K$3:$M$16,3,FALSE),0)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IFERROR(IF(G455="X",0,IF(H455="X",0,VLOOKUP(H455,'1'!$K$3:$L$16,2,FALSE))),0)</f>
        <v>0</v>
      </c>
      <c r="M455" s="205">
        <f t="shared" si="14"/>
        <v>0</v>
      </c>
      <c r="N455" s="205">
        <f>IFERROR(VLOOKUP(H455,'1'!$K$3:$M$16,3,FALSE),0)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IFERROR(IF(G456="X",0,IF(H456="X",0,VLOOKUP(H456,'1'!$K$3:$L$16,2,FALSE))),0)</f>
        <v>0</v>
      </c>
      <c r="M456" s="205">
        <f t="shared" si="14"/>
        <v>0</v>
      </c>
      <c r="N456" s="205">
        <f>IFERROR(VLOOKUP(H456,'1'!$K$3:$M$16,3,FALSE),0)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IFERROR(IF(G457="X",0,IF(H457="X",0,VLOOKUP(H457,'1'!$K$3:$L$16,2,FALSE))),0)</f>
        <v>0</v>
      </c>
      <c r="M457" s="205">
        <f t="shared" si="14"/>
        <v>0</v>
      </c>
      <c r="N457" s="205">
        <f>IFERROR(VLOOKUP(H457,'1'!$K$3:$M$16,3,FALSE),0)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IFERROR(IF(G458="X",0,IF(H458="X",0,VLOOKUP(H458,'1'!$K$3:$L$16,2,FALSE))),0)</f>
        <v>0</v>
      </c>
      <c r="M458" s="205">
        <f t="shared" si="14"/>
        <v>0</v>
      </c>
      <c r="N458" s="205">
        <f>IFERROR(VLOOKUP(H458,'1'!$K$3:$M$16,3,FALSE),0)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IFERROR(IF(G459="X",0,IF(H459="X",0,VLOOKUP(H459,'1'!$K$3:$L$16,2,FALSE))),0)</f>
        <v>0</v>
      </c>
      <c r="M459" s="205">
        <f t="shared" si="14"/>
        <v>0</v>
      </c>
      <c r="N459" s="205">
        <f>IFERROR(VLOOKUP(H459,'1'!$K$3:$M$16,3,FALSE),0)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IFERROR(IF(G460="X",0,IF(H460="X",0,VLOOKUP(H460,'1'!$K$3:$L$16,2,FALSE))),0)</f>
        <v>0</v>
      </c>
      <c r="M460" s="205">
        <f t="shared" si="14"/>
        <v>0</v>
      </c>
      <c r="N460" s="205">
        <f>IFERROR(VLOOKUP(H460,'1'!$K$3:$M$16,3,FALSE),0)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IFERROR(IF(G461="X",0,IF(H461="X",0,VLOOKUP(H461,'1'!$K$3:$L$16,2,FALSE))),0)</f>
        <v>0</v>
      </c>
      <c r="M461" s="205">
        <f t="shared" si="14"/>
        <v>0</v>
      </c>
      <c r="N461" s="205">
        <f>IFERROR(VLOOKUP(H461,'1'!$K$3:$M$16,3,FALSE),0)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IFERROR(IF(G462="X",0,IF(H462="X",0,VLOOKUP(H462,'1'!$K$3:$L$16,2,FALSE))),0)</f>
        <v>0</v>
      </c>
      <c r="M462" s="205">
        <f t="shared" si="14"/>
        <v>0</v>
      </c>
      <c r="N462" s="205">
        <f>IFERROR(VLOOKUP(H462,'1'!$K$3:$M$16,3,FALSE),0)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IFERROR(IF(G463="X",0,IF(H463="X",0,VLOOKUP(H463,'1'!$K$3:$L$16,2,FALSE))),0)</f>
        <v>0</v>
      </c>
      <c r="M463" s="205">
        <f t="shared" si="14"/>
        <v>0</v>
      </c>
      <c r="N463" s="205">
        <f>IFERROR(VLOOKUP(H463,'1'!$K$3:$M$16,3,FALSE),0)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IFERROR(IF(G464="X",0,IF(H464="X",0,VLOOKUP(H464,'1'!$K$3:$L$16,2,FALSE))),0)</f>
        <v>0</v>
      </c>
      <c r="M464" s="205">
        <f t="shared" si="14"/>
        <v>0</v>
      </c>
      <c r="N464" s="205">
        <f>IFERROR(VLOOKUP(H464,'1'!$K$3:$M$16,3,FALSE),0)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IFERROR(IF(G465="X",0,IF(H465="X",0,VLOOKUP(H465,'1'!$K$3:$L$16,2,FALSE))),0)</f>
        <v>0</v>
      </c>
      <c r="M465" s="205">
        <f t="shared" si="14"/>
        <v>0</v>
      </c>
      <c r="N465" s="205">
        <f>IFERROR(VLOOKUP(H465,'1'!$K$3:$M$16,3,FALSE),0)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IFERROR(IF(G466="X",0,IF(H466="X",0,VLOOKUP(H466,'1'!$K$3:$L$16,2,FALSE))),0)</f>
        <v>0</v>
      </c>
      <c r="M466" s="205">
        <f t="shared" si="14"/>
        <v>0</v>
      </c>
      <c r="N466" s="205">
        <f>IFERROR(VLOOKUP(H466,'1'!$K$3:$M$16,3,FALSE),0)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IFERROR(IF(G467="X",0,IF(H467="X",0,VLOOKUP(H467,'1'!$K$3:$L$16,2,FALSE))),0)</f>
        <v>0</v>
      </c>
      <c r="M467" s="205">
        <f t="shared" si="14"/>
        <v>0</v>
      </c>
      <c r="N467" s="205">
        <f>IFERROR(VLOOKUP(H467,'1'!$K$3:$M$16,3,FALSE),0)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IFERROR(IF(G468="X",0,IF(H468="X",0,VLOOKUP(H468,'1'!$K$3:$L$16,2,FALSE))),0)</f>
        <v>0</v>
      </c>
      <c r="M468" s="205">
        <f t="shared" si="14"/>
        <v>0</v>
      </c>
      <c r="N468" s="205">
        <f>IFERROR(VLOOKUP(H468,'1'!$K$3:$M$16,3,FALSE),0)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IFERROR(IF(G469="X",0,IF(H469="X",0,VLOOKUP(H469,'1'!$K$3:$L$16,2,FALSE))),0)</f>
        <v>0</v>
      </c>
      <c r="M469" s="205">
        <f t="shared" si="14"/>
        <v>0</v>
      </c>
      <c r="N469" s="205">
        <f>IFERROR(VLOOKUP(H469,'1'!$K$3:$M$16,3,FALSE),0)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IFERROR(IF(G470="X",0,IF(H470="X",0,VLOOKUP(H470,'1'!$K$3:$L$16,2,FALSE))),0)</f>
        <v>0</v>
      </c>
      <c r="M470" s="205">
        <f t="shared" si="14"/>
        <v>0</v>
      </c>
      <c r="N470" s="205">
        <f>IFERROR(VLOOKUP(H470,'1'!$K$3:$M$16,3,FALSE),0)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IFERROR(IF(G471="X",0,IF(H471="X",0,VLOOKUP(H471,'1'!$K$3:$L$16,2,FALSE))),0)</f>
        <v>0</v>
      </c>
      <c r="M471" s="205">
        <f t="shared" si="14"/>
        <v>0</v>
      </c>
      <c r="N471" s="205">
        <f>IFERROR(VLOOKUP(H471,'1'!$K$3:$M$16,3,FALSE),0)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IFERROR(IF(G472="X",0,IF(H472="X",0,VLOOKUP(H472,'1'!$K$3:$L$16,2,FALSE))),0)</f>
        <v>0</v>
      </c>
      <c r="M472" s="205">
        <f t="shared" si="14"/>
        <v>0</v>
      </c>
      <c r="N472" s="205">
        <f>IFERROR(VLOOKUP(H472,'1'!$K$3:$M$16,3,FALSE),0)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IFERROR(IF(G473="X",0,IF(H473="X",0,VLOOKUP(H473,'1'!$K$3:$L$16,2,FALSE))),0)</f>
        <v>0</v>
      </c>
      <c r="M473" s="205">
        <f t="shared" si="14"/>
        <v>0</v>
      </c>
      <c r="N473" s="205">
        <f>IFERROR(VLOOKUP(H473,'1'!$K$3:$M$16,3,FALSE),0)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IFERROR(IF(G474="X",0,IF(H474="X",0,VLOOKUP(H474,'1'!$K$3:$L$16,2,FALSE))),0)</f>
        <v>0</v>
      </c>
      <c r="M474" s="205">
        <f t="shared" si="14"/>
        <v>0</v>
      </c>
      <c r="N474" s="205">
        <f>IFERROR(VLOOKUP(H474,'1'!$K$3:$M$16,3,FALSE),0)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IFERROR(IF(G475="X",0,IF(H475="X",0,VLOOKUP(H475,'1'!$K$3:$L$16,2,FALSE))),0)</f>
        <v>0</v>
      </c>
      <c r="M475" s="205">
        <f t="shared" si="14"/>
        <v>0</v>
      </c>
      <c r="N475" s="205">
        <f>IFERROR(VLOOKUP(H475,'1'!$K$3:$M$16,3,FALSE),0)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IFERROR(IF(G476="X",0,IF(H476="X",0,VLOOKUP(H476,'1'!$K$3:$L$16,2,FALSE))),0)</f>
        <v>0</v>
      </c>
      <c r="M476" s="205">
        <f t="shared" si="14"/>
        <v>0</v>
      </c>
      <c r="N476" s="205">
        <f>IFERROR(VLOOKUP(H476,'1'!$K$3:$M$16,3,FALSE),0)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IFERROR(IF(G477="X",0,IF(H477="X",0,VLOOKUP(H477,'1'!$K$3:$L$16,2,FALSE))),0)</f>
        <v>0</v>
      </c>
      <c r="M477" s="205">
        <f t="shared" ref="M477:M499" si="16">K477*L477</f>
        <v>0</v>
      </c>
      <c r="N477" s="205">
        <f>IFERROR(VLOOKUP(H477,'1'!$K$3:$M$16,3,FALSE),0)</f>
        <v>0</v>
      </c>
      <c r="O477" s="205">
        <f t="shared" ref="O477:O499" si="17">IF(N477=0,0,M477/N477)</f>
        <v>0</v>
      </c>
      <c r="P477" s="205"/>
      <c r="Q477" s="205"/>
      <c r="R477" s="205"/>
    </row>
    <row r="478" spans="1:18" hidden="1">
      <c r="A478" s="203"/>
      <c r="B478" s="204"/>
      <c r="C478" s="204"/>
      <c r="D478" s="203"/>
      <c r="E478" s="203"/>
      <c r="H478" s="203"/>
      <c r="I478" s="205"/>
      <c r="J478" s="205"/>
      <c r="K478" s="205"/>
      <c r="L478" s="205">
        <f>IFERROR(IF(G478="X",0,IF(H478="X",0,VLOOKUP(H478,'1'!$K$3:$L$16,2,FALSE))),0)</f>
        <v>0</v>
      </c>
      <c r="M478" s="205">
        <f t="shared" si="16"/>
        <v>0</v>
      </c>
      <c r="N478" s="205">
        <f>IFERROR(VLOOKUP(H478,'1'!$K$3:$M$16,3,FALSE),0)</f>
        <v>0</v>
      </c>
      <c r="O478" s="205">
        <f t="shared" si="17"/>
        <v>0</v>
      </c>
      <c r="P478" s="205"/>
      <c r="Q478" s="205"/>
      <c r="R478" s="205"/>
    </row>
    <row r="479" spans="1:18" hidden="1">
      <c r="A479" s="203"/>
      <c r="B479" s="204"/>
      <c r="C479" s="204"/>
      <c r="D479" s="203"/>
      <c r="E479" s="203"/>
      <c r="H479" s="203"/>
      <c r="I479" s="205"/>
      <c r="J479" s="205"/>
      <c r="K479" s="205"/>
      <c r="L479" s="205">
        <f>IFERROR(IF(G479="X",0,IF(H479="X",0,VLOOKUP(H479,'1'!$K$3:$L$16,2,FALSE))),0)</f>
        <v>0</v>
      </c>
      <c r="M479" s="205">
        <f t="shared" si="16"/>
        <v>0</v>
      </c>
      <c r="N479" s="205">
        <f>IFERROR(VLOOKUP(H479,'1'!$K$3:$M$16,3,FALSE),0)</f>
        <v>0</v>
      </c>
      <c r="O479" s="205">
        <f t="shared" si="17"/>
        <v>0</v>
      </c>
      <c r="P479" s="205"/>
      <c r="Q479" s="205"/>
      <c r="R479" s="205"/>
    </row>
    <row r="480" spans="1:18" hidden="1">
      <c r="A480" s="203"/>
      <c r="B480" s="204"/>
      <c r="C480" s="204"/>
      <c r="D480" s="203"/>
      <c r="E480" s="203"/>
      <c r="H480" s="203"/>
      <c r="I480" s="205"/>
      <c r="J480" s="205"/>
      <c r="K480" s="205"/>
      <c r="L480" s="205">
        <f>IFERROR(IF(G480="X",0,IF(H480="X",0,VLOOKUP(H480,'1'!$K$3:$L$16,2,FALSE))),0)</f>
        <v>0</v>
      </c>
      <c r="M480" s="205">
        <f t="shared" si="16"/>
        <v>0</v>
      </c>
      <c r="N480" s="205">
        <f>IFERROR(VLOOKUP(H480,'1'!$K$3:$M$16,3,FALSE),0)</f>
        <v>0</v>
      </c>
      <c r="O480" s="205">
        <f t="shared" si="17"/>
        <v>0</v>
      </c>
      <c r="P480" s="205"/>
      <c r="Q480" s="205"/>
      <c r="R480" s="205"/>
    </row>
    <row r="481" spans="1:18" hidden="1">
      <c r="A481" s="203"/>
      <c r="B481" s="204"/>
      <c r="C481" s="204"/>
      <c r="D481" s="203"/>
      <c r="E481" s="203"/>
      <c r="H481" s="203"/>
      <c r="I481" s="205"/>
      <c r="J481" s="205"/>
      <c r="K481" s="205"/>
      <c r="L481" s="205">
        <f>IFERROR(IF(G481="X",0,IF(H481="X",0,VLOOKUP(H481,'1'!$K$3:$L$16,2,FALSE))),0)</f>
        <v>0</v>
      </c>
      <c r="M481" s="205">
        <f t="shared" si="16"/>
        <v>0</v>
      </c>
      <c r="N481" s="205">
        <f>IFERROR(VLOOKUP(H481,'1'!$K$3:$M$16,3,FALSE),0)</f>
        <v>0</v>
      </c>
      <c r="O481" s="205">
        <f t="shared" si="17"/>
        <v>0</v>
      </c>
      <c r="P481" s="205"/>
      <c r="Q481" s="205"/>
      <c r="R481" s="205"/>
    </row>
    <row r="482" spans="1:18" hidden="1">
      <c r="A482" s="203"/>
      <c r="B482" s="204"/>
      <c r="C482" s="204"/>
      <c r="D482" s="203"/>
      <c r="E482" s="203"/>
      <c r="H482" s="203"/>
      <c r="I482" s="205"/>
      <c r="J482" s="205"/>
      <c r="K482" s="205"/>
      <c r="L482" s="205">
        <f>IFERROR(IF(G482="X",0,IF(H482="X",0,VLOOKUP(H482,'1'!$K$3:$L$16,2,FALSE))),0)</f>
        <v>0</v>
      </c>
      <c r="M482" s="205">
        <f t="shared" si="16"/>
        <v>0</v>
      </c>
      <c r="N482" s="205">
        <f>IFERROR(VLOOKUP(H482,'1'!$K$3:$M$16,3,FALSE),0)</f>
        <v>0</v>
      </c>
      <c r="O482" s="205">
        <f t="shared" si="17"/>
        <v>0</v>
      </c>
      <c r="P482" s="205"/>
      <c r="Q482" s="205"/>
      <c r="R482" s="205"/>
    </row>
    <row r="483" spans="1:18" hidden="1">
      <c r="A483" s="203"/>
      <c r="B483" s="204"/>
      <c r="C483" s="204"/>
      <c r="D483" s="203"/>
      <c r="E483" s="203"/>
      <c r="H483" s="203"/>
      <c r="I483" s="205"/>
      <c r="J483" s="205"/>
      <c r="K483" s="205"/>
      <c r="L483" s="205">
        <f>IFERROR(IF(G483="X",0,IF(H483="X",0,VLOOKUP(H483,'1'!$K$3:$L$16,2,FALSE))),0)</f>
        <v>0</v>
      </c>
      <c r="M483" s="205">
        <f t="shared" si="16"/>
        <v>0</v>
      </c>
      <c r="N483" s="205">
        <f>IFERROR(VLOOKUP(H483,'1'!$K$3:$M$16,3,FALSE),0)</f>
        <v>0</v>
      </c>
      <c r="O483" s="205">
        <f t="shared" si="17"/>
        <v>0</v>
      </c>
      <c r="P483" s="205"/>
      <c r="Q483" s="205"/>
      <c r="R483" s="205"/>
    </row>
    <row r="484" spans="1:18" hidden="1">
      <c r="A484" s="203"/>
      <c r="B484" s="204"/>
      <c r="C484" s="204"/>
      <c r="D484" s="203"/>
      <c r="E484" s="203"/>
      <c r="H484" s="203"/>
      <c r="I484" s="205"/>
      <c r="J484" s="205"/>
      <c r="K484" s="205"/>
      <c r="L484" s="205">
        <f>IFERROR(IF(G484="X",0,IF(H484="X",0,VLOOKUP(H484,'1'!$K$3:$L$16,2,FALSE))),0)</f>
        <v>0</v>
      </c>
      <c r="M484" s="205">
        <f t="shared" si="16"/>
        <v>0</v>
      </c>
      <c r="N484" s="205">
        <f>IFERROR(VLOOKUP(H484,'1'!$K$3:$M$16,3,FALSE),0)</f>
        <v>0</v>
      </c>
      <c r="O484" s="205">
        <f t="shared" si="17"/>
        <v>0</v>
      </c>
      <c r="P484" s="205"/>
      <c r="Q484" s="205"/>
      <c r="R484" s="205"/>
    </row>
    <row r="485" spans="1:18" hidden="1">
      <c r="A485" s="203"/>
      <c r="B485" s="204"/>
      <c r="C485" s="204"/>
      <c r="D485" s="203"/>
      <c r="E485" s="203"/>
      <c r="H485" s="203"/>
      <c r="I485" s="205"/>
      <c r="J485" s="205"/>
      <c r="K485" s="205"/>
      <c r="L485" s="205">
        <f>IFERROR(IF(G485="X",0,IF(H485="X",0,VLOOKUP(H485,'1'!$K$3:$L$16,2,FALSE))),0)</f>
        <v>0</v>
      </c>
      <c r="M485" s="205">
        <f t="shared" si="16"/>
        <v>0</v>
      </c>
      <c r="N485" s="205">
        <f>IFERROR(VLOOKUP(H485,'1'!$K$3:$M$16,3,FALSE),0)</f>
        <v>0</v>
      </c>
      <c r="O485" s="205">
        <f t="shared" si="17"/>
        <v>0</v>
      </c>
      <c r="P485" s="205"/>
      <c r="Q485" s="205"/>
      <c r="R485" s="205"/>
    </row>
    <row r="486" spans="1:18" hidden="1">
      <c r="A486" s="203"/>
      <c r="B486" s="204"/>
      <c r="C486" s="204"/>
      <c r="D486" s="203"/>
      <c r="E486" s="203"/>
      <c r="H486" s="203"/>
      <c r="I486" s="205"/>
      <c r="J486" s="205"/>
      <c r="K486" s="205"/>
      <c r="L486" s="205">
        <f>IFERROR(IF(G486="X",0,IF(H486="X",0,VLOOKUP(H486,'1'!$K$3:$L$16,2,FALSE))),0)</f>
        <v>0</v>
      </c>
      <c r="M486" s="205">
        <f t="shared" si="16"/>
        <v>0</v>
      </c>
      <c r="N486" s="205">
        <f>IFERROR(VLOOKUP(H486,'1'!$K$3:$M$16,3,FALSE),0)</f>
        <v>0</v>
      </c>
      <c r="O486" s="205">
        <f t="shared" si="17"/>
        <v>0</v>
      </c>
      <c r="P486" s="205"/>
      <c r="Q486" s="205"/>
      <c r="R486" s="205"/>
    </row>
    <row r="487" spans="1:18" hidden="1">
      <c r="A487" s="203"/>
      <c r="B487" s="204"/>
      <c r="C487" s="204"/>
      <c r="D487" s="203"/>
      <c r="E487" s="203"/>
      <c r="H487" s="203"/>
      <c r="I487" s="205"/>
      <c r="J487" s="205"/>
      <c r="K487" s="205"/>
      <c r="L487" s="205">
        <f>IFERROR(IF(G487="X",0,IF(H487="X",0,VLOOKUP(H487,'1'!$K$3:$L$16,2,FALSE))),0)</f>
        <v>0</v>
      </c>
      <c r="M487" s="205">
        <f t="shared" si="16"/>
        <v>0</v>
      </c>
      <c r="N487" s="205">
        <f>IFERROR(VLOOKUP(H487,'1'!$K$3:$M$16,3,FALSE),0)</f>
        <v>0</v>
      </c>
      <c r="O487" s="205">
        <f t="shared" si="17"/>
        <v>0</v>
      </c>
      <c r="P487" s="205"/>
      <c r="Q487" s="205"/>
      <c r="R487" s="205"/>
    </row>
    <row r="488" spans="1:18" hidden="1">
      <c r="A488" s="203"/>
      <c r="B488" s="204"/>
      <c r="C488" s="204"/>
      <c r="D488" s="203"/>
      <c r="E488" s="203"/>
      <c r="H488" s="203"/>
      <c r="I488" s="205"/>
      <c r="J488" s="205"/>
      <c r="K488" s="205"/>
      <c r="L488" s="205">
        <f>IFERROR(IF(G488="X",0,IF(H488="X",0,VLOOKUP(H488,'1'!$K$3:$L$16,2,FALSE))),0)</f>
        <v>0</v>
      </c>
      <c r="M488" s="205">
        <f t="shared" si="16"/>
        <v>0</v>
      </c>
      <c r="N488" s="205">
        <f>IFERROR(VLOOKUP(H488,'1'!$K$3:$M$16,3,FALSE),0)</f>
        <v>0</v>
      </c>
      <c r="O488" s="205">
        <f t="shared" si="17"/>
        <v>0</v>
      </c>
      <c r="P488" s="205"/>
      <c r="Q488" s="205"/>
      <c r="R488" s="205"/>
    </row>
    <row r="489" spans="1:18" hidden="1">
      <c r="A489" s="203"/>
      <c r="B489" s="204"/>
      <c r="C489" s="204"/>
      <c r="D489" s="203"/>
      <c r="E489" s="203"/>
      <c r="H489" s="203"/>
      <c r="I489" s="205"/>
      <c r="J489" s="205"/>
      <c r="K489" s="205"/>
      <c r="L489" s="205">
        <f>IFERROR(IF(G489="X",0,IF(H489="X",0,VLOOKUP(H489,'1'!$K$3:$L$16,2,FALSE))),0)</f>
        <v>0</v>
      </c>
      <c r="M489" s="205">
        <f t="shared" si="16"/>
        <v>0</v>
      </c>
      <c r="N489" s="205">
        <f>IFERROR(VLOOKUP(H489,'1'!$K$3:$M$16,3,FALSE),0)</f>
        <v>0</v>
      </c>
      <c r="O489" s="205">
        <f t="shared" si="17"/>
        <v>0</v>
      </c>
      <c r="P489" s="205"/>
      <c r="Q489" s="205"/>
      <c r="R489" s="205"/>
    </row>
    <row r="490" spans="1:18" hidden="1">
      <c r="A490" s="203"/>
      <c r="B490" s="204"/>
      <c r="C490" s="204"/>
      <c r="D490" s="203"/>
      <c r="E490" s="203"/>
      <c r="H490" s="203"/>
      <c r="I490" s="205"/>
      <c r="J490" s="205"/>
      <c r="K490" s="205"/>
      <c r="L490" s="205">
        <f>IFERROR(IF(G490="X",0,IF(H490="X",0,VLOOKUP(H490,'1'!$K$3:$L$16,2,FALSE))),0)</f>
        <v>0</v>
      </c>
      <c r="M490" s="205">
        <f t="shared" si="16"/>
        <v>0</v>
      </c>
      <c r="N490" s="205">
        <f>IFERROR(VLOOKUP(H490,'1'!$K$3:$M$16,3,FALSE),0)</f>
        <v>0</v>
      </c>
      <c r="O490" s="205">
        <f t="shared" si="17"/>
        <v>0</v>
      </c>
      <c r="P490" s="205"/>
      <c r="Q490" s="205"/>
      <c r="R490" s="205"/>
    </row>
    <row r="491" spans="1:18" hidden="1">
      <c r="A491" s="203"/>
      <c r="B491" s="204"/>
      <c r="C491" s="204"/>
      <c r="D491" s="203"/>
      <c r="E491" s="203"/>
      <c r="H491" s="203"/>
      <c r="I491" s="205"/>
      <c r="J491" s="205"/>
      <c r="K491" s="205"/>
      <c r="L491" s="205">
        <f>IFERROR(IF(G491="X",0,IF(H491="X",0,VLOOKUP(H491,'1'!$K$3:$L$16,2,FALSE))),0)</f>
        <v>0</v>
      </c>
      <c r="M491" s="205">
        <f t="shared" si="16"/>
        <v>0</v>
      </c>
      <c r="N491" s="205">
        <f>IFERROR(VLOOKUP(H491,'1'!$K$3:$M$16,3,FALSE),0)</f>
        <v>0</v>
      </c>
      <c r="O491" s="205">
        <f t="shared" si="17"/>
        <v>0</v>
      </c>
      <c r="P491" s="205"/>
      <c r="Q491" s="205"/>
      <c r="R491" s="205"/>
    </row>
    <row r="492" spans="1:18" hidden="1">
      <c r="A492" s="203"/>
      <c r="B492" s="204"/>
      <c r="C492" s="204"/>
      <c r="D492" s="203"/>
      <c r="E492" s="203"/>
      <c r="H492" s="203"/>
      <c r="I492" s="205"/>
      <c r="J492" s="205"/>
      <c r="K492" s="205"/>
      <c r="L492" s="205">
        <f>IFERROR(IF(G492="X",0,IF(H492="X",0,VLOOKUP(H492,'1'!$K$3:$L$16,2,FALSE))),0)</f>
        <v>0</v>
      </c>
      <c r="M492" s="205">
        <f t="shared" si="16"/>
        <v>0</v>
      </c>
      <c r="N492" s="205">
        <f>IFERROR(VLOOKUP(H492,'1'!$K$3:$M$16,3,FALSE),0)</f>
        <v>0</v>
      </c>
      <c r="O492" s="205">
        <f t="shared" si="17"/>
        <v>0</v>
      </c>
      <c r="P492" s="205"/>
      <c r="Q492" s="205"/>
      <c r="R492" s="205"/>
    </row>
    <row r="493" spans="1:18" hidden="1">
      <c r="A493" s="203"/>
      <c r="B493" s="204"/>
      <c r="C493" s="204"/>
      <c r="D493" s="203"/>
      <c r="E493" s="203"/>
      <c r="H493" s="203"/>
      <c r="I493" s="205"/>
      <c r="J493" s="205"/>
      <c r="K493" s="205"/>
      <c r="L493" s="205">
        <f>IFERROR(IF(G493="X",0,IF(H493="X",0,VLOOKUP(H493,'1'!$K$3:$L$16,2,FALSE))),0)</f>
        <v>0</v>
      </c>
      <c r="M493" s="205">
        <f t="shared" si="16"/>
        <v>0</v>
      </c>
      <c r="N493" s="205">
        <f>IFERROR(VLOOKUP(H493,'1'!$K$3:$M$16,3,FALSE),0)</f>
        <v>0</v>
      </c>
      <c r="O493" s="205">
        <f t="shared" si="17"/>
        <v>0</v>
      </c>
      <c r="P493" s="205"/>
      <c r="Q493" s="205"/>
      <c r="R493" s="205"/>
    </row>
    <row r="494" spans="1:18" hidden="1">
      <c r="A494" s="203"/>
      <c r="B494" s="204"/>
      <c r="C494" s="204"/>
      <c r="D494" s="203"/>
      <c r="E494" s="203"/>
      <c r="H494" s="203"/>
      <c r="I494" s="205"/>
      <c r="J494" s="205"/>
      <c r="K494" s="205"/>
      <c r="L494" s="205">
        <f>IFERROR(IF(G494="X",0,IF(H494="X",0,VLOOKUP(H494,'1'!$K$3:$L$16,2,FALSE))),0)</f>
        <v>0</v>
      </c>
      <c r="M494" s="205">
        <f t="shared" si="16"/>
        <v>0</v>
      </c>
      <c r="N494" s="205">
        <f>IFERROR(VLOOKUP(H494,'1'!$K$3:$M$16,3,FALSE),0)</f>
        <v>0</v>
      </c>
      <c r="O494" s="205">
        <f t="shared" si="17"/>
        <v>0</v>
      </c>
      <c r="P494" s="205"/>
      <c r="Q494" s="205"/>
      <c r="R494" s="205"/>
    </row>
    <row r="495" spans="1:18" hidden="1">
      <c r="A495" s="203"/>
      <c r="B495" s="204"/>
      <c r="C495" s="204"/>
      <c r="D495" s="203"/>
      <c r="E495" s="203"/>
      <c r="H495" s="203"/>
      <c r="I495" s="205"/>
      <c r="J495" s="205"/>
      <c r="K495" s="205"/>
      <c r="L495" s="205">
        <f>IFERROR(IF(G495="X",0,IF(H495="X",0,VLOOKUP(H495,'1'!$K$3:$L$16,2,FALSE))),0)</f>
        <v>0</v>
      </c>
      <c r="M495" s="205">
        <f t="shared" si="16"/>
        <v>0</v>
      </c>
      <c r="N495" s="205">
        <f>IFERROR(VLOOKUP(H495,'1'!$K$3:$M$16,3,FALSE),0)</f>
        <v>0</v>
      </c>
      <c r="O495" s="205">
        <f t="shared" si="17"/>
        <v>0</v>
      </c>
      <c r="P495" s="205"/>
      <c r="Q495" s="205"/>
      <c r="R495" s="205"/>
    </row>
    <row r="496" spans="1:18" hidden="1">
      <c r="A496" s="203"/>
      <c r="B496" s="204"/>
      <c r="C496" s="204"/>
      <c r="D496" s="203"/>
      <c r="E496" s="203"/>
      <c r="H496" s="203"/>
      <c r="I496" s="205"/>
      <c r="J496" s="205"/>
      <c r="K496" s="205"/>
      <c r="L496" s="205">
        <f>IFERROR(IF(G496="X",0,IF(H496="X",0,VLOOKUP(H496,'1'!$K$3:$L$16,2,FALSE))),0)</f>
        <v>0</v>
      </c>
      <c r="M496" s="205">
        <f t="shared" si="16"/>
        <v>0</v>
      </c>
      <c r="N496" s="205">
        <f>IFERROR(VLOOKUP(H496,'1'!$K$3:$M$16,3,FALSE),0)</f>
        <v>0</v>
      </c>
      <c r="O496" s="205">
        <f t="shared" si="17"/>
        <v>0</v>
      </c>
      <c r="P496" s="205"/>
      <c r="Q496" s="205"/>
      <c r="R496" s="205"/>
    </row>
    <row r="497" spans="1:25" hidden="1">
      <c r="A497" s="203"/>
      <c r="B497" s="204"/>
      <c r="C497" s="204"/>
      <c r="D497" s="203"/>
      <c r="E497" s="203"/>
      <c r="H497" s="203"/>
      <c r="I497" s="205"/>
      <c r="J497" s="205"/>
      <c r="K497" s="205"/>
      <c r="L497" s="205">
        <f>IFERROR(IF(G497="X",0,IF(H497="X",0,VLOOKUP(H497,'1'!$K$3:$L$16,2,FALSE))),0)</f>
        <v>0</v>
      </c>
      <c r="M497" s="205">
        <f t="shared" si="16"/>
        <v>0</v>
      </c>
      <c r="N497" s="205">
        <f>IFERROR(VLOOKUP(H497,'1'!$K$3:$M$16,3,FALSE),0)</f>
        <v>0</v>
      </c>
      <c r="O497" s="205">
        <f t="shared" si="17"/>
        <v>0</v>
      </c>
      <c r="P497" s="205"/>
      <c r="Q497" s="205"/>
      <c r="R497" s="205"/>
    </row>
    <row r="498" spans="1:25" hidden="1">
      <c r="A498" s="203"/>
      <c r="B498" s="204"/>
      <c r="C498" s="204"/>
      <c r="D498" s="203"/>
      <c r="E498" s="203"/>
      <c r="H498" s="203"/>
      <c r="I498" s="205"/>
      <c r="J498" s="205"/>
      <c r="K498" s="205"/>
      <c r="L498" s="205">
        <f>IFERROR(IF(G498="X",0,IF(H498="X",0,VLOOKUP(H498,'1'!$K$3:$L$16,2,FALSE))),0)</f>
        <v>0</v>
      </c>
      <c r="M498" s="205">
        <f t="shared" si="16"/>
        <v>0</v>
      </c>
      <c r="N498" s="205">
        <f>IFERROR(VLOOKUP(H498,'1'!$K$3:$M$16,3,FALSE),0)</f>
        <v>0</v>
      </c>
      <c r="O498" s="205">
        <f t="shared" si="17"/>
        <v>0</v>
      </c>
      <c r="P498" s="205"/>
      <c r="Q498" s="205"/>
      <c r="R498" s="205"/>
    </row>
    <row r="499" spans="1:25" hidden="1">
      <c r="A499" s="203"/>
      <c r="B499" s="204"/>
      <c r="C499" s="204"/>
      <c r="D499" s="203"/>
      <c r="E499" s="203"/>
      <c r="H499" s="203"/>
      <c r="I499" s="205"/>
      <c r="J499" s="205"/>
      <c r="K499" s="205"/>
      <c r="L499" s="205">
        <f>IFERROR(IF(G499="X",0,IF(H499="X",0,VLOOKUP(H499,'1'!$K$3:$L$16,2,FALSE))),0)</f>
        <v>0</v>
      </c>
      <c r="M499" s="205">
        <f t="shared" si="16"/>
        <v>0</v>
      </c>
      <c r="N499" s="205">
        <f>IFERROR(VLOOKUP(H499,'1'!$K$3:$M$16,3,FALSE),0)</f>
        <v>0</v>
      </c>
      <c r="O499" s="205">
        <f t="shared" si="17"/>
        <v>0</v>
      </c>
      <c r="P499" s="205"/>
      <c r="Q499" s="205"/>
      <c r="R499" s="205"/>
    </row>
    <row r="500" spans="1:25" ht="15.75" thickBot="1">
      <c r="F500" s="208" t="s">
        <v>392</v>
      </c>
      <c r="G500" s="209"/>
      <c r="H500" s="208"/>
      <c r="I500" s="210"/>
      <c r="J500" s="210">
        <f t="shared" ref="J500:K500" si="18">SUM(J4:J499)</f>
        <v>0</v>
      </c>
      <c r="K500" s="210">
        <f t="shared" si="18"/>
        <v>6090</v>
      </c>
      <c r="L500" s="210"/>
      <c r="M500" s="210">
        <f>SUM(M4:M499)</f>
        <v>1437042</v>
      </c>
      <c r="N500" s="210"/>
      <c r="O500" s="210">
        <f t="shared" ref="O500" si="19">SUM(O4:O499)</f>
        <v>0</v>
      </c>
      <c r="P500" s="210">
        <f>SUM(P4:P499)</f>
        <v>2050</v>
      </c>
      <c r="Q500" s="210">
        <f>SUM(Q4:Q499)</f>
        <v>2050</v>
      </c>
      <c r="R500" s="210">
        <f>SUM(R4:R499)</f>
        <v>2310</v>
      </c>
      <c r="S500" s="210">
        <f>SUM(S4:S499)</f>
        <v>0</v>
      </c>
      <c r="T500" s="210">
        <f t="shared" ref="T500:U500" si="20">SUM(T4:T499)</f>
        <v>0</v>
      </c>
      <c r="U500" s="210">
        <f t="shared" si="20"/>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row r="550" spans="24:24">
      <c r="X550" t="s">
        <v>356</v>
      </c>
    </row>
    <row r="551" spans="24:24">
      <c r="X551" t="s">
        <v>363</v>
      </c>
    </row>
    <row r="552" spans="24:24">
      <c r="X552" t="s">
        <v>387</v>
      </c>
    </row>
    <row r="553" spans="24:24">
      <c r="X553" t="s">
        <v>449</v>
      </c>
    </row>
    <row r="554" spans="24:24">
      <c r="X554" t="s">
        <v>450</v>
      </c>
    </row>
  </sheetData>
  <sheetProtection algorithmName="SHA-512" hashValue="UQg1MAdc3okFaezd5WQdIUzMIU3hTfqrTbWtaj92jK4F1fl/0HQPjQsHE7f5tHY92XEjdB54EyBAEOFd4tSmow==" saltValue="2kFce8tJXW9isyYaDricpg==" spinCount="100000" sheet="1" objects="1" scenarios="1"/>
  <mergeCells count="11">
    <mergeCell ref="U1:U3"/>
    <mergeCell ref="B1:C2"/>
    <mergeCell ref="D1:E1"/>
    <mergeCell ref="D2:E2"/>
    <mergeCell ref="F1:J1"/>
    <mergeCell ref="F2:J2"/>
    <mergeCell ref="P1:P3"/>
    <mergeCell ref="Q1:Q3"/>
    <mergeCell ref="R1:R3"/>
    <mergeCell ref="S1:S3"/>
    <mergeCell ref="T1:T3"/>
  </mergeCells>
  <phoneticPr fontId="11" type="noConversion"/>
  <dataValidations count="3">
    <dataValidation type="list" allowBlank="1" showInputMessage="1" showErrorMessage="1" sqref="J4:J145 I4:I499" xr:uid="{3A1F42BF-1767-4135-9F52-2C2666FA76DA}">
      <formula1>$X$539:$X$542</formula1>
    </dataValidation>
    <dataValidation type="list" allowBlank="1" showInputMessage="1" sqref="A4:A499" xr:uid="{E8586EDD-EB69-410F-A1B8-43DFB82A3F0A}">
      <formula1>$X$544:$X$554</formula1>
    </dataValidation>
    <dataValidation type="list" allowBlank="1" showInputMessage="1" showErrorMessage="1" sqref="E4:E499" xr:uid="{F080D502-ECD3-473F-9B1B-73CE929C6EA4}">
      <formula1>$X$500:$X$534</formula1>
    </dataValidation>
  </dataValidations>
  <pageMargins left="0.70866141732283472" right="0.70866141732283472" top="0.74803149606299213" bottom="0.74803149606299213" header="0.31496062992125984" footer="0.31496062992125984"/>
  <pageSetup paperSize="8" scale="68" fitToHeight="2"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codeName="Blad6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28</v>
      </c>
      <c r="B1" s="292"/>
      <c r="C1" s="293"/>
      <c r="D1" s="294" t="s">
        <v>127</v>
      </c>
      <c r="E1" s="295"/>
      <c r="F1" s="297">
        <f>'Kosten NEN2075'!C30</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IFERROR(VLOOKUP(H4,'28'!$K$3:$M$16,3,FALSE),0)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IFERROR(VLOOKUP(H5,'28'!$K$3:$M$16,3,FALSE),0)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IFERROR(VLOOKUP(H6,'28'!$K$3:$M$16,3,FALSE),0)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IFERROR(VLOOKUP(H7,'28'!$K$3:$M$16,3,FALSE),0)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IFERROR(VLOOKUP(H8,'28'!$K$3:$M$16,3,FALSE),0)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IFERROR(VLOOKUP(H9,'28'!$K$3:$M$16,3,FALSE),0)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IFERROR(VLOOKUP(H10,'28'!$K$3:$M$16,3,FALSE),0)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IFERROR(VLOOKUP(H11,'28'!$K$3:$M$16,3,FALSE),0)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IFERROR(VLOOKUP(H12,'28'!$K$3:$M$16,3,FALSE),0)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IFERROR(VLOOKUP(H13,'28'!$K$3:$M$16,3,FALSE),0)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IFERROR(VLOOKUP(H14,'28'!$K$3:$M$16,3,FALSE),0)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IFERROR(VLOOKUP(H15,'28'!$K$3:$M$16,3,FALSE),0)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IFERROR(VLOOKUP(H16,'28'!$K$3:$M$16,3,FALSE),0)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IFERROR(VLOOKUP(H17,'28'!$K$3:$M$16,3,FALSE),0)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IFERROR(VLOOKUP(H18,'28'!$K$3:$M$16,3,FALSE),0)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IFERROR(VLOOKUP(H19,'28'!$K$3:$M$16,3,FALSE),0)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IFERROR(VLOOKUP(H20,'28'!$K$3:$M$16,3,FALSE),0)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IFERROR(VLOOKUP(H21,'28'!$K$3:$M$16,3,FALSE),0)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IFERROR(VLOOKUP(H22,'28'!$K$3:$M$16,3,FALSE),0)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IFERROR(VLOOKUP(H23,'28'!$K$3:$M$16,3,FALSE),0)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IFERROR(VLOOKUP(H24,'28'!$K$3:$M$16,3,FALSE),0)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IFERROR(VLOOKUP(H25,'28'!$K$3:$M$16,3,FALSE),0)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IFERROR(VLOOKUP(H26,'28'!$K$3:$M$16,3,FALSE),0)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IFERROR(VLOOKUP(H27,'28'!$K$3:$M$16,3,FALSE),0)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IFERROR(VLOOKUP(H28,'28'!$K$3:$M$16,3,FALSE),0)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IFERROR(VLOOKUP(H29,'28'!$K$3:$M$16,3,FALSE),0)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IFERROR(VLOOKUP(H30,'28'!$K$3:$M$16,3,FALSE),0)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IFERROR(VLOOKUP(H31,'28'!$K$3:$M$16,3,FALSE),0)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IFERROR(VLOOKUP(H32,'28'!$K$3:$M$16,3,FALSE),0)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IFERROR(VLOOKUP(H33,'28'!$K$3:$M$16,3,FALSE),0)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IFERROR(VLOOKUP(H34,'28'!$K$3:$M$16,3,FALSE),0)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IFERROR(VLOOKUP(H35,'28'!$K$3:$M$16,3,FALSE),0)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IFERROR(VLOOKUP(H36,'28'!$K$3:$M$16,3,FALSE),0)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IFERROR(VLOOKUP(H37,'28'!$K$3:$M$16,3,FALSE),0)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IFERROR(VLOOKUP(H38,'28'!$K$3:$M$16,3,FALSE),0)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IFERROR(VLOOKUP(H39,'28'!$K$3:$M$16,3,FALSE),0)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IFERROR(VLOOKUP(H40,'28'!$K$3:$M$16,3,FALSE),0)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IFERROR(VLOOKUP(H41,'28'!$K$3:$M$16,3,FALSE),0)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IFERROR(VLOOKUP(H42,'28'!$K$3:$M$16,3,FALSE),0)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IFERROR(VLOOKUP(H43,'28'!$K$3:$M$16,3,FALSE),0)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IFERROR(VLOOKUP(H44,'28'!$K$3:$M$16,3,FALSE),0)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IFERROR(VLOOKUP(H45,'28'!$K$3:$M$16,3,FALSE),0)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IFERROR(VLOOKUP(H46,'28'!$K$3:$M$16,3,FALSE),0)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IFERROR(VLOOKUP(H47,'28'!$K$3:$M$16,3,FALSE),0)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IFERROR(VLOOKUP(H48,'28'!$K$3:$M$16,3,FALSE),0)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IFERROR(VLOOKUP(H49,'28'!$K$3:$M$16,3,FALSE),0)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IFERROR(VLOOKUP(H50,'28'!$K$3:$M$16,3,FALSE),0)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IFERROR(VLOOKUP(H51,'28'!$K$3:$M$16,3,FALSE),0)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IFERROR(VLOOKUP(H52,'28'!$K$3:$M$16,3,FALSE),0)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IFERROR(VLOOKUP(H53,'28'!$K$3:$M$16,3,FALSE),0)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IFERROR(VLOOKUP(H54,'28'!$K$3:$M$16,3,FALSE),0)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IFERROR(VLOOKUP(H55,'28'!$K$3:$M$16,3,FALSE),0)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IFERROR(VLOOKUP(H56,'28'!$K$3:$M$16,3,FALSE),0)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IFERROR(VLOOKUP(H57,'28'!$K$3:$M$16,3,FALSE),0)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IFERROR(VLOOKUP(H58,'28'!$K$3:$M$16,3,FALSE),0)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IFERROR(VLOOKUP(H59,'28'!$K$3:$M$16,3,FALSE),0)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IFERROR(VLOOKUP(H60,'28'!$K$3:$M$16,3,FALSE),0)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IFERROR(VLOOKUP(H61,'28'!$K$3:$M$16,3,FALSE),0)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IFERROR(VLOOKUP(H62,'28'!$K$3:$M$16,3,FALSE),0)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IFERROR(VLOOKUP(H63,'28'!$K$3:$M$16,3,FALSE),0)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IFERROR(VLOOKUP(H64,'28'!$K$3:$M$16,3,FALSE),0)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IFERROR(VLOOKUP(H65,'28'!$K$3:$M$16,3,FALSE),0)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IFERROR(VLOOKUP(H66,'28'!$K$3:$M$16,3,FALSE),0)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IFERROR(VLOOKUP(H67,'28'!$K$3:$M$16,3,FALSE),0)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IFERROR(VLOOKUP(H68,'28'!$K$3:$M$16,3,FALSE),0)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IFERROR(VLOOKUP(H69,'28'!$K$3:$M$16,3,FALSE),0)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IFERROR(VLOOKUP(H70,'28'!$K$3:$M$16,3,FALSE),0)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IFERROR(VLOOKUP(H71,'28'!$K$3:$M$16,3,FALSE),0)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IFERROR(VLOOKUP(H72,'28'!$K$3:$M$16,3,FALSE),0)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IFERROR(VLOOKUP(H73,'28'!$K$3:$M$16,3,FALSE),0)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IFERROR(VLOOKUP(H74,'28'!$K$3:$M$16,3,FALSE),0)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IFERROR(VLOOKUP(H75,'28'!$K$3:$M$16,3,FALSE),0)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IFERROR(VLOOKUP(H76,'28'!$K$3:$M$16,3,FALSE),0)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IFERROR(VLOOKUP(H77,'28'!$K$3:$M$16,3,FALSE),0)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IFERROR(VLOOKUP(H78,'28'!$K$3:$M$16,3,FALSE),0)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IFERROR(VLOOKUP(H79,'28'!$K$3:$M$16,3,FALSE),0)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IFERROR(VLOOKUP(H80,'28'!$K$3:$M$16,3,FALSE),0)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IFERROR(VLOOKUP(H81,'28'!$K$3:$M$16,3,FALSE),0)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IFERROR(VLOOKUP(H82,'28'!$K$3:$M$16,3,FALSE),0)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IFERROR(VLOOKUP(H83,'28'!$K$3:$M$16,3,FALSE),0)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IFERROR(VLOOKUP(H84,'28'!$K$3:$M$16,3,FALSE),0)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IFERROR(VLOOKUP(H85,'28'!$K$3:$M$16,3,FALSE),0)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IFERROR(VLOOKUP(H86,'28'!$K$3:$M$16,3,FALSE),0)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IFERROR(VLOOKUP(H87,'28'!$K$3:$M$16,3,FALSE),0)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IFERROR(VLOOKUP(H88,'28'!$K$3:$M$16,3,FALSE),0)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IFERROR(VLOOKUP(H89,'28'!$K$3:$M$16,3,FALSE),0)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IFERROR(VLOOKUP(H90,'28'!$K$3:$M$16,3,FALSE),0)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IFERROR(VLOOKUP(H91,'28'!$K$3:$M$16,3,FALSE),0)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IFERROR(VLOOKUP(H92,'28'!$K$3:$M$16,3,FALSE),0)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IFERROR(VLOOKUP(H93,'28'!$K$3:$M$16,3,FALSE),0)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IFERROR(VLOOKUP(H94,'28'!$K$3:$M$16,3,FALSE),0)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IFERROR(VLOOKUP(H95,'28'!$K$3:$M$16,3,FALSE),0)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IFERROR(VLOOKUP(H96,'28'!$K$3:$M$16,3,FALSE),0)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IFERROR(VLOOKUP(H97,'28'!$K$3:$M$16,3,FALSE),0)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IFERROR(VLOOKUP(H98,'28'!$K$3:$M$16,3,FALSE),0)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IFERROR(VLOOKUP(H99,'28'!$K$3:$M$16,3,FALSE),0)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IFERROR(VLOOKUP(H100,'28'!$K$3:$M$16,3,FALSE),0)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IFERROR(VLOOKUP(H101,'28'!$K$3:$M$16,3,FALSE),0)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IFERROR(VLOOKUP(H102,'28'!$K$3:$M$16,3,FALSE),0)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IFERROR(VLOOKUP(H103,'28'!$K$3:$M$16,3,FALSE),0)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IFERROR(VLOOKUP(H104,'28'!$K$3:$M$16,3,FALSE),0)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IFERROR(VLOOKUP(H105,'28'!$K$3:$M$16,3,FALSE),0)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IFERROR(VLOOKUP(H106,'28'!$K$3:$M$16,3,FALSE),0)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IFERROR(VLOOKUP(H107,'28'!$K$3:$M$16,3,FALSE),0)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IFERROR(VLOOKUP(H108,'28'!$K$3:$M$16,3,FALSE),0)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IFERROR(VLOOKUP(H109,'28'!$K$3:$M$16,3,FALSE),0)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IFERROR(VLOOKUP(H110,'28'!$K$3:$M$16,3,FALSE),0)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IFERROR(VLOOKUP(H111,'28'!$K$3:$M$16,3,FALSE),0)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IFERROR(VLOOKUP(H112,'28'!$K$3:$M$16,3,FALSE),0)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IFERROR(VLOOKUP(H113,'28'!$K$3:$M$16,3,FALSE),0)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IFERROR(VLOOKUP(H114,'28'!$K$3:$M$16,3,FALSE),0)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IFERROR(VLOOKUP(H115,'28'!$K$3:$M$16,3,FALSE),0)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IFERROR(VLOOKUP(H116,'28'!$K$3:$M$16,3,FALSE),0)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IFERROR(VLOOKUP(H117,'28'!$K$3:$M$16,3,FALSE),0)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IFERROR(VLOOKUP(H118,'28'!$K$3:$M$16,3,FALSE),0)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IFERROR(VLOOKUP(H119,'28'!$K$3:$M$16,3,FALSE),0)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IFERROR(VLOOKUP(H120,'28'!$K$3:$M$16,3,FALSE),0)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IFERROR(VLOOKUP(H121,'28'!$K$3:$M$16,3,FALSE),0)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IFERROR(VLOOKUP(H122,'28'!$K$3:$M$16,3,FALSE),0)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IFERROR(VLOOKUP(H123,'28'!$K$3:$M$16,3,FALSE),0)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IFERROR(VLOOKUP(H124,'28'!$K$3:$M$16,3,FALSE),0)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IFERROR(VLOOKUP(H125,'28'!$K$3:$M$16,3,FALSE),0)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IFERROR(VLOOKUP(H126,'28'!$K$3:$M$16,3,FALSE),0)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IFERROR(VLOOKUP(H127,'28'!$K$3:$M$16,3,FALSE),0)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IFERROR(VLOOKUP(H128,'28'!$K$3:$M$16,3,FALSE),0)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IFERROR(VLOOKUP(H129,'28'!$K$3:$M$16,3,FALSE),0)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IFERROR(VLOOKUP(H130,'28'!$K$3:$M$16,3,FALSE),0)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IFERROR(VLOOKUP(H131,'28'!$K$3:$M$16,3,FALSE),0)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IFERROR(VLOOKUP(H132,'28'!$K$3:$M$16,3,FALSE),0)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IFERROR(VLOOKUP(H133,'28'!$K$3:$M$16,3,FALSE),0)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IFERROR(VLOOKUP(H134,'28'!$K$3:$M$16,3,FALSE),0)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IFERROR(VLOOKUP(H135,'28'!$K$3:$M$16,3,FALSE),0)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IFERROR(VLOOKUP(H136,'28'!$K$3:$M$16,3,FALSE),0)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IFERROR(VLOOKUP(H137,'28'!$K$3:$M$16,3,FALSE),0)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IFERROR(VLOOKUP(H138,'28'!$K$3:$M$16,3,FALSE),0)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IFERROR(VLOOKUP(H139,'28'!$K$3:$M$16,3,FALSE),0)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IFERROR(VLOOKUP(H140,'28'!$K$3:$M$16,3,FALSE),0)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IFERROR(VLOOKUP(H141,'28'!$K$3:$M$16,3,FALSE),0)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IFERROR(VLOOKUP(H142,'28'!$K$3:$M$16,3,FALSE),0)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IFERROR(VLOOKUP(H143,'28'!$K$3:$M$16,3,FALSE),0)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IFERROR(VLOOKUP(H144,'28'!$K$3:$M$16,3,FALSE),0)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IFERROR(VLOOKUP(H145,'28'!$K$3:$M$16,3,FALSE),0)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IFERROR(VLOOKUP(H146,'28'!$K$3:$M$16,3,FALSE),0)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IFERROR(VLOOKUP(H147,'28'!$K$3:$M$16,3,FALSE),0)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IFERROR(VLOOKUP(H148,'28'!$K$3:$M$16,3,FALSE),0)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IFERROR(VLOOKUP(H149,'28'!$K$3:$M$16,3,FALSE),0)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IFERROR(VLOOKUP(H150,'28'!$K$3:$M$16,3,FALSE),0)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IFERROR(VLOOKUP(H151,'28'!$K$3:$M$16,3,FALSE),0)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IFERROR(VLOOKUP(H152,'28'!$K$3:$M$16,3,FALSE),0)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IFERROR(VLOOKUP(H153,'28'!$K$3:$M$16,3,FALSE),0)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IFERROR(VLOOKUP(H154,'28'!$K$3:$M$16,3,FALSE),0)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IFERROR(VLOOKUP(H155,'28'!$K$3:$M$16,3,FALSE),0)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IFERROR(VLOOKUP(H156,'28'!$K$3:$M$16,3,FALSE),0)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IFERROR(VLOOKUP(H157,'28'!$K$3:$M$16,3,FALSE),0)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IFERROR(VLOOKUP(H158,'28'!$K$3:$M$16,3,FALSE),0)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IFERROR(VLOOKUP(H159,'28'!$K$3:$M$16,3,FALSE),0)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IFERROR(VLOOKUP(H160,'28'!$K$3:$M$16,3,FALSE),0)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IFERROR(VLOOKUP(H161,'28'!$K$3:$M$16,3,FALSE),0)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IFERROR(VLOOKUP(H162,'28'!$K$3:$M$16,3,FALSE),0)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IFERROR(VLOOKUP(H163,'28'!$K$3:$M$16,3,FALSE),0)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IFERROR(VLOOKUP(H164,'28'!$K$3:$M$16,3,FALSE),0)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IFERROR(VLOOKUP(H165,'28'!$K$3:$M$16,3,FALSE),0)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IFERROR(VLOOKUP(H166,'28'!$K$3:$M$16,3,FALSE),0)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IFERROR(VLOOKUP(H167,'28'!$K$3:$M$16,3,FALSE),0)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IFERROR(VLOOKUP(H168,'28'!$K$3:$M$16,3,FALSE),0)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IFERROR(VLOOKUP(H169,'28'!$K$3:$M$16,3,FALSE),0)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IFERROR(VLOOKUP(H170,'28'!$K$3:$M$16,3,FALSE),0)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IFERROR(VLOOKUP(H171,'28'!$K$3:$M$16,3,FALSE),0)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IFERROR(VLOOKUP(H172,'28'!$K$3:$M$16,3,FALSE),0)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IFERROR(VLOOKUP(H173,'28'!$K$3:$M$16,3,FALSE),0)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IFERROR(VLOOKUP(H174,'28'!$K$3:$M$16,3,FALSE),0)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IFERROR(VLOOKUP(H175,'28'!$K$3:$M$16,3,FALSE),0)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IFERROR(VLOOKUP(H176,'28'!$K$3:$M$16,3,FALSE),0)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IFERROR(VLOOKUP(H177,'28'!$K$3:$M$16,3,FALSE),0)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IFERROR(VLOOKUP(H178,'28'!$K$3:$M$16,3,FALSE),0)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IFERROR(VLOOKUP(H179,'28'!$K$3:$M$16,3,FALSE),0)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IFERROR(VLOOKUP(H180,'28'!$K$3:$M$16,3,FALSE),0)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IFERROR(VLOOKUP(H181,'28'!$K$3:$M$16,3,FALSE),0)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IFERROR(VLOOKUP(H182,'28'!$K$3:$M$16,3,FALSE),0)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IFERROR(VLOOKUP(H183,'28'!$K$3:$M$16,3,FALSE),0)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IFERROR(VLOOKUP(H184,'28'!$K$3:$M$16,3,FALSE),0)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IFERROR(VLOOKUP(H185,'28'!$K$3:$M$16,3,FALSE),0)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IFERROR(VLOOKUP(H186,'28'!$K$3:$M$16,3,FALSE),0)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IFERROR(VLOOKUP(H187,'28'!$K$3:$M$16,3,FALSE),0)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IFERROR(VLOOKUP(H188,'28'!$K$3:$M$16,3,FALSE),0)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IFERROR(VLOOKUP(H189,'28'!$K$3:$M$16,3,FALSE),0)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IFERROR(VLOOKUP(H190,'28'!$K$3:$M$16,3,FALSE),0)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IFERROR(VLOOKUP(H191,'28'!$K$3:$M$16,3,FALSE),0)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IFERROR(VLOOKUP(H192,'28'!$K$3:$M$16,3,FALSE),0)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IFERROR(VLOOKUP(H193,'28'!$K$3:$M$16,3,FALSE),0)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IFERROR(VLOOKUP(H194,'28'!$K$3:$M$16,3,FALSE),0)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IFERROR(VLOOKUP(H195,'28'!$K$3:$M$16,3,FALSE),0)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IFERROR(VLOOKUP(H196,'28'!$K$3:$M$16,3,FALSE),0)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IFERROR(VLOOKUP(H197,'28'!$K$3:$M$16,3,FALSE),0)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IFERROR(VLOOKUP(H198,'28'!$K$3:$M$16,3,FALSE),0)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IFERROR(VLOOKUP(H199,'28'!$K$3:$M$16,3,FALSE),0)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IFERROR(VLOOKUP(H200,'28'!$K$3:$M$16,3,FALSE),0)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IFERROR(VLOOKUP(H201,'28'!$K$3:$M$16,3,FALSE),0)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IFERROR(VLOOKUP(H202,'28'!$K$3:$M$16,3,FALSE),0)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IFERROR(VLOOKUP(H203,'28'!$K$3:$M$16,3,FALSE),0)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IFERROR(VLOOKUP(H204,'28'!$K$3:$M$16,3,FALSE),0)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IFERROR(VLOOKUP(H205,'28'!$K$3:$M$16,3,FALSE),0)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IFERROR(VLOOKUP(H206,'28'!$K$3:$M$16,3,FALSE),0)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IFERROR(VLOOKUP(H207,'28'!$K$3:$M$16,3,FALSE),0)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IFERROR(VLOOKUP(H208,'28'!$K$3:$M$16,3,FALSE),0)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IFERROR(VLOOKUP(H209,'28'!$K$3:$M$16,3,FALSE),0)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IFERROR(VLOOKUP(H210,'28'!$K$3:$M$16,3,FALSE),0)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IFERROR(VLOOKUP(H211,'28'!$K$3:$M$16,3,FALSE),0)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IFERROR(VLOOKUP(H212,'28'!$K$3:$M$16,3,FALSE),0)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IFERROR(VLOOKUP(H213,'28'!$K$3:$M$16,3,FALSE),0)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IFERROR(VLOOKUP(H214,'28'!$K$3:$M$16,3,FALSE),0)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IFERROR(VLOOKUP(H215,'28'!$K$3:$M$16,3,FALSE),0)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IFERROR(VLOOKUP(H216,'28'!$K$3:$M$16,3,FALSE),0)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IFERROR(VLOOKUP(H217,'28'!$K$3:$M$16,3,FALSE),0)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IFERROR(VLOOKUP(H218,'28'!$K$3:$M$16,3,FALSE),0)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IFERROR(VLOOKUP(H219,'28'!$K$3:$M$16,3,FALSE),0)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IFERROR(VLOOKUP(H220,'28'!$K$3:$M$16,3,FALSE),0)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IFERROR(VLOOKUP(H221,'28'!$K$3:$M$16,3,FALSE),0)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IFERROR(VLOOKUP(H222,'28'!$K$3:$M$16,3,FALSE),0)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IFERROR(VLOOKUP(H223,'28'!$K$3:$M$16,3,FALSE),0)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IFERROR(VLOOKUP(H224,'28'!$K$3:$M$16,3,FALSE),0)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IFERROR(VLOOKUP(H225,'28'!$K$3:$M$16,3,FALSE),0)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IFERROR(VLOOKUP(H226,'28'!$K$3:$M$16,3,FALSE),0)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IFERROR(VLOOKUP(H227,'28'!$K$3:$M$16,3,FALSE),0)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IFERROR(VLOOKUP(H228,'28'!$K$3:$M$16,3,FALSE),0)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IFERROR(VLOOKUP(H229,'28'!$K$3:$M$16,3,FALSE),0)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IFERROR(VLOOKUP(H230,'28'!$K$3:$M$16,3,FALSE),0)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IFERROR(VLOOKUP(H231,'28'!$K$3:$M$16,3,FALSE),0)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IFERROR(VLOOKUP(H232,'28'!$K$3:$M$16,3,FALSE),0)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IFERROR(VLOOKUP(H233,'28'!$K$3:$M$16,3,FALSE),0)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IFERROR(VLOOKUP(H234,'28'!$K$3:$M$16,3,FALSE),0)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IFERROR(VLOOKUP(H235,'28'!$K$3:$M$16,3,FALSE),0)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IFERROR(VLOOKUP(H236,'28'!$K$3:$M$16,3,FALSE),0)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IFERROR(VLOOKUP(H237,'28'!$K$3:$M$16,3,FALSE),0)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IFERROR(VLOOKUP(H238,'28'!$K$3:$M$16,3,FALSE),0)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IFERROR(VLOOKUP(H239,'28'!$K$3:$M$16,3,FALSE),0)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IFERROR(VLOOKUP(H240,'28'!$K$3:$M$16,3,FALSE),0)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IFERROR(VLOOKUP(H241,'28'!$K$3:$M$16,3,FALSE),0)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IFERROR(VLOOKUP(H242,'28'!$K$3:$M$16,3,FALSE),0)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IFERROR(VLOOKUP(H243,'28'!$K$3:$M$16,3,FALSE),0)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IFERROR(VLOOKUP(H244,'28'!$K$3:$M$16,3,FALSE),0)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IFERROR(VLOOKUP(H245,'28'!$K$3:$M$16,3,FALSE),0)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IFERROR(VLOOKUP(H246,'28'!$K$3:$M$16,3,FALSE),0)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IFERROR(VLOOKUP(H247,'28'!$K$3:$M$16,3,FALSE),0)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IFERROR(VLOOKUP(H248,'28'!$K$3:$M$16,3,FALSE),0)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IFERROR(VLOOKUP(H249,'28'!$K$3:$M$16,3,FALSE),0)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IFERROR(VLOOKUP(H250,'28'!$K$3:$M$16,3,FALSE),0)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IFERROR(VLOOKUP(H251,'28'!$K$3:$M$16,3,FALSE),0)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IFERROR(VLOOKUP(H252,'28'!$K$3:$M$16,3,FALSE),0)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IFERROR(VLOOKUP(H253,'28'!$K$3:$M$16,3,FALSE),0)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IFERROR(VLOOKUP(H254,'28'!$K$3:$M$16,3,FALSE),0)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IFERROR(VLOOKUP(H255,'28'!$K$3:$M$16,3,FALSE),0)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IFERROR(VLOOKUP(H256,'28'!$K$3:$M$16,3,FALSE),0)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IFERROR(VLOOKUP(H257,'28'!$K$3:$M$16,3,FALSE),0)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IFERROR(VLOOKUP(H258,'28'!$K$3:$M$16,3,FALSE),0)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IFERROR(VLOOKUP(H259,'28'!$K$3:$M$16,3,FALSE),0)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IFERROR(VLOOKUP(H260,'28'!$K$3:$M$16,3,FALSE),0)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IFERROR(VLOOKUP(H261,'28'!$K$3:$M$16,3,FALSE),0)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IFERROR(VLOOKUP(H262,'28'!$K$3:$M$16,3,FALSE),0)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IFERROR(VLOOKUP(H263,'28'!$K$3:$M$16,3,FALSE),0)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IFERROR(VLOOKUP(H264,'28'!$K$3:$M$16,3,FALSE),0)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IFERROR(VLOOKUP(H265,'28'!$K$3:$M$16,3,FALSE),0)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IFERROR(VLOOKUP(H266,'28'!$K$3:$M$16,3,FALSE),0)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IFERROR(VLOOKUP(H267,'28'!$K$3:$M$16,3,FALSE),0)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IFERROR(VLOOKUP(H268,'28'!$K$3:$M$16,3,FALSE),0)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IFERROR(VLOOKUP(H269,'28'!$K$3:$M$16,3,FALSE),0)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IFERROR(VLOOKUP(H270,'28'!$K$3:$M$16,3,FALSE),0)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IFERROR(VLOOKUP(H271,'28'!$K$3:$M$16,3,FALSE),0)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IFERROR(VLOOKUP(H272,'28'!$K$3:$M$16,3,FALSE),0)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IFERROR(VLOOKUP(H273,'28'!$K$3:$M$16,3,FALSE),0)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IFERROR(VLOOKUP(H274,'28'!$K$3:$M$16,3,FALSE),0)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IFERROR(VLOOKUP(H275,'28'!$K$3:$M$16,3,FALSE),0)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IFERROR(VLOOKUP(H276,'28'!$K$3:$M$16,3,FALSE),0)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IFERROR(VLOOKUP(H277,'28'!$K$3:$M$16,3,FALSE),0)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IFERROR(VLOOKUP(H278,'28'!$K$3:$M$16,3,FALSE),0)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IFERROR(VLOOKUP(H279,'28'!$K$3:$M$16,3,FALSE),0)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IFERROR(VLOOKUP(H280,'28'!$K$3:$M$16,3,FALSE),0)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IFERROR(VLOOKUP(H281,'28'!$K$3:$M$16,3,FALSE),0)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IFERROR(VLOOKUP(H282,'28'!$K$3:$M$16,3,FALSE),0)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IFERROR(VLOOKUP(H283,'28'!$K$3:$M$16,3,FALSE),0)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IFERROR(VLOOKUP(H284,'28'!$K$3:$M$16,3,FALSE),0)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IFERROR(VLOOKUP(H285,'28'!$K$3:$M$16,3,FALSE),0)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IFERROR(VLOOKUP(H286,'28'!$K$3:$M$16,3,FALSE),0)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IFERROR(VLOOKUP(H287,'28'!$K$3:$M$16,3,FALSE),0)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IFERROR(VLOOKUP(H288,'28'!$K$3:$M$16,3,FALSE),0)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IFERROR(VLOOKUP(H289,'28'!$K$3:$M$16,3,FALSE),0)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IFERROR(VLOOKUP(H290,'28'!$K$3:$M$16,3,FALSE),0)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IFERROR(VLOOKUP(H291,'28'!$K$3:$M$16,3,FALSE),0)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IFERROR(VLOOKUP(H292,'28'!$K$3:$M$16,3,FALSE),0)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IFERROR(VLOOKUP(H293,'28'!$K$3:$M$16,3,FALSE),0)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IFERROR(VLOOKUP(H294,'28'!$K$3:$M$16,3,FALSE),0)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IFERROR(VLOOKUP(H295,'28'!$K$3:$M$16,3,FALSE),0)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IFERROR(VLOOKUP(H296,'28'!$K$3:$M$16,3,FALSE),0)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IFERROR(VLOOKUP(H297,'28'!$K$3:$M$16,3,FALSE),0)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IFERROR(VLOOKUP(H298,'28'!$K$3:$M$16,3,FALSE),0)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IFERROR(VLOOKUP(H299,'28'!$K$3:$M$16,3,FALSE),0)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IFERROR(VLOOKUP(H300,'28'!$K$3:$M$16,3,FALSE),0)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IFERROR(VLOOKUP(H301,'28'!$K$3:$M$16,3,FALSE),0)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IFERROR(VLOOKUP(H302,'28'!$K$3:$M$16,3,FALSE),0)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IFERROR(VLOOKUP(H303,'28'!$K$3:$M$16,3,FALSE),0)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IFERROR(VLOOKUP(H304,'28'!$K$3:$M$16,3,FALSE),0)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IFERROR(VLOOKUP(H305,'28'!$K$3:$M$16,3,FALSE),0)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IFERROR(VLOOKUP(H306,'28'!$K$3:$M$16,3,FALSE),0)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IFERROR(VLOOKUP(H307,'28'!$K$3:$M$16,3,FALSE),0)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IFERROR(VLOOKUP(H308,'28'!$K$3:$M$16,3,FALSE),0)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IFERROR(VLOOKUP(H309,'28'!$K$3:$M$16,3,FALSE),0)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IFERROR(VLOOKUP(H310,'28'!$K$3:$M$16,3,FALSE),0)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IFERROR(VLOOKUP(H311,'28'!$K$3:$M$16,3,FALSE),0)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IFERROR(VLOOKUP(H312,'28'!$K$3:$M$16,3,FALSE),0)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IFERROR(VLOOKUP(H313,'28'!$K$3:$M$16,3,FALSE),0)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IFERROR(VLOOKUP(H314,'28'!$K$3:$M$16,3,FALSE),0)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IFERROR(VLOOKUP(H315,'28'!$K$3:$M$16,3,FALSE),0)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IFERROR(VLOOKUP(H316,'28'!$K$3:$M$16,3,FALSE),0)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IFERROR(VLOOKUP(H317,'28'!$K$3:$M$16,3,FALSE),0)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IFERROR(VLOOKUP(H318,'28'!$K$3:$M$16,3,FALSE),0)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IFERROR(VLOOKUP(H319,'28'!$K$3:$M$16,3,FALSE),0)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IFERROR(VLOOKUP(H320,'28'!$K$3:$M$16,3,FALSE),0)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IFERROR(VLOOKUP(H321,'28'!$K$3:$M$16,3,FALSE),0)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IFERROR(VLOOKUP(H322,'28'!$K$3:$M$16,3,FALSE),0)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IFERROR(VLOOKUP(H323,'28'!$K$3:$M$16,3,FALSE),0)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IFERROR(VLOOKUP(H324,'28'!$K$3:$M$16,3,FALSE),0)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IFERROR(VLOOKUP(H325,'28'!$K$3:$M$16,3,FALSE),0)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IFERROR(VLOOKUP(H326,'28'!$K$3:$M$16,3,FALSE),0)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IFERROR(VLOOKUP(H327,'28'!$K$3:$M$16,3,FALSE),0)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IFERROR(VLOOKUP(H328,'28'!$K$3:$M$16,3,FALSE),0)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IFERROR(VLOOKUP(H329,'28'!$K$3:$M$16,3,FALSE),0)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IFERROR(VLOOKUP(H330,'28'!$K$3:$M$16,3,FALSE),0)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IFERROR(VLOOKUP(H331,'28'!$K$3:$M$16,3,FALSE),0)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IFERROR(VLOOKUP(H332,'28'!$K$3:$M$16,3,FALSE),0)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IFERROR(VLOOKUP(H333,'28'!$K$3:$M$16,3,FALSE),0)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IFERROR(VLOOKUP(H334,'28'!$K$3:$M$16,3,FALSE),0)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IFERROR(VLOOKUP(H335,'28'!$K$3:$M$16,3,FALSE),0)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IFERROR(VLOOKUP(H336,'28'!$K$3:$M$16,3,FALSE),0)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IFERROR(VLOOKUP(H337,'28'!$K$3:$M$16,3,FALSE),0)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IFERROR(VLOOKUP(H338,'28'!$K$3:$M$16,3,FALSE),0)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IFERROR(VLOOKUP(H339,'28'!$K$3:$M$16,3,FALSE),0)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IFERROR(VLOOKUP(H340,'28'!$K$3:$M$16,3,FALSE),0)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IFERROR(VLOOKUP(H341,'28'!$K$3:$M$16,3,FALSE),0)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IFERROR(VLOOKUP(H342,'28'!$K$3:$M$16,3,FALSE),0)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IFERROR(VLOOKUP(H343,'28'!$K$3:$M$16,3,FALSE),0)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IFERROR(VLOOKUP(H344,'28'!$K$3:$M$16,3,FALSE),0)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IFERROR(VLOOKUP(H345,'28'!$K$3:$M$16,3,FALSE),0)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IFERROR(VLOOKUP(H346,'28'!$K$3:$M$16,3,FALSE),0)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IFERROR(VLOOKUP(H347,'28'!$K$3:$M$16,3,FALSE),0)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IFERROR(VLOOKUP(H348,'28'!$K$3:$M$16,3,FALSE),0)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IFERROR(VLOOKUP(H349,'28'!$K$3:$M$16,3,FALSE),0)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IFERROR(VLOOKUP(H350,'28'!$K$3:$M$16,3,FALSE),0)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IFERROR(VLOOKUP(H351,'28'!$K$3:$M$16,3,FALSE),0)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IFERROR(VLOOKUP(H352,'28'!$K$3:$M$16,3,FALSE),0)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IFERROR(VLOOKUP(H353,'28'!$K$3:$M$16,3,FALSE),0)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IFERROR(VLOOKUP(H354,'28'!$K$3:$M$16,3,FALSE),0)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IFERROR(VLOOKUP(H355,'28'!$K$3:$M$16,3,FALSE),0)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IFERROR(VLOOKUP(H356,'28'!$K$3:$M$16,3,FALSE),0)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IFERROR(VLOOKUP(H357,'28'!$K$3:$M$16,3,FALSE),0)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IFERROR(VLOOKUP(H358,'28'!$K$3:$M$16,3,FALSE),0)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IFERROR(VLOOKUP(H359,'28'!$K$3:$M$16,3,FALSE),0)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IFERROR(VLOOKUP(H360,'28'!$K$3:$M$16,3,FALSE),0)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IFERROR(VLOOKUP(H361,'28'!$K$3:$M$16,3,FALSE),0)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IFERROR(VLOOKUP(H362,'28'!$K$3:$M$16,3,FALSE),0)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IFERROR(VLOOKUP(H363,'28'!$K$3:$M$16,3,FALSE),0)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IFERROR(VLOOKUP(H364,'28'!$K$3:$M$16,3,FALSE),0)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IFERROR(VLOOKUP(H365,'28'!$K$3:$M$16,3,FALSE),0)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IFERROR(VLOOKUP(H366,'28'!$K$3:$M$16,3,FALSE),0)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IFERROR(VLOOKUP(H367,'28'!$K$3:$M$16,3,FALSE),0)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IFERROR(VLOOKUP(H368,'28'!$K$3:$M$16,3,FALSE),0)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IFERROR(VLOOKUP(H369,'28'!$K$3:$M$16,3,FALSE),0)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IFERROR(VLOOKUP(H370,'28'!$K$3:$M$16,3,FALSE),0)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IFERROR(VLOOKUP(H371,'28'!$K$3:$M$16,3,FALSE),0)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IFERROR(VLOOKUP(H372,'28'!$K$3:$M$16,3,FALSE),0)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IFERROR(VLOOKUP(H373,'28'!$K$3:$M$16,3,FALSE),0)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IFERROR(VLOOKUP(H374,'28'!$K$3:$M$16,3,FALSE),0)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IFERROR(VLOOKUP(H375,'28'!$K$3:$M$16,3,FALSE),0)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IFERROR(VLOOKUP(H376,'28'!$K$3:$M$16,3,FALSE),0)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IFERROR(VLOOKUP(H377,'28'!$K$3:$M$16,3,FALSE),0)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IFERROR(VLOOKUP(H378,'28'!$K$3:$M$16,3,FALSE),0)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IFERROR(VLOOKUP(H379,'28'!$K$3:$M$16,3,FALSE),0)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IFERROR(VLOOKUP(H380,'28'!$K$3:$M$16,3,FALSE),0)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IFERROR(VLOOKUP(H381,'28'!$K$3:$M$16,3,FALSE),0)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IFERROR(VLOOKUP(H382,'28'!$K$3:$M$16,3,FALSE),0)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IFERROR(VLOOKUP(H383,'28'!$K$3:$M$16,3,FALSE),0)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IFERROR(VLOOKUP(H384,'28'!$K$3:$M$16,3,FALSE),0)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IFERROR(VLOOKUP(H385,'28'!$K$3:$M$16,3,FALSE),0)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IFERROR(VLOOKUP(H386,'28'!$K$3:$M$16,3,FALSE),0)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IFERROR(VLOOKUP(H387,'28'!$K$3:$M$16,3,FALSE),0)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IFERROR(VLOOKUP(H388,'28'!$K$3:$M$16,3,FALSE),0)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IFERROR(VLOOKUP(H389,'28'!$K$3:$M$16,3,FALSE),0)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IFERROR(VLOOKUP(H390,'28'!$K$3:$M$16,3,FALSE),0)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IFERROR(VLOOKUP(H391,'28'!$K$3:$M$16,3,FALSE),0)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IFERROR(VLOOKUP(H392,'28'!$K$3:$M$16,3,FALSE),0)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IFERROR(VLOOKUP(H393,'28'!$K$3:$M$16,3,FALSE),0)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IFERROR(VLOOKUP(H394,'28'!$K$3:$M$16,3,FALSE),0)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IFERROR(VLOOKUP(H395,'28'!$K$3:$M$16,3,FALSE),0)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IFERROR(VLOOKUP(H396,'28'!$K$3:$M$16,3,FALSE),0)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IFERROR(VLOOKUP(H397,'28'!$K$3:$M$16,3,FALSE),0)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IFERROR(VLOOKUP(H398,'28'!$K$3:$M$16,3,FALSE),0)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IFERROR(VLOOKUP(H399,'28'!$K$3:$M$16,3,FALSE),0)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IFERROR(VLOOKUP(H400,'28'!$K$3:$M$16,3,FALSE),0)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IFERROR(VLOOKUP(H401,'28'!$K$3:$M$16,3,FALSE),0)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IFERROR(VLOOKUP(H402,'28'!$K$3:$M$16,3,FALSE),0)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IFERROR(VLOOKUP(H403,'28'!$K$3:$M$16,3,FALSE),0)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IFERROR(VLOOKUP(H404,'28'!$K$3:$M$16,3,FALSE),0)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IFERROR(VLOOKUP(H405,'28'!$K$3:$M$16,3,FALSE),0)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IFERROR(VLOOKUP(H406,'28'!$K$3:$M$16,3,FALSE),0)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IFERROR(VLOOKUP(H407,'28'!$K$3:$M$16,3,FALSE),0)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IFERROR(VLOOKUP(H408,'28'!$K$3:$M$16,3,FALSE),0)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IFERROR(VLOOKUP(H409,'28'!$K$3:$M$16,3,FALSE),0)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IFERROR(VLOOKUP(H410,'28'!$K$3:$M$16,3,FALSE),0)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IFERROR(VLOOKUP(H411,'28'!$K$3:$M$16,3,FALSE),0)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IFERROR(VLOOKUP(H412,'28'!$K$3:$M$16,3,FALSE),0)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IFERROR(VLOOKUP(H413,'28'!$K$3:$M$16,3,FALSE),0)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IFERROR(VLOOKUP(H414,'28'!$K$3:$M$16,3,FALSE),0)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IFERROR(VLOOKUP(H415,'28'!$K$3:$M$16,3,FALSE),0)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IFERROR(VLOOKUP(H416,'28'!$K$3:$M$16,3,FALSE),0)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IFERROR(VLOOKUP(H417,'28'!$K$3:$M$16,3,FALSE),0)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IFERROR(VLOOKUP(H418,'28'!$K$3:$M$16,3,FALSE),0)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IFERROR(VLOOKUP(H419,'28'!$K$3:$M$16,3,FALSE),0)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IFERROR(VLOOKUP(H420,'28'!$K$3:$M$16,3,FALSE),0)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IFERROR(VLOOKUP(H421,'28'!$K$3:$M$16,3,FALSE),0)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IFERROR(VLOOKUP(H422,'28'!$K$3:$M$16,3,FALSE),0)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IFERROR(VLOOKUP(H423,'28'!$K$3:$M$16,3,FALSE),0)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IFERROR(VLOOKUP(H424,'28'!$K$3:$M$16,3,FALSE),0)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IFERROR(VLOOKUP(H425,'28'!$K$3:$M$16,3,FALSE),0)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IFERROR(VLOOKUP(H426,'28'!$K$3:$M$16,3,FALSE),0)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IFERROR(VLOOKUP(H427,'28'!$K$3:$M$16,3,FALSE),0)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IFERROR(VLOOKUP(H428,'28'!$K$3:$M$16,3,FALSE),0)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IFERROR(VLOOKUP(H429,'28'!$K$3:$M$16,3,FALSE),0)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IFERROR(VLOOKUP(H430,'28'!$K$3:$M$16,3,FALSE),0)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IFERROR(VLOOKUP(H431,'28'!$K$3:$M$16,3,FALSE),0)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IFERROR(VLOOKUP(H432,'28'!$K$3:$M$16,3,FALSE),0)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IFERROR(VLOOKUP(H433,'28'!$K$3:$M$16,3,FALSE),0)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IFERROR(VLOOKUP(H434,'28'!$K$3:$M$16,3,FALSE),0)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IFERROR(VLOOKUP(H435,'28'!$K$3:$M$16,3,FALSE),0)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IFERROR(VLOOKUP(H436,'28'!$K$3:$M$16,3,FALSE),0)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IFERROR(VLOOKUP(H437,'28'!$K$3:$M$16,3,FALSE),0)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IFERROR(VLOOKUP(H438,'28'!$K$3:$M$16,3,FALSE),0)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IFERROR(VLOOKUP(H439,'28'!$K$3:$M$16,3,FALSE),0)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IFERROR(VLOOKUP(H440,'28'!$K$3:$M$16,3,FALSE),0)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IFERROR(VLOOKUP(H441,'28'!$K$3:$M$16,3,FALSE),0)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IFERROR(VLOOKUP(H442,'28'!$K$3:$M$16,3,FALSE),0)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IFERROR(VLOOKUP(H443,'28'!$K$3:$M$16,3,FALSE),0)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IFERROR(VLOOKUP(H444,'28'!$K$3:$M$16,3,FALSE),0)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IFERROR(VLOOKUP(H445,'28'!$K$3:$M$16,3,FALSE),0)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IFERROR(VLOOKUP(H446,'28'!$K$3:$M$16,3,FALSE),0)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IFERROR(VLOOKUP(H447,'28'!$K$3:$M$16,3,FALSE),0)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IFERROR(VLOOKUP(H448,'28'!$K$3:$M$16,3,FALSE),0)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IFERROR(VLOOKUP(H449,'28'!$K$3:$M$16,3,FALSE),0)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IFERROR(VLOOKUP(H450,'28'!$K$3:$M$16,3,FALSE),0)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IFERROR(VLOOKUP(H451,'28'!$K$3:$M$16,3,FALSE),0)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IFERROR(VLOOKUP(H452,'28'!$K$3:$M$16,3,FALSE),0)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IFERROR(VLOOKUP(H453,'28'!$K$3:$M$16,3,FALSE),0)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IFERROR(VLOOKUP(H454,'28'!$K$3:$M$16,3,FALSE),0)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IFERROR(VLOOKUP(H455,'28'!$K$3:$M$16,3,FALSE),0)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IFERROR(VLOOKUP(H456,'28'!$K$3:$M$16,3,FALSE),0)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IFERROR(VLOOKUP(H457,'28'!$K$3:$M$16,3,FALSE),0)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IFERROR(VLOOKUP(H458,'28'!$K$3:$M$16,3,FALSE),0)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IFERROR(VLOOKUP(H459,'28'!$K$3:$M$16,3,FALSE),0)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IFERROR(VLOOKUP(H460,'28'!$K$3:$M$16,3,FALSE),0)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IFERROR(VLOOKUP(H461,'28'!$K$3:$M$16,3,FALSE),0)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IFERROR(VLOOKUP(H462,'28'!$K$3:$M$16,3,FALSE),0)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IFERROR(VLOOKUP(H463,'28'!$K$3:$M$16,3,FALSE),0)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IFERROR(VLOOKUP(H464,'28'!$K$3:$M$16,3,FALSE),0)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IFERROR(VLOOKUP(H465,'28'!$K$3:$M$16,3,FALSE),0)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IFERROR(VLOOKUP(H466,'28'!$K$3:$M$16,3,FALSE),0)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IFERROR(VLOOKUP(H467,'28'!$K$3:$M$16,3,FALSE),0)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IFERROR(VLOOKUP(H468,'28'!$K$3:$M$16,3,FALSE),0)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IFERROR(VLOOKUP(H469,'28'!$K$3:$M$16,3,FALSE),0)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IFERROR(VLOOKUP(H470,'28'!$K$3:$M$16,3,FALSE),0)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IFERROR(VLOOKUP(H471,'28'!$K$3:$M$16,3,FALSE),0)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IFERROR(VLOOKUP(H472,'28'!$K$3:$M$16,3,FALSE),0)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IFERROR(VLOOKUP(H473,'28'!$K$3:$M$16,3,FALSE),0)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IFERROR(VLOOKUP(H474,'28'!$K$3:$M$16,3,FALSE),0)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IFERROR(VLOOKUP(H475,'28'!$K$3:$M$16,3,FALSE),0)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IFERROR(VLOOKUP(H476,'28'!$K$3:$M$16,3,FALSE),0)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IFERROR(VLOOKUP(H477,'28'!$K$3:$M$16,3,FALSE),0)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IFERROR(VLOOKUP(H478,'28'!$K$3:$M$16,3,FALSE),0)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IFERROR(VLOOKUP(H479,'28'!$K$3:$M$16,3,FALSE),0)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IFERROR(VLOOKUP(H480,'28'!$K$3:$M$16,3,FALSE),0)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IFERROR(VLOOKUP(H481,'28'!$K$3:$M$16,3,FALSE),0)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IFERROR(VLOOKUP(H482,'28'!$K$3:$M$16,3,FALSE),0)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IFERROR(VLOOKUP(H483,'28'!$K$3:$M$16,3,FALSE),0)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IFERROR(VLOOKUP(H484,'28'!$K$3:$M$16,3,FALSE),0)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IFERROR(VLOOKUP(H485,'28'!$K$3:$M$16,3,FALSE),0)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IFERROR(VLOOKUP(H486,'28'!$K$3:$M$16,3,FALSE),0)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IFERROR(VLOOKUP(H487,'28'!$K$3:$M$16,3,FALSE),0)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IFERROR(VLOOKUP(H488,'28'!$K$3:$M$16,3,FALSE),0)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IFERROR(VLOOKUP(H489,'28'!$K$3:$M$16,3,FALSE),0)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IFERROR(VLOOKUP(H490,'28'!$K$3:$M$16,3,FALSE),0)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IFERROR(VLOOKUP(H491,'28'!$K$3:$M$16,3,FALSE),0)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IFERROR(VLOOKUP(H492,'28'!$K$3:$M$16,3,FALSE),0)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IFERROR(VLOOKUP(H493,'28'!$K$3:$M$16,3,FALSE),0)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IFERROR(VLOOKUP(H494,'28'!$K$3:$M$16,3,FALSE),0)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IFERROR(VLOOKUP(H495,'28'!$K$3:$M$16,3,FALSE),0)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IFERROR(VLOOKUP(H496,'28'!$K$3:$M$16,3,FALSE),0)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IFERROR(VLOOKUP(H497,'28'!$K$3:$M$16,3,FALSE),0)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IFERROR(VLOOKUP(H498,'28'!$K$3:$M$16,3,FALSE),0)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IFERROR(VLOOKUP(H499,'28'!$K$3:$M$16,3,FALSE),0)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90zKuglCy9bSDBEYVYi5RyrhKAdUOzfMPIkimRExeCgatngSG79cYX31ETnTLNlX6zYYR3H0XyDjFKH81C6ZbQ==" saltValue="9Z0eighIg1QDpv10GPkmb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66969A8D-54C6-470A-A5B6-74E9F74C9D8E}">
      <formula1>$AB$500:$AB$534</formula1>
    </dataValidation>
    <dataValidation type="list" allowBlank="1" showInputMessage="1" showErrorMessage="1" sqref="A4:A499" xr:uid="{420271CB-D546-4AF4-A781-0604F10F22AC}">
      <formula1>$AB$544:$AB$549</formula1>
    </dataValidation>
    <dataValidation type="list" allowBlank="1" showInputMessage="1" showErrorMessage="1" sqref="L4:L499 I4:I499" xr:uid="{F154C96B-66C4-4703-8254-42EE9CA3E6FD}">
      <formula1>$AB$539:$AB$542</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codeName="Blad61">
    <tabColor rgb="FFC2E76B"/>
  </sheetPr>
  <dimension ref="A2:N62"/>
  <sheetViews>
    <sheetView showGridLines="0" topLeftCell="A5"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SUMIF('29a'!$H$4:$H$499,"A",'29a'!$S$4:$S$499)</f>
        <v>0</v>
      </c>
    </row>
    <row r="4" spans="1:14">
      <c r="A4" s="17" t="s">
        <v>127</v>
      </c>
      <c r="B4" s="285">
        <f>VLOOKUP(H5,'Kosten NEN2075'!A3:E52,3)</f>
        <v>0</v>
      </c>
      <c r="C4" s="285"/>
      <c r="D4" s="285"/>
      <c r="E4" s="285"/>
      <c r="F4" s="20"/>
      <c r="G4" s="20"/>
      <c r="H4" s="13"/>
      <c r="K4" s="35" t="s">
        <v>126</v>
      </c>
      <c r="L4" s="47"/>
      <c r="M4" s="191"/>
      <c r="N4" s="84">
        <f>SUMIF('29a'!$H$4:$H$499,"B",'29a'!$S$4:$S$499)</f>
        <v>0</v>
      </c>
    </row>
    <row r="5" spans="1:14">
      <c r="A5" s="18" t="s">
        <v>129</v>
      </c>
      <c r="B5" s="286">
        <f>VLOOKUP(H5,'Kosten NEN2075'!A3:E52,4)</f>
        <v>0</v>
      </c>
      <c r="C5" s="286"/>
      <c r="D5" s="286"/>
      <c r="E5" s="286"/>
      <c r="F5" s="282" t="s">
        <v>130</v>
      </c>
      <c r="G5" s="282"/>
      <c r="H5" s="14">
        <v>29</v>
      </c>
      <c r="K5" s="35" t="s">
        <v>131</v>
      </c>
      <c r="L5" s="47"/>
      <c r="M5" s="191"/>
      <c r="N5" s="84">
        <f>SUMIF('29a'!$H$4:$H$499,"C",'29a'!$S$4:$S$499)</f>
        <v>0</v>
      </c>
    </row>
    <row r="6" spans="1:14">
      <c r="A6" s="19" t="s">
        <v>132</v>
      </c>
      <c r="B6" s="287">
        <f>VLOOKUP(H5,'Kosten NEN2075'!A3:E52,5)</f>
        <v>0</v>
      </c>
      <c r="C6" s="287"/>
      <c r="D6" s="287"/>
      <c r="E6" s="287"/>
      <c r="F6" s="283" t="s">
        <v>133</v>
      </c>
      <c r="G6" s="283"/>
      <c r="H6" s="15" t="str">
        <f>CONCATENATE(H5,"a")</f>
        <v>29a</v>
      </c>
      <c r="K6" s="35" t="s">
        <v>448</v>
      </c>
      <c r="L6" s="47"/>
      <c r="M6" s="191"/>
      <c r="N6" s="84">
        <f>SUMIF('29a'!$H$4:$H$499,"D",'29a'!$S$4:$S$499)</f>
        <v>0</v>
      </c>
    </row>
    <row r="7" spans="1:14">
      <c r="K7" s="35" t="s">
        <v>134</v>
      </c>
      <c r="L7" s="47"/>
      <c r="M7" s="191"/>
      <c r="N7" s="84">
        <f>SUMIF('29a'!$H$4:$H$499,"E",'29a'!$S$4:$S$499)</f>
        <v>0</v>
      </c>
    </row>
    <row r="8" spans="1:14">
      <c r="A8" s="4" t="s">
        <v>136</v>
      </c>
      <c r="B8" s="5"/>
      <c r="C8" s="5"/>
      <c r="D8" s="5"/>
      <c r="E8" s="16">
        <f>MAX(L3:L16)</f>
        <v>0</v>
      </c>
      <c r="K8" s="35" t="s">
        <v>138</v>
      </c>
      <c r="L8" s="47"/>
      <c r="M8" s="191"/>
      <c r="N8" s="84">
        <f>SUMIF('29a'!$H$4:$H$499,"F",'29a'!$S$4:$S$499)</f>
        <v>0</v>
      </c>
    </row>
    <row r="9" spans="1:14">
      <c r="A9" s="4" t="s">
        <v>111</v>
      </c>
      <c r="B9" s="5"/>
      <c r="C9" s="5"/>
      <c r="D9" s="5"/>
      <c r="E9" s="164">
        <v>0.08</v>
      </c>
      <c r="K9" s="35" t="s">
        <v>140</v>
      </c>
      <c r="L9" s="47"/>
      <c r="M9" s="191"/>
      <c r="N9" s="84">
        <f>SUMIF('29a'!$H$4:$H$499,"G",'29a'!$S$4:$S$499)</f>
        <v>0</v>
      </c>
    </row>
    <row r="10" spans="1:14">
      <c r="H10" s="8" t="s">
        <v>139</v>
      </c>
      <c r="K10" s="35" t="s">
        <v>586</v>
      </c>
      <c r="L10" s="47"/>
      <c r="M10" s="191"/>
      <c r="N10" s="84">
        <f>SUMIF('29a'!$H$4:$H$499,"H",'29a'!$S$4:$S$499)</f>
        <v>0</v>
      </c>
    </row>
    <row r="11" spans="1:14">
      <c r="A11" s="4" t="s">
        <v>141</v>
      </c>
      <c r="B11" s="5"/>
      <c r="C11" s="5"/>
      <c r="D11" s="5"/>
      <c r="E11" s="5"/>
      <c r="F11" s="21"/>
      <c r="G11" s="21"/>
      <c r="H11" s="165">
        <f>SUM(N3:N16)*Offertetarief</f>
        <v>0</v>
      </c>
      <c r="K11" s="37" t="s">
        <v>642</v>
      </c>
      <c r="L11" s="48"/>
      <c r="M11" s="192"/>
      <c r="N11" s="85">
        <f>SUMIF('29a'!$H$4:$H$499,"I",'29a'!$S$4:$S$499)</f>
        <v>0</v>
      </c>
    </row>
    <row r="12" spans="1:14">
      <c r="E12" t="s">
        <v>142</v>
      </c>
      <c r="F12" s="8" t="s">
        <v>143</v>
      </c>
      <c r="G12" s="8" t="s">
        <v>144</v>
      </c>
      <c r="H12" s="8"/>
      <c r="K12" s="8"/>
      <c r="L12" s="8"/>
      <c r="M12" s="166"/>
      <c r="N12" s="114"/>
    </row>
    <row r="13" spans="1:14">
      <c r="A13" s="5" t="s">
        <v>145</v>
      </c>
      <c r="B13" s="5"/>
      <c r="C13" s="5"/>
      <c r="D13" s="5"/>
      <c r="E13" s="167">
        <v>4</v>
      </c>
      <c r="F13" s="44">
        <f>SUMIF('29a'!H4:H499,"&lt;&gt;X",'29a'!O4:O499)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'29a'!Q500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SUMIFS('29a'!J4:J499,'29a'!I4:I499,"Linoleum",'29a'!H4:H499,"&lt;&gt;X")+SUMIFS('29a'!M4:M499,'29a'!L4:L499,"Linoleum",'29a'!H4:H499,"&lt;&gt;X")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SUMIFS('29a'!J4:J499,'29a'!I4:I499,"Tapijt",'29a'!H4:H499,"&lt;&gt;X")+SUMIFS('29a'!M4:M499,'29a'!L4:L499,"Tapijt",'29a'!H4:H499,"&lt;&gt;X")</f>
        <v>0</v>
      </c>
      <c r="F26" s="194"/>
      <c r="G26" s="174">
        <f t="shared" si="0"/>
        <v>0</v>
      </c>
      <c r="H26" s="36">
        <v>1</v>
      </c>
      <c r="I26" s="175">
        <f t="shared" si="1"/>
        <v>0</v>
      </c>
    </row>
    <row r="27" spans="1:9">
      <c r="A27" s="258" t="s">
        <v>158</v>
      </c>
      <c r="B27" s="257"/>
      <c r="C27" s="257"/>
      <c r="D27" s="264"/>
      <c r="E27" s="97">
        <f>SUMIFS('29a'!J4:J499,'29a'!I4:I499,"Steen/glad",'29a'!H4:H499,"&lt;&gt;X",'29a'!H4:H499,"&lt;&gt;G")+SUMIFS('29a'!M4:M499,'29a'!L4:L499,"Steen/glad",'29a'!H4:H499,"&lt;&gt;X",'29a'!H4:H499,"&lt;&gt;G")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'29a'!T500</f>
        <v>0</v>
      </c>
      <c r="F29" s="193"/>
      <c r="G29" s="172">
        <f t="shared" si="0"/>
        <v>0</v>
      </c>
      <c r="H29" s="95"/>
      <c r="I29" s="173">
        <f t="shared" si="1"/>
        <v>0</v>
      </c>
    </row>
    <row r="30" spans="1:9">
      <c r="A30" s="258" t="s">
        <v>160</v>
      </c>
      <c r="B30" s="257"/>
      <c r="C30" s="257"/>
      <c r="D30" s="259"/>
      <c r="E30" s="26">
        <f>'29a'!U500</f>
        <v>0</v>
      </c>
      <c r="F30" s="194"/>
      <c r="G30" s="174">
        <f t="shared" si="0"/>
        <v>0</v>
      </c>
      <c r="H30" s="36"/>
      <c r="I30" s="175">
        <f t="shared" si="1"/>
        <v>0</v>
      </c>
    </row>
    <row r="31" spans="1:9">
      <c r="A31" s="258" t="s">
        <v>161</v>
      </c>
      <c r="B31" s="257"/>
      <c r="C31" s="257"/>
      <c r="D31" s="259"/>
      <c r="E31" s="26">
        <f>'29a'!V500*2</f>
        <v>0</v>
      </c>
      <c r="F31" s="194"/>
      <c r="G31" s="174">
        <f t="shared" si="0"/>
        <v>0</v>
      </c>
      <c r="H31" s="36"/>
      <c r="I31" s="175">
        <f t="shared" si="1"/>
        <v>0</v>
      </c>
    </row>
    <row r="32" spans="1:9">
      <c r="A32" s="258" t="s">
        <v>162</v>
      </c>
      <c r="B32" s="257"/>
      <c r="C32" s="257"/>
      <c r="D32" s="259"/>
      <c r="E32" s="26">
        <f>'29a'!W500</f>
        <v>0</v>
      </c>
      <c r="F32" s="194"/>
      <c r="G32" s="174">
        <f t="shared" si="0"/>
        <v>0</v>
      </c>
      <c r="H32" s="36"/>
      <c r="I32" s="175">
        <f t="shared" si="1"/>
        <v>0</v>
      </c>
    </row>
    <row r="33" spans="1:9">
      <c r="A33" s="258" t="s">
        <v>163</v>
      </c>
      <c r="B33" s="257"/>
      <c r="C33" s="257"/>
      <c r="D33" s="259"/>
      <c r="E33" s="26">
        <f>'29a'!X500</f>
        <v>0</v>
      </c>
      <c r="F33" s="194"/>
      <c r="G33" s="174">
        <f t="shared" si="0"/>
        <v>0</v>
      </c>
      <c r="H33" s="36"/>
      <c r="I33" s="175">
        <f t="shared" si="1"/>
        <v>0</v>
      </c>
    </row>
    <row r="34" spans="1:9">
      <c r="A34" s="258" t="s">
        <v>164</v>
      </c>
      <c r="B34" s="257"/>
      <c r="C34" s="257"/>
      <c r="D34" s="259"/>
      <c r="E34" s="26">
        <f>'29a'!Y500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SUMIF('29a'!H4:H499,"G",'29a'!O4:O499)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w50jPJOeudkH4Sjqac+p8eEFI6+46Hp2kOQlg8xbDvOkbwU3knpCq0SSv1nuoeCPb0CIdqR56sXgIOfldZ9SjA==" saltValue="qDIYlZWVo8udiuKUITydK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codeName="Blad6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29</v>
      </c>
      <c r="B1" s="292"/>
      <c r="C1" s="293"/>
      <c r="D1" s="294" t="s">
        <v>127</v>
      </c>
      <c r="E1" s="295"/>
      <c r="F1" s="297">
        <f>'Kosten NEN2075'!C31</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IFERROR(VLOOKUP(H4,'29'!$K$3:$M$16,3,FALSE),0)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IFERROR(VLOOKUP(H5,'29'!$K$3:$M$16,3,FALSE),0)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IFERROR(VLOOKUP(H6,'29'!$K$3:$M$16,3,FALSE),0)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IFERROR(VLOOKUP(H7,'29'!$K$3:$M$16,3,FALSE),0)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IFERROR(VLOOKUP(H8,'29'!$K$3:$M$16,3,FALSE),0)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IFERROR(VLOOKUP(H9,'29'!$K$3:$M$16,3,FALSE),0)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IFERROR(VLOOKUP(H10,'29'!$K$3:$M$16,3,FALSE),0)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IFERROR(VLOOKUP(H11,'29'!$K$3:$M$16,3,FALSE),0)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IFERROR(VLOOKUP(H12,'29'!$K$3:$M$16,3,FALSE),0)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IFERROR(VLOOKUP(H13,'29'!$K$3:$M$16,3,FALSE),0)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IFERROR(VLOOKUP(H14,'29'!$K$3:$M$16,3,FALSE),0)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IFERROR(VLOOKUP(H15,'29'!$K$3:$M$16,3,FALSE),0)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IFERROR(VLOOKUP(H16,'29'!$K$3:$M$16,3,FALSE),0)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IFERROR(VLOOKUP(H17,'29'!$K$3:$M$16,3,FALSE),0)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IFERROR(VLOOKUP(H18,'29'!$K$3:$M$16,3,FALSE),0)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IFERROR(VLOOKUP(H19,'29'!$K$3:$M$16,3,FALSE),0)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IFERROR(VLOOKUP(H20,'29'!$K$3:$M$16,3,FALSE),0)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IFERROR(VLOOKUP(H21,'29'!$K$3:$M$16,3,FALSE),0)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IFERROR(VLOOKUP(H22,'29'!$K$3:$M$16,3,FALSE),0)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IFERROR(VLOOKUP(H23,'29'!$K$3:$M$16,3,FALSE),0)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IFERROR(VLOOKUP(H24,'29'!$K$3:$M$16,3,FALSE),0)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IFERROR(VLOOKUP(H25,'29'!$K$3:$M$16,3,FALSE),0)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IFERROR(VLOOKUP(H26,'29'!$K$3:$M$16,3,FALSE),0)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IFERROR(VLOOKUP(H27,'29'!$K$3:$M$16,3,FALSE),0)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IFERROR(VLOOKUP(H28,'29'!$K$3:$M$16,3,FALSE),0)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IFERROR(VLOOKUP(H29,'29'!$K$3:$M$16,3,FALSE),0)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IFERROR(VLOOKUP(H30,'29'!$K$3:$M$16,3,FALSE),0)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IFERROR(VLOOKUP(H31,'29'!$K$3:$M$16,3,FALSE),0)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IFERROR(VLOOKUP(H32,'29'!$K$3:$M$16,3,FALSE),0)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IFERROR(VLOOKUP(H33,'29'!$K$3:$M$16,3,FALSE),0)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IFERROR(VLOOKUP(H34,'29'!$K$3:$M$16,3,FALSE),0)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IFERROR(VLOOKUP(H35,'29'!$K$3:$M$16,3,FALSE),0)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IFERROR(VLOOKUP(H36,'29'!$K$3:$M$16,3,FALSE),0)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IFERROR(VLOOKUP(H37,'29'!$K$3:$M$16,3,FALSE),0)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IFERROR(VLOOKUP(H38,'29'!$K$3:$M$16,3,FALSE),0)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IFERROR(VLOOKUP(H39,'29'!$K$3:$M$16,3,FALSE),0)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IFERROR(VLOOKUP(H40,'29'!$K$3:$M$16,3,FALSE),0)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IFERROR(VLOOKUP(H41,'29'!$K$3:$M$16,3,FALSE),0)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IFERROR(VLOOKUP(H42,'29'!$K$3:$M$16,3,FALSE),0)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IFERROR(VLOOKUP(H43,'29'!$K$3:$M$16,3,FALSE),0)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IFERROR(VLOOKUP(H44,'29'!$K$3:$M$16,3,FALSE),0)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IFERROR(VLOOKUP(H45,'29'!$K$3:$M$16,3,FALSE),0)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IFERROR(VLOOKUP(H46,'29'!$K$3:$M$16,3,FALSE),0)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IFERROR(VLOOKUP(H47,'29'!$K$3:$M$16,3,FALSE),0)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IFERROR(VLOOKUP(H48,'29'!$K$3:$M$16,3,FALSE),0)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IFERROR(VLOOKUP(H49,'29'!$K$3:$M$16,3,FALSE),0)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IFERROR(VLOOKUP(H50,'29'!$K$3:$M$16,3,FALSE),0)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IFERROR(VLOOKUP(H51,'29'!$K$3:$M$16,3,FALSE),0)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IFERROR(VLOOKUP(H52,'29'!$K$3:$M$16,3,FALSE),0)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IFERROR(VLOOKUP(H53,'29'!$K$3:$M$16,3,FALSE),0)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IFERROR(VLOOKUP(H54,'29'!$K$3:$M$16,3,FALSE),0)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IFERROR(VLOOKUP(H55,'29'!$K$3:$M$16,3,FALSE),0)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IFERROR(VLOOKUP(H56,'29'!$K$3:$M$16,3,FALSE),0)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IFERROR(VLOOKUP(H57,'29'!$K$3:$M$16,3,FALSE),0)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IFERROR(VLOOKUP(H58,'29'!$K$3:$M$16,3,FALSE),0)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IFERROR(VLOOKUP(H59,'29'!$K$3:$M$16,3,FALSE),0)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IFERROR(VLOOKUP(H60,'29'!$K$3:$M$16,3,FALSE),0)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IFERROR(VLOOKUP(H61,'29'!$K$3:$M$16,3,FALSE),0)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IFERROR(VLOOKUP(H62,'29'!$K$3:$M$16,3,FALSE),0)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IFERROR(VLOOKUP(H63,'29'!$K$3:$M$16,3,FALSE),0)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IFERROR(VLOOKUP(H64,'29'!$K$3:$M$16,3,FALSE),0)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IFERROR(VLOOKUP(H65,'29'!$K$3:$M$16,3,FALSE),0)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IFERROR(VLOOKUP(H66,'29'!$K$3:$M$16,3,FALSE),0)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IFERROR(VLOOKUP(H67,'29'!$K$3:$M$16,3,FALSE),0)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IFERROR(VLOOKUP(H68,'29'!$K$3:$M$16,3,FALSE),0)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IFERROR(VLOOKUP(H69,'29'!$K$3:$M$16,3,FALSE),0)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IFERROR(VLOOKUP(H70,'29'!$K$3:$M$16,3,FALSE),0)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IFERROR(VLOOKUP(H71,'29'!$K$3:$M$16,3,FALSE),0)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IFERROR(VLOOKUP(H72,'29'!$K$3:$M$16,3,FALSE),0)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IFERROR(VLOOKUP(H73,'29'!$K$3:$M$16,3,FALSE),0)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IFERROR(VLOOKUP(H74,'29'!$K$3:$M$16,3,FALSE),0)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IFERROR(VLOOKUP(H75,'29'!$K$3:$M$16,3,FALSE),0)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IFERROR(VLOOKUP(H76,'29'!$K$3:$M$16,3,FALSE),0)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IFERROR(VLOOKUP(H77,'29'!$K$3:$M$16,3,FALSE),0)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IFERROR(VLOOKUP(H78,'29'!$K$3:$M$16,3,FALSE),0)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IFERROR(VLOOKUP(H79,'29'!$K$3:$M$16,3,FALSE),0)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IFERROR(VLOOKUP(H80,'29'!$K$3:$M$16,3,FALSE),0)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IFERROR(VLOOKUP(H81,'29'!$K$3:$M$16,3,FALSE),0)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IFERROR(VLOOKUP(H82,'29'!$K$3:$M$16,3,FALSE),0)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IFERROR(VLOOKUP(H83,'29'!$K$3:$M$16,3,FALSE),0)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IFERROR(VLOOKUP(H84,'29'!$K$3:$M$16,3,FALSE),0)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IFERROR(VLOOKUP(H85,'29'!$K$3:$M$16,3,FALSE),0)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IFERROR(VLOOKUP(H86,'29'!$K$3:$M$16,3,FALSE),0)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IFERROR(VLOOKUP(H87,'29'!$K$3:$M$16,3,FALSE),0)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IFERROR(VLOOKUP(H88,'29'!$K$3:$M$16,3,FALSE),0)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IFERROR(VLOOKUP(H89,'29'!$K$3:$M$16,3,FALSE),0)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IFERROR(VLOOKUP(H90,'29'!$K$3:$M$16,3,FALSE),0)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IFERROR(VLOOKUP(H91,'29'!$K$3:$M$16,3,FALSE),0)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IFERROR(VLOOKUP(H92,'29'!$K$3:$M$16,3,FALSE),0)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IFERROR(VLOOKUP(H93,'29'!$K$3:$M$16,3,FALSE),0)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IFERROR(VLOOKUP(H94,'29'!$K$3:$M$16,3,FALSE),0)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IFERROR(VLOOKUP(H95,'29'!$K$3:$M$16,3,FALSE),0)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IFERROR(VLOOKUP(H96,'29'!$K$3:$M$16,3,FALSE),0)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IFERROR(VLOOKUP(H97,'29'!$K$3:$M$16,3,FALSE),0)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IFERROR(VLOOKUP(H98,'29'!$K$3:$M$16,3,FALSE),0)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IFERROR(VLOOKUP(H99,'29'!$K$3:$M$16,3,FALSE),0)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IFERROR(VLOOKUP(H100,'29'!$K$3:$M$16,3,FALSE),0)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IFERROR(VLOOKUP(H101,'29'!$K$3:$M$16,3,FALSE),0)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IFERROR(VLOOKUP(H102,'29'!$K$3:$M$16,3,FALSE),0)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IFERROR(VLOOKUP(H103,'29'!$K$3:$M$16,3,FALSE),0)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IFERROR(VLOOKUP(H104,'29'!$K$3:$M$16,3,FALSE),0)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IFERROR(VLOOKUP(H105,'29'!$K$3:$M$16,3,FALSE),0)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IFERROR(VLOOKUP(H106,'29'!$K$3:$M$16,3,FALSE),0)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IFERROR(VLOOKUP(H107,'29'!$K$3:$M$16,3,FALSE),0)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IFERROR(VLOOKUP(H108,'29'!$K$3:$M$16,3,FALSE),0)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IFERROR(VLOOKUP(H109,'29'!$K$3:$M$16,3,FALSE),0)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IFERROR(VLOOKUP(H110,'29'!$K$3:$M$16,3,FALSE),0)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IFERROR(VLOOKUP(H111,'29'!$K$3:$M$16,3,FALSE),0)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IFERROR(VLOOKUP(H112,'29'!$K$3:$M$16,3,FALSE),0)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IFERROR(VLOOKUP(H113,'29'!$K$3:$M$16,3,FALSE),0)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IFERROR(VLOOKUP(H114,'29'!$K$3:$M$16,3,FALSE),0)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IFERROR(VLOOKUP(H115,'29'!$K$3:$M$16,3,FALSE),0)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IFERROR(VLOOKUP(H116,'29'!$K$3:$M$16,3,FALSE),0)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IFERROR(VLOOKUP(H117,'29'!$K$3:$M$16,3,FALSE),0)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IFERROR(VLOOKUP(H118,'29'!$K$3:$M$16,3,FALSE),0)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IFERROR(VLOOKUP(H119,'29'!$K$3:$M$16,3,FALSE),0)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IFERROR(VLOOKUP(H120,'29'!$K$3:$M$16,3,FALSE),0)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IFERROR(VLOOKUP(H121,'29'!$K$3:$M$16,3,FALSE),0)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IFERROR(VLOOKUP(H122,'29'!$K$3:$M$16,3,FALSE),0)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IFERROR(VLOOKUP(H123,'29'!$K$3:$M$16,3,FALSE),0)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IFERROR(VLOOKUP(H124,'29'!$K$3:$M$16,3,FALSE),0)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IFERROR(VLOOKUP(H125,'29'!$K$3:$M$16,3,FALSE),0)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IFERROR(VLOOKUP(H126,'29'!$K$3:$M$16,3,FALSE),0)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IFERROR(VLOOKUP(H127,'29'!$K$3:$M$16,3,FALSE),0)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IFERROR(VLOOKUP(H128,'29'!$K$3:$M$16,3,FALSE),0)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IFERROR(VLOOKUP(H129,'29'!$K$3:$M$16,3,FALSE),0)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IFERROR(VLOOKUP(H130,'29'!$K$3:$M$16,3,FALSE),0)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IFERROR(VLOOKUP(H131,'29'!$K$3:$M$16,3,FALSE),0)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IFERROR(VLOOKUP(H132,'29'!$K$3:$M$16,3,FALSE),0)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IFERROR(VLOOKUP(H133,'29'!$K$3:$M$16,3,FALSE),0)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IFERROR(VLOOKUP(H134,'29'!$K$3:$M$16,3,FALSE),0)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IFERROR(VLOOKUP(H135,'29'!$K$3:$M$16,3,FALSE),0)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IFERROR(VLOOKUP(H136,'29'!$K$3:$M$16,3,FALSE),0)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IFERROR(VLOOKUP(H137,'29'!$K$3:$M$16,3,FALSE),0)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IFERROR(VLOOKUP(H138,'29'!$K$3:$M$16,3,FALSE),0)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IFERROR(VLOOKUP(H139,'29'!$K$3:$M$16,3,FALSE),0)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IFERROR(VLOOKUP(H140,'29'!$K$3:$M$16,3,FALSE),0)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IFERROR(VLOOKUP(H141,'29'!$K$3:$M$16,3,FALSE),0)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IFERROR(VLOOKUP(H142,'29'!$K$3:$M$16,3,FALSE),0)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IFERROR(VLOOKUP(H143,'29'!$K$3:$M$16,3,FALSE),0)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IFERROR(VLOOKUP(H144,'29'!$K$3:$M$16,3,FALSE),0)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IFERROR(VLOOKUP(H145,'29'!$K$3:$M$16,3,FALSE),0)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IFERROR(VLOOKUP(H146,'29'!$K$3:$M$16,3,FALSE),0)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IFERROR(VLOOKUP(H147,'29'!$K$3:$M$16,3,FALSE),0)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IFERROR(VLOOKUP(H148,'29'!$K$3:$M$16,3,FALSE),0)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IFERROR(VLOOKUP(H149,'29'!$K$3:$M$16,3,FALSE),0)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IFERROR(VLOOKUP(H150,'29'!$K$3:$M$16,3,FALSE),0)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IFERROR(VLOOKUP(H151,'29'!$K$3:$M$16,3,FALSE),0)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IFERROR(VLOOKUP(H152,'29'!$K$3:$M$16,3,FALSE),0)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IFERROR(VLOOKUP(H153,'29'!$K$3:$M$16,3,FALSE),0)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IFERROR(VLOOKUP(H154,'29'!$K$3:$M$16,3,FALSE),0)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IFERROR(VLOOKUP(H155,'29'!$K$3:$M$16,3,FALSE),0)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IFERROR(VLOOKUP(H156,'29'!$K$3:$M$16,3,FALSE),0)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IFERROR(VLOOKUP(H157,'29'!$K$3:$M$16,3,FALSE),0)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IFERROR(VLOOKUP(H158,'29'!$K$3:$M$16,3,FALSE),0)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IFERROR(VLOOKUP(H159,'29'!$K$3:$M$16,3,FALSE),0)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IFERROR(VLOOKUP(H160,'29'!$K$3:$M$16,3,FALSE),0)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IFERROR(VLOOKUP(H161,'29'!$K$3:$M$16,3,FALSE),0)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IFERROR(VLOOKUP(H162,'29'!$K$3:$M$16,3,FALSE),0)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IFERROR(VLOOKUP(H163,'29'!$K$3:$M$16,3,FALSE),0)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IFERROR(VLOOKUP(H164,'29'!$K$3:$M$16,3,FALSE),0)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IFERROR(VLOOKUP(H165,'29'!$K$3:$M$16,3,FALSE),0)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IFERROR(VLOOKUP(H166,'29'!$K$3:$M$16,3,FALSE),0)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IFERROR(VLOOKUP(H167,'29'!$K$3:$M$16,3,FALSE),0)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IFERROR(VLOOKUP(H168,'29'!$K$3:$M$16,3,FALSE),0)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IFERROR(VLOOKUP(H169,'29'!$K$3:$M$16,3,FALSE),0)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IFERROR(VLOOKUP(H170,'29'!$K$3:$M$16,3,FALSE),0)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IFERROR(VLOOKUP(H171,'29'!$K$3:$M$16,3,FALSE),0)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IFERROR(VLOOKUP(H172,'29'!$K$3:$M$16,3,FALSE),0)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IFERROR(VLOOKUP(H173,'29'!$K$3:$M$16,3,FALSE),0)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IFERROR(VLOOKUP(H174,'29'!$K$3:$M$16,3,FALSE),0)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IFERROR(VLOOKUP(H175,'29'!$K$3:$M$16,3,FALSE),0)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IFERROR(VLOOKUP(H176,'29'!$K$3:$M$16,3,FALSE),0)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IFERROR(VLOOKUP(H177,'29'!$K$3:$M$16,3,FALSE),0)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IFERROR(VLOOKUP(H178,'29'!$K$3:$M$16,3,FALSE),0)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IFERROR(VLOOKUP(H179,'29'!$K$3:$M$16,3,FALSE),0)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IFERROR(VLOOKUP(H180,'29'!$K$3:$M$16,3,FALSE),0)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IFERROR(VLOOKUP(H181,'29'!$K$3:$M$16,3,FALSE),0)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IFERROR(VLOOKUP(H182,'29'!$K$3:$M$16,3,FALSE),0)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IFERROR(VLOOKUP(H183,'29'!$K$3:$M$16,3,FALSE),0)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IFERROR(VLOOKUP(H184,'29'!$K$3:$M$16,3,FALSE),0)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IFERROR(VLOOKUP(H185,'29'!$K$3:$M$16,3,FALSE),0)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IFERROR(VLOOKUP(H186,'29'!$K$3:$M$16,3,FALSE),0)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IFERROR(VLOOKUP(H187,'29'!$K$3:$M$16,3,FALSE),0)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IFERROR(VLOOKUP(H188,'29'!$K$3:$M$16,3,FALSE),0)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IFERROR(VLOOKUP(H189,'29'!$K$3:$M$16,3,FALSE),0)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IFERROR(VLOOKUP(H190,'29'!$K$3:$M$16,3,FALSE),0)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IFERROR(VLOOKUP(H191,'29'!$K$3:$M$16,3,FALSE),0)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IFERROR(VLOOKUP(H192,'29'!$K$3:$M$16,3,FALSE),0)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IFERROR(VLOOKUP(H193,'29'!$K$3:$M$16,3,FALSE),0)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IFERROR(VLOOKUP(H194,'29'!$K$3:$M$16,3,FALSE),0)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IFERROR(VLOOKUP(H195,'29'!$K$3:$M$16,3,FALSE),0)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IFERROR(VLOOKUP(H196,'29'!$K$3:$M$16,3,FALSE),0)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IFERROR(VLOOKUP(H197,'29'!$K$3:$M$16,3,FALSE),0)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IFERROR(VLOOKUP(H198,'29'!$K$3:$M$16,3,FALSE),0)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IFERROR(VLOOKUP(H199,'29'!$K$3:$M$16,3,FALSE),0)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IFERROR(VLOOKUP(H200,'29'!$K$3:$M$16,3,FALSE),0)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IFERROR(VLOOKUP(H201,'29'!$K$3:$M$16,3,FALSE),0)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IFERROR(VLOOKUP(H202,'29'!$K$3:$M$16,3,FALSE),0)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IFERROR(VLOOKUP(H203,'29'!$K$3:$M$16,3,FALSE),0)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IFERROR(VLOOKUP(H204,'29'!$K$3:$M$16,3,FALSE),0)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IFERROR(VLOOKUP(H205,'29'!$K$3:$M$16,3,FALSE),0)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IFERROR(VLOOKUP(H206,'29'!$K$3:$M$16,3,FALSE),0)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IFERROR(VLOOKUP(H207,'29'!$K$3:$M$16,3,FALSE),0)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IFERROR(VLOOKUP(H208,'29'!$K$3:$M$16,3,FALSE),0)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IFERROR(VLOOKUP(H209,'29'!$K$3:$M$16,3,FALSE),0)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IFERROR(VLOOKUP(H210,'29'!$K$3:$M$16,3,FALSE),0)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IFERROR(VLOOKUP(H211,'29'!$K$3:$M$16,3,FALSE),0)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IFERROR(VLOOKUP(H212,'29'!$K$3:$M$16,3,FALSE),0)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IFERROR(VLOOKUP(H213,'29'!$K$3:$M$16,3,FALSE),0)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IFERROR(VLOOKUP(H214,'29'!$K$3:$M$16,3,FALSE),0)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IFERROR(VLOOKUP(H215,'29'!$K$3:$M$16,3,FALSE),0)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IFERROR(VLOOKUP(H216,'29'!$K$3:$M$16,3,FALSE),0)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IFERROR(VLOOKUP(H217,'29'!$K$3:$M$16,3,FALSE),0)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IFERROR(VLOOKUP(H218,'29'!$K$3:$M$16,3,FALSE),0)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IFERROR(VLOOKUP(H219,'29'!$K$3:$M$16,3,FALSE),0)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IFERROR(VLOOKUP(H220,'29'!$K$3:$M$16,3,FALSE),0)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IFERROR(VLOOKUP(H221,'29'!$K$3:$M$16,3,FALSE),0)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IFERROR(VLOOKUP(H222,'29'!$K$3:$M$16,3,FALSE),0)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IFERROR(VLOOKUP(H223,'29'!$K$3:$M$16,3,FALSE),0)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IFERROR(VLOOKUP(H224,'29'!$K$3:$M$16,3,FALSE),0)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IFERROR(VLOOKUP(H225,'29'!$K$3:$M$16,3,FALSE),0)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IFERROR(VLOOKUP(H226,'29'!$K$3:$M$16,3,FALSE),0)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IFERROR(VLOOKUP(H227,'29'!$K$3:$M$16,3,FALSE),0)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IFERROR(VLOOKUP(H228,'29'!$K$3:$M$16,3,FALSE),0)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IFERROR(VLOOKUP(H229,'29'!$K$3:$M$16,3,FALSE),0)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IFERROR(VLOOKUP(H230,'29'!$K$3:$M$16,3,FALSE),0)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IFERROR(VLOOKUP(H231,'29'!$K$3:$M$16,3,FALSE),0)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IFERROR(VLOOKUP(H232,'29'!$K$3:$M$16,3,FALSE),0)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IFERROR(VLOOKUP(H233,'29'!$K$3:$M$16,3,FALSE),0)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IFERROR(VLOOKUP(H234,'29'!$K$3:$M$16,3,FALSE),0)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IFERROR(VLOOKUP(H235,'29'!$K$3:$M$16,3,FALSE),0)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IFERROR(VLOOKUP(H236,'29'!$K$3:$M$16,3,FALSE),0)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IFERROR(VLOOKUP(H237,'29'!$K$3:$M$16,3,FALSE),0)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IFERROR(VLOOKUP(H238,'29'!$K$3:$M$16,3,FALSE),0)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IFERROR(VLOOKUP(H239,'29'!$K$3:$M$16,3,FALSE),0)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IFERROR(VLOOKUP(H240,'29'!$K$3:$M$16,3,FALSE),0)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IFERROR(VLOOKUP(H241,'29'!$K$3:$M$16,3,FALSE),0)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IFERROR(VLOOKUP(H242,'29'!$K$3:$M$16,3,FALSE),0)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IFERROR(VLOOKUP(H243,'29'!$K$3:$M$16,3,FALSE),0)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IFERROR(VLOOKUP(H244,'29'!$K$3:$M$16,3,FALSE),0)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IFERROR(VLOOKUP(H245,'29'!$K$3:$M$16,3,FALSE),0)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IFERROR(VLOOKUP(H246,'29'!$K$3:$M$16,3,FALSE),0)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IFERROR(VLOOKUP(H247,'29'!$K$3:$M$16,3,FALSE),0)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IFERROR(VLOOKUP(H248,'29'!$K$3:$M$16,3,FALSE),0)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IFERROR(VLOOKUP(H249,'29'!$K$3:$M$16,3,FALSE),0)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IFERROR(VLOOKUP(H250,'29'!$K$3:$M$16,3,FALSE),0)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IFERROR(VLOOKUP(H251,'29'!$K$3:$M$16,3,FALSE),0)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IFERROR(VLOOKUP(H252,'29'!$K$3:$M$16,3,FALSE),0)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IFERROR(VLOOKUP(H253,'29'!$K$3:$M$16,3,FALSE),0)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IFERROR(VLOOKUP(H254,'29'!$K$3:$M$16,3,FALSE),0)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IFERROR(VLOOKUP(H255,'29'!$K$3:$M$16,3,FALSE),0)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IFERROR(VLOOKUP(H256,'29'!$K$3:$M$16,3,FALSE),0)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IFERROR(VLOOKUP(H257,'29'!$K$3:$M$16,3,FALSE),0)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IFERROR(VLOOKUP(H258,'29'!$K$3:$M$16,3,FALSE),0)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IFERROR(VLOOKUP(H259,'29'!$K$3:$M$16,3,FALSE),0)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IFERROR(VLOOKUP(H260,'29'!$K$3:$M$16,3,FALSE),0)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IFERROR(VLOOKUP(H261,'29'!$K$3:$M$16,3,FALSE),0)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IFERROR(VLOOKUP(H262,'29'!$K$3:$M$16,3,FALSE),0)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IFERROR(VLOOKUP(H263,'29'!$K$3:$M$16,3,FALSE),0)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IFERROR(VLOOKUP(H264,'29'!$K$3:$M$16,3,FALSE),0)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IFERROR(VLOOKUP(H265,'29'!$K$3:$M$16,3,FALSE),0)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IFERROR(VLOOKUP(H266,'29'!$K$3:$M$16,3,FALSE),0)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IFERROR(VLOOKUP(H267,'29'!$K$3:$M$16,3,FALSE),0)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IFERROR(VLOOKUP(H268,'29'!$K$3:$M$16,3,FALSE),0)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IFERROR(VLOOKUP(H269,'29'!$K$3:$M$16,3,FALSE),0)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IFERROR(VLOOKUP(H270,'29'!$K$3:$M$16,3,FALSE),0)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IFERROR(VLOOKUP(H271,'29'!$K$3:$M$16,3,FALSE),0)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IFERROR(VLOOKUP(H272,'29'!$K$3:$M$16,3,FALSE),0)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IFERROR(VLOOKUP(H273,'29'!$K$3:$M$16,3,FALSE),0)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IFERROR(VLOOKUP(H274,'29'!$K$3:$M$16,3,FALSE),0)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IFERROR(VLOOKUP(H275,'29'!$K$3:$M$16,3,FALSE),0)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IFERROR(VLOOKUP(H276,'29'!$K$3:$M$16,3,FALSE),0)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IFERROR(VLOOKUP(H277,'29'!$K$3:$M$16,3,FALSE),0)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IFERROR(VLOOKUP(H278,'29'!$K$3:$M$16,3,FALSE),0)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IFERROR(VLOOKUP(H279,'29'!$K$3:$M$16,3,FALSE),0)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IFERROR(VLOOKUP(H280,'29'!$K$3:$M$16,3,FALSE),0)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IFERROR(VLOOKUP(H281,'29'!$K$3:$M$16,3,FALSE),0)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IFERROR(VLOOKUP(H282,'29'!$K$3:$M$16,3,FALSE),0)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IFERROR(VLOOKUP(H283,'29'!$K$3:$M$16,3,FALSE),0)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IFERROR(VLOOKUP(H284,'29'!$K$3:$M$16,3,FALSE),0)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IFERROR(VLOOKUP(H285,'29'!$K$3:$M$16,3,FALSE),0)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IFERROR(VLOOKUP(H286,'29'!$K$3:$M$16,3,FALSE),0)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IFERROR(VLOOKUP(H287,'29'!$K$3:$M$16,3,FALSE),0)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IFERROR(VLOOKUP(H288,'29'!$K$3:$M$16,3,FALSE),0)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IFERROR(VLOOKUP(H289,'29'!$K$3:$M$16,3,FALSE),0)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IFERROR(VLOOKUP(H290,'29'!$K$3:$M$16,3,FALSE),0)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IFERROR(VLOOKUP(H291,'29'!$K$3:$M$16,3,FALSE),0)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IFERROR(VLOOKUP(H292,'29'!$K$3:$M$16,3,FALSE),0)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IFERROR(VLOOKUP(H293,'29'!$K$3:$M$16,3,FALSE),0)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IFERROR(VLOOKUP(H294,'29'!$K$3:$M$16,3,FALSE),0)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IFERROR(VLOOKUP(H295,'29'!$K$3:$M$16,3,FALSE),0)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IFERROR(VLOOKUP(H296,'29'!$K$3:$M$16,3,FALSE),0)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IFERROR(VLOOKUP(H297,'29'!$K$3:$M$16,3,FALSE),0)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IFERROR(VLOOKUP(H298,'29'!$K$3:$M$16,3,FALSE),0)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IFERROR(VLOOKUP(H299,'29'!$K$3:$M$16,3,FALSE),0)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IFERROR(VLOOKUP(H300,'29'!$K$3:$M$16,3,FALSE),0)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IFERROR(VLOOKUP(H301,'29'!$K$3:$M$16,3,FALSE),0)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IFERROR(VLOOKUP(H302,'29'!$K$3:$M$16,3,FALSE),0)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IFERROR(VLOOKUP(H303,'29'!$K$3:$M$16,3,FALSE),0)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IFERROR(VLOOKUP(H304,'29'!$K$3:$M$16,3,FALSE),0)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IFERROR(VLOOKUP(H305,'29'!$K$3:$M$16,3,FALSE),0)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IFERROR(VLOOKUP(H306,'29'!$K$3:$M$16,3,FALSE),0)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IFERROR(VLOOKUP(H307,'29'!$K$3:$M$16,3,FALSE),0)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IFERROR(VLOOKUP(H308,'29'!$K$3:$M$16,3,FALSE),0)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IFERROR(VLOOKUP(H309,'29'!$K$3:$M$16,3,FALSE),0)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IFERROR(VLOOKUP(H310,'29'!$K$3:$M$16,3,FALSE),0)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IFERROR(VLOOKUP(H311,'29'!$K$3:$M$16,3,FALSE),0)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IFERROR(VLOOKUP(H312,'29'!$K$3:$M$16,3,FALSE),0)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IFERROR(VLOOKUP(H313,'29'!$K$3:$M$16,3,FALSE),0)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IFERROR(VLOOKUP(H314,'29'!$K$3:$M$16,3,FALSE),0)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IFERROR(VLOOKUP(H315,'29'!$K$3:$M$16,3,FALSE),0)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IFERROR(VLOOKUP(H316,'29'!$K$3:$M$16,3,FALSE),0)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IFERROR(VLOOKUP(H317,'29'!$K$3:$M$16,3,FALSE),0)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IFERROR(VLOOKUP(H318,'29'!$K$3:$M$16,3,FALSE),0)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IFERROR(VLOOKUP(H319,'29'!$K$3:$M$16,3,FALSE),0)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IFERROR(VLOOKUP(H320,'29'!$K$3:$M$16,3,FALSE),0)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IFERROR(VLOOKUP(H321,'29'!$K$3:$M$16,3,FALSE),0)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IFERROR(VLOOKUP(H322,'29'!$K$3:$M$16,3,FALSE),0)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IFERROR(VLOOKUP(H323,'29'!$K$3:$M$16,3,FALSE),0)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IFERROR(VLOOKUP(H324,'29'!$K$3:$M$16,3,FALSE),0)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IFERROR(VLOOKUP(H325,'29'!$K$3:$M$16,3,FALSE),0)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IFERROR(VLOOKUP(H326,'29'!$K$3:$M$16,3,FALSE),0)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IFERROR(VLOOKUP(H327,'29'!$K$3:$M$16,3,FALSE),0)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IFERROR(VLOOKUP(H328,'29'!$K$3:$M$16,3,FALSE),0)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IFERROR(VLOOKUP(H329,'29'!$K$3:$M$16,3,FALSE),0)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IFERROR(VLOOKUP(H330,'29'!$K$3:$M$16,3,FALSE),0)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IFERROR(VLOOKUP(H331,'29'!$K$3:$M$16,3,FALSE),0)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IFERROR(VLOOKUP(H332,'29'!$K$3:$M$16,3,FALSE),0)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IFERROR(VLOOKUP(H333,'29'!$K$3:$M$16,3,FALSE),0)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IFERROR(VLOOKUP(H334,'29'!$K$3:$M$16,3,FALSE),0)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IFERROR(VLOOKUP(H335,'29'!$K$3:$M$16,3,FALSE),0)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IFERROR(VLOOKUP(H336,'29'!$K$3:$M$16,3,FALSE),0)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IFERROR(VLOOKUP(H337,'29'!$K$3:$M$16,3,FALSE),0)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IFERROR(VLOOKUP(H338,'29'!$K$3:$M$16,3,FALSE),0)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IFERROR(VLOOKUP(H339,'29'!$K$3:$M$16,3,FALSE),0)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IFERROR(VLOOKUP(H340,'29'!$K$3:$M$16,3,FALSE),0)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IFERROR(VLOOKUP(H341,'29'!$K$3:$M$16,3,FALSE),0)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IFERROR(VLOOKUP(H342,'29'!$K$3:$M$16,3,FALSE),0)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IFERROR(VLOOKUP(H343,'29'!$K$3:$M$16,3,FALSE),0)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IFERROR(VLOOKUP(H344,'29'!$K$3:$M$16,3,FALSE),0)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IFERROR(VLOOKUP(H345,'29'!$K$3:$M$16,3,FALSE),0)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IFERROR(VLOOKUP(H346,'29'!$K$3:$M$16,3,FALSE),0)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IFERROR(VLOOKUP(H347,'29'!$K$3:$M$16,3,FALSE),0)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IFERROR(VLOOKUP(H348,'29'!$K$3:$M$16,3,FALSE),0)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IFERROR(VLOOKUP(H349,'29'!$K$3:$M$16,3,FALSE),0)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IFERROR(VLOOKUP(H350,'29'!$K$3:$M$16,3,FALSE),0)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IFERROR(VLOOKUP(H351,'29'!$K$3:$M$16,3,FALSE),0)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IFERROR(VLOOKUP(H352,'29'!$K$3:$M$16,3,FALSE),0)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IFERROR(VLOOKUP(H353,'29'!$K$3:$M$16,3,FALSE),0)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IFERROR(VLOOKUP(H354,'29'!$K$3:$M$16,3,FALSE),0)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IFERROR(VLOOKUP(H355,'29'!$K$3:$M$16,3,FALSE),0)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IFERROR(VLOOKUP(H356,'29'!$K$3:$M$16,3,FALSE),0)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IFERROR(VLOOKUP(H357,'29'!$K$3:$M$16,3,FALSE),0)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IFERROR(VLOOKUP(H358,'29'!$K$3:$M$16,3,FALSE),0)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IFERROR(VLOOKUP(H359,'29'!$K$3:$M$16,3,FALSE),0)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IFERROR(VLOOKUP(H360,'29'!$K$3:$M$16,3,FALSE),0)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IFERROR(VLOOKUP(H361,'29'!$K$3:$M$16,3,FALSE),0)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IFERROR(VLOOKUP(H362,'29'!$K$3:$M$16,3,FALSE),0)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IFERROR(VLOOKUP(H363,'29'!$K$3:$M$16,3,FALSE),0)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IFERROR(VLOOKUP(H364,'29'!$K$3:$M$16,3,FALSE),0)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IFERROR(VLOOKUP(H365,'29'!$K$3:$M$16,3,FALSE),0)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IFERROR(VLOOKUP(H366,'29'!$K$3:$M$16,3,FALSE),0)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IFERROR(VLOOKUP(H367,'29'!$K$3:$M$16,3,FALSE),0)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IFERROR(VLOOKUP(H368,'29'!$K$3:$M$16,3,FALSE),0)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IFERROR(VLOOKUP(H369,'29'!$K$3:$M$16,3,FALSE),0)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IFERROR(VLOOKUP(H370,'29'!$K$3:$M$16,3,FALSE),0)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IFERROR(VLOOKUP(H371,'29'!$K$3:$M$16,3,FALSE),0)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IFERROR(VLOOKUP(H372,'29'!$K$3:$M$16,3,FALSE),0)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IFERROR(VLOOKUP(H373,'29'!$K$3:$M$16,3,FALSE),0)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IFERROR(VLOOKUP(H374,'29'!$K$3:$M$16,3,FALSE),0)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IFERROR(VLOOKUP(H375,'29'!$K$3:$M$16,3,FALSE),0)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IFERROR(VLOOKUP(H376,'29'!$K$3:$M$16,3,FALSE),0)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IFERROR(VLOOKUP(H377,'29'!$K$3:$M$16,3,FALSE),0)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IFERROR(VLOOKUP(H378,'29'!$K$3:$M$16,3,FALSE),0)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IFERROR(VLOOKUP(H379,'29'!$K$3:$M$16,3,FALSE),0)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IFERROR(VLOOKUP(H380,'29'!$K$3:$M$16,3,FALSE),0)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IFERROR(VLOOKUP(H381,'29'!$K$3:$M$16,3,FALSE),0)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IFERROR(VLOOKUP(H382,'29'!$K$3:$M$16,3,FALSE),0)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IFERROR(VLOOKUP(H383,'29'!$K$3:$M$16,3,FALSE),0)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IFERROR(VLOOKUP(H384,'29'!$K$3:$M$16,3,FALSE),0)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IFERROR(VLOOKUP(H385,'29'!$K$3:$M$16,3,FALSE),0)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IFERROR(VLOOKUP(H386,'29'!$K$3:$M$16,3,FALSE),0)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IFERROR(VLOOKUP(H387,'29'!$K$3:$M$16,3,FALSE),0)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IFERROR(VLOOKUP(H388,'29'!$K$3:$M$16,3,FALSE),0)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IFERROR(VLOOKUP(H389,'29'!$K$3:$M$16,3,FALSE),0)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IFERROR(VLOOKUP(H390,'29'!$K$3:$M$16,3,FALSE),0)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IFERROR(VLOOKUP(H391,'29'!$K$3:$M$16,3,FALSE),0)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IFERROR(VLOOKUP(H392,'29'!$K$3:$M$16,3,FALSE),0)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IFERROR(VLOOKUP(H393,'29'!$K$3:$M$16,3,FALSE),0)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IFERROR(VLOOKUP(H394,'29'!$K$3:$M$16,3,FALSE),0)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IFERROR(VLOOKUP(H395,'29'!$K$3:$M$16,3,FALSE),0)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IFERROR(VLOOKUP(H396,'29'!$K$3:$M$16,3,FALSE),0)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IFERROR(VLOOKUP(H397,'29'!$K$3:$M$16,3,FALSE),0)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IFERROR(VLOOKUP(H398,'29'!$K$3:$M$16,3,FALSE),0)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IFERROR(VLOOKUP(H399,'29'!$K$3:$M$16,3,FALSE),0)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IFERROR(VLOOKUP(H400,'29'!$K$3:$M$16,3,FALSE),0)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IFERROR(VLOOKUP(H401,'29'!$K$3:$M$16,3,FALSE),0)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IFERROR(VLOOKUP(H402,'29'!$K$3:$M$16,3,FALSE),0)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IFERROR(VLOOKUP(H403,'29'!$K$3:$M$16,3,FALSE),0)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IFERROR(VLOOKUP(H404,'29'!$K$3:$M$16,3,FALSE),0)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IFERROR(VLOOKUP(H405,'29'!$K$3:$M$16,3,FALSE),0)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IFERROR(VLOOKUP(H406,'29'!$K$3:$M$16,3,FALSE),0)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IFERROR(VLOOKUP(H407,'29'!$K$3:$M$16,3,FALSE),0)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IFERROR(VLOOKUP(H408,'29'!$K$3:$M$16,3,FALSE),0)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IFERROR(VLOOKUP(H409,'29'!$K$3:$M$16,3,FALSE),0)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IFERROR(VLOOKUP(H410,'29'!$K$3:$M$16,3,FALSE),0)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IFERROR(VLOOKUP(H411,'29'!$K$3:$M$16,3,FALSE),0)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IFERROR(VLOOKUP(H412,'29'!$K$3:$M$16,3,FALSE),0)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IFERROR(VLOOKUP(H413,'29'!$K$3:$M$16,3,FALSE),0)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IFERROR(VLOOKUP(H414,'29'!$K$3:$M$16,3,FALSE),0)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IFERROR(VLOOKUP(H415,'29'!$K$3:$M$16,3,FALSE),0)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IFERROR(VLOOKUP(H416,'29'!$K$3:$M$16,3,FALSE),0)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IFERROR(VLOOKUP(H417,'29'!$K$3:$M$16,3,FALSE),0)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IFERROR(VLOOKUP(H418,'29'!$K$3:$M$16,3,FALSE),0)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IFERROR(VLOOKUP(H419,'29'!$K$3:$M$16,3,FALSE),0)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IFERROR(VLOOKUP(H420,'29'!$K$3:$M$16,3,FALSE),0)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IFERROR(VLOOKUP(H421,'29'!$K$3:$M$16,3,FALSE),0)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IFERROR(VLOOKUP(H422,'29'!$K$3:$M$16,3,FALSE),0)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IFERROR(VLOOKUP(H423,'29'!$K$3:$M$16,3,FALSE),0)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IFERROR(VLOOKUP(H424,'29'!$K$3:$M$16,3,FALSE),0)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IFERROR(VLOOKUP(H425,'29'!$K$3:$M$16,3,FALSE),0)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IFERROR(VLOOKUP(H426,'29'!$K$3:$M$16,3,FALSE),0)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IFERROR(VLOOKUP(H427,'29'!$K$3:$M$16,3,FALSE),0)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IFERROR(VLOOKUP(H428,'29'!$K$3:$M$16,3,FALSE),0)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IFERROR(VLOOKUP(H429,'29'!$K$3:$M$16,3,FALSE),0)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IFERROR(VLOOKUP(H430,'29'!$K$3:$M$16,3,FALSE),0)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IFERROR(VLOOKUP(H431,'29'!$K$3:$M$16,3,FALSE),0)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IFERROR(VLOOKUP(H432,'29'!$K$3:$M$16,3,FALSE),0)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IFERROR(VLOOKUP(H433,'29'!$K$3:$M$16,3,FALSE),0)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IFERROR(VLOOKUP(H434,'29'!$K$3:$M$16,3,FALSE),0)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IFERROR(VLOOKUP(H435,'29'!$K$3:$M$16,3,FALSE),0)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IFERROR(VLOOKUP(H436,'29'!$K$3:$M$16,3,FALSE),0)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IFERROR(VLOOKUP(H437,'29'!$K$3:$M$16,3,FALSE),0)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IFERROR(VLOOKUP(H438,'29'!$K$3:$M$16,3,FALSE),0)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IFERROR(VLOOKUP(H439,'29'!$K$3:$M$16,3,FALSE),0)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IFERROR(VLOOKUP(H440,'29'!$K$3:$M$16,3,FALSE),0)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IFERROR(VLOOKUP(H441,'29'!$K$3:$M$16,3,FALSE),0)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IFERROR(VLOOKUP(H442,'29'!$K$3:$M$16,3,FALSE),0)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IFERROR(VLOOKUP(H443,'29'!$K$3:$M$16,3,FALSE),0)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IFERROR(VLOOKUP(H444,'29'!$K$3:$M$16,3,FALSE),0)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IFERROR(VLOOKUP(H445,'29'!$K$3:$M$16,3,FALSE),0)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IFERROR(VLOOKUP(H446,'29'!$K$3:$M$16,3,FALSE),0)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IFERROR(VLOOKUP(H447,'29'!$K$3:$M$16,3,FALSE),0)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IFERROR(VLOOKUP(H448,'29'!$K$3:$M$16,3,FALSE),0)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IFERROR(VLOOKUP(H449,'29'!$K$3:$M$16,3,FALSE),0)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IFERROR(VLOOKUP(H450,'29'!$K$3:$M$16,3,FALSE),0)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IFERROR(VLOOKUP(H451,'29'!$K$3:$M$16,3,FALSE),0)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IFERROR(VLOOKUP(H452,'29'!$K$3:$M$16,3,FALSE),0)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IFERROR(VLOOKUP(H453,'29'!$K$3:$M$16,3,FALSE),0)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IFERROR(VLOOKUP(H454,'29'!$K$3:$M$16,3,FALSE),0)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IFERROR(VLOOKUP(H455,'29'!$K$3:$M$16,3,FALSE),0)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IFERROR(VLOOKUP(H456,'29'!$K$3:$M$16,3,FALSE),0)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IFERROR(VLOOKUP(H457,'29'!$K$3:$M$16,3,FALSE),0)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IFERROR(VLOOKUP(H458,'29'!$K$3:$M$16,3,FALSE),0)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IFERROR(VLOOKUP(H459,'29'!$K$3:$M$16,3,FALSE),0)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IFERROR(VLOOKUP(H460,'29'!$K$3:$M$16,3,FALSE),0)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IFERROR(VLOOKUP(H461,'29'!$K$3:$M$16,3,FALSE),0)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IFERROR(VLOOKUP(H462,'29'!$K$3:$M$16,3,FALSE),0)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IFERROR(VLOOKUP(H463,'29'!$K$3:$M$16,3,FALSE),0)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IFERROR(VLOOKUP(H464,'29'!$K$3:$M$16,3,FALSE),0)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IFERROR(VLOOKUP(H465,'29'!$K$3:$M$16,3,FALSE),0)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IFERROR(VLOOKUP(H466,'29'!$K$3:$M$16,3,FALSE),0)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IFERROR(VLOOKUP(H467,'29'!$K$3:$M$16,3,FALSE),0)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IFERROR(VLOOKUP(H468,'29'!$K$3:$M$16,3,FALSE),0)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IFERROR(VLOOKUP(H469,'29'!$K$3:$M$16,3,FALSE),0)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IFERROR(VLOOKUP(H470,'29'!$K$3:$M$16,3,FALSE),0)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IFERROR(VLOOKUP(H471,'29'!$K$3:$M$16,3,FALSE),0)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IFERROR(VLOOKUP(H472,'29'!$K$3:$M$16,3,FALSE),0)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IFERROR(VLOOKUP(H473,'29'!$K$3:$M$16,3,FALSE),0)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IFERROR(VLOOKUP(H474,'29'!$K$3:$M$16,3,FALSE),0)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IFERROR(VLOOKUP(H475,'29'!$K$3:$M$16,3,FALSE),0)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IFERROR(VLOOKUP(H476,'29'!$K$3:$M$16,3,FALSE),0)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IFERROR(VLOOKUP(H477,'29'!$K$3:$M$16,3,FALSE),0)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IFERROR(VLOOKUP(H478,'29'!$K$3:$M$16,3,FALSE),0)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IFERROR(VLOOKUP(H479,'29'!$K$3:$M$16,3,FALSE),0)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IFERROR(VLOOKUP(H480,'29'!$K$3:$M$16,3,FALSE),0)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IFERROR(VLOOKUP(H481,'29'!$K$3:$M$16,3,FALSE),0)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IFERROR(VLOOKUP(H482,'29'!$K$3:$M$16,3,FALSE),0)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IFERROR(VLOOKUP(H483,'29'!$K$3:$M$16,3,FALSE),0)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IFERROR(VLOOKUP(H484,'29'!$K$3:$M$16,3,FALSE),0)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IFERROR(VLOOKUP(H485,'29'!$K$3:$M$16,3,FALSE),0)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IFERROR(VLOOKUP(H486,'29'!$K$3:$M$16,3,FALSE),0)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IFERROR(VLOOKUP(H487,'29'!$K$3:$M$16,3,FALSE),0)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IFERROR(VLOOKUP(H488,'29'!$K$3:$M$16,3,FALSE),0)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IFERROR(VLOOKUP(H489,'29'!$K$3:$M$16,3,FALSE),0)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IFERROR(VLOOKUP(H490,'29'!$K$3:$M$16,3,FALSE),0)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IFERROR(VLOOKUP(H491,'29'!$K$3:$M$16,3,FALSE),0)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IFERROR(VLOOKUP(H492,'29'!$K$3:$M$16,3,FALSE),0)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IFERROR(VLOOKUP(H493,'29'!$K$3:$M$16,3,FALSE),0)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IFERROR(VLOOKUP(H494,'29'!$K$3:$M$16,3,FALSE),0)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IFERROR(VLOOKUP(H495,'29'!$K$3:$M$16,3,FALSE),0)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IFERROR(VLOOKUP(H496,'29'!$K$3:$M$16,3,FALSE),0)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IFERROR(VLOOKUP(H497,'29'!$K$3:$M$16,3,FALSE),0)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IFERROR(VLOOKUP(H498,'29'!$K$3:$M$16,3,FALSE),0)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IFERROR(VLOOKUP(H499,'29'!$K$3:$M$16,3,FALSE),0)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QzhLd86ADk/fQM0TZ+DCEVU6PH+RVPnAdB9QI3tb+HFwHT24b9kiVLaTNYWf+4PoPZOMMi7gIWttESrRsMigvQ==" saltValue="vdv/nvt7pkVJLvBI2jVGd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F19D1E4B-6B24-4544-97C1-56ED228C4DCC}">
      <formula1>$AB$539:$AB$542</formula1>
    </dataValidation>
    <dataValidation type="list" allowBlank="1" showInputMessage="1" showErrorMessage="1" sqref="A4:A499" xr:uid="{51BD2BDE-8E1F-493F-9FB6-8C320B4ED3CA}">
      <formula1>$AB$544:$AB$549</formula1>
    </dataValidation>
    <dataValidation type="list" allowBlank="1" showInputMessage="1" showErrorMessage="1" sqref="E4:E499" xr:uid="{AD72E661-01E4-40D1-9E0B-466A07213F84}">
      <formula1>$AB$500:$AB$534</formula1>
    </dataValidation>
  </dataValidation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codeName="Blad63">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SUMIF('30a'!$H$4:$H$499,"A",'30a'!$S$4:$S$499)</f>
        <v>0</v>
      </c>
    </row>
    <row r="4" spans="1:14">
      <c r="A4" s="17" t="s">
        <v>127</v>
      </c>
      <c r="B4" s="285">
        <f>VLOOKUP(H5,'Kosten NEN2075'!A3:E52,3)</f>
        <v>0</v>
      </c>
      <c r="C4" s="285"/>
      <c r="D4" s="285"/>
      <c r="E4" s="285"/>
      <c r="F4" s="20"/>
      <c r="G4" s="20"/>
      <c r="H4" s="13"/>
      <c r="K4" s="35" t="s">
        <v>126</v>
      </c>
      <c r="L4" s="47"/>
      <c r="M4" s="191"/>
      <c r="N4" s="84">
        <f>SUMIF('30a'!$H$4:$H$499,"B",'30a'!$S$4:$S$499)</f>
        <v>0</v>
      </c>
    </row>
    <row r="5" spans="1:14">
      <c r="A5" s="18" t="s">
        <v>129</v>
      </c>
      <c r="B5" s="286">
        <f>VLOOKUP(H5,'Kosten NEN2075'!A3:E52,4)</f>
        <v>0</v>
      </c>
      <c r="C5" s="286"/>
      <c r="D5" s="286"/>
      <c r="E5" s="286"/>
      <c r="F5" s="282" t="s">
        <v>130</v>
      </c>
      <c r="G5" s="282"/>
      <c r="H5" s="14">
        <v>30</v>
      </c>
      <c r="K5" s="35" t="s">
        <v>131</v>
      </c>
      <c r="L5" s="47"/>
      <c r="M5" s="191"/>
      <c r="N5" s="84">
        <f>SUMIF('30a'!$H$4:$H$499,"C",'30a'!$S$4:$S$499)</f>
        <v>0</v>
      </c>
    </row>
    <row r="6" spans="1:14">
      <c r="A6" s="19" t="s">
        <v>132</v>
      </c>
      <c r="B6" s="287">
        <f>VLOOKUP(H5,'Kosten NEN2075'!A3:E52,5)</f>
        <v>0</v>
      </c>
      <c r="C6" s="287"/>
      <c r="D6" s="287"/>
      <c r="E6" s="287"/>
      <c r="F6" s="283" t="s">
        <v>133</v>
      </c>
      <c r="G6" s="283"/>
      <c r="H6" s="15" t="str">
        <f>CONCATENATE(H5,"a")</f>
        <v>30a</v>
      </c>
      <c r="K6" s="35" t="s">
        <v>448</v>
      </c>
      <c r="L6" s="47"/>
      <c r="M6" s="191"/>
      <c r="N6" s="84">
        <f>SUMIF('30a'!$H$4:$H$499,"D",'30a'!$S$4:$S$499)</f>
        <v>0</v>
      </c>
    </row>
    <row r="7" spans="1:14">
      <c r="K7" s="35" t="s">
        <v>134</v>
      </c>
      <c r="L7" s="47"/>
      <c r="M7" s="191"/>
      <c r="N7" s="84">
        <f>SUMIF('30a'!$H$4:$H$499,"E",'30a'!$S$4:$S$499)</f>
        <v>0</v>
      </c>
    </row>
    <row r="8" spans="1:14">
      <c r="A8" s="4" t="s">
        <v>136</v>
      </c>
      <c r="B8" s="5"/>
      <c r="C8" s="5"/>
      <c r="D8" s="5"/>
      <c r="E8" s="16">
        <f>MAX(L3:L16)</f>
        <v>0</v>
      </c>
      <c r="K8" s="35" t="s">
        <v>138</v>
      </c>
      <c r="L8" s="47"/>
      <c r="M8" s="191"/>
      <c r="N8" s="84">
        <f>SUMIF('30a'!$H$4:$H$499,"F",'30a'!$S$4:$S$499)</f>
        <v>0</v>
      </c>
    </row>
    <row r="9" spans="1:14">
      <c r="A9" s="4" t="s">
        <v>111</v>
      </c>
      <c r="B9" s="5"/>
      <c r="C9" s="5"/>
      <c r="D9" s="5"/>
      <c r="E9" s="164">
        <v>0.08</v>
      </c>
      <c r="K9" s="35" t="s">
        <v>140</v>
      </c>
      <c r="L9" s="47"/>
      <c r="M9" s="191"/>
      <c r="N9" s="84">
        <f>SUMIF('30a'!$H$4:$H$499,"G",'30a'!$S$4:$S$499)</f>
        <v>0</v>
      </c>
    </row>
    <row r="10" spans="1:14">
      <c r="H10" s="8" t="s">
        <v>139</v>
      </c>
      <c r="K10" s="35" t="s">
        <v>586</v>
      </c>
      <c r="L10" s="47"/>
      <c r="M10" s="191"/>
      <c r="N10" s="84">
        <f>SUMIF('30a'!$H$4:$H$499,"H",'30a'!$S$4:$S$499)</f>
        <v>0</v>
      </c>
    </row>
    <row r="11" spans="1:14">
      <c r="A11" s="4" t="s">
        <v>141</v>
      </c>
      <c r="B11" s="5"/>
      <c r="C11" s="5"/>
      <c r="D11" s="5"/>
      <c r="E11" s="5"/>
      <c r="F11" s="21"/>
      <c r="G11" s="21"/>
      <c r="H11" s="165">
        <f>SUM(N3:N16)*Offertetarief</f>
        <v>0</v>
      </c>
      <c r="K11" s="37" t="s">
        <v>642</v>
      </c>
      <c r="L11" s="48"/>
      <c r="M11" s="192"/>
      <c r="N11" s="85">
        <f>SUMIF('30a'!$H$4:$H$499,"I",'30a'!$S$4:$S$499)</f>
        <v>0</v>
      </c>
    </row>
    <row r="12" spans="1:14">
      <c r="E12" t="s">
        <v>142</v>
      </c>
      <c r="F12" s="8" t="s">
        <v>143</v>
      </c>
      <c r="G12" s="8" t="s">
        <v>144</v>
      </c>
      <c r="H12" s="8"/>
      <c r="K12" s="8"/>
      <c r="L12" s="8"/>
      <c r="M12" s="166"/>
      <c r="N12" s="114"/>
    </row>
    <row r="13" spans="1:14">
      <c r="A13" s="5" t="s">
        <v>145</v>
      </c>
      <c r="B13" s="5"/>
      <c r="C13" s="5"/>
      <c r="D13" s="5"/>
      <c r="E13" s="167">
        <v>4</v>
      </c>
      <c r="F13" s="44">
        <f>SUMIF('30a'!H4:H499,"&lt;&gt;X",'30a'!O4:O499)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'30a'!Q500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SUMIFS('30a'!J4:J499,'30a'!I4:I499,"Linoleum",'30a'!H4:H499,"&lt;&gt;X")+SUMIFS('30a'!M4:M499,'30a'!L4:L499,"Linoleum",'30a'!H4:H499,"&lt;&gt;X")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SUMIFS('30a'!J4:J499,'30a'!I4:I499,"Tapijt",'30a'!H4:H499,"&lt;&gt;X")+SUMIFS('30a'!M4:M499,'30a'!L4:L499,"Tapijt",'30a'!H4:H499,"&lt;&gt;X")</f>
        <v>0</v>
      </c>
      <c r="F26" s="194"/>
      <c r="G26" s="174">
        <f t="shared" si="0"/>
        <v>0</v>
      </c>
      <c r="H26" s="36">
        <v>1</v>
      </c>
      <c r="I26" s="175">
        <f t="shared" si="1"/>
        <v>0</v>
      </c>
    </row>
    <row r="27" spans="1:9">
      <c r="A27" s="258" t="s">
        <v>158</v>
      </c>
      <c r="B27" s="257"/>
      <c r="C27" s="257"/>
      <c r="D27" s="264"/>
      <c r="E27" s="97">
        <f>SUMIFS('30a'!J4:J499,'30a'!I4:I499,"Steen/glad",'30a'!H4:H499,"&lt;&gt;X",'30a'!H4:H499,"&lt;&gt;G")+SUMIFS('30a'!M4:M499,'30a'!L4:L499,"Steen/glad",'30a'!H4:H499,"&lt;&gt;X",'30a'!H4:H499,"&lt;&gt;G")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'30a'!T500</f>
        <v>0</v>
      </c>
      <c r="F29" s="193"/>
      <c r="G29" s="172">
        <f t="shared" si="0"/>
        <v>0</v>
      </c>
      <c r="H29" s="95"/>
      <c r="I29" s="173">
        <f t="shared" si="1"/>
        <v>0</v>
      </c>
    </row>
    <row r="30" spans="1:9">
      <c r="A30" s="258" t="s">
        <v>160</v>
      </c>
      <c r="B30" s="257"/>
      <c r="C30" s="257"/>
      <c r="D30" s="259"/>
      <c r="E30" s="26">
        <f>'30a'!U500</f>
        <v>0</v>
      </c>
      <c r="F30" s="194"/>
      <c r="G30" s="174">
        <f t="shared" si="0"/>
        <v>0</v>
      </c>
      <c r="H30" s="36"/>
      <c r="I30" s="175">
        <f t="shared" si="1"/>
        <v>0</v>
      </c>
    </row>
    <row r="31" spans="1:9">
      <c r="A31" s="258" t="s">
        <v>161</v>
      </c>
      <c r="B31" s="257"/>
      <c r="C31" s="257"/>
      <c r="D31" s="259"/>
      <c r="E31" s="26">
        <f>'30a'!V500*2</f>
        <v>0</v>
      </c>
      <c r="F31" s="194"/>
      <c r="G31" s="174">
        <f t="shared" si="0"/>
        <v>0</v>
      </c>
      <c r="H31" s="36"/>
      <c r="I31" s="175">
        <f t="shared" si="1"/>
        <v>0</v>
      </c>
    </row>
    <row r="32" spans="1:9">
      <c r="A32" s="258" t="s">
        <v>162</v>
      </c>
      <c r="B32" s="257"/>
      <c r="C32" s="257"/>
      <c r="D32" s="259"/>
      <c r="E32" s="26">
        <f>'30a'!W500</f>
        <v>0</v>
      </c>
      <c r="F32" s="194"/>
      <c r="G32" s="174">
        <f t="shared" si="0"/>
        <v>0</v>
      </c>
      <c r="H32" s="36"/>
      <c r="I32" s="175">
        <f t="shared" si="1"/>
        <v>0</v>
      </c>
    </row>
    <row r="33" spans="1:9">
      <c r="A33" s="258" t="s">
        <v>163</v>
      </c>
      <c r="B33" s="257"/>
      <c r="C33" s="257"/>
      <c r="D33" s="259"/>
      <c r="E33" s="26">
        <f>'30a'!X500</f>
        <v>0</v>
      </c>
      <c r="F33" s="194"/>
      <c r="G33" s="174">
        <f t="shared" si="0"/>
        <v>0</v>
      </c>
      <c r="H33" s="36"/>
      <c r="I33" s="175">
        <f t="shared" si="1"/>
        <v>0</v>
      </c>
    </row>
    <row r="34" spans="1:9">
      <c r="A34" s="258" t="s">
        <v>164</v>
      </c>
      <c r="B34" s="257"/>
      <c r="C34" s="257"/>
      <c r="D34" s="259"/>
      <c r="E34" s="26">
        <f>'30a'!Y500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SUMIF('30a'!H4:H499,"G",'30a'!O4:O499)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EmEOgrTUDqcpHCziD6cA/RQaY4VHzMVj1QKmvLVIWGPudeOSDHM/Zbn2LAt1ym7rlZwdG8an1yk2XfoKp8xKMA==" saltValue="6YVVbv0vx1SDuB9S7e1KO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codeName="Blad6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30</v>
      </c>
      <c r="B1" s="292"/>
      <c r="C1" s="293"/>
      <c r="D1" s="294" t="s">
        <v>127</v>
      </c>
      <c r="E1" s="295"/>
      <c r="F1" s="297">
        <f>'Kosten NEN2075'!C32</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IFERROR(VLOOKUP(H4,'30'!$K$3:$M$16,3,FALSE),0)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IFERROR(VLOOKUP(H5,'30'!$K$3:$M$16,3,FALSE),0)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IFERROR(VLOOKUP(H6,'30'!$K$3:$M$16,3,FALSE),0)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IFERROR(VLOOKUP(H7,'30'!$K$3:$M$16,3,FALSE),0)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IFERROR(VLOOKUP(H8,'30'!$K$3:$M$16,3,FALSE),0)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IFERROR(VLOOKUP(H9,'30'!$K$3:$M$16,3,FALSE),0)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IFERROR(VLOOKUP(H10,'30'!$K$3:$M$16,3,FALSE),0)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IFERROR(VLOOKUP(H11,'30'!$K$3:$M$16,3,FALSE),0)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IFERROR(VLOOKUP(H12,'30'!$K$3:$M$16,3,FALSE),0)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IFERROR(VLOOKUP(H13,'30'!$K$3:$M$16,3,FALSE),0)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IFERROR(VLOOKUP(H14,'30'!$K$3:$M$16,3,FALSE),0)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IFERROR(VLOOKUP(H15,'30'!$K$3:$M$16,3,FALSE),0)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IFERROR(VLOOKUP(H16,'30'!$K$3:$M$16,3,FALSE),0)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IFERROR(VLOOKUP(H17,'30'!$K$3:$M$16,3,FALSE),0)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IFERROR(VLOOKUP(H18,'30'!$K$3:$M$16,3,FALSE),0)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IFERROR(VLOOKUP(H19,'30'!$K$3:$M$16,3,FALSE),0)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IFERROR(VLOOKUP(H20,'30'!$K$3:$M$16,3,FALSE),0)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IFERROR(VLOOKUP(H21,'30'!$K$3:$M$16,3,FALSE),0)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IFERROR(VLOOKUP(H22,'30'!$K$3:$M$16,3,FALSE),0)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IFERROR(VLOOKUP(H23,'30'!$K$3:$M$16,3,FALSE),0)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IFERROR(VLOOKUP(H24,'30'!$K$3:$M$16,3,FALSE),0)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IFERROR(VLOOKUP(H25,'30'!$K$3:$M$16,3,FALSE),0)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IFERROR(VLOOKUP(H26,'30'!$K$3:$M$16,3,FALSE),0)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IFERROR(VLOOKUP(H27,'30'!$K$3:$M$16,3,FALSE),0)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IFERROR(VLOOKUP(H28,'30'!$K$3:$M$16,3,FALSE),0)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IFERROR(VLOOKUP(H29,'30'!$K$3:$M$16,3,FALSE),0)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IFERROR(VLOOKUP(H30,'30'!$K$3:$M$16,3,FALSE),0)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IFERROR(VLOOKUP(H31,'30'!$K$3:$M$16,3,FALSE),0)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IFERROR(VLOOKUP(H32,'30'!$K$3:$M$16,3,FALSE),0)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IFERROR(VLOOKUP(H33,'30'!$K$3:$M$16,3,FALSE),0)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IFERROR(VLOOKUP(H34,'30'!$K$3:$M$16,3,FALSE),0)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IFERROR(VLOOKUP(H35,'30'!$K$3:$M$16,3,FALSE),0)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IFERROR(VLOOKUP(H36,'30'!$K$3:$M$16,3,FALSE),0)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IFERROR(VLOOKUP(H37,'30'!$K$3:$M$16,3,FALSE),0)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IFERROR(VLOOKUP(H38,'30'!$K$3:$M$16,3,FALSE),0)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IFERROR(VLOOKUP(H39,'30'!$K$3:$M$16,3,FALSE),0)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IFERROR(VLOOKUP(H40,'30'!$K$3:$M$16,3,FALSE),0)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IFERROR(VLOOKUP(H41,'30'!$K$3:$M$16,3,FALSE),0)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IFERROR(VLOOKUP(H42,'30'!$K$3:$M$16,3,FALSE),0)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IFERROR(VLOOKUP(H43,'30'!$K$3:$M$16,3,FALSE),0)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IFERROR(VLOOKUP(H44,'30'!$K$3:$M$16,3,FALSE),0)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IFERROR(VLOOKUP(H45,'30'!$K$3:$M$16,3,FALSE),0)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IFERROR(VLOOKUP(H46,'30'!$K$3:$M$16,3,FALSE),0)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IFERROR(VLOOKUP(H47,'30'!$K$3:$M$16,3,FALSE),0)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IFERROR(VLOOKUP(H48,'30'!$K$3:$M$16,3,FALSE),0)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IFERROR(VLOOKUP(H49,'30'!$K$3:$M$16,3,FALSE),0)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IFERROR(VLOOKUP(H50,'30'!$K$3:$M$16,3,FALSE),0)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IFERROR(VLOOKUP(H51,'30'!$K$3:$M$16,3,FALSE),0)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IFERROR(VLOOKUP(H52,'30'!$K$3:$M$16,3,FALSE),0)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IFERROR(VLOOKUP(H53,'30'!$K$3:$M$16,3,FALSE),0)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IFERROR(VLOOKUP(H54,'30'!$K$3:$M$16,3,FALSE),0)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IFERROR(VLOOKUP(H55,'30'!$K$3:$M$16,3,FALSE),0)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IFERROR(VLOOKUP(H56,'30'!$K$3:$M$16,3,FALSE),0)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IFERROR(VLOOKUP(H57,'30'!$K$3:$M$16,3,FALSE),0)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IFERROR(VLOOKUP(H58,'30'!$K$3:$M$16,3,FALSE),0)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IFERROR(VLOOKUP(H59,'30'!$K$3:$M$16,3,FALSE),0)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IFERROR(VLOOKUP(H60,'30'!$K$3:$M$16,3,FALSE),0)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IFERROR(VLOOKUP(H61,'30'!$K$3:$M$16,3,FALSE),0)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IFERROR(VLOOKUP(H62,'30'!$K$3:$M$16,3,FALSE),0)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IFERROR(VLOOKUP(H63,'30'!$K$3:$M$16,3,FALSE),0)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IFERROR(VLOOKUP(H64,'30'!$K$3:$M$16,3,FALSE),0)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IFERROR(VLOOKUP(H65,'30'!$K$3:$M$16,3,FALSE),0)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IFERROR(VLOOKUP(H66,'30'!$K$3:$M$16,3,FALSE),0)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IFERROR(VLOOKUP(H67,'30'!$K$3:$M$16,3,FALSE),0)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IFERROR(VLOOKUP(H68,'30'!$K$3:$M$16,3,FALSE),0)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IFERROR(VLOOKUP(H69,'30'!$K$3:$M$16,3,FALSE),0)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IFERROR(VLOOKUP(H70,'30'!$K$3:$M$16,3,FALSE),0)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IFERROR(VLOOKUP(H71,'30'!$K$3:$M$16,3,FALSE),0)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IFERROR(VLOOKUP(H72,'30'!$K$3:$M$16,3,FALSE),0)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IFERROR(VLOOKUP(H73,'30'!$K$3:$M$16,3,FALSE),0)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IFERROR(VLOOKUP(H74,'30'!$K$3:$M$16,3,FALSE),0)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IFERROR(VLOOKUP(H75,'30'!$K$3:$M$16,3,FALSE),0)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IFERROR(VLOOKUP(H76,'30'!$K$3:$M$16,3,FALSE),0)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IFERROR(VLOOKUP(H77,'30'!$K$3:$M$16,3,FALSE),0)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IFERROR(VLOOKUP(H78,'30'!$K$3:$M$16,3,FALSE),0)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IFERROR(VLOOKUP(H79,'30'!$K$3:$M$16,3,FALSE),0)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IFERROR(VLOOKUP(H80,'30'!$K$3:$M$16,3,FALSE),0)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IFERROR(VLOOKUP(H81,'30'!$K$3:$M$16,3,FALSE),0)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IFERROR(VLOOKUP(H82,'30'!$K$3:$M$16,3,FALSE),0)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IFERROR(VLOOKUP(H83,'30'!$K$3:$M$16,3,FALSE),0)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IFERROR(VLOOKUP(H84,'30'!$K$3:$M$16,3,FALSE),0)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IFERROR(VLOOKUP(H85,'30'!$K$3:$M$16,3,FALSE),0)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IFERROR(VLOOKUP(H86,'30'!$K$3:$M$16,3,FALSE),0)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IFERROR(VLOOKUP(H87,'30'!$K$3:$M$16,3,FALSE),0)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IFERROR(VLOOKUP(H88,'30'!$K$3:$M$16,3,FALSE),0)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IFERROR(VLOOKUP(H89,'30'!$K$3:$M$16,3,FALSE),0)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IFERROR(VLOOKUP(H90,'30'!$K$3:$M$16,3,FALSE),0)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IFERROR(VLOOKUP(H91,'30'!$K$3:$M$16,3,FALSE),0)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IFERROR(VLOOKUP(H92,'30'!$K$3:$M$16,3,FALSE),0)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IFERROR(VLOOKUP(H93,'30'!$K$3:$M$16,3,FALSE),0)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IFERROR(VLOOKUP(H94,'30'!$K$3:$M$16,3,FALSE),0)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IFERROR(VLOOKUP(H95,'30'!$K$3:$M$16,3,FALSE),0)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IFERROR(VLOOKUP(H96,'30'!$K$3:$M$16,3,FALSE),0)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IFERROR(VLOOKUP(H97,'30'!$K$3:$M$16,3,FALSE),0)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IFERROR(VLOOKUP(H98,'30'!$K$3:$M$16,3,FALSE),0)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IFERROR(VLOOKUP(H99,'30'!$K$3:$M$16,3,FALSE),0)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IFERROR(VLOOKUP(H100,'30'!$K$3:$M$16,3,FALSE),0)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IFERROR(VLOOKUP(H101,'30'!$K$3:$M$16,3,FALSE),0)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IFERROR(VLOOKUP(H102,'30'!$K$3:$M$16,3,FALSE),0)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IFERROR(VLOOKUP(H103,'30'!$K$3:$M$16,3,FALSE),0)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IFERROR(VLOOKUP(H104,'30'!$K$3:$M$16,3,FALSE),0)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IFERROR(VLOOKUP(H105,'30'!$K$3:$M$16,3,FALSE),0)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IFERROR(VLOOKUP(H106,'30'!$K$3:$M$16,3,FALSE),0)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IFERROR(VLOOKUP(H107,'30'!$K$3:$M$16,3,FALSE),0)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IFERROR(VLOOKUP(H108,'30'!$K$3:$M$16,3,FALSE),0)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IFERROR(VLOOKUP(H109,'30'!$K$3:$M$16,3,FALSE),0)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IFERROR(VLOOKUP(H110,'30'!$K$3:$M$16,3,FALSE),0)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IFERROR(VLOOKUP(H111,'30'!$K$3:$M$16,3,FALSE),0)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IFERROR(VLOOKUP(H112,'30'!$K$3:$M$16,3,FALSE),0)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IFERROR(VLOOKUP(H113,'30'!$K$3:$M$16,3,FALSE),0)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IFERROR(VLOOKUP(H114,'30'!$K$3:$M$16,3,FALSE),0)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IFERROR(VLOOKUP(H115,'30'!$K$3:$M$16,3,FALSE),0)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IFERROR(VLOOKUP(H116,'30'!$K$3:$M$16,3,FALSE),0)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IFERROR(VLOOKUP(H117,'30'!$K$3:$M$16,3,FALSE),0)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IFERROR(VLOOKUP(H118,'30'!$K$3:$M$16,3,FALSE),0)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IFERROR(VLOOKUP(H119,'30'!$K$3:$M$16,3,FALSE),0)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IFERROR(VLOOKUP(H120,'30'!$K$3:$M$16,3,FALSE),0)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IFERROR(VLOOKUP(H121,'30'!$K$3:$M$16,3,FALSE),0)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IFERROR(VLOOKUP(H122,'30'!$K$3:$M$16,3,FALSE),0)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IFERROR(VLOOKUP(H123,'30'!$K$3:$M$16,3,FALSE),0)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IFERROR(VLOOKUP(H124,'30'!$K$3:$M$16,3,FALSE),0)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IFERROR(VLOOKUP(H125,'30'!$K$3:$M$16,3,FALSE),0)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IFERROR(VLOOKUP(H126,'30'!$K$3:$M$16,3,FALSE),0)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IFERROR(VLOOKUP(H127,'30'!$K$3:$M$16,3,FALSE),0)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IFERROR(VLOOKUP(H128,'30'!$K$3:$M$16,3,FALSE),0)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IFERROR(VLOOKUP(H129,'30'!$K$3:$M$16,3,FALSE),0)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IFERROR(VLOOKUP(H130,'30'!$K$3:$M$16,3,FALSE),0)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IFERROR(VLOOKUP(H131,'30'!$K$3:$M$16,3,FALSE),0)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IFERROR(VLOOKUP(H132,'30'!$K$3:$M$16,3,FALSE),0)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IFERROR(VLOOKUP(H133,'30'!$K$3:$M$16,3,FALSE),0)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IFERROR(VLOOKUP(H134,'30'!$K$3:$M$16,3,FALSE),0)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IFERROR(VLOOKUP(H135,'30'!$K$3:$M$16,3,FALSE),0)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IFERROR(VLOOKUP(H136,'30'!$K$3:$M$16,3,FALSE),0)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IFERROR(VLOOKUP(H137,'30'!$K$3:$M$16,3,FALSE),0)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IFERROR(VLOOKUP(H138,'30'!$K$3:$M$16,3,FALSE),0)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IFERROR(VLOOKUP(H139,'30'!$K$3:$M$16,3,FALSE),0)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IFERROR(VLOOKUP(H140,'30'!$K$3:$M$16,3,FALSE),0)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IFERROR(VLOOKUP(H141,'30'!$K$3:$M$16,3,FALSE),0)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IFERROR(VLOOKUP(H142,'30'!$K$3:$M$16,3,FALSE),0)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IFERROR(VLOOKUP(H143,'30'!$K$3:$M$16,3,FALSE),0)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IFERROR(VLOOKUP(H144,'30'!$K$3:$M$16,3,FALSE),0)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IFERROR(VLOOKUP(H145,'30'!$K$3:$M$16,3,FALSE),0)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IFERROR(VLOOKUP(H146,'30'!$K$3:$M$16,3,FALSE),0)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IFERROR(VLOOKUP(H147,'30'!$K$3:$M$16,3,FALSE),0)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IFERROR(VLOOKUP(H148,'30'!$K$3:$M$16,3,FALSE),0)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IFERROR(VLOOKUP(H149,'30'!$K$3:$M$16,3,FALSE),0)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IFERROR(VLOOKUP(H150,'30'!$K$3:$M$16,3,FALSE),0)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IFERROR(VLOOKUP(H151,'30'!$K$3:$M$16,3,FALSE),0)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IFERROR(VLOOKUP(H152,'30'!$K$3:$M$16,3,FALSE),0)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IFERROR(VLOOKUP(H153,'30'!$K$3:$M$16,3,FALSE),0)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IFERROR(VLOOKUP(H154,'30'!$K$3:$M$16,3,FALSE),0)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IFERROR(VLOOKUP(H155,'30'!$K$3:$M$16,3,FALSE),0)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IFERROR(VLOOKUP(H156,'30'!$K$3:$M$16,3,FALSE),0)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IFERROR(VLOOKUP(H157,'30'!$K$3:$M$16,3,FALSE),0)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IFERROR(VLOOKUP(H158,'30'!$K$3:$M$16,3,FALSE),0)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IFERROR(VLOOKUP(H159,'30'!$K$3:$M$16,3,FALSE),0)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IFERROR(VLOOKUP(H160,'30'!$K$3:$M$16,3,FALSE),0)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IFERROR(VLOOKUP(H161,'30'!$K$3:$M$16,3,FALSE),0)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IFERROR(VLOOKUP(H162,'30'!$K$3:$M$16,3,FALSE),0)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IFERROR(VLOOKUP(H163,'30'!$K$3:$M$16,3,FALSE),0)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IFERROR(VLOOKUP(H164,'30'!$K$3:$M$16,3,FALSE),0)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IFERROR(VLOOKUP(H165,'30'!$K$3:$M$16,3,FALSE),0)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IFERROR(VLOOKUP(H166,'30'!$K$3:$M$16,3,FALSE),0)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IFERROR(VLOOKUP(H167,'30'!$K$3:$M$16,3,FALSE),0)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IFERROR(VLOOKUP(H168,'30'!$K$3:$M$16,3,FALSE),0)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IFERROR(VLOOKUP(H169,'30'!$K$3:$M$16,3,FALSE),0)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IFERROR(VLOOKUP(H170,'30'!$K$3:$M$16,3,FALSE),0)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IFERROR(VLOOKUP(H171,'30'!$K$3:$M$16,3,FALSE),0)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IFERROR(VLOOKUP(H172,'30'!$K$3:$M$16,3,FALSE),0)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IFERROR(VLOOKUP(H173,'30'!$K$3:$M$16,3,FALSE),0)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IFERROR(VLOOKUP(H174,'30'!$K$3:$M$16,3,FALSE),0)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IFERROR(VLOOKUP(H175,'30'!$K$3:$M$16,3,FALSE),0)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IFERROR(VLOOKUP(H176,'30'!$K$3:$M$16,3,FALSE),0)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IFERROR(VLOOKUP(H177,'30'!$K$3:$M$16,3,FALSE),0)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IFERROR(VLOOKUP(H178,'30'!$K$3:$M$16,3,FALSE),0)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IFERROR(VLOOKUP(H179,'30'!$K$3:$M$16,3,FALSE),0)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IFERROR(VLOOKUP(H180,'30'!$K$3:$M$16,3,FALSE),0)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IFERROR(VLOOKUP(H181,'30'!$K$3:$M$16,3,FALSE),0)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IFERROR(VLOOKUP(H182,'30'!$K$3:$M$16,3,FALSE),0)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IFERROR(VLOOKUP(H183,'30'!$K$3:$M$16,3,FALSE),0)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IFERROR(VLOOKUP(H184,'30'!$K$3:$M$16,3,FALSE),0)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IFERROR(VLOOKUP(H185,'30'!$K$3:$M$16,3,FALSE),0)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IFERROR(VLOOKUP(H186,'30'!$K$3:$M$16,3,FALSE),0)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IFERROR(VLOOKUP(H187,'30'!$K$3:$M$16,3,FALSE),0)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IFERROR(VLOOKUP(H188,'30'!$K$3:$M$16,3,FALSE),0)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IFERROR(VLOOKUP(H189,'30'!$K$3:$M$16,3,FALSE),0)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IFERROR(VLOOKUP(H190,'30'!$K$3:$M$16,3,FALSE),0)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IFERROR(VLOOKUP(H191,'30'!$K$3:$M$16,3,FALSE),0)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IFERROR(VLOOKUP(H192,'30'!$K$3:$M$16,3,FALSE),0)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IFERROR(VLOOKUP(H193,'30'!$K$3:$M$16,3,FALSE),0)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IFERROR(VLOOKUP(H194,'30'!$K$3:$M$16,3,FALSE),0)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IFERROR(VLOOKUP(H195,'30'!$K$3:$M$16,3,FALSE),0)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IFERROR(VLOOKUP(H196,'30'!$K$3:$M$16,3,FALSE),0)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IFERROR(VLOOKUP(H197,'30'!$K$3:$M$16,3,FALSE),0)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IFERROR(VLOOKUP(H198,'30'!$K$3:$M$16,3,FALSE),0)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IFERROR(VLOOKUP(H199,'30'!$K$3:$M$16,3,FALSE),0)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IFERROR(VLOOKUP(H200,'30'!$K$3:$M$16,3,FALSE),0)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IFERROR(VLOOKUP(H201,'30'!$K$3:$M$16,3,FALSE),0)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IFERROR(VLOOKUP(H202,'30'!$K$3:$M$16,3,FALSE),0)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IFERROR(VLOOKUP(H203,'30'!$K$3:$M$16,3,FALSE),0)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IFERROR(VLOOKUP(H204,'30'!$K$3:$M$16,3,FALSE),0)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IFERROR(VLOOKUP(H205,'30'!$K$3:$M$16,3,FALSE),0)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IFERROR(VLOOKUP(H206,'30'!$K$3:$M$16,3,FALSE),0)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IFERROR(VLOOKUP(H207,'30'!$K$3:$M$16,3,FALSE),0)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IFERROR(VLOOKUP(H208,'30'!$K$3:$M$16,3,FALSE),0)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IFERROR(VLOOKUP(H209,'30'!$K$3:$M$16,3,FALSE),0)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IFERROR(VLOOKUP(H210,'30'!$K$3:$M$16,3,FALSE),0)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IFERROR(VLOOKUP(H211,'30'!$K$3:$M$16,3,FALSE),0)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IFERROR(VLOOKUP(H212,'30'!$K$3:$M$16,3,FALSE),0)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IFERROR(VLOOKUP(H213,'30'!$K$3:$M$16,3,FALSE),0)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IFERROR(VLOOKUP(H214,'30'!$K$3:$M$16,3,FALSE),0)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IFERROR(VLOOKUP(H215,'30'!$K$3:$M$16,3,FALSE),0)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IFERROR(VLOOKUP(H216,'30'!$K$3:$M$16,3,FALSE),0)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IFERROR(VLOOKUP(H217,'30'!$K$3:$M$16,3,FALSE),0)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IFERROR(VLOOKUP(H218,'30'!$K$3:$M$16,3,FALSE),0)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IFERROR(VLOOKUP(H219,'30'!$K$3:$M$16,3,FALSE),0)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IFERROR(VLOOKUP(H220,'30'!$K$3:$M$16,3,FALSE),0)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IFERROR(VLOOKUP(H221,'30'!$K$3:$M$16,3,FALSE),0)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IFERROR(VLOOKUP(H222,'30'!$K$3:$M$16,3,FALSE),0)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IFERROR(VLOOKUP(H223,'30'!$K$3:$M$16,3,FALSE),0)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IFERROR(VLOOKUP(H224,'30'!$K$3:$M$16,3,FALSE),0)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IFERROR(VLOOKUP(H225,'30'!$K$3:$M$16,3,FALSE),0)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IFERROR(VLOOKUP(H226,'30'!$K$3:$M$16,3,FALSE),0)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IFERROR(VLOOKUP(H227,'30'!$K$3:$M$16,3,FALSE),0)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IFERROR(VLOOKUP(H228,'30'!$K$3:$M$16,3,FALSE),0)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IFERROR(VLOOKUP(H229,'30'!$K$3:$M$16,3,FALSE),0)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IFERROR(VLOOKUP(H230,'30'!$K$3:$M$16,3,FALSE),0)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IFERROR(VLOOKUP(H231,'30'!$K$3:$M$16,3,FALSE),0)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IFERROR(VLOOKUP(H232,'30'!$K$3:$M$16,3,FALSE),0)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IFERROR(VLOOKUP(H233,'30'!$K$3:$M$16,3,FALSE),0)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IFERROR(VLOOKUP(H234,'30'!$K$3:$M$16,3,FALSE),0)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IFERROR(VLOOKUP(H235,'30'!$K$3:$M$16,3,FALSE),0)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IFERROR(VLOOKUP(H236,'30'!$K$3:$M$16,3,FALSE),0)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IFERROR(VLOOKUP(H237,'30'!$K$3:$M$16,3,FALSE),0)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IFERROR(VLOOKUP(H238,'30'!$K$3:$M$16,3,FALSE),0)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IFERROR(VLOOKUP(H239,'30'!$K$3:$M$16,3,FALSE),0)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IFERROR(VLOOKUP(H240,'30'!$K$3:$M$16,3,FALSE),0)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IFERROR(VLOOKUP(H241,'30'!$K$3:$M$16,3,FALSE),0)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IFERROR(VLOOKUP(H242,'30'!$K$3:$M$16,3,FALSE),0)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IFERROR(VLOOKUP(H243,'30'!$K$3:$M$16,3,FALSE),0)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IFERROR(VLOOKUP(H244,'30'!$K$3:$M$16,3,FALSE),0)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IFERROR(VLOOKUP(H245,'30'!$K$3:$M$16,3,FALSE),0)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IFERROR(VLOOKUP(H246,'30'!$K$3:$M$16,3,FALSE),0)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IFERROR(VLOOKUP(H247,'30'!$K$3:$M$16,3,FALSE),0)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IFERROR(VLOOKUP(H248,'30'!$K$3:$M$16,3,FALSE),0)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IFERROR(VLOOKUP(H249,'30'!$K$3:$M$16,3,FALSE),0)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IFERROR(VLOOKUP(H250,'30'!$K$3:$M$16,3,FALSE),0)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IFERROR(VLOOKUP(H251,'30'!$K$3:$M$16,3,FALSE),0)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IFERROR(VLOOKUP(H252,'30'!$K$3:$M$16,3,FALSE),0)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IFERROR(VLOOKUP(H253,'30'!$K$3:$M$16,3,FALSE),0)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IFERROR(VLOOKUP(H254,'30'!$K$3:$M$16,3,FALSE),0)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IFERROR(VLOOKUP(H255,'30'!$K$3:$M$16,3,FALSE),0)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IFERROR(VLOOKUP(H256,'30'!$K$3:$M$16,3,FALSE),0)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IFERROR(VLOOKUP(H257,'30'!$K$3:$M$16,3,FALSE),0)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IFERROR(VLOOKUP(H258,'30'!$K$3:$M$16,3,FALSE),0)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IFERROR(VLOOKUP(H259,'30'!$K$3:$M$16,3,FALSE),0)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IFERROR(VLOOKUP(H260,'30'!$K$3:$M$16,3,FALSE),0)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IFERROR(VLOOKUP(H261,'30'!$K$3:$M$16,3,FALSE),0)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IFERROR(VLOOKUP(H262,'30'!$K$3:$M$16,3,FALSE),0)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IFERROR(VLOOKUP(H263,'30'!$K$3:$M$16,3,FALSE),0)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IFERROR(VLOOKUP(H264,'30'!$K$3:$M$16,3,FALSE),0)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IFERROR(VLOOKUP(H265,'30'!$K$3:$M$16,3,FALSE),0)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IFERROR(VLOOKUP(H266,'30'!$K$3:$M$16,3,FALSE),0)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IFERROR(VLOOKUP(H267,'30'!$K$3:$M$16,3,FALSE),0)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IFERROR(VLOOKUP(H268,'30'!$K$3:$M$16,3,FALSE),0)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IFERROR(VLOOKUP(H269,'30'!$K$3:$M$16,3,FALSE),0)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IFERROR(VLOOKUP(H270,'30'!$K$3:$M$16,3,FALSE),0)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IFERROR(VLOOKUP(H271,'30'!$K$3:$M$16,3,FALSE),0)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IFERROR(VLOOKUP(H272,'30'!$K$3:$M$16,3,FALSE),0)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IFERROR(VLOOKUP(H273,'30'!$K$3:$M$16,3,FALSE),0)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IFERROR(VLOOKUP(H274,'30'!$K$3:$M$16,3,FALSE),0)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IFERROR(VLOOKUP(H275,'30'!$K$3:$M$16,3,FALSE),0)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IFERROR(VLOOKUP(H276,'30'!$K$3:$M$16,3,FALSE),0)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IFERROR(VLOOKUP(H277,'30'!$K$3:$M$16,3,FALSE),0)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IFERROR(VLOOKUP(H278,'30'!$K$3:$M$16,3,FALSE),0)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IFERROR(VLOOKUP(H279,'30'!$K$3:$M$16,3,FALSE),0)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IFERROR(VLOOKUP(H280,'30'!$K$3:$M$16,3,FALSE),0)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IFERROR(VLOOKUP(H281,'30'!$K$3:$M$16,3,FALSE),0)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IFERROR(VLOOKUP(H282,'30'!$K$3:$M$16,3,FALSE),0)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IFERROR(VLOOKUP(H283,'30'!$K$3:$M$16,3,FALSE),0)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IFERROR(VLOOKUP(H284,'30'!$K$3:$M$16,3,FALSE),0)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IFERROR(VLOOKUP(H285,'30'!$K$3:$M$16,3,FALSE),0)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IFERROR(VLOOKUP(H286,'30'!$K$3:$M$16,3,FALSE),0)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IFERROR(VLOOKUP(H287,'30'!$K$3:$M$16,3,FALSE),0)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IFERROR(VLOOKUP(H288,'30'!$K$3:$M$16,3,FALSE),0)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IFERROR(VLOOKUP(H289,'30'!$K$3:$M$16,3,FALSE),0)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IFERROR(VLOOKUP(H290,'30'!$K$3:$M$16,3,FALSE),0)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IFERROR(VLOOKUP(H291,'30'!$K$3:$M$16,3,FALSE),0)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IFERROR(VLOOKUP(H292,'30'!$K$3:$M$16,3,FALSE),0)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IFERROR(VLOOKUP(H293,'30'!$K$3:$M$16,3,FALSE),0)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IFERROR(VLOOKUP(H294,'30'!$K$3:$M$16,3,FALSE),0)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IFERROR(VLOOKUP(H295,'30'!$K$3:$M$16,3,FALSE),0)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IFERROR(VLOOKUP(H296,'30'!$K$3:$M$16,3,FALSE),0)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IFERROR(VLOOKUP(H297,'30'!$K$3:$M$16,3,FALSE),0)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IFERROR(VLOOKUP(H298,'30'!$K$3:$M$16,3,FALSE),0)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IFERROR(VLOOKUP(H299,'30'!$K$3:$M$16,3,FALSE),0)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IFERROR(VLOOKUP(H300,'30'!$K$3:$M$16,3,FALSE),0)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IFERROR(VLOOKUP(H301,'30'!$K$3:$M$16,3,FALSE),0)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IFERROR(VLOOKUP(H302,'30'!$K$3:$M$16,3,FALSE),0)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IFERROR(VLOOKUP(H303,'30'!$K$3:$M$16,3,FALSE),0)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IFERROR(VLOOKUP(H304,'30'!$K$3:$M$16,3,FALSE),0)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IFERROR(VLOOKUP(H305,'30'!$K$3:$M$16,3,FALSE),0)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IFERROR(VLOOKUP(H306,'30'!$K$3:$M$16,3,FALSE),0)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IFERROR(VLOOKUP(H307,'30'!$K$3:$M$16,3,FALSE),0)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IFERROR(VLOOKUP(H308,'30'!$K$3:$M$16,3,FALSE),0)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IFERROR(VLOOKUP(H309,'30'!$K$3:$M$16,3,FALSE),0)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IFERROR(VLOOKUP(H310,'30'!$K$3:$M$16,3,FALSE),0)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IFERROR(VLOOKUP(H311,'30'!$K$3:$M$16,3,FALSE),0)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IFERROR(VLOOKUP(H312,'30'!$K$3:$M$16,3,FALSE),0)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IFERROR(VLOOKUP(H313,'30'!$K$3:$M$16,3,FALSE),0)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IFERROR(VLOOKUP(H314,'30'!$K$3:$M$16,3,FALSE),0)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IFERROR(VLOOKUP(H315,'30'!$K$3:$M$16,3,FALSE),0)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IFERROR(VLOOKUP(H316,'30'!$K$3:$M$16,3,FALSE),0)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IFERROR(VLOOKUP(H317,'30'!$K$3:$M$16,3,FALSE),0)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IFERROR(VLOOKUP(H318,'30'!$K$3:$M$16,3,FALSE),0)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IFERROR(VLOOKUP(H319,'30'!$K$3:$M$16,3,FALSE),0)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IFERROR(VLOOKUP(H320,'30'!$K$3:$M$16,3,FALSE),0)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IFERROR(VLOOKUP(H321,'30'!$K$3:$M$16,3,FALSE),0)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IFERROR(VLOOKUP(H322,'30'!$K$3:$M$16,3,FALSE),0)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IFERROR(VLOOKUP(H323,'30'!$K$3:$M$16,3,FALSE),0)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IFERROR(VLOOKUP(H324,'30'!$K$3:$M$16,3,FALSE),0)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IFERROR(VLOOKUP(H325,'30'!$K$3:$M$16,3,FALSE),0)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IFERROR(VLOOKUP(H326,'30'!$K$3:$M$16,3,FALSE),0)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IFERROR(VLOOKUP(H327,'30'!$K$3:$M$16,3,FALSE),0)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IFERROR(VLOOKUP(H328,'30'!$K$3:$M$16,3,FALSE),0)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IFERROR(VLOOKUP(H329,'30'!$K$3:$M$16,3,FALSE),0)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IFERROR(VLOOKUP(H330,'30'!$K$3:$M$16,3,FALSE),0)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IFERROR(VLOOKUP(H331,'30'!$K$3:$M$16,3,FALSE),0)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IFERROR(VLOOKUP(H332,'30'!$K$3:$M$16,3,FALSE),0)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IFERROR(VLOOKUP(H333,'30'!$K$3:$M$16,3,FALSE),0)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IFERROR(VLOOKUP(H334,'30'!$K$3:$M$16,3,FALSE),0)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IFERROR(VLOOKUP(H335,'30'!$K$3:$M$16,3,FALSE),0)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IFERROR(VLOOKUP(H336,'30'!$K$3:$M$16,3,FALSE),0)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IFERROR(VLOOKUP(H337,'30'!$K$3:$M$16,3,FALSE),0)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IFERROR(VLOOKUP(H338,'30'!$K$3:$M$16,3,FALSE),0)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IFERROR(VLOOKUP(H339,'30'!$K$3:$M$16,3,FALSE),0)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IFERROR(VLOOKUP(H340,'30'!$K$3:$M$16,3,FALSE),0)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IFERROR(VLOOKUP(H341,'30'!$K$3:$M$16,3,FALSE),0)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IFERROR(VLOOKUP(H342,'30'!$K$3:$M$16,3,FALSE),0)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IFERROR(VLOOKUP(H343,'30'!$K$3:$M$16,3,FALSE),0)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IFERROR(VLOOKUP(H344,'30'!$K$3:$M$16,3,FALSE),0)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IFERROR(VLOOKUP(H345,'30'!$K$3:$M$16,3,FALSE),0)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IFERROR(VLOOKUP(H346,'30'!$K$3:$M$16,3,FALSE),0)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IFERROR(VLOOKUP(H347,'30'!$K$3:$M$16,3,FALSE),0)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IFERROR(VLOOKUP(H348,'30'!$K$3:$M$16,3,FALSE),0)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IFERROR(VLOOKUP(H349,'30'!$K$3:$M$16,3,FALSE),0)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IFERROR(VLOOKUP(H350,'30'!$K$3:$M$16,3,FALSE),0)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IFERROR(VLOOKUP(H351,'30'!$K$3:$M$16,3,FALSE),0)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IFERROR(VLOOKUP(H352,'30'!$K$3:$M$16,3,FALSE),0)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IFERROR(VLOOKUP(H353,'30'!$K$3:$M$16,3,FALSE),0)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IFERROR(VLOOKUP(H354,'30'!$K$3:$M$16,3,FALSE),0)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IFERROR(VLOOKUP(H355,'30'!$K$3:$M$16,3,FALSE),0)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IFERROR(VLOOKUP(H356,'30'!$K$3:$M$16,3,FALSE),0)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IFERROR(VLOOKUP(H357,'30'!$K$3:$M$16,3,FALSE),0)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IFERROR(VLOOKUP(H358,'30'!$K$3:$M$16,3,FALSE),0)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IFERROR(VLOOKUP(H359,'30'!$K$3:$M$16,3,FALSE),0)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IFERROR(VLOOKUP(H360,'30'!$K$3:$M$16,3,FALSE),0)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IFERROR(VLOOKUP(H361,'30'!$K$3:$M$16,3,FALSE),0)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IFERROR(VLOOKUP(H362,'30'!$K$3:$M$16,3,FALSE),0)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IFERROR(VLOOKUP(H363,'30'!$K$3:$M$16,3,FALSE),0)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IFERROR(VLOOKUP(H364,'30'!$K$3:$M$16,3,FALSE),0)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IFERROR(VLOOKUP(H365,'30'!$K$3:$M$16,3,FALSE),0)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IFERROR(VLOOKUP(H366,'30'!$K$3:$M$16,3,FALSE),0)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IFERROR(VLOOKUP(H367,'30'!$K$3:$M$16,3,FALSE),0)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IFERROR(VLOOKUP(H368,'30'!$K$3:$M$16,3,FALSE),0)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IFERROR(VLOOKUP(H369,'30'!$K$3:$M$16,3,FALSE),0)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IFERROR(VLOOKUP(H370,'30'!$K$3:$M$16,3,FALSE),0)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IFERROR(VLOOKUP(H371,'30'!$K$3:$M$16,3,FALSE),0)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IFERROR(VLOOKUP(H372,'30'!$K$3:$M$16,3,FALSE),0)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IFERROR(VLOOKUP(H373,'30'!$K$3:$M$16,3,FALSE),0)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IFERROR(VLOOKUP(H374,'30'!$K$3:$M$16,3,FALSE),0)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IFERROR(VLOOKUP(H375,'30'!$K$3:$M$16,3,FALSE),0)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IFERROR(VLOOKUP(H376,'30'!$K$3:$M$16,3,FALSE),0)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IFERROR(VLOOKUP(H377,'30'!$K$3:$M$16,3,FALSE),0)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IFERROR(VLOOKUP(H378,'30'!$K$3:$M$16,3,FALSE),0)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IFERROR(VLOOKUP(H379,'30'!$K$3:$M$16,3,FALSE),0)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IFERROR(VLOOKUP(H380,'30'!$K$3:$M$16,3,FALSE),0)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IFERROR(VLOOKUP(H381,'30'!$K$3:$M$16,3,FALSE),0)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IFERROR(VLOOKUP(H382,'30'!$K$3:$M$16,3,FALSE),0)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IFERROR(VLOOKUP(H383,'30'!$K$3:$M$16,3,FALSE),0)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IFERROR(VLOOKUP(H384,'30'!$K$3:$M$16,3,FALSE),0)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IFERROR(VLOOKUP(H385,'30'!$K$3:$M$16,3,FALSE),0)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IFERROR(VLOOKUP(H386,'30'!$K$3:$M$16,3,FALSE),0)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IFERROR(VLOOKUP(H387,'30'!$K$3:$M$16,3,FALSE),0)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IFERROR(VLOOKUP(H388,'30'!$K$3:$M$16,3,FALSE),0)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IFERROR(VLOOKUP(H389,'30'!$K$3:$M$16,3,FALSE),0)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IFERROR(VLOOKUP(H390,'30'!$K$3:$M$16,3,FALSE),0)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IFERROR(VLOOKUP(H391,'30'!$K$3:$M$16,3,FALSE),0)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IFERROR(VLOOKUP(H392,'30'!$K$3:$M$16,3,FALSE),0)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IFERROR(VLOOKUP(H393,'30'!$K$3:$M$16,3,FALSE),0)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IFERROR(VLOOKUP(H394,'30'!$K$3:$M$16,3,FALSE),0)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IFERROR(VLOOKUP(H395,'30'!$K$3:$M$16,3,FALSE),0)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IFERROR(VLOOKUP(H396,'30'!$K$3:$M$16,3,FALSE),0)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IFERROR(VLOOKUP(H397,'30'!$K$3:$M$16,3,FALSE),0)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IFERROR(VLOOKUP(H398,'30'!$K$3:$M$16,3,FALSE),0)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IFERROR(VLOOKUP(H399,'30'!$K$3:$M$16,3,FALSE),0)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IFERROR(VLOOKUP(H400,'30'!$K$3:$M$16,3,FALSE),0)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IFERROR(VLOOKUP(H401,'30'!$K$3:$M$16,3,FALSE),0)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IFERROR(VLOOKUP(H402,'30'!$K$3:$M$16,3,FALSE),0)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IFERROR(VLOOKUP(H403,'30'!$K$3:$M$16,3,FALSE),0)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IFERROR(VLOOKUP(H404,'30'!$K$3:$M$16,3,FALSE),0)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IFERROR(VLOOKUP(H405,'30'!$K$3:$M$16,3,FALSE),0)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IFERROR(VLOOKUP(H406,'30'!$K$3:$M$16,3,FALSE),0)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IFERROR(VLOOKUP(H407,'30'!$K$3:$M$16,3,FALSE),0)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IFERROR(VLOOKUP(H408,'30'!$K$3:$M$16,3,FALSE),0)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IFERROR(VLOOKUP(H409,'30'!$K$3:$M$16,3,FALSE),0)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IFERROR(VLOOKUP(H410,'30'!$K$3:$M$16,3,FALSE),0)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IFERROR(VLOOKUP(H411,'30'!$K$3:$M$16,3,FALSE),0)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IFERROR(VLOOKUP(H412,'30'!$K$3:$M$16,3,FALSE),0)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IFERROR(VLOOKUP(H413,'30'!$K$3:$M$16,3,FALSE),0)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IFERROR(VLOOKUP(H414,'30'!$K$3:$M$16,3,FALSE),0)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IFERROR(VLOOKUP(H415,'30'!$K$3:$M$16,3,FALSE),0)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IFERROR(VLOOKUP(H416,'30'!$K$3:$M$16,3,FALSE),0)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IFERROR(VLOOKUP(H417,'30'!$K$3:$M$16,3,FALSE),0)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IFERROR(VLOOKUP(H418,'30'!$K$3:$M$16,3,FALSE),0)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IFERROR(VLOOKUP(H419,'30'!$K$3:$M$16,3,FALSE),0)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IFERROR(VLOOKUP(H420,'30'!$K$3:$M$16,3,FALSE),0)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IFERROR(VLOOKUP(H421,'30'!$K$3:$M$16,3,FALSE),0)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IFERROR(VLOOKUP(H422,'30'!$K$3:$M$16,3,FALSE),0)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IFERROR(VLOOKUP(H423,'30'!$K$3:$M$16,3,FALSE),0)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IFERROR(VLOOKUP(H424,'30'!$K$3:$M$16,3,FALSE),0)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IFERROR(VLOOKUP(H425,'30'!$K$3:$M$16,3,FALSE),0)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IFERROR(VLOOKUP(H426,'30'!$K$3:$M$16,3,FALSE),0)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IFERROR(VLOOKUP(H427,'30'!$K$3:$M$16,3,FALSE),0)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IFERROR(VLOOKUP(H428,'30'!$K$3:$M$16,3,FALSE),0)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IFERROR(VLOOKUP(H429,'30'!$K$3:$M$16,3,FALSE),0)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IFERROR(VLOOKUP(H430,'30'!$K$3:$M$16,3,FALSE),0)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IFERROR(VLOOKUP(H431,'30'!$K$3:$M$16,3,FALSE),0)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IFERROR(VLOOKUP(H432,'30'!$K$3:$M$16,3,FALSE),0)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IFERROR(VLOOKUP(H433,'30'!$K$3:$M$16,3,FALSE),0)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IFERROR(VLOOKUP(H434,'30'!$K$3:$M$16,3,FALSE),0)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IFERROR(VLOOKUP(H435,'30'!$K$3:$M$16,3,FALSE),0)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IFERROR(VLOOKUP(H436,'30'!$K$3:$M$16,3,FALSE),0)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IFERROR(VLOOKUP(H437,'30'!$K$3:$M$16,3,FALSE),0)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IFERROR(VLOOKUP(H438,'30'!$K$3:$M$16,3,FALSE),0)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IFERROR(VLOOKUP(H439,'30'!$K$3:$M$16,3,FALSE),0)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IFERROR(VLOOKUP(H440,'30'!$K$3:$M$16,3,FALSE),0)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IFERROR(VLOOKUP(H441,'30'!$K$3:$M$16,3,FALSE),0)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IFERROR(VLOOKUP(H442,'30'!$K$3:$M$16,3,FALSE),0)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IFERROR(VLOOKUP(H443,'30'!$K$3:$M$16,3,FALSE),0)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IFERROR(VLOOKUP(H444,'30'!$K$3:$M$16,3,FALSE),0)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IFERROR(VLOOKUP(H445,'30'!$K$3:$M$16,3,FALSE),0)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IFERROR(VLOOKUP(H446,'30'!$K$3:$M$16,3,FALSE),0)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IFERROR(VLOOKUP(H447,'30'!$K$3:$M$16,3,FALSE),0)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IFERROR(VLOOKUP(H448,'30'!$K$3:$M$16,3,FALSE),0)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IFERROR(VLOOKUP(H449,'30'!$K$3:$M$16,3,FALSE),0)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IFERROR(VLOOKUP(H450,'30'!$K$3:$M$16,3,FALSE),0)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IFERROR(VLOOKUP(H451,'30'!$K$3:$M$16,3,FALSE),0)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IFERROR(VLOOKUP(H452,'30'!$K$3:$M$16,3,FALSE),0)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IFERROR(VLOOKUP(H453,'30'!$K$3:$M$16,3,FALSE),0)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IFERROR(VLOOKUP(H454,'30'!$K$3:$M$16,3,FALSE),0)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IFERROR(VLOOKUP(H455,'30'!$K$3:$M$16,3,FALSE),0)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IFERROR(VLOOKUP(H456,'30'!$K$3:$M$16,3,FALSE),0)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IFERROR(VLOOKUP(H457,'30'!$K$3:$M$16,3,FALSE),0)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IFERROR(VLOOKUP(H458,'30'!$K$3:$M$16,3,FALSE),0)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IFERROR(VLOOKUP(H459,'30'!$K$3:$M$16,3,FALSE),0)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IFERROR(VLOOKUP(H460,'30'!$K$3:$M$16,3,FALSE),0)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IFERROR(VLOOKUP(H461,'30'!$K$3:$M$16,3,FALSE),0)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IFERROR(VLOOKUP(H462,'30'!$K$3:$M$16,3,FALSE),0)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IFERROR(VLOOKUP(H463,'30'!$K$3:$M$16,3,FALSE),0)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IFERROR(VLOOKUP(H464,'30'!$K$3:$M$16,3,FALSE),0)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IFERROR(VLOOKUP(H465,'30'!$K$3:$M$16,3,FALSE),0)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IFERROR(VLOOKUP(H466,'30'!$K$3:$M$16,3,FALSE),0)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IFERROR(VLOOKUP(H467,'30'!$K$3:$M$16,3,FALSE),0)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IFERROR(VLOOKUP(H468,'30'!$K$3:$M$16,3,FALSE),0)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IFERROR(VLOOKUP(H469,'30'!$K$3:$M$16,3,FALSE),0)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IFERROR(VLOOKUP(H470,'30'!$K$3:$M$16,3,FALSE),0)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IFERROR(VLOOKUP(H471,'30'!$K$3:$M$16,3,FALSE),0)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IFERROR(VLOOKUP(H472,'30'!$K$3:$M$16,3,FALSE),0)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IFERROR(VLOOKUP(H473,'30'!$K$3:$M$16,3,FALSE),0)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IFERROR(VLOOKUP(H474,'30'!$K$3:$M$16,3,FALSE),0)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IFERROR(VLOOKUP(H475,'30'!$K$3:$M$16,3,FALSE),0)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IFERROR(VLOOKUP(H476,'30'!$K$3:$M$16,3,FALSE),0)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IFERROR(VLOOKUP(H477,'30'!$K$3:$M$16,3,FALSE),0)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IFERROR(VLOOKUP(H478,'30'!$K$3:$M$16,3,FALSE),0)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IFERROR(VLOOKUP(H479,'30'!$K$3:$M$16,3,FALSE),0)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IFERROR(VLOOKUP(H480,'30'!$K$3:$M$16,3,FALSE),0)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IFERROR(VLOOKUP(H481,'30'!$K$3:$M$16,3,FALSE),0)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IFERROR(VLOOKUP(H482,'30'!$K$3:$M$16,3,FALSE),0)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IFERROR(VLOOKUP(H483,'30'!$K$3:$M$16,3,FALSE),0)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IFERROR(VLOOKUP(H484,'30'!$K$3:$M$16,3,FALSE),0)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IFERROR(VLOOKUP(H485,'30'!$K$3:$M$16,3,FALSE),0)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IFERROR(VLOOKUP(H486,'30'!$K$3:$M$16,3,FALSE),0)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IFERROR(VLOOKUP(H487,'30'!$K$3:$M$16,3,FALSE),0)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IFERROR(VLOOKUP(H488,'30'!$K$3:$M$16,3,FALSE),0)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IFERROR(VLOOKUP(H489,'30'!$K$3:$M$16,3,FALSE),0)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IFERROR(VLOOKUP(H490,'30'!$K$3:$M$16,3,FALSE),0)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IFERROR(VLOOKUP(H491,'30'!$K$3:$M$16,3,FALSE),0)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IFERROR(VLOOKUP(H492,'30'!$K$3:$M$16,3,FALSE),0)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IFERROR(VLOOKUP(H493,'30'!$K$3:$M$16,3,FALSE),0)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IFERROR(VLOOKUP(H494,'30'!$K$3:$M$16,3,FALSE),0)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IFERROR(VLOOKUP(H495,'30'!$K$3:$M$16,3,FALSE),0)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IFERROR(VLOOKUP(H496,'30'!$K$3:$M$16,3,FALSE),0)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IFERROR(VLOOKUP(H497,'30'!$K$3:$M$16,3,FALSE),0)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IFERROR(VLOOKUP(H498,'30'!$K$3:$M$16,3,FALSE),0)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IFERROR(VLOOKUP(H499,'30'!$K$3:$M$16,3,FALSE),0)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dTnFnbpkSaLuPqQYG5hlIHYm3M6Dp6P6sztqBeckvQ8/E3cthLXz+BwVrO9C6M5e8/m/p+17sRhuVx+RwTKClA==" saltValue="zBflReg+CIts8eLNNfAxy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B2A8576E-F5F4-4747-B337-618F13C9E578}">
      <formula1>$AB$500:$AB$534</formula1>
    </dataValidation>
    <dataValidation type="list" allowBlank="1" showInputMessage="1" showErrorMessage="1" sqref="A4:A499" xr:uid="{72820F3D-4D83-4AE2-A99D-F92E30278F12}">
      <formula1>$AB$544:$AB$549</formula1>
    </dataValidation>
    <dataValidation type="list" allowBlank="1" showInputMessage="1" showErrorMessage="1" sqref="L4:L499 I4:I499" xr:uid="{93DBB087-69E9-46EC-84F4-D8A1FF899D11}">
      <formula1>$AB$539:$AB$542</formula1>
    </dataValidation>
  </dataValidation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codeName="Blad65">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SUMIF('31a'!$H$4:$H$499,"A",'31a'!$S$4:$S$499)</f>
        <v>0</v>
      </c>
    </row>
    <row r="4" spans="1:14">
      <c r="A4" s="17" t="s">
        <v>127</v>
      </c>
      <c r="B4" s="285">
        <f>VLOOKUP(H5,'Kosten NEN2075'!A3:E52,3)</f>
        <v>0</v>
      </c>
      <c r="C4" s="285"/>
      <c r="D4" s="285"/>
      <c r="E4" s="285"/>
      <c r="F4" s="20"/>
      <c r="G4" s="20"/>
      <c r="H4" s="13"/>
      <c r="K4" s="35" t="s">
        <v>126</v>
      </c>
      <c r="L4" s="47"/>
      <c r="M4" s="191"/>
      <c r="N4" s="84">
        <f>SUMIF('31a'!$H$4:$H$499,"B",'31a'!$S$4:$S$499)</f>
        <v>0</v>
      </c>
    </row>
    <row r="5" spans="1:14">
      <c r="A5" s="18" t="s">
        <v>129</v>
      </c>
      <c r="B5" s="286">
        <f>VLOOKUP(H5,'Kosten NEN2075'!A3:E52,4)</f>
        <v>0</v>
      </c>
      <c r="C5" s="286"/>
      <c r="D5" s="286"/>
      <c r="E5" s="286"/>
      <c r="F5" s="282" t="s">
        <v>130</v>
      </c>
      <c r="G5" s="282"/>
      <c r="H5" s="14">
        <v>31</v>
      </c>
      <c r="K5" s="35" t="s">
        <v>131</v>
      </c>
      <c r="L5" s="47"/>
      <c r="M5" s="191"/>
      <c r="N5" s="84">
        <f>SUMIF('31a'!$H$4:$H$499,"C",'31a'!$S$4:$S$499)</f>
        <v>0</v>
      </c>
    </row>
    <row r="6" spans="1:14">
      <c r="A6" s="19" t="s">
        <v>132</v>
      </c>
      <c r="B6" s="287">
        <f>VLOOKUP(H5,'Kosten NEN2075'!A3:E52,5)</f>
        <v>0</v>
      </c>
      <c r="C6" s="287"/>
      <c r="D6" s="287"/>
      <c r="E6" s="287"/>
      <c r="F6" s="283" t="s">
        <v>133</v>
      </c>
      <c r="G6" s="283"/>
      <c r="H6" s="15" t="str">
        <f>CONCATENATE(H5,"a")</f>
        <v>31a</v>
      </c>
      <c r="K6" s="35" t="s">
        <v>448</v>
      </c>
      <c r="L6" s="47"/>
      <c r="M6" s="191"/>
      <c r="N6" s="84">
        <f>SUMIF('31a'!$H$4:$H$499,"D",'31a'!$S$4:$S$499)</f>
        <v>0</v>
      </c>
    </row>
    <row r="7" spans="1:14">
      <c r="K7" s="35" t="s">
        <v>134</v>
      </c>
      <c r="L7" s="47"/>
      <c r="M7" s="191"/>
      <c r="N7" s="84">
        <f>SUMIF('31a'!$H$4:$H$499,"E",'31a'!$S$4:$S$499)</f>
        <v>0</v>
      </c>
    </row>
    <row r="8" spans="1:14">
      <c r="A8" s="4" t="s">
        <v>136</v>
      </c>
      <c r="B8" s="5"/>
      <c r="C8" s="5"/>
      <c r="D8" s="5"/>
      <c r="E8" s="16">
        <f>MAX(L3:L16)</f>
        <v>0</v>
      </c>
      <c r="K8" s="35" t="s">
        <v>138</v>
      </c>
      <c r="L8" s="47"/>
      <c r="M8" s="191"/>
      <c r="N8" s="84">
        <f>SUMIF('31a'!$H$4:$H$499,"F",'31a'!$S$4:$S$499)</f>
        <v>0</v>
      </c>
    </row>
    <row r="9" spans="1:14">
      <c r="A9" s="4" t="s">
        <v>111</v>
      </c>
      <c r="B9" s="5"/>
      <c r="C9" s="5"/>
      <c r="D9" s="5"/>
      <c r="E9" s="164">
        <v>0.08</v>
      </c>
      <c r="K9" s="35" t="s">
        <v>140</v>
      </c>
      <c r="L9" s="47"/>
      <c r="M9" s="191"/>
      <c r="N9" s="84">
        <f>SUMIF('31a'!$H$4:$H$499,"G",'31a'!$S$4:$S$499)</f>
        <v>0</v>
      </c>
    </row>
    <row r="10" spans="1:14">
      <c r="H10" s="8" t="s">
        <v>139</v>
      </c>
      <c r="K10" s="35" t="s">
        <v>586</v>
      </c>
      <c r="L10" s="47"/>
      <c r="M10" s="191"/>
      <c r="N10" s="84">
        <f>SUMIF('31a'!$H$4:$H$499,"H",'31a'!$S$4:$S$499)</f>
        <v>0</v>
      </c>
    </row>
    <row r="11" spans="1:14">
      <c r="A11" s="4" t="s">
        <v>141</v>
      </c>
      <c r="B11" s="5"/>
      <c r="C11" s="5"/>
      <c r="D11" s="5"/>
      <c r="E11" s="5"/>
      <c r="F11" s="21"/>
      <c r="G11" s="21"/>
      <c r="H11" s="165">
        <f>SUM(N3:N16)*Offertetarief</f>
        <v>0</v>
      </c>
      <c r="K11" s="37" t="s">
        <v>642</v>
      </c>
      <c r="L11" s="48"/>
      <c r="M11" s="192"/>
      <c r="N11" s="85">
        <f>SUMIF('31a'!$H$4:$H$499,"I",'31a'!$S$4:$S$499)</f>
        <v>0</v>
      </c>
    </row>
    <row r="12" spans="1:14">
      <c r="E12" t="s">
        <v>142</v>
      </c>
      <c r="F12" s="8" t="s">
        <v>143</v>
      </c>
      <c r="G12" s="8" t="s">
        <v>144</v>
      </c>
      <c r="H12" s="8"/>
      <c r="K12" s="8"/>
      <c r="L12" s="8"/>
      <c r="M12" s="166"/>
      <c r="N12" s="114"/>
    </row>
    <row r="13" spans="1:14">
      <c r="A13" s="5" t="s">
        <v>145</v>
      </c>
      <c r="B13" s="5"/>
      <c r="C13" s="5"/>
      <c r="D13" s="5"/>
      <c r="E13" s="167">
        <v>4</v>
      </c>
      <c r="F13" s="44">
        <f>SUMIF('31a'!H4:H499,"&lt;&gt;X",'31a'!O4:O499)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'31a'!Q500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SUMIFS('31a'!J4:J499,'31a'!I4:I499,"Linoleum",'31a'!H4:H499,"&lt;&gt;X")+SUMIFS('31a'!M4:M499,'31a'!L4:L499,"Linoleum",'31a'!H4:H499,"&lt;&gt;X")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SUMIFS('31a'!J4:J499,'31a'!I4:I499,"Tapijt",'31a'!H4:H499,"&lt;&gt;X")+SUMIFS('31a'!M4:M499,'31a'!L4:L499,"Tapijt",'31a'!H4:H499,"&lt;&gt;X")</f>
        <v>0</v>
      </c>
      <c r="F26" s="194"/>
      <c r="G26" s="174">
        <f t="shared" si="0"/>
        <v>0</v>
      </c>
      <c r="H26" s="36">
        <v>1</v>
      </c>
      <c r="I26" s="175">
        <f t="shared" si="1"/>
        <v>0</v>
      </c>
    </row>
    <row r="27" spans="1:9">
      <c r="A27" s="258" t="s">
        <v>158</v>
      </c>
      <c r="B27" s="257"/>
      <c r="C27" s="257"/>
      <c r="D27" s="264"/>
      <c r="E27" s="97">
        <f>SUMIFS('31a'!J4:J499,'31a'!I4:I499,"Steen/glad",'31a'!H4:H499,"&lt;&gt;X",'31a'!H4:H499,"&lt;&gt;G")+SUMIFS('31a'!M4:M499,'31a'!L4:L499,"Steen/glad",'31a'!H4:H499,"&lt;&gt;X",'31a'!H4:H499,"&lt;&gt;G")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'31a'!T500</f>
        <v>0</v>
      </c>
      <c r="F29" s="193"/>
      <c r="G29" s="172">
        <f t="shared" si="0"/>
        <v>0</v>
      </c>
      <c r="H29" s="95"/>
      <c r="I29" s="173">
        <f t="shared" si="1"/>
        <v>0</v>
      </c>
    </row>
    <row r="30" spans="1:9">
      <c r="A30" s="258" t="s">
        <v>160</v>
      </c>
      <c r="B30" s="257"/>
      <c r="C30" s="257"/>
      <c r="D30" s="259"/>
      <c r="E30" s="26">
        <f>'31a'!U500</f>
        <v>0</v>
      </c>
      <c r="F30" s="194"/>
      <c r="G30" s="174">
        <f t="shared" si="0"/>
        <v>0</v>
      </c>
      <c r="H30" s="36"/>
      <c r="I30" s="175">
        <f t="shared" si="1"/>
        <v>0</v>
      </c>
    </row>
    <row r="31" spans="1:9">
      <c r="A31" s="258" t="s">
        <v>161</v>
      </c>
      <c r="B31" s="257"/>
      <c r="C31" s="257"/>
      <c r="D31" s="259"/>
      <c r="E31" s="26">
        <f>'31a'!V500*2</f>
        <v>0</v>
      </c>
      <c r="F31" s="194"/>
      <c r="G31" s="174">
        <f t="shared" si="0"/>
        <v>0</v>
      </c>
      <c r="H31" s="36"/>
      <c r="I31" s="175">
        <f t="shared" si="1"/>
        <v>0</v>
      </c>
    </row>
    <row r="32" spans="1:9">
      <c r="A32" s="258" t="s">
        <v>162</v>
      </c>
      <c r="B32" s="257"/>
      <c r="C32" s="257"/>
      <c r="D32" s="259"/>
      <c r="E32" s="26">
        <f>'31a'!W500</f>
        <v>0</v>
      </c>
      <c r="F32" s="194"/>
      <c r="G32" s="174">
        <f t="shared" si="0"/>
        <v>0</v>
      </c>
      <c r="H32" s="36"/>
      <c r="I32" s="175">
        <f t="shared" si="1"/>
        <v>0</v>
      </c>
    </row>
    <row r="33" spans="1:9">
      <c r="A33" s="258" t="s">
        <v>163</v>
      </c>
      <c r="B33" s="257"/>
      <c r="C33" s="257"/>
      <c r="D33" s="259"/>
      <c r="E33" s="26">
        <f>'31a'!X500</f>
        <v>0</v>
      </c>
      <c r="F33" s="194"/>
      <c r="G33" s="174">
        <f t="shared" si="0"/>
        <v>0</v>
      </c>
      <c r="H33" s="36"/>
      <c r="I33" s="175">
        <f t="shared" si="1"/>
        <v>0</v>
      </c>
    </row>
    <row r="34" spans="1:9">
      <c r="A34" s="258" t="s">
        <v>164</v>
      </c>
      <c r="B34" s="257"/>
      <c r="C34" s="257"/>
      <c r="D34" s="259"/>
      <c r="E34" s="26">
        <f>'31a'!Y500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SUMIF('31a'!H4:H499,"G",'31a'!O4:O499)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E0WaLHOi6o+6dQrIRws0xDSB+cBE6Ckpu6UpHF6tLVbGWWdpzYeVv/+vc/LXcug4Bj8NoHWnwWjMWtaE9+/BZg==" saltValue="sTAaY5eK3nDI+IECSp2ygw=="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codeName="Blad6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31</v>
      </c>
      <c r="B1" s="292"/>
      <c r="C1" s="293"/>
      <c r="D1" s="294" t="s">
        <v>127</v>
      </c>
      <c r="E1" s="295"/>
      <c r="F1" s="297">
        <f>'Kosten NEN2075'!C33</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IFERROR(VLOOKUP(H4,'31'!$K$3:$M$16,3,FALSE),0)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IFERROR(VLOOKUP(H5,'31'!$K$3:$M$16,3,FALSE),0)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IFERROR(VLOOKUP(H6,'31'!$K$3:$M$16,3,FALSE),0)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IFERROR(VLOOKUP(H7,'31'!$K$3:$M$16,3,FALSE),0)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IFERROR(VLOOKUP(H8,'31'!$K$3:$M$16,3,FALSE),0)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IFERROR(VLOOKUP(H9,'31'!$K$3:$M$16,3,FALSE),0)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IFERROR(VLOOKUP(H10,'31'!$K$3:$M$16,3,FALSE),0)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IFERROR(VLOOKUP(H11,'31'!$K$3:$M$16,3,FALSE),0)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IFERROR(VLOOKUP(H12,'31'!$K$3:$M$16,3,FALSE),0)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IFERROR(VLOOKUP(H13,'31'!$K$3:$M$16,3,FALSE),0)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IFERROR(VLOOKUP(H14,'31'!$K$3:$M$16,3,FALSE),0)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IFERROR(VLOOKUP(H15,'31'!$K$3:$M$16,3,FALSE),0)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IFERROR(VLOOKUP(H16,'31'!$K$3:$M$16,3,FALSE),0)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IFERROR(VLOOKUP(H17,'31'!$K$3:$M$16,3,FALSE),0)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IFERROR(VLOOKUP(H18,'31'!$K$3:$M$16,3,FALSE),0)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IFERROR(VLOOKUP(H19,'31'!$K$3:$M$16,3,FALSE),0)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IFERROR(VLOOKUP(H20,'31'!$K$3:$M$16,3,FALSE),0)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IFERROR(VLOOKUP(H21,'31'!$K$3:$M$16,3,FALSE),0)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IFERROR(VLOOKUP(H22,'31'!$K$3:$M$16,3,FALSE),0)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IFERROR(VLOOKUP(H23,'31'!$K$3:$M$16,3,FALSE),0)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IFERROR(VLOOKUP(H24,'31'!$K$3:$M$16,3,FALSE),0)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IFERROR(VLOOKUP(H25,'31'!$K$3:$M$16,3,FALSE),0)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IFERROR(VLOOKUP(H26,'31'!$K$3:$M$16,3,FALSE),0)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IFERROR(VLOOKUP(H27,'31'!$K$3:$M$16,3,FALSE),0)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IFERROR(VLOOKUP(H28,'31'!$K$3:$M$16,3,FALSE),0)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IFERROR(VLOOKUP(H29,'31'!$K$3:$M$16,3,FALSE),0)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IFERROR(VLOOKUP(H30,'31'!$K$3:$M$16,3,FALSE),0)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IFERROR(VLOOKUP(H31,'31'!$K$3:$M$16,3,FALSE),0)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IFERROR(VLOOKUP(H32,'31'!$K$3:$M$16,3,FALSE),0)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IFERROR(VLOOKUP(H33,'31'!$K$3:$M$16,3,FALSE),0)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IFERROR(VLOOKUP(H34,'31'!$K$3:$M$16,3,FALSE),0)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IFERROR(VLOOKUP(H35,'31'!$K$3:$M$16,3,FALSE),0)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IFERROR(VLOOKUP(H36,'31'!$K$3:$M$16,3,FALSE),0)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IFERROR(VLOOKUP(H37,'31'!$K$3:$M$16,3,FALSE),0)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IFERROR(VLOOKUP(H38,'31'!$K$3:$M$16,3,FALSE),0)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IFERROR(VLOOKUP(H39,'31'!$K$3:$M$16,3,FALSE),0)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IFERROR(VLOOKUP(H40,'31'!$K$3:$M$16,3,FALSE),0)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IFERROR(VLOOKUP(H41,'31'!$K$3:$M$16,3,FALSE),0)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IFERROR(VLOOKUP(H42,'31'!$K$3:$M$16,3,FALSE),0)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IFERROR(VLOOKUP(H43,'31'!$K$3:$M$16,3,FALSE),0)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IFERROR(VLOOKUP(H44,'31'!$K$3:$M$16,3,FALSE),0)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IFERROR(VLOOKUP(H45,'31'!$K$3:$M$16,3,FALSE),0)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IFERROR(VLOOKUP(H46,'31'!$K$3:$M$16,3,FALSE),0)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IFERROR(VLOOKUP(H47,'31'!$K$3:$M$16,3,FALSE),0)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IFERROR(VLOOKUP(H48,'31'!$K$3:$M$16,3,FALSE),0)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IFERROR(VLOOKUP(H49,'31'!$K$3:$M$16,3,FALSE),0)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IFERROR(VLOOKUP(H50,'31'!$K$3:$M$16,3,FALSE),0)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IFERROR(VLOOKUP(H51,'31'!$K$3:$M$16,3,FALSE),0)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IFERROR(VLOOKUP(H52,'31'!$K$3:$M$16,3,FALSE),0)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IFERROR(VLOOKUP(H53,'31'!$K$3:$M$16,3,FALSE),0)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IFERROR(VLOOKUP(H54,'31'!$K$3:$M$16,3,FALSE),0)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IFERROR(VLOOKUP(H55,'31'!$K$3:$M$16,3,FALSE),0)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IFERROR(VLOOKUP(H56,'31'!$K$3:$M$16,3,FALSE),0)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IFERROR(VLOOKUP(H57,'31'!$K$3:$M$16,3,FALSE),0)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IFERROR(VLOOKUP(H58,'31'!$K$3:$M$16,3,FALSE),0)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IFERROR(VLOOKUP(H59,'31'!$K$3:$M$16,3,FALSE),0)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IFERROR(VLOOKUP(H60,'31'!$K$3:$M$16,3,FALSE),0)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IFERROR(VLOOKUP(H61,'31'!$K$3:$M$16,3,FALSE),0)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IFERROR(VLOOKUP(H62,'31'!$K$3:$M$16,3,FALSE),0)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IFERROR(VLOOKUP(H63,'31'!$K$3:$M$16,3,FALSE),0)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IFERROR(VLOOKUP(H64,'31'!$K$3:$M$16,3,FALSE),0)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IFERROR(VLOOKUP(H65,'31'!$K$3:$M$16,3,FALSE),0)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IFERROR(VLOOKUP(H66,'31'!$K$3:$M$16,3,FALSE),0)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IFERROR(VLOOKUP(H67,'31'!$K$3:$M$16,3,FALSE),0)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IFERROR(VLOOKUP(H68,'31'!$K$3:$M$16,3,FALSE),0)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IFERROR(VLOOKUP(H69,'31'!$K$3:$M$16,3,FALSE),0)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IFERROR(VLOOKUP(H70,'31'!$K$3:$M$16,3,FALSE),0)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IFERROR(VLOOKUP(H71,'31'!$K$3:$M$16,3,FALSE),0)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IFERROR(VLOOKUP(H72,'31'!$K$3:$M$16,3,FALSE),0)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IFERROR(VLOOKUP(H73,'31'!$K$3:$M$16,3,FALSE),0)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IFERROR(VLOOKUP(H74,'31'!$K$3:$M$16,3,FALSE),0)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IFERROR(VLOOKUP(H75,'31'!$K$3:$M$16,3,FALSE),0)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IFERROR(VLOOKUP(H76,'31'!$K$3:$M$16,3,FALSE),0)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IFERROR(VLOOKUP(H77,'31'!$K$3:$M$16,3,FALSE),0)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IFERROR(VLOOKUP(H78,'31'!$K$3:$M$16,3,FALSE),0)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IFERROR(VLOOKUP(H79,'31'!$K$3:$M$16,3,FALSE),0)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IFERROR(VLOOKUP(H80,'31'!$K$3:$M$16,3,FALSE),0)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IFERROR(VLOOKUP(H81,'31'!$K$3:$M$16,3,FALSE),0)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IFERROR(VLOOKUP(H82,'31'!$K$3:$M$16,3,FALSE),0)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IFERROR(VLOOKUP(H83,'31'!$K$3:$M$16,3,FALSE),0)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IFERROR(VLOOKUP(H84,'31'!$K$3:$M$16,3,FALSE),0)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IFERROR(VLOOKUP(H85,'31'!$K$3:$M$16,3,FALSE),0)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IFERROR(VLOOKUP(H86,'31'!$K$3:$M$16,3,FALSE),0)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IFERROR(VLOOKUP(H87,'31'!$K$3:$M$16,3,FALSE),0)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IFERROR(VLOOKUP(H88,'31'!$K$3:$M$16,3,FALSE),0)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IFERROR(VLOOKUP(H89,'31'!$K$3:$M$16,3,FALSE),0)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IFERROR(VLOOKUP(H90,'31'!$K$3:$M$16,3,FALSE),0)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IFERROR(VLOOKUP(H91,'31'!$K$3:$M$16,3,FALSE),0)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IFERROR(VLOOKUP(H92,'31'!$K$3:$M$16,3,FALSE),0)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IFERROR(VLOOKUP(H93,'31'!$K$3:$M$16,3,FALSE),0)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IFERROR(VLOOKUP(H94,'31'!$K$3:$M$16,3,FALSE),0)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IFERROR(VLOOKUP(H95,'31'!$K$3:$M$16,3,FALSE),0)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IFERROR(VLOOKUP(H96,'31'!$K$3:$M$16,3,FALSE),0)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IFERROR(VLOOKUP(H97,'31'!$K$3:$M$16,3,FALSE),0)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IFERROR(VLOOKUP(H98,'31'!$K$3:$M$16,3,FALSE),0)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IFERROR(VLOOKUP(H99,'31'!$K$3:$M$16,3,FALSE),0)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IFERROR(VLOOKUP(H100,'31'!$K$3:$M$16,3,FALSE),0)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IFERROR(VLOOKUP(H101,'31'!$K$3:$M$16,3,FALSE),0)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IFERROR(VLOOKUP(H102,'31'!$K$3:$M$16,3,FALSE),0)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IFERROR(VLOOKUP(H103,'31'!$K$3:$M$16,3,FALSE),0)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IFERROR(VLOOKUP(H104,'31'!$K$3:$M$16,3,FALSE),0)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IFERROR(VLOOKUP(H105,'31'!$K$3:$M$16,3,FALSE),0)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IFERROR(VLOOKUP(H106,'31'!$K$3:$M$16,3,FALSE),0)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IFERROR(VLOOKUP(H107,'31'!$K$3:$M$16,3,FALSE),0)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IFERROR(VLOOKUP(H108,'31'!$K$3:$M$16,3,FALSE),0)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IFERROR(VLOOKUP(H109,'31'!$K$3:$M$16,3,FALSE),0)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IFERROR(VLOOKUP(H110,'31'!$K$3:$M$16,3,FALSE),0)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IFERROR(VLOOKUP(H111,'31'!$K$3:$M$16,3,FALSE),0)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IFERROR(VLOOKUP(H112,'31'!$K$3:$M$16,3,FALSE),0)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IFERROR(VLOOKUP(H113,'31'!$K$3:$M$16,3,FALSE),0)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IFERROR(VLOOKUP(H114,'31'!$K$3:$M$16,3,FALSE),0)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IFERROR(VLOOKUP(H115,'31'!$K$3:$M$16,3,FALSE),0)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IFERROR(VLOOKUP(H116,'31'!$K$3:$M$16,3,FALSE),0)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IFERROR(VLOOKUP(H117,'31'!$K$3:$M$16,3,FALSE),0)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IFERROR(VLOOKUP(H118,'31'!$K$3:$M$16,3,FALSE),0)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IFERROR(VLOOKUP(H119,'31'!$K$3:$M$16,3,FALSE),0)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IFERROR(VLOOKUP(H120,'31'!$K$3:$M$16,3,FALSE),0)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IFERROR(VLOOKUP(H121,'31'!$K$3:$M$16,3,FALSE),0)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IFERROR(VLOOKUP(H122,'31'!$K$3:$M$16,3,FALSE),0)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IFERROR(VLOOKUP(H123,'31'!$K$3:$M$16,3,FALSE),0)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IFERROR(VLOOKUP(H124,'31'!$K$3:$M$16,3,FALSE),0)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IFERROR(VLOOKUP(H125,'31'!$K$3:$M$16,3,FALSE),0)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IFERROR(VLOOKUP(H126,'31'!$K$3:$M$16,3,FALSE),0)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IFERROR(VLOOKUP(H127,'31'!$K$3:$M$16,3,FALSE),0)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IFERROR(VLOOKUP(H128,'31'!$K$3:$M$16,3,FALSE),0)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IFERROR(VLOOKUP(H129,'31'!$K$3:$M$16,3,FALSE),0)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IFERROR(VLOOKUP(H130,'31'!$K$3:$M$16,3,FALSE),0)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IFERROR(VLOOKUP(H131,'31'!$K$3:$M$16,3,FALSE),0)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IFERROR(VLOOKUP(H132,'31'!$K$3:$M$16,3,FALSE),0)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IFERROR(VLOOKUP(H133,'31'!$K$3:$M$16,3,FALSE),0)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IFERROR(VLOOKUP(H134,'31'!$K$3:$M$16,3,FALSE),0)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IFERROR(VLOOKUP(H135,'31'!$K$3:$M$16,3,FALSE),0)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IFERROR(VLOOKUP(H136,'31'!$K$3:$M$16,3,FALSE),0)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IFERROR(VLOOKUP(H137,'31'!$K$3:$M$16,3,FALSE),0)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IFERROR(VLOOKUP(H138,'31'!$K$3:$M$16,3,FALSE),0)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IFERROR(VLOOKUP(H139,'31'!$K$3:$M$16,3,FALSE),0)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IFERROR(VLOOKUP(H140,'31'!$K$3:$M$16,3,FALSE),0)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IFERROR(VLOOKUP(H141,'31'!$K$3:$M$16,3,FALSE),0)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IFERROR(VLOOKUP(H142,'31'!$K$3:$M$16,3,FALSE),0)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IFERROR(VLOOKUP(H143,'31'!$K$3:$M$16,3,FALSE),0)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IFERROR(VLOOKUP(H144,'31'!$K$3:$M$16,3,FALSE),0)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IFERROR(VLOOKUP(H145,'31'!$K$3:$M$16,3,FALSE),0)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IFERROR(VLOOKUP(H146,'31'!$K$3:$M$16,3,FALSE),0)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IFERROR(VLOOKUP(H147,'31'!$K$3:$M$16,3,FALSE),0)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IFERROR(VLOOKUP(H148,'31'!$K$3:$M$16,3,FALSE),0)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IFERROR(VLOOKUP(H149,'31'!$K$3:$M$16,3,FALSE),0)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IFERROR(VLOOKUP(H150,'31'!$K$3:$M$16,3,FALSE),0)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IFERROR(VLOOKUP(H151,'31'!$K$3:$M$16,3,FALSE),0)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IFERROR(VLOOKUP(H152,'31'!$K$3:$M$16,3,FALSE),0)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IFERROR(VLOOKUP(H153,'31'!$K$3:$M$16,3,FALSE),0)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IFERROR(VLOOKUP(H154,'31'!$K$3:$M$16,3,FALSE),0)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IFERROR(VLOOKUP(H155,'31'!$K$3:$M$16,3,FALSE),0)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IFERROR(VLOOKUP(H156,'31'!$K$3:$M$16,3,FALSE),0)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IFERROR(VLOOKUP(H157,'31'!$K$3:$M$16,3,FALSE),0)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IFERROR(VLOOKUP(H158,'31'!$K$3:$M$16,3,FALSE),0)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IFERROR(VLOOKUP(H159,'31'!$K$3:$M$16,3,FALSE),0)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IFERROR(VLOOKUP(H160,'31'!$K$3:$M$16,3,FALSE),0)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IFERROR(VLOOKUP(H161,'31'!$K$3:$M$16,3,FALSE),0)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IFERROR(VLOOKUP(H162,'31'!$K$3:$M$16,3,FALSE),0)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IFERROR(VLOOKUP(H163,'31'!$K$3:$M$16,3,FALSE),0)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IFERROR(VLOOKUP(H164,'31'!$K$3:$M$16,3,FALSE),0)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IFERROR(VLOOKUP(H165,'31'!$K$3:$M$16,3,FALSE),0)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IFERROR(VLOOKUP(H166,'31'!$K$3:$M$16,3,FALSE),0)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IFERROR(VLOOKUP(H167,'31'!$K$3:$M$16,3,FALSE),0)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IFERROR(VLOOKUP(H168,'31'!$K$3:$M$16,3,FALSE),0)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IFERROR(VLOOKUP(H169,'31'!$K$3:$M$16,3,FALSE),0)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IFERROR(VLOOKUP(H170,'31'!$K$3:$M$16,3,FALSE),0)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IFERROR(VLOOKUP(H171,'31'!$K$3:$M$16,3,FALSE),0)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IFERROR(VLOOKUP(H172,'31'!$K$3:$M$16,3,FALSE),0)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IFERROR(VLOOKUP(H173,'31'!$K$3:$M$16,3,FALSE),0)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IFERROR(VLOOKUP(H174,'31'!$K$3:$M$16,3,FALSE),0)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IFERROR(VLOOKUP(H175,'31'!$K$3:$M$16,3,FALSE),0)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IFERROR(VLOOKUP(H176,'31'!$K$3:$M$16,3,FALSE),0)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IFERROR(VLOOKUP(H177,'31'!$K$3:$M$16,3,FALSE),0)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IFERROR(VLOOKUP(H178,'31'!$K$3:$M$16,3,FALSE),0)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IFERROR(VLOOKUP(H179,'31'!$K$3:$M$16,3,FALSE),0)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IFERROR(VLOOKUP(H180,'31'!$K$3:$M$16,3,FALSE),0)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IFERROR(VLOOKUP(H181,'31'!$K$3:$M$16,3,FALSE),0)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IFERROR(VLOOKUP(H182,'31'!$K$3:$M$16,3,FALSE),0)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IFERROR(VLOOKUP(H183,'31'!$K$3:$M$16,3,FALSE),0)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IFERROR(VLOOKUP(H184,'31'!$K$3:$M$16,3,FALSE),0)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IFERROR(VLOOKUP(H185,'31'!$K$3:$M$16,3,FALSE),0)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IFERROR(VLOOKUP(H186,'31'!$K$3:$M$16,3,FALSE),0)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IFERROR(VLOOKUP(H187,'31'!$K$3:$M$16,3,FALSE),0)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IFERROR(VLOOKUP(H188,'31'!$K$3:$M$16,3,FALSE),0)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IFERROR(VLOOKUP(H189,'31'!$K$3:$M$16,3,FALSE),0)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IFERROR(VLOOKUP(H190,'31'!$K$3:$M$16,3,FALSE),0)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IFERROR(VLOOKUP(H191,'31'!$K$3:$M$16,3,FALSE),0)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IFERROR(VLOOKUP(H192,'31'!$K$3:$M$16,3,FALSE),0)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IFERROR(VLOOKUP(H193,'31'!$K$3:$M$16,3,FALSE),0)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IFERROR(VLOOKUP(H194,'31'!$K$3:$M$16,3,FALSE),0)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IFERROR(VLOOKUP(H195,'31'!$K$3:$M$16,3,FALSE),0)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IFERROR(VLOOKUP(H196,'31'!$K$3:$M$16,3,FALSE),0)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IFERROR(VLOOKUP(H197,'31'!$K$3:$M$16,3,FALSE),0)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IFERROR(VLOOKUP(H198,'31'!$K$3:$M$16,3,FALSE),0)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IFERROR(VLOOKUP(H199,'31'!$K$3:$M$16,3,FALSE),0)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IFERROR(VLOOKUP(H200,'31'!$K$3:$M$16,3,FALSE),0)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IFERROR(VLOOKUP(H201,'31'!$K$3:$M$16,3,FALSE),0)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IFERROR(VLOOKUP(H202,'31'!$K$3:$M$16,3,FALSE),0)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IFERROR(VLOOKUP(H203,'31'!$K$3:$M$16,3,FALSE),0)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IFERROR(VLOOKUP(H204,'31'!$K$3:$M$16,3,FALSE),0)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IFERROR(VLOOKUP(H205,'31'!$K$3:$M$16,3,FALSE),0)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IFERROR(VLOOKUP(H206,'31'!$K$3:$M$16,3,FALSE),0)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IFERROR(VLOOKUP(H207,'31'!$K$3:$M$16,3,FALSE),0)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IFERROR(VLOOKUP(H208,'31'!$K$3:$M$16,3,FALSE),0)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IFERROR(VLOOKUP(H209,'31'!$K$3:$M$16,3,FALSE),0)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IFERROR(VLOOKUP(H210,'31'!$K$3:$M$16,3,FALSE),0)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IFERROR(VLOOKUP(H211,'31'!$K$3:$M$16,3,FALSE),0)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IFERROR(VLOOKUP(H212,'31'!$K$3:$M$16,3,FALSE),0)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IFERROR(VLOOKUP(H213,'31'!$K$3:$M$16,3,FALSE),0)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IFERROR(VLOOKUP(H214,'31'!$K$3:$M$16,3,FALSE),0)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IFERROR(VLOOKUP(H215,'31'!$K$3:$M$16,3,FALSE),0)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IFERROR(VLOOKUP(H216,'31'!$K$3:$M$16,3,FALSE),0)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IFERROR(VLOOKUP(H217,'31'!$K$3:$M$16,3,FALSE),0)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IFERROR(VLOOKUP(H218,'31'!$K$3:$M$16,3,FALSE),0)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IFERROR(VLOOKUP(H219,'31'!$K$3:$M$16,3,FALSE),0)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IFERROR(VLOOKUP(H220,'31'!$K$3:$M$16,3,FALSE),0)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IFERROR(VLOOKUP(H221,'31'!$K$3:$M$16,3,FALSE),0)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IFERROR(VLOOKUP(H222,'31'!$K$3:$M$16,3,FALSE),0)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IFERROR(VLOOKUP(H223,'31'!$K$3:$M$16,3,FALSE),0)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IFERROR(VLOOKUP(H224,'31'!$K$3:$M$16,3,FALSE),0)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IFERROR(VLOOKUP(H225,'31'!$K$3:$M$16,3,FALSE),0)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IFERROR(VLOOKUP(H226,'31'!$K$3:$M$16,3,FALSE),0)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IFERROR(VLOOKUP(H227,'31'!$K$3:$M$16,3,FALSE),0)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IFERROR(VLOOKUP(H228,'31'!$K$3:$M$16,3,FALSE),0)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IFERROR(VLOOKUP(H229,'31'!$K$3:$M$16,3,FALSE),0)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IFERROR(VLOOKUP(H230,'31'!$K$3:$M$16,3,FALSE),0)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IFERROR(VLOOKUP(H231,'31'!$K$3:$M$16,3,FALSE),0)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IFERROR(VLOOKUP(H232,'31'!$K$3:$M$16,3,FALSE),0)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IFERROR(VLOOKUP(H233,'31'!$K$3:$M$16,3,FALSE),0)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IFERROR(VLOOKUP(H234,'31'!$K$3:$M$16,3,FALSE),0)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IFERROR(VLOOKUP(H235,'31'!$K$3:$M$16,3,FALSE),0)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IFERROR(VLOOKUP(H236,'31'!$K$3:$M$16,3,FALSE),0)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IFERROR(VLOOKUP(H237,'31'!$K$3:$M$16,3,FALSE),0)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IFERROR(VLOOKUP(H238,'31'!$K$3:$M$16,3,FALSE),0)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IFERROR(VLOOKUP(H239,'31'!$K$3:$M$16,3,FALSE),0)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IFERROR(VLOOKUP(H240,'31'!$K$3:$M$16,3,FALSE),0)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IFERROR(VLOOKUP(H241,'31'!$K$3:$M$16,3,FALSE),0)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IFERROR(VLOOKUP(H242,'31'!$K$3:$M$16,3,FALSE),0)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IFERROR(VLOOKUP(H243,'31'!$K$3:$M$16,3,FALSE),0)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IFERROR(VLOOKUP(H244,'31'!$K$3:$M$16,3,FALSE),0)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IFERROR(VLOOKUP(H245,'31'!$K$3:$M$16,3,FALSE),0)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IFERROR(VLOOKUP(H246,'31'!$K$3:$M$16,3,FALSE),0)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IFERROR(VLOOKUP(H247,'31'!$K$3:$M$16,3,FALSE),0)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IFERROR(VLOOKUP(H248,'31'!$K$3:$M$16,3,FALSE),0)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IFERROR(VLOOKUP(H249,'31'!$K$3:$M$16,3,FALSE),0)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IFERROR(VLOOKUP(H250,'31'!$K$3:$M$16,3,FALSE),0)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IFERROR(VLOOKUP(H251,'31'!$K$3:$M$16,3,FALSE),0)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IFERROR(VLOOKUP(H252,'31'!$K$3:$M$16,3,FALSE),0)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IFERROR(VLOOKUP(H253,'31'!$K$3:$M$16,3,FALSE),0)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IFERROR(VLOOKUP(H254,'31'!$K$3:$M$16,3,FALSE),0)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IFERROR(VLOOKUP(H255,'31'!$K$3:$M$16,3,FALSE),0)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IFERROR(VLOOKUP(H256,'31'!$K$3:$M$16,3,FALSE),0)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IFERROR(VLOOKUP(H257,'31'!$K$3:$M$16,3,FALSE),0)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IFERROR(VLOOKUP(H258,'31'!$K$3:$M$16,3,FALSE),0)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IFERROR(VLOOKUP(H259,'31'!$K$3:$M$16,3,FALSE),0)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IFERROR(VLOOKUP(H260,'31'!$K$3:$M$16,3,FALSE),0)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IFERROR(VLOOKUP(H261,'31'!$K$3:$M$16,3,FALSE),0)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IFERROR(VLOOKUP(H262,'31'!$K$3:$M$16,3,FALSE),0)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IFERROR(VLOOKUP(H263,'31'!$K$3:$M$16,3,FALSE),0)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IFERROR(VLOOKUP(H264,'31'!$K$3:$M$16,3,FALSE),0)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IFERROR(VLOOKUP(H265,'31'!$K$3:$M$16,3,FALSE),0)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IFERROR(VLOOKUP(H266,'31'!$K$3:$M$16,3,FALSE),0)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IFERROR(VLOOKUP(H267,'31'!$K$3:$M$16,3,FALSE),0)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IFERROR(VLOOKUP(H268,'31'!$K$3:$M$16,3,FALSE),0)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IFERROR(VLOOKUP(H269,'31'!$K$3:$M$16,3,FALSE),0)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IFERROR(VLOOKUP(H270,'31'!$K$3:$M$16,3,FALSE),0)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IFERROR(VLOOKUP(H271,'31'!$K$3:$M$16,3,FALSE),0)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IFERROR(VLOOKUP(H272,'31'!$K$3:$M$16,3,FALSE),0)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IFERROR(VLOOKUP(H273,'31'!$K$3:$M$16,3,FALSE),0)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IFERROR(VLOOKUP(H274,'31'!$K$3:$M$16,3,FALSE),0)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IFERROR(VLOOKUP(H275,'31'!$K$3:$M$16,3,FALSE),0)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IFERROR(VLOOKUP(H276,'31'!$K$3:$M$16,3,FALSE),0)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IFERROR(VLOOKUP(H277,'31'!$K$3:$M$16,3,FALSE),0)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IFERROR(VLOOKUP(H278,'31'!$K$3:$M$16,3,FALSE),0)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IFERROR(VLOOKUP(H279,'31'!$K$3:$M$16,3,FALSE),0)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IFERROR(VLOOKUP(H280,'31'!$K$3:$M$16,3,FALSE),0)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IFERROR(VLOOKUP(H281,'31'!$K$3:$M$16,3,FALSE),0)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IFERROR(VLOOKUP(H282,'31'!$K$3:$M$16,3,FALSE),0)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IFERROR(VLOOKUP(H283,'31'!$K$3:$M$16,3,FALSE),0)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IFERROR(VLOOKUP(H284,'31'!$K$3:$M$16,3,FALSE),0)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IFERROR(VLOOKUP(H285,'31'!$K$3:$M$16,3,FALSE),0)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IFERROR(VLOOKUP(H286,'31'!$K$3:$M$16,3,FALSE),0)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IFERROR(VLOOKUP(H287,'31'!$K$3:$M$16,3,FALSE),0)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IFERROR(VLOOKUP(H288,'31'!$K$3:$M$16,3,FALSE),0)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IFERROR(VLOOKUP(H289,'31'!$K$3:$M$16,3,FALSE),0)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IFERROR(VLOOKUP(H290,'31'!$K$3:$M$16,3,FALSE),0)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IFERROR(VLOOKUP(H291,'31'!$K$3:$M$16,3,FALSE),0)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IFERROR(VLOOKUP(H292,'31'!$K$3:$M$16,3,FALSE),0)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IFERROR(VLOOKUP(H293,'31'!$K$3:$M$16,3,FALSE),0)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IFERROR(VLOOKUP(H294,'31'!$K$3:$M$16,3,FALSE),0)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IFERROR(VLOOKUP(H295,'31'!$K$3:$M$16,3,FALSE),0)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IFERROR(VLOOKUP(H296,'31'!$K$3:$M$16,3,FALSE),0)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IFERROR(VLOOKUP(H297,'31'!$K$3:$M$16,3,FALSE),0)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IFERROR(VLOOKUP(H298,'31'!$K$3:$M$16,3,FALSE),0)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IFERROR(VLOOKUP(H299,'31'!$K$3:$M$16,3,FALSE),0)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IFERROR(VLOOKUP(H300,'31'!$K$3:$M$16,3,FALSE),0)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IFERROR(VLOOKUP(H301,'31'!$K$3:$M$16,3,FALSE),0)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IFERROR(VLOOKUP(H302,'31'!$K$3:$M$16,3,FALSE),0)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IFERROR(VLOOKUP(H303,'31'!$K$3:$M$16,3,FALSE),0)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IFERROR(VLOOKUP(H304,'31'!$K$3:$M$16,3,FALSE),0)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IFERROR(VLOOKUP(H305,'31'!$K$3:$M$16,3,FALSE),0)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IFERROR(VLOOKUP(H306,'31'!$K$3:$M$16,3,FALSE),0)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IFERROR(VLOOKUP(H307,'31'!$K$3:$M$16,3,FALSE),0)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IFERROR(VLOOKUP(H308,'31'!$K$3:$M$16,3,FALSE),0)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IFERROR(VLOOKUP(H309,'31'!$K$3:$M$16,3,FALSE),0)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IFERROR(VLOOKUP(H310,'31'!$K$3:$M$16,3,FALSE),0)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IFERROR(VLOOKUP(H311,'31'!$K$3:$M$16,3,FALSE),0)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IFERROR(VLOOKUP(H312,'31'!$K$3:$M$16,3,FALSE),0)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IFERROR(VLOOKUP(H313,'31'!$K$3:$M$16,3,FALSE),0)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IFERROR(VLOOKUP(H314,'31'!$K$3:$M$16,3,FALSE),0)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IFERROR(VLOOKUP(H315,'31'!$K$3:$M$16,3,FALSE),0)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IFERROR(VLOOKUP(H316,'31'!$K$3:$M$16,3,FALSE),0)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IFERROR(VLOOKUP(H317,'31'!$K$3:$M$16,3,FALSE),0)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IFERROR(VLOOKUP(H318,'31'!$K$3:$M$16,3,FALSE),0)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IFERROR(VLOOKUP(H319,'31'!$K$3:$M$16,3,FALSE),0)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IFERROR(VLOOKUP(H320,'31'!$K$3:$M$16,3,FALSE),0)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IFERROR(VLOOKUP(H321,'31'!$K$3:$M$16,3,FALSE),0)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IFERROR(VLOOKUP(H322,'31'!$K$3:$M$16,3,FALSE),0)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IFERROR(VLOOKUP(H323,'31'!$K$3:$M$16,3,FALSE),0)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IFERROR(VLOOKUP(H324,'31'!$K$3:$M$16,3,FALSE),0)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IFERROR(VLOOKUP(H325,'31'!$K$3:$M$16,3,FALSE),0)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IFERROR(VLOOKUP(H326,'31'!$K$3:$M$16,3,FALSE),0)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IFERROR(VLOOKUP(H327,'31'!$K$3:$M$16,3,FALSE),0)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IFERROR(VLOOKUP(H328,'31'!$K$3:$M$16,3,FALSE),0)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IFERROR(VLOOKUP(H329,'31'!$K$3:$M$16,3,FALSE),0)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IFERROR(VLOOKUP(H330,'31'!$K$3:$M$16,3,FALSE),0)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IFERROR(VLOOKUP(H331,'31'!$K$3:$M$16,3,FALSE),0)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IFERROR(VLOOKUP(H332,'31'!$K$3:$M$16,3,FALSE),0)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IFERROR(VLOOKUP(H333,'31'!$K$3:$M$16,3,FALSE),0)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IFERROR(VLOOKUP(H334,'31'!$K$3:$M$16,3,FALSE),0)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IFERROR(VLOOKUP(H335,'31'!$K$3:$M$16,3,FALSE),0)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IFERROR(VLOOKUP(H336,'31'!$K$3:$M$16,3,FALSE),0)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IFERROR(VLOOKUP(H337,'31'!$K$3:$M$16,3,FALSE),0)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IFERROR(VLOOKUP(H338,'31'!$K$3:$M$16,3,FALSE),0)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IFERROR(VLOOKUP(H339,'31'!$K$3:$M$16,3,FALSE),0)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IFERROR(VLOOKUP(H340,'31'!$K$3:$M$16,3,FALSE),0)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IFERROR(VLOOKUP(H341,'31'!$K$3:$M$16,3,FALSE),0)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IFERROR(VLOOKUP(H342,'31'!$K$3:$M$16,3,FALSE),0)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IFERROR(VLOOKUP(H343,'31'!$K$3:$M$16,3,FALSE),0)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IFERROR(VLOOKUP(H344,'31'!$K$3:$M$16,3,FALSE),0)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IFERROR(VLOOKUP(H345,'31'!$K$3:$M$16,3,FALSE),0)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IFERROR(VLOOKUP(H346,'31'!$K$3:$M$16,3,FALSE),0)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IFERROR(VLOOKUP(H347,'31'!$K$3:$M$16,3,FALSE),0)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IFERROR(VLOOKUP(H348,'31'!$K$3:$M$16,3,FALSE),0)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IFERROR(VLOOKUP(H349,'31'!$K$3:$M$16,3,FALSE),0)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IFERROR(VLOOKUP(H350,'31'!$K$3:$M$16,3,FALSE),0)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IFERROR(VLOOKUP(H351,'31'!$K$3:$M$16,3,FALSE),0)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IFERROR(VLOOKUP(H352,'31'!$K$3:$M$16,3,FALSE),0)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IFERROR(VLOOKUP(H353,'31'!$K$3:$M$16,3,FALSE),0)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IFERROR(VLOOKUP(H354,'31'!$K$3:$M$16,3,FALSE),0)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IFERROR(VLOOKUP(H355,'31'!$K$3:$M$16,3,FALSE),0)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IFERROR(VLOOKUP(H356,'31'!$K$3:$M$16,3,FALSE),0)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IFERROR(VLOOKUP(H357,'31'!$K$3:$M$16,3,FALSE),0)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IFERROR(VLOOKUP(H358,'31'!$K$3:$M$16,3,FALSE),0)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IFERROR(VLOOKUP(H359,'31'!$K$3:$M$16,3,FALSE),0)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IFERROR(VLOOKUP(H360,'31'!$K$3:$M$16,3,FALSE),0)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IFERROR(VLOOKUP(H361,'31'!$K$3:$M$16,3,FALSE),0)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IFERROR(VLOOKUP(H362,'31'!$K$3:$M$16,3,FALSE),0)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IFERROR(VLOOKUP(H363,'31'!$K$3:$M$16,3,FALSE),0)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IFERROR(VLOOKUP(H364,'31'!$K$3:$M$16,3,FALSE),0)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IFERROR(VLOOKUP(H365,'31'!$K$3:$M$16,3,FALSE),0)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IFERROR(VLOOKUP(H366,'31'!$K$3:$M$16,3,FALSE),0)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IFERROR(VLOOKUP(H367,'31'!$K$3:$M$16,3,FALSE),0)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IFERROR(VLOOKUP(H368,'31'!$K$3:$M$16,3,FALSE),0)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IFERROR(VLOOKUP(H369,'31'!$K$3:$M$16,3,FALSE),0)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IFERROR(VLOOKUP(H370,'31'!$K$3:$M$16,3,FALSE),0)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IFERROR(VLOOKUP(H371,'31'!$K$3:$M$16,3,FALSE),0)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IFERROR(VLOOKUP(H372,'31'!$K$3:$M$16,3,FALSE),0)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IFERROR(VLOOKUP(H373,'31'!$K$3:$M$16,3,FALSE),0)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IFERROR(VLOOKUP(H374,'31'!$K$3:$M$16,3,FALSE),0)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IFERROR(VLOOKUP(H375,'31'!$K$3:$M$16,3,FALSE),0)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IFERROR(VLOOKUP(H376,'31'!$K$3:$M$16,3,FALSE),0)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IFERROR(VLOOKUP(H377,'31'!$K$3:$M$16,3,FALSE),0)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IFERROR(VLOOKUP(H378,'31'!$K$3:$M$16,3,FALSE),0)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IFERROR(VLOOKUP(H379,'31'!$K$3:$M$16,3,FALSE),0)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IFERROR(VLOOKUP(H380,'31'!$K$3:$M$16,3,FALSE),0)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IFERROR(VLOOKUP(H381,'31'!$K$3:$M$16,3,FALSE),0)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IFERROR(VLOOKUP(H382,'31'!$K$3:$M$16,3,FALSE),0)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IFERROR(VLOOKUP(H383,'31'!$K$3:$M$16,3,FALSE),0)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IFERROR(VLOOKUP(H384,'31'!$K$3:$M$16,3,FALSE),0)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IFERROR(VLOOKUP(H385,'31'!$K$3:$M$16,3,FALSE),0)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IFERROR(VLOOKUP(H386,'31'!$K$3:$M$16,3,FALSE),0)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IFERROR(VLOOKUP(H387,'31'!$K$3:$M$16,3,FALSE),0)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IFERROR(VLOOKUP(H388,'31'!$K$3:$M$16,3,FALSE),0)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IFERROR(VLOOKUP(H389,'31'!$K$3:$M$16,3,FALSE),0)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IFERROR(VLOOKUP(H390,'31'!$K$3:$M$16,3,FALSE),0)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IFERROR(VLOOKUP(H391,'31'!$K$3:$M$16,3,FALSE),0)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IFERROR(VLOOKUP(H392,'31'!$K$3:$M$16,3,FALSE),0)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IFERROR(VLOOKUP(H393,'31'!$K$3:$M$16,3,FALSE),0)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IFERROR(VLOOKUP(H394,'31'!$K$3:$M$16,3,FALSE),0)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IFERROR(VLOOKUP(H395,'31'!$K$3:$M$16,3,FALSE),0)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IFERROR(VLOOKUP(H396,'31'!$K$3:$M$16,3,FALSE),0)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IFERROR(VLOOKUP(H397,'31'!$K$3:$M$16,3,FALSE),0)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IFERROR(VLOOKUP(H398,'31'!$K$3:$M$16,3,FALSE),0)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IFERROR(VLOOKUP(H399,'31'!$K$3:$M$16,3,FALSE),0)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IFERROR(VLOOKUP(H400,'31'!$K$3:$M$16,3,FALSE),0)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IFERROR(VLOOKUP(H401,'31'!$K$3:$M$16,3,FALSE),0)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IFERROR(VLOOKUP(H402,'31'!$K$3:$M$16,3,FALSE),0)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IFERROR(VLOOKUP(H403,'31'!$K$3:$M$16,3,FALSE),0)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IFERROR(VLOOKUP(H404,'31'!$K$3:$M$16,3,FALSE),0)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IFERROR(VLOOKUP(H405,'31'!$K$3:$M$16,3,FALSE),0)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IFERROR(VLOOKUP(H406,'31'!$K$3:$M$16,3,FALSE),0)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IFERROR(VLOOKUP(H407,'31'!$K$3:$M$16,3,FALSE),0)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IFERROR(VLOOKUP(H408,'31'!$K$3:$M$16,3,FALSE),0)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IFERROR(VLOOKUP(H409,'31'!$K$3:$M$16,3,FALSE),0)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IFERROR(VLOOKUP(H410,'31'!$K$3:$M$16,3,FALSE),0)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IFERROR(VLOOKUP(H411,'31'!$K$3:$M$16,3,FALSE),0)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IFERROR(VLOOKUP(H412,'31'!$K$3:$M$16,3,FALSE),0)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IFERROR(VLOOKUP(H413,'31'!$K$3:$M$16,3,FALSE),0)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IFERROR(VLOOKUP(H414,'31'!$K$3:$M$16,3,FALSE),0)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IFERROR(VLOOKUP(H415,'31'!$K$3:$M$16,3,FALSE),0)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IFERROR(VLOOKUP(H416,'31'!$K$3:$M$16,3,FALSE),0)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IFERROR(VLOOKUP(H417,'31'!$K$3:$M$16,3,FALSE),0)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IFERROR(VLOOKUP(H418,'31'!$K$3:$M$16,3,FALSE),0)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IFERROR(VLOOKUP(H419,'31'!$K$3:$M$16,3,FALSE),0)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IFERROR(VLOOKUP(H420,'31'!$K$3:$M$16,3,FALSE),0)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IFERROR(VLOOKUP(H421,'31'!$K$3:$M$16,3,FALSE),0)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IFERROR(VLOOKUP(H422,'31'!$K$3:$M$16,3,FALSE),0)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IFERROR(VLOOKUP(H423,'31'!$K$3:$M$16,3,FALSE),0)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IFERROR(VLOOKUP(H424,'31'!$K$3:$M$16,3,FALSE),0)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IFERROR(VLOOKUP(H425,'31'!$K$3:$M$16,3,FALSE),0)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IFERROR(VLOOKUP(H426,'31'!$K$3:$M$16,3,FALSE),0)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IFERROR(VLOOKUP(H427,'31'!$K$3:$M$16,3,FALSE),0)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IFERROR(VLOOKUP(H428,'31'!$K$3:$M$16,3,FALSE),0)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IFERROR(VLOOKUP(H429,'31'!$K$3:$M$16,3,FALSE),0)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IFERROR(VLOOKUP(H430,'31'!$K$3:$M$16,3,FALSE),0)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IFERROR(VLOOKUP(H431,'31'!$K$3:$M$16,3,FALSE),0)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IFERROR(VLOOKUP(H432,'31'!$K$3:$M$16,3,FALSE),0)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IFERROR(VLOOKUP(H433,'31'!$K$3:$M$16,3,FALSE),0)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IFERROR(VLOOKUP(H434,'31'!$K$3:$M$16,3,FALSE),0)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IFERROR(VLOOKUP(H435,'31'!$K$3:$M$16,3,FALSE),0)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IFERROR(VLOOKUP(H436,'31'!$K$3:$M$16,3,FALSE),0)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IFERROR(VLOOKUP(H437,'31'!$K$3:$M$16,3,FALSE),0)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IFERROR(VLOOKUP(H438,'31'!$K$3:$M$16,3,FALSE),0)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IFERROR(VLOOKUP(H439,'31'!$K$3:$M$16,3,FALSE),0)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IFERROR(VLOOKUP(H440,'31'!$K$3:$M$16,3,FALSE),0)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IFERROR(VLOOKUP(H441,'31'!$K$3:$M$16,3,FALSE),0)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IFERROR(VLOOKUP(H442,'31'!$K$3:$M$16,3,FALSE),0)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IFERROR(VLOOKUP(H443,'31'!$K$3:$M$16,3,FALSE),0)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IFERROR(VLOOKUP(H444,'31'!$K$3:$M$16,3,FALSE),0)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IFERROR(VLOOKUP(H445,'31'!$K$3:$M$16,3,FALSE),0)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IFERROR(VLOOKUP(H446,'31'!$K$3:$M$16,3,FALSE),0)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IFERROR(VLOOKUP(H447,'31'!$K$3:$M$16,3,FALSE),0)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IFERROR(VLOOKUP(H448,'31'!$K$3:$M$16,3,FALSE),0)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IFERROR(VLOOKUP(H449,'31'!$K$3:$M$16,3,FALSE),0)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IFERROR(VLOOKUP(H450,'31'!$K$3:$M$16,3,FALSE),0)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IFERROR(VLOOKUP(H451,'31'!$K$3:$M$16,3,FALSE),0)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IFERROR(VLOOKUP(H452,'31'!$K$3:$M$16,3,FALSE),0)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IFERROR(VLOOKUP(H453,'31'!$K$3:$M$16,3,FALSE),0)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IFERROR(VLOOKUP(H454,'31'!$K$3:$M$16,3,FALSE),0)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IFERROR(VLOOKUP(H455,'31'!$K$3:$M$16,3,FALSE),0)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IFERROR(VLOOKUP(H456,'31'!$K$3:$M$16,3,FALSE),0)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IFERROR(VLOOKUP(H457,'31'!$K$3:$M$16,3,FALSE),0)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IFERROR(VLOOKUP(H458,'31'!$K$3:$M$16,3,FALSE),0)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IFERROR(VLOOKUP(H459,'31'!$K$3:$M$16,3,FALSE),0)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IFERROR(VLOOKUP(H460,'31'!$K$3:$M$16,3,FALSE),0)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IFERROR(VLOOKUP(H461,'31'!$K$3:$M$16,3,FALSE),0)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IFERROR(VLOOKUP(H462,'31'!$K$3:$M$16,3,FALSE),0)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IFERROR(VLOOKUP(H463,'31'!$K$3:$M$16,3,FALSE),0)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IFERROR(VLOOKUP(H464,'31'!$K$3:$M$16,3,FALSE),0)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IFERROR(VLOOKUP(H465,'31'!$K$3:$M$16,3,FALSE),0)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IFERROR(VLOOKUP(H466,'31'!$K$3:$M$16,3,FALSE),0)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IFERROR(VLOOKUP(H467,'31'!$K$3:$M$16,3,FALSE),0)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IFERROR(VLOOKUP(H468,'31'!$K$3:$M$16,3,FALSE),0)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IFERROR(VLOOKUP(H469,'31'!$K$3:$M$16,3,FALSE),0)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IFERROR(VLOOKUP(H470,'31'!$K$3:$M$16,3,FALSE),0)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IFERROR(VLOOKUP(H471,'31'!$K$3:$M$16,3,FALSE),0)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IFERROR(VLOOKUP(H472,'31'!$K$3:$M$16,3,FALSE),0)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IFERROR(VLOOKUP(H473,'31'!$K$3:$M$16,3,FALSE),0)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IFERROR(VLOOKUP(H474,'31'!$K$3:$M$16,3,FALSE),0)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IFERROR(VLOOKUP(H475,'31'!$K$3:$M$16,3,FALSE),0)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IFERROR(VLOOKUP(H476,'31'!$K$3:$M$16,3,FALSE),0)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IFERROR(VLOOKUP(H477,'31'!$K$3:$M$16,3,FALSE),0)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IFERROR(VLOOKUP(H478,'31'!$K$3:$M$16,3,FALSE),0)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IFERROR(VLOOKUP(H479,'31'!$K$3:$M$16,3,FALSE),0)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IFERROR(VLOOKUP(H480,'31'!$K$3:$M$16,3,FALSE),0)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IFERROR(VLOOKUP(H481,'31'!$K$3:$M$16,3,FALSE),0)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IFERROR(VLOOKUP(H482,'31'!$K$3:$M$16,3,FALSE),0)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IFERROR(VLOOKUP(H483,'31'!$K$3:$M$16,3,FALSE),0)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IFERROR(VLOOKUP(H484,'31'!$K$3:$M$16,3,FALSE),0)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IFERROR(VLOOKUP(H485,'31'!$K$3:$M$16,3,FALSE),0)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IFERROR(VLOOKUP(H486,'31'!$K$3:$M$16,3,FALSE),0)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IFERROR(VLOOKUP(H487,'31'!$K$3:$M$16,3,FALSE),0)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IFERROR(VLOOKUP(H488,'31'!$K$3:$M$16,3,FALSE),0)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IFERROR(VLOOKUP(H489,'31'!$K$3:$M$16,3,FALSE),0)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IFERROR(VLOOKUP(H490,'31'!$K$3:$M$16,3,FALSE),0)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IFERROR(VLOOKUP(H491,'31'!$K$3:$M$16,3,FALSE),0)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IFERROR(VLOOKUP(H492,'31'!$K$3:$M$16,3,FALSE),0)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IFERROR(VLOOKUP(H493,'31'!$K$3:$M$16,3,FALSE),0)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IFERROR(VLOOKUP(H494,'31'!$K$3:$M$16,3,FALSE),0)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IFERROR(VLOOKUP(H495,'31'!$K$3:$M$16,3,FALSE),0)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IFERROR(VLOOKUP(H496,'31'!$K$3:$M$16,3,FALSE),0)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IFERROR(VLOOKUP(H497,'31'!$K$3:$M$16,3,FALSE),0)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IFERROR(VLOOKUP(H498,'31'!$K$3:$M$16,3,FALSE),0)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IFERROR(VLOOKUP(H499,'31'!$K$3:$M$16,3,FALSE),0)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KfLQWtlTHbG4jx76hLa9VFwqsefWpMWOoPOTJBjLH6x4EUgicej0jVu4sjvhyRSG9sDaP5/Rz7NB9dDhSaeILQ==" saltValue="ZRM0z0ponEEW6429Doy20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1AE95C34-95EF-44F0-BC44-C247AA890D8E}">
      <formula1>$AB$539:$AB$542</formula1>
    </dataValidation>
    <dataValidation type="list" allowBlank="1" showInputMessage="1" showErrorMessage="1" sqref="A4:A499" xr:uid="{9DCCFECC-CD6E-4335-BD8A-030C6FCBB271}">
      <formula1>$AB$544:$AB$549</formula1>
    </dataValidation>
    <dataValidation type="list" allowBlank="1" showInputMessage="1" showErrorMessage="1" sqref="E4:E499" xr:uid="{2B0D1DE2-C24D-40A2-9768-AA27FA34C28D}">
      <formula1>$AB$500:$AB$534</formula1>
    </dataValidation>
  </dataValidation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codeName="Blad67">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SUMIF('32a'!$H$4:$H$499,"A",'32a'!$S$4:$S$499)</f>
        <v>0</v>
      </c>
    </row>
    <row r="4" spans="1:14">
      <c r="A4" s="17" t="s">
        <v>127</v>
      </c>
      <c r="B4" s="285">
        <f>VLOOKUP(H5,'Kosten NEN2075'!A3:E52,3)</f>
        <v>0</v>
      </c>
      <c r="C4" s="285"/>
      <c r="D4" s="285"/>
      <c r="E4" s="285"/>
      <c r="F4" s="20"/>
      <c r="G4" s="20"/>
      <c r="H4" s="13"/>
      <c r="K4" s="35" t="s">
        <v>126</v>
      </c>
      <c r="L4" s="47"/>
      <c r="M4" s="191"/>
      <c r="N4" s="84">
        <f>SUMIF('32a'!$H$4:$H$499,"B",'32a'!$S$4:$S$499)</f>
        <v>0</v>
      </c>
    </row>
    <row r="5" spans="1:14">
      <c r="A5" s="18" t="s">
        <v>129</v>
      </c>
      <c r="B5" s="286">
        <f>VLOOKUP(H5,'Kosten NEN2075'!A3:E52,4)</f>
        <v>0</v>
      </c>
      <c r="C5" s="286"/>
      <c r="D5" s="286"/>
      <c r="E5" s="286"/>
      <c r="F5" s="282" t="s">
        <v>130</v>
      </c>
      <c r="G5" s="282"/>
      <c r="H5" s="14">
        <v>32</v>
      </c>
      <c r="K5" s="35" t="s">
        <v>131</v>
      </c>
      <c r="L5" s="47"/>
      <c r="M5" s="191"/>
      <c r="N5" s="84">
        <f>SUMIF('32a'!$H$4:$H$499,"C",'32a'!$S$4:$S$499)</f>
        <v>0</v>
      </c>
    </row>
    <row r="6" spans="1:14">
      <c r="A6" s="19" t="s">
        <v>132</v>
      </c>
      <c r="B6" s="287">
        <f>VLOOKUP(H5,'Kosten NEN2075'!A3:E52,5)</f>
        <v>0</v>
      </c>
      <c r="C6" s="287"/>
      <c r="D6" s="287"/>
      <c r="E6" s="287"/>
      <c r="F6" s="283" t="s">
        <v>133</v>
      </c>
      <c r="G6" s="283"/>
      <c r="H6" s="15" t="str">
        <f>CONCATENATE(H5,"a")</f>
        <v>32a</v>
      </c>
      <c r="K6" s="35" t="s">
        <v>448</v>
      </c>
      <c r="L6" s="47"/>
      <c r="M6" s="191"/>
      <c r="N6" s="84">
        <f>SUMIF('32a'!$H$4:$H$499,"D",'32a'!$S$4:$S$499)</f>
        <v>0</v>
      </c>
    </row>
    <row r="7" spans="1:14">
      <c r="K7" s="35" t="s">
        <v>134</v>
      </c>
      <c r="L7" s="47"/>
      <c r="M7" s="191"/>
      <c r="N7" s="84">
        <f>SUMIF('32a'!$H$4:$H$499,"E",'32a'!$S$4:$S$499)</f>
        <v>0</v>
      </c>
    </row>
    <row r="8" spans="1:14">
      <c r="A8" s="4" t="s">
        <v>136</v>
      </c>
      <c r="B8" s="5"/>
      <c r="C8" s="5"/>
      <c r="D8" s="5"/>
      <c r="E8" s="16">
        <f>MAX(L3:L16)</f>
        <v>0</v>
      </c>
      <c r="K8" s="35" t="s">
        <v>138</v>
      </c>
      <c r="L8" s="47"/>
      <c r="M8" s="191"/>
      <c r="N8" s="84">
        <f>SUMIF('32a'!$H$4:$H$499,"F",'32a'!$S$4:$S$499)</f>
        <v>0</v>
      </c>
    </row>
    <row r="9" spans="1:14">
      <c r="A9" s="4" t="s">
        <v>111</v>
      </c>
      <c r="B9" s="5"/>
      <c r="C9" s="5"/>
      <c r="D9" s="5"/>
      <c r="E9" s="164">
        <v>0.08</v>
      </c>
      <c r="K9" s="35" t="s">
        <v>140</v>
      </c>
      <c r="L9" s="47"/>
      <c r="M9" s="191"/>
      <c r="N9" s="84">
        <f>SUMIF('32a'!$H$4:$H$499,"G",'32a'!$S$4:$S$499)</f>
        <v>0</v>
      </c>
    </row>
    <row r="10" spans="1:14">
      <c r="H10" s="8" t="s">
        <v>139</v>
      </c>
      <c r="K10" s="35" t="s">
        <v>586</v>
      </c>
      <c r="L10" s="47"/>
      <c r="M10" s="191"/>
      <c r="N10" s="84">
        <f>SUMIF('32a'!$H$4:$H$499,"H",'32a'!$S$4:$S$499)</f>
        <v>0</v>
      </c>
    </row>
    <row r="11" spans="1:14">
      <c r="A11" s="4" t="s">
        <v>141</v>
      </c>
      <c r="B11" s="5"/>
      <c r="C11" s="5"/>
      <c r="D11" s="5"/>
      <c r="E11" s="5"/>
      <c r="F11" s="21"/>
      <c r="G11" s="21"/>
      <c r="H11" s="165">
        <f>SUM(N3:N16)*Offertetarief</f>
        <v>0</v>
      </c>
      <c r="K11" s="37" t="s">
        <v>642</v>
      </c>
      <c r="L11" s="48"/>
      <c r="M11" s="192"/>
      <c r="N11" s="85">
        <f>SUMIF('32a'!$H$4:$H$499,"I",'32a'!$S$4:$S$499)</f>
        <v>0</v>
      </c>
    </row>
    <row r="12" spans="1:14">
      <c r="E12" t="s">
        <v>142</v>
      </c>
      <c r="F12" s="8" t="s">
        <v>143</v>
      </c>
      <c r="G12" s="8" t="s">
        <v>144</v>
      </c>
      <c r="H12" s="8"/>
      <c r="K12" s="8"/>
      <c r="L12" s="8"/>
      <c r="M12" s="166"/>
      <c r="N12" s="114"/>
    </row>
    <row r="13" spans="1:14">
      <c r="A13" s="5" t="s">
        <v>145</v>
      </c>
      <c r="B13" s="5"/>
      <c r="C13" s="5"/>
      <c r="D13" s="5"/>
      <c r="E13" s="167">
        <v>4</v>
      </c>
      <c r="F13" s="44">
        <f>SUMIF('32a'!H4:H499,"&lt;&gt;X",'32a'!O4:O499)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'32a'!Q500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SUMIFS('32a'!J4:J499,'32a'!I4:I499,"Linoleum",'32a'!H4:H499,"&lt;&gt;X")+SUMIFS('32a'!M4:M499,'32a'!L4:L499,"Linoleum",'32a'!H4:H499,"&lt;&gt;X")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SUMIFS('32a'!J4:J499,'32a'!I4:I499,"Tapijt",'32a'!H4:H499,"&lt;&gt;X")+SUMIFS('32a'!M4:M499,'32a'!L4:L499,"Tapijt",'32a'!H4:H499,"&lt;&gt;X")</f>
        <v>0</v>
      </c>
      <c r="F26" s="194"/>
      <c r="G26" s="174">
        <f t="shared" si="0"/>
        <v>0</v>
      </c>
      <c r="H26" s="36">
        <v>1</v>
      </c>
      <c r="I26" s="175">
        <f t="shared" si="1"/>
        <v>0</v>
      </c>
    </row>
    <row r="27" spans="1:9">
      <c r="A27" s="258" t="s">
        <v>158</v>
      </c>
      <c r="B27" s="257"/>
      <c r="C27" s="257"/>
      <c r="D27" s="264"/>
      <c r="E27" s="97">
        <f>SUMIFS('32a'!J4:J499,'32a'!I4:I499,"Steen/glad",'32a'!H4:H499,"&lt;&gt;X",'32a'!H4:H499,"&lt;&gt;G")+SUMIFS('32a'!M4:M499,'32a'!L4:L499,"Steen/glad",'32a'!H4:H499,"&lt;&gt;X",'32a'!H4:H499,"&lt;&gt;G")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'32a'!T500</f>
        <v>0</v>
      </c>
      <c r="F29" s="193"/>
      <c r="G29" s="172">
        <f t="shared" si="0"/>
        <v>0</v>
      </c>
      <c r="H29" s="95"/>
      <c r="I29" s="173">
        <f t="shared" si="1"/>
        <v>0</v>
      </c>
    </row>
    <row r="30" spans="1:9">
      <c r="A30" s="258" t="s">
        <v>160</v>
      </c>
      <c r="B30" s="257"/>
      <c r="C30" s="257"/>
      <c r="D30" s="259"/>
      <c r="E30" s="26">
        <f>'32a'!U500</f>
        <v>0</v>
      </c>
      <c r="F30" s="194"/>
      <c r="G30" s="174">
        <f t="shared" si="0"/>
        <v>0</v>
      </c>
      <c r="H30" s="36"/>
      <c r="I30" s="175">
        <f t="shared" si="1"/>
        <v>0</v>
      </c>
    </row>
    <row r="31" spans="1:9">
      <c r="A31" s="258" t="s">
        <v>161</v>
      </c>
      <c r="B31" s="257"/>
      <c r="C31" s="257"/>
      <c r="D31" s="259"/>
      <c r="E31" s="26">
        <f>'32a'!V500*2</f>
        <v>0</v>
      </c>
      <c r="F31" s="194"/>
      <c r="G31" s="174">
        <f t="shared" si="0"/>
        <v>0</v>
      </c>
      <c r="H31" s="36"/>
      <c r="I31" s="175">
        <f t="shared" si="1"/>
        <v>0</v>
      </c>
    </row>
    <row r="32" spans="1:9">
      <c r="A32" s="258" t="s">
        <v>162</v>
      </c>
      <c r="B32" s="257"/>
      <c r="C32" s="257"/>
      <c r="D32" s="259"/>
      <c r="E32" s="26">
        <f>'32a'!W500</f>
        <v>0</v>
      </c>
      <c r="F32" s="194"/>
      <c r="G32" s="174">
        <f t="shared" si="0"/>
        <v>0</v>
      </c>
      <c r="H32" s="36"/>
      <c r="I32" s="175">
        <f t="shared" si="1"/>
        <v>0</v>
      </c>
    </row>
    <row r="33" spans="1:9">
      <c r="A33" s="258" t="s">
        <v>163</v>
      </c>
      <c r="B33" s="257"/>
      <c r="C33" s="257"/>
      <c r="D33" s="259"/>
      <c r="E33" s="26">
        <f>'32a'!X500</f>
        <v>0</v>
      </c>
      <c r="F33" s="194"/>
      <c r="G33" s="174">
        <f t="shared" si="0"/>
        <v>0</v>
      </c>
      <c r="H33" s="36"/>
      <c r="I33" s="175">
        <f t="shared" si="1"/>
        <v>0</v>
      </c>
    </row>
    <row r="34" spans="1:9">
      <c r="A34" s="258" t="s">
        <v>164</v>
      </c>
      <c r="B34" s="257"/>
      <c r="C34" s="257"/>
      <c r="D34" s="259"/>
      <c r="E34" s="26">
        <f>'32a'!Y500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SUMIF('32a'!H4:H499,"G",'32a'!O4:O499)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pnPsIL/Sbq1It7mYmo/XTwC6eevCg+ElvdQlbhNCNyz5FTS+oQGV6IuLplh+/cbNeRn/tn0GQdY/1tx63UX6dw==" saltValue="YZAJWDvbkd98M9lMlIypj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codeName="Blad6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32</v>
      </c>
      <c r="B1" s="292"/>
      <c r="C1" s="293"/>
      <c r="D1" s="294" t="s">
        <v>127</v>
      </c>
      <c r="E1" s="295"/>
      <c r="F1" s="297">
        <f>'Kosten NEN2075'!C34</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IFERROR(VLOOKUP(H4,'32'!$K$3:$M$16,3,FALSE),0)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IFERROR(VLOOKUP(H5,'32'!$K$3:$M$16,3,FALSE),0)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IFERROR(VLOOKUP(H6,'32'!$K$3:$M$16,3,FALSE),0)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IFERROR(VLOOKUP(H7,'32'!$K$3:$M$16,3,FALSE),0)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IFERROR(VLOOKUP(H8,'32'!$K$3:$M$16,3,FALSE),0)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IFERROR(VLOOKUP(H9,'32'!$K$3:$M$16,3,FALSE),0)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IFERROR(VLOOKUP(H10,'32'!$K$3:$M$16,3,FALSE),0)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IFERROR(VLOOKUP(H11,'32'!$K$3:$M$16,3,FALSE),0)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IFERROR(VLOOKUP(H12,'32'!$K$3:$M$16,3,FALSE),0)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IFERROR(VLOOKUP(H13,'32'!$K$3:$M$16,3,FALSE),0)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IFERROR(VLOOKUP(H14,'32'!$K$3:$M$16,3,FALSE),0)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IFERROR(VLOOKUP(H15,'32'!$K$3:$M$16,3,FALSE),0)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IFERROR(VLOOKUP(H16,'32'!$K$3:$M$16,3,FALSE),0)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IFERROR(VLOOKUP(H17,'32'!$K$3:$M$16,3,FALSE),0)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IFERROR(VLOOKUP(H18,'32'!$K$3:$M$16,3,FALSE),0)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IFERROR(VLOOKUP(H19,'32'!$K$3:$M$16,3,FALSE),0)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IFERROR(VLOOKUP(H20,'32'!$K$3:$M$16,3,FALSE),0)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IFERROR(VLOOKUP(H21,'32'!$K$3:$M$16,3,FALSE),0)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IFERROR(VLOOKUP(H22,'32'!$K$3:$M$16,3,FALSE),0)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IFERROR(VLOOKUP(H23,'32'!$K$3:$M$16,3,FALSE),0)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IFERROR(VLOOKUP(H24,'32'!$K$3:$M$16,3,FALSE),0)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IFERROR(VLOOKUP(H25,'32'!$K$3:$M$16,3,FALSE),0)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IFERROR(VLOOKUP(H26,'32'!$K$3:$M$16,3,FALSE),0)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IFERROR(VLOOKUP(H27,'32'!$K$3:$M$16,3,FALSE),0)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IFERROR(VLOOKUP(H28,'32'!$K$3:$M$16,3,FALSE),0)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IFERROR(VLOOKUP(H29,'32'!$K$3:$M$16,3,FALSE),0)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IFERROR(VLOOKUP(H30,'32'!$K$3:$M$16,3,FALSE),0)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IFERROR(VLOOKUP(H31,'32'!$K$3:$M$16,3,FALSE),0)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IFERROR(VLOOKUP(H32,'32'!$K$3:$M$16,3,FALSE),0)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IFERROR(VLOOKUP(H33,'32'!$K$3:$M$16,3,FALSE),0)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IFERROR(VLOOKUP(H34,'32'!$K$3:$M$16,3,FALSE),0)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IFERROR(VLOOKUP(H35,'32'!$K$3:$M$16,3,FALSE),0)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IFERROR(VLOOKUP(H36,'32'!$K$3:$M$16,3,FALSE),0)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IFERROR(VLOOKUP(H37,'32'!$K$3:$M$16,3,FALSE),0)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IFERROR(VLOOKUP(H38,'32'!$K$3:$M$16,3,FALSE),0)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IFERROR(VLOOKUP(H39,'32'!$K$3:$M$16,3,FALSE),0)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IFERROR(VLOOKUP(H40,'32'!$K$3:$M$16,3,FALSE),0)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IFERROR(VLOOKUP(H41,'32'!$K$3:$M$16,3,FALSE),0)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IFERROR(VLOOKUP(H42,'32'!$K$3:$M$16,3,FALSE),0)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IFERROR(VLOOKUP(H43,'32'!$K$3:$M$16,3,FALSE),0)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IFERROR(VLOOKUP(H44,'32'!$K$3:$M$16,3,FALSE),0)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IFERROR(VLOOKUP(H45,'32'!$K$3:$M$16,3,FALSE),0)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IFERROR(VLOOKUP(H46,'32'!$K$3:$M$16,3,FALSE),0)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IFERROR(VLOOKUP(H47,'32'!$K$3:$M$16,3,FALSE),0)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IFERROR(VLOOKUP(H48,'32'!$K$3:$M$16,3,FALSE),0)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IFERROR(VLOOKUP(H49,'32'!$K$3:$M$16,3,FALSE),0)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IFERROR(VLOOKUP(H50,'32'!$K$3:$M$16,3,FALSE),0)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IFERROR(VLOOKUP(H51,'32'!$K$3:$M$16,3,FALSE),0)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IFERROR(VLOOKUP(H52,'32'!$K$3:$M$16,3,FALSE),0)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IFERROR(VLOOKUP(H53,'32'!$K$3:$M$16,3,FALSE),0)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IFERROR(VLOOKUP(H54,'32'!$K$3:$M$16,3,FALSE),0)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IFERROR(VLOOKUP(H55,'32'!$K$3:$M$16,3,FALSE),0)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IFERROR(VLOOKUP(H56,'32'!$K$3:$M$16,3,FALSE),0)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IFERROR(VLOOKUP(H57,'32'!$K$3:$M$16,3,FALSE),0)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IFERROR(VLOOKUP(H58,'32'!$K$3:$M$16,3,FALSE),0)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IFERROR(VLOOKUP(H59,'32'!$K$3:$M$16,3,FALSE),0)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IFERROR(VLOOKUP(H60,'32'!$K$3:$M$16,3,FALSE),0)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IFERROR(VLOOKUP(H61,'32'!$K$3:$M$16,3,FALSE),0)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IFERROR(VLOOKUP(H62,'32'!$K$3:$M$16,3,FALSE),0)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IFERROR(VLOOKUP(H63,'32'!$K$3:$M$16,3,FALSE),0)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IFERROR(VLOOKUP(H64,'32'!$K$3:$M$16,3,FALSE),0)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IFERROR(VLOOKUP(H65,'32'!$K$3:$M$16,3,FALSE),0)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IFERROR(VLOOKUP(H66,'32'!$K$3:$M$16,3,FALSE),0)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IFERROR(VLOOKUP(H67,'32'!$K$3:$M$16,3,FALSE),0)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IFERROR(VLOOKUP(H68,'32'!$K$3:$M$16,3,FALSE),0)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IFERROR(VLOOKUP(H69,'32'!$K$3:$M$16,3,FALSE),0)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IFERROR(VLOOKUP(H70,'32'!$K$3:$M$16,3,FALSE),0)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IFERROR(VLOOKUP(H71,'32'!$K$3:$M$16,3,FALSE),0)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IFERROR(VLOOKUP(H72,'32'!$K$3:$M$16,3,FALSE),0)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IFERROR(VLOOKUP(H73,'32'!$K$3:$M$16,3,FALSE),0)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IFERROR(VLOOKUP(H74,'32'!$K$3:$M$16,3,FALSE),0)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IFERROR(VLOOKUP(H75,'32'!$K$3:$M$16,3,FALSE),0)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IFERROR(VLOOKUP(H76,'32'!$K$3:$M$16,3,FALSE),0)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IFERROR(VLOOKUP(H77,'32'!$K$3:$M$16,3,FALSE),0)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IFERROR(VLOOKUP(H78,'32'!$K$3:$M$16,3,FALSE),0)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IFERROR(VLOOKUP(H79,'32'!$K$3:$M$16,3,FALSE),0)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IFERROR(VLOOKUP(H80,'32'!$K$3:$M$16,3,FALSE),0)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IFERROR(VLOOKUP(H81,'32'!$K$3:$M$16,3,FALSE),0)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IFERROR(VLOOKUP(H82,'32'!$K$3:$M$16,3,FALSE),0)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IFERROR(VLOOKUP(H83,'32'!$K$3:$M$16,3,FALSE),0)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IFERROR(VLOOKUP(H84,'32'!$K$3:$M$16,3,FALSE),0)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IFERROR(VLOOKUP(H85,'32'!$K$3:$M$16,3,FALSE),0)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IFERROR(VLOOKUP(H86,'32'!$K$3:$M$16,3,FALSE),0)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IFERROR(VLOOKUP(H87,'32'!$K$3:$M$16,3,FALSE),0)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IFERROR(VLOOKUP(H88,'32'!$K$3:$M$16,3,FALSE),0)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IFERROR(VLOOKUP(H89,'32'!$K$3:$M$16,3,FALSE),0)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IFERROR(VLOOKUP(H90,'32'!$K$3:$M$16,3,FALSE),0)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IFERROR(VLOOKUP(H91,'32'!$K$3:$M$16,3,FALSE),0)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IFERROR(VLOOKUP(H92,'32'!$K$3:$M$16,3,FALSE),0)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IFERROR(VLOOKUP(H93,'32'!$K$3:$M$16,3,FALSE),0)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IFERROR(VLOOKUP(H94,'32'!$K$3:$M$16,3,FALSE),0)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IFERROR(VLOOKUP(H95,'32'!$K$3:$M$16,3,FALSE),0)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IFERROR(VLOOKUP(H96,'32'!$K$3:$M$16,3,FALSE),0)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IFERROR(VLOOKUP(H97,'32'!$K$3:$M$16,3,FALSE),0)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IFERROR(VLOOKUP(H98,'32'!$K$3:$M$16,3,FALSE),0)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IFERROR(VLOOKUP(H99,'32'!$K$3:$M$16,3,FALSE),0)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IFERROR(VLOOKUP(H100,'32'!$K$3:$M$16,3,FALSE),0)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IFERROR(VLOOKUP(H101,'32'!$K$3:$M$16,3,FALSE),0)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IFERROR(VLOOKUP(H102,'32'!$K$3:$M$16,3,FALSE),0)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IFERROR(VLOOKUP(H103,'32'!$K$3:$M$16,3,FALSE),0)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IFERROR(VLOOKUP(H104,'32'!$K$3:$M$16,3,FALSE),0)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IFERROR(VLOOKUP(H105,'32'!$K$3:$M$16,3,FALSE),0)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IFERROR(VLOOKUP(H106,'32'!$K$3:$M$16,3,FALSE),0)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IFERROR(VLOOKUP(H107,'32'!$K$3:$M$16,3,FALSE),0)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IFERROR(VLOOKUP(H108,'32'!$K$3:$M$16,3,FALSE),0)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IFERROR(VLOOKUP(H109,'32'!$K$3:$M$16,3,FALSE),0)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IFERROR(VLOOKUP(H110,'32'!$K$3:$M$16,3,FALSE),0)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IFERROR(VLOOKUP(H111,'32'!$K$3:$M$16,3,FALSE),0)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IFERROR(VLOOKUP(H112,'32'!$K$3:$M$16,3,FALSE),0)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IFERROR(VLOOKUP(H113,'32'!$K$3:$M$16,3,FALSE),0)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IFERROR(VLOOKUP(H114,'32'!$K$3:$M$16,3,FALSE),0)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IFERROR(VLOOKUP(H115,'32'!$K$3:$M$16,3,FALSE),0)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IFERROR(VLOOKUP(H116,'32'!$K$3:$M$16,3,FALSE),0)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IFERROR(VLOOKUP(H117,'32'!$K$3:$M$16,3,FALSE),0)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IFERROR(VLOOKUP(H118,'32'!$K$3:$M$16,3,FALSE),0)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IFERROR(VLOOKUP(H119,'32'!$K$3:$M$16,3,FALSE),0)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IFERROR(VLOOKUP(H120,'32'!$K$3:$M$16,3,FALSE),0)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IFERROR(VLOOKUP(H121,'32'!$K$3:$M$16,3,FALSE),0)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IFERROR(VLOOKUP(H122,'32'!$K$3:$M$16,3,FALSE),0)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IFERROR(VLOOKUP(H123,'32'!$K$3:$M$16,3,FALSE),0)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IFERROR(VLOOKUP(H124,'32'!$K$3:$M$16,3,FALSE),0)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IFERROR(VLOOKUP(H125,'32'!$K$3:$M$16,3,FALSE),0)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IFERROR(VLOOKUP(H126,'32'!$K$3:$M$16,3,FALSE),0)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IFERROR(VLOOKUP(H127,'32'!$K$3:$M$16,3,FALSE),0)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IFERROR(VLOOKUP(H128,'32'!$K$3:$M$16,3,FALSE),0)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IFERROR(VLOOKUP(H129,'32'!$K$3:$M$16,3,FALSE),0)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IFERROR(VLOOKUP(H130,'32'!$K$3:$M$16,3,FALSE),0)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IFERROR(VLOOKUP(H131,'32'!$K$3:$M$16,3,FALSE),0)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IFERROR(VLOOKUP(H132,'32'!$K$3:$M$16,3,FALSE),0)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IFERROR(VLOOKUP(H133,'32'!$K$3:$M$16,3,FALSE),0)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IFERROR(VLOOKUP(H134,'32'!$K$3:$M$16,3,FALSE),0)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IFERROR(VLOOKUP(H135,'32'!$K$3:$M$16,3,FALSE),0)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IFERROR(VLOOKUP(H136,'32'!$K$3:$M$16,3,FALSE),0)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IFERROR(VLOOKUP(H137,'32'!$K$3:$M$16,3,FALSE),0)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IFERROR(VLOOKUP(H138,'32'!$K$3:$M$16,3,FALSE),0)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IFERROR(VLOOKUP(H139,'32'!$K$3:$M$16,3,FALSE),0)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IFERROR(VLOOKUP(H140,'32'!$K$3:$M$16,3,FALSE),0)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IFERROR(VLOOKUP(H141,'32'!$K$3:$M$16,3,FALSE),0)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IFERROR(VLOOKUP(H142,'32'!$K$3:$M$16,3,FALSE),0)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IFERROR(VLOOKUP(H143,'32'!$K$3:$M$16,3,FALSE),0)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IFERROR(VLOOKUP(H144,'32'!$K$3:$M$16,3,FALSE),0)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IFERROR(VLOOKUP(H145,'32'!$K$3:$M$16,3,FALSE),0)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IFERROR(VLOOKUP(H146,'32'!$K$3:$M$16,3,FALSE),0)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IFERROR(VLOOKUP(H147,'32'!$K$3:$M$16,3,FALSE),0)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IFERROR(VLOOKUP(H148,'32'!$K$3:$M$16,3,FALSE),0)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IFERROR(VLOOKUP(H149,'32'!$K$3:$M$16,3,FALSE),0)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IFERROR(VLOOKUP(H150,'32'!$K$3:$M$16,3,FALSE),0)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IFERROR(VLOOKUP(H151,'32'!$K$3:$M$16,3,FALSE),0)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IFERROR(VLOOKUP(H152,'32'!$K$3:$M$16,3,FALSE),0)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IFERROR(VLOOKUP(H153,'32'!$K$3:$M$16,3,FALSE),0)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IFERROR(VLOOKUP(H154,'32'!$K$3:$M$16,3,FALSE),0)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IFERROR(VLOOKUP(H155,'32'!$K$3:$M$16,3,FALSE),0)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IFERROR(VLOOKUP(H156,'32'!$K$3:$M$16,3,FALSE),0)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IFERROR(VLOOKUP(H157,'32'!$K$3:$M$16,3,FALSE),0)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IFERROR(VLOOKUP(H158,'32'!$K$3:$M$16,3,FALSE),0)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IFERROR(VLOOKUP(H159,'32'!$K$3:$M$16,3,FALSE),0)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IFERROR(VLOOKUP(H160,'32'!$K$3:$M$16,3,FALSE),0)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IFERROR(VLOOKUP(H161,'32'!$K$3:$M$16,3,FALSE),0)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IFERROR(VLOOKUP(H162,'32'!$K$3:$M$16,3,FALSE),0)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IFERROR(VLOOKUP(H163,'32'!$K$3:$M$16,3,FALSE),0)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IFERROR(VLOOKUP(H164,'32'!$K$3:$M$16,3,FALSE),0)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IFERROR(VLOOKUP(H165,'32'!$K$3:$M$16,3,FALSE),0)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IFERROR(VLOOKUP(H166,'32'!$K$3:$M$16,3,FALSE),0)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IFERROR(VLOOKUP(H167,'32'!$K$3:$M$16,3,FALSE),0)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IFERROR(VLOOKUP(H168,'32'!$K$3:$M$16,3,FALSE),0)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IFERROR(VLOOKUP(H169,'32'!$K$3:$M$16,3,FALSE),0)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IFERROR(VLOOKUP(H170,'32'!$K$3:$M$16,3,FALSE),0)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IFERROR(VLOOKUP(H171,'32'!$K$3:$M$16,3,FALSE),0)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IFERROR(VLOOKUP(H172,'32'!$K$3:$M$16,3,FALSE),0)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IFERROR(VLOOKUP(H173,'32'!$K$3:$M$16,3,FALSE),0)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IFERROR(VLOOKUP(H174,'32'!$K$3:$M$16,3,FALSE),0)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IFERROR(VLOOKUP(H175,'32'!$K$3:$M$16,3,FALSE),0)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IFERROR(VLOOKUP(H176,'32'!$K$3:$M$16,3,FALSE),0)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IFERROR(VLOOKUP(H177,'32'!$K$3:$M$16,3,FALSE),0)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IFERROR(VLOOKUP(H178,'32'!$K$3:$M$16,3,FALSE),0)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IFERROR(VLOOKUP(H179,'32'!$K$3:$M$16,3,FALSE),0)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IFERROR(VLOOKUP(H180,'32'!$K$3:$M$16,3,FALSE),0)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IFERROR(VLOOKUP(H181,'32'!$K$3:$M$16,3,FALSE),0)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IFERROR(VLOOKUP(H182,'32'!$K$3:$M$16,3,FALSE),0)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IFERROR(VLOOKUP(H183,'32'!$K$3:$M$16,3,FALSE),0)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IFERROR(VLOOKUP(H184,'32'!$K$3:$M$16,3,FALSE),0)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IFERROR(VLOOKUP(H185,'32'!$K$3:$M$16,3,FALSE),0)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IFERROR(VLOOKUP(H186,'32'!$K$3:$M$16,3,FALSE),0)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IFERROR(VLOOKUP(H187,'32'!$K$3:$M$16,3,FALSE),0)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IFERROR(VLOOKUP(H188,'32'!$K$3:$M$16,3,FALSE),0)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IFERROR(VLOOKUP(H189,'32'!$K$3:$M$16,3,FALSE),0)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IFERROR(VLOOKUP(H190,'32'!$K$3:$M$16,3,FALSE),0)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IFERROR(VLOOKUP(H191,'32'!$K$3:$M$16,3,FALSE),0)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IFERROR(VLOOKUP(H192,'32'!$K$3:$M$16,3,FALSE),0)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IFERROR(VLOOKUP(H193,'32'!$K$3:$M$16,3,FALSE),0)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IFERROR(VLOOKUP(H194,'32'!$K$3:$M$16,3,FALSE),0)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IFERROR(VLOOKUP(H195,'32'!$K$3:$M$16,3,FALSE),0)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IFERROR(VLOOKUP(H196,'32'!$K$3:$M$16,3,FALSE),0)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IFERROR(VLOOKUP(H197,'32'!$K$3:$M$16,3,FALSE),0)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IFERROR(VLOOKUP(H198,'32'!$K$3:$M$16,3,FALSE),0)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IFERROR(VLOOKUP(H199,'32'!$K$3:$M$16,3,FALSE),0)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IFERROR(VLOOKUP(H200,'32'!$K$3:$M$16,3,FALSE),0)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IFERROR(VLOOKUP(H201,'32'!$K$3:$M$16,3,FALSE),0)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IFERROR(VLOOKUP(H202,'32'!$K$3:$M$16,3,FALSE),0)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IFERROR(VLOOKUP(H203,'32'!$K$3:$M$16,3,FALSE),0)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IFERROR(VLOOKUP(H204,'32'!$K$3:$M$16,3,FALSE),0)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IFERROR(VLOOKUP(H205,'32'!$K$3:$M$16,3,FALSE),0)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IFERROR(VLOOKUP(H206,'32'!$K$3:$M$16,3,FALSE),0)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IFERROR(VLOOKUP(H207,'32'!$K$3:$M$16,3,FALSE),0)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IFERROR(VLOOKUP(H208,'32'!$K$3:$M$16,3,FALSE),0)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IFERROR(VLOOKUP(H209,'32'!$K$3:$M$16,3,FALSE),0)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IFERROR(VLOOKUP(H210,'32'!$K$3:$M$16,3,FALSE),0)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IFERROR(VLOOKUP(H211,'32'!$K$3:$M$16,3,FALSE),0)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IFERROR(VLOOKUP(H212,'32'!$K$3:$M$16,3,FALSE),0)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IFERROR(VLOOKUP(H213,'32'!$K$3:$M$16,3,FALSE),0)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IFERROR(VLOOKUP(H214,'32'!$K$3:$M$16,3,FALSE),0)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IFERROR(VLOOKUP(H215,'32'!$K$3:$M$16,3,FALSE),0)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IFERROR(VLOOKUP(H216,'32'!$K$3:$M$16,3,FALSE),0)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IFERROR(VLOOKUP(H217,'32'!$K$3:$M$16,3,FALSE),0)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IFERROR(VLOOKUP(H218,'32'!$K$3:$M$16,3,FALSE),0)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IFERROR(VLOOKUP(H219,'32'!$K$3:$M$16,3,FALSE),0)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IFERROR(VLOOKUP(H220,'32'!$K$3:$M$16,3,FALSE),0)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IFERROR(VLOOKUP(H221,'32'!$K$3:$M$16,3,FALSE),0)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IFERROR(VLOOKUP(H222,'32'!$K$3:$M$16,3,FALSE),0)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IFERROR(VLOOKUP(H223,'32'!$K$3:$M$16,3,FALSE),0)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IFERROR(VLOOKUP(H224,'32'!$K$3:$M$16,3,FALSE),0)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IFERROR(VLOOKUP(H225,'32'!$K$3:$M$16,3,FALSE),0)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IFERROR(VLOOKUP(H226,'32'!$K$3:$M$16,3,FALSE),0)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IFERROR(VLOOKUP(H227,'32'!$K$3:$M$16,3,FALSE),0)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IFERROR(VLOOKUP(H228,'32'!$K$3:$M$16,3,FALSE),0)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IFERROR(VLOOKUP(H229,'32'!$K$3:$M$16,3,FALSE),0)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IFERROR(VLOOKUP(H230,'32'!$K$3:$M$16,3,FALSE),0)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IFERROR(VLOOKUP(H231,'32'!$K$3:$M$16,3,FALSE),0)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IFERROR(VLOOKUP(H232,'32'!$K$3:$M$16,3,FALSE),0)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IFERROR(VLOOKUP(H233,'32'!$K$3:$M$16,3,FALSE),0)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IFERROR(VLOOKUP(H234,'32'!$K$3:$M$16,3,FALSE),0)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IFERROR(VLOOKUP(H235,'32'!$K$3:$M$16,3,FALSE),0)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IFERROR(VLOOKUP(H236,'32'!$K$3:$M$16,3,FALSE),0)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IFERROR(VLOOKUP(H237,'32'!$K$3:$M$16,3,FALSE),0)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IFERROR(VLOOKUP(H238,'32'!$K$3:$M$16,3,FALSE),0)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IFERROR(VLOOKUP(H239,'32'!$K$3:$M$16,3,FALSE),0)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IFERROR(VLOOKUP(H240,'32'!$K$3:$M$16,3,FALSE),0)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IFERROR(VLOOKUP(H241,'32'!$K$3:$M$16,3,FALSE),0)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IFERROR(VLOOKUP(H242,'32'!$K$3:$M$16,3,FALSE),0)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IFERROR(VLOOKUP(H243,'32'!$K$3:$M$16,3,FALSE),0)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IFERROR(VLOOKUP(H244,'32'!$K$3:$M$16,3,FALSE),0)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IFERROR(VLOOKUP(H245,'32'!$K$3:$M$16,3,FALSE),0)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IFERROR(VLOOKUP(H246,'32'!$K$3:$M$16,3,FALSE),0)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IFERROR(VLOOKUP(H247,'32'!$K$3:$M$16,3,FALSE),0)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IFERROR(VLOOKUP(H248,'32'!$K$3:$M$16,3,FALSE),0)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IFERROR(VLOOKUP(H249,'32'!$K$3:$M$16,3,FALSE),0)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IFERROR(VLOOKUP(H250,'32'!$K$3:$M$16,3,FALSE),0)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IFERROR(VLOOKUP(H251,'32'!$K$3:$M$16,3,FALSE),0)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IFERROR(VLOOKUP(H252,'32'!$K$3:$M$16,3,FALSE),0)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IFERROR(VLOOKUP(H253,'32'!$K$3:$M$16,3,FALSE),0)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IFERROR(VLOOKUP(H254,'32'!$K$3:$M$16,3,FALSE),0)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IFERROR(VLOOKUP(H255,'32'!$K$3:$M$16,3,FALSE),0)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IFERROR(VLOOKUP(H256,'32'!$K$3:$M$16,3,FALSE),0)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IFERROR(VLOOKUP(H257,'32'!$K$3:$M$16,3,FALSE),0)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IFERROR(VLOOKUP(H258,'32'!$K$3:$M$16,3,FALSE),0)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IFERROR(VLOOKUP(H259,'32'!$K$3:$M$16,3,FALSE),0)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IFERROR(VLOOKUP(H260,'32'!$K$3:$M$16,3,FALSE),0)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IFERROR(VLOOKUP(H261,'32'!$K$3:$M$16,3,FALSE),0)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IFERROR(VLOOKUP(H262,'32'!$K$3:$M$16,3,FALSE),0)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IFERROR(VLOOKUP(H263,'32'!$K$3:$M$16,3,FALSE),0)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IFERROR(VLOOKUP(H264,'32'!$K$3:$M$16,3,FALSE),0)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IFERROR(VLOOKUP(H265,'32'!$K$3:$M$16,3,FALSE),0)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IFERROR(VLOOKUP(H266,'32'!$K$3:$M$16,3,FALSE),0)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IFERROR(VLOOKUP(H267,'32'!$K$3:$M$16,3,FALSE),0)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IFERROR(VLOOKUP(H268,'32'!$K$3:$M$16,3,FALSE),0)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IFERROR(VLOOKUP(H269,'32'!$K$3:$M$16,3,FALSE),0)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IFERROR(VLOOKUP(H270,'32'!$K$3:$M$16,3,FALSE),0)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IFERROR(VLOOKUP(H271,'32'!$K$3:$M$16,3,FALSE),0)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IFERROR(VLOOKUP(H272,'32'!$K$3:$M$16,3,FALSE),0)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IFERROR(VLOOKUP(H273,'32'!$K$3:$M$16,3,FALSE),0)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IFERROR(VLOOKUP(H274,'32'!$K$3:$M$16,3,FALSE),0)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IFERROR(VLOOKUP(H275,'32'!$K$3:$M$16,3,FALSE),0)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IFERROR(VLOOKUP(H276,'32'!$K$3:$M$16,3,FALSE),0)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IFERROR(VLOOKUP(H277,'32'!$K$3:$M$16,3,FALSE),0)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IFERROR(VLOOKUP(H278,'32'!$K$3:$M$16,3,FALSE),0)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IFERROR(VLOOKUP(H279,'32'!$K$3:$M$16,3,FALSE),0)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IFERROR(VLOOKUP(H280,'32'!$K$3:$M$16,3,FALSE),0)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IFERROR(VLOOKUP(H281,'32'!$K$3:$M$16,3,FALSE),0)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IFERROR(VLOOKUP(H282,'32'!$K$3:$M$16,3,FALSE),0)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IFERROR(VLOOKUP(H283,'32'!$K$3:$M$16,3,FALSE),0)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IFERROR(VLOOKUP(H284,'32'!$K$3:$M$16,3,FALSE),0)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IFERROR(VLOOKUP(H285,'32'!$K$3:$M$16,3,FALSE),0)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IFERROR(VLOOKUP(H286,'32'!$K$3:$M$16,3,FALSE),0)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IFERROR(VLOOKUP(H287,'32'!$K$3:$M$16,3,FALSE),0)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IFERROR(VLOOKUP(H288,'32'!$K$3:$M$16,3,FALSE),0)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IFERROR(VLOOKUP(H289,'32'!$K$3:$M$16,3,FALSE),0)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IFERROR(VLOOKUP(H290,'32'!$K$3:$M$16,3,FALSE),0)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IFERROR(VLOOKUP(H291,'32'!$K$3:$M$16,3,FALSE),0)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IFERROR(VLOOKUP(H292,'32'!$K$3:$M$16,3,FALSE),0)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IFERROR(VLOOKUP(H293,'32'!$K$3:$M$16,3,FALSE),0)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IFERROR(VLOOKUP(H294,'32'!$K$3:$M$16,3,FALSE),0)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IFERROR(VLOOKUP(H295,'32'!$K$3:$M$16,3,FALSE),0)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IFERROR(VLOOKUP(H296,'32'!$K$3:$M$16,3,FALSE),0)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IFERROR(VLOOKUP(H297,'32'!$K$3:$M$16,3,FALSE),0)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IFERROR(VLOOKUP(H298,'32'!$K$3:$M$16,3,FALSE),0)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IFERROR(VLOOKUP(H299,'32'!$K$3:$M$16,3,FALSE),0)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IFERROR(VLOOKUP(H300,'32'!$K$3:$M$16,3,FALSE),0)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IFERROR(VLOOKUP(H301,'32'!$K$3:$M$16,3,FALSE),0)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IFERROR(VLOOKUP(H302,'32'!$K$3:$M$16,3,FALSE),0)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IFERROR(VLOOKUP(H303,'32'!$K$3:$M$16,3,FALSE),0)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IFERROR(VLOOKUP(H304,'32'!$K$3:$M$16,3,FALSE),0)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IFERROR(VLOOKUP(H305,'32'!$K$3:$M$16,3,FALSE),0)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IFERROR(VLOOKUP(H306,'32'!$K$3:$M$16,3,FALSE),0)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IFERROR(VLOOKUP(H307,'32'!$K$3:$M$16,3,FALSE),0)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IFERROR(VLOOKUP(H308,'32'!$K$3:$M$16,3,FALSE),0)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IFERROR(VLOOKUP(H309,'32'!$K$3:$M$16,3,FALSE),0)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IFERROR(VLOOKUP(H310,'32'!$K$3:$M$16,3,FALSE),0)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IFERROR(VLOOKUP(H311,'32'!$K$3:$M$16,3,FALSE),0)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IFERROR(VLOOKUP(H312,'32'!$K$3:$M$16,3,FALSE),0)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IFERROR(VLOOKUP(H313,'32'!$K$3:$M$16,3,FALSE),0)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IFERROR(VLOOKUP(H314,'32'!$K$3:$M$16,3,FALSE),0)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IFERROR(VLOOKUP(H315,'32'!$K$3:$M$16,3,FALSE),0)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IFERROR(VLOOKUP(H316,'32'!$K$3:$M$16,3,FALSE),0)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IFERROR(VLOOKUP(H317,'32'!$K$3:$M$16,3,FALSE),0)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IFERROR(VLOOKUP(H318,'32'!$K$3:$M$16,3,FALSE),0)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IFERROR(VLOOKUP(H319,'32'!$K$3:$M$16,3,FALSE),0)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IFERROR(VLOOKUP(H320,'32'!$K$3:$M$16,3,FALSE),0)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IFERROR(VLOOKUP(H321,'32'!$K$3:$M$16,3,FALSE),0)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IFERROR(VLOOKUP(H322,'32'!$K$3:$M$16,3,FALSE),0)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IFERROR(VLOOKUP(H323,'32'!$K$3:$M$16,3,FALSE),0)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IFERROR(VLOOKUP(H324,'32'!$K$3:$M$16,3,FALSE),0)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IFERROR(VLOOKUP(H325,'32'!$K$3:$M$16,3,FALSE),0)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IFERROR(VLOOKUP(H326,'32'!$K$3:$M$16,3,FALSE),0)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IFERROR(VLOOKUP(H327,'32'!$K$3:$M$16,3,FALSE),0)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IFERROR(VLOOKUP(H328,'32'!$K$3:$M$16,3,FALSE),0)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IFERROR(VLOOKUP(H329,'32'!$K$3:$M$16,3,FALSE),0)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IFERROR(VLOOKUP(H330,'32'!$K$3:$M$16,3,FALSE),0)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IFERROR(VLOOKUP(H331,'32'!$K$3:$M$16,3,FALSE),0)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IFERROR(VLOOKUP(H332,'32'!$K$3:$M$16,3,FALSE),0)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IFERROR(VLOOKUP(H333,'32'!$K$3:$M$16,3,FALSE),0)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IFERROR(VLOOKUP(H334,'32'!$K$3:$M$16,3,FALSE),0)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IFERROR(VLOOKUP(H335,'32'!$K$3:$M$16,3,FALSE),0)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IFERROR(VLOOKUP(H336,'32'!$K$3:$M$16,3,FALSE),0)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IFERROR(VLOOKUP(H337,'32'!$K$3:$M$16,3,FALSE),0)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IFERROR(VLOOKUP(H338,'32'!$K$3:$M$16,3,FALSE),0)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IFERROR(VLOOKUP(H339,'32'!$K$3:$M$16,3,FALSE),0)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IFERROR(VLOOKUP(H340,'32'!$K$3:$M$16,3,FALSE),0)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IFERROR(VLOOKUP(H341,'32'!$K$3:$M$16,3,FALSE),0)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IFERROR(VLOOKUP(H342,'32'!$K$3:$M$16,3,FALSE),0)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IFERROR(VLOOKUP(H343,'32'!$K$3:$M$16,3,FALSE),0)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IFERROR(VLOOKUP(H344,'32'!$K$3:$M$16,3,FALSE),0)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IFERROR(VLOOKUP(H345,'32'!$K$3:$M$16,3,FALSE),0)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IFERROR(VLOOKUP(H346,'32'!$K$3:$M$16,3,FALSE),0)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IFERROR(VLOOKUP(H347,'32'!$K$3:$M$16,3,FALSE),0)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IFERROR(VLOOKUP(H348,'32'!$K$3:$M$16,3,FALSE),0)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IFERROR(VLOOKUP(H349,'32'!$K$3:$M$16,3,FALSE),0)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IFERROR(VLOOKUP(H350,'32'!$K$3:$M$16,3,FALSE),0)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IFERROR(VLOOKUP(H351,'32'!$K$3:$M$16,3,FALSE),0)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IFERROR(VLOOKUP(H352,'32'!$K$3:$M$16,3,FALSE),0)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IFERROR(VLOOKUP(H353,'32'!$K$3:$M$16,3,FALSE),0)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IFERROR(VLOOKUP(H354,'32'!$K$3:$M$16,3,FALSE),0)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IFERROR(VLOOKUP(H355,'32'!$K$3:$M$16,3,FALSE),0)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IFERROR(VLOOKUP(H356,'32'!$K$3:$M$16,3,FALSE),0)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IFERROR(VLOOKUP(H357,'32'!$K$3:$M$16,3,FALSE),0)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IFERROR(VLOOKUP(H358,'32'!$K$3:$M$16,3,FALSE),0)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IFERROR(VLOOKUP(H359,'32'!$K$3:$M$16,3,FALSE),0)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IFERROR(VLOOKUP(H360,'32'!$K$3:$M$16,3,FALSE),0)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IFERROR(VLOOKUP(H361,'32'!$K$3:$M$16,3,FALSE),0)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IFERROR(VLOOKUP(H362,'32'!$K$3:$M$16,3,FALSE),0)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IFERROR(VLOOKUP(H363,'32'!$K$3:$M$16,3,FALSE),0)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IFERROR(VLOOKUP(H364,'32'!$K$3:$M$16,3,FALSE),0)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IFERROR(VLOOKUP(H365,'32'!$K$3:$M$16,3,FALSE),0)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IFERROR(VLOOKUP(H366,'32'!$K$3:$M$16,3,FALSE),0)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IFERROR(VLOOKUP(H367,'32'!$K$3:$M$16,3,FALSE),0)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IFERROR(VLOOKUP(H368,'32'!$K$3:$M$16,3,FALSE),0)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IFERROR(VLOOKUP(H369,'32'!$K$3:$M$16,3,FALSE),0)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IFERROR(VLOOKUP(H370,'32'!$K$3:$M$16,3,FALSE),0)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IFERROR(VLOOKUP(H371,'32'!$K$3:$M$16,3,FALSE),0)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IFERROR(VLOOKUP(H372,'32'!$K$3:$M$16,3,FALSE),0)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IFERROR(VLOOKUP(H373,'32'!$K$3:$M$16,3,FALSE),0)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IFERROR(VLOOKUP(H374,'32'!$K$3:$M$16,3,FALSE),0)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IFERROR(VLOOKUP(H375,'32'!$K$3:$M$16,3,FALSE),0)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IFERROR(VLOOKUP(H376,'32'!$K$3:$M$16,3,FALSE),0)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IFERROR(VLOOKUP(H377,'32'!$K$3:$M$16,3,FALSE),0)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IFERROR(VLOOKUP(H378,'32'!$K$3:$M$16,3,FALSE),0)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IFERROR(VLOOKUP(H379,'32'!$K$3:$M$16,3,FALSE),0)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IFERROR(VLOOKUP(H380,'32'!$K$3:$M$16,3,FALSE),0)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IFERROR(VLOOKUP(H381,'32'!$K$3:$M$16,3,FALSE),0)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IFERROR(VLOOKUP(H382,'32'!$K$3:$M$16,3,FALSE),0)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IFERROR(VLOOKUP(H383,'32'!$K$3:$M$16,3,FALSE),0)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IFERROR(VLOOKUP(H384,'32'!$K$3:$M$16,3,FALSE),0)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IFERROR(VLOOKUP(H385,'32'!$K$3:$M$16,3,FALSE),0)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IFERROR(VLOOKUP(H386,'32'!$K$3:$M$16,3,FALSE),0)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IFERROR(VLOOKUP(H387,'32'!$K$3:$M$16,3,FALSE),0)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IFERROR(VLOOKUP(H388,'32'!$K$3:$M$16,3,FALSE),0)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IFERROR(VLOOKUP(H389,'32'!$K$3:$M$16,3,FALSE),0)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IFERROR(VLOOKUP(H390,'32'!$K$3:$M$16,3,FALSE),0)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IFERROR(VLOOKUP(H391,'32'!$K$3:$M$16,3,FALSE),0)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IFERROR(VLOOKUP(H392,'32'!$K$3:$M$16,3,FALSE),0)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IFERROR(VLOOKUP(H393,'32'!$K$3:$M$16,3,FALSE),0)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IFERROR(VLOOKUP(H394,'32'!$K$3:$M$16,3,FALSE),0)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IFERROR(VLOOKUP(H395,'32'!$K$3:$M$16,3,FALSE),0)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IFERROR(VLOOKUP(H396,'32'!$K$3:$M$16,3,FALSE),0)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IFERROR(VLOOKUP(H397,'32'!$K$3:$M$16,3,FALSE),0)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IFERROR(VLOOKUP(H398,'32'!$K$3:$M$16,3,FALSE),0)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IFERROR(VLOOKUP(H399,'32'!$K$3:$M$16,3,FALSE),0)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IFERROR(VLOOKUP(H400,'32'!$K$3:$M$16,3,FALSE),0)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IFERROR(VLOOKUP(H401,'32'!$K$3:$M$16,3,FALSE),0)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IFERROR(VLOOKUP(H402,'32'!$K$3:$M$16,3,FALSE),0)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IFERROR(VLOOKUP(H403,'32'!$K$3:$M$16,3,FALSE),0)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IFERROR(VLOOKUP(H404,'32'!$K$3:$M$16,3,FALSE),0)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IFERROR(VLOOKUP(H405,'32'!$K$3:$M$16,3,FALSE),0)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IFERROR(VLOOKUP(H406,'32'!$K$3:$M$16,3,FALSE),0)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IFERROR(VLOOKUP(H407,'32'!$K$3:$M$16,3,FALSE),0)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IFERROR(VLOOKUP(H408,'32'!$K$3:$M$16,3,FALSE),0)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IFERROR(VLOOKUP(H409,'32'!$K$3:$M$16,3,FALSE),0)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IFERROR(VLOOKUP(H410,'32'!$K$3:$M$16,3,FALSE),0)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IFERROR(VLOOKUP(H411,'32'!$K$3:$M$16,3,FALSE),0)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IFERROR(VLOOKUP(H412,'32'!$K$3:$M$16,3,FALSE),0)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IFERROR(VLOOKUP(H413,'32'!$K$3:$M$16,3,FALSE),0)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IFERROR(VLOOKUP(H414,'32'!$K$3:$M$16,3,FALSE),0)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IFERROR(VLOOKUP(H415,'32'!$K$3:$M$16,3,FALSE),0)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IFERROR(VLOOKUP(H416,'32'!$K$3:$M$16,3,FALSE),0)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IFERROR(VLOOKUP(H417,'32'!$K$3:$M$16,3,FALSE),0)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IFERROR(VLOOKUP(H418,'32'!$K$3:$M$16,3,FALSE),0)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IFERROR(VLOOKUP(H419,'32'!$K$3:$M$16,3,FALSE),0)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IFERROR(VLOOKUP(H420,'32'!$K$3:$M$16,3,FALSE),0)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IFERROR(VLOOKUP(H421,'32'!$K$3:$M$16,3,FALSE),0)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IFERROR(VLOOKUP(H422,'32'!$K$3:$M$16,3,FALSE),0)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IFERROR(VLOOKUP(H423,'32'!$K$3:$M$16,3,FALSE),0)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IFERROR(VLOOKUP(H424,'32'!$K$3:$M$16,3,FALSE),0)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IFERROR(VLOOKUP(H425,'32'!$K$3:$M$16,3,FALSE),0)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IFERROR(VLOOKUP(H426,'32'!$K$3:$M$16,3,FALSE),0)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IFERROR(VLOOKUP(H427,'32'!$K$3:$M$16,3,FALSE),0)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IFERROR(VLOOKUP(H428,'32'!$K$3:$M$16,3,FALSE),0)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IFERROR(VLOOKUP(H429,'32'!$K$3:$M$16,3,FALSE),0)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IFERROR(VLOOKUP(H430,'32'!$K$3:$M$16,3,FALSE),0)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IFERROR(VLOOKUP(H431,'32'!$K$3:$M$16,3,FALSE),0)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IFERROR(VLOOKUP(H432,'32'!$K$3:$M$16,3,FALSE),0)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IFERROR(VLOOKUP(H433,'32'!$K$3:$M$16,3,FALSE),0)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IFERROR(VLOOKUP(H434,'32'!$K$3:$M$16,3,FALSE),0)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IFERROR(VLOOKUP(H435,'32'!$K$3:$M$16,3,FALSE),0)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IFERROR(VLOOKUP(H436,'32'!$K$3:$M$16,3,FALSE),0)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IFERROR(VLOOKUP(H437,'32'!$K$3:$M$16,3,FALSE),0)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IFERROR(VLOOKUP(H438,'32'!$K$3:$M$16,3,FALSE),0)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IFERROR(VLOOKUP(H439,'32'!$K$3:$M$16,3,FALSE),0)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IFERROR(VLOOKUP(H440,'32'!$K$3:$M$16,3,FALSE),0)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IFERROR(VLOOKUP(H441,'32'!$K$3:$M$16,3,FALSE),0)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IFERROR(VLOOKUP(H442,'32'!$K$3:$M$16,3,FALSE),0)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IFERROR(VLOOKUP(H443,'32'!$K$3:$M$16,3,FALSE),0)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IFERROR(VLOOKUP(H444,'32'!$K$3:$M$16,3,FALSE),0)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IFERROR(VLOOKUP(H445,'32'!$K$3:$M$16,3,FALSE),0)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IFERROR(VLOOKUP(H446,'32'!$K$3:$M$16,3,FALSE),0)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IFERROR(VLOOKUP(H447,'32'!$K$3:$M$16,3,FALSE),0)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IFERROR(VLOOKUP(H448,'32'!$K$3:$M$16,3,FALSE),0)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IFERROR(VLOOKUP(H449,'32'!$K$3:$M$16,3,FALSE),0)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IFERROR(VLOOKUP(H450,'32'!$K$3:$M$16,3,FALSE),0)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IFERROR(VLOOKUP(H451,'32'!$K$3:$M$16,3,FALSE),0)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IFERROR(VLOOKUP(H452,'32'!$K$3:$M$16,3,FALSE),0)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IFERROR(VLOOKUP(H453,'32'!$K$3:$M$16,3,FALSE),0)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IFERROR(VLOOKUP(H454,'32'!$K$3:$M$16,3,FALSE),0)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IFERROR(VLOOKUP(H455,'32'!$K$3:$M$16,3,FALSE),0)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IFERROR(VLOOKUP(H456,'32'!$K$3:$M$16,3,FALSE),0)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IFERROR(VLOOKUP(H457,'32'!$K$3:$M$16,3,FALSE),0)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IFERROR(VLOOKUP(H458,'32'!$K$3:$M$16,3,FALSE),0)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IFERROR(VLOOKUP(H459,'32'!$K$3:$M$16,3,FALSE),0)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IFERROR(VLOOKUP(H460,'32'!$K$3:$M$16,3,FALSE),0)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IFERROR(VLOOKUP(H461,'32'!$K$3:$M$16,3,FALSE),0)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IFERROR(VLOOKUP(H462,'32'!$K$3:$M$16,3,FALSE),0)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IFERROR(VLOOKUP(H463,'32'!$K$3:$M$16,3,FALSE),0)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IFERROR(VLOOKUP(H464,'32'!$K$3:$M$16,3,FALSE),0)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IFERROR(VLOOKUP(H465,'32'!$K$3:$M$16,3,FALSE),0)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IFERROR(VLOOKUP(H466,'32'!$K$3:$M$16,3,FALSE),0)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IFERROR(VLOOKUP(H467,'32'!$K$3:$M$16,3,FALSE),0)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IFERROR(VLOOKUP(H468,'32'!$K$3:$M$16,3,FALSE),0)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IFERROR(VLOOKUP(H469,'32'!$K$3:$M$16,3,FALSE),0)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IFERROR(VLOOKUP(H470,'32'!$K$3:$M$16,3,FALSE),0)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IFERROR(VLOOKUP(H471,'32'!$K$3:$M$16,3,FALSE),0)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IFERROR(VLOOKUP(H472,'32'!$K$3:$M$16,3,FALSE),0)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IFERROR(VLOOKUP(H473,'32'!$K$3:$M$16,3,FALSE),0)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IFERROR(VLOOKUP(H474,'32'!$K$3:$M$16,3,FALSE),0)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IFERROR(VLOOKUP(H475,'32'!$K$3:$M$16,3,FALSE),0)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IFERROR(VLOOKUP(H476,'32'!$K$3:$M$16,3,FALSE),0)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IFERROR(VLOOKUP(H477,'32'!$K$3:$M$16,3,FALSE),0)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IFERROR(VLOOKUP(H478,'32'!$K$3:$M$16,3,FALSE),0)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IFERROR(VLOOKUP(H479,'32'!$K$3:$M$16,3,FALSE),0)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IFERROR(VLOOKUP(H480,'32'!$K$3:$M$16,3,FALSE),0)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IFERROR(VLOOKUP(H481,'32'!$K$3:$M$16,3,FALSE),0)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IFERROR(VLOOKUP(H482,'32'!$K$3:$M$16,3,FALSE),0)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IFERROR(VLOOKUP(H483,'32'!$K$3:$M$16,3,FALSE),0)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IFERROR(VLOOKUP(H484,'32'!$K$3:$M$16,3,FALSE),0)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IFERROR(VLOOKUP(H485,'32'!$K$3:$M$16,3,FALSE),0)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IFERROR(VLOOKUP(H486,'32'!$K$3:$M$16,3,FALSE),0)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IFERROR(VLOOKUP(H487,'32'!$K$3:$M$16,3,FALSE),0)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IFERROR(VLOOKUP(H488,'32'!$K$3:$M$16,3,FALSE),0)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IFERROR(VLOOKUP(H489,'32'!$K$3:$M$16,3,FALSE),0)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IFERROR(VLOOKUP(H490,'32'!$K$3:$M$16,3,FALSE),0)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IFERROR(VLOOKUP(H491,'32'!$K$3:$M$16,3,FALSE),0)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IFERROR(VLOOKUP(H492,'32'!$K$3:$M$16,3,FALSE),0)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IFERROR(VLOOKUP(H493,'32'!$K$3:$M$16,3,FALSE),0)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IFERROR(VLOOKUP(H494,'32'!$K$3:$M$16,3,FALSE),0)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IFERROR(VLOOKUP(H495,'32'!$K$3:$M$16,3,FALSE),0)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IFERROR(VLOOKUP(H496,'32'!$K$3:$M$16,3,FALSE),0)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IFERROR(VLOOKUP(H497,'32'!$K$3:$M$16,3,FALSE),0)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IFERROR(VLOOKUP(H498,'32'!$K$3:$M$16,3,FALSE),0)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IFERROR(VLOOKUP(H499,'32'!$K$3:$M$16,3,FALSE),0)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M+2wu0nW/tERDJIm7ToQoAHm7XjE6lRFTPjAzgATQiOjKR5mEKKM5J9Oj4Pgzr0IVKdmNfC+8DYTSqtdMpSvpw==" saltValue="o2hN4kJgAM+CIYqXWKGbq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D51F8E66-7EEC-480F-823B-D137F6300243}">
      <formula1>$AB$500:$AB$534</formula1>
    </dataValidation>
    <dataValidation type="list" allowBlank="1" showInputMessage="1" showErrorMessage="1" sqref="A4:A499" xr:uid="{E463E2F7-D6A6-4C68-BA82-2FB8AA27B295}">
      <formula1>$AB$544:$AB$549</formula1>
    </dataValidation>
    <dataValidation type="list" allowBlank="1" showInputMessage="1" showErrorMessage="1" sqref="L4:L499 I4:I499" xr:uid="{E3903F05-CB83-471C-B92D-C281651E05B4}">
      <formula1>$AB$539:$AB$542</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codeName="Blad69">
    <tabColor rgb="FFC2E76B"/>
  </sheetPr>
  <dimension ref="A2:N62"/>
  <sheetViews>
    <sheetView showGridLines="0" topLeftCell="A2"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SUMIF('33a'!$H$4:$H$499,"A",'33a'!$S$4:$S$499)</f>
        <v>0</v>
      </c>
    </row>
    <row r="4" spans="1:14">
      <c r="A4" s="17" t="s">
        <v>127</v>
      </c>
      <c r="B4" s="285">
        <f>VLOOKUP(H5,'Kosten NEN2075'!A3:E52,3)</f>
        <v>0</v>
      </c>
      <c r="C4" s="285"/>
      <c r="D4" s="285"/>
      <c r="E4" s="285"/>
      <c r="F4" s="20"/>
      <c r="G4" s="20"/>
      <c r="H4" s="13"/>
      <c r="K4" s="35" t="s">
        <v>126</v>
      </c>
      <c r="L4" s="47"/>
      <c r="M4" s="191"/>
      <c r="N4" s="84">
        <f>SUMIF('33a'!$H$4:$H$499,"B",'33a'!$S$4:$S$499)</f>
        <v>0</v>
      </c>
    </row>
    <row r="5" spans="1:14">
      <c r="A5" s="18" t="s">
        <v>129</v>
      </c>
      <c r="B5" s="286">
        <f>VLOOKUP(H5,'Kosten NEN2075'!A3:E52,4)</f>
        <v>0</v>
      </c>
      <c r="C5" s="286"/>
      <c r="D5" s="286"/>
      <c r="E5" s="286"/>
      <c r="F5" s="282" t="s">
        <v>130</v>
      </c>
      <c r="G5" s="282"/>
      <c r="H5" s="14">
        <v>33</v>
      </c>
      <c r="K5" s="35" t="s">
        <v>131</v>
      </c>
      <c r="L5" s="47"/>
      <c r="M5" s="191"/>
      <c r="N5" s="84">
        <f>SUMIF('33a'!$H$4:$H$499,"C",'33a'!$S$4:$S$499)</f>
        <v>0</v>
      </c>
    </row>
    <row r="6" spans="1:14">
      <c r="A6" s="19" t="s">
        <v>132</v>
      </c>
      <c r="B6" s="287">
        <f>VLOOKUP(H5,'Kosten NEN2075'!A3:E52,5)</f>
        <v>0</v>
      </c>
      <c r="C6" s="287"/>
      <c r="D6" s="287"/>
      <c r="E6" s="287"/>
      <c r="F6" s="283" t="s">
        <v>133</v>
      </c>
      <c r="G6" s="283"/>
      <c r="H6" s="15" t="str">
        <f>CONCATENATE(H5,"a")</f>
        <v>33a</v>
      </c>
      <c r="K6" s="35" t="s">
        <v>448</v>
      </c>
      <c r="L6" s="47"/>
      <c r="M6" s="191"/>
      <c r="N6" s="84">
        <f>SUMIF('33a'!$H$4:$H$499,"D",'33a'!$S$4:$S$499)</f>
        <v>0</v>
      </c>
    </row>
    <row r="7" spans="1:14">
      <c r="K7" s="35" t="s">
        <v>134</v>
      </c>
      <c r="L7" s="47"/>
      <c r="M7" s="191"/>
      <c r="N7" s="84">
        <f>SUMIF('33a'!$H$4:$H$499,"E",'33a'!$S$4:$S$499)</f>
        <v>0</v>
      </c>
    </row>
    <row r="8" spans="1:14">
      <c r="A8" s="4" t="s">
        <v>136</v>
      </c>
      <c r="B8" s="5"/>
      <c r="C8" s="5"/>
      <c r="D8" s="5"/>
      <c r="E8" s="16">
        <f>MAX(L3:L16)</f>
        <v>0</v>
      </c>
      <c r="K8" s="35" t="s">
        <v>138</v>
      </c>
      <c r="L8" s="47"/>
      <c r="M8" s="191"/>
      <c r="N8" s="84">
        <f>SUMIF('33a'!$H$4:$H$499,"F",'33a'!$S$4:$S$499)</f>
        <v>0</v>
      </c>
    </row>
    <row r="9" spans="1:14">
      <c r="A9" s="4" t="s">
        <v>111</v>
      </c>
      <c r="B9" s="5"/>
      <c r="C9" s="5"/>
      <c r="D9" s="5"/>
      <c r="E9" s="164">
        <v>0.08</v>
      </c>
      <c r="K9" s="35" t="s">
        <v>140</v>
      </c>
      <c r="L9" s="47"/>
      <c r="M9" s="191"/>
      <c r="N9" s="84">
        <f>SUMIF('33a'!$H$4:$H$499,"G",'33a'!$S$4:$S$499)</f>
        <v>0</v>
      </c>
    </row>
    <row r="10" spans="1:14">
      <c r="H10" s="8" t="s">
        <v>139</v>
      </c>
      <c r="K10" s="35" t="s">
        <v>586</v>
      </c>
      <c r="L10" s="47"/>
      <c r="M10" s="191"/>
      <c r="N10" s="84">
        <f>SUMIF('33a'!$H$4:$H$499,"H",'33a'!$S$4:$S$499)</f>
        <v>0</v>
      </c>
    </row>
    <row r="11" spans="1:14">
      <c r="A11" s="4" t="s">
        <v>141</v>
      </c>
      <c r="B11" s="5"/>
      <c r="C11" s="5"/>
      <c r="D11" s="5"/>
      <c r="E11" s="5"/>
      <c r="F11" s="21"/>
      <c r="G11" s="21"/>
      <c r="H11" s="165">
        <f>SUM(N3:N16)*Offertetarief</f>
        <v>0</v>
      </c>
      <c r="K11" s="37" t="s">
        <v>642</v>
      </c>
      <c r="L11" s="48"/>
      <c r="M11" s="192"/>
      <c r="N11" s="85">
        <f>SUMIF('33a'!$H$4:$H$499,"I",'33a'!$S$4:$S$499)</f>
        <v>0</v>
      </c>
    </row>
    <row r="12" spans="1:14">
      <c r="E12" t="s">
        <v>142</v>
      </c>
      <c r="F12" s="8" t="s">
        <v>143</v>
      </c>
      <c r="G12" s="8" t="s">
        <v>144</v>
      </c>
      <c r="H12" s="8"/>
      <c r="K12" s="8"/>
      <c r="L12" s="8"/>
      <c r="M12" s="166"/>
      <c r="N12" s="114"/>
    </row>
    <row r="13" spans="1:14">
      <c r="A13" s="5" t="s">
        <v>145</v>
      </c>
      <c r="B13" s="5"/>
      <c r="C13" s="5"/>
      <c r="D13" s="5"/>
      <c r="E13" s="167">
        <v>4</v>
      </c>
      <c r="F13" s="44">
        <f>SUMIF('33a'!H4:H499,"&lt;&gt;X",'33a'!O4:O499)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'33a'!Q500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SUMIFS('33a'!J4:J499,'33a'!I4:I499,"Linoleum",'33a'!H4:H499,"&lt;&gt;X")+SUMIFS('33a'!M4:M499,'33a'!L4:L499,"Linoleum",'33a'!H4:H499,"&lt;&gt;X")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SUMIFS('33a'!J4:J499,'33a'!I4:I499,"Tapijt",'33a'!H4:H499,"&lt;&gt;X")+SUMIFS('33a'!M4:M499,'33a'!L4:L499,"Tapijt",'33a'!H4:H499,"&lt;&gt;X")</f>
        <v>0</v>
      </c>
      <c r="F26" s="194"/>
      <c r="G26" s="174">
        <f t="shared" si="0"/>
        <v>0</v>
      </c>
      <c r="H26" s="36">
        <v>1</v>
      </c>
      <c r="I26" s="175">
        <f t="shared" si="1"/>
        <v>0</v>
      </c>
    </row>
    <row r="27" spans="1:9">
      <c r="A27" s="258" t="s">
        <v>158</v>
      </c>
      <c r="B27" s="257"/>
      <c r="C27" s="257"/>
      <c r="D27" s="264"/>
      <c r="E27" s="97">
        <f>SUMIFS('33a'!J4:J499,'33a'!I4:I499,"Steen/glad",'33a'!H4:H499,"&lt;&gt;X",'33a'!H4:H499,"&lt;&gt;G")+SUMIFS('33a'!M4:M499,'33a'!L4:L499,"Steen/glad",'33a'!H4:H499,"&lt;&gt;X",'33a'!H4:H499,"&lt;&gt;G")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'33a'!T500</f>
        <v>0</v>
      </c>
      <c r="F29" s="193"/>
      <c r="G29" s="172">
        <f t="shared" si="0"/>
        <v>0</v>
      </c>
      <c r="H29" s="95"/>
      <c r="I29" s="173">
        <f t="shared" si="1"/>
        <v>0</v>
      </c>
    </row>
    <row r="30" spans="1:9">
      <c r="A30" s="258" t="s">
        <v>160</v>
      </c>
      <c r="B30" s="257"/>
      <c r="C30" s="257"/>
      <c r="D30" s="259"/>
      <c r="E30" s="26">
        <f>'33a'!U500</f>
        <v>0</v>
      </c>
      <c r="F30" s="194"/>
      <c r="G30" s="174">
        <f t="shared" si="0"/>
        <v>0</v>
      </c>
      <c r="H30" s="36"/>
      <c r="I30" s="175">
        <f t="shared" si="1"/>
        <v>0</v>
      </c>
    </row>
    <row r="31" spans="1:9">
      <c r="A31" s="258" t="s">
        <v>161</v>
      </c>
      <c r="B31" s="257"/>
      <c r="C31" s="257"/>
      <c r="D31" s="259"/>
      <c r="E31" s="26">
        <f>'33a'!V500*2</f>
        <v>0</v>
      </c>
      <c r="F31" s="194"/>
      <c r="G31" s="174">
        <f t="shared" si="0"/>
        <v>0</v>
      </c>
      <c r="H31" s="36"/>
      <c r="I31" s="175">
        <f t="shared" si="1"/>
        <v>0</v>
      </c>
    </row>
    <row r="32" spans="1:9">
      <c r="A32" s="258" t="s">
        <v>162</v>
      </c>
      <c r="B32" s="257"/>
      <c r="C32" s="257"/>
      <c r="D32" s="259"/>
      <c r="E32" s="26">
        <f>'33a'!W500</f>
        <v>0</v>
      </c>
      <c r="F32" s="194"/>
      <c r="G32" s="174">
        <f t="shared" si="0"/>
        <v>0</v>
      </c>
      <c r="H32" s="36"/>
      <c r="I32" s="175">
        <f t="shared" si="1"/>
        <v>0</v>
      </c>
    </row>
    <row r="33" spans="1:9">
      <c r="A33" s="258" t="s">
        <v>163</v>
      </c>
      <c r="B33" s="257"/>
      <c r="C33" s="257"/>
      <c r="D33" s="259"/>
      <c r="E33" s="26">
        <f>'33a'!X500</f>
        <v>0</v>
      </c>
      <c r="F33" s="194"/>
      <c r="G33" s="174">
        <f t="shared" si="0"/>
        <v>0</v>
      </c>
      <c r="H33" s="36"/>
      <c r="I33" s="175">
        <f t="shared" si="1"/>
        <v>0</v>
      </c>
    </row>
    <row r="34" spans="1:9">
      <c r="A34" s="258" t="s">
        <v>164</v>
      </c>
      <c r="B34" s="257"/>
      <c r="C34" s="257"/>
      <c r="D34" s="259"/>
      <c r="E34" s="26">
        <f>'33a'!Y500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SUMIF('33a'!H4:H499,"G",'33a'!O4:O499)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6chKPko923M3e+SC4y4gahBl/XAWiHWqE0WDfbCt4s70rNVAHVKbBGRQKgggVUjhF9bgvF86IXe6BsIRYs9/5w==" saltValue="KCxiOlPiIgq39kR0UaBRd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75"/>
  <sheetViews>
    <sheetView showGridLines="0" zoomScaleNormal="100" zoomScaleSheetLayoutView="40" workbookViewId="0">
      <selection activeCell="L56" sqref="L56"/>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6004200 - Gemeentewerf en brengstation</v>
      </c>
      <c r="B2" s="278"/>
      <c r="C2" s="278"/>
      <c r="D2" s="278"/>
      <c r="E2" s="278"/>
      <c r="F2" s="278"/>
      <c r="G2" s="278"/>
      <c r="H2" s="278"/>
      <c r="K2" t="s">
        <v>122</v>
      </c>
      <c r="L2" t="s">
        <v>123</v>
      </c>
      <c r="M2" s="40" t="s">
        <v>124</v>
      </c>
      <c r="N2" t="s">
        <v>125</v>
      </c>
    </row>
    <row r="3" spans="1:14">
      <c r="K3" s="33" t="s">
        <v>126</v>
      </c>
      <c r="L3" s="223">
        <v>255</v>
      </c>
      <c r="M3" s="190"/>
      <c r="N3" s="83">
        <f>SUMIF('2a'!$H$4:$H$499,"B",'2a'!$O$4:$O$499)</f>
        <v>0</v>
      </c>
    </row>
    <row r="4" spans="1:14">
      <c r="A4" s="17" t="s">
        <v>127</v>
      </c>
      <c r="B4" s="285" t="str">
        <f>VLOOKUP(H5,'Kosten NEN2075'!A3:E52,3)</f>
        <v>6004200 - Gemeentewerf en brengstation</v>
      </c>
      <c r="C4" s="285"/>
      <c r="D4" s="285"/>
      <c r="E4" s="285"/>
      <c r="F4" s="20"/>
      <c r="G4" s="20"/>
      <c r="H4" s="13"/>
      <c r="K4" s="35" t="s">
        <v>131</v>
      </c>
      <c r="L4" s="47">
        <v>255</v>
      </c>
      <c r="M4" s="191"/>
      <c r="N4" s="84">
        <f>SUMIF('2a'!$H$4:$H$499,"C",'2a'!$O$4:$O$499)</f>
        <v>0</v>
      </c>
    </row>
    <row r="5" spans="1:14">
      <c r="A5" s="18" t="s">
        <v>129</v>
      </c>
      <c r="B5" s="286" t="str">
        <f>VLOOKUP(H5,'Kosten NEN2075'!A3:E52,4)</f>
        <v>Aan de Schipsloot 28</v>
      </c>
      <c r="C5" s="286"/>
      <c r="D5" s="286"/>
      <c r="E5" s="286"/>
      <c r="F5" s="282" t="s">
        <v>130</v>
      </c>
      <c r="G5" s="282"/>
      <c r="H5" s="14">
        <v>2</v>
      </c>
      <c r="K5" s="35" t="s">
        <v>134</v>
      </c>
      <c r="L5" s="47">
        <v>255</v>
      </c>
      <c r="M5" s="191"/>
      <c r="N5" s="84">
        <f>SUMIF('2a'!$H$4:$H$499,"E",'2a'!$O$4:$O$499)</f>
        <v>0</v>
      </c>
    </row>
    <row r="6" spans="1:14">
      <c r="A6" s="19" t="s">
        <v>132</v>
      </c>
      <c r="B6" s="287" t="str">
        <f>VLOOKUP(H5,'Kosten NEN2075'!A3:E52,5)</f>
        <v>Wolvega</v>
      </c>
      <c r="C6" s="287"/>
      <c r="D6" s="287"/>
      <c r="E6" s="287"/>
      <c r="F6" s="283" t="s">
        <v>133</v>
      </c>
      <c r="G6" s="283"/>
      <c r="H6" s="15" t="str">
        <f>CONCATENATE(H5,"a")</f>
        <v>2a</v>
      </c>
      <c r="K6" s="35" t="s">
        <v>138</v>
      </c>
      <c r="L6" s="47">
        <v>12</v>
      </c>
      <c r="M6" s="191"/>
      <c r="N6" s="84">
        <f>SUMIF('2a'!$H$4:$H$499,"F",'2a'!$O$4:$O$499)</f>
        <v>0</v>
      </c>
    </row>
    <row r="7" spans="1:14">
      <c r="K7" s="37" t="s">
        <v>140</v>
      </c>
      <c r="L7" s="48">
        <v>255</v>
      </c>
      <c r="M7" s="192"/>
      <c r="N7" s="85">
        <f>SUMIF('2a'!$H$4:$H$499,"G",'2a'!$O$4:$O$499)</f>
        <v>0</v>
      </c>
    </row>
    <row r="8" spans="1:14">
      <c r="A8" s="4" t="s">
        <v>136</v>
      </c>
      <c r="B8" s="5"/>
      <c r="C8" s="5"/>
      <c r="D8" s="5"/>
      <c r="E8" s="16">
        <f>MAX(L3:L16)</f>
        <v>255</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SUMIF('2a'!H4:H499,"&lt;&gt;X",'2a'!K4:K499)</f>
        <v>795.5</v>
      </c>
      <c r="G13" s="189"/>
      <c r="H13" s="168">
        <f>(F13*G13)*E13</f>
        <v>0</v>
      </c>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'2a'!M500</f>
        <v>194850.5</v>
      </c>
      <c r="E17" s="279" t="s">
        <v>149</v>
      </c>
      <c r="F17" s="279"/>
      <c r="G17" s="45">
        <f>D17/E8</f>
        <v>764.11960784313726</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SUMIFS('2a'!K4:K499,'2a'!I4:I499,"Linoleum",'2a'!H4:H499,"&lt;&gt;X")</f>
        <v>637</v>
      </c>
      <c r="F22" s="193"/>
      <c r="G22" s="172">
        <f t="shared" ref="G22:G34" si="0">E22*F22</f>
        <v>0</v>
      </c>
      <c r="H22" s="95">
        <v>0.2</v>
      </c>
      <c r="I22" s="173">
        <f t="shared" ref="I22:I36" si="1">G22*H22</f>
        <v>0</v>
      </c>
    </row>
    <row r="23" spans="1:9">
      <c r="A23" s="258" t="s">
        <v>154</v>
      </c>
      <c r="B23" s="257"/>
      <c r="C23" s="257"/>
      <c r="D23" s="259"/>
      <c r="E23" s="26">
        <f>E22</f>
        <v>637</v>
      </c>
      <c r="F23" s="194"/>
      <c r="G23" s="174">
        <f t="shared" si="0"/>
        <v>0</v>
      </c>
      <c r="H23" s="36">
        <v>1</v>
      </c>
      <c r="I23" s="175">
        <f t="shared" si="1"/>
        <v>0</v>
      </c>
    </row>
    <row r="24" spans="1:9">
      <c r="A24" s="258" t="s">
        <v>155</v>
      </c>
      <c r="B24" s="257"/>
      <c r="C24" s="257"/>
      <c r="D24" s="259"/>
      <c r="E24" s="26">
        <f>E22</f>
        <v>637</v>
      </c>
      <c r="F24" s="194"/>
      <c r="G24" s="174">
        <f t="shared" si="0"/>
        <v>0</v>
      </c>
      <c r="H24" s="36">
        <v>2</v>
      </c>
      <c r="I24" s="175">
        <f t="shared" si="1"/>
        <v>0</v>
      </c>
    </row>
    <row r="25" spans="1:9">
      <c r="A25" s="258" t="s">
        <v>156</v>
      </c>
      <c r="B25" s="257"/>
      <c r="C25" s="257"/>
      <c r="D25" s="259"/>
      <c r="E25" s="26">
        <f>E22</f>
        <v>637</v>
      </c>
      <c r="F25" s="194"/>
      <c r="G25" s="174">
        <f t="shared" si="0"/>
        <v>0</v>
      </c>
      <c r="H25" s="36">
        <v>0.2</v>
      </c>
      <c r="I25" s="175">
        <f t="shared" si="1"/>
        <v>0</v>
      </c>
    </row>
    <row r="26" spans="1:9">
      <c r="A26" s="258" t="s">
        <v>157</v>
      </c>
      <c r="B26" s="257"/>
      <c r="C26" s="257"/>
      <c r="D26" s="259"/>
      <c r="E26" s="26">
        <f>SUMIFS('2a'!K4:K499,'2a'!I4:I499,"Tapijt",'2a'!H4:H499,"&lt;&gt;X")</f>
        <v>14</v>
      </c>
      <c r="F26" s="194"/>
      <c r="G26" s="174">
        <f t="shared" si="0"/>
        <v>0</v>
      </c>
      <c r="H26" s="36">
        <v>1</v>
      </c>
      <c r="I26" s="175">
        <f t="shared" si="1"/>
        <v>0</v>
      </c>
    </row>
    <row r="27" spans="1:9">
      <c r="A27" s="258" t="s">
        <v>158</v>
      </c>
      <c r="B27" s="257"/>
      <c r="C27" s="257"/>
      <c r="D27" s="264"/>
      <c r="E27" s="97">
        <f>SUMIFS('2a'!K4:K499,'2a'!I4:I499,"Steen/glad",'2a'!H4:H499,"&lt;&gt;X",'2a'!H4:H499,"&lt;&gt;G")</f>
        <v>22</v>
      </c>
      <c r="F27" s="195"/>
      <c r="G27" s="176">
        <f t="shared" si="0"/>
        <v>0</v>
      </c>
      <c r="H27" s="100">
        <v>1</v>
      </c>
      <c r="I27" s="177">
        <f t="shared" si="1"/>
        <v>0</v>
      </c>
    </row>
    <row r="28" spans="1:9">
      <c r="A28" s="96"/>
      <c r="B28" s="90"/>
      <c r="C28" s="90"/>
      <c r="D28" s="90"/>
      <c r="E28" s="257"/>
      <c r="F28" s="257"/>
      <c r="G28" s="257"/>
      <c r="H28" s="257"/>
      <c r="I28" s="178"/>
    </row>
    <row r="29" spans="1:9">
      <c r="A29" s="258" t="s">
        <v>159</v>
      </c>
      <c r="B29" s="257"/>
      <c r="C29" s="257"/>
      <c r="D29" s="263"/>
      <c r="E29" s="92">
        <f>'2a'!P500</f>
        <v>465</v>
      </c>
      <c r="F29" s="193"/>
      <c r="G29" s="172">
        <f t="shared" si="0"/>
        <v>0</v>
      </c>
      <c r="H29" s="95">
        <v>3</v>
      </c>
      <c r="I29" s="173">
        <f t="shared" si="1"/>
        <v>0</v>
      </c>
    </row>
    <row r="30" spans="1:9">
      <c r="A30" s="258" t="s">
        <v>160</v>
      </c>
      <c r="B30" s="257"/>
      <c r="C30" s="257"/>
      <c r="D30" s="259"/>
      <c r="E30" s="26">
        <f>'2a'!Q500</f>
        <v>465</v>
      </c>
      <c r="F30" s="194"/>
      <c r="G30" s="174">
        <f t="shared" si="0"/>
        <v>0</v>
      </c>
      <c r="H30" s="36">
        <v>2</v>
      </c>
      <c r="I30" s="175">
        <f t="shared" si="1"/>
        <v>0</v>
      </c>
    </row>
    <row r="31" spans="1:9">
      <c r="A31" s="258" t="s">
        <v>161</v>
      </c>
      <c r="B31" s="257"/>
      <c r="C31" s="257"/>
      <c r="D31" s="259"/>
      <c r="E31" s="26">
        <f>'2a'!R500</f>
        <v>206</v>
      </c>
      <c r="F31" s="194"/>
      <c r="G31" s="174">
        <f t="shared" si="0"/>
        <v>0</v>
      </c>
      <c r="H31" s="36">
        <v>2</v>
      </c>
      <c r="I31" s="175">
        <f t="shared" si="1"/>
        <v>0</v>
      </c>
    </row>
    <row r="32" spans="1:9" hidden="1">
      <c r="A32" s="258"/>
      <c r="B32" s="257"/>
      <c r="C32" s="257"/>
      <c r="D32" s="259"/>
      <c r="E32" s="26"/>
      <c r="F32" s="194"/>
      <c r="G32" s="174">
        <f t="shared" si="0"/>
        <v>0</v>
      </c>
      <c r="H32" s="36"/>
      <c r="I32" s="175">
        <f t="shared" si="1"/>
        <v>0</v>
      </c>
    </row>
    <row r="33" spans="1:9" hidden="1">
      <c r="A33" s="258" t="s">
        <v>163</v>
      </c>
      <c r="B33" s="257"/>
      <c r="C33" s="257"/>
      <c r="D33" s="259"/>
      <c r="E33" s="26">
        <f>'2a'!T500</f>
        <v>0</v>
      </c>
      <c r="F33" s="194"/>
      <c r="G33" s="174">
        <f t="shared" si="0"/>
        <v>0</v>
      </c>
      <c r="H33" s="36"/>
      <c r="I33" s="175">
        <f t="shared" si="1"/>
        <v>0</v>
      </c>
    </row>
    <row r="34" spans="1:9" hidden="1">
      <c r="A34" s="258" t="s">
        <v>164</v>
      </c>
      <c r="B34" s="257"/>
      <c r="C34" s="257"/>
      <c r="D34" s="259"/>
      <c r="E34" s="26">
        <f>'2a'!U500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SUMIF('2a'!H4:H499,"G",'2a'!K4:K499)</f>
        <v>120.5</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40" spans="1:9">
      <c r="A40" s="25" t="s">
        <v>90</v>
      </c>
      <c r="D40" t="s">
        <v>167</v>
      </c>
      <c r="E40" t="s">
        <v>168</v>
      </c>
      <c r="F40" t="s">
        <v>169</v>
      </c>
      <c r="G40" t="s">
        <v>151</v>
      </c>
      <c r="H40" t="s">
        <v>152</v>
      </c>
      <c r="I40" t="s">
        <v>139</v>
      </c>
    </row>
    <row r="41" spans="1:9">
      <c r="A41" s="267" t="s">
        <v>451</v>
      </c>
      <c r="B41" s="268"/>
      <c r="C41" s="268"/>
      <c r="D41" s="9" t="s">
        <v>29</v>
      </c>
      <c r="E41" s="182">
        <v>50</v>
      </c>
      <c r="F41" s="196"/>
      <c r="G41" s="183">
        <f>E41*F41</f>
        <v>0</v>
      </c>
      <c r="H41" s="34">
        <v>2</v>
      </c>
      <c r="I41" s="184">
        <f>G41*H41</f>
        <v>0</v>
      </c>
    </row>
    <row r="42" spans="1:9">
      <c r="A42" s="96"/>
      <c r="B42" s="90"/>
      <c r="C42" s="90"/>
      <c r="D42" s="90"/>
      <c r="E42" s="257"/>
      <c r="F42" s="257"/>
      <c r="G42" s="257">
        <f t="shared" ref="G42:G50" si="2">E42*F42</f>
        <v>0</v>
      </c>
      <c r="H42" s="257"/>
      <c r="I42" s="178"/>
    </row>
    <row r="43" spans="1:9" hidden="1">
      <c r="A43" s="265"/>
      <c r="B43" s="266"/>
      <c r="C43" s="266"/>
      <c r="D43" s="10"/>
      <c r="E43" s="26"/>
      <c r="F43" s="185"/>
      <c r="G43" s="174">
        <f t="shared" si="2"/>
        <v>0</v>
      </c>
      <c r="H43" s="36"/>
      <c r="I43" s="175">
        <f t="shared" ref="I43:I50" si="3">G43*H43</f>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305" t="s">
        <v>452</v>
      </c>
      <c r="B58" s="305"/>
      <c r="C58" s="305"/>
      <c r="D58" s="305"/>
      <c r="E58" s="305"/>
      <c r="F58" s="305"/>
      <c r="G58" s="305"/>
      <c r="H58" s="305"/>
      <c r="I58" s="305"/>
    </row>
    <row r="59" spans="1:9">
      <c r="A59" s="305"/>
      <c r="B59" s="305"/>
      <c r="C59" s="305"/>
      <c r="D59" s="305"/>
      <c r="E59" s="305"/>
      <c r="F59" s="305"/>
      <c r="G59" s="305"/>
      <c r="H59" s="305"/>
      <c r="I59" s="305"/>
    </row>
    <row r="60" spans="1:9">
      <c r="A60" s="305"/>
      <c r="B60" s="305"/>
      <c r="C60" s="305"/>
      <c r="D60" s="305"/>
      <c r="E60" s="305"/>
      <c r="F60" s="305"/>
      <c r="G60" s="305"/>
      <c r="H60" s="305"/>
      <c r="I60" s="305"/>
    </row>
    <row r="61" spans="1:9">
      <c r="A61" s="305"/>
      <c r="B61" s="305"/>
      <c r="C61" s="305"/>
      <c r="D61" s="305"/>
      <c r="E61" s="305"/>
      <c r="F61" s="305"/>
      <c r="G61" s="305"/>
      <c r="H61" s="305"/>
      <c r="I61" s="305"/>
    </row>
    <row r="62" spans="1:9">
      <c r="A62" s="305"/>
      <c r="B62" s="305"/>
      <c r="C62" s="305"/>
      <c r="D62" s="305"/>
      <c r="E62" s="305"/>
      <c r="F62" s="305"/>
      <c r="G62" s="305"/>
      <c r="H62" s="305"/>
      <c r="I62" s="305"/>
    </row>
    <row r="63" spans="1:9">
      <c r="A63" s="305"/>
      <c r="B63" s="305"/>
      <c r="C63" s="305"/>
      <c r="D63" s="305"/>
      <c r="E63" s="305"/>
      <c r="F63" s="305"/>
      <c r="G63" s="305"/>
      <c r="H63" s="305"/>
      <c r="I63" s="305"/>
    </row>
    <row r="64" spans="1:9">
      <c r="A64" s="305"/>
      <c r="B64" s="305"/>
      <c r="C64" s="305"/>
      <c r="D64" s="305"/>
      <c r="E64" s="305"/>
      <c r="F64" s="305"/>
      <c r="G64" s="305"/>
      <c r="H64" s="305"/>
      <c r="I64" s="305"/>
    </row>
    <row r="65" spans="1:9">
      <c r="A65" s="305"/>
      <c r="B65" s="305"/>
      <c r="C65" s="305"/>
      <c r="D65" s="305"/>
      <c r="E65" s="305"/>
      <c r="F65" s="305"/>
      <c r="G65" s="305"/>
      <c r="H65" s="305"/>
      <c r="I65" s="305"/>
    </row>
    <row r="66" spans="1:9">
      <c r="A66" s="305"/>
      <c r="B66" s="305"/>
      <c r="C66" s="305"/>
      <c r="D66" s="305"/>
      <c r="E66" s="305"/>
      <c r="F66" s="305"/>
      <c r="G66" s="305"/>
      <c r="H66" s="305"/>
      <c r="I66" s="305"/>
    </row>
    <row r="67" spans="1:9">
      <c r="A67" s="305"/>
      <c r="B67" s="305"/>
      <c r="C67" s="305"/>
      <c r="D67" s="305"/>
      <c r="E67" s="305"/>
      <c r="F67" s="305"/>
      <c r="G67" s="305"/>
      <c r="H67" s="305"/>
      <c r="I67" s="305"/>
    </row>
    <row r="68" spans="1:9">
      <c r="A68" s="305"/>
      <c r="B68" s="305"/>
      <c r="C68" s="305"/>
      <c r="D68" s="305"/>
      <c r="E68" s="305"/>
      <c r="F68" s="305"/>
      <c r="G68" s="305"/>
      <c r="H68" s="305"/>
      <c r="I68" s="305"/>
    </row>
    <row r="69" spans="1:9">
      <c r="A69" s="305"/>
      <c r="B69" s="305"/>
      <c r="C69" s="305"/>
      <c r="D69" s="305"/>
      <c r="E69" s="305"/>
      <c r="F69" s="305"/>
      <c r="G69" s="305"/>
      <c r="H69" s="305"/>
      <c r="I69" s="305"/>
    </row>
    <row r="70" spans="1:9">
      <c r="A70" s="305"/>
      <c r="B70" s="305"/>
      <c r="C70" s="305"/>
      <c r="D70" s="305"/>
      <c r="E70" s="305"/>
      <c r="F70" s="305"/>
      <c r="G70" s="305"/>
      <c r="H70" s="305"/>
      <c r="I70" s="305"/>
    </row>
    <row r="71" spans="1:9">
      <c r="A71" s="305"/>
      <c r="B71" s="305"/>
      <c r="C71" s="305"/>
      <c r="D71" s="305"/>
      <c r="E71" s="305"/>
      <c r="F71" s="305"/>
      <c r="G71" s="305"/>
      <c r="H71" s="305"/>
      <c r="I71" s="305"/>
    </row>
    <row r="72" spans="1:9">
      <c r="A72" s="305"/>
      <c r="B72" s="305"/>
      <c r="C72" s="305"/>
      <c r="D72" s="305"/>
      <c r="E72" s="305"/>
      <c r="F72" s="305"/>
      <c r="G72" s="305"/>
      <c r="H72" s="305"/>
      <c r="I72" s="305"/>
    </row>
    <row r="73" spans="1:9">
      <c r="A73" s="305"/>
      <c r="B73" s="305"/>
      <c r="C73" s="305"/>
      <c r="D73" s="305"/>
      <c r="E73" s="305"/>
      <c r="F73" s="305"/>
      <c r="G73" s="305"/>
      <c r="H73" s="305"/>
      <c r="I73" s="305"/>
    </row>
    <row r="74" spans="1:9">
      <c r="A74" s="305"/>
      <c r="B74" s="305"/>
      <c r="C74" s="305"/>
      <c r="D74" s="305"/>
      <c r="E74" s="305"/>
      <c r="F74" s="305"/>
      <c r="G74" s="305"/>
      <c r="H74" s="305"/>
      <c r="I74" s="305"/>
    </row>
    <row r="75" spans="1:9">
      <c r="A75" s="305"/>
      <c r="B75" s="305"/>
      <c r="C75" s="305"/>
      <c r="D75" s="305"/>
      <c r="E75" s="305"/>
      <c r="F75" s="305"/>
      <c r="G75" s="305"/>
      <c r="H75" s="305"/>
      <c r="I75" s="305"/>
    </row>
  </sheetData>
  <sheetProtection algorithmName="SHA-512" hashValue="dWfIpXrhyv+ggoldyT924tdsIo+p/K1irtka96QXWzi5DFHnl7NXwWKxkaPpq94+amkgSjb7cRIUlcCkyfK7Ag==" saltValue="tlKIHrlh2ivi6w4ktgPDWg==" spinCount="100000" sheet="1" objects="1" scenarios="1"/>
  <mergeCells count="36">
    <mergeCell ref="A58:I75"/>
    <mergeCell ref="E21:H21"/>
    <mergeCell ref="A43:C43"/>
    <mergeCell ref="A2:H2"/>
    <mergeCell ref="E28:H28"/>
    <mergeCell ref="A27:D27"/>
    <mergeCell ref="B4:E4"/>
    <mergeCell ref="B5:E5"/>
    <mergeCell ref="F5:G5"/>
    <mergeCell ref="B6:E6"/>
    <mergeCell ref="F6:G6"/>
    <mergeCell ref="A17:C17"/>
    <mergeCell ref="E17:F17"/>
    <mergeCell ref="A22:D22"/>
    <mergeCell ref="A23:D23"/>
    <mergeCell ref="A24:D24"/>
    <mergeCell ref="A25:D25"/>
    <mergeCell ref="A50:C50"/>
    <mergeCell ref="A44:C44"/>
    <mergeCell ref="A45:C45"/>
    <mergeCell ref="A46:C46"/>
    <mergeCell ref="A47:C47"/>
    <mergeCell ref="A48:C48"/>
    <mergeCell ref="A49:C49"/>
    <mergeCell ref="A34:D34"/>
    <mergeCell ref="A29:D29"/>
    <mergeCell ref="A30:D30"/>
    <mergeCell ref="A31:D31"/>
    <mergeCell ref="A32:D32"/>
    <mergeCell ref="A33:D33"/>
    <mergeCell ref="A26:D26"/>
    <mergeCell ref="E35:H35"/>
    <mergeCell ref="A36:D36"/>
    <mergeCell ref="A41:C41"/>
    <mergeCell ref="A37:I37"/>
    <mergeCell ref="E42:H42"/>
  </mergeCells>
  <pageMargins left="0.70866141732283472" right="0.70866141732283472" top="0.74803149606299213" bottom="0.74803149606299213" header="0.31496062992125984" footer="0.31496062992125984"/>
  <pageSetup paperSize="8" scale="8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codeName="Blad7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33</v>
      </c>
      <c r="B1" s="292"/>
      <c r="C1" s="293"/>
      <c r="D1" s="294" t="s">
        <v>127</v>
      </c>
      <c r="E1" s="295"/>
      <c r="F1" s="297">
        <f>'Kosten NEN2075'!C35</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IFERROR(VLOOKUP(H4,'33'!$K$3:$M$16,3,FALSE),0)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IFERROR(VLOOKUP(H5,'33'!$K$3:$M$16,3,FALSE),0)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IFERROR(VLOOKUP(H6,'33'!$K$3:$M$16,3,FALSE),0)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IFERROR(VLOOKUP(H7,'33'!$K$3:$M$16,3,FALSE),0)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IFERROR(VLOOKUP(H8,'33'!$K$3:$M$16,3,FALSE),0)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IFERROR(VLOOKUP(H9,'33'!$K$3:$M$16,3,FALSE),0)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IFERROR(VLOOKUP(H10,'33'!$K$3:$M$16,3,FALSE),0)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IFERROR(VLOOKUP(H11,'33'!$K$3:$M$16,3,FALSE),0)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IFERROR(VLOOKUP(H12,'33'!$K$3:$M$16,3,FALSE),0)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IFERROR(VLOOKUP(H13,'33'!$K$3:$M$16,3,FALSE),0)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IFERROR(VLOOKUP(H14,'33'!$K$3:$M$16,3,FALSE),0)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IFERROR(VLOOKUP(H15,'33'!$K$3:$M$16,3,FALSE),0)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IFERROR(VLOOKUP(H16,'33'!$K$3:$M$16,3,FALSE),0)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IFERROR(VLOOKUP(H17,'33'!$K$3:$M$16,3,FALSE),0)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IFERROR(VLOOKUP(H18,'33'!$K$3:$M$16,3,FALSE),0)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IFERROR(VLOOKUP(H19,'33'!$K$3:$M$16,3,FALSE),0)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IFERROR(VLOOKUP(H20,'33'!$K$3:$M$16,3,FALSE),0)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IFERROR(VLOOKUP(H21,'33'!$K$3:$M$16,3,FALSE),0)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IFERROR(VLOOKUP(H22,'33'!$K$3:$M$16,3,FALSE),0)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IFERROR(VLOOKUP(H23,'33'!$K$3:$M$16,3,FALSE),0)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IFERROR(VLOOKUP(H24,'33'!$K$3:$M$16,3,FALSE),0)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IFERROR(VLOOKUP(H25,'33'!$K$3:$M$16,3,FALSE),0)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IFERROR(VLOOKUP(H26,'33'!$K$3:$M$16,3,FALSE),0)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IFERROR(VLOOKUP(H27,'33'!$K$3:$M$16,3,FALSE),0)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IFERROR(VLOOKUP(H28,'33'!$K$3:$M$16,3,FALSE),0)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IFERROR(VLOOKUP(H29,'33'!$K$3:$M$16,3,FALSE),0)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IFERROR(VLOOKUP(H30,'33'!$K$3:$M$16,3,FALSE),0)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IFERROR(VLOOKUP(H31,'33'!$K$3:$M$16,3,FALSE),0)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IFERROR(VLOOKUP(H32,'33'!$K$3:$M$16,3,FALSE),0)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IFERROR(VLOOKUP(H33,'33'!$K$3:$M$16,3,FALSE),0)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IFERROR(VLOOKUP(H34,'33'!$K$3:$M$16,3,FALSE),0)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IFERROR(VLOOKUP(H35,'33'!$K$3:$M$16,3,FALSE),0)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IFERROR(VLOOKUP(H36,'33'!$K$3:$M$16,3,FALSE),0)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IFERROR(VLOOKUP(H37,'33'!$K$3:$M$16,3,FALSE),0)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IFERROR(VLOOKUP(H38,'33'!$K$3:$M$16,3,FALSE),0)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IFERROR(VLOOKUP(H39,'33'!$K$3:$M$16,3,FALSE),0)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IFERROR(VLOOKUP(H40,'33'!$K$3:$M$16,3,FALSE),0)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IFERROR(VLOOKUP(H41,'33'!$K$3:$M$16,3,FALSE),0)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IFERROR(VLOOKUP(H42,'33'!$K$3:$M$16,3,FALSE),0)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IFERROR(VLOOKUP(H43,'33'!$K$3:$M$16,3,FALSE),0)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IFERROR(VLOOKUP(H44,'33'!$K$3:$M$16,3,FALSE),0)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IFERROR(VLOOKUP(H45,'33'!$K$3:$M$16,3,FALSE),0)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IFERROR(VLOOKUP(H46,'33'!$K$3:$M$16,3,FALSE),0)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IFERROR(VLOOKUP(H47,'33'!$K$3:$M$16,3,FALSE),0)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IFERROR(VLOOKUP(H48,'33'!$K$3:$M$16,3,FALSE),0)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IFERROR(VLOOKUP(H49,'33'!$K$3:$M$16,3,FALSE),0)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IFERROR(VLOOKUP(H50,'33'!$K$3:$M$16,3,FALSE),0)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IFERROR(VLOOKUP(H51,'33'!$K$3:$M$16,3,FALSE),0)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IFERROR(VLOOKUP(H52,'33'!$K$3:$M$16,3,FALSE),0)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IFERROR(VLOOKUP(H53,'33'!$K$3:$M$16,3,FALSE),0)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IFERROR(VLOOKUP(H54,'33'!$K$3:$M$16,3,FALSE),0)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IFERROR(VLOOKUP(H55,'33'!$K$3:$M$16,3,FALSE),0)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IFERROR(VLOOKUP(H56,'33'!$K$3:$M$16,3,FALSE),0)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IFERROR(VLOOKUP(H57,'33'!$K$3:$M$16,3,FALSE),0)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IFERROR(VLOOKUP(H58,'33'!$K$3:$M$16,3,FALSE),0)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IFERROR(VLOOKUP(H59,'33'!$K$3:$M$16,3,FALSE),0)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IFERROR(VLOOKUP(H60,'33'!$K$3:$M$16,3,FALSE),0)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IFERROR(VLOOKUP(H61,'33'!$K$3:$M$16,3,FALSE),0)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IFERROR(VLOOKUP(H62,'33'!$K$3:$M$16,3,FALSE),0)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IFERROR(VLOOKUP(H63,'33'!$K$3:$M$16,3,FALSE),0)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IFERROR(VLOOKUP(H64,'33'!$K$3:$M$16,3,FALSE),0)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IFERROR(VLOOKUP(H65,'33'!$K$3:$M$16,3,FALSE),0)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IFERROR(VLOOKUP(H66,'33'!$K$3:$M$16,3,FALSE),0)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IFERROR(VLOOKUP(H67,'33'!$K$3:$M$16,3,FALSE),0)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IFERROR(VLOOKUP(H68,'33'!$K$3:$M$16,3,FALSE),0)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IFERROR(VLOOKUP(H69,'33'!$K$3:$M$16,3,FALSE),0)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IFERROR(VLOOKUP(H70,'33'!$K$3:$M$16,3,FALSE),0)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IFERROR(VLOOKUP(H71,'33'!$K$3:$M$16,3,FALSE),0)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IFERROR(VLOOKUP(H72,'33'!$K$3:$M$16,3,FALSE),0)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IFERROR(VLOOKUP(H73,'33'!$K$3:$M$16,3,FALSE),0)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IFERROR(VLOOKUP(H74,'33'!$K$3:$M$16,3,FALSE),0)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IFERROR(VLOOKUP(H75,'33'!$K$3:$M$16,3,FALSE),0)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IFERROR(VLOOKUP(H76,'33'!$K$3:$M$16,3,FALSE),0)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IFERROR(VLOOKUP(H77,'33'!$K$3:$M$16,3,FALSE),0)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IFERROR(VLOOKUP(H78,'33'!$K$3:$M$16,3,FALSE),0)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IFERROR(VLOOKUP(H79,'33'!$K$3:$M$16,3,FALSE),0)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IFERROR(VLOOKUP(H80,'33'!$K$3:$M$16,3,FALSE),0)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IFERROR(VLOOKUP(H81,'33'!$K$3:$M$16,3,FALSE),0)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IFERROR(VLOOKUP(H82,'33'!$K$3:$M$16,3,FALSE),0)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IFERROR(VLOOKUP(H83,'33'!$K$3:$M$16,3,FALSE),0)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IFERROR(VLOOKUP(H84,'33'!$K$3:$M$16,3,FALSE),0)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IFERROR(VLOOKUP(H85,'33'!$K$3:$M$16,3,FALSE),0)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IFERROR(VLOOKUP(H86,'33'!$K$3:$M$16,3,FALSE),0)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IFERROR(VLOOKUP(H87,'33'!$K$3:$M$16,3,FALSE),0)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IFERROR(VLOOKUP(H88,'33'!$K$3:$M$16,3,FALSE),0)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IFERROR(VLOOKUP(H89,'33'!$K$3:$M$16,3,FALSE),0)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IFERROR(VLOOKUP(H90,'33'!$K$3:$M$16,3,FALSE),0)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IFERROR(VLOOKUP(H91,'33'!$K$3:$M$16,3,FALSE),0)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IFERROR(VLOOKUP(H92,'33'!$K$3:$M$16,3,FALSE),0)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IFERROR(VLOOKUP(H93,'33'!$K$3:$M$16,3,FALSE),0)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IFERROR(VLOOKUP(H94,'33'!$K$3:$M$16,3,FALSE),0)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IFERROR(VLOOKUP(H95,'33'!$K$3:$M$16,3,FALSE),0)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IFERROR(VLOOKUP(H96,'33'!$K$3:$M$16,3,FALSE),0)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IFERROR(VLOOKUP(H97,'33'!$K$3:$M$16,3,FALSE),0)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IFERROR(VLOOKUP(H98,'33'!$K$3:$M$16,3,FALSE),0)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IFERROR(VLOOKUP(H99,'33'!$K$3:$M$16,3,FALSE),0)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IFERROR(VLOOKUP(H100,'33'!$K$3:$M$16,3,FALSE),0)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IFERROR(VLOOKUP(H101,'33'!$K$3:$M$16,3,FALSE),0)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IFERROR(VLOOKUP(H102,'33'!$K$3:$M$16,3,FALSE),0)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IFERROR(VLOOKUP(H103,'33'!$K$3:$M$16,3,FALSE),0)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IFERROR(VLOOKUP(H104,'33'!$K$3:$M$16,3,FALSE),0)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IFERROR(VLOOKUP(H105,'33'!$K$3:$M$16,3,FALSE),0)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IFERROR(VLOOKUP(H106,'33'!$K$3:$M$16,3,FALSE),0)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IFERROR(VLOOKUP(H107,'33'!$K$3:$M$16,3,FALSE),0)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IFERROR(VLOOKUP(H108,'33'!$K$3:$M$16,3,FALSE),0)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IFERROR(VLOOKUP(H109,'33'!$K$3:$M$16,3,FALSE),0)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IFERROR(VLOOKUP(H110,'33'!$K$3:$M$16,3,FALSE),0)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IFERROR(VLOOKUP(H111,'33'!$K$3:$M$16,3,FALSE),0)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IFERROR(VLOOKUP(H112,'33'!$K$3:$M$16,3,FALSE),0)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IFERROR(VLOOKUP(H113,'33'!$K$3:$M$16,3,FALSE),0)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IFERROR(VLOOKUP(H114,'33'!$K$3:$M$16,3,FALSE),0)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IFERROR(VLOOKUP(H115,'33'!$K$3:$M$16,3,FALSE),0)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IFERROR(VLOOKUP(H116,'33'!$K$3:$M$16,3,FALSE),0)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IFERROR(VLOOKUP(H117,'33'!$K$3:$M$16,3,FALSE),0)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IFERROR(VLOOKUP(H118,'33'!$K$3:$M$16,3,FALSE),0)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IFERROR(VLOOKUP(H119,'33'!$K$3:$M$16,3,FALSE),0)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IFERROR(VLOOKUP(H120,'33'!$K$3:$M$16,3,FALSE),0)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IFERROR(VLOOKUP(H121,'33'!$K$3:$M$16,3,FALSE),0)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IFERROR(VLOOKUP(H122,'33'!$K$3:$M$16,3,FALSE),0)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IFERROR(VLOOKUP(H123,'33'!$K$3:$M$16,3,FALSE),0)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IFERROR(VLOOKUP(H124,'33'!$K$3:$M$16,3,FALSE),0)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IFERROR(VLOOKUP(H125,'33'!$K$3:$M$16,3,FALSE),0)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IFERROR(VLOOKUP(H126,'33'!$K$3:$M$16,3,FALSE),0)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IFERROR(VLOOKUP(H127,'33'!$K$3:$M$16,3,FALSE),0)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IFERROR(VLOOKUP(H128,'33'!$K$3:$M$16,3,FALSE),0)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IFERROR(VLOOKUP(H129,'33'!$K$3:$M$16,3,FALSE),0)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IFERROR(VLOOKUP(H130,'33'!$K$3:$M$16,3,FALSE),0)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IFERROR(VLOOKUP(H131,'33'!$K$3:$M$16,3,FALSE),0)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IFERROR(VLOOKUP(H132,'33'!$K$3:$M$16,3,FALSE),0)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IFERROR(VLOOKUP(H133,'33'!$K$3:$M$16,3,FALSE),0)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IFERROR(VLOOKUP(H134,'33'!$K$3:$M$16,3,FALSE),0)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IFERROR(VLOOKUP(H135,'33'!$K$3:$M$16,3,FALSE),0)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IFERROR(VLOOKUP(H136,'33'!$K$3:$M$16,3,FALSE),0)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IFERROR(VLOOKUP(H137,'33'!$K$3:$M$16,3,FALSE),0)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IFERROR(VLOOKUP(H138,'33'!$K$3:$M$16,3,FALSE),0)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IFERROR(VLOOKUP(H139,'33'!$K$3:$M$16,3,FALSE),0)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IFERROR(VLOOKUP(H140,'33'!$K$3:$M$16,3,FALSE),0)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IFERROR(VLOOKUP(H141,'33'!$K$3:$M$16,3,FALSE),0)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IFERROR(VLOOKUP(H142,'33'!$K$3:$M$16,3,FALSE),0)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IFERROR(VLOOKUP(H143,'33'!$K$3:$M$16,3,FALSE),0)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IFERROR(VLOOKUP(H144,'33'!$K$3:$M$16,3,FALSE),0)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IFERROR(VLOOKUP(H145,'33'!$K$3:$M$16,3,FALSE),0)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IFERROR(VLOOKUP(H146,'33'!$K$3:$M$16,3,FALSE),0)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IFERROR(VLOOKUP(H147,'33'!$K$3:$M$16,3,FALSE),0)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IFERROR(VLOOKUP(H148,'33'!$K$3:$M$16,3,FALSE),0)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IFERROR(VLOOKUP(H149,'33'!$K$3:$M$16,3,FALSE),0)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IFERROR(VLOOKUP(H150,'33'!$K$3:$M$16,3,FALSE),0)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IFERROR(VLOOKUP(H151,'33'!$K$3:$M$16,3,FALSE),0)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IFERROR(VLOOKUP(H152,'33'!$K$3:$M$16,3,FALSE),0)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IFERROR(VLOOKUP(H153,'33'!$K$3:$M$16,3,FALSE),0)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IFERROR(VLOOKUP(H154,'33'!$K$3:$M$16,3,FALSE),0)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IFERROR(VLOOKUP(H155,'33'!$K$3:$M$16,3,FALSE),0)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IFERROR(VLOOKUP(H156,'33'!$K$3:$M$16,3,FALSE),0)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IFERROR(VLOOKUP(H157,'33'!$K$3:$M$16,3,FALSE),0)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IFERROR(VLOOKUP(H158,'33'!$K$3:$M$16,3,FALSE),0)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IFERROR(VLOOKUP(H159,'33'!$K$3:$M$16,3,FALSE),0)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IFERROR(VLOOKUP(H160,'33'!$K$3:$M$16,3,FALSE),0)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IFERROR(VLOOKUP(H161,'33'!$K$3:$M$16,3,FALSE),0)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IFERROR(VLOOKUP(H162,'33'!$K$3:$M$16,3,FALSE),0)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IFERROR(VLOOKUP(H163,'33'!$K$3:$M$16,3,FALSE),0)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IFERROR(VLOOKUP(H164,'33'!$K$3:$M$16,3,FALSE),0)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IFERROR(VLOOKUP(H165,'33'!$K$3:$M$16,3,FALSE),0)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IFERROR(VLOOKUP(H166,'33'!$K$3:$M$16,3,FALSE),0)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IFERROR(VLOOKUP(H167,'33'!$K$3:$M$16,3,FALSE),0)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IFERROR(VLOOKUP(H168,'33'!$K$3:$M$16,3,FALSE),0)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IFERROR(VLOOKUP(H169,'33'!$K$3:$M$16,3,FALSE),0)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IFERROR(VLOOKUP(H170,'33'!$K$3:$M$16,3,FALSE),0)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IFERROR(VLOOKUP(H171,'33'!$K$3:$M$16,3,FALSE),0)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IFERROR(VLOOKUP(H172,'33'!$K$3:$M$16,3,FALSE),0)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IFERROR(VLOOKUP(H173,'33'!$K$3:$M$16,3,FALSE),0)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IFERROR(VLOOKUP(H174,'33'!$K$3:$M$16,3,FALSE),0)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IFERROR(VLOOKUP(H175,'33'!$K$3:$M$16,3,FALSE),0)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IFERROR(VLOOKUP(H176,'33'!$K$3:$M$16,3,FALSE),0)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IFERROR(VLOOKUP(H177,'33'!$K$3:$M$16,3,FALSE),0)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IFERROR(VLOOKUP(H178,'33'!$K$3:$M$16,3,FALSE),0)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IFERROR(VLOOKUP(H179,'33'!$K$3:$M$16,3,FALSE),0)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IFERROR(VLOOKUP(H180,'33'!$K$3:$M$16,3,FALSE),0)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IFERROR(VLOOKUP(H181,'33'!$K$3:$M$16,3,FALSE),0)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IFERROR(VLOOKUP(H182,'33'!$K$3:$M$16,3,FALSE),0)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IFERROR(VLOOKUP(H183,'33'!$K$3:$M$16,3,FALSE),0)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IFERROR(VLOOKUP(H184,'33'!$K$3:$M$16,3,FALSE),0)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IFERROR(VLOOKUP(H185,'33'!$K$3:$M$16,3,FALSE),0)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IFERROR(VLOOKUP(H186,'33'!$K$3:$M$16,3,FALSE),0)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IFERROR(VLOOKUP(H187,'33'!$K$3:$M$16,3,FALSE),0)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IFERROR(VLOOKUP(H188,'33'!$K$3:$M$16,3,FALSE),0)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IFERROR(VLOOKUP(H189,'33'!$K$3:$M$16,3,FALSE),0)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IFERROR(VLOOKUP(H190,'33'!$K$3:$M$16,3,FALSE),0)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IFERROR(VLOOKUP(H191,'33'!$K$3:$M$16,3,FALSE),0)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IFERROR(VLOOKUP(H192,'33'!$K$3:$M$16,3,FALSE),0)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IFERROR(VLOOKUP(H193,'33'!$K$3:$M$16,3,FALSE),0)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IFERROR(VLOOKUP(H194,'33'!$K$3:$M$16,3,FALSE),0)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IFERROR(VLOOKUP(H195,'33'!$K$3:$M$16,3,FALSE),0)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IFERROR(VLOOKUP(H196,'33'!$K$3:$M$16,3,FALSE),0)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IFERROR(VLOOKUP(H197,'33'!$K$3:$M$16,3,FALSE),0)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IFERROR(VLOOKUP(H198,'33'!$K$3:$M$16,3,FALSE),0)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IFERROR(VLOOKUP(H199,'33'!$K$3:$M$16,3,FALSE),0)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IFERROR(VLOOKUP(H200,'33'!$K$3:$M$16,3,FALSE),0)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IFERROR(VLOOKUP(H201,'33'!$K$3:$M$16,3,FALSE),0)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IFERROR(VLOOKUP(H202,'33'!$K$3:$M$16,3,FALSE),0)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IFERROR(VLOOKUP(H203,'33'!$K$3:$M$16,3,FALSE),0)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IFERROR(VLOOKUP(H204,'33'!$K$3:$M$16,3,FALSE),0)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IFERROR(VLOOKUP(H205,'33'!$K$3:$M$16,3,FALSE),0)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IFERROR(VLOOKUP(H206,'33'!$K$3:$M$16,3,FALSE),0)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IFERROR(VLOOKUP(H207,'33'!$K$3:$M$16,3,FALSE),0)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IFERROR(VLOOKUP(H208,'33'!$K$3:$M$16,3,FALSE),0)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IFERROR(VLOOKUP(H209,'33'!$K$3:$M$16,3,FALSE),0)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IFERROR(VLOOKUP(H210,'33'!$K$3:$M$16,3,FALSE),0)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IFERROR(VLOOKUP(H211,'33'!$K$3:$M$16,3,FALSE),0)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IFERROR(VLOOKUP(H212,'33'!$K$3:$M$16,3,FALSE),0)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IFERROR(VLOOKUP(H213,'33'!$K$3:$M$16,3,FALSE),0)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IFERROR(VLOOKUP(H214,'33'!$K$3:$M$16,3,FALSE),0)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IFERROR(VLOOKUP(H215,'33'!$K$3:$M$16,3,FALSE),0)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IFERROR(VLOOKUP(H216,'33'!$K$3:$M$16,3,FALSE),0)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IFERROR(VLOOKUP(H217,'33'!$K$3:$M$16,3,FALSE),0)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IFERROR(VLOOKUP(H218,'33'!$K$3:$M$16,3,FALSE),0)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IFERROR(VLOOKUP(H219,'33'!$K$3:$M$16,3,FALSE),0)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IFERROR(VLOOKUP(H220,'33'!$K$3:$M$16,3,FALSE),0)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IFERROR(VLOOKUP(H221,'33'!$K$3:$M$16,3,FALSE),0)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IFERROR(VLOOKUP(H222,'33'!$K$3:$M$16,3,FALSE),0)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IFERROR(VLOOKUP(H223,'33'!$K$3:$M$16,3,FALSE),0)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IFERROR(VLOOKUP(H224,'33'!$K$3:$M$16,3,FALSE),0)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IFERROR(VLOOKUP(H225,'33'!$K$3:$M$16,3,FALSE),0)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IFERROR(VLOOKUP(H226,'33'!$K$3:$M$16,3,FALSE),0)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IFERROR(VLOOKUP(H227,'33'!$K$3:$M$16,3,FALSE),0)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IFERROR(VLOOKUP(H228,'33'!$K$3:$M$16,3,FALSE),0)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IFERROR(VLOOKUP(H229,'33'!$K$3:$M$16,3,FALSE),0)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IFERROR(VLOOKUP(H230,'33'!$K$3:$M$16,3,FALSE),0)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IFERROR(VLOOKUP(H231,'33'!$K$3:$M$16,3,FALSE),0)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IFERROR(VLOOKUP(H232,'33'!$K$3:$M$16,3,FALSE),0)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IFERROR(VLOOKUP(H233,'33'!$K$3:$M$16,3,FALSE),0)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IFERROR(VLOOKUP(H234,'33'!$K$3:$M$16,3,FALSE),0)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IFERROR(VLOOKUP(H235,'33'!$K$3:$M$16,3,FALSE),0)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IFERROR(VLOOKUP(H236,'33'!$K$3:$M$16,3,FALSE),0)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IFERROR(VLOOKUP(H237,'33'!$K$3:$M$16,3,FALSE),0)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IFERROR(VLOOKUP(H238,'33'!$K$3:$M$16,3,FALSE),0)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IFERROR(VLOOKUP(H239,'33'!$K$3:$M$16,3,FALSE),0)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IFERROR(VLOOKUP(H240,'33'!$K$3:$M$16,3,FALSE),0)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IFERROR(VLOOKUP(H241,'33'!$K$3:$M$16,3,FALSE),0)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IFERROR(VLOOKUP(H242,'33'!$K$3:$M$16,3,FALSE),0)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IFERROR(VLOOKUP(H243,'33'!$K$3:$M$16,3,FALSE),0)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IFERROR(VLOOKUP(H244,'33'!$K$3:$M$16,3,FALSE),0)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IFERROR(VLOOKUP(H245,'33'!$K$3:$M$16,3,FALSE),0)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IFERROR(VLOOKUP(H246,'33'!$K$3:$M$16,3,FALSE),0)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IFERROR(VLOOKUP(H247,'33'!$K$3:$M$16,3,FALSE),0)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IFERROR(VLOOKUP(H248,'33'!$K$3:$M$16,3,FALSE),0)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IFERROR(VLOOKUP(H249,'33'!$K$3:$M$16,3,FALSE),0)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IFERROR(VLOOKUP(H250,'33'!$K$3:$M$16,3,FALSE),0)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IFERROR(VLOOKUP(H251,'33'!$K$3:$M$16,3,FALSE),0)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IFERROR(VLOOKUP(H252,'33'!$K$3:$M$16,3,FALSE),0)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IFERROR(VLOOKUP(H253,'33'!$K$3:$M$16,3,FALSE),0)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IFERROR(VLOOKUP(H254,'33'!$K$3:$M$16,3,FALSE),0)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IFERROR(VLOOKUP(H255,'33'!$K$3:$M$16,3,FALSE),0)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IFERROR(VLOOKUP(H256,'33'!$K$3:$M$16,3,FALSE),0)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IFERROR(VLOOKUP(H257,'33'!$K$3:$M$16,3,FALSE),0)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IFERROR(VLOOKUP(H258,'33'!$K$3:$M$16,3,FALSE),0)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IFERROR(VLOOKUP(H259,'33'!$K$3:$M$16,3,FALSE),0)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IFERROR(VLOOKUP(H260,'33'!$K$3:$M$16,3,FALSE),0)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IFERROR(VLOOKUP(H261,'33'!$K$3:$M$16,3,FALSE),0)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IFERROR(VLOOKUP(H262,'33'!$K$3:$M$16,3,FALSE),0)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IFERROR(VLOOKUP(H263,'33'!$K$3:$M$16,3,FALSE),0)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IFERROR(VLOOKUP(H264,'33'!$K$3:$M$16,3,FALSE),0)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IFERROR(VLOOKUP(H265,'33'!$K$3:$M$16,3,FALSE),0)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IFERROR(VLOOKUP(H266,'33'!$K$3:$M$16,3,FALSE),0)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IFERROR(VLOOKUP(H267,'33'!$K$3:$M$16,3,FALSE),0)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IFERROR(VLOOKUP(H268,'33'!$K$3:$M$16,3,FALSE),0)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IFERROR(VLOOKUP(H269,'33'!$K$3:$M$16,3,FALSE),0)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IFERROR(VLOOKUP(H270,'33'!$K$3:$M$16,3,FALSE),0)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IFERROR(VLOOKUP(H271,'33'!$K$3:$M$16,3,FALSE),0)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IFERROR(VLOOKUP(H272,'33'!$K$3:$M$16,3,FALSE),0)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IFERROR(VLOOKUP(H273,'33'!$K$3:$M$16,3,FALSE),0)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IFERROR(VLOOKUP(H274,'33'!$K$3:$M$16,3,FALSE),0)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IFERROR(VLOOKUP(H275,'33'!$K$3:$M$16,3,FALSE),0)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IFERROR(VLOOKUP(H276,'33'!$K$3:$M$16,3,FALSE),0)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IFERROR(VLOOKUP(H277,'33'!$K$3:$M$16,3,FALSE),0)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IFERROR(VLOOKUP(H278,'33'!$K$3:$M$16,3,FALSE),0)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IFERROR(VLOOKUP(H279,'33'!$K$3:$M$16,3,FALSE),0)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IFERROR(VLOOKUP(H280,'33'!$K$3:$M$16,3,FALSE),0)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IFERROR(VLOOKUP(H281,'33'!$K$3:$M$16,3,FALSE),0)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IFERROR(VLOOKUP(H282,'33'!$K$3:$M$16,3,FALSE),0)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IFERROR(VLOOKUP(H283,'33'!$K$3:$M$16,3,FALSE),0)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IFERROR(VLOOKUP(H284,'33'!$K$3:$M$16,3,FALSE),0)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IFERROR(VLOOKUP(H285,'33'!$K$3:$M$16,3,FALSE),0)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IFERROR(VLOOKUP(H286,'33'!$K$3:$M$16,3,FALSE),0)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IFERROR(VLOOKUP(H287,'33'!$K$3:$M$16,3,FALSE),0)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IFERROR(VLOOKUP(H288,'33'!$K$3:$M$16,3,FALSE),0)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IFERROR(VLOOKUP(H289,'33'!$K$3:$M$16,3,FALSE),0)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IFERROR(VLOOKUP(H290,'33'!$K$3:$M$16,3,FALSE),0)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IFERROR(VLOOKUP(H291,'33'!$K$3:$M$16,3,FALSE),0)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IFERROR(VLOOKUP(H292,'33'!$K$3:$M$16,3,FALSE),0)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IFERROR(VLOOKUP(H293,'33'!$K$3:$M$16,3,FALSE),0)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IFERROR(VLOOKUP(H294,'33'!$K$3:$M$16,3,FALSE),0)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IFERROR(VLOOKUP(H295,'33'!$K$3:$M$16,3,FALSE),0)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IFERROR(VLOOKUP(H296,'33'!$K$3:$M$16,3,FALSE),0)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IFERROR(VLOOKUP(H297,'33'!$K$3:$M$16,3,FALSE),0)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IFERROR(VLOOKUP(H298,'33'!$K$3:$M$16,3,FALSE),0)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IFERROR(VLOOKUP(H299,'33'!$K$3:$M$16,3,FALSE),0)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IFERROR(VLOOKUP(H300,'33'!$K$3:$M$16,3,FALSE),0)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IFERROR(VLOOKUP(H301,'33'!$K$3:$M$16,3,FALSE),0)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IFERROR(VLOOKUP(H302,'33'!$K$3:$M$16,3,FALSE),0)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IFERROR(VLOOKUP(H303,'33'!$K$3:$M$16,3,FALSE),0)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IFERROR(VLOOKUP(H304,'33'!$K$3:$M$16,3,FALSE),0)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IFERROR(VLOOKUP(H305,'33'!$K$3:$M$16,3,FALSE),0)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IFERROR(VLOOKUP(H306,'33'!$K$3:$M$16,3,FALSE),0)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IFERROR(VLOOKUP(H307,'33'!$K$3:$M$16,3,FALSE),0)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IFERROR(VLOOKUP(H308,'33'!$K$3:$M$16,3,FALSE),0)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IFERROR(VLOOKUP(H309,'33'!$K$3:$M$16,3,FALSE),0)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IFERROR(VLOOKUP(H310,'33'!$K$3:$M$16,3,FALSE),0)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IFERROR(VLOOKUP(H311,'33'!$K$3:$M$16,3,FALSE),0)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IFERROR(VLOOKUP(H312,'33'!$K$3:$M$16,3,FALSE),0)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IFERROR(VLOOKUP(H313,'33'!$K$3:$M$16,3,FALSE),0)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IFERROR(VLOOKUP(H314,'33'!$K$3:$M$16,3,FALSE),0)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IFERROR(VLOOKUP(H315,'33'!$K$3:$M$16,3,FALSE),0)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IFERROR(VLOOKUP(H316,'33'!$K$3:$M$16,3,FALSE),0)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IFERROR(VLOOKUP(H317,'33'!$K$3:$M$16,3,FALSE),0)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IFERROR(VLOOKUP(H318,'33'!$K$3:$M$16,3,FALSE),0)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IFERROR(VLOOKUP(H319,'33'!$K$3:$M$16,3,FALSE),0)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IFERROR(VLOOKUP(H320,'33'!$K$3:$M$16,3,FALSE),0)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IFERROR(VLOOKUP(H321,'33'!$K$3:$M$16,3,FALSE),0)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IFERROR(VLOOKUP(H322,'33'!$K$3:$M$16,3,FALSE),0)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IFERROR(VLOOKUP(H323,'33'!$K$3:$M$16,3,FALSE),0)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IFERROR(VLOOKUP(H324,'33'!$K$3:$M$16,3,FALSE),0)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IFERROR(VLOOKUP(H325,'33'!$K$3:$M$16,3,FALSE),0)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IFERROR(VLOOKUP(H326,'33'!$K$3:$M$16,3,FALSE),0)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IFERROR(VLOOKUP(H327,'33'!$K$3:$M$16,3,FALSE),0)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IFERROR(VLOOKUP(H328,'33'!$K$3:$M$16,3,FALSE),0)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IFERROR(VLOOKUP(H329,'33'!$K$3:$M$16,3,FALSE),0)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IFERROR(VLOOKUP(H330,'33'!$K$3:$M$16,3,FALSE),0)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IFERROR(VLOOKUP(H331,'33'!$K$3:$M$16,3,FALSE),0)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IFERROR(VLOOKUP(H332,'33'!$K$3:$M$16,3,FALSE),0)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IFERROR(VLOOKUP(H333,'33'!$K$3:$M$16,3,FALSE),0)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IFERROR(VLOOKUP(H334,'33'!$K$3:$M$16,3,FALSE),0)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IFERROR(VLOOKUP(H335,'33'!$K$3:$M$16,3,FALSE),0)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IFERROR(VLOOKUP(H336,'33'!$K$3:$M$16,3,FALSE),0)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IFERROR(VLOOKUP(H337,'33'!$K$3:$M$16,3,FALSE),0)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IFERROR(VLOOKUP(H338,'33'!$K$3:$M$16,3,FALSE),0)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IFERROR(VLOOKUP(H339,'33'!$K$3:$M$16,3,FALSE),0)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IFERROR(VLOOKUP(H340,'33'!$K$3:$M$16,3,FALSE),0)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IFERROR(VLOOKUP(H341,'33'!$K$3:$M$16,3,FALSE),0)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IFERROR(VLOOKUP(H342,'33'!$K$3:$M$16,3,FALSE),0)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IFERROR(VLOOKUP(H343,'33'!$K$3:$M$16,3,FALSE),0)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IFERROR(VLOOKUP(H344,'33'!$K$3:$M$16,3,FALSE),0)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IFERROR(VLOOKUP(H345,'33'!$K$3:$M$16,3,FALSE),0)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IFERROR(VLOOKUP(H346,'33'!$K$3:$M$16,3,FALSE),0)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IFERROR(VLOOKUP(H347,'33'!$K$3:$M$16,3,FALSE),0)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IFERROR(VLOOKUP(H348,'33'!$K$3:$M$16,3,FALSE),0)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IFERROR(VLOOKUP(H349,'33'!$K$3:$M$16,3,FALSE),0)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IFERROR(VLOOKUP(H350,'33'!$K$3:$M$16,3,FALSE),0)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IFERROR(VLOOKUP(H351,'33'!$K$3:$M$16,3,FALSE),0)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IFERROR(VLOOKUP(H352,'33'!$K$3:$M$16,3,FALSE),0)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IFERROR(VLOOKUP(H353,'33'!$K$3:$M$16,3,FALSE),0)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IFERROR(VLOOKUP(H354,'33'!$K$3:$M$16,3,FALSE),0)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IFERROR(VLOOKUP(H355,'33'!$K$3:$M$16,3,FALSE),0)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IFERROR(VLOOKUP(H356,'33'!$K$3:$M$16,3,FALSE),0)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IFERROR(VLOOKUP(H357,'33'!$K$3:$M$16,3,FALSE),0)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IFERROR(VLOOKUP(H358,'33'!$K$3:$M$16,3,FALSE),0)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IFERROR(VLOOKUP(H359,'33'!$K$3:$M$16,3,FALSE),0)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IFERROR(VLOOKUP(H360,'33'!$K$3:$M$16,3,FALSE),0)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IFERROR(VLOOKUP(H361,'33'!$K$3:$M$16,3,FALSE),0)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IFERROR(VLOOKUP(H362,'33'!$K$3:$M$16,3,FALSE),0)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IFERROR(VLOOKUP(H363,'33'!$K$3:$M$16,3,FALSE),0)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IFERROR(VLOOKUP(H364,'33'!$K$3:$M$16,3,FALSE),0)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IFERROR(VLOOKUP(H365,'33'!$K$3:$M$16,3,FALSE),0)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IFERROR(VLOOKUP(H366,'33'!$K$3:$M$16,3,FALSE),0)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IFERROR(VLOOKUP(H367,'33'!$K$3:$M$16,3,FALSE),0)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IFERROR(VLOOKUP(H368,'33'!$K$3:$M$16,3,FALSE),0)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IFERROR(VLOOKUP(H369,'33'!$K$3:$M$16,3,FALSE),0)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IFERROR(VLOOKUP(H370,'33'!$K$3:$M$16,3,FALSE),0)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IFERROR(VLOOKUP(H371,'33'!$K$3:$M$16,3,FALSE),0)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IFERROR(VLOOKUP(H372,'33'!$K$3:$M$16,3,FALSE),0)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IFERROR(VLOOKUP(H373,'33'!$K$3:$M$16,3,FALSE),0)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IFERROR(VLOOKUP(H374,'33'!$K$3:$M$16,3,FALSE),0)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IFERROR(VLOOKUP(H375,'33'!$K$3:$M$16,3,FALSE),0)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IFERROR(VLOOKUP(H376,'33'!$K$3:$M$16,3,FALSE),0)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IFERROR(VLOOKUP(H377,'33'!$K$3:$M$16,3,FALSE),0)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IFERROR(VLOOKUP(H378,'33'!$K$3:$M$16,3,FALSE),0)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IFERROR(VLOOKUP(H379,'33'!$K$3:$M$16,3,FALSE),0)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IFERROR(VLOOKUP(H380,'33'!$K$3:$M$16,3,FALSE),0)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IFERROR(VLOOKUP(H381,'33'!$K$3:$M$16,3,FALSE),0)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IFERROR(VLOOKUP(H382,'33'!$K$3:$M$16,3,FALSE),0)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IFERROR(VLOOKUP(H383,'33'!$K$3:$M$16,3,FALSE),0)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IFERROR(VLOOKUP(H384,'33'!$K$3:$M$16,3,FALSE),0)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IFERROR(VLOOKUP(H385,'33'!$K$3:$M$16,3,FALSE),0)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IFERROR(VLOOKUP(H386,'33'!$K$3:$M$16,3,FALSE),0)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IFERROR(VLOOKUP(H387,'33'!$K$3:$M$16,3,FALSE),0)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IFERROR(VLOOKUP(H388,'33'!$K$3:$M$16,3,FALSE),0)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IFERROR(VLOOKUP(H389,'33'!$K$3:$M$16,3,FALSE),0)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IFERROR(VLOOKUP(H390,'33'!$K$3:$M$16,3,FALSE),0)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IFERROR(VLOOKUP(H391,'33'!$K$3:$M$16,3,FALSE),0)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IFERROR(VLOOKUP(H392,'33'!$K$3:$M$16,3,FALSE),0)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IFERROR(VLOOKUP(H393,'33'!$K$3:$M$16,3,FALSE),0)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IFERROR(VLOOKUP(H394,'33'!$K$3:$M$16,3,FALSE),0)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IFERROR(VLOOKUP(H395,'33'!$K$3:$M$16,3,FALSE),0)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IFERROR(VLOOKUP(H396,'33'!$K$3:$M$16,3,FALSE),0)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IFERROR(VLOOKUP(H397,'33'!$K$3:$M$16,3,FALSE),0)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IFERROR(VLOOKUP(H398,'33'!$K$3:$M$16,3,FALSE),0)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IFERROR(VLOOKUP(H399,'33'!$K$3:$M$16,3,FALSE),0)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IFERROR(VLOOKUP(H400,'33'!$K$3:$M$16,3,FALSE),0)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IFERROR(VLOOKUP(H401,'33'!$K$3:$M$16,3,FALSE),0)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IFERROR(VLOOKUP(H402,'33'!$K$3:$M$16,3,FALSE),0)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IFERROR(VLOOKUP(H403,'33'!$K$3:$M$16,3,FALSE),0)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IFERROR(VLOOKUP(H404,'33'!$K$3:$M$16,3,FALSE),0)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IFERROR(VLOOKUP(H405,'33'!$K$3:$M$16,3,FALSE),0)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IFERROR(VLOOKUP(H406,'33'!$K$3:$M$16,3,FALSE),0)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IFERROR(VLOOKUP(H407,'33'!$K$3:$M$16,3,FALSE),0)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IFERROR(VLOOKUP(H408,'33'!$K$3:$M$16,3,FALSE),0)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IFERROR(VLOOKUP(H409,'33'!$K$3:$M$16,3,FALSE),0)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IFERROR(VLOOKUP(H410,'33'!$K$3:$M$16,3,FALSE),0)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IFERROR(VLOOKUP(H411,'33'!$K$3:$M$16,3,FALSE),0)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IFERROR(VLOOKUP(H412,'33'!$K$3:$M$16,3,FALSE),0)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IFERROR(VLOOKUP(H413,'33'!$K$3:$M$16,3,FALSE),0)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IFERROR(VLOOKUP(H414,'33'!$K$3:$M$16,3,FALSE),0)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IFERROR(VLOOKUP(H415,'33'!$K$3:$M$16,3,FALSE),0)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IFERROR(VLOOKUP(H416,'33'!$K$3:$M$16,3,FALSE),0)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IFERROR(VLOOKUP(H417,'33'!$K$3:$M$16,3,FALSE),0)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IFERROR(VLOOKUP(H418,'33'!$K$3:$M$16,3,FALSE),0)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IFERROR(VLOOKUP(H419,'33'!$K$3:$M$16,3,FALSE),0)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IFERROR(VLOOKUP(H420,'33'!$K$3:$M$16,3,FALSE),0)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IFERROR(VLOOKUP(H421,'33'!$K$3:$M$16,3,FALSE),0)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IFERROR(VLOOKUP(H422,'33'!$K$3:$M$16,3,FALSE),0)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IFERROR(VLOOKUP(H423,'33'!$K$3:$M$16,3,FALSE),0)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IFERROR(VLOOKUP(H424,'33'!$K$3:$M$16,3,FALSE),0)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IFERROR(VLOOKUP(H425,'33'!$K$3:$M$16,3,FALSE),0)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IFERROR(VLOOKUP(H426,'33'!$K$3:$M$16,3,FALSE),0)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IFERROR(VLOOKUP(H427,'33'!$K$3:$M$16,3,FALSE),0)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IFERROR(VLOOKUP(H428,'33'!$K$3:$M$16,3,FALSE),0)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IFERROR(VLOOKUP(H429,'33'!$K$3:$M$16,3,FALSE),0)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IFERROR(VLOOKUP(H430,'33'!$K$3:$M$16,3,FALSE),0)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IFERROR(VLOOKUP(H431,'33'!$K$3:$M$16,3,FALSE),0)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IFERROR(VLOOKUP(H432,'33'!$K$3:$M$16,3,FALSE),0)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IFERROR(VLOOKUP(H433,'33'!$K$3:$M$16,3,FALSE),0)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IFERROR(VLOOKUP(H434,'33'!$K$3:$M$16,3,FALSE),0)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IFERROR(VLOOKUP(H435,'33'!$K$3:$M$16,3,FALSE),0)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IFERROR(VLOOKUP(H436,'33'!$K$3:$M$16,3,FALSE),0)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IFERROR(VLOOKUP(H437,'33'!$K$3:$M$16,3,FALSE),0)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IFERROR(VLOOKUP(H438,'33'!$K$3:$M$16,3,FALSE),0)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IFERROR(VLOOKUP(H439,'33'!$K$3:$M$16,3,FALSE),0)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IFERROR(VLOOKUP(H440,'33'!$K$3:$M$16,3,FALSE),0)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IFERROR(VLOOKUP(H441,'33'!$K$3:$M$16,3,FALSE),0)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IFERROR(VLOOKUP(H442,'33'!$K$3:$M$16,3,FALSE),0)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IFERROR(VLOOKUP(H443,'33'!$K$3:$M$16,3,FALSE),0)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IFERROR(VLOOKUP(H444,'33'!$K$3:$M$16,3,FALSE),0)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IFERROR(VLOOKUP(H445,'33'!$K$3:$M$16,3,FALSE),0)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IFERROR(VLOOKUP(H446,'33'!$K$3:$M$16,3,FALSE),0)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IFERROR(VLOOKUP(H447,'33'!$K$3:$M$16,3,FALSE),0)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IFERROR(VLOOKUP(H448,'33'!$K$3:$M$16,3,FALSE),0)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IFERROR(VLOOKUP(H449,'33'!$K$3:$M$16,3,FALSE),0)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IFERROR(VLOOKUP(H450,'33'!$K$3:$M$16,3,FALSE),0)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IFERROR(VLOOKUP(H451,'33'!$K$3:$M$16,3,FALSE),0)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IFERROR(VLOOKUP(H452,'33'!$K$3:$M$16,3,FALSE),0)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IFERROR(VLOOKUP(H453,'33'!$K$3:$M$16,3,FALSE),0)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IFERROR(VLOOKUP(H454,'33'!$K$3:$M$16,3,FALSE),0)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IFERROR(VLOOKUP(H455,'33'!$K$3:$M$16,3,FALSE),0)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IFERROR(VLOOKUP(H456,'33'!$K$3:$M$16,3,FALSE),0)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IFERROR(VLOOKUP(H457,'33'!$K$3:$M$16,3,FALSE),0)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IFERROR(VLOOKUP(H458,'33'!$K$3:$M$16,3,FALSE),0)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IFERROR(VLOOKUP(H459,'33'!$K$3:$M$16,3,FALSE),0)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IFERROR(VLOOKUP(H460,'33'!$K$3:$M$16,3,FALSE),0)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IFERROR(VLOOKUP(H461,'33'!$K$3:$M$16,3,FALSE),0)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IFERROR(VLOOKUP(H462,'33'!$K$3:$M$16,3,FALSE),0)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IFERROR(VLOOKUP(H463,'33'!$K$3:$M$16,3,FALSE),0)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IFERROR(VLOOKUP(H464,'33'!$K$3:$M$16,3,FALSE),0)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IFERROR(VLOOKUP(H465,'33'!$K$3:$M$16,3,FALSE),0)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IFERROR(VLOOKUP(H466,'33'!$K$3:$M$16,3,FALSE),0)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IFERROR(VLOOKUP(H467,'33'!$K$3:$M$16,3,FALSE),0)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IFERROR(VLOOKUP(H468,'33'!$K$3:$M$16,3,FALSE),0)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IFERROR(VLOOKUP(H469,'33'!$K$3:$M$16,3,FALSE),0)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IFERROR(VLOOKUP(H470,'33'!$K$3:$M$16,3,FALSE),0)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IFERROR(VLOOKUP(H471,'33'!$K$3:$M$16,3,FALSE),0)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IFERROR(VLOOKUP(H472,'33'!$K$3:$M$16,3,FALSE),0)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IFERROR(VLOOKUP(H473,'33'!$K$3:$M$16,3,FALSE),0)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IFERROR(VLOOKUP(H474,'33'!$K$3:$M$16,3,FALSE),0)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IFERROR(VLOOKUP(H475,'33'!$K$3:$M$16,3,FALSE),0)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IFERROR(VLOOKUP(H476,'33'!$K$3:$M$16,3,FALSE),0)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IFERROR(VLOOKUP(H477,'33'!$K$3:$M$16,3,FALSE),0)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IFERROR(VLOOKUP(H478,'33'!$K$3:$M$16,3,FALSE),0)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IFERROR(VLOOKUP(H479,'33'!$K$3:$M$16,3,FALSE),0)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IFERROR(VLOOKUP(H480,'33'!$K$3:$M$16,3,FALSE),0)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IFERROR(VLOOKUP(H481,'33'!$K$3:$M$16,3,FALSE),0)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IFERROR(VLOOKUP(H482,'33'!$K$3:$M$16,3,FALSE),0)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IFERROR(VLOOKUP(H483,'33'!$K$3:$M$16,3,FALSE),0)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IFERROR(VLOOKUP(H484,'33'!$K$3:$M$16,3,FALSE),0)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IFERROR(VLOOKUP(H485,'33'!$K$3:$M$16,3,FALSE),0)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IFERROR(VLOOKUP(H486,'33'!$K$3:$M$16,3,FALSE),0)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IFERROR(VLOOKUP(H487,'33'!$K$3:$M$16,3,FALSE),0)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IFERROR(VLOOKUP(H488,'33'!$K$3:$M$16,3,FALSE),0)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IFERROR(VLOOKUP(H489,'33'!$K$3:$M$16,3,FALSE),0)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IFERROR(VLOOKUP(H490,'33'!$K$3:$M$16,3,FALSE),0)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IFERROR(VLOOKUP(H491,'33'!$K$3:$M$16,3,FALSE),0)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IFERROR(VLOOKUP(H492,'33'!$K$3:$M$16,3,FALSE),0)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IFERROR(VLOOKUP(H493,'33'!$K$3:$M$16,3,FALSE),0)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IFERROR(VLOOKUP(H494,'33'!$K$3:$M$16,3,FALSE),0)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IFERROR(VLOOKUP(H495,'33'!$K$3:$M$16,3,FALSE),0)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IFERROR(VLOOKUP(H496,'33'!$K$3:$M$16,3,FALSE),0)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IFERROR(VLOOKUP(H497,'33'!$K$3:$M$16,3,FALSE),0)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IFERROR(VLOOKUP(H498,'33'!$K$3:$M$16,3,FALSE),0)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IFERROR(VLOOKUP(H499,'33'!$K$3:$M$16,3,FALSE),0)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1o4eIvRdcERcnBuuitHzle2MqaaIQ5cZLdle0AmluEC+QSAlGSYZQaVjopWY5xR9zJoYyjxdThDzjhj5FlLCDA==" saltValue="9eIYot0w+5Dxa4Q1ANLwq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3D8EF5AE-A82F-426B-957F-BC157BFDDEAB}">
      <formula1>$AB$539:$AB$542</formula1>
    </dataValidation>
    <dataValidation type="list" allowBlank="1" showInputMessage="1" showErrorMessage="1" sqref="A4:A499" xr:uid="{43E17337-4562-4CD6-B7D1-76E1DC168CBA}">
      <formula1>$AB$544:$AB$549</formula1>
    </dataValidation>
    <dataValidation type="list" allowBlank="1" showInputMessage="1" showErrorMessage="1" sqref="E4:E499" xr:uid="{F9E8A398-D8B8-471B-BC64-69A9210AD4C6}">
      <formula1>$AB$500:$AB$534</formula1>
    </dataValidation>
  </dataValidation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codeName="Blad71">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SUMIF('34a'!$H$4:$H$499,"A",'34a'!$S$4:$S$499)</f>
        <v>0</v>
      </c>
    </row>
    <row r="4" spans="1:14">
      <c r="A4" s="17" t="s">
        <v>127</v>
      </c>
      <c r="B4" s="285">
        <f>VLOOKUP(H5,'Kosten NEN2075'!A3:E52,3)</f>
        <v>0</v>
      </c>
      <c r="C4" s="285"/>
      <c r="D4" s="285"/>
      <c r="E4" s="285"/>
      <c r="F4" s="20"/>
      <c r="G4" s="20"/>
      <c r="H4" s="13"/>
      <c r="K4" s="35" t="s">
        <v>126</v>
      </c>
      <c r="L4" s="47"/>
      <c r="M4" s="191"/>
      <c r="N4" s="84">
        <f>SUMIF('34a'!$H$4:$H$499,"B",'34a'!$S$4:$S$499)</f>
        <v>0</v>
      </c>
    </row>
    <row r="5" spans="1:14">
      <c r="A5" s="18" t="s">
        <v>129</v>
      </c>
      <c r="B5" s="286">
        <f>VLOOKUP(H5,'Kosten NEN2075'!A3:E52,4)</f>
        <v>0</v>
      </c>
      <c r="C5" s="286"/>
      <c r="D5" s="286"/>
      <c r="E5" s="286"/>
      <c r="F5" s="282" t="s">
        <v>130</v>
      </c>
      <c r="G5" s="282"/>
      <c r="H5" s="14">
        <v>34</v>
      </c>
      <c r="K5" s="35" t="s">
        <v>131</v>
      </c>
      <c r="L5" s="47"/>
      <c r="M5" s="191"/>
      <c r="N5" s="84">
        <f>SUMIF('34a'!$H$4:$H$499,"C",'34a'!$S$4:$S$499)</f>
        <v>0</v>
      </c>
    </row>
    <row r="6" spans="1:14">
      <c r="A6" s="19" t="s">
        <v>132</v>
      </c>
      <c r="B6" s="287">
        <f>VLOOKUP(H5,'Kosten NEN2075'!A3:E52,5)</f>
        <v>0</v>
      </c>
      <c r="C6" s="287"/>
      <c r="D6" s="287"/>
      <c r="E6" s="287"/>
      <c r="F6" s="283" t="s">
        <v>133</v>
      </c>
      <c r="G6" s="283"/>
      <c r="H6" s="15" t="str">
        <f>CONCATENATE(H5,"a")</f>
        <v>34a</v>
      </c>
      <c r="K6" s="35" t="s">
        <v>448</v>
      </c>
      <c r="L6" s="47"/>
      <c r="M6" s="191"/>
      <c r="N6" s="84">
        <f>SUMIF('34a'!$H$4:$H$499,"D",'34a'!$S$4:$S$499)</f>
        <v>0</v>
      </c>
    </row>
    <row r="7" spans="1:14">
      <c r="K7" s="35" t="s">
        <v>134</v>
      </c>
      <c r="L7" s="47"/>
      <c r="M7" s="191"/>
      <c r="N7" s="84">
        <f>SUMIF('34a'!$H$4:$H$499,"E",'34a'!$S$4:$S$499)</f>
        <v>0</v>
      </c>
    </row>
    <row r="8" spans="1:14">
      <c r="A8" s="4" t="s">
        <v>136</v>
      </c>
      <c r="B8" s="5"/>
      <c r="C8" s="5"/>
      <c r="D8" s="5"/>
      <c r="E8" s="16">
        <f>MAX(L3:L16)</f>
        <v>0</v>
      </c>
      <c r="K8" s="35" t="s">
        <v>138</v>
      </c>
      <c r="L8" s="47"/>
      <c r="M8" s="191"/>
      <c r="N8" s="84">
        <f>SUMIF('34a'!$H$4:$H$499,"F",'34a'!$S$4:$S$499)</f>
        <v>0</v>
      </c>
    </row>
    <row r="9" spans="1:14">
      <c r="A9" s="4" t="s">
        <v>111</v>
      </c>
      <c r="B9" s="5"/>
      <c r="C9" s="5"/>
      <c r="D9" s="5"/>
      <c r="E9" s="164">
        <v>0.08</v>
      </c>
      <c r="K9" s="35" t="s">
        <v>140</v>
      </c>
      <c r="L9" s="47"/>
      <c r="M9" s="191"/>
      <c r="N9" s="84">
        <f>SUMIF('34a'!$H$4:$H$499,"G",'34a'!$S$4:$S$499)</f>
        <v>0</v>
      </c>
    </row>
    <row r="10" spans="1:14">
      <c r="H10" s="8" t="s">
        <v>139</v>
      </c>
      <c r="K10" s="35" t="s">
        <v>586</v>
      </c>
      <c r="L10" s="47"/>
      <c r="M10" s="191"/>
      <c r="N10" s="84">
        <f>SUMIF('34a'!$H$4:$H$499,"H",'34a'!$S$4:$S$499)</f>
        <v>0</v>
      </c>
    </row>
    <row r="11" spans="1:14">
      <c r="A11" s="4" t="s">
        <v>141</v>
      </c>
      <c r="B11" s="5"/>
      <c r="C11" s="5"/>
      <c r="D11" s="5"/>
      <c r="E11" s="5"/>
      <c r="F11" s="21"/>
      <c r="G11" s="21"/>
      <c r="H11" s="165">
        <f>SUM(N3:N16)*Offertetarief</f>
        <v>0</v>
      </c>
      <c r="K11" s="37" t="s">
        <v>642</v>
      </c>
      <c r="L11" s="48"/>
      <c r="M11" s="192"/>
      <c r="N11" s="85">
        <f>SUMIF('34a'!$H$4:$H$499,"I",'34a'!$S$4:$S$499)</f>
        <v>0</v>
      </c>
    </row>
    <row r="12" spans="1:14">
      <c r="E12" t="s">
        <v>142</v>
      </c>
      <c r="F12" s="8" t="s">
        <v>143</v>
      </c>
      <c r="G12" s="8" t="s">
        <v>144</v>
      </c>
      <c r="H12" s="8"/>
      <c r="K12" s="8"/>
      <c r="L12" s="8"/>
      <c r="M12" s="166"/>
      <c r="N12" s="114"/>
    </row>
    <row r="13" spans="1:14">
      <c r="A13" s="5" t="s">
        <v>145</v>
      </c>
      <c r="B13" s="5"/>
      <c r="C13" s="5"/>
      <c r="D13" s="5"/>
      <c r="E13" s="167">
        <v>4</v>
      </c>
      <c r="F13" s="44">
        <f>SUMIF('34a'!H4:H499,"&lt;&gt;X",'34a'!O4:O499)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'34a'!Q500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SUMIFS('34a'!J4:J499,'34a'!I4:I499,"Linoleum",'34a'!H4:H499,"&lt;&gt;X")+SUMIFS('34a'!M4:M499,'34a'!L4:L499,"Linoleum",'34a'!H4:H499,"&lt;&gt;X")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SUMIFS('34a'!J4:J499,'34a'!I4:I499,"Tapijt",'34a'!H4:H499,"&lt;&gt;X")+SUMIFS('34a'!M4:M499,'34a'!L4:L499,"Tapijt",'34a'!H4:H499,"&lt;&gt;X")</f>
        <v>0</v>
      </c>
      <c r="F26" s="194"/>
      <c r="G26" s="174">
        <f t="shared" si="0"/>
        <v>0</v>
      </c>
      <c r="H26" s="36">
        <v>1</v>
      </c>
      <c r="I26" s="175">
        <f t="shared" si="1"/>
        <v>0</v>
      </c>
    </row>
    <row r="27" spans="1:9">
      <c r="A27" s="258" t="s">
        <v>158</v>
      </c>
      <c r="B27" s="257"/>
      <c r="C27" s="257"/>
      <c r="D27" s="264"/>
      <c r="E27" s="97">
        <f>SUMIFS('34a'!J4:J499,'34a'!I4:I499,"Steen/glad",'34a'!H4:H499,"&lt;&gt;X",'34a'!H4:H499,"&lt;&gt;G")+SUMIFS('34a'!M4:M499,'34a'!L4:L499,"Steen/glad",'34a'!H4:H499,"&lt;&gt;X",'34a'!H4:H499,"&lt;&gt;G")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'34a'!T500</f>
        <v>0</v>
      </c>
      <c r="F29" s="193"/>
      <c r="G29" s="172">
        <f t="shared" si="0"/>
        <v>0</v>
      </c>
      <c r="H29" s="95"/>
      <c r="I29" s="173">
        <f t="shared" si="1"/>
        <v>0</v>
      </c>
    </row>
    <row r="30" spans="1:9">
      <c r="A30" s="258" t="s">
        <v>160</v>
      </c>
      <c r="B30" s="257"/>
      <c r="C30" s="257"/>
      <c r="D30" s="259"/>
      <c r="E30" s="26">
        <f>'34a'!U500</f>
        <v>0</v>
      </c>
      <c r="F30" s="194"/>
      <c r="G30" s="174">
        <f t="shared" si="0"/>
        <v>0</v>
      </c>
      <c r="H30" s="36"/>
      <c r="I30" s="175">
        <f t="shared" si="1"/>
        <v>0</v>
      </c>
    </row>
    <row r="31" spans="1:9">
      <c r="A31" s="258" t="s">
        <v>161</v>
      </c>
      <c r="B31" s="257"/>
      <c r="C31" s="257"/>
      <c r="D31" s="259"/>
      <c r="E31" s="26">
        <f>'34a'!V500*2</f>
        <v>0</v>
      </c>
      <c r="F31" s="194"/>
      <c r="G31" s="174">
        <f t="shared" si="0"/>
        <v>0</v>
      </c>
      <c r="H31" s="36"/>
      <c r="I31" s="175">
        <f t="shared" si="1"/>
        <v>0</v>
      </c>
    </row>
    <row r="32" spans="1:9">
      <c r="A32" s="258" t="s">
        <v>162</v>
      </c>
      <c r="B32" s="257"/>
      <c r="C32" s="257"/>
      <c r="D32" s="259"/>
      <c r="E32" s="26">
        <f>'34a'!W500</f>
        <v>0</v>
      </c>
      <c r="F32" s="194"/>
      <c r="G32" s="174">
        <f t="shared" si="0"/>
        <v>0</v>
      </c>
      <c r="H32" s="36"/>
      <c r="I32" s="175">
        <f t="shared" si="1"/>
        <v>0</v>
      </c>
    </row>
    <row r="33" spans="1:9">
      <c r="A33" s="258" t="s">
        <v>163</v>
      </c>
      <c r="B33" s="257"/>
      <c r="C33" s="257"/>
      <c r="D33" s="259"/>
      <c r="E33" s="26">
        <f>'34a'!X500</f>
        <v>0</v>
      </c>
      <c r="F33" s="194"/>
      <c r="G33" s="174">
        <f t="shared" si="0"/>
        <v>0</v>
      </c>
      <c r="H33" s="36"/>
      <c r="I33" s="175">
        <f t="shared" si="1"/>
        <v>0</v>
      </c>
    </row>
    <row r="34" spans="1:9">
      <c r="A34" s="258" t="s">
        <v>164</v>
      </c>
      <c r="B34" s="257"/>
      <c r="C34" s="257"/>
      <c r="D34" s="259"/>
      <c r="E34" s="26">
        <f>'34a'!Y500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SUMIF('34a'!H4:H499,"G",'34a'!O4:O499)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9eCcdMn7bwQYyH+cYXjlYH/HyXHBT/E3hlILfS8XzGPlv16m3AWYImpkbyVBKXNX1mDUjLWlLKNdRM5x++IUUQ==" saltValue="tHd9kdxbfscYPQXt04AEH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codeName="Blad7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34</v>
      </c>
      <c r="B1" s="292"/>
      <c r="C1" s="293"/>
      <c r="D1" s="294" t="s">
        <v>127</v>
      </c>
      <c r="E1" s="295"/>
      <c r="F1" s="297">
        <f>'Kosten NEN2075'!C36</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IFERROR(VLOOKUP(H4,'34'!$K$3:$M$16,3,FALSE),0)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IFERROR(VLOOKUP(H5,'34'!$K$3:$M$16,3,FALSE),0)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IFERROR(VLOOKUP(H6,'34'!$K$3:$M$16,3,FALSE),0)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IFERROR(VLOOKUP(H7,'34'!$K$3:$M$16,3,FALSE),0)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IFERROR(VLOOKUP(H8,'34'!$K$3:$M$16,3,FALSE),0)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IFERROR(VLOOKUP(H9,'34'!$K$3:$M$16,3,FALSE),0)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IFERROR(VLOOKUP(H10,'34'!$K$3:$M$16,3,FALSE),0)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IFERROR(VLOOKUP(H11,'34'!$K$3:$M$16,3,FALSE),0)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IFERROR(VLOOKUP(H12,'34'!$K$3:$M$16,3,FALSE),0)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IFERROR(VLOOKUP(H13,'34'!$K$3:$M$16,3,FALSE),0)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IFERROR(VLOOKUP(H14,'34'!$K$3:$M$16,3,FALSE),0)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IFERROR(VLOOKUP(H15,'34'!$K$3:$M$16,3,FALSE),0)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IFERROR(VLOOKUP(H16,'34'!$K$3:$M$16,3,FALSE),0)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IFERROR(VLOOKUP(H17,'34'!$K$3:$M$16,3,FALSE),0)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IFERROR(VLOOKUP(H18,'34'!$K$3:$M$16,3,FALSE),0)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IFERROR(VLOOKUP(H19,'34'!$K$3:$M$16,3,FALSE),0)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IFERROR(VLOOKUP(H20,'34'!$K$3:$M$16,3,FALSE),0)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IFERROR(VLOOKUP(H21,'34'!$K$3:$M$16,3,FALSE),0)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IFERROR(VLOOKUP(H22,'34'!$K$3:$M$16,3,FALSE),0)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IFERROR(VLOOKUP(H23,'34'!$K$3:$M$16,3,FALSE),0)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IFERROR(VLOOKUP(H24,'34'!$K$3:$M$16,3,FALSE),0)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IFERROR(VLOOKUP(H25,'34'!$K$3:$M$16,3,FALSE),0)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IFERROR(VLOOKUP(H26,'34'!$K$3:$M$16,3,FALSE),0)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IFERROR(VLOOKUP(H27,'34'!$K$3:$M$16,3,FALSE),0)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IFERROR(VLOOKUP(H28,'34'!$K$3:$M$16,3,FALSE),0)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IFERROR(VLOOKUP(H29,'34'!$K$3:$M$16,3,FALSE),0)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IFERROR(VLOOKUP(H30,'34'!$K$3:$M$16,3,FALSE),0)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IFERROR(VLOOKUP(H31,'34'!$K$3:$M$16,3,FALSE),0)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IFERROR(VLOOKUP(H32,'34'!$K$3:$M$16,3,FALSE),0)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IFERROR(VLOOKUP(H33,'34'!$K$3:$M$16,3,FALSE),0)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IFERROR(VLOOKUP(H34,'34'!$K$3:$M$16,3,FALSE),0)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IFERROR(VLOOKUP(H35,'34'!$K$3:$M$16,3,FALSE),0)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IFERROR(VLOOKUP(H36,'34'!$K$3:$M$16,3,FALSE),0)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IFERROR(VLOOKUP(H37,'34'!$K$3:$M$16,3,FALSE),0)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IFERROR(VLOOKUP(H38,'34'!$K$3:$M$16,3,FALSE),0)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IFERROR(VLOOKUP(H39,'34'!$K$3:$M$16,3,FALSE),0)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IFERROR(VLOOKUP(H40,'34'!$K$3:$M$16,3,FALSE),0)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IFERROR(VLOOKUP(H41,'34'!$K$3:$M$16,3,FALSE),0)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IFERROR(VLOOKUP(H42,'34'!$K$3:$M$16,3,FALSE),0)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IFERROR(VLOOKUP(H43,'34'!$K$3:$M$16,3,FALSE),0)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IFERROR(VLOOKUP(H44,'34'!$K$3:$M$16,3,FALSE),0)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IFERROR(VLOOKUP(H45,'34'!$K$3:$M$16,3,FALSE),0)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IFERROR(VLOOKUP(H46,'34'!$K$3:$M$16,3,FALSE),0)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IFERROR(VLOOKUP(H47,'34'!$K$3:$M$16,3,FALSE),0)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IFERROR(VLOOKUP(H48,'34'!$K$3:$M$16,3,FALSE),0)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IFERROR(VLOOKUP(H49,'34'!$K$3:$M$16,3,FALSE),0)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IFERROR(VLOOKUP(H50,'34'!$K$3:$M$16,3,FALSE),0)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IFERROR(VLOOKUP(H51,'34'!$K$3:$M$16,3,FALSE),0)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IFERROR(VLOOKUP(H52,'34'!$K$3:$M$16,3,FALSE),0)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IFERROR(VLOOKUP(H53,'34'!$K$3:$M$16,3,FALSE),0)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IFERROR(VLOOKUP(H54,'34'!$K$3:$M$16,3,FALSE),0)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IFERROR(VLOOKUP(H55,'34'!$K$3:$M$16,3,FALSE),0)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IFERROR(VLOOKUP(H56,'34'!$K$3:$M$16,3,FALSE),0)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IFERROR(VLOOKUP(H57,'34'!$K$3:$M$16,3,FALSE),0)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IFERROR(VLOOKUP(H58,'34'!$K$3:$M$16,3,FALSE),0)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IFERROR(VLOOKUP(H59,'34'!$K$3:$M$16,3,FALSE),0)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IFERROR(VLOOKUP(H60,'34'!$K$3:$M$16,3,FALSE),0)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IFERROR(VLOOKUP(H61,'34'!$K$3:$M$16,3,FALSE),0)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IFERROR(VLOOKUP(H62,'34'!$K$3:$M$16,3,FALSE),0)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IFERROR(VLOOKUP(H63,'34'!$K$3:$M$16,3,FALSE),0)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IFERROR(VLOOKUP(H64,'34'!$K$3:$M$16,3,FALSE),0)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IFERROR(VLOOKUP(H65,'34'!$K$3:$M$16,3,FALSE),0)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IFERROR(VLOOKUP(H66,'34'!$K$3:$M$16,3,FALSE),0)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IFERROR(VLOOKUP(H67,'34'!$K$3:$M$16,3,FALSE),0)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IFERROR(VLOOKUP(H68,'34'!$K$3:$M$16,3,FALSE),0)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IFERROR(VLOOKUP(H69,'34'!$K$3:$M$16,3,FALSE),0)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IFERROR(VLOOKUP(H70,'34'!$K$3:$M$16,3,FALSE),0)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IFERROR(VLOOKUP(H71,'34'!$K$3:$M$16,3,FALSE),0)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IFERROR(VLOOKUP(H72,'34'!$K$3:$M$16,3,FALSE),0)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IFERROR(VLOOKUP(H73,'34'!$K$3:$M$16,3,FALSE),0)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IFERROR(VLOOKUP(H74,'34'!$K$3:$M$16,3,FALSE),0)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IFERROR(VLOOKUP(H75,'34'!$K$3:$M$16,3,FALSE),0)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IFERROR(VLOOKUP(H76,'34'!$K$3:$M$16,3,FALSE),0)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IFERROR(VLOOKUP(H77,'34'!$K$3:$M$16,3,FALSE),0)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IFERROR(VLOOKUP(H78,'34'!$K$3:$M$16,3,FALSE),0)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IFERROR(VLOOKUP(H79,'34'!$K$3:$M$16,3,FALSE),0)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IFERROR(VLOOKUP(H80,'34'!$K$3:$M$16,3,FALSE),0)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IFERROR(VLOOKUP(H81,'34'!$K$3:$M$16,3,FALSE),0)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IFERROR(VLOOKUP(H82,'34'!$K$3:$M$16,3,FALSE),0)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IFERROR(VLOOKUP(H83,'34'!$K$3:$M$16,3,FALSE),0)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IFERROR(VLOOKUP(H84,'34'!$K$3:$M$16,3,FALSE),0)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IFERROR(VLOOKUP(H85,'34'!$K$3:$M$16,3,FALSE),0)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IFERROR(VLOOKUP(H86,'34'!$K$3:$M$16,3,FALSE),0)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IFERROR(VLOOKUP(H87,'34'!$K$3:$M$16,3,FALSE),0)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IFERROR(VLOOKUP(H88,'34'!$K$3:$M$16,3,FALSE),0)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IFERROR(VLOOKUP(H89,'34'!$K$3:$M$16,3,FALSE),0)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IFERROR(VLOOKUP(H90,'34'!$K$3:$M$16,3,FALSE),0)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IFERROR(VLOOKUP(H91,'34'!$K$3:$M$16,3,FALSE),0)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IFERROR(VLOOKUP(H92,'34'!$K$3:$M$16,3,FALSE),0)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IFERROR(VLOOKUP(H93,'34'!$K$3:$M$16,3,FALSE),0)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IFERROR(VLOOKUP(H94,'34'!$K$3:$M$16,3,FALSE),0)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IFERROR(VLOOKUP(H95,'34'!$K$3:$M$16,3,FALSE),0)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IFERROR(VLOOKUP(H96,'34'!$K$3:$M$16,3,FALSE),0)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IFERROR(VLOOKUP(H97,'34'!$K$3:$M$16,3,FALSE),0)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IFERROR(VLOOKUP(H98,'34'!$K$3:$M$16,3,FALSE),0)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IFERROR(VLOOKUP(H99,'34'!$K$3:$M$16,3,FALSE),0)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IFERROR(VLOOKUP(H100,'34'!$K$3:$M$16,3,FALSE),0)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IFERROR(VLOOKUP(H101,'34'!$K$3:$M$16,3,FALSE),0)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IFERROR(VLOOKUP(H102,'34'!$K$3:$M$16,3,FALSE),0)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IFERROR(VLOOKUP(H103,'34'!$K$3:$M$16,3,FALSE),0)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IFERROR(VLOOKUP(H104,'34'!$K$3:$M$16,3,FALSE),0)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IFERROR(VLOOKUP(H105,'34'!$K$3:$M$16,3,FALSE),0)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IFERROR(VLOOKUP(H106,'34'!$K$3:$M$16,3,FALSE),0)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IFERROR(VLOOKUP(H107,'34'!$K$3:$M$16,3,FALSE),0)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IFERROR(VLOOKUP(H108,'34'!$K$3:$M$16,3,FALSE),0)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IFERROR(VLOOKUP(H109,'34'!$K$3:$M$16,3,FALSE),0)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IFERROR(VLOOKUP(H110,'34'!$K$3:$M$16,3,FALSE),0)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IFERROR(VLOOKUP(H111,'34'!$K$3:$M$16,3,FALSE),0)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IFERROR(VLOOKUP(H112,'34'!$K$3:$M$16,3,FALSE),0)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IFERROR(VLOOKUP(H113,'34'!$K$3:$M$16,3,FALSE),0)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IFERROR(VLOOKUP(H114,'34'!$K$3:$M$16,3,FALSE),0)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IFERROR(VLOOKUP(H115,'34'!$K$3:$M$16,3,FALSE),0)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IFERROR(VLOOKUP(H116,'34'!$K$3:$M$16,3,FALSE),0)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IFERROR(VLOOKUP(H117,'34'!$K$3:$M$16,3,FALSE),0)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IFERROR(VLOOKUP(H118,'34'!$K$3:$M$16,3,FALSE),0)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IFERROR(VLOOKUP(H119,'34'!$K$3:$M$16,3,FALSE),0)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IFERROR(VLOOKUP(H120,'34'!$K$3:$M$16,3,FALSE),0)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IFERROR(VLOOKUP(H121,'34'!$K$3:$M$16,3,FALSE),0)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IFERROR(VLOOKUP(H122,'34'!$K$3:$M$16,3,FALSE),0)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IFERROR(VLOOKUP(H123,'34'!$K$3:$M$16,3,FALSE),0)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IFERROR(VLOOKUP(H124,'34'!$K$3:$M$16,3,FALSE),0)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IFERROR(VLOOKUP(H125,'34'!$K$3:$M$16,3,FALSE),0)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IFERROR(VLOOKUP(H126,'34'!$K$3:$M$16,3,FALSE),0)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IFERROR(VLOOKUP(H127,'34'!$K$3:$M$16,3,FALSE),0)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IFERROR(VLOOKUP(H128,'34'!$K$3:$M$16,3,FALSE),0)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IFERROR(VLOOKUP(H129,'34'!$K$3:$M$16,3,FALSE),0)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IFERROR(VLOOKUP(H130,'34'!$K$3:$M$16,3,FALSE),0)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IFERROR(VLOOKUP(H131,'34'!$K$3:$M$16,3,FALSE),0)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IFERROR(VLOOKUP(H132,'34'!$K$3:$M$16,3,FALSE),0)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IFERROR(VLOOKUP(H133,'34'!$K$3:$M$16,3,FALSE),0)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IFERROR(VLOOKUP(H134,'34'!$K$3:$M$16,3,FALSE),0)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IFERROR(VLOOKUP(H135,'34'!$K$3:$M$16,3,FALSE),0)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IFERROR(VLOOKUP(H136,'34'!$K$3:$M$16,3,FALSE),0)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IFERROR(VLOOKUP(H137,'34'!$K$3:$M$16,3,FALSE),0)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IFERROR(VLOOKUP(H138,'34'!$K$3:$M$16,3,FALSE),0)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IFERROR(VLOOKUP(H139,'34'!$K$3:$M$16,3,FALSE),0)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IFERROR(VLOOKUP(H140,'34'!$K$3:$M$16,3,FALSE),0)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IFERROR(VLOOKUP(H141,'34'!$K$3:$M$16,3,FALSE),0)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IFERROR(VLOOKUP(H142,'34'!$K$3:$M$16,3,FALSE),0)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IFERROR(VLOOKUP(H143,'34'!$K$3:$M$16,3,FALSE),0)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IFERROR(VLOOKUP(H144,'34'!$K$3:$M$16,3,FALSE),0)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IFERROR(VLOOKUP(H145,'34'!$K$3:$M$16,3,FALSE),0)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IFERROR(VLOOKUP(H146,'34'!$K$3:$M$16,3,FALSE),0)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IFERROR(VLOOKUP(H147,'34'!$K$3:$M$16,3,FALSE),0)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IFERROR(VLOOKUP(H148,'34'!$K$3:$M$16,3,FALSE),0)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IFERROR(VLOOKUP(H149,'34'!$K$3:$M$16,3,FALSE),0)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IFERROR(VLOOKUP(H150,'34'!$K$3:$M$16,3,FALSE),0)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IFERROR(VLOOKUP(H151,'34'!$K$3:$M$16,3,FALSE),0)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IFERROR(VLOOKUP(H152,'34'!$K$3:$M$16,3,FALSE),0)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IFERROR(VLOOKUP(H153,'34'!$K$3:$M$16,3,FALSE),0)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IFERROR(VLOOKUP(H154,'34'!$K$3:$M$16,3,FALSE),0)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IFERROR(VLOOKUP(H155,'34'!$K$3:$M$16,3,FALSE),0)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IFERROR(VLOOKUP(H156,'34'!$K$3:$M$16,3,FALSE),0)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IFERROR(VLOOKUP(H157,'34'!$K$3:$M$16,3,FALSE),0)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IFERROR(VLOOKUP(H158,'34'!$K$3:$M$16,3,FALSE),0)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IFERROR(VLOOKUP(H159,'34'!$K$3:$M$16,3,FALSE),0)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IFERROR(VLOOKUP(H160,'34'!$K$3:$M$16,3,FALSE),0)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IFERROR(VLOOKUP(H161,'34'!$K$3:$M$16,3,FALSE),0)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IFERROR(VLOOKUP(H162,'34'!$K$3:$M$16,3,FALSE),0)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IFERROR(VLOOKUP(H163,'34'!$K$3:$M$16,3,FALSE),0)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IFERROR(VLOOKUP(H164,'34'!$K$3:$M$16,3,FALSE),0)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IFERROR(VLOOKUP(H165,'34'!$K$3:$M$16,3,FALSE),0)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IFERROR(VLOOKUP(H166,'34'!$K$3:$M$16,3,FALSE),0)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IFERROR(VLOOKUP(H167,'34'!$K$3:$M$16,3,FALSE),0)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IFERROR(VLOOKUP(H168,'34'!$K$3:$M$16,3,FALSE),0)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IFERROR(VLOOKUP(H169,'34'!$K$3:$M$16,3,FALSE),0)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IFERROR(VLOOKUP(H170,'34'!$K$3:$M$16,3,FALSE),0)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IFERROR(VLOOKUP(H171,'34'!$K$3:$M$16,3,FALSE),0)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IFERROR(VLOOKUP(H172,'34'!$K$3:$M$16,3,FALSE),0)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IFERROR(VLOOKUP(H173,'34'!$K$3:$M$16,3,FALSE),0)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IFERROR(VLOOKUP(H174,'34'!$K$3:$M$16,3,FALSE),0)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IFERROR(VLOOKUP(H175,'34'!$K$3:$M$16,3,FALSE),0)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IFERROR(VLOOKUP(H176,'34'!$K$3:$M$16,3,FALSE),0)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IFERROR(VLOOKUP(H177,'34'!$K$3:$M$16,3,FALSE),0)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IFERROR(VLOOKUP(H178,'34'!$K$3:$M$16,3,FALSE),0)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IFERROR(VLOOKUP(H179,'34'!$K$3:$M$16,3,FALSE),0)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IFERROR(VLOOKUP(H180,'34'!$K$3:$M$16,3,FALSE),0)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IFERROR(VLOOKUP(H181,'34'!$K$3:$M$16,3,FALSE),0)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IFERROR(VLOOKUP(H182,'34'!$K$3:$M$16,3,FALSE),0)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IFERROR(VLOOKUP(H183,'34'!$K$3:$M$16,3,FALSE),0)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IFERROR(VLOOKUP(H184,'34'!$K$3:$M$16,3,FALSE),0)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IFERROR(VLOOKUP(H185,'34'!$K$3:$M$16,3,FALSE),0)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IFERROR(VLOOKUP(H186,'34'!$K$3:$M$16,3,FALSE),0)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IFERROR(VLOOKUP(H187,'34'!$K$3:$M$16,3,FALSE),0)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IFERROR(VLOOKUP(H188,'34'!$K$3:$M$16,3,FALSE),0)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IFERROR(VLOOKUP(H189,'34'!$K$3:$M$16,3,FALSE),0)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IFERROR(VLOOKUP(H190,'34'!$K$3:$M$16,3,FALSE),0)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IFERROR(VLOOKUP(H191,'34'!$K$3:$M$16,3,FALSE),0)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IFERROR(VLOOKUP(H192,'34'!$K$3:$M$16,3,FALSE),0)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IFERROR(VLOOKUP(H193,'34'!$K$3:$M$16,3,FALSE),0)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IFERROR(VLOOKUP(H194,'34'!$K$3:$M$16,3,FALSE),0)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IFERROR(VLOOKUP(H195,'34'!$K$3:$M$16,3,FALSE),0)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IFERROR(VLOOKUP(H196,'34'!$K$3:$M$16,3,FALSE),0)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IFERROR(VLOOKUP(H197,'34'!$K$3:$M$16,3,FALSE),0)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IFERROR(VLOOKUP(H198,'34'!$K$3:$M$16,3,FALSE),0)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IFERROR(VLOOKUP(H199,'34'!$K$3:$M$16,3,FALSE),0)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IFERROR(VLOOKUP(H200,'34'!$K$3:$M$16,3,FALSE),0)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IFERROR(VLOOKUP(H201,'34'!$K$3:$M$16,3,FALSE),0)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IFERROR(VLOOKUP(H202,'34'!$K$3:$M$16,3,FALSE),0)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IFERROR(VLOOKUP(H203,'34'!$K$3:$M$16,3,FALSE),0)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IFERROR(VLOOKUP(H204,'34'!$K$3:$M$16,3,FALSE),0)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IFERROR(VLOOKUP(H205,'34'!$K$3:$M$16,3,FALSE),0)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IFERROR(VLOOKUP(H206,'34'!$K$3:$M$16,3,FALSE),0)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IFERROR(VLOOKUP(H207,'34'!$K$3:$M$16,3,FALSE),0)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IFERROR(VLOOKUP(H208,'34'!$K$3:$M$16,3,FALSE),0)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IFERROR(VLOOKUP(H209,'34'!$K$3:$M$16,3,FALSE),0)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IFERROR(VLOOKUP(H210,'34'!$K$3:$M$16,3,FALSE),0)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IFERROR(VLOOKUP(H211,'34'!$K$3:$M$16,3,FALSE),0)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IFERROR(VLOOKUP(H212,'34'!$K$3:$M$16,3,FALSE),0)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IFERROR(VLOOKUP(H213,'34'!$K$3:$M$16,3,FALSE),0)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IFERROR(VLOOKUP(H214,'34'!$K$3:$M$16,3,FALSE),0)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IFERROR(VLOOKUP(H215,'34'!$K$3:$M$16,3,FALSE),0)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IFERROR(VLOOKUP(H216,'34'!$K$3:$M$16,3,FALSE),0)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IFERROR(VLOOKUP(H217,'34'!$K$3:$M$16,3,FALSE),0)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IFERROR(VLOOKUP(H218,'34'!$K$3:$M$16,3,FALSE),0)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IFERROR(VLOOKUP(H219,'34'!$K$3:$M$16,3,FALSE),0)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IFERROR(VLOOKUP(H220,'34'!$K$3:$M$16,3,FALSE),0)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IFERROR(VLOOKUP(H221,'34'!$K$3:$M$16,3,FALSE),0)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IFERROR(VLOOKUP(H222,'34'!$K$3:$M$16,3,FALSE),0)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IFERROR(VLOOKUP(H223,'34'!$K$3:$M$16,3,FALSE),0)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IFERROR(VLOOKUP(H224,'34'!$K$3:$M$16,3,FALSE),0)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IFERROR(VLOOKUP(H225,'34'!$K$3:$M$16,3,FALSE),0)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IFERROR(VLOOKUP(H226,'34'!$K$3:$M$16,3,FALSE),0)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IFERROR(VLOOKUP(H227,'34'!$K$3:$M$16,3,FALSE),0)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IFERROR(VLOOKUP(H228,'34'!$K$3:$M$16,3,FALSE),0)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IFERROR(VLOOKUP(H229,'34'!$K$3:$M$16,3,FALSE),0)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IFERROR(VLOOKUP(H230,'34'!$K$3:$M$16,3,FALSE),0)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IFERROR(VLOOKUP(H231,'34'!$K$3:$M$16,3,FALSE),0)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IFERROR(VLOOKUP(H232,'34'!$K$3:$M$16,3,FALSE),0)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IFERROR(VLOOKUP(H233,'34'!$K$3:$M$16,3,FALSE),0)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IFERROR(VLOOKUP(H234,'34'!$K$3:$M$16,3,FALSE),0)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IFERROR(VLOOKUP(H235,'34'!$K$3:$M$16,3,FALSE),0)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IFERROR(VLOOKUP(H236,'34'!$K$3:$M$16,3,FALSE),0)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IFERROR(VLOOKUP(H237,'34'!$K$3:$M$16,3,FALSE),0)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IFERROR(VLOOKUP(H238,'34'!$K$3:$M$16,3,FALSE),0)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IFERROR(VLOOKUP(H239,'34'!$K$3:$M$16,3,FALSE),0)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IFERROR(VLOOKUP(H240,'34'!$K$3:$M$16,3,FALSE),0)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IFERROR(VLOOKUP(H241,'34'!$K$3:$M$16,3,FALSE),0)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IFERROR(VLOOKUP(H242,'34'!$K$3:$M$16,3,FALSE),0)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IFERROR(VLOOKUP(H243,'34'!$K$3:$M$16,3,FALSE),0)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IFERROR(VLOOKUP(H244,'34'!$K$3:$M$16,3,FALSE),0)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IFERROR(VLOOKUP(H245,'34'!$K$3:$M$16,3,FALSE),0)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IFERROR(VLOOKUP(H246,'34'!$K$3:$M$16,3,FALSE),0)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IFERROR(VLOOKUP(H247,'34'!$K$3:$M$16,3,FALSE),0)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IFERROR(VLOOKUP(H248,'34'!$K$3:$M$16,3,FALSE),0)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IFERROR(VLOOKUP(H249,'34'!$K$3:$M$16,3,FALSE),0)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IFERROR(VLOOKUP(H250,'34'!$K$3:$M$16,3,FALSE),0)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IFERROR(VLOOKUP(H251,'34'!$K$3:$M$16,3,FALSE),0)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IFERROR(VLOOKUP(H252,'34'!$K$3:$M$16,3,FALSE),0)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IFERROR(VLOOKUP(H253,'34'!$K$3:$M$16,3,FALSE),0)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IFERROR(VLOOKUP(H254,'34'!$K$3:$M$16,3,FALSE),0)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IFERROR(VLOOKUP(H255,'34'!$K$3:$M$16,3,FALSE),0)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IFERROR(VLOOKUP(H256,'34'!$K$3:$M$16,3,FALSE),0)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IFERROR(VLOOKUP(H257,'34'!$K$3:$M$16,3,FALSE),0)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IFERROR(VLOOKUP(H258,'34'!$K$3:$M$16,3,FALSE),0)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IFERROR(VLOOKUP(H259,'34'!$K$3:$M$16,3,FALSE),0)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IFERROR(VLOOKUP(H260,'34'!$K$3:$M$16,3,FALSE),0)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IFERROR(VLOOKUP(H261,'34'!$K$3:$M$16,3,FALSE),0)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IFERROR(VLOOKUP(H262,'34'!$K$3:$M$16,3,FALSE),0)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IFERROR(VLOOKUP(H263,'34'!$K$3:$M$16,3,FALSE),0)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IFERROR(VLOOKUP(H264,'34'!$K$3:$M$16,3,FALSE),0)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IFERROR(VLOOKUP(H265,'34'!$K$3:$M$16,3,FALSE),0)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IFERROR(VLOOKUP(H266,'34'!$K$3:$M$16,3,FALSE),0)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IFERROR(VLOOKUP(H267,'34'!$K$3:$M$16,3,FALSE),0)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IFERROR(VLOOKUP(H268,'34'!$K$3:$M$16,3,FALSE),0)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IFERROR(VLOOKUP(H269,'34'!$K$3:$M$16,3,FALSE),0)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IFERROR(VLOOKUP(H270,'34'!$K$3:$M$16,3,FALSE),0)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IFERROR(VLOOKUP(H271,'34'!$K$3:$M$16,3,FALSE),0)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IFERROR(VLOOKUP(H272,'34'!$K$3:$M$16,3,FALSE),0)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IFERROR(VLOOKUP(H273,'34'!$K$3:$M$16,3,FALSE),0)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IFERROR(VLOOKUP(H274,'34'!$K$3:$M$16,3,FALSE),0)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IFERROR(VLOOKUP(H275,'34'!$K$3:$M$16,3,FALSE),0)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IFERROR(VLOOKUP(H276,'34'!$K$3:$M$16,3,FALSE),0)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IFERROR(VLOOKUP(H277,'34'!$K$3:$M$16,3,FALSE),0)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IFERROR(VLOOKUP(H278,'34'!$K$3:$M$16,3,FALSE),0)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IFERROR(VLOOKUP(H279,'34'!$K$3:$M$16,3,FALSE),0)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IFERROR(VLOOKUP(H280,'34'!$K$3:$M$16,3,FALSE),0)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IFERROR(VLOOKUP(H281,'34'!$K$3:$M$16,3,FALSE),0)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IFERROR(VLOOKUP(H282,'34'!$K$3:$M$16,3,FALSE),0)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IFERROR(VLOOKUP(H283,'34'!$K$3:$M$16,3,FALSE),0)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IFERROR(VLOOKUP(H284,'34'!$K$3:$M$16,3,FALSE),0)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IFERROR(VLOOKUP(H285,'34'!$K$3:$M$16,3,FALSE),0)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IFERROR(VLOOKUP(H286,'34'!$K$3:$M$16,3,FALSE),0)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IFERROR(VLOOKUP(H287,'34'!$K$3:$M$16,3,FALSE),0)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IFERROR(VLOOKUP(H288,'34'!$K$3:$M$16,3,FALSE),0)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IFERROR(VLOOKUP(H289,'34'!$K$3:$M$16,3,FALSE),0)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IFERROR(VLOOKUP(H290,'34'!$K$3:$M$16,3,FALSE),0)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IFERROR(VLOOKUP(H291,'34'!$K$3:$M$16,3,FALSE),0)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IFERROR(VLOOKUP(H292,'34'!$K$3:$M$16,3,FALSE),0)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IFERROR(VLOOKUP(H293,'34'!$K$3:$M$16,3,FALSE),0)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IFERROR(VLOOKUP(H294,'34'!$K$3:$M$16,3,FALSE),0)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IFERROR(VLOOKUP(H295,'34'!$K$3:$M$16,3,FALSE),0)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IFERROR(VLOOKUP(H296,'34'!$K$3:$M$16,3,FALSE),0)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IFERROR(VLOOKUP(H297,'34'!$K$3:$M$16,3,FALSE),0)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IFERROR(VLOOKUP(H298,'34'!$K$3:$M$16,3,FALSE),0)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IFERROR(VLOOKUP(H299,'34'!$K$3:$M$16,3,FALSE),0)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IFERROR(VLOOKUP(H300,'34'!$K$3:$M$16,3,FALSE),0)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IFERROR(VLOOKUP(H301,'34'!$K$3:$M$16,3,FALSE),0)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IFERROR(VLOOKUP(H302,'34'!$K$3:$M$16,3,FALSE),0)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IFERROR(VLOOKUP(H303,'34'!$K$3:$M$16,3,FALSE),0)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IFERROR(VLOOKUP(H304,'34'!$K$3:$M$16,3,FALSE),0)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IFERROR(VLOOKUP(H305,'34'!$K$3:$M$16,3,FALSE),0)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IFERROR(VLOOKUP(H306,'34'!$K$3:$M$16,3,FALSE),0)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IFERROR(VLOOKUP(H307,'34'!$K$3:$M$16,3,FALSE),0)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IFERROR(VLOOKUP(H308,'34'!$K$3:$M$16,3,FALSE),0)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IFERROR(VLOOKUP(H309,'34'!$K$3:$M$16,3,FALSE),0)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IFERROR(VLOOKUP(H310,'34'!$K$3:$M$16,3,FALSE),0)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IFERROR(VLOOKUP(H311,'34'!$K$3:$M$16,3,FALSE),0)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IFERROR(VLOOKUP(H312,'34'!$K$3:$M$16,3,FALSE),0)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IFERROR(VLOOKUP(H313,'34'!$K$3:$M$16,3,FALSE),0)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IFERROR(VLOOKUP(H314,'34'!$K$3:$M$16,3,FALSE),0)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IFERROR(VLOOKUP(H315,'34'!$K$3:$M$16,3,FALSE),0)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IFERROR(VLOOKUP(H316,'34'!$K$3:$M$16,3,FALSE),0)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IFERROR(VLOOKUP(H317,'34'!$K$3:$M$16,3,FALSE),0)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IFERROR(VLOOKUP(H318,'34'!$K$3:$M$16,3,FALSE),0)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IFERROR(VLOOKUP(H319,'34'!$K$3:$M$16,3,FALSE),0)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IFERROR(VLOOKUP(H320,'34'!$K$3:$M$16,3,FALSE),0)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IFERROR(VLOOKUP(H321,'34'!$K$3:$M$16,3,FALSE),0)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IFERROR(VLOOKUP(H322,'34'!$K$3:$M$16,3,FALSE),0)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IFERROR(VLOOKUP(H323,'34'!$K$3:$M$16,3,FALSE),0)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IFERROR(VLOOKUP(H324,'34'!$K$3:$M$16,3,FALSE),0)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IFERROR(VLOOKUP(H325,'34'!$K$3:$M$16,3,FALSE),0)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IFERROR(VLOOKUP(H326,'34'!$K$3:$M$16,3,FALSE),0)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IFERROR(VLOOKUP(H327,'34'!$K$3:$M$16,3,FALSE),0)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IFERROR(VLOOKUP(H328,'34'!$K$3:$M$16,3,FALSE),0)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IFERROR(VLOOKUP(H329,'34'!$K$3:$M$16,3,FALSE),0)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IFERROR(VLOOKUP(H330,'34'!$K$3:$M$16,3,FALSE),0)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IFERROR(VLOOKUP(H331,'34'!$K$3:$M$16,3,FALSE),0)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IFERROR(VLOOKUP(H332,'34'!$K$3:$M$16,3,FALSE),0)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IFERROR(VLOOKUP(H333,'34'!$K$3:$M$16,3,FALSE),0)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IFERROR(VLOOKUP(H334,'34'!$K$3:$M$16,3,FALSE),0)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IFERROR(VLOOKUP(H335,'34'!$K$3:$M$16,3,FALSE),0)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IFERROR(VLOOKUP(H336,'34'!$K$3:$M$16,3,FALSE),0)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IFERROR(VLOOKUP(H337,'34'!$K$3:$M$16,3,FALSE),0)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IFERROR(VLOOKUP(H338,'34'!$K$3:$M$16,3,FALSE),0)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IFERROR(VLOOKUP(H339,'34'!$K$3:$M$16,3,FALSE),0)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IFERROR(VLOOKUP(H340,'34'!$K$3:$M$16,3,FALSE),0)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IFERROR(VLOOKUP(H341,'34'!$K$3:$M$16,3,FALSE),0)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IFERROR(VLOOKUP(H342,'34'!$K$3:$M$16,3,FALSE),0)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IFERROR(VLOOKUP(H343,'34'!$K$3:$M$16,3,FALSE),0)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IFERROR(VLOOKUP(H344,'34'!$K$3:$M$16,3,FALSE),0)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IFERROR(VLOOKUP(H345,'34'!$K$3:$M$16,3,FALSE),0)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IFERROR(VLOOKUP(H346,'34'!$K$3:$M$16,3,FALSE),0)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IFERROR(VLOOKUP(H347,'34'!$K$3:$M$16,3,FALSE),0)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IFERROR(VLOOKUP(H348,'34'!$K$3:$M$16,3,FALSE),0)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IFERROR(VLOOKUP(H349,'34'!$K$3:$M$16,3,FALSE),0)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IFERROR(VLOOKUP(H350,'34'!$K$3:$M$16,3,FALSE),0)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IFERROR(VLOOKUP(H351,'34'!$K$3:$M$16,3,FALSE),0)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IFERROR(VLOOKUP(H352,'34'!$K$3:$M$16,3,FALSE),0)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IFERROR(VLOOKUP(H353,'34'!$K$3:$M$16,3,FALSE),0)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IFERROR(VLOOKUP(H354,'34'!$K$3:$M$16,3,FALSE),0)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IFERROR(VLOOKUP(H355,'34'!$K$3:$M$16,3,FALSE),0)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IFERROR(VLOOKUP(H356,'34'!$K$3:$M$16,3,FALSE),0)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IFERROR(VLOOKUP(H357,'34'!$K$3:$M$16,3,FALSE),0)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IFERROR(VLOOKUP(H358,'34'!$K$3:$M$16,3,FALSE),0)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IFERROR(VLOOKUP(H359,'34'!$K$3:$M$16,3,FALSE),0)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IFERROR(VLOOKUP(H360,'34'!$K$3:$M$16,3,FALSE),0)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IFERROR(VLOOKUP(H361,'34'!$K$3:$M$16,3,FALSE),0)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IFERROR(VLOOKUP(H362,'34'!$K$3:$M$16,3,FALSE),0)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IFERROR(VLOOKUP(H363,'34'!$K$3:$M$16,3,FALSE),0)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IFERROR(VLOOKUP(H364,'34'!$K$3:$M$16,3,FALSE),0)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IFERROR(VLOOKUP(H365,'34'!$K$3:$M$16,3,FALSE),0)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IFERROR(VLOOKUP(H366,'34'!$K$3:$M$16,3,FALSE),0)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IFERROR(VLOOKUP(H367,'34'!$K$3:$M$16,3,FALSE),0)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IFERROR(VLOOKUP(H368,'34'!$K$3:$M$16,3,FALSE),0)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IFERROR(VLOOKUP(H369,'34'!$K$3:$M$16,3,FALSE),0)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IFERROR(VLOOKUP(H370,'34'!$K$3:$M$16,3,FALSE),0)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IFERROR(VLOOKUP(H371,'34'!$K$3:$M$16,3,FALSE),0)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IFERROR(VLOOKUP(H372,'34'!$K$3:$M$16,3,FALSE),0)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IFERROR(VLOOKUP(H373,'34'!$K$3:$M$16,3,FALSE),0)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IFERROR(VLOOKUP(H374,'34'!$K$3:$M$16,3,FALSE),0)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IFERROR(VLOOKUP(H375,'34'!$K$3:$M$16,3,FALSE),0)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IFERROR(VLOOKUP(H376,'34'!$K$3:$M$16,3,FALSE),0)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IFERROR(VLOOKUP(H377,'34'!$K$3:$M$16,3,FALSE),0)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IFERROR(VLOOKUP(H378,'34'!$K$3:$M$16,3,FALSE),0)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IFERROR(VLOOKUP(H379,'34'!$K$3:$M$16,3,FALSE),0)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IFERROR(VLOOKUP(H380,'34'!$K$3:$M$16,3,FALSE),0)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IFERROR(VLOOKUP(H381,'34'!$K$3:$M$16,3,FALSE),0)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IFERROR(VLOOKUP(H382,'34'!$K$3:$M$16,3,FALSE),0)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IFERROR(VLOOKUP(H383,'34'!$K$3:$M$16,3,FALSE),0)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IFERROR(VLOOKUP(H384,'34'!$K$3:$M$16,3,FALSE),0)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IFERROR(VLOOKUP(H385,'34'!$K$3:$M$16,3,FALSE),0)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IFERROR(VLOOKUP(H386,'34'!$K$3:$M$16,3,FALSE),0)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IFERROR(VLOOKUP(H387,'34'!$K$3:$M$16,3,FALSE),0)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IFERROR(VLOOKUP(H388,'34'!$K$3:$M$16,3,FALSE),0)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IFERROR(VLOOKUP(H389,'34'!$K$3:$M$16,3,FALSE),0)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IFERROR(VLOOKUP(H390,'34'!$K$3:$M$16,3,FALSE),0)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IFERROR(VLOOKUP(H391,'34'!$K$3:$M$16,3,FALSE),0)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IFERROR(VLOOKUP(H392,'34'!$K$3:$M$16,3,FALSE),0)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IFERROR(VLOOKUP(H393,'34'!$K$3:$M$16,3,FALSE),0)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IFERROR(VLOOKUP(H394,'34'!$K$3:$M$16,3,FALSE),0)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IFERROR(VLOOKUP(H395,'34'!$K$3:$M$16,3,FALSE),0)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IFERROR(VLOOKUP(H396,'34'!$K$3:$M$16,3,FALSE),0)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IFERROR(VLOOKUP(H397,'34'!$K$3:$M$16,3,FALSE),0)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IFERROR(VLOOKUP(H398,'34'!$K$3:$M$16,3,FALSE),0)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IFERROR(VLOOKUP(H399,'34'!$K$3:$M$16,3,FALSE),0)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IFERROR(VLOOKUP(H400,'34'!$K$3:$M$16,3,FALSE),0)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IFERROR(VLOOKUP(H401,'34'!$K$3:$M$16,3,FALSE),0)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IFERROR(VLOOKUP(H402,'34'!$K$3:$M$16,3,FALSE),0)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IFERROR(VLOOKUP(H403,'34'!$K$3:$M$16,3,FALSE),0)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IFERROR(VLOOKUP(H404,'34'!$K$3:$M$16,3,FALSE),0)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IFERROR(VLOOKUP(H405,'34'!$K$3:$M$16,3,FALSE),0)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IFERROR(VLOOKUP(H406,'34'!$K$3:$M$16,3,FALSE),0)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IFERROR(VLOOKUP(H407,'34'!$K$3:$M$16,3,FALSE),0)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IFERROR(VLOOKUP(H408,'34'!$K$3:$M$16,3,FALSE),0)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IFERROR(VLOOKUP(H409,'34'!$K$3:$M$16,3,FALSE),0)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IFERROR(VLOOKUP(H410,'34'!$K$3:$M$16,3,FALSE),0)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IFERROR(VLOOKUP(H411,'34'!$K$3:$M$16,3,FALSE),0)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IFERROR(VLOOKUP(H412,'34'!$K$3:$M$16,3,FALSE),0)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IFERROR(VLOOKUP(H413,'34'!$K$3:$M$16,3,FALSE),0)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IFERROR(VLOOKUP(H414,'34'!$K$3:$M$16,3,FALSE),0)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IFERROR(VLOOKUP(H415,'34'!$K$3:$M$16,3,FALSE),0)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IFERROR(VLOOKUP(H416,'34'!$K$3:$M$16,3,FALSE),0)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IFERROR(VLOOKUP(H417,'34'!$K$3:$M$16,3,FALSE),0)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IFERROR(VLOOKUP(H418,'34'!$K$3:$M$16,3,FALSE),0)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IFERROR(VLOOKUP(H419,'34'!$K$3:$M$16,3,FALSE),0)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IFERROR(VLOOKUP(H420,'34'!$K$3:$M$16,3,FALSE),0)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IFERROR(VLOOKUP(H421,'34'!$K$3:$M$16,3,FALSE),0)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IFERROR(VLOOKUP(H422,'34'!$K$3:$M$16,3,FALSE),0)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IFERROR(VLOOKUP(H423,'34'!$K$3:$M$16,3,FALSE),0)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IFERROR(VLOOKUP(H424,'34'!$K$3:$M$16,3,FALSE),0)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IFERROR(VLOOKUP(H425,'34'!$K$3:$M$16,3,FALSE),0)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IFERROR(VLOOKUP(H426,'34'!$K$3:$M$16,3,FALSE),0)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IFERROR(VLOOKUP(H427,'34'!$K$3:$M$16,3,FALSE),0)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IFERROR(VLOOKUP(H428,'34'!$K$3:$M$16,3,FALSE),0)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IFERROR(VLOOKUP(H429,'34'!$K$3:$M$16,3,FALSE),0)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IFERROR(VLOOKUP(H430,'34'!$K$3:$M$16,3,FALSE),0)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IFERROR(VLOOKUP(H431,'34'!$K$3:$M$16,3,FALSE),0)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IFERROR(VLOOKUP(H432,'34'!$K$3:$M$16,3,FALSE),0)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IFERROR(VLOOKUP(H433,'34'!$K$3:$M$16,3,FALSE),0)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IFERROR(VLOOKUP(H434,'34'!$K$3:$M$16,3,FALSE),0)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IFERROR(VLOOKUP(H435,'34'!$K$3:$M$16,3,FALSE),0)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IFERROR(VLOOKUP(H436,'34'!$K$3:$M$16,3,FALSE),0)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IFERROR(VLOOKUP(H437,'34'!$K$3:$M$16,3,FALSE),0)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IFERROR(VLOOKUP(H438,'34'!$K$3:$M$16,3,FALSE),0)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IFERROR(VLOOKUP(H439,'34'!$K$3:$M$16,3,FALSE),0)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IFERROR(VLOOKUP(H440,'34'!$K$3:$M$16,3,FALSE),0)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IFERROR(VLOOKUP(H441,'34'!$K$3:$M$16,3,FALSE),0)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IFERROR(VLOOKUP(H442,'34'!$K$3:$M$16,3,FALSE),0)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IFERROR(VLOOKUP(H443,'34'!$K$3:$M$16,3,FALSE),0)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IFERROR(VLOOKUP(H444,'34'!$K$3:$M$16,3,FALSE),0)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IFERROR(VLOOKUP(H445,'34'!$K$3:$M$16,3,FALSE),0)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IFERROR(VLOOKUP(H446,'34'!$K$3:$M$16,3,FALSE),0)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IFERROR(VLOOKUP(H447,'34'!$K$3:$M$16,3,FALSE),0)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IFERROR(VLOOKUP(H448,'34'!$K$3:$M$16,3,FALSE),0)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IFERROR(VLOOKUP(H449,'34'!$K$3:$M$16,3,FALSE),0)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IFERROR(VLOOKUP(H450,'34'!$K$3:$M$16,3,FALSE),0)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IFERROR(VLOOKUP(H451,'34'!$K$3:$M$16,3,FALSE),0)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IFERROR(VLOOKUP(H452,'34'!$K$3:$M$16,3,FALSE),0)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IFERROR(VLOOKUP(H453,'34'!$K$3:$M$16,3,FALSE),0)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IFERROR(VLOOKUP(H454,'34'!$K$3:$M$16,3,FALSE),0)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IFERROR(VLOOKUP(H455,'34'!$K$3:$M$16,3,FALSE),0)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IFERROR(VLOOKUP(H456,'34'!$K$3:$M$16,3,FALSE),0)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IFERROR(VLOOKUP(H457,'34'!$K$3:$M$16,3,FALSE),0)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IFERROR(VLOOKUP(H458,'34'!$K$3:$M$16,3,FALSE),0)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IFERROR(VLOOKUP(H459,'34'!$K$3:$M$16,3,FALSE),0)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IFERROR(VLOOKUP(H460,'34'!$K$3:$M$16,3,FALSE),0)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IFERROR(VLOOKUP(H461,'34'!$K$3:$M$16,3,FALSE),0)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IFERROR(VLOOKUP(H462,'34'!$K$3:$M$16,3,FALSE),0)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IFERROR(VLOOKUP(H463,'34'!$K$3:$M$16,3,FALSE),0)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IFERROR(VLOOKUP(H464,'34'!$K$3:$M$16,3,FALSE),0)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IFERROR(VLOOKUP(H465,'34'!$K$3:$M$16,3,FALSE),0)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IFERROR(VLOOKUP(H466,'34'!$K$3:$M$16,3,FALSE),0)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IFERROR(VLOOKUP(H467,'34'!$K$3:$M$16,3,FALSE),0)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IFERROR(VLOOKUP(H468,'34'!$K$3:$M$16,3,FALSE),0)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IFERROR(VLOOKUP(H469,'34'!$K$3:$M$16,3,FALSE),0)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IFERROR(VLOOKUP(H470,'34'!$K$3:$M$16,3,FALSE),0)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IFERROR(VLOOKUP(H471,'34'!$K$3:$M$16,3,FALSE),0)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IFERROR(VLOOKUP(H472,'34'!$K$3:$M$16,3,FALSE),0)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IFERROR(VLOOKUP(H473,'34'!$K$3:$M$16,3,FALSE),0)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IFERROR(VLOOKUP(H474,'34'!$K$3:$M$16,3,FALSE),0)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IFERROR(VLOOKUP(H475,'34'!$K$3:$M$16,3,FALSE),0)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IFERROR(VLOOKUP(H476,'34'!$K$3:$M$16,3,FALSE),0)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IFERROR(VLOOKUP(H477,'34'!$K$3:$M$16,3,FALSE),0)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IFERROR(VLOOKUP(H478,'34'!$K$3:$M$16,3,FALSE),0)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IFERROR(VLOOKUP(H479,'34'!$K$3:$M$16,3,FALSE),0)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IFERROR(VLOOKUP(H480,'34'!$K$3:$M$16,3,FALSE),0)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IFERROR(VLOOKUP(H481,'34'!$K$3:$M$16,3,FALSE),0)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IFERROR(VLOOKUP(H482,'34'!$K$3:$M$16,3,FALSE),0)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IFERROR(VLOOKUP(H483,'34'!$K$3:$M$16,3,FALSE),0)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IFERROR(VLOOKUP(H484,'34'!$K$3:$M$16,3,FALSE),0)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IFERROR(VLOOKUP(H485,'34'!$K$3:$M$16,3,FALSE),0)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IFERROR(VLOOKUP(H486,'34'!$K$3:$M$16,3,FALSE),0)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IFERROR(VLOOKUP(H487,'34'!$K$3:$M$16,3,FALSE),0)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IFERROR(VLOOKUP(H488,'34'!$K$3:$M$16,3,FALSE),0)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IFERROR(VLOOKUP(H489,'34'!$K$3:$M$16,3,FALSE),0)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IFERROR(VLOOKUP(H490,'34'!$K$3:$M$16,3,FALSE),0)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IFERROR(VLOOKUP(H491,'34'!$K$3:$M$16,3,FALSE),0)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IFERROR(VLOOKUP(H492,'34'!$K$3:$M$16,3,FALSE),0)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IFERROR(VLOOKUP(H493,'34'!$K$3:$M$16,3,FALSE),0)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IFERROR(VLOOKUP(H494,'34'!$K$3:$M$16,3,FALSE),0)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IFERROR(VLOOKUP(H495,'34'!$K$3:$M$16,3,FALSE),0)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IFERROR(VLOOKUP(H496,'34'!$K$3:$M$16,3,FALSE),0)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IFERROR(VLOOKUP(H497,'34'!$K$3:$M$16,3,FALSE),0)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IFERROR(VLOOKUP(H498,'34'!$K$3:$M$16,3,FALSE),0)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IFERROR(VLOOKUP(H499,'34'!$K$3:$M$16,3,FALSE),0)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6N0MPtxQv7RlIOQe4lv6sIx9BomzPqAQB9BUlGzE6DR+VLNS2edXqTDsIHrj8UdWLCjFB7VRHimrCa589o6Q7Q==" saltValue="73y+VgsmSeUstYPebSmGE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A37D65C9-7640-4050-ADBD-8B7849A7D85B}">
      <formula1>$AB$500:$AB$534</formula1>
    </dataValidation>
    <dataValidation type="list" allowBlank="1" showInputMessage="1" showErrorMessage="1" sqref="A4:A499" xr:uid="{AE120BD7-CDA5-4E0B-AA2E-9CB4F3AA7159}">
      <formula1>$AB$544:$AB$549</formula1>
    </dataValidation>
    <dataValidation type="list" allowBlank="1" showInputMessage="1" showErrorMessage="1" sqref="L4:L499 I4:I499" xr:uid="{EF0179CF-91AC-494B-8263-2F976A78FF21}">
      <formula1>$AB$539:$AB$542</formula1>
    </dataValidation>
  </dataValidation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codeName="Blad73">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SUMIF('35a'!$H$4:$H$499,"A",'35a'!$S$4:$S$499)</f>
        <v>0</v>
      </c>
    </row>
    <row r="4" spans="1:14">
      <c r="A4" s="17" t="s">
        <v>127</v>
      </c>
      <c r="B4" s="285">
        <f>VLOOKUP(H5,'Kosten NEN2075'!A3:E52,3)</f>
        <v>0</v>
      </c>
      <c r="C4" s="285"/>
      <c r="D4" s="285"/>
      <c r="E4" s="285"/>
      <c r="F4" s="20"/>
      <c r="G4" s="20"/>
      <c r="H4" s="13"/>
      <c r="K4" s="35" t="s">
        <v>126</v>
      </c>
      <c r="L4" s="47"/>
      <c r="M4" s="191"/>
      <c r="N4" s="84">
        <f>SUMIF('35a'!$H$4:$H$499,"B",'35a'!$S$4:$S$499)</f>
        <v>0</v>
      </c>
    </row>
    <row r="5" spans="1:14">
      <c r="A5" s="18" t="s">
        <v>129</v>
      </c>
      <c r="B5" s="286">
        <f>VLOOKUP(H5,'Kosten NEN2075'!A3:E52,4)</f>
        <v>0</v>
      </c>
      <c r="C5" s="286"/>
      <c r="D5" s="286"/>
      <c r="E5" s="286"/>
      <c r="F5" s="282" t="s">
        <v>130</v>
      </c>
      <c r="G5" s="282"/>
      <c r="H5" s="14">
        <v>35</v>
      </c>
      <c r="K5" s="35" t="s">
        <v>131</v>
      </c>
      <c r="L5" s="47"/>
      <c r="M5" s="191"/>
      <c r="N5" s="84">
        <f>SUMIF('35a'!$H$4:$H$499,"C",'35a'!$S$4:$S$499)</f>
        <v>0</v>
      </c>
    </row>
    <row r="6" spans="1:14">
      <c r="A6" s="19" t="s">
        <v>132</v>
      </c>
      <c r="B6" s="287">
        <f>VLOOKUP(H5,'Kosten NEN2075'!A3:E52,5)</f>
        <v>0</v>
      </c>
      <c r="C6" s="287"/>
      <c r="D6" s="287"/>
      <c r="E6" s="287"/>
      <c r="F6" s="283" t="s">
        <v>133</v>
      </c>
      <c r="G6" s="283"/>
      <c r="H6" s="15" t="str">
        <f>CONCATENATE(H5,"a")</f>
        <v>35a</v>
      </c>
      <c r="K6" s="35" t="s">
        <v>448</v>
      </c>
      <c r="L6" s="47"/>
      <c r="M6" s="191"/>
      <c r="N6" s="84">
        <f>SUMIF('35a'!$H$4:$H$499,"D",'35a'!$S$4:$S$499)</f>
        <v>0</v>
      </c>
    </row>
    <row r="7" spans="1:14">
      <c r="K7" s="35" t="s">
        <v>134</v>
      </c>
      <c r="L7" s="47"/>
      <c r="M7" s="191"/>
      <c r="N7" s="84">
        <f>SUMIF('35a'!$H$4:$H$499,"E",'35a'!$S$4:$S$499)</f>
        <v>0</v>
      </c>
    </row>
    <row r="8" spans="1:14">
      <c r="A8" s="4" t="s">
        <v>136</v>
      </c>
      <c r="B8" s="5"/>
      <c r="C8" s="5"/>
      <c r="D8" s="5"/>
      <c r="E8" s="16">
        <f>MAX(L3:L16)</f>
        <v>0</v>
      </c>
      <c r="K8" s="35" t="s">
        <v>138</v>
      </c>
      <c r="L8" s="47"/>
      <c r="M8" s="191"/>
      <c r="N8" s="84">
        <f>SUMIF('35a'!$H$4:$H$499,"F",'35a'!$S$4:$S$499)</f>
        <v>0</v>
      </c>
    </row>
    <row r="9" spans="1:14">
      <c r="A9" s="4" t="s">
        <v>111</v>
      </c>
      <c r="B9" s="5"/>
      <c r="C9" s="5"/>
      <c r="D9" s="5"/>
      <c r="E9" s="164">
        <v>0.08</v>
      </c>
      <c r="K9" s="35" t="s">
        <v>140</v>
      </c>
      <c r="L9" s="47"/>
      <c r="M9" s="191"/>
      <c r="N9" s="84">
        <f>SUMIF('35a'!$H$4:$H$499,"G",'35a'!$S$4:$S$499)</f>
        <v>0</v>
      </c>
    </row>
    <row r="10" spans="1:14">
      <c r="H10" s="8" t="s">
        <v>139</v>
      </c>
      <c r="K10" s="35" t="s">
        <v>586</v>
      </c>
      <c r="L10" s="47"/>
      <c r="M10" s="191"/>
      <c r="N10" s="84">
        <f>SUMIF('35a'!$H$4:$H$499,"H",'35a'!$S$4:$S$499)</f>
        <v>0</v>
      </c>
    </row>
    <row r="11" spans="1:14">
      <c r="A11" s="4" t="s">
        <v>141</v>
      </c>
      <c r="B11" s="5"/>
      <c r="C11" s="5"/>
      <c r="D11" s="5"/>
      <c r="E11" s="5"/>
      <c r="F11" s="21"/>
      <c r="G11" s="21"/>
      <c r="H11" s="165">
        <f>SUM(N3:N16)*Offertetarief</f>
        <v>0</v>
      </c>
      <c r="K11" s="37" t="s">
        <v>642</v>
      </c>
      <c r="L11" s="48"/>
      <c r="M11" s="192"/>
      <c r="N11" s="85">
        <f>SUMIF('35a'!$H$4:$H$499,"I",'35a'!$S$4:$S$499)</f>
        <v>0</v>
      </c>
    </row>
    <row r="12" spans="1:14">
      <c r="E12" t="s">
        <v>142</v>
      </c>
      <c r="F12" s="8" t="s">
        <v>143</v>
      </c>
      <c r="G12" s="8" t="s">
        <v>144</v>
      </c>
      <c r="H12" s="8"/>
      <c r="K12" s="8"/>
      <c r="L12" s="8"/>
      <c r="M12" s="166"/>
      <c r="N12" s="114"/>
    </row>
    <row r="13" spans="1:14">
      <c r="A13" s="5" t="s">
        <v>145</v>
      </c>
      <c r="B13" s="5"/>
      <c r="C13" s="5"/>
      <c r="D13" s="5"/>
      <c r="E13" s="167">
        <v>4</v>
      </c>
      <c r="F13" s="44">
        <f>SUMIF('35a'!H4:H499,"&lt;&gt;X",'35a'!O4:O499)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'35a'!Q500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SUMIFS('35a'!J4:J499,'35a'!I4:I499,"Linoleum",'35a'!H4:H499,"&lt;&gt;X")+SUMIFS('35a'!M4:M499,'35a'!L4:L499,"Linoleum",'35a'!H4:H499,"&lt;&gt;X")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SUMIFS('35a'!J4:J499,'35a'!I4:I499,"Tapijt",'35a'!H4:H499,"&lt;&gt;X")+SUMIFS('35a'!M4:M499,'35a'!L4:L499,"Tapijt",'35a'!H4:H499,"&lt;&gt;X")</f>
        <v>0</v>
      </c>
      <c r="F26" s="194"/>
      <c r="G26" s="174">
        <f t="shared" si="0"/>
        <v>0</v>
      </c>
      <c r="H26" s="36">
        <v>1</v>
      </c>
      <c r="I26" s="175">
        <f t="shared" si="1"/>
        <v>0</v>
      </c>
    </row>
    <row r="27" spans="1:9">
      <c r="A27" s="258" t="s">
        <v>158</v>
      </c>
      <c r="B27" s="257"/>
      <c r="C27" s="257"/>
      <c r="D27" s="264"/>
      <c r="E27" s="97">
        <f>SUMIFS('35a'!J4:J499,'35a'!I4:I499,"Steen/glad",'35a'!H4:H499,"&lt;&gt;X",'35a'!H4:H499,"&lt;&gt;G")+SUMIFS('35a'!M4:M499,'35a'!L4:L499,"Steen/glad",'35a'!H4:H499,"&lt;&gt;X",'35a'!H4:H499,"&lt;&gt;G")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'35a'!T500</f>
        <v>0</v>
      </c>
      <c r="F29" s="193"/>
      <c r="G29" s="172">
        <f t="shared" si="0"/>
        <v>0</v>
      </c>
      <c r="H29" s="95"/>
      <c r="I29" s="173">
        <f t="shared" si="1"/>
        <v>0</v>
      </c>
    </row>
    <row r="30" spans="1:9">
      <c r="A30" s="258" t="s">
        <v>160</v>
      </c>
      <c r="B30" s="257"/>
      <c r="C30" s="257"/>
      <c r="D30" s="259"/>
      <c r="E30" s="26">
        <f>'35a'!U500</f>
        <v>0</v>
      </c>
      <c r="F30" s="194"/>
      <c r="G30" s="174">
        <f t="shared" si="0"/>
        <v>0</v>
      </c>
      <c r="H30" s="36"/>
      <c r="I30" s="175">
        <f t="shared" si="1"/>
        <v>0</v>
      </c>
    </row>
    <row r="31" spans="1:9">
      <c r="A31" s="258" t="s">
        <v>161</v>
      </c>
      <c r="B31" s="257"/>
      <c r="C31" s="257"/>
      <c r="D31" s="259"/>
      <c r="E31" s="26">
        <f>'35a'!V500*2</f>
        <v>0</v>
      </c>
      <c r="F31" s="194"/>
      <c r="G31" s="174">
        <f t="shared" si="0"/>
        <v>0</v>
      </c>
      <c r="H31" s="36"/>
      <c r="I31" s="175">
        <f t="shared" si="1"/>
        <v>0</v>
      </c>
    </row>
    <row r="32" spans="1:9">
      <c r="A32" s="258" t="s">
        <v>162</v>
      </c>
      <c r="B32" s="257"/>
      <c r="C32" s="257"/>
      <c r="D32" s="259"/>
      <c r="E32" s="26">
        <f>'35a'!W500</f>
        <v>0</v>
      </c>
      <c r="F32" s="194"/>
      <c r="G32" s="174">
        <f t="shared" si="0"/>
        <v>0</v>
      </c>
      <c r="H32" s="36"/>
      <c r="I32" s="175">
        <f t="shared" si="1"/>
        <v>0</v>
      </c>
    </row>
    <row r="33" spans="1:9">
      <c r="A33" s="258" t="s">
        <v>163</v>
      </c>
      <c r="B33" s="257"/>
      <c r="C33" s="257"/>
      <c r="D33" s="259"/>
      <c r="E33" s="26">
        <f>'35a'!X500</f>
        <v>0</v>
      </c>
      <c r="F33" s="194"/>
      <c r="G33" s="174">
        <f t="shared" si="0"/>
        <v>0</v>
      </c>
      <c r="H33" s="36"/>
      <c r="I33" s="175">
        <f t="shared" si="1"/>
        <v>0</v>
      </c>
    </row>
    <row r="34" spans="1:9">
      <c r="A34" s="258" t="s">
        <v>164</v>
      </c>
      <c r="B34" s="257"/>
      <c r="C34" s="257"/>
      <c r="D34" s="259"/>
      <c r="E34" s="26">
        <f>'35a'!Y500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SUMIF('35a'!H4:H499,"G",'35a'!O4:O499)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xz8SDX9d2FlSaPZD4jXl446N6AtkpinwNzSNV0ID63PZQa83RPp8iM10z1C/OWqUz2tprC8Lt55qV0SNxSUAsw==" saltValue="/FVm4furiBQZkWoVu4w7i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codeName="Blad7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35</v>
      </c>
      <c r="B1" s="292"/>
      <c r="C1" s="293"/>
      <c r="D1" s="294" t="s">
        <v>127</v>
      </c>
      <c r="E1" s="295"/>
      <c r="F1" s="297">
        <f>'Kosten NEN2075'!C37</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IFERROR(VLOOKUP(H4,'35'!$K$3:$M$16,3,FALSE),0)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IFERROR(VLOOKUP(H5,'35'!$K$3:$M$16,3,FALSE),0)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IFERROR(VLOOKUP(H6,'35'!$K$3:$M$16,3,FALSE),0)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IFERROR(VLOOKUP(H7,'35'!$K$3:$M$16,3,FALSE),0)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IFERROR(VLOOKUP(H8,'35'!$K$3:$M$16,3,FALSE),0)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IFERROR(VLOOKUP(H9,'35'!$K$3:$M$16,3,FALSE),0)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IFERROR(VLOOKUP(H10,'35'!$K$3:$M$16,3,FALSE),0)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IFERROR(VLOOKUP(H11,'35'!$K$3:$M$16,3,FALSE),0)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IFERROR(VLOOKUP(H12,'35'!$K$3:$M$16,3,FALSE),0)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IFERROR(VLOOKUP(H13,'35'!$K$3:$M$16,3,FALSE),0)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IFERROR(VLOOKUP(H14,'35'!$K$3:$M$16,3,FALSE),0)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IFERROR(VLOOKUP(H15,'35'!$K$3:$M$16,3,FALSE),0)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IFERROR(VLOOKUP(H16,'35'!$K$3:$M$16,3,FALSE),0)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IFERROR(VLOOKUP(H17,'35'!$K$3:$M$16,3,FALSE),0)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IFERROR(VLOOKUP(H18,'35'!$K$3:$M$16,3,FALSE),0)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IFERROR(VLOOKUP(H19,'35'!$K$3:$M$16,3,FALSE),0)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IFERROR(VLOOKUP(H20,'35'!$K$3:$M$16,3,FALSE),0)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IFERROR(VLOOKUP(H21,'35'!$K$3:$M$16,3,FALSE),0)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IFERROR(VLOOKUP(H22,'35'!$K$3:$M$16,3,FALSE),0)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IFERROR(VLOOKUP(H23,'35'!$K$3:$M$16,3,FALSE),0)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IFERROR(VLOOKUP(H24,'35'!$K$3:$M$16,3,FALSE),0)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IFERROR(VLOOKUP(H25,'35'!$K$3:$M$16,3,FALSE),0)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IFERROR(VLOOKUP(H26,'35'!$K$3:$M$16,3,FALSE),0)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IFERROR(VLOOKUP(H27,'35'!$K$3:$M$16,3,FALSE),0)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IFERROR(VLOOKUP(H28,'35'!$K$3:$M$16,3,FALSE),0)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IFERROR(VLOOKUP(H29,'35'!$K$3:$M$16,3,FALSE),0)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IFERROR(VLOOKUP(H30,'35'!$K$3:$M$16,3,FALSE),0)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IFERROR(VLOOKUP(H31,'35'!$K$3:$M$16,3,FALSE),0)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IFERROR(VLOOKUP(H32,'35'!$K$3:$M$16,3,FALSE),0)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IFERROR(VLOOKUP(H33,'35'!$K$3:$M$16,3,FALSE),0)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IFERROR(VLOOKUP(H34,'35'!$K$3:$M$16,3,FALSE),0)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IFERROR(VLOOKUP(H35,'35'!$K$3:$M$16,3,FALSE),0)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IFERROR(VLOOKUP(H36,'35'!$K$3:$M$16,3,FALSE),0)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IFERROR(VLOOKUP(H37,'35'!$K$3:$M$16,3,FALSE),0)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IFERROR(VLOOKUP(H38,'35'!$K$3:$M$16,3,FALSE),0)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IFERROR(VLOOKUP(H39,'35'!$K$3:$M$16,3,FALSE),0)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IFERROR(VLOOKUP(H40,'35'!$K$3:$M$16,3,FALSE),0)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IFERROR(VLOOKUP(H41,'35'!$K$3:$M$16,3,FALSE),0)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IFERROR(VLOOKUP(H42,'35'!$K$3:$M$16,3,FALSE),0)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IFERROR(VLOOKUP(H43,'35'!$K$3:$M$16,3,FALSE),0)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IFERROR(VLOOKUP(H44,'35'!$K$3:$M$16,3,FALSE),0)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IFERROR(VLOOKUP(H45,'35'!$K$3:$M$16,3,FALSE),0)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IFERROR(VLOOKUP(H46,'35'!$K$3:$M$16,3,FALSE),0)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IFERROR(VLOOKUP(H47,'35'!$K$3:$M$16,3,FALSE),0)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IFERROR(VLOOKUP(H48,'35'!$K$3:$M$16,3,FALSE),0)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IFERROR(VLOOKUP(H49,'35'!$K$3:$M$16,3,FALSE),0)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IFERROR(VLOOKUP(H50,'35'!$K$3:$M$16,3,FALSE),0)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IFERROR(VLOOKUP(H51,'35'!$K$3:$M$16,3,FALSE),0)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IFERROR(VLOOKUP(H52,'35'!$K$3:$M$16,3,FALSE),0)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IFERROR(VLOOKUP(H53,'35'!$K$3:$M$16,3,FALSE),0)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IFERROR(VLOOKUP(H54,'35'!$K$3:$M$16,3,FALSE),0)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IFERROR(VLOOKUP(H55,'35'!$K$3:$M$16,3,FALSE),0)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IFERROR(VLOOKUP(H56,'35'!$K$3:$M$16,3,FALSE),0)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IFERROR(VLOOKUP(H57,'35'!$K$3:$M$16,3,FALSE),0)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IFERROR(VLOOKUP(H58,'35'!$K$3:$M$16,3,FALSE),0)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IFERROR(VLOOKUP(H59,'35'!$K$3:$M$16,3,FALSE),0)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IFERROR(VLOOKUP(H60,'35'!$K$3:$M$16,3,FALSE),0)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IFERROR(VLOOKUP(H61,'35'!$K$3:$M$16,3,FALSE),0)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IFERROR(VLOOKUP(H62,'35'!$K$3:$M$16,3,FALSE),0)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IFERROR(VLOOKUP(H63,'35'!$K$3:$M$16,3,FALSE),0)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IFERROR(VLOOKUP(H64,'35'!$K$3:$M$16,3,FALSE),0)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IFERROR(VLOOKUP(H65,'35'!$K$3:$M$16,3,FALSE),0)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IFERROR(VLOOKUP(H66,'35'!$K$3:$M$16,3,FALSE),0)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IFERROR(VLOOKUP(H67,'35'!$K$3:$M$16,3,FALSE),0)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IFERROR(VLOOKUP(H68,'35'!$K$3:$M$16,3,FALSE),0)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IFERROR(VLOOKUP(H69,'35'!$K$3:$M$16,3,FALSE),0)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IFERROR(VLOOKUP(H70,'35'!$K$3:$M$16,3,FALSE),0)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IFERROR(VLOOKUP(H71,'35'!$K$3:$M$16,3,FALSE),0)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IFERROR(VLOOKUP(H72,'35'!$K$3:$M$16,3,FALSE),0)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IFERROR(VLOOKUP(H73,'35'!$K$3:$M$16,3,FALSE),0)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IFERROR(VLOOKUP(H74,'35'!$K$3:$M$16,3,FALSE),0)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IFERROR(VLOOKUP(H75,'35'!$K$3:$M$16,3,FALSE),0)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IFERROR(VLOOKUP(H76,'35'!$K$3:$M$16,3,FALSE),0)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IFERROR(VLOOKUP(H77,'35'!$K$3:$M$16,3,FALSE),0)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IFERROR(VLOOKUP(H78,'35'!$K$3:$M$16,3,FALSE),0)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IFERROR(VLOOKUP(H79,'35'!$K$3:$M$16,3,FALSE),0)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IFERROR(VLOOKUP(H80,'35'!$K$3:$M$16,3,FALSE),0)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IFERROR(VLOOKUP(H81,'35'!$K$3:$M$16,3,FALSE),0)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IFERROR(VLOOKUP(H82,'35'!$K$3:$M$16,3,FALSE),0)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IFERROR(VLOOKUP(H83,'35'!$K$3:$M$16,3,FALSE),0)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IFERROR(VLOOKUP(H84,'35'!$K$3:$M$16,3,FALSE),0)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IFERROR(VLOOKUP(H85,'35'!$K$3:$M$16,3,FALSE),0)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IFERROR(VLOOKUP(H86,'35'!$K$3:$M$16,3,FALSE),0)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IFERROR(VLOOKUP(H87,'35'!$K$3:$M$16,3,FALSE),0)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IFERROR(VLOOKUP(H88,'35'!$K$3:$M$16,3,FALSE),0)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IFERROR(VLOOKUP(H89,'35'!$K$3:$M$16,3,FALSE),0)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IFERROR(VLOOKUP(H90,'35'!$K$3:$M$16,3,FALSE),0)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IFERROR(VLOOKUP(H91,'35'!$K$3:$M$16,3,FALSE),0)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IFERROR(VLOOKUP(H92,'35'!$K$3:$M$16,3,FALSE),0)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IFERROR(VLOOKUP(H93,'35'!$K$3:$M$16,3,FALSE),0)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IFERROR(VLOOKUP(H94,'35'!$K$3:$M$16,3,FALSE),0)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IFERROR(VLOOKUP(H95,'35'!$K$3:$M$16,3,FALSE),0)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IFERROR(VLOOKUP(H96,'35'!$K$3:$M$16,3,FALSE),0)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IFERROR(VLOOKUP(H97,'35'!$K$3:$M$16,3,FALSE),0)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IFERROR(VLOOKUP(H98,'35'!$K$3:$M$16,3,FALSE),0)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IFERROR(VLOOKUP(H99,'35'!$K$3:$M$16,3,FALSE),0)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IFERROR(VLOOKUP(H100,'35'!$K$3:$M$16,3,FALSE),0)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IFERROR(VLOOKUP(H101,'35'!$K$3:$M$16,3,FALSE),0)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IFERROR(VLOOKUP(H102,'35'!$K$3:$M$16,3,FALSE),0)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IFERROR(VLOOKUP(H103,'35'!$K$3:$M$16,3,FALSE),0)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IFERROR(VLOOKUP(H104,'35'!$K$3:$M$16,3,FALSE),0)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IFERROR(VLOOKUP(H105,'35'!$K$3:$M$16,3,FALSE),0)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IFERROR(VLOOKUP(H106,'35'!$K$3:$M$16,3,FALSE),0)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IFERROR(VLOOKUP(H107,'35'!$K$3:$M$16,3,FALSE),0)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IFERROR(VLOOKUP(H108,'35'!$K$3:$M$16,3,FALSE),0)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IFERROR(VLOOKUP(H109,'35'!$K$3:$M$16,3,FALSE),0)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IFERROR(VLOOKUP(H110,'35'!$K$3:$M$16,3,FALSE),0)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IFERROR(VLOOKUP(H111,'35'!$K$3:$M$16,3,FALSE),0)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IFERROR(VLOOKUP(H112,'35'!$K$3:$M$16,3,FALSE),0)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IFERROR(VLOOKUP(H113,'35'!$K$3:$M$16,3,FALSE),0)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IFERROR(VLOOKUP(H114,'35'!$K$3:$M$16,3,FALSE),0)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IFERROR(VLOOKUP(H115,'35'!$K$3:$M$16,3,FALSE),0)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IFERROR(VLOOKUP(H116,'35'!$K$3:$M$16,3,FALSE),0)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IFERROR(VLOOKUP(H117,'35'!$K$3:$M$16,3,FALSE),0)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IFERROR(VLOOKUP(H118,'35'!$K$3:$M$16,3,FALSE),0)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IFERROR(VLOOKUP(H119,'35'!$K$3:$M$16,3,FALSE),0)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IFERROR(VLOOKUP(H120,'35'!$K$3:$M$16,3,FALSE),0)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IFERROR(VLOOKUP(H121,'35'!$K$3:$M$16,3,FALSE),0)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IFERROR(VLOOKUP(H122,'35'!$K$3:$M$16,3,FALSE),0)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IFERROR(VLOOKUP(H123,'35'!$K$3:$M$16,3,FALSE),0)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IFERROR(VLOOKUP(H124,'35'!$K$3:$M$16,3,FALSE),0)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IFERROR(VLOOKUP(H125,'35'!$K$3:$M$16,3,FALSE),0)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IFERROR(VLOOKUP(H126,'35'!$K$3:$M$16,3,FALSE),0)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IFERROR(VLOOKUP(H127,'35'!$K$3:$M$16,3,FALSE),0)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IFERROR(VLOOKUP(H128,'35'!$K$3:$M$16,3,FALSE),0)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IFERROR(VLOOKUP(H129,'35'!$K$3:$M$16,3,FALSE),0)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IFERROR(VLOOKUP(H130,'35'!$K$3:$M$16,3,FALSE),0)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IFERROR(VLOOKUP(H131,'35'!$K$3:$M$16,3,FALSE),0)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IFERROR(VLOOKUP(H132,'35'!$K$3:$M$16,3,FALSE),0)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IFERROR(VLOOKUP(H133,'35'!$K$3:$M$16,3,FALSE),0)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IFERROR(VLOOKUP(H134,'35'!$K$3:$M$16,3,FALSE),0)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IFERROR(VLOOKUP(H135,'35'!$K$3:$M$16,3,FALSE),0)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IFERROR(VLOOKUP(H136,'35'!$K$3:$M$16,3,FALSE),0)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IFERROR(VLOOKUP(H137,'35'!$K$3:$M$16,3,FALSE),0)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IFERROR(VLOOKUP(H138,'35'!$K$3:$M$16,3,FALSE),0)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IFERROR(VLOOKUP(H139,'35'!$K$3:$M$16,3,FALSE),0)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IFERROR(VLOOKUP(H140,'35'!$K$3:$M$16,3,FALSE),0)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IFERROR(VLOOKUP(H141,'35'!$K$3:$M$16,3,FALSE),0)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IFERROR(VLOOKUP(H142,'35'!$K$3:$M$16,3,FALSE),0)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IFERROR(VLOOKUP(H143,'35'!$K$3:$M$16,3,FALSE),0)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IFERROR(VLOOKUP(H144,'35'!$K$3:$M$16,3,FALSE),0)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IFERROR(VLOOKUP(H145,'35'!$K$3:$M$16,3,FALSE),0)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IFERROR(VLOOKUP(H146,'35'!$K$3:$M$16,3,FALSE),0)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IFERROR(VLOOKUP(H147,'35'!$K$3:$M$16,3,FALSE),0)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IFERROR(VLOOKUP(H148,'35'!$K$3:$M$16,3,FALSE),0)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IFERROR(VLOOKUP(H149,'35'!$K$3:$M$16,3,FALSE),0)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IFERROR(VLOOKUP(H150,'35'!$K$3:$M$16,3,FALSE),0)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IFERROR(VLOOKUP(H151,'35'!$K$3:$M$16,3,FALSE),0)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IFERROR(VLOOKUP(H152,'35'!$K$3:$M$16,3,FALSE),0)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IFERROR(VLOOKUP(H153,'35'!$K$3:$M$16,3,FALSE),0)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IFERROR(VLOOKUP(H154,'35'!$K$3:$M$16,3,FALSE),0)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IFERROR(VLOOKUP(H155,'35'!$K$3:$M$16,3,FALSE),0)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IFERROR(VLOOKUP(H156,'35'!$K$3:$M$16,3,FALSE),0)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IFERROR(VLOOKUP(H157,'35'!$K$3:$M$16,3,FALSE),0)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IFERROR(VLOOKUP(H158,'35'!$K$3:$M$16,3,FALSE),0)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IFERROR(VLOOKUP(H159,'35'!$K$3:$M$16,3,FALSE),0)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IFERROR(VLOOKUP(H160,'35'!$K$3:$M$16,3,FALSE),0)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IFERROR(VLOOKUP(H161,'35'!$K$3:$M$16,3,FALSE),0)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IFERROR(VLOOKUP(H162,'35'!$K$3:$M$16,3,FALSE),0)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IFERROR(VLOOKUP(H163,'35'!$K$3:$M$16,3,FALSE),0)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IFERROR(VLOOKUP(H164,'35'!$K$3:$M$16,3,FALSE),0)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IFERROR(VLOOKUP(H165,'35'!$K$3:$M$16,3,FALSE),0)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IFERROR(VLOOKUP(H166,'35'!$K$3:$M$16,3,FALSE),0)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IFERROR(VLOOKUP(H167,'35'!$K$3:$M$16,3,FALSE),0)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IFERROR(VLOOKUP(H168,'35'!$K$3:$M$16,3,FALSE),0)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IFERROR(VLOOKUP(H169,'35'!$K$3:$M$16,3,FALSE),0)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IFERROR(VLOOKUP(H170,'35'!$K$3:$M$16,3,FALSE),0)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IFERROR(VLOOKUP(H171,'35'!$K$3:$M$16,3,FALSE),0)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IFERROR(VLOOKUP(H172,'35'!$K$3:$M$16,3,FALSE),0)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IFERROR(VLOOKUP(H173,'35'!$K$3:$M$16,3,FALSE),0)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IFERROR(VLOOKUP(H174,'35'!$K$3:$M$16,3,FALSE),0)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IFERROR(VLOOKUP(H175,'35'!$K$3:$M$16,3,FALSE),0)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IFERROR(VLOOKUP(H176,'35'!$K$3:$M$16,3,FALSE),0)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IFERROR(VLOOKUP(H177,'35'!$K$3:$M$16,3,FALSE),0)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IFERROR(VLOOKUP(H178,'35'!$K$3:$M$16,3,FALSE),0)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IFERROR(VLOOKUP(H179,'35'!$K$3:$M$16,3,FALSE),0)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IFERROR(VLOOKUP(H180,'35'!$K$3:$M$16,3,FALSE),0)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IFERROR(VLOOKUP(H181,'35'!$K$3:$M$16,3,FALSE),0)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IFERROR(VLOOKUP(H182,'35'!$K$3:$M$16,3,FALSE),0)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IFERROR(VLOOKUP(H183,'35'!$K$3:$M$16,3,FALSE),0)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IFERROR(VLOOKUP(H184,'35'!$K$3:$M$16,3,FALSE),0)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IFERROR(VLOOKUP(H185,'35'!$K$3:$M$16,3,FALSE),0)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IFERROR(VLOOKUP(H186,'35'!$K$3:$M$16,3,FALSE),0)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IFERROR(VLOOKUP(H187,'35'!$K$3:$M$16,3,FALSE),0)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IFERROR(VLOOKUP(H188,'35'!$K$3:$M$16,3,FALSE),0)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IFERROR(VLOOKUP(H189,'35'!$K$3:$M$16,3,FALSE),0)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IFERROR(VLOOKUP(H190,'35'!$K$3:$M$16,3,FALSE),0)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IFERROR(VLOOKUP(H191,'35'!$K$3:$M$16,3,FALSE),0)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IFERROR(VLOOKUP(H192,'35'!$K$3:$M$16,3,FALSE),0)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IFERROR(VLOOKUP(H193,'35'!$K$3:$M$16,3,FALSE),0)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IFERROR(VLOOKUP(H194,'35'!$K$3:$M$16,3,FALSE),0)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IFERROR(VLOOKUP(H195,'35'!$K$3:$M$16,3,FALSE),0)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IFERROR(VLOOKUP(H196,'35'!$K$3:$M$16,3,FALSE),0)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IFERROR(VLOOKUP(H197,'35'!$K$3:$M$16,3,FALSE),0)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IFERROR(VLOOKUP(H198,'35'!$K$3:$M$16,3,FALSE),0)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IFERROR(VLOOKUP(H199,'35'!$K$3:$M$16,3,FALSE),0)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IFERROR(VLOOKUP(H200,'35'!$K$3:$M$16,3,FALSE),0)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IFERROR(VLOOKUP(H201,'35'!$K$3:$M$16,3,FALSE),0)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IFERROR(VLOOKUP(H202,'35'!$K$3:$M$16,3,FALSE),0)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IFERROR(VLOOKUP(H203,'35'!$K$3:$M$16,3,FALSE),0)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IFERROR(VLOOKUP(H204,'35'!$K$3:$M$16,3,FALSE),0)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IFERROR(VLOOKUP(H205,'35'!$K$3:$M$16,3,FALSE),0)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IFERROR(VLOOKUP(H206,'35'!$K$3:$M$16,3,FALSE),0)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IFERROR(VLOOKUP(H207,'35'!$K$3:$M$16,3,FALSE),0)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IFERROR(VLOOKUP(H208,'35'!$K$3:$M$16,3,FALSE),0)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IFERROR(VLOOKUP(H209,'35'!$K$3:$M$16,3,FALSE),0)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IFERROR(VLOOKUP(H210,'35'!$K$3:$M$16,3,FALSE),0)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IFERROR(VLOOKUP(H211,'35'!$K$3:$M$16,3,FALSE),0)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IFERROR(VLOOKUP(H212,'35'!$K$3:$M$16,3,FALSE),0)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IFERROR(VLOOKUP(H213,'35'!$K$3:$M$16,3,FALSE),0)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IFERROR(VLOOKUP(H214,'35'!$K$3:$M$16,3,FALSE),0)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IFERROR(VLOOKUP(H215,'35'!$K$3:$M$16,3,FALSE),0)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IFERROR(VLOOKUP(H216,'35'!$K$3:$M$16,3,FALSE),0)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IFERROR(VLOOKUP(H217,'35'!$K$3:$M$16,3,FALSE),0)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IFERROR(VLOOKUP(H218,'35'!$K$3:$M$16,3,FALSE),0)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IFERROR(VLOOKUP(H219,'35'!$K$3:$M$16,3,FALSE),0)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IFERROR(VLOOKUP(H220,'35'!$K$3:$M$16,3,FALSE),0)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IFERROR(VLOOKUP(H221,'35'!$K$3:$M$16,3,FALSE),0)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IFERROR(VLOOKUP(H222,'35'!$K$3:$M$16,3,FALSE),0)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IFERROR(VLOOKUP(H223,'35'!$K$3:$M$16,3,FALSE),0)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IFERROR(VLOOKUP(H224,'35'!$K$3:$M$16,3,FALSE),0)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IFERROR(VLOOKUP(H225,'35'!$K$3:$M$16,3,FALSE),0)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IFERROR(VLOOKUP(H226,'35'!$K$3:$M$16,3,FALSE),0)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IFERROR(VLOOKUP(H227,'35'!$K$3:$M$16,3,FALSE),0)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IFERROR(VLOOKUP(H228,'35'!$K$3:$M$16,3,FALSE),0)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IFERROR(VLOOKUP(H229,'35'!$K$3:$M$16,3,FALSE),0)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IFERROR(VLOOKUP(H230,'35'!$K$3:$M$16,3,FALSE),0)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IFERROR(VLOOKUP(H231,'35'!$K$3:$M$16,3,FALSE),0)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IFERROR(VLOOKUP(H232,'35'!$K$3:$M$16,3,FALSE),0)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IFERROR(VLOOKUP(H233,'35'!$K$3:$M$16,3,FALSE),0)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IFERROR(VLOOKUP(H234,'35'!$K$3:$M$16,3,FALSE),0)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IFERROR(VLOOKUP(H235,'35'!$K$3:$M$16,3,FALSE),0)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IFERROR(VLOOKUP(H236,'35'!$K$3:$M$16,3,FALSE),0)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IFERROR(VLOOKUP(H237,'35'!$K$3:$M$16,3,FALSE),0)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IFERROR(VLOOKUP(H238,'35'!$K$3:$M$16,3,FALSE),0)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IFERROR(VLOOKUP(H239,'35'!$K$3:$M$16,3,FALSE),0)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IFERROR(VLOOKUP(H240,'35'!$K$3:$M$16,3,FALSE),0)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IFERROR(VLOOKUP(H241,'35'!$K$3:$M$16,3,FALSE),0)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IFERROR(VLOOKUP(H242,'35'!$K$3:$M$16,3,FALSE),0)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IFERROR(VLOOKUP(H243,'35'!$K$3:$M$16,3,FALSE),0)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IFERROR(VLOOKUP(H244,'35'!$K$3:$M$16,3,FALSE),0)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IFERROR(VLOOKUP(H245,'35'!$K$3:$M$16,3,FALSE),0)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IFERROR(VLOOKUP(H246,'35'!$K$3:$M$16,3,FALSE),0)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IFERROR(VLOOKUP(H247,'35'!$K$3:$M$16,3,FALSE),0)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IFERROR(VLOOKUP(H248,'35'!$K$3:$M$16,3,FALSE),0)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IFERROR(VLOOKUP(H249,'35'!$K$3:$M$16,3,FALSE),0)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IFERROR(VLOOKUP(H250,'35'!$K$3:$M$16,3,FALSE),0)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IFERROR(VLOOKUP(H251,'35'!$K$3:$M$16,3,FALSE),0)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IFERROR(VLOOKUP(H252,'35'!$K$3:$M$16,3,FALSE),0)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IFERROR(VLOOKUP(H253,'35'!$K$3:$M$16,3,FALSE),0)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IFERROR(VLOOKUP(H254,'35'!$K$3:$M$16,3,FALSE),0)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IFERROR(VLOOKUP(H255,'35'!$K$3:$M$16,3,FALSE),0)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IFERROR(VLOOKUP(H256,'35'!$K$3:$M$16,3,FALSE),0)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IFERROR(VLOOKUP(H257,'35'!$K$3:$M$16,3,FALSE),0)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IFERROR(VLOOKUP(H258,'35'!$K$3:$M$16,3,FALSE),0)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IFERROR(VLOOKUP(H259,'35'!$K$3:$M$16,3,FALSE),0)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IFERROR(VLOOKUP(H260,'35'!$K$3:$M$16,3,FALSE),0)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IFERROR(VLOOKUP(H261,'35'!$K$3:$M$16,3,FALSE),0)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IFERROR(VLOOKUP(H262,'35'!$K$3:$M$16,3,FALSE),0)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IFERROR(VLOOKUP(H263,'35'!$K$3:$M$16,3,FALSE),0)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IFERROR(VLOOKUP(H264,'35'!$K$3:$M$16,3,FALSE),0)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IFERROR(VLOOKUP(H265,'35'!$K$3:$M$16,3,FALSE),0)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IFERROR(VLOOKUP(H266,'35'!$K$3:$M$16,3,FALSE),0)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IFERROR(VLOOKUP(H267,'35'!$K$3:$M$16,3,FALSE),0)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IFERROR(VLOOKUP(H268,'35'!$K$3:$M$16,3,FALSE),0)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IFERROR(VLOOKUP(H269,'35'!$K$3:$M$16,3,FALSE),0)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IFERROR(VLOOKUP(H270,'35'!$K$3:$M$16,3,FALSE),0)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IFERROR(VLOOKUP(H271,'35'!$K$3:$M$16,3,FALSE),0)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IFERROR(VLOOKUP(H272,'35'!$K$3:$M$16,3,FALSE),0)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IFERROR(VLOOKUP(H273,'35'!$K$3:$M$16,3,FALSE),0)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IFERROR(VLOOKUP(H274,'35'!$K$3:$M$16,3,FALSE),0)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IFERROR(VLOOKUP(H275,'35'!$K$3:$M$16,3,FALSE),0)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IFERROR(VLOOKUP(H276,'35'!$K$3:$M$16,3,FALSE),0)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IFERROR(VLOOKUP(H277,'35'!$K$3:$M$16,3,FALSE),0)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IFERROR(VLOOKUP(H278,'35'!$K$3:$M$16,3,FALSE),0)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IFERROR(VLOOKUP(H279,'35'!$K$3:$M$16,3,FALSE),0)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IFERROR(VLOOKUP(H280,'35'!$K$3:$M$16,3,FALSE),0)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IFERROR(VLOOKUP(H281,'35'!$K$3:$M$16,3,FALSE),0)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IFERROR(VLOOKUP(H282,'35'!$K$3:$M$16,3,FALSE),0)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IFERROR(VLOOKUP(H283,'35'!$K$3:$M$16,3,FALSE),0)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IFERROR(VLOOKUP(H284,'35'!$K$3:$M$16,3,FALSE),0)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IFERROR(VLOOKUP(H285,'35'!$K$3:$M$16,3,FALSE),0)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IFERROR(VLOOKUP(H286,'35'!$K$3:$M$16,3,FALSE),0)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IFERROR(VLOOKUP(H287,'35'!$K$3:$M$16,3,FALSE),0)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IFERROR(VLOOKUP(H288,'35'!$K$3:$M$16,3,FALSE),0)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IFERROR(VLOOKUP(H289,'35'!$K$3:$M$16,3,FALSE),0)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IFERROR(VLOOKUP(H290,'35'!$K$3:$M$16,3,FALSE),0)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IFERROR(VLOOKUP(H291,'35'!$K$3:$M$16,3,FALSE),0)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IFERROR(VLOOKUP(H292,'35'!$K$3:$M$16,3,FALSE),0)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IFERROR(VLOOKUP(H293,'35'!$K$3:$M$16,3,FALSE),0)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IFERROR(VLOOKUP(H294,'35'!$K$3:$M$16,3,FALSE),0)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IFERROR(VLOOKUP(H295,'35'!$K$3:$M$16,3,FALSE),0)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IFERROR(VLOOKUP(H296,'35'!$K$3:$M$16,3,FALSE),0)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IFERROR(VLOOKUP(H297,'35'!$K$3:$M$16,3,FALSE),0)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IFERROR(VLOOKUP(H298,'35'!$K$3:$M$16,3,FALSE),0)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IFERROR(VLOOKUP(H299,'35'!$K$3:$M$16,3,FALSE),0)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IFERROR(VLOOKUP(H300,'35'!$K$3:$M$16,3,FALSE),0)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IFERROR(VLOOKUP(H301,'35'!$K$3:$M$16,3,FALSE),0)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IFERROR(VLOOKUP(H302,'35'!$K$3:$M$16,3,FALSE),0)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IFERROR(VLOOKUP(H303,'35'!$K$3:$M$16,3,FALSE),0)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IFERROR(VLOOKUP(H304,'35'!$K$3:$M$16,3,FALSE),0)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IFERROR(VLOOKUP(H305,'35'!$K$3:$M$16,3,FALSE),0)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IFERROR(VLOOKUP(H306,'35'!$K$3:$M$16,3,FALSE),0)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IFERROR(VLOOKUP(H307,'35'!$K$3:$M$16,3,FALSE),0)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IFERROR(VLOOKUP(H308,'35'!$K$3:$M$16,3,FALSE),0)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IFERROR(VLOOKUP(H309,'35'!$K$3:$M$16,3,FALSE),0)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IFERROR(VLOOKUP(H310,'35'!$K$3:$M$16,3,FALSE),0)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IFERROR(VLOOKUP(H311,'35'!$K$3:$M$16,3,FALSE),0)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IFERROR(VLOOKUP(H312,'35'!$K$3:$M$16,3,FALSE),0)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IFERROR(VLOOKUP(H313,'35'!$K$3:$M$16,3,FALSE),0)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IFERROR(VLOOKUP(H314,'35'!$K$3:$M$16,3,FALSE),0)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IFERROR(VLOOKUP(H315,'35'!$K$3:$M$16,3,FALSE),0)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IFERROR(VLOOKUP(H316,'35'!$K$3:$M$16,3,FALSE),0)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IFERROR(VLOOKUP(H317,'35'!$K$3:$M$16,3,FALSE),0)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IFERROR(VLOOKUP(H318,'35'!$K$3:$M$16,3,FALSE),0)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IFERROR(VLOOKUP(H319,'35'!$K$3:$M$16,3,FALSE),0)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IFERROR(VLOOKUP(H320,'35'!$K$3:$M$16,3,FALSE),0)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IFERROR(VLOOKUP(H321,'35'!$K$3:$M$16,3,FALSE),0)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IFERROR(VLOOKUP(H322,'35'!$K$3:$M$16,3,FALSE),0)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IFERROR(VLOOKUP(H323,'35'!$K$3:$M$16,3,FALSE),0)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IFERROR(VLOOKUP(H324,'35'!$K$3:$M$16,3,FALSE),0)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IFERROR(VLOOKUP(H325,'35'!$K$3:$M$16,3,FALSE),0)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IFERROR(VLOOKUP(H326,'35'!$K$3:$M$16,3,FALSE),0)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IFERROR(VLOOKUP(H327,'35'!$K$3:$M$16,3,FALSE),0)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IFERROR(VLOOKUP(H328,'35'!$K$3:$M$16,3,FALSE),0)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IFERROR(VLOOKUP(H329,'35'!$K$3:$M$16,3,FALSE),0)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IFERROR(VLOOKUP(H330,'35'!$K$3:$M$16,3,FALSE),0)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IFERROR(VLOOKUP(H331,'35'!$K$3:$M$16,3,FALSE),0)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IFERROR(VLOOKUP(H332,'35'!$K$3:$M$16,3,FALSE),0)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IFERROR(VLOOKUP(H333,'35'!$K$3:$M$16,3,FALSE),0)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IFERROR(VLOOKUP(H334,'35'!$K$3:$M$16,3,FALSE),0)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IFERROR(VLOOKUP(H335,'35'!$K$3:$M$16,3,FALSE),0)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IFERROR(VLOOKUP(H336,'35'!$K$3:$M$16,3,FALSE),0)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IFERROR(VLOOKUP(H337,'35'!$K$3:$M$16,3,FALSE),0)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IFERROR(VLOOKUP(H338,'35'!$K$3:$M$16,3,FALSE),0)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IFERROR(VLOOKUP(H339,'35'!$K$3:$M$16,3,FALSE),0)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IFERROR(VLOOKUP(H340,'35'!$K$3:$M$16,3,FALSE),0)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IFERROR(VLOOKUP(H341,'35'!$K$3:$M$16,3,FALSE),0)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IFERROR(VLOOKUP(H342,'35'!$K$3:$M$16,3,FALSE),0)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IFERROR(VLOOKUP(H343,'35'!$K$3:$M$16,3,FALSE),0)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IFERROR(VLOOKUP(H344,'35'!$K$3:$M$16,3,FALSE),0)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IFERROR(VLOOKUP(H345,'35'!$K$3:$M$16,3,FALSE),0)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IFERROR(VLOOKUP(H346,'35'!$K$3:$M$16,3,FALSE),0)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IFERROR(VLOOKUP(H347,'35'!$K$3:$M$16,3,FALSE),0)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IFERROR(VLOOKUP(H348,'35'!$K$3:$M$16,3,FALSE),0)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IFERROR(VLOOKUP(H349,'35'!$K$3:$M$16,3,FALSE),0)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IFERROR(VLOOKUP(H350,'35'!$K$3:$M$16,3,FALSE),0)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IFERROR(VLOOKUP(H351,'35'!$K$3:$M$16,3,FALSE),0)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IFERROR(VLOOKUP(H352,'35'!$K$3:$M$16,3,FALSE),0)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IFERROR(VLOOKUP(H353,'35'!$K$3:$M$16,3,FALSE),0)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IFERROR(VLOOKUP(H354,'35'!$K$3:$M$16,3,FALSE),0)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IFERROR(VLOOKUP(H355,'35'!$K$3:$M$16,3,FALSE),0)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IFERROR(VLOOKUP(H356,'35'!$K$3:$M$16,3,FALSE),0)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IFERROR(VLOOKUP(H357,'35'!$K$3:$M$16,3,FALSE),0)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IFERROR(VLOOKUP(H358,'35'!$K$3:$M$16,3,FALSE),0)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IFERROR(VLOOKUP(H359,'35'!$K$3:$M$16,3,FALSE),0)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IFERROR(VLOOKUP(H360,'35'!$K$3:$M$16,3,FALSE),0)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IFERROR(VLOOKUP(H361,'35'!$K$3:$M$16,3,FALSE),0)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IFERROR(VLOOKUP(H362,'35'!$K$3:$M$16,3,FALSE),0)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IFERROR(VLOOKUP(H363,'35'!$K$3:$M$16,3,FALSE),0)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IFERROR(VLOOKUP(H364,'35'!$K$3:$M$16,3,FALSE),0)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IFERROR(VLOOKUP(H365,'35'!$K$3:$M$16,3,FALSE),0)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IFERROR(VLOOKUP(H366,'35'!$K$3:$M$16,3,FALSE),0)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IFERROR(VLOOKUP(H367,'35'!$K$3:$M$16,3,FALSE),0)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IFERROR(VLOOKUP(H368,'35'!$K$3:$M$16,3,FALSE),0)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IFERROR(VLOOKUP(H369,'35'!$K$3:$M$16,3,FALSE),0)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IFERROR(VLOOKUP(H370,'35'!$K$3:$M$16,3,FALSE),0)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IFERROR(VLOOKUP(H371,'35'!$K$3:$M$16,3,FALSE),0)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IFERROR(VLOOKUP(H372,'35'!$K$3:$M$16,3,FALSE),0)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IFERROR(VLOOKUP(H373,'35'!$K$3:$M$16,3,FALSE),0)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IFERROR(VLOOKUP(H374,'35'!$K$3:$M$16,3,FALSE),0)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IFERROR(VLOOKUP(H375,'35'!$K$3:$M$16,3,FALSE),0)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IFERROR(VLOOKUP(H376,'35'!$K$3:$M$16,3,FALSE),0)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IFERROR(VLOOKUP(H377,'35'!$K$3:$M$16,3,FALSE),0)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IFERROR(VLOOKUP(H378,'35'!$K$3:$M$16,3,FALSE),0)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IFERROR(VLOOKUP(H379,'35'!$K$3:$M$16,3,FALSE),0)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IFERROR(VLOOKUP(H380,'35'!$K$3:$M$16,3,FALSE),0)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IFERROR(VLOOKUP(H381,'35'!$K$3:$M$16,3,FALSE),0)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IFERROR(VLOOKUP(H382,'35'!$K$3:$M$16,3,FALSE),0)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IFERROR(VLOOKUP(H383,'35'!$K$3:$M$16,3,FALSE),0)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IFERROR(VLOOKUP(H384,'35'!$K$3:$M$16,3,FALSE),0)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IFERROR(VLOOKUP(H385,'35'!$K$3:$M$16,3,FALSE),0)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IFERROR(VLOOKUP(H386,'35'!$K$3:$M$16,3,FALSE),0)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IFERROR(VLOOKUP(H387,'35'!$K$3:$M$16,3,FALSE),0)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IFERROR(VLOOKUP(H388,'35'!$K$3:$M$16,3,FALSE),0)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IFERROR(VLOOKUP(H389,'35'!$K$3:$M$16,3,FALSE),0)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IFERROR(VLOOKUP(H390,'35'!$K$3:$M$16,3,FALSE),0)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IFERROR(VLOOKUP(H391,'35'!$K$3:$M$16,3,FALSE),0)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IFERROR(VLOOKUP(H392,'35'!$K$3:$M$16,3,FALSE),0)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IFERROR(VLOOKUP(H393,'35'!$K$3:$M$16,3,FALSE),0)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IFERROR(VLOOKUP(H394,'35'!$K$3:$M$16,3,FALSE),0)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IFERROR(VLOOKUP(H395,'35'!$K$3:$M$16,3,FALSE),0)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IFERROR(VLOOKUP(H396,'35'!$K$3:$M$16,3,FALSE),0)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IFERROR(VLOOKUP(H397,'35'!$K$3:$M$16,3,FALSE),0)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IFERROR(VLOOKUP(H398,'35'!$K$3:$M$16,3,FALSE),0)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IFERROR(VLOOKUP(H399,'35'!$K$3:$M$16,3,FALSE),0)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IFERROR(VLOOKUP(H400,'35'!$K$3:$M$16,3,FALSE),0)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IFERROR(VLOOKUP(H401,'35'!$K$3:$M$16,3,FALSE),0)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IFERROR(VLOOKUP(H402,'35'!$K$3:$M$16,3,FALSE),0)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IFERROR(VLOOKUP(H403,'35'!$K$3:$M$16,3,FALSE),0)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IFERROR(VLOOKUP(H404,'35'!$K$3:$M$16,3,FALSE),0)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IFERROR(VLOOKUP(H405,'35'!$K$3:$M$16,3,FALSE),0)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IFERROR(VLOOKUP(H406,'35'!$K$3:$M$16,3,FALSE),0)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IFERROR(VLOOKUP(H407,'35'!$K$3:$M$16,3,FALSE),0)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IFERROR(VLOOKUP(H408,'35'!$K$3:$M$16,3,FALSE),0)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IFERROR(VLOOKUP(H409,'35'!$K$3:$M$16,3,FALSE),0)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IFERROR(VLOOKUP(H410,'35'!$K$3:$M$16,3,FALSE),0)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IFERROR(VLOOKUP(H411,'35'!$K$3:$M$16,3,FALSE),0)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IFERROR(VLOOKUP(H412,'35'!$K$3:$M$16,3,FALSE),0)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IFERROR(VLOOKUP(H413,'35'!$K$3:$M$16,3,FALSE),0)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IFERROR(VLOOKUP(H414,'35'!$K$3:$M$16,3,FALSE),0)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IFERROR(VLOOKUP(H415,'35'!$K$3:$M$16,3,FALSE),0)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IFERROR(VLOOKUP(H416,'35'!$K$3:$M$16,3,FALSE),0)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IFERROR(VLOOKUP(H417,'35'!$K$3:$M$16,3,FALSE),0)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IFERROR(VLOOKUP(H418,'35'!$K$3:$M$16,3,FALSE),0)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IFERROR(VLOOKUP(H419,'35'!$K$3:$M$16,3,FALSE),0)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IFERROR(VLOOKUP(H420,'35'!$K$3:$M$16,3,FALSE),0)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IFERROR(VLOOKUP(H421,'35'!$K$3:$M$16,3,FALSE),0)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IFERROR(VLOOKUP(H422,'35'!$K$3:$M$16,3,FALSE),0)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IFERROR(VLOOKUP(H423,'35'!$K$3:$M$16,3,FALSE),0)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IFERROR(VLOOKUP(H424,'35'!$K$3:$M$16,3,FALSE),0)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IFERROR(VLOOKUP(H425,'35'!$K$3:$M$16,3,FALSE),0)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IFERROR(VLOOKUP(H426,'35'!$K$3:$M$16,3,FALSE),0)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IFERROR(VLOOKUP(H427,'35'!$K$3:$M$16,3,FALSE),0)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IFERROR(VLOOKUP(H428,'35'!$K$3:$M$16,3,FALSE),0)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IFERROR(VLOOKUP(H429,'35'!$K$3:$M$16,3,FALSE),0)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IFERROR(VLOOKUP(H430,'35'!$K$3:$M$16,3,FALSE),0)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IFERROR(VLOOKUP(H431,'35'!$K$3:$M$16,3,FALSE),0)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IFERROR(VLOOKUP(H432,'35'!$K$3:$M$16,3,FALSE),0)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IFERROR(VLOOKUP(H433,'35'!$K$3:$M$16,3,FALSE),0)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IFERROR(VLOOKUP(H434,'35'!$K$3:$M$16,3,FALSE),0)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IFERROR(VLOOKUP(H435,'35'!$K$3:$M$16,3,FALSE),0)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IFERROR(VLOOKUP(H436,'35'!$K$3:$M$16,3,FALSE),0)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IFERROR(VLOOKUP(H437,'35'!$K$3:$M$16,3,FALSE),0)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IFERROR(VLOOKUP(H438,'35'!$K$3:$M$16,3,FALSE),0)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IFERROR(VLOOKUP(H439,'35'!$K$3:$M$16,3,FALSE),0)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IFERROR(VLOOKUP(H440,'35'!$K$3:$M$16,3,FALSE),0)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IFERROR(VLOOKUP(H441,'35'!$K$3:$M$16,3,FALSE),0)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IFERROR(VLOOKUP(H442,'35'!$K$3:$M$16,3,FALSE),0)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IFERROR(VLOOKUP(H443,'35'!$K$3:$M$16,3,FALSE),0)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IFERROR(VLOOKUP(H444,'35'!$K$3:$M$16,3,FALSE),0)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IFERROR(VLOOKUP(H445,'35'!$K$3:$M$16,3,FALSE),0)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IFERROR(VLOOKUP(H446,'35'!$K$3:$M$16,3,FALSE),0)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IFERROR(VLOOKUP(H447,'35'!$K$3:$M$16,3,FALSE),0)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IFERROR(VLOOKUP(H448,'35'!$K$3:$M$16,3,FALSE),0)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IFERROR(VLOOKUP(H449,'35'!$K$3:$M$16,3,FALSE),0)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IFERROR(VLOOKUP(H450,'35'!$K$3:$M$16,3,FALSE),0)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IFERROR(VLOOKUP(H451,'35'!$K$3:$M$16,3,FALSE),0)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IFERROR(VLOOKUP(H452,'35'!$K$3:$M$16,3,FALSE),0)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IFERROR(VLOOKUP(H453,'35'!$K$3:$M$16,3,FALSE),0)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IFERROR(VLOOKUP(H454,'35'!$K$3:$M$16,3,FALSE),0)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IFERROR(VLOOKUP(H455,'35'!$K$3:$M$16,3,FALSE),0)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IFERROR(VLOOKUP(H456,'35'!$K$3:$M$16,3,FALSE),0)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IFERROR(VLOOKUP(H457,'35'!$K$3:$M$16,3,FALSE),0)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IFERROR(VLOOKUP(H458,'35'!$K$3:$M$16,3,FALSE),0)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IFERROR(VLOOKUP(H459,'35'!$K$3:$M$16,3,FALSE),0)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IFERROR(VLOOKUP(H460,'35'!$K$3:$M$16,3,FALSE),0)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IFERROR(VLOOKUP(H461,'35'!$K$3:$M$16,3,FALSE),0)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IFERROR(VLOOKUP(H462,'35'!$K$3:$M$16,3,FALSE),0)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IFERROR(VLOOKUP(H463,'35'!$K$3:$M$16,3,FALSE),0)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IFERROR(VLOOKUP(H464,'35'!$K$3:$M$16,3,FALSE),0)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IFERROR(VLOOKUP(H465,'35'!$K$3:$M$16,3,FALSE),0)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IFERROR(VLOOKUP(H466,'35'!$K$3:$M$16,3,FALSE),0)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IFERROR(VLOOKUP(H467,'35'!$K$3:$M$16,3,FALSE),0)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IFERROR(VLOOKUP(H468,'35'!$K$3:$M$16,3,FALSE),0)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IFERROR(VLOOKUP(H469,'35'!$K$3:$M$16,3,FALSE),0)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IFERROR(VLOOKUP(H470,'35'!$K$3:$M$16,3,FALSE),0)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IFERROR(VLOOKUP(H471,'35'!$K$3:$M$16,3,FALSE),0)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IFERROR(VLOOKUP(H472,'35'!$K$3:$M$16,3,FALSE),0)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IFERROR(VLOOKUP(H473,'35'!$K$3:$M$16,3,FALSE),0)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IFERROR(VLOOKUP(H474,'35'!$K$3:$M$16,3,FALSE),0)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IFERROR(VLOOKUP(H475,'35'!$K$3:$M$16,3,FALSE),0)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IFERROR(VLOOKUP(H476,'35'!$K$3:$M$16,3,FALSE),0)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IFERROR(VLOOKUP(H477,'35'!$K$3:$M$16,3,FALSE),0)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IFERROR(VLOOKUP(H478,'35'!$K$3:$M$16,3,FALSE),0)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IFERROR(VLOOKUP(H479,'35'!$K$3:$M$16,3,FALSE),0)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IFERROR(VLOOKUP(H480,'35'!$K$3:$M$16,3,FALSE),0)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IFERROR(VLOOKUP(H481,'35'!$K$3:$M$16,3,FALSE),0)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IFERROR(VLOOKUP(H482,'35'!$K$3:$M$16,3,FALSE),0)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IFERROR(VLOOKUP(H483,'35'!$K$3:$M$16,3,FALSE),0)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IFERROR(VLOOKUP(H484,'35'!$K$3:$M$16,3,FALSE),0)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IFERROR(VLOOKUP(H485,'35'!$K$3:$M$16,3,FALSE),0)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IFERROR(VLOOKUP(H486,'35'!$K$3:$M$16,3,FALSE),0)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IFERROR(VLOOKUP(H487,'35'!$K$3:$M$16,3,FALSE),0)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IFERROR(VLOOKUP(H488,'35'!$K$3:$M$16,3,FALSE),0)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IFERROR(VLOOKUP(H489,'35'!$K$3:$M$16,3,FALSE),0)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IFERROR(VLOOKUP(H490,'35'!$K$3:$M$16,3,FALSE),0)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IFERROR(VLOOKUP(H491,'35'!$K$3:$M$16,3,FALSE),0)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IFERROR(VLOOKUP(H492,'35'!$K$3:$M$16,3,FALSE),0)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IFERROR(VLOOKUP(H493,'35'!$K$3:$M$16,3,FALSE),0)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IFERROR(VLOOKUP(H494,'35'!$K$3:$M$16,3,FALSE),0)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IFERROR(VLOOKUP(H495,'35'!$K$3:$M$16,3,FALSE),0)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IFERROR(VLOOKUP(H496,'35'!$K$3:$M$16,3,FALSE),0)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IFERROR(VLOOKUP(H497,'35'!$K$3:$M$16,3,FALSE),0)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IFERROR(VLOOKUP(H498,'35'!$K$3:$M$16,3,FALSE),0)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IFERROR(VLOOKUP(H499,'35'!$K$3:$M$16,3,FALSE),0)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MYtgg4ENrWBM9WCqO9rFpoFG7mGSr2oMz4vxbxiLs/LVgZcCXmmlL4X6+oat/elKELeDuXfTb3deyD7mod+OHg==" saltValue="i+n4WoQybKDpHQGe11n8a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40D32A6D-0B9B-4049-806D-BDB09188142B}">
      <formula1>$AB$539:$AB$542</formula1>
    </dataValidation>
    <dataValidation type="list" allowBlank="1" showInputMessage="1" showErrorMessage="1" sqref="A4:A499" xr:uid="{E425E8A0-7313-4F14-A476-5CE89B2945C0}">
      <formula1>$AB$544:$AB$549</formula1>
    </dataValidation>
    <dataValidation type="list" allowBlank="1" showInputMessage="1" showErrorMessage="1" sqref="E4:E499" xr:uid="{9FDF27EB-3C95-4347-9D97-18236A45D0ED}">
      <formula1>$AB$500:$AB$534</formula1>
    </dataValidation>
  </dataValidation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codeName="Blad75">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SUMIF('36a'!$H$4:$H$499,"A",'36a'!$S$4:$S$499)</f>
        <v>0</v>
      </c>
    </row>
    <row r="4" spans="1:14">
      <c r="A4" s="17" t="s">
        <v>127</v>
      </c>
      <c r="B4" s="285">
        <f>VLOOKUP(H5,'Kosten NEN2075'!A3:E52,3)</f>
        <v>0</v>
      </c>
      <c r="C4" s="285"/>
      <c r="D4" s="285"/>
      <c r="E4" s="285"/>
      <c r="F4" s="20"/>
      <c r="G4" s="20"/>
      <c r="H4" s="13"/>
      <c r="K4" s="35" t="s">
        <v>126</v>
      </c>
      <c r="L4" s="47"/>
      <c r="M4" s="191"/>
      <c r="N4" s="84">
        <f>SUMIF('36a'!$H$4:$H$499,"B",'36a'!$S$4:$S$499)</f>
        <v>0</v>
      </c>
    </row>
    <row r="5" spans="1:14">
      <c r="A5" s="18" t="s">
        <v>129</v>
      </c>
      <c r="B5" s="286">
        <f>VLOOKUP(H5,'Kosten NEN2075'!A3:E52,4)</f>
        <v>0</v>
      </c>
      <c r="C5" s="286"/>
      <c r="D5" s="286"/>
      <c r="E5" s="286"/>
      <c r="F5" s="282" t="s">
        <v>130</v>
      </c>
      <c r="G5" s="282"/>
      <c r="H5" s="14">
        <v>36</v>
      </c>
      <c r="K5" s="35" t="s">
        <v>131</v>
      </c>
      <c r="L5" s="47"/>
      <c r="M5" s="191"/>
      <c r="N5" s="84">
        <f>SUMIF('36a'!$H$4:$H$499,"C",'36a'!$S$4:$S$499)</f>
        <v>0</v>
      </c>
    </row>
    <row r="6" spans="1:14">
      <c r="A6" s="19" t="s">
        <v>132</v>
      </c>
      <c r="B6" s="287">
        <f>VLOOKUP(H5,'Kosten NEN2075'!A3:E52,5)</f>
        <v>0</v>
      </c>
      <c r="C6" s="287"/>
      <c r="D6" s="287"/>
      <c r="E6" s="287"/>
      <c r="F6" s="283" t="s">
        <v>133</v>
      </c>
      <c r="G6" s="283"/>
      <c r="H6" s="15" t="str">
        <f>CONCATENATE(H5,"a")</f>
        <v>36a</v>
      </c>
      <c r="K6" s="35" t="s">
        <v>448</v>
      </c>
      <c r="L6" s="47"/>
      <c r="M6" s="191"/>
      <c r="N6" s="84">
        <f>SUMIF('36a'!$H$4:$H$499,"D",'36a'!$S$4:$S$499)</f>
        <v>0</v>
      </c>
    </row>
    <row r="7" spans="1:14">
      <c r="K7" s="35" t="s">
        <v>134</v>
      </c>
      <c r="L7" s="47"/>
      <c r="M7" s="191"/>
      <c r="N7" s="84">
        <f>SUMIF('36a'!$H$4:$H$499,"E",'36a'!$S$4:$S$499)</f>
        <v>0</v>
      </c>
    </row>
    <row r="8" spans="1:14">
      <c r="A8" s="4" t="s">
        <v>136</v>
      </c>
      <c r="B8" s="5"/>
      <c r="C8" s="5"/>
      <c r="D8" s="5"/>
      <c r="E8" s="16">
        <f>MAX(L3:L16)</f>
        <v>0</v>
      </c>
      <c r="K8" s="35" t="s">
        <v>138</v>
      </c>
      <c r="L8" s="47"/>
      <c r="M8" s="191"/>
      <c r="N8" s="84">
        <f>SUMIF('36a'!$H$4:$H$499,"F",'36a'!$S$4:$S$499)</f>
        <v>0</v>
      </c>
    </row>
    <row r="9" spans="1:14">
      <c r="A9" s="4" t="s">
        <v>111</v>
      </c>
      <c r="B9" s="5"/>
      <c r="C9" s="5"/>
      <c r="D9" s="5"/>
      <c r="E9" s="164">
        <v>0.08</v>
      </c>
      <c r="K9" s="35" t="s">
        <v>140</v>
      </c>
      <c r="L9" s="47"/>
      <c r="M9" s="191"/>
      <c r="N9" s="84">
        <f>SUMIF('36a'!$H$4:$H$499,"G",'36a'!$S$4:$S$499)</f>
        <v>0</v>
      </c>
    </row>
    <row r="10" spans="1:14">
      <c r="H10" s="8" t="s">
        <v>139</v>
      </c>
      <c r="K10" s="35" t="s">
        <v>586</v>
      </c>
      <c r="L10" s="47"/>
      <c r="M10" s="191"/>
      <c r="N10" s="84">
        <f>SUMIF('36a'!$H$4:$H$499,"H",'36a'!$S$4:$S$499)</f>
        <v>0</v>
      </c>
    </row>
    <row r="11" spans="1:14">
      <c r="A11" s="4" t="s">
        <v>141</v>
      </c>
      <c r="B11" s="5"/>
      <c r="C11" s="5"/>
      <c r="D11" s="5"/>
      <c r="E11" s="5"/>
      <c r="F11" s="21"/>
      <c r="G11" s="21"/>
      <c r="H11" s="165">
        <f>SUM(N3:N16)*Offertetarief</f>
        <v>0</v>
      </c>
      <c r="K11" s="37" t="s">
        <v>642</v>
      </c>
      <c r="L11" s="48"/>
      <c r="M11" s="192"/>
      <c r="N11" s="85">
        <f>SUMIF('36a'!$H$4:$H$499,"I",'36a'!$S$4:$S$499)</f>
        <v>0</v>
      </c>
    </row>
    <row r="12" spans="1:14">
      <c r="E12" t="s">
        <v>142</v>
      </c>
      <c r="F12" s="8" t="s">
        <v>143</v>
      </c>
      <c r="G12" s="8" t="s">
        <v>144</v>
      </c>
      <c r="H12" s="8"/>
      <c r="K12" s="8"/>
      <c r="L12" s="8"/>
      <c r="M12" s="166"/>
      <c r="N12" s="114"/>
    </row>
    <row r="13" spans="1:14">
      <c r="A13" s="5" t="s">
        <v>145</v>
      </c>
      <c r="B13" s="5"/>
      <c r="C13" s="5"/>
      <c r="D13" s="5"/>
      <c r="E13" s="167">
        <v>4</v>
      </c>
      <c r="F13" s="44">
        <f>SUMIF('36a'!H4:H499,"&lt;&gt;X",'36a'!O4:O499)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'36a'!Q500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SUMIFS('36a'!J4:J499,'36a'!I4:I499,"Linoleum",'36a'!H4:H499,"&lt;&gt;X")+SUMIFS('36a'!M4:M499,'36a'!L4:L499,"Linoleum",'36a'!H4:H499,"&lt;&gt;X")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SUMIFS('36a'!J4:J499,'36a'!I4:I499,"Tapijt",'36a'!H4:H499,"&lt;&gt;X")+SUMIFS('36a'!M4:M499,'36a'!L4:L499,"Tapijt",'36a'!H4:H499,"&lt;&gt;X")</f>
        <v>0</v>
      </c>
      <c r="F26" s="194"/>
      <c r="G26" s="174">
        <f t="shared" si="0"/>
        <v>0</v>
      </c>
      <c r="H26" s="36">
        <v>1</v>
      </c>
      <c r="I26" s="175">
        <f t="shared" si="1"/>
        <v>0</v>
      </c>
    </row>
    <row r="27" spans="1:9">
      <c r="A27" s="258" t="s">
        <v>158</v>
      </c>
      <c r="B27" s="257"/>
      <c r="C27" s="257"/>
      <c r="D27" s="264"/>
      <c r="E27" s="97">
        <f>SUMIFS('36a'!J4:J499,'36a'!I4:I499,"Steen/glad",'36a'!H4:H499,"&lt;&gt;X",'36a'!H4:H499,"&lt;&gt;G")+SUMIFS('36a'!M4:M499,'36a'!L4:L499,"Steen/glad",'36a'!H4:H499,"&lt;&gt;X",'36a'!H4:H499,"&lt;&gt;G")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'36a'!T500</f>
        <v>0</v>
      </c>
      <c r="F29" s="193"/>
      <c r="G29" s="172">
        <f t="shared" si="0"/>
        <v>0</v>
      </c>
      <c r="H29" s="95"/>
      <c r="I29" s="173">
        <f t="shared" si="1"/>
        <v>0</v>
      </c>
    </row>
    <row r="30" spans="1:9">
      <c r="A30" s="258" t="s">
        <v>160</v>
      </c>
      <c r="B30" s="257"/>
      <c r="C30" s="257"/>
      <c r="D30" s="259"/>
      <c r="E30" s="26">
        <f>'36a'!U500</f>
        <v>0</v>
      </c>
      <c r="F30" s="194"/>
      <c r="G30" s="174">
        <f t="shared" si="0"/>
        <v>0</v>
      </c>
      <c r="H30" s="36"/>
      <c r="I30" s="175">
        <f t="shared" si="1"/>
        <v>0</v>
      </c>
    </row>
    <row r="31" spans="1:9">
      <c r="A31" s="258" t="s">
        <v>161</v>
      </c>
      <c r="B31" s="257"/>
      <c r="C31" s="257"/>
      <c r="D31" s="259"/>
      <c r="E31" s="26">
        <f>'36a'!V500*2</f>
        <v>0</v>
      </c>
      <c r="F31" s="194"/>
      <c r="G31" s="174">
        <f t="shared" si="0"/>
        <v>0</v>
      </c>
      <c r="H31" s="36"/>
      <c r="I31" s="175">
        <f t="shared" si="1"/>
        <v>0</v>
      </c>
    </row>
    <row r="32" spans="1:9">
      <c r="A32" s="258" t="s">
        <v>162</v>
      </c>
      <c r="B32" s="257"/>
      <c r="C32" s="257"/>
      <c r="D32" s="259"/>
      <c r="E32" s="26">
        <f>'36a'!W500</f>
        <v>0</v>
      </c>
      <c r="F32" s="194"/>
      <c r="G32" s="174">
        <f t="shared" si="0"/>
        <v>0</v>
      </c>
      <c r="H32" s="36"/>
      <c r="I32" s="175">
        <f t="shared" si="1"/>
        <v>0</v>
      </c>
    </row>
    <row r="33" spans="1:9">
      <c r="A33" s="258" t="s">
        <v>163</v>
      </c>
      <c r="B33" s="257"/>
      <c r="C33" s="257"/>
      <c r="D33" s="259"/>
      <c r="E33" s="26">
        <f>'36a'!X500</f>
        <v>0</v>
      </c>
      <c r="F33" s="194"/>
      <c r="G33" s="174">
        <f t="shared" si="0"/>
        <v>0</v>
      </c>
      <c r="H33" s="36"/>
      <c r="I33" s="175">
        <f t="shared" si="1"/>
        <v>0</v>
      </c>
    </row>
    <row r="34" spans="1:9">
      <c r="A34" s="258" t="s">
        <v>164</v>
      </c>
      <c r="B34" s="257"/>
      <c r="C34" s="257"/>
      <c r="D34" s="259"/>
      <c r="E34" s="26">
        <f>'36a'!Y500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SUMIF('36a'!H4:H499,"G",'36a'!O4:O499)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14fIMdPeLlTnvZ0e0BmEgrm7dpT/n0z5wZ/tUsSq+j0tORX5AtB1UTVgmFw430eGCekqJ1R9whe2+AHQg3k7sw==" saltValue="nisepX8JI1uAgLgSwRf6y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codeName="Blad7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36</v>
      </c>
      <c r="B1" s="292"/>
      <c r="C1" s="293"/>
      <c r="D1" s="294" t="s">
        <v>127</v>
      </c>
      <c r="E1" s="295"/>
      <c r="F1" s="297">
        <f>'Kosten NEN2075'!C38</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IFERROR(VLOOKUP(H4,'36'!$K$3:$M$16,3,FALSE),0)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IFERROR(VLOOKUP(H5,'36'!$K$3:$M$16,3,FALSE),0)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IFERROR(VLOOKUP(H6,'36'!$K$3:$M$16,3,FALSE),0)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IFERROR(VLOOKUP(H7,'36'!$K$3:$M$16,3,FALSE),0)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IFERROR(VLOOKUP(H8,'36'!$K$3:$M$16,3,FALSE),0)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IFERROR(VLOOKUP(H9,'36'!$K$3:$M$16,3,FALSE),0)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IFERROR(VLOOKUP(H10,'36'!$K$3:$M$16,3,FALSE),0)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IFERROR(VLOOKUP(H11,'36'!$K$3:$M$16,3,FALSE),0)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IFERROR(VLOOKUP(H12,'36'!$K$3:$M$16,3,FALSE),0)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IFERROR(VLOOKUP(H13,'36'!$K$3:$M$16,3,FALSE),0)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IFERROR(VLOOKUP(H14,'36'!$K$3:$M$16,3,FALSE),0)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IFERROR(VLOOKUP(H15,'36'!$K$3:$M$16,3,FALSE),0)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IFERROR(VLOOKUP(H16,'36'!$K$3:$M$16,3,FALSE),0)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IFERROR(VLOOKUP(H17,'36'!$K$3:$M$16,3,FALSE),0)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IFERROR(VLOOKUP(H18,'36'!$K$3:$M$16,3,FALSE),0)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IFERROR(VLOOKUP(H19,'36'!$K$3:$M$16,3,FALSE),0)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IFERROR(VLOOKUP(H20,'36'!$K$3:$M$16,3,FALSE),0)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IFERROR(VLOOKUP(H21,'36'!$K$3:$M$16,3,FALSE),0)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IFERROR(VLOOKUP(H22,'36'!$K$3:$M$16,3,FALSE),0)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IFERROR(VLOOKUP(H23,'36'!$K$3:$M$16,3,FALSE),0)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IFERROR(VLOOKUP(H24,'36'!$K$3:$M$16,3,FALSE),0)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IFERROR(VLOOKUP(H25,'36'!$K$3:$M$16,3,FALSE),0)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IFERROR(VLOOKUP(H26,'36'!$K$3:$M$16,3,FALSE),0)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IFERROR(VLOOKUP(H27,'36'!$K$3:$M$16,3,FALSE),0)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IFERROR(VLOOKUP(H28,'36'!$K$3:$M$16,3,FALSE),0)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IFERROR(VLOOKUP(H29,'36'!$K$3:$M$16,3,FALSE),0)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IFERROR(VLOOKUP(H30,'36'!$K$3:$M$16,3,FALSE),0)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IFERROR(VLOOKUP(H31,'36'!$K$3:$M$16,3,FALSE),0)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IFERROR(VLOOKUP(H32,'36'!$K$3:$M$16,3,FALSE),0)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IFERROR(VLOOKUP(H33,'36'!$K$3:$M$16,3,FALSE),0)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IFERROR(VLOOKUP(H34,'36'!$K$3:$M$16,3,FALSE),0)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IFERROR(VLOOKUP(H35,'36'!$K$3:$M$16,3,FALSE),0)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IFERROR(VLOOKUP(H36,'36'!$K$3:$M$16,3,FALSE),0)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IFERROR(VLOOKUP(H37,'36'!$K$3:$M$16,3,FALSE),0)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IFERROR(VLOOKUP(H38,'36'!$K$3:$M$16,3,FALSE),0)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IFERROR(VLOOKUP(H39,'36'!$K$3:$M$16,3,FALSE),0)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IFERROR(VLOOKUP(H40,'36'!$K$3:$M$16,3,FALSE),0)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IFERROR(VLOOKUP(H41,'36'!$K$3:$M$16,3,FALSE),0)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IFERROR(VLOOKUP(H42,'36'!$K$3:$M$16,3,FALSE),0)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IFERROR(VLOOKUP(H43,'36'!$K$3:$M$16,3,FALSE),0)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IFERROR(VLOOKUP(H44,'36'!$K$3:$M$16,3,FALSE),0)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IFERROR(VLOOKUP(H45,'36'!$K$3:$M$16,3,FALSE),0)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IFERROR(VLOOKUP(H46,'36'!$K$3:$M$16,3,FALSE),0)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IFERROR(VLOOKUP(H47,'36'!$K$3:$M$16,3,FALSE),0)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IFERROR(VLOOKUP(H48,'36'!$K$3:$M$16,3,FALSE),0)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IFERROR(VLOOKUP(H49,'36'!$K$3:$M$16,3,FALSE),0)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IFERROR(VLOOKUP(H50,'36'!$K$3:$M$16,3,FALSE),0)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IFERROR(VLOOKUP(H51,'36'!$K$3:$M$16,3,FALSE),0)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IFERROR(VLOOKUP(H52,'36'!$K$3:$M$16,3,FALSE),0)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IFERROR(VLOOKUP(H53,'36'!$K$3:$M$16,3,FALSE),0)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IFERROR(VLOOKUP(H54,'36'!$K$3:$M$16,3,FALSE),0)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IFERROR(VLOOKUP(H55,'36'!$K$3:$M$16,3,FALSE),0)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IFERROR(VLOOKUP(H56,'36'!$K$3:$M$16,3,FALSE),0)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IFERROR(VLOOKUP(H57,'36'!$K$3:$M$16,3,FALSE),0)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IFERROR(VLOOKUP(H58,'36'!$K$3:$M$16,3,FALSE),0)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IFERROR(VLOOKUP(H59,'36'!$K$3:$M$16,3,FALSE),0)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IFERROR(VLOOKUP(H60,'36'!$K$3:$M$16,3,FALSE),0)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IFERROR(VLOOKUP(H61,'36'!$K$3:$M$16,3,FALSE),0)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IFERROR(VLOOKUP(H62,'36'!$K$3:$M$16,3,FALSE),0)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IFERROR(VLOOKUP(H63,'36'!$K$3:$M$16,3,FALSE),0)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IFERROR(VLOOKUP(H64,'36'!$K$3:$M$16,3,FALSE),0)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IFERROR(VLOOKUP(H65,'36'!$K$3:$M$16,3,FALSE),0)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IFERROR(VLOOKUP(H66,'36'!$K$3:$M$16,3,FALSE),0)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IFERROR(VLOOKUP(H67,'36'!$K$3:$M$16,3,FALSE),0)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IFERROR(VLOOKUP(H68,'36'!$K$3:$M$16,3,FALSE),0)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IFERROR(VLOOKUP(H69,'36'!$K$3:$M$16,3,FALSE),0)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IFERROR(VLOOKUP(H70,'36'!$K$3:$M$16,3,FALSE),0)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IFERROR(VLOOKUP(H71,'36'!$K$3:$M$16,3,FALSE),0)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IFERROR(VLOOKUP(H72,'36'!$K$3:$M$16,3,FALSE),0)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IFERROR(VLOOKUP(H73,'36'!$K$3:$M$16,3,FALSE),0)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IFERROR(VLOOKUP(H74,'36'!$K$3:$M$16,3,FALSE),0)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IFERROR(VLOOKUP(H75,'36'!$K$3:$M$16,3,FALSE),0)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IFERROR(VLOOKUP(H76,'36'!$K$3:$M$16,3,FALSE),0)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IFERROR(VLOOKUP(H77,'36'!$K$3:$M$16,3,FALSE),0)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IFERROR(VLOOKUP(H78,'36'!$K$3:$M$16,3,FALSE),0)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IFERROR(VLOOKUP(H79,'36'!$K$3:$M$16,3,FALSE),0)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IFERROR(VLOOKUP(H80,'36'!$K$3:$M$16,3,FALSE),0)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IFERROR(VLOOKUP(H81,'36'!$K$3:$M$16,3,FALSE),0)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IFERROR(VLOOKUP(H82,'36'!$K$3:$M$16,3,FALSE),0)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IFERROR(VLOOKUP(H83,'36'!$K$3:$M$16,3,FALSE),0)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IFERROR(VLOOKUP(H84,'36'!$K$3:$M$16,3,FALSE),0)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IFERROR(VLOOKUP(H85,'36'!$K$3:$M$16,3,FALSE),0)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IFERROR(VLOOKUP(H86,'36'!$K$3:$M$16,3,FALSE),0)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IFERROR(VLOOKUP(H87,'36'!$K$3:$M$16,3,FALSE),0)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IFERROR(VLOOKUP(H88,'36'!$K$3:$M$16,3,FALSE),0)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IFERROR(VLOOKUP(H89,'36'!$K$3:$M$16,3,FALSE),0)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IFERROR(VLOOKUP(H90,'36'!$K$3:$M$16,3,FALSE),0)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IFERROR(VLOOKUP(H91,'36'!$K$3:$M$16,3,FALSE),0)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IFERROR(VLOOKUP(H92,'36'!$K$3:$M$16,3,FALSE),0)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IFERROR(VLOOKUP(H93,'36'!$K$3:$M$16,3,FALSE),0)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IFERROR(VLOOKUP(H94,'36'!$K$3:$M$16,3,FALSE),0)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IFERROR(VLOOKUP(H95,'36'!$K$3:$M$16,3,FALSE),0)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IFERROR(VLOOKUP(H96,'36'!$K$3:$M$16,3,FALSE),0)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IFERROR(VLOOKUP(H97,'36'!$K$3:$M$16,3,FALSE),0)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IFERROR(VLOOKUP(H98,'36'!$K$3:$M$16,3,FALSE),0)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IFERROR(VLOOKUP(H99,'36'!$K$3:$M$16,3,FALSE),0)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IFERROR(VLOOKUP(H100,'36'!$K$3:$M$16,3,FALSE),0)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IFERROR(VLOOKUP(H101,'36'!$K$3:$M$16,3,FALSE),0)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IFERROR(VLOOKUP(H102,'36'!$K$3:$M$16,3,FALSE),0)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IFERROR(VLOOKUP(H103,'36'!$K$3:$M$16,3,FALSE),0)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IFERROR(VLOOKUP(H104,'36'!$K$3:$M$16,3,FALSE),0)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IFERROR(VLOOKUP(H105,'36'!$K$3:$M$16,3,FALSE),0)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IFERROR(VLOOKUP(H106,'36'!$K$3:$M$16,3,FALSE),0)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IFERROR(VLOOKUP(H107,'36'!$K$3:$M$16,3,FALSE),0)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IFERROR(VLOOKUP(H108,'36'!$K$3:$M$16,3,FALSE),0)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IFERROR(VLOOKUP(H109,'36'!$K$3:$M$16,3,FALSE),0)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IFERROR(VLOOKUP(H110,'36'!$K$3:$M$16,3,FALSE),0)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IFERROR(VLOOKUP(H111,'36'!$K$3:$M$16,3,FALSE),0)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IFERROR(VLOOKUP(H112,'36'!$K$3:$M$16,3,FALSE),0)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IFERROR(VLOOKUP(H113,'36'!$K$3:$M$16,3,FALSE),0)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IFERROR(VLOOKUP(H114,'36'!$K$3:$M$16,3,FALSE),0)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IFERROR(VLOOKUP(H115,'36'!$K$3:$M$16,3,FALSE),0)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IFERROR(VLOOKUP(H116,'36'!$K$3:$M$16,3,FALSE),0)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IFERROR(VLOOKUP(H117,'36'!$K$3:$M$16,3,FALSE),0)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IFERROR(VLOOKUP(H118,'36'!$K$3:$M$16,3,FALSE),0)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IFERROR(VLOOKUP(H119,'36'!$K$3:$M$16,3,FALSE),0)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IFERROR(VLOOKUP(H120,'36'!$K$3:$M$16,3,FALSE),0)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IFERROR(VLOOKUP(H121,'36'!$K$3:$M$16,3,FALSE),0)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IFERROR(VLOOKUP(H122,'36'!$K$3:$M$16,3,FALSE),0)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IFERROR(VLOOKUP(H123,'36'!$K$3:$M$16,3,FALSE),0)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IFERROR(VLOOKUP(H124,'36'!$K$3:$M$16,3,FALSE),0)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IFERROR(VLOOKUP(H125,'36'!$K$3:$M$16,3,FALSE),0)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IFERROR(VLOOKUP(H126,'36'!$K$3:$M$16,3,FALSE),0)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IFERROR(VLOOKUP(H127,'36'!$K$3:$M$16,3,FALSE),0)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IFERROR(VLOOKUP(H128,'36'!$K$3:$M$16,3,FALSE),0)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IFERROR(VLOOKUP(H129,'36'!$K$3:$M$16,3,FALSE),0)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IFERROR(VLOOKUP(H130,'36'!$K$3:$M$16,3,FALSE),0)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IFERROR(VLOOKUP(H131,'36'!$K$3:$M$16,3,FALSE),0)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IFERROR(VLOOKUP(H132,'36'!$K$3:$M$16,3,FALSE),0)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IFERROR(VLOOKUP(H133,'36'!$K$3:$M$16,3,FALSE),0)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IFERROR(VLOOKUP(H134,'36'!$K$3:$M$16,3,FALSE),0)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IFERROR(VLOOKUP(H135,'36'!$K$3:$M$16,3,FALSE),0)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IFERROR(VLOOKUP(H136,'36'!$K$3:$M$16,3,FALSE),0)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IFERROR(VLOOKUP(H137,'36'!$K$3:$M$16,3,FALSE),0)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IFERROR(VLOOKUP(H138,'36'!$K$3:$M$16,3,FALSE),0)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IFERROR(VLOOKUP(H139,'36'!$K$3:$M$16,3,FALSE),0)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IFERROR(VLOOKUP(H140,'36'!$K$3:$M$16,3,FALSE),0)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IFERROR(VLOOKUP(H141,'36'!$K$3:$M$16,3,FALSE),0)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IFERROR(VLOOKUP(H142,'36'!$K$3:$M$16,3,FALSE),0)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IFERROR(VLOOKUP(H143,'36'!$K$3:$M$16,3,FALSE),0)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IFERROR(VLOOKUP(H144,'36'!$K$3:$M$16,3,FALSE),0)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IFERROR(VLOOKUP(H145,'36'!$K$3:$M$16,3,FALSE),0)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IFERROR(VLOOKUP(H146,'36'!$K$3:$M$16,3,FALSE),0)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IFERROR(VLOOKUP(H147,'36'!$K$3:$M$16,3,FALSE),0)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IFERROR(VLOOKUP(H148,'36'!$K$3:$M$16,3,FALSE),0)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IFERROR(VLOOKUP(H149,'36'!$K$3:$M$16,3,FALSE),0)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IFERROR(VLOOKUP(H150,'36'!$K$3:$M$16,3,FALSE),0)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IFERROR(VLOOKUP(H151,'36'!$K$3:$M$16,3,FALSE),0)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IFERROR(VLOOKUP(H152,'36'!$K$3:$M$16,3,FALSE),0)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IFERROR(VLOOKUP(H153,'36'!$K$3:$M$16,3,FALSE),0)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IFERROR(VLOOKUP(H154,'36'!$K$3:$M$16,3,FALSE),0)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IFERROR(VLOOKUP(H155,'36'!$K$3:$M$16,3,FALSE),0)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IFERROR(VLOOKUP(H156,'36'!$K$3:$M$16,3,FALSE),0)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IFERROR(VLOOKUP(H157,'36'!$K$3:$M$16,3,FALSE),0)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IFERROR(VLOOKUP(H158,'36'!$K$3:$M$16,3,FALSE),0)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IFERROR(VLOOKUP(H159,'36'!$K$3:$M$16,3,FALSE),0)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IFERROR(VLOOKUP(H160,'36'!$K$3:$M$16,3,FALSE),0)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IFERROR(VLOOKUP(H161,'36'!$K$3:$M$16,3,FALSE),0)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IFERROR(VLOOKUP(H162,'36'!$K$3:$M$16,3,FALSE),0)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IFERROR(VLOOKUP(H163,'36'!$K$3:$M$16,3,FALSE),0)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IFERROR(VLOOKUP(H164,'36'!$K$3:$M$16,3,FALSE),0)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IFERROR(VLOOKUP(H165,'36'!$K$3:$M$16,3,FALSE),0)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IFERROR(VLOOKUP(H166,'36'!$K$3:$M$16,3,FALSE),0)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IFERROR(VLOOKUP(H167,'36'!$K$3:$M$16,3,FALSE),0)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IFERROR(VLOOKUP(H168,'36'!$K$3:$M$16,3,FALSE),0)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IFERROR(VLOOKUP(H169,'36'!$K$3:$M$16,3,FALSE),0)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IFERROR(VLOOKUP(H170,'36'!$K$3:$M$16,3,FALSE),0)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IFERROR(VLOOKUP(H171,'36'!$K$3:$M$16,3,FALSE),0)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IFERROR(VLOOKUP(H172,'36'!$K$3:$M$16,3,FALSE),0)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IFERROR(VLOOKUP(H173,'36'!$K$3:$M$16,3,FALSE),0)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IFERROR(VLOOKUP(H174,'36'!$K$3:$M$16,3,FALSE),0)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IFERROR(VLOOKUP(H175,'36'!$K$3:$M$16,3,FALSE),0)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IFERROR(VLOOKUP(H176,'36'!$K$3:$M$16,3,FALSE),0)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IFERROR(VLOOKUP(H177,'36'!$K$3:$M$16,3,FALSE),0)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IFERROR(VLOOKUP(H178,'36'!$K$3:$M$16,3,FALSE),0)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IFERROR(VLOOKUP(H179,'36'!$K$3:$M$16,3,FALSE),0)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IFERROR(VLOOKUP(H180,'36'!$K$3:$M$16,3,FALSE),0)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IFERROR(VLOOKUP(H181,'36'!$K$3:$M$16,3,FALSE),0)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IFERROR(VLOOKUP(H182,'36'!$K$3:$M$16,3,FALSE),0)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IFERROR(VLOOKUP(H183,'36'!$K$3:$M$16,3,FALSE),0)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IFERROR(VLOOKUP(H184,'36'!$K$3:$M$16,3,FALSE),0)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IFERROR(VLOOKUP(H185,'36'!$K$3:$M$16,3,FALSE),0)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IFERROR(VLOOKUP(H186,'36'!$K$3:$M$16,3,FALSE),0)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IFERROR(VLOOKUP(H187,'36'!$K$3:$M$16,3,FALSE),0)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IFERROR(VLOOKUP(H188,'36'!$K$3:$M$16,3,FALSE),0)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IFERROR(VLOOKUP(H189,'36'!$K$3:$M$16,3,FALSE),0)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IFERROR(VLOOKUP(H190,'36'!$K$3:$M$16,3,FALSE),0)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IFERROR(VLOOKUP(H191,'36'!$K$3:$M$16,3,FALSE),0)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IFERROR(VLOOKUP(H192,'36'!$K$3:$M$16,3,FALSE),0)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IFERROR(VLOOKUP(H193,'36'!$K$3:$M$16,3,FALSE),0)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IFERROR(VLOOKUP(H194,'36'!$K$3:$M$16,3,FALSE),0)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IFERROR(VLOOKUP(H195,'36'!$K$3:$M$16,3,FALSE),0)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IFERROR(VLOOKUP(H196,'36'!$K$3:$M$16,3,FALSE),0)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IFERROR(VLOOKUP(H197,'36'!$K$3:$M$16,3,FALSE),0)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IFERROR(VLOOKUP(H198,'36'!$K$3:$M$16,3,FALSE),0)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IFERROR(VLOOKUP(H199,'36'!$K$3:$M$16,3,FALSE),0)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IFERROR(VLOOKUP(H200,'36'!$K$3:$M$16,3,FALSE),0)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IFERROR(VLOOKUP(H201,'36'!$K$3:$M$16,3,FALSE),0)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IFERROR(VLOOKUP(H202,'36'!$K$3:$M$16,3,FALSE),0)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IFERROR(VLOOKUP(H203,'36'!$K$3:$M$16,3,FALSE),0)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IFERROR(VLOOKUP(H204,'36'!$K$3:$M$16,3,FALSE),0)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IFERROR(VLOOKUP(H205,'36'!$K$3:$M$16,3,FALSE),0)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IFERROR(VLOOKUP(H206,'36'!$K$3:$M$16,3,FALSE),0)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IFERROR(VLOOKUP(H207,'36'!$K$3:$M$16,3,FALSE),0)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IFERROR(VLOOKUP(H208,'36'!$K$3:$M$16,3,FALSE),0)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IFERROR(VLOOKUP(H209,'36'!$K$3:$M$16,3,FALSE),0)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IFERROR(VLOOKUP(H210,'36'!$K$3:$M$16,3,FALSE),0)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IFERROR(VLOOKUP(H211,'36'!$K$3:$M$16,3,FALSE),0)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IFERROR(VLOOKUP(H212,'36'!$K$3:$M$16,3,FALSE),0)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IFERROR(VLOOKUP(H213,'36'!$K$3:$M$16,3,FALSE),0)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IFERROR(VLOOKUP(H214,'36'!$K$3:$M$16,3,FALSE),0)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IFERROR(VLOOKUP(H215,'36'!$K$3:$M$16,3,FALSE),0)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IFERROR(VLOOKUP(H216,'36'!$K$3:$M$16,3,FALSE),0)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IFERROR(VLOOKUP(H217,'36'!$K$3:$M$16,3,FALSE),0)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IFERROR(VLOOKUP(H218,'36'!$K$3:$M$16,3,FALSE),0)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IFERROR(VLOOKUP(H219,'36'!$K$3:$M$16,3,FALSE),0)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IFERROR(VLOOKUP(H220,'36'!$K$3:$M$16,3,FALSE),0)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IFERROR(VLOOKUP(H221,'36'!$K$3:$M$16,3,FALSE),0)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IFERROR(VLOOKUP(H222,'36'!$K$3:$M$16,3,FALSE),0)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IFERROR(VLOOKUP(H223,'36'!$K$3:$M$16,3,FALSE),0)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IFERROR(VLOOKUP(H224,'36'!$K$3:$M$16,3,FALSE),0)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IFERROR(VLOOKUP(H225,'36'!$K$3:$M$16,3,FALSE),0)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IFERROR(VLOOKUP(H226,'36'!$K$3:$M$16,3,FALSE),0)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IFERROR(VLOOKUP(H227,'36'!$K$3:$M$16,3,FALSE),0)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IFERROR(VLOOKUP(H228,'36'!$K$3:$M$16,3,FALSE),0)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IFERROR(VLOOKUP(H229,'36'!$K$3:$M$16,3,FALSE),0)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IFERROR(VLOOKUP(H230,'36'!$K$3:$M$16,3,FALSE),0)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IFERROR(VLOOKUP(H231,'36'!$K$3:$M$16,3,FALSE),0)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IFERROR(VLOOKUP(H232,'36'!$K$3:$M$16,3,FALSE),0)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IFERROR(VLOOKUP(H233,'36'!$K$3:$M$16,3,FALSE),0)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IFERROR(VLOOKUP(H234,'36'!$K$3:$M$16,3,FALSE),0)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IFERROR(VLOOKUP(H235,'36'!$K$3:$M$16,3,FALSE),0)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IFERROR(VLOOKUP(H236,'36'!$K$3:$M$16,3,FALSE),0)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IFERROR(VLOOKUP(H237,'36'!$K$3:$M$16,3,FALSE),0)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IFERROR(VLOOKUP(H238,'36'!$K$3:$M$16,3,FALSE),0)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IFERROR(VLOOKUP(H239,'36'!$K$3:$M$16,3,FALSE),0)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IFERROR(VLOOKUP(H240,'36'!$K$3:$M$16,3,FALSE),0)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IFERROR(VLOOKUP(H241,'36'!$K$3:$M$16,3,FALSE),0)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IFERROR(VLOOKUP(H242,'36'!$K$3:$M$16,3,FALSE),0)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IFERROR(VLOOKUP(H243,'36'!$K$3:$M$16,3,FALSE),0)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IFERROR(VLOOKUP(H244,'36'!$K$3:$M$16,3,FALSE),0)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IFERROR(VLOOKUP(H245,'36'!$K$3:$M$16,3,FALSE),0)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IFERROR(VLOOKUP(H246,'36'!$K$3:$M$16,3,FALSE),0)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IFERROR(VLOOKUP(H247,'36'!$K$3:$M$16,3,FALSE),0)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IFERROR(VLOOKUP(H248,'36'!$K$3:$M$16,3,FALSE),0)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IFERROR(VLOOKUP(H249,'36'!$K$3:$M$16,3,FALSE),0)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IFERROR(VLOOKUP(H250,'36'!$K$3:$M$16,3,FALSE),0)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IFERROR(VLOOKUP(H251,'36'!$K$3:$M$16,3,FALSE),0)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IFERROR(VLOOKUP(H252,'36'!$K$3:$M$16,3,FALSE),0)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IFERROR(VLOOKUP(H253,'36'!$K$3:$M$16,3,FALSE),0)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IFERROR(VLOOKUP(H254,'36'!$K$3:$M$16,3,FALSE),0)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IFERROR(VLOOKUP(H255,'36'!$K$3:$M$16,3,FALSE),0)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IFERROR(VLOOKUP(H256,'36'!$K$3:$M$16,3,FALSE),0)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IFERROR(VLOOKUP(H257,'36'!$K$3:$M$16,3,FALSE),0)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IFERROR(VLOOKUP(H258,'36'!$K$3:$M$16,3,FALSE),0)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IFERROR(VLOOKUP(H259,'36'!$K$3:$M$16,3,FALSE),0)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IFERROR(VLOOKUP(H260,'36'!$K$3:$M$16,3,FALSE),0)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IFERROR(VLOOKUP(H261,'36'!$K$3:$M$16,3,FALSE),0)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IFERROR(VLOOKUP(H262,'36'!$K$3:$M$16,3,FALSE),0)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IFERROR(VLOOKUP(H263,'36'!$K$3:$M$16,3,FALSE),0)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IFERROR(VLOOKUP(H264,'36'!$K$3:$M$16,3,FALSE),0)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IFERROR(VLOOKUP(H265,'36'!$K$3:$M$16,3,FALSE),0)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IFERROR(VLOOKUP(H266,'36'!$K$3:$M$16,3,FALSE),0)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IFERROR(VLOOKUP(H267,'36'!$K$3:$M$16,3,FALSE),0)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IFERROR(VLOOKUP(H268,'36'!$K$3:$M$16,3,FALSE),0)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IFERROR(VLOOKUP(H269,'36'!$K$3:$M$16,3,FALSE),0)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IFERROR(VLOOKUP(H270,'36'!$K$3:$M$16,3,FALSE),0)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IFERROR(VLOOKUP(H271,'36'!$K$3:$M$16,3,FALSE),0)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IFERROR(VLOOKUP(H272,'36'!$K$3:$M$16,3,FALSE),0)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IFERROR(VLOOKUP(H273,'36'!$K$3:$M$16,3,FALSE),0)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IFERROR(VLOOKUP(H274,'36'!$K$3:$M$16,3,FALSE),0)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IFERROR(VLOOKUP(H275,'36'!$K$3:$M$16,3,FALSE),0)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IFERROR(VLOOKUP(H276,'36'!$K$3:$M$16,3,FALSE),0)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IFERROR(VLOOKUP(H277,'36'!$K$3:$M$16,3,FALSE),0)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IFERROR(VLOOKUP(H278,'36'!$K$3:$M$16,3,FALSE),0)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IFERROR(VLOOKUP(H279,'36'!$K$3:$M$16,3,FALSE),0)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IFERROR(VLOOKUP(H280,'36'!$K$3:$M$16,3,FALSE),0)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IFERROR(VLOOKUP(H281,'36'!$K$3:$M$16,3,FALSE),0)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IFERROR(VLOOKUP(H282,'36'!$K$3:$M$16,3,FALSE),0)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IFERROR(VLOOKUP(H283,'36'!$K$3:$M$16,3,FALSE),0)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IFERROR(VLOOKUP(H284,'36'!$K$3:$M$16,3,FALSE),0)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IFERROR(VLOOKUP(H285,'36'!$K$3:$M$16,3,FALSE),0)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IFERROR(VLOOKUP(H286,'36'!$K$3:$M$16,3,FALSE),0)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IFERROR(VLOOKUP(H287,'36'!$K$3:$M$16,3,FALSE),0)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IFERROR(VLOOKUP(H288,'36'!$K$3:$M$16,3,FALSE),0)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IFERROR(VLOOKUP(H289,'36'!$K$3:$M$16,3,FALSE),0)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IFERROR(VLOOKUP(H290,'36'!$K$3:$M$16,3,FALSE),0)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IFERROR(VLOOKUP(H291,'36'!$K$3:$M$16,3,FALSE),0)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IFERROR(VLOOKUP(H292,'36'!$K$3:$M$16,3,FALSE),0)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IFERROR(VLOOKUP(H293,'36'!$K$3:$M$16,3,FALSE),0)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IFERROR(VLOOKUP(H294,'36'!$K$3:$M$16,3,FALSE),0)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IFERROR(VLOOKUP(H295,'36'!$K$3:$M$16,3,FALSE),0)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IFERROR(VLOOKUP(H296,'36'!$K$3:$M$16,3,FALSE),0)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IFERROR(VLOOKUP(H297,'36'!$K$3:$M$16,3,FALSE),0)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IFERROR(VLOOKUP(H298,'36'!$K$3:$M$16,3,FALSE),0)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IFERROR(VLOOKUP(H299,'36'!$K$3:$M$16,3,FALSE),0)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IFERROR(VLOOKUP(H300,'36'!$K$3:$M$16,3,FALSE),0)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IFERROR(VLOOKUP(H301,'36'!$K$3:$M$16,3,FALSE),0)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IFERROR(VLOOKUP(H302,'36'!$K$3:$M$16,3,FALSE),0)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IFERROR(VLOOKUP(H303,'36'!$K$3:$M$16,3,FALSE),0)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IFERROR(VLOOKUP(H304,'36'!$K$3:$M$16,3,FALSE),0)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IFERROR(VLOOKUP(H305,'36'!$K$3:$M$16,3,FALSE),0)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IFERROR(VLOOKUP(H306,'36'!$K$3:$M$16,3,FALSE),0)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IFERROR(VLOOKUP(H307,'36'!$K$3:$M$16,3,FALSE),0)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IFERROR(VLOOKUP(H308,'36'!$K$3:$M$16,3,FALSE),0)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IFERROR(VLOOKUP(H309,'36'!$K$3:$M$16,3,FALSE),0)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IFERROR(VLOOKUP(H310,'36'!$K$3:$M$16,3,FALSE),0)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IFERROR(VLOOKUP(H311,'36'!$K$3:$M$16,3,FALSE),0)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IFERROR(VLOOKUP(H312,'36'!$K$3:$M$16,3,FALSE),0)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IFERROR(VLOOKUP(H313,'36'!$K$3:$M$16,3,FALSE),0)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IFERROR(VLOOKUP(H314,'36'!$K$3:$M$16,3,FALSE),0)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IFERROR(VLOOKUP(H315,'36'!$K$3:$M$16,3,FALSE),0)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IFERROR(VLOOKUP(H316,'36'!$K$3:$M$16,3,FALSE),0)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IFERROR(VLOOKUP(H317,'36'!$K$3:$M$16,3,FALSE),0)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IFERROR(VLOOKUP(H318,'36'!$K$3:$M$16,3,FALSE),0)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IFERROR(VLOOKUP(H319,'36'!$K$3:$M$16,3,FALSE),0)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IFERROR(VLOOKUP(H320,'36'!$K$3:$M$16,3,FALSE),0)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IFERROR(VLOOKUP(H321,'36'!$K$3:$M$16,3,FALSE),0)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IFERROR(VLOOKUP(H322,'36'!$K$3:$M$16,3,FALSE),0)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IFERROR(VLOOKUP(H323,'36'!$K$3:$M$16,3,FALSE),0)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IFERROR(VLOOKUP(H324,'36'!$K$3:$M$16,3,FALSE),0)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IFERROR(VLOOKUP(H325,'36'!$K$3:$M$16,3,FALSE),0)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IFERROR(VLOOKUP(H326,'36'!$K$3:$M$16,3,FALSE),0)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IFERROR(VLOOKUP(H327,'36'!$K$3:$M$16,3,FALSE),0)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IFERROR(VLOOKUP(H328,'36'!$K$3:$M$16,3,FALSE),0)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IFERROR(VLOOKUP(H329,'36'!$K$3:$M$16,3,FALSE),0)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IFERROR(VLOOKUP(H330,'36'!$K$3:$M$16,3,FALSE),0)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IFERROR(VLOOKUP(H331,'36'!$K$3:$M$16,3,FALSE),0)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IFERROR(VLOOKUP(H332,'36'!$K$3:$M$16,3,FALSE),0)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IFERROR(VLOOKUP(H333,'36'!$K$3:$M$16,3,FALSE),0)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IFERROR(VLOOKUP(H334,'36'!$K$3:$M$16,3,FALSE),0)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IFERROR(VLOOKUP(H335,'36'!$K$3:$M$16,3,FALSE),0)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IFERROR(VLOOKUP(H336,'36'!$K$3:$M$16,3,FALSE),0)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IFERROR(VLOOKUP(H337,'36'!$K$3:$M$16,3,FALSE),0)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IFERROR(VLOOKUP(H338,'36'!$K$3:$M$16,3,FALSE),0)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IFERROR(VLOOKUP(H339,'36'!$K$3:$M$16,3,FALSE),0)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IFERROR(VLOOKUP(H340,'36'!$K$3:$M$16,3,FALSE),0)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IFERROR(VLOOKUP(H341,'36'!$K$3:$M$16,3,FALSE),0)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IFERROR(VLOOKUP(H342,'36'!$K$3:$M$16,3,FALSE),0)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IFERROR(VLOOKUP(H343,'36'!$K$3:$M$16,3,FALSE),0)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IFERROR(VLOOKUP(H344,'36'!$K$3:$M$16,3,FALSE),0)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IFERROR(VLOOKUP(H345,'36'!$K$3:$M$16,3,FALSE),0)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IFERROR(VLOOKUP(H346,'36'!$K$3:$M$16,3,FALSE),0)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IFERROR(VLOOKUP(H347,'36'!$K$3:$M$16,3,FALSE),0)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IFERROR(VLOOKUP(H348,'36'!$K$3:$M$16,3,FALSE),0)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IFERROR(VLOOKUP(H349,'36'!$K$3:$M$16,3,FALSE),0)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IFERROR(VLOOKUP(H350,'36'!$K$3:$M$16,3,FALSE),0)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IFERROR(VLOOKUP(H351,'36'!$K$3:$M$16,3,FALSE),0)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IFERROR(VLOOKUP(H352,'36'!$K$3:$M$16,3,FALSE),0)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IFERROR(VLOOKUP(H353,'36'!$K$3:$M$16,3,FALSE),0)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IFERROR(VLOOKUP(H354,'36'!$K$3:$M$16,3,FALSE),0)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IFERROR(VLOOKUP(H355,'36'!$K$3:$M$16,3,FALSE),0)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IFERROR(VLOOKUP(H356,'36'!$K$3:$M$16,3,FALSE),0)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IFERROR(VLOOKUP(H357,'36'!$K$3:$M$16,3,FALSE),0)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IFERROR(VLOOKUP(H358,'36'!$K$3:$M$16,3,FALSE),0)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IFERROR(VLOOKUP(H359,'36'!$K$3:$M$16,3,FALSE),0)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IFERROR(VLOOKUP(H360,'36'!$K$3:$M$16,3,FALSE),0)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IFERROR(VLOOKUP(H361,'36'!$K$3:$M$16,3,FALSE),0)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IFERROR(VLOOKUP(H362,'36'!$K$3:$M$16,3,FALSE),0)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IFERROR(VLOOKUP(H363,'36'!$K$3:$M$16,3,FALSE),0)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IFERROR(VLOOKUP(H364,'36'!$K$3:$M$16,3,FALSE),0)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IFERROR(VLOOKUP(H365,'36'!$K$3:$M$16,3,FALSE),0)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IFERROR(VLOOKUP(H366,'36'!$K$3:$M$16,3,FALSE),0)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IFERROR(VLOOKUP(H367,'36'!$K$3:$M$16,3,FALSE),0)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IFERROR(VLOOKUP(H368,'36'!$K$3:$M$16,3,FALSE),0)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IFERROR(VLOOKUP(H369,'36'!$K$3:$M$16,3,FALSE),0)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IFERROR(VLOOKUP(H370,'36'!$K$3:$M$16,3,FALSE),0)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IFERROR(VLOOKUP(H371,'36'!$K$3:$M$16,3,FALSE),0)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IFERROR(VLOOKUP(H372,'36'!$K$3:$M$16,3,FALSE),0)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IFERROR(VLOOKUP(H373,'36'!$K$3:$M$16,3,FALSE),0)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IFERROR(VLOOKUP(H374,'36'!$K$3:$M$16,3,FALSE),0)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IFERROR(VLOOKUP(H375,'36'!$K$3:$M$16,3,FALSE),0)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IFERROR(VLOOKUP(H376,'36'!$K$3:$M$16,3,FALSE),0)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IFERROR(VLOOKUP(H377,'36'!$K$3:$M$16,3,FALSE),0)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IFERROR(VLOOKUP(H378,'36'!$K$3:$M$16,3,FALSE),0)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IFERROR(VLOOKUP(H379,'36'!$K$3:$M$16,3,FALSE),0)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IFERROR(VLOOKUP(H380,'36'!$K$3:$M$16,3,FALSE),0)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IFERROR(VLOOKUP(H381,'36'!$K$3:$M$16,3,FALSE),0)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IFERROR(VLOOKUP(H382,'36'!$K$3:$M$16,3,FALSE),0)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IFERROR(VLOOKUP(H383,'36'!$K$3:$M$16,3,FALSE),0)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IFERROR(VLOOKUP(H384,'36'!$K$3:$M$16,3,FALSE),0)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IFERROR(VLOOKUP(H385,'36'!$K$3:$M$16,3,FALSE),0)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IFERROR(VLOOKUP(H386,'36'!$K$3:$M$16,3,FALSE),0)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IFERROR(VLOOKUP(H387,'36'!$K$3:$M$16,3,FALSE),0)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IFERROR(VLOOKUP(H388,'36'!$K$3:$M$16,3,FALSE),0)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IFERROR(VLOOKUP(H389,'36'!$K$3:$M$16,3,FALSE),0)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IFERROR(VLOOKUP(H390,'36'!$K$3:$M$16,3,FALSE),0)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IFERROR(VLOOKUP(H391,'36'!$K$3:$M$16,3,FALSE),0)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IFERROR(VLOOKUP(H392,'36'!$K$3:$M$16,3,FALSE),0)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IFERROR(VLOOKUP(H393,'36'!$K$3:$M$16,3,FALSE),0)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IFERROR(VLOOKUP(H394,'36'!$K$3:$M$16,3,FALSE),0)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IFERROR(VLOOKUP(H395,'36'!$K$3:$M$16,3,FALSE),0)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IFERROR(VLOOKUP(H396,'36'!$K$3:$M$16,3,FALSE),0)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IFERROR(VLOOKUP(H397,'36'!$K$3:$M$16,3,FALSE),0)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IFERROR(VLOOKUP(H398,'36'!$K$3:$M$16,3,FALSE),0)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IFERROR(VLOOKUP(H399,'36'!$K$3:$M$16,3,FALSE),0)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IFERROR(VLOOKUP(H400,'36'!$K$3:$M$16,3,FALSE),0)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IFERROR(VLOOKUP(H401,'36'!$K$3:$M$16,3,FALSE),0)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IFERROR(VLOOKUP(H402,'36'!$K$3:$M$16,3,FALSE),0)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IFERROR(VLOOKUP(H403,'36'!$K$3:$M$16,3,FALSE),0)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IFERROR(VLOOKUP(H404,'36'!$K$3:$M$16,3,FALSE),0)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IFERROR(VLOOKUP(H405,'36'!$K$3:$M$16,3,FALSE),0)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IFERROR(VLOOKUP(H406,'36'!$K$3:$M$16,3,FALSE),0)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IFERROR(VLOOKUP(H407,'36'!$K$3:$M$16,3,FALSE),0)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IFERROR(VLOOKUP(H408,'36'!$K$3:$M$16,3,FALSE),0)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IFERROR(VLOOKUP(H409,'36'!$K$3:$M$16,3,FALSE),0)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IFERROR(VLOOKUP(H410,'36'!$K$3:$M$16,3,FALSE),0)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IFERROR(VLOOKUP(H411,'36'!$K$3:$M$16,3,FALSE),0)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IFERROR(VLOOKUP(H412,'36'!$K$3:$M$16,3,FALSE),0)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IFERROR(VLOOKUP(H413,'36'!$K$3:$M$16,3,FALSE),0)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IFERROR(VLOOKUP(H414,'36'!$K$3:$M$16,3,FALSE),0)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IFERROR(VLOOKUP(H415,'36'!$K$3:$M$16,3,FALSE),0)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IFERROR(VLOOKUP(H416,'36'!$K$3:$M$16,3,FALSE),0)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IFERROR(VLOOKUP(H417,'36'!$K$3:$M$16,3,FALSE),0)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IFERROR(VLOOKUP(H418,'36'!$K$3:$M$16,3,FALSE),0)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IFERROR(VLOOKUP(H419,'36'!$K$3:$M$16,3,FALSE),0)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IFERROR(VLOOKUP(H420,'36'!$K$3:$M$16,3,FALSE),0)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IFERROR(VLOOKUP(H421,'36'!$K$3:$M$16,3,FALSE),0)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IFERROR(VLOOKUP(H422,'36'!$K$3:$M$16,3,FALSE),0)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IFERROR(VLOOKUP(H423,'36'!$K$3:$M$16,3,FALSE),0)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IFERROR(VLOOKUP(H424,'36'!$K$3:$M$16,3,FALSE),0)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IFERROR(VLOOKUP(H425,'36'!$K$3:$M$16,3,FALSE),0)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IFERROR(VLOOKUP(H426,'36'!$K$3:$M$16,3,FALSE),0)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IFERROR(VLOOKUP(H427,'36'!$K$3:$M$16,3,FALSE),0)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IFERROR(VLOOKUP(H428,'36'!$K$3:$M$16,3,FALSE),0)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IFERROR(VLOOKUP(H429,'36'!$K$3:$M$16,3,FALSE),0)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IFERROR(VLOOKUP(H430,'36'!$K$3:$M$16,3,FALSE),0)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IFERROR(VLOOKUP(H431,'36'!$K$3:$M$16,3,FALSE),0)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IFERROR(VLOOKUP(H432,'36'!$K$3:$M$16,3,FALSE),0)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IFERROR(VLOOKUP(H433,'36'!$K$3:$M$16,3,FALSE),0)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IFERROR(VLOOKUP(H434,'36'!$K$3:$M$16,3,FALSE),0)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IFERROR(VLOOKUP(H435,'36'!$K$3:$M$16,3,FALSE),0)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IFERROR(VLOOKUP(H436,'36'!$K$3:$M$16,3,FALSE),0)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IFERROR(VLOOKUP(H437,'36'!$K$3:$M$16,3,FALSE),0)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IFERROR(VLOOKUP(H438,'36'!$K$3:$M$16,3,FALSE),0)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IFERROR(VLOOKUP(H439,'36'!$K$3:$M$16,3,FALSE),0)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IFERROR(VLOOKUP(H440,'36'!$K$3:$M$16,3,FALSE),0)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IFERROR(VLOOKUP(H441,'36'!$K$3:$M$16,3,FALSE),0)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IFERROR(VLOOKUP(H442,'36'!$K$3:$M$16,3,FALSE),0)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IFERROR(VLOOKUP(H443,'36'!$K$3:$M$16,3,FALSE),0)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IFERROR(VLOOKUP(H444,'36'!$K$3:$M$16,3,FALSE),0)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IFERROR(VLOOKUP(H445,'36'!$K$3:$M$16,3,FALSE),0)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IFERROR(VLOOKUP(H446,'36'!$K$3:$M$16,3,FALSE),0)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IFERROR(VLOOKUP(H447,'36'!$K$3:$M$16,3,FALSE),0)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IFERROR(VLOOKUP(H448,'36'!$K$3:$M$16,3,FALSE),0)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IFERROR(VLOOKUP(H449,'36'!$K$3:$M$16,3,FALSE),0)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IFERROR(VLOOKUP(H450,'36'!$K$3:$M$16,3,FALSE),0)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IFERROR(VLOOKUP(H451,'36'!$K$3:$M$16,3,FALSE),0)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IFERROR(VLOOKUP(H452,'36'!$K$3:$M$16,3,FALSE),0)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IFERROR(VLOOKUP(H453,'36'!$K$3:$M$16,3,FALSE),0)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IFERROR(VLOOKUP(H454,'36'!$K$3:$M$16,3,FALSE),0)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IFERROR(VLOOKUP(H455,'36'!$K$3:$M$16,3,FALSE),0)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IFERROR(VLOOKUP(H456,'36'!$K$3:$M$16,3,FALSE),0)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IFERROR(VLOOKUP(H457,'36'!$K$3:$M$16,3,FALSE),0)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IFERROR(VLOOKUP(H458,'36'!$K$3:$M$16,3,FALSE),0)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IFERROR(VLOOKUP(H459,'36'!$K$3:$M$16,3,FALSE),0)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IFERROR(VLOOKUP(H460,'36'!$K$3:$M$16,3,FALSE),0)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IFERROR(VLOOKUP(H461,'36'!$K$3:$M$16,3,FALSE),0)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IFERROR(VLOOKUP(H462,'36'!$K$3:$M$16,3,FALSE),0)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IFERROR(VLOOKUP(H463,'36'!$K$3:$M$16,3,FALSE),0)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IFERROR(VLOOKUP(H464,'36'!$K$3:$M$16,3,FALSE),0)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IFERROR(VLOOKUP(H465,'36'!$K$3:$M$16,3,FALSE),0)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IFERROR(VLOOKUP(H466,'36'!$K$3:$M$16,3,FALSE),0)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IFERROR(VLOOKUP(H467,'36'!$K$3:$M$16,3,FALSE),0)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IFERROR(VLOOKUP(H468,'36'!$K$3:$M$16,3,FALSE),0)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IFERROR(VLOOKUP(H469,'36'!$K$3:$M$16,3,FALSE),0)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IFERROR(VLOOKUP(H470,'36'!$K$3:$M$16,3,FALSE),0)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IFERROR(VLOOKUP(H471,'36'!$K$3:$M$16,3,FALSE),0)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IFERROR(VLOOKUP(H472,'36'!$K$3:$M$16,3,FALSE),0)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IFERROR(VLOOKUP(H473,'36'!$K$3:$M$16,3,FALSE),0)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IFERROR(VLOOKUP(H474,'36'!$K$3:$M$16,3,FALSE),0)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IFERROR(VLOOKUP(H475,'36'!$K$3:$M$16,3,FALSE),0)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IFERROR(VLOOKUP(H476,'36'!$K$3:$M$16,3,FALSE),0)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IFERROR(VLOOKUP(H477,'36'!$K$3:$M$16,3,FALSE),0)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IFERROR(VLOOKUP(H478,'36'!$K$3:$M$16,3,FALSE),0)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IFERROR(VLOOKUP(H479,'36'!$K$3:$M$16,3,FALSE),0)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IFERROR(VLOOKUP(H480,'36'!$K$3:$M$16,3,FALSE),0)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IFERROR(VLOOKUP(H481,'36'!$K$3:$M$16,3,FALSE),0)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IFERROR(VLOOKUP(H482,'36'!$K$3:$M$16,3,FALSE),0)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IFERROR(VLOOKUP(H483,'36'!$K$3:$M$16,3,FALSE),0)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IFERROR(VLOOKUP(H484,'36'!$K$3:$M$16,3,FALSE),0)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IFERROR(VLOOKUP(H485,'36'!$K$3:$M$16,3,FALSE),0)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IFERROR(VLOOKUP(H486,'36'!$K$3:$M$16,3,FALSE),0)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IFERROR(VLOOKUP(H487,'36'!$K$3:$M$16,3,FALSE),0)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IFERROR(VLOOKUP(H488,'36'!$K$3:$M$16,3,FALSE),0)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IFERROR(VLOOKUP(H489,'36'!$K$3:$M$16,3,FALSE),0)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IFERROR(VLOOKUP(H490,'36'!$K$3:$M$16,3,FALSE),0)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IFERROR(VLOOKUP(H491,'36'!$K$3:$M$16,3,FALSE),0)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IFERROR(VLOOKUP(H492,'36'!$K$3:$M$16,3,FALSE),0)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IFERROR(VLOOKUP(H493,'36'!$K$3:$M$16,3,FALSE),0)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IFERROR(VLOOKUP(H494,'36'!$K$3:$M$16,3,FALSE),0)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IFERROR(VLOOKUP(H495,'36'!$K$3:$M$16,3,FALSE),0)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IFERROR(VLOOKUP(H496,'36'!$K$3:$M$16,3,FALSE),0)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IFERROR(VLOOKUP(H497,'36'!$K$3:$M$16,3,FALSE),0)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IFERROR(VLOOKUP(H498,'36'!$K$3:$M$16,3,FALSE),0)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IFERROR(VLOOKUP(H499,'36'!$K$3:$M$16,3,FALSE),0)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dKoHvPpC+cOOzq1ZzDVnlFUn5dneDdpUKMgf67WAGNoWFdMBjPdLLivXrIfZuXwOn0mH+iCkRU/nAa2qHo01sA==" saltValue="ouPuoaL1vgKB/2w6dKw7x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A6133B87-A400-4CDF-ADC0-1A29155CA70F}">
      <formula1>$AB$500:$AB$534</formula1>
    </dataValidation>
    <dataValidation type="list" allowBlank="1" showInputMessage="1" showErrorMessage="1" sqref="A4:A499" xr:uid="{C48492FB-0F30-4149-9760-010B2B622B16}">
      <formula1>$AB$544:$AB$549</formula1>
    </dataValidation>
    <dataValidation type="list" allowBlank="1" showInputMessage="1" showErrorMessage="1" sqref="L4:L499 I4:I499" xr:uid="{A5AF5723-3703-4462-B295-EDE89DEAA06B}">
      <formula1>$AB$539:$AB$542</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codeName="Blad77">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SUMIF('37a'!$H$4:$H$499,"A",'37a'!$S$4:$S$499)</f>
        <v>0</v>
      </c>
    </row>
    <row r="4" spans="1:14">
      <c r="A4" s="17" t="s">
        <v>127</v>
      </c>
      <c r="B4" s="285">
        <f>VLOOKUP(H5,'Kosten NEN2075'!A3:E52,3)</f>
        <v>0</v>
      </c>
      <c r="C4" s="285"/>
      <c r="D4" s="285"/>
      <c r="E4" s="285"/>
      <c r="F4" s="20"/>
      <c r="G4" s="20"/>
      <c r="H4" s="13"/>
      <c r="K4" s="35" t="s">
        <v>126</v>
      </c>
      <c r="L4" s="47"/>
      <c r="M4" s="191"/>
      <c r="N4" s="84">
        <f>SUMIF('37a'!$H$4:$H$499,"B",'37a'!$S$4:$S$499)</f>
        <v>0</v>
      </c>
    </row>
    <row r="5" spans="1:14">
      <c r="A5" s="18" t="s">
        <v>129</v>
      </c>
      <c r="B5" s="286">
        <f>VLOOKUP(H5,'Kosten NEN2075'!A3:E52,4)</f>
        <v>0</v>
      </c>
      <c r="C5" s="286"/>
      <c r="D5" s="286"/>
      <c r="E5" s="286"/>
      <c r="F5" s="282" t="s">
        <v>130</v>
      </c>
      <c r="G5" s="282"/>
      <c r="H5" s="14">
        <v>37</v>
      </c>
      <c r="K5" s="35" t="s">
        <v>131</v>
      </c>
      <c r="L5" s="47"/>
      <c r="M5" s="191"/>
      <c r="N5" s="84">
        <f>SUMIF('37a'!$H$4:$H$499,"C",'37a'!$S$4:$S$499)</f>
        <v>0</v>
      </c>
    </row>
    <row r="6" spans="1:14">
      <c r="A6" s="19" t="s">
        <v>132</v>
      </c>
      <c r="B6" s="287">
        <f>VLOOKUP(H5,'Kosten NEN2075'!A3:E52,5)</f>
        <v>0</v>
      </c>
      <c r="C6" s="287"/>
      <c r="D6" s="287"/>
      <c r="E6" s="287"/>
      <c r="F6" s="283" t="s">
        <v>133</v>
      </c>
      <c r="G6" s="283"/>
      <c r="H6" s="15" t="str">
        <f>CONCATENATE(H5,"a")</f>
        <v>37a</v>
      </c>
      <c r="K6" s="35" t="s">
        <v>448</v>
      </c>
      <c r="L6" s="47"/>
      <c r="M6" s="191"/>
      <c r="N6" s="84">
        <f>SUMIF('37a'!$H$4:$H$499,"D",'37a'!$S$4:$S$499)</f>
        <v>0</v>
      </c>
    </row>
    <row r="7" spans="1:14">
      <c r="K7" s="35" t="s">
        <v>134</v>
      </c>
      <c r="L7" s="47"/>
      <c r="M7" s="191"/>
      <c r="N7" s="84">
        <f>SUMIF('37a'!$H$4:$H$499,"E",'37a'!$S$4:$S$499)</f>
        <v>0</v>
      </c>
    </row>
    <row r="8" spans="1:14">
      <c r="A8" s="4" t="s">
        <v>136</v>
      </c>
      <c r="B8" s="5"/>
      <c r="C8" s="5"/>
      <c r="D8" s="5"/>
      <c r="E8" s="16">
        <f>MAX(L3:L16)</f>
        <v>0</v>
      </c>
      <c r="K8" s="35" t="s">
        <v>138</v>
      </c>
      <c r="L8" s="47"/>
      <c r="M8" s="191"/>
      <c r="N8" s="84">
        <f>SUMIF('37a'!$H$4:$H$499,"F",'37a'!$S$4:$S$499)</f>
        <v>0</v>
      </c>
    </row>
    <row r="9" spans="1:14">
      <c r="A9" s="4" t="s">
        <v>111</v>
      </c>
      <c r="B9" s="5"/>
      <c r="C9" s="5"/>
      <c r="D9" s="5"/>
      <c r="E9" s="164">
        <v>0.08</v>
      </c>
      <c r="K9" s="35" t="s">
        <v>140</v>
      </c>
      <c r="L9" s="47"/>
      <c r="M9" s="191"/>
      <c r="N9" s="84">
        <f>SUMIF('37a'!$H$4:$H$499,"G",'37a'!$S$4:$S$499)</f>
        <v>0</v>
      </c>
    </row>
    <row r="10" spans="1:14">
      <c r="H10" s="8" t="s">
        <v>139</v>
      </c>
      <c r="K10" s="35" t="s">
        <v>586</v>
      </c>
      <c r="L10" s="47"/>
      <c r="M10" s="191"/>
      <c r="N10" s="84">
        <f>SUMIF('37a'!$H$4:$H$499,"H",'37a'!$S$4:$S$499)</f>
        <v>0</v>
      </c>
    </row>
    <row r="11" spans="1:14">
      <c r="A11" s="4" t="s">
        <v>141</v>
      </c>
      <c r="B11" s="5"/>
      <c r="C11" s="5"/>
      <c r="D11" s="5"/>
      <c r="E11" s="5"/>
      <c r="F11" s="21"/>
      <c r="G11" s="21"/>
      <c r="H11" s="165">
        <f>SUM(N3:N16)*Offertetarief</f>
        <v>0</v>
      </c>
      <c r="K11" s="37" t="s">
        <v>642</v>
      </c>
      <c r="L11" s="48"/>
      <c r="M11" s="192"/>
      <c r="N11" s="85">
        <f>SUMIF('37a'!$H$4:$H$499,"I",'37a'!$S$4:$S$499)</f>
        <v>0</v>
      </c>
    </row>
    <row r="12" spans="1:14">
      <c r="E12" t="s">
        <v>142</v>
      </c>
      <c r="F12" s="8" t="s">
        <v>143</v>
      </c>
      <c r="G12" s="8" t="s">
        <v>144</v>
      </c>
      <c r="H12" s="8"/>
      <c r="K12" s="8"/>
      <c r="L12" s="8"/>
      <c r="M12" s="166"/>
      <c r="N12" s="114"/>
    </row>
    <row r="13" spans="1:14">
      <c r="A13" s="5" t="s">
        <v>145</v>
      </c>
      <c r="B13" s="5"/>
      <c r="C13" s="5"/>
      <c r="D13" s="5"/>
      <c r="E13" s="167">
        <v>4</v>
      </c>
      <c r="F13" s="44">
        <f>SUMIF('37a'!H4:H499,"&lt;&gt;X",'37a'!O4:O499)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'37a'!Q500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SUMIFS('37a'!J4:J499,'37a'!I4:I499,"Linoleum",'37a'!H4:H499,"&lt;&gt;X")+SUMIFS('37a'!M4:M499,'37a'!L4:L499,"Linoleum",'37a'!H4:H499,"&lt;&gt;X")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SUMIFS('37a'!J4:J499,'37a'!I4:I499,"Tapijt",'37a'!H4:H499,"&lt;&gt;X")+SUMIFS('37a'!M4:M499,'37a'!L4:L499,"Tapijt",'37a'!H4:H499,"&lt;&gt;X")</f>
        <v>0</v>
      </c>
      <c r="F26" s="194"/>
      <c r="G26" s="174">
        <f t="shared" si="0"/>
        <v>0</v>
      </c>
      <c r="H26" s="36">
        <v>1</v>
      </c>
      <c r="I26" s="175">
        <f t="shared" si="1"/>
        <v>0</v>
      </c>
    </row>
    <row r="27" spans="1:9">
      <c r="A27" s="258" t="s">
        <v>158</v>
      </c>
      <c r="B27" s="257"/>
      <c r="C27" s="257"/>
      <c r="D27" s="264"/>
      <c r="E27" s="97">
        <f>SUMIFS('37a'!J4:J499,'37a'!I4:I499,"Steen/glad",'37a'!H4:H499,"&lt;&gt;X",'37a'!H4:H499,"&lt;&gt;G")+SUMIFS('37a'!M4:M499,'37a'!L4:L499,"Steen/glad",'37a'!H4:H499,"&lt;&gt;X",'37a'!H4:H499,"&lt;&gt;G")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'37a'!T500</f>
        <v>0</v>
      </c>
      <c r="F29" s="193"/>
      <c r="G29" s="172">
        <f t="shared" si="0"/>
        <v>0</v>
      </c>
      <c r="H29" s="95"/>
      <c r="I29" s="173">
        <f t="shared" si="1"/>
        <v>0</v>
      </c>
    </row>
    <row r="30" spans="1:9">
      <c r="A30" s="258" t="s">
        <v>160</v>
      </c>
      <c r="B30" s="257"/>
      <c r="C30" s="257"/>
      <c r="D30" s="259"/>
      <c r="E30" s="26">
        <f>'37a'!U500</f>
        <v>0</v>
      </c>
      <c r="F30" s="194"/>
      <c r="G30" s="174">
        <f t="shared" si="0"/>
        <v>0</v>
      </c>
      <c r="H30" s="36"/>
      <c r="I30" s="175">
        <f t="shared" si="1"/>
        <v>0</v>
      </c>
    </row>
    <row r="31" spans="1:9">
      <c r="A31" s="258" t="s">
        <v>161</v>
      </c>
      <c r="B31" s="257"/>
      <c r="C31" s="257"/>
      <c r="D31" s="259"/>
      <c r="E31" s="26">
        <f>'37a'!V500*2</f>
        <v>0</v>
      </c>
      <c r="F31" s="194"/>
      <c r="G31" s="174">
        <f t="shared" si="0"/>
        <v>0</v>
      </c>
      <c r="H31" s="36"/>
      <c r="I31" s="175">
        <f t="shared" si="1"/>
        <v>0</v>
      </c>
    </row>
    <row r="32" spans="1:9">
      <c r="A32" s="258" t="s">
        <v>162</v>
      </c>
      <c r="B32" s="257"/>
      <c r="C32" s="257"/>
      <c r="D32" s="259"/>
      <c r="E32" s="26">
        <f>'37a'!W500</f>
        <v>0</v>
      </c>
      <c r="F32" s="194"/>
      <c r="G32" s="174">
        <f t="shared" si="0"/>
        <v>0</v>
      </c>
      <c r="H32" s="36"/>
      <c r="I32" s="175">
        <f t="shared" si="1"/>
        <v>0</v>
      </c>
    </row>
    <row r="33" spans="1:9">
      <c r="A33" s="258" t="s">
        <v>163</v>
      </c>
      <c r="B33" s="257"/>
      <c r="C33" s="257"/>
      <c r="D33" s="259"/>
      <c r="E33" s="26">
        <f>'37a'!X500</f>
        <v>0</v>
      </c>
      <c r="F33" s="194"/>
      <c r="G33" s="174">
        <f t="shared" si="0"/>
        <v>0</v>
      </c>
      <c r="H33" s="36"/>
      <c r="I33" s="175">
        <f t="shared" si="1"/>
        <v>0</v>
      </c>
    </row>
    <row r="34" spans="1:9">
      <c r="A34" s="258" t="s">
        <v>164</v>
      </c>
      <c r="B34" s="257"/>
      <c r="C34" s="257"/>
      <c r="D34" s="259"/>
      <c r="E34" s="26">
        <f>'37a'!Y500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SUMIF('37a'!H4:H499,"G",'37a'!O4:O499)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FAB8tSu0rjc6FSVU3i7Y5E2IMWiCI78LVl0ccz8HSivVZI0uGYO6xd9K+kmDffHSlz3JSIbMv2h0hicToMzsZA==" saltValue="x4i525tNi2I6bEhdOG9fF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codeName="Blad7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37</v>
      </c>
      <c r="B1" s="292"/>
      <c r="C1" s="293"/>
      <c r="D1" s="294" t="s">
        <v>127</v>
      </c>
      <c r="E1" s="295"/>
      <c r="F1" s="297">
        <f>'Kosten NEN2075'!C39</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IFERROR(VLOOKUP(H4,'37'!$K$3:$M$16,3,FALSE),0)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IFERROR(VLOOKUP(H5,'37'!$K$3:$M$16,3,FALSE),0)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IFERROR(VLOOKUP(H6,'37'!$K$3:$M$16,3,FALSE),0)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IFERROR(VLOOKUP(H7,'37'!$K$3:$M$16,3,FALSE),0)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IFERROR(VLOOKUP(H8,'37'!$K$3:$M$16,3,FALSE),0)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IFERROR(VLOOKUP(H9,'37'!$K$3:$M$16,3,FALSE),0)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IFERROR(VLOOKUP(H10,'37'!$K$3:$M$16,3,FALSE),0)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IFERROR(VLOOKUP(H11,'37'!$K$3:$M$16,3,FALSE),0)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IFERROR(VLOOKUP(H12,'37'!$K$3:$M$16,3,FALSE),0)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IFERROR(VLOOKUP(H13,'37'!$K$3:$M$16,3,FALSE),0)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IFERROR(VLOOKUP(H14,'37'!$K$3:$M$16,3,FALSE),0)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IFERROR(VLOOKUP(H15,'37'!$K$3:$M$16,3,FALSE),0)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IFERROR(VLOOKUP(H16,'37'!$K$3:$M$16,3,FALSE),0)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IFERROR(VLOOKUP(H17,'37'!$K$3:$M$16,3,FALSE),0)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IFERROR(VLOOKUP(H18,'37'!$K$3:$M$16,3,FALSE),0)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IFERROR(VLOOKUP(H19,'37'!$K$3:$M$16,3,FALSE),0)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IFERROR(VLOOKUP(H20,'37'!$K$3:$M$16,3,FALSE),0)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IFERROR(VLOOKUP(H21,'37'!$K$3:$M$16,3,FALSE),0)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IFERROR(VLOOKUP(H22,'37'!$K$3:$M$16,3,FALSE),0)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IFERROR(VLOOKUP(H23,'37'!$K$3:$M$16,3,FALSE),0)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IFERROR(VLOOKUP(H24,'37'!$K$3:$M$16,3,FALSE),0)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IFERROR(VLOOKUP(H25,'37'!$K$3:$M$16,3,FALSE),0)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IFERROR(VLOOKUP(H26,'37'!$K$3:$M$16,3,FALSE),0)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IFERROR(VLOOKUP(H27,'37'!$K$3:$M$16,3,FALSE),0)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IFERROR(VLOOKUP(H28,'37'!$K$3:$M$16,3,FALSE),0)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IFERROR(VLOOKUP(H29,'37'!$K$3:$M$16,3,FALSE),0)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IFERROR(VLOOKUP(H30,'37'!$K$3:$M$16,3,FALSE),0)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IFERROR(VLOOKUP(H31,'37'!$K$3:$M$16,3,FALSE),0)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IFERROR(VLOOKUP(H32,'37'!$K$3:$M$16,3,FALSE),0)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IFERROR(VLOOKUP(H33,'37'!$K$3:$M$16,3,FALSE),0)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IFERROR(VLOOKUP(H34,'37'!$K$3:$M$16,3,FALSE),0)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IFERROR(VLOOKUP(H35,'37'!$K$3:$M$16,3,FALSE),0)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IFERROR(VLOOKUP(H36,'37'!$K$3:$M$16,3,FALSE),0)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IFERROR(VLOOKUP(H37,'37'!$K$3:$M$16,3,FALSE),0)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IFERROR(VLOOKUP(H38,'37'!$K$3:$M$16,3,FALSE),0)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IFERROR(VLOOKUP(H39,'37'!$K$3:$M$16,3,FALSE),0)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IFERROR(VLOOKUP(H40,'37'!$K$3:$M$16,3,FALSE),0)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IFERROR(VLOOKUP(H41,'37'!$K$3:$M$16,3,FALSE),0)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IFERROR(VLOOKUP(H42,'37'!$K$3:$M$16,3,FALSE),0)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IFERROR(VLOOKUP(H43,'37'!$K$3:$M$16,3,FALSE),0)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IFERROR(VLOOKUP(H44,'37'!$K$3:$M$16,3,FALSE),0)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IFERROR(VLOOKUP(H45,'37'!$K$3:$M$16,3,FALSE),0)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IFERROR(VLOOKUP(H46,'37'!$K$3:$M$16,3,FALSE),0)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IFERROR(VLOOKUP(H47,'37'!$K$3:$M$16,3,FALSE),0)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IFERROR(VLOOKUP(H48,'37'!$K$3:$M$16,3,FALSE),0)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IFERROR(VLOOKUP(H49,'37'!$K$3:$M$16,3,FALSE),0)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IFERROR(VLOOKUP(H50,'37'!$K$3:$M$16,3,FALSE),0)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IFERROR(VLOOKUP(H51,'37'!$K$3:$M$16,3,FALSE),0)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IFERROR(VLOOKUP(H52,'37'!$K$3:$M$16,3,FALSE),0)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IFERROR(VLOOKUP(H53,'37'!$K$3:$M$16,3,FALSE),0)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IFERROR(VLOOKUP(H54,'37'!$K$3:$M$16,3,FALSE),0)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IFERROR(VLOOKUP(H55,'37'!$K$3:$M$16,3,FALSE),0)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IFERROR(VLOOKUP(H56,'37'!$K$3:$M$16,3,FALSE),0)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IFERROR(VLOOKUP(H57,'37'!$K$3:$M$16,3,FALSE),0)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IFERROR(VLOOKUP(H58,'37'!$K$3:$M$16,3,FALSE),0)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IFERROR(VLOOKUP(H59,'37'!$K$3:$M$16,3,FALSE),0)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IFERROR(VLOOKUP(H60,'37'!$K$3:$M$16,3,FALSE),0)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IFERROR(VLOOKUP(H61,'37'!$K$3:$M$16,3,FALSE),0)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IFERROR(VLOOKUP(H62,'37'!$K$3:$M$16,3,FALSE),0)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IFERROR(VLOOKUP(H63,'37'!$K$3:$M$16,3,FALSE),0)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IFERROR(VLOOKUP(H64,'37'!$K$3:$M$16,3,FALSE),0)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IFERROR(VLOOKUP(H65,'37'!$K$3:$M$16,3,FALSE),0)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IFERROR(VLOOKUP(H66,'37'!$K$3:$M$16,3,FALSE),0)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IFERROR(VLOOKUP(H67,'37'!$K$3:$M$16,3,FALSE),0)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IFERROR(VLOOKUP(H68,'37'!$K$3:$M$16,3,FALSE),0)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IFERROR(VLOOKUP(H69,'37'!$K$3:$M$16,3,FALSE),0)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IFERROR(VLOOKUP(H70,'37'!$K$3:$M$16,3,FALSE),0)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IFERROR(VLOOKUP(H71,'37'!$K$3:$M$16,3,FALSE),0)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IFERROR(VLOOKUP(H72,'37'!$K$3:$M$16,3,FALSE),0)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IFERROR(VLOOKUP(H73,'37'!$K$3:$M$16,3,FALSE),0)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IFERROR(VLOOKUP(H74,'37'!$K$3:$M$16,3,FALSE),0)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IFERROR(VLOOKUP(H75,'37'!$K$3:$M$16,3,FALSE),0)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IFERROR(VLOOKUP(H76,'37'!$K$3:$M$16,3,FALSE),0)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IFERROR(VLOOKUP(H77,'37'!$K$3:$M$16,3,FALSE),0)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IFERROR(VLOOKUP(H78,'37'!$K$3:$M$16,3,FALSE),0)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IFERROR(VLOOKUP(H79,'37'!$K$3:$M$16,3,FALSE),0)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IFERROR(VLOOKUP(H80,'37'!$K$3:$M$16,3,FALSE),0)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IFERROR(VLOOKUP(H81,'37'!$K$3:$M$16,3,FALSE),0)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IFERROR(VLOOKUP(H82,'37'!$K$3:$M$16,3,FALSE),0)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IFERROR(VLOOKUP(H83,'37'!$K$3:$M$16,3,FALSE),0)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IFERROR(VLOOKUP(H84,'37'!$K$3:$M$16,3,FALSE),0)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IFERROR(VLOOKUP(H85,'37'!$K$3:$M$16,3,FALSE),0)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IFERROR(VLOOKUP(H86,'37'!$K$3:$M$16,3,FALSE),0)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IFERROR(VLOOKUP(H87,'37'!$K$3:$M$16,3,FALSE),0)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IFERROR(VLOOKUP(H88,'37'!$K$3:$M$16,3,FALSE),0)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IFERROR(VLOOKUP(H89,'37'!$K$3:$M$16,3,FALSE),0)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IFERROR(VLOOKUP(H90,'37'!$K$3:$M$16,3,FALSE),0)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IFERROR(VLOOKUP(H91,'37'!$K$3:$M$16,3,FALSE),0)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IFERROR(VLOOKUP(H92,'37'!$K$3:$M$16,3,FALSE),0)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IFERROR(VLOOKUP(H93,'37'!$K$3:$M$16,3,FALSE),0)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IFERROR(VLOOKUP(H94,'37'!$K$3:$M$16,3,FALSE),0)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IFERROR(VLOOKUP(H95,'37'!$K$3:$M$16,3,FALSE),0)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IFERROR(VLOOKUP(H96,'37'!$K$3:$M$16,3,FALSE),0)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IFERROR(VLOOKUP(H97,'37'!$K$3:$M$16,3,FALSE),0)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IFERROR(VLOOKUP(H98,'37'!$K$3:$M$16,3,FALSE),0)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IFERROR(VLOOKUP(H99,'37'!$K$3:$M$16,3,FALSE),0)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IFERROR(VLOOKUP(H100,'37'!$K$3:$M$16,3,FALSE),0)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IFERROR(VLOOKUP(H101,'37'!$K$3:$M$16,3,FALSE),0)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IFERROR(VLOOKUP(H102,'37'!$K$3:$M$16,3,FALSE),0)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IFERROR(VLOOKUP(H103,'37'!$K$3:$M$16,3,FALSE),0)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IFERROR(VLOOKUP(H104,'37'!$K$3:$M$16,3,FALSE),0)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IFERROR(VLOOKUP(H105,'37'!$K$3:$M$16,3,FALSE),0)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IFERROR(VLOOKUP(H106,'37'!$K$3:$M$16,3,FALSE),0)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IFERROR(VLOOKUP(H107,'37'!$K$3:$M$16,3,FALSE),0)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IFERROR(VLOOKUP(H108,'37'!$K$3:$M$16,3,FALSE),0)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IFERROR(VLOOKUP(H109,'37'!$K$3:$M$16,3,FALSE),0)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IFERROR(VLOOKUP(H110,'37'!$K$3:$M$16,3,FALSE),0)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IFERROR(VLOOKUP(H111,'37'!$K$3:$M$16,3,FALSE),0)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IFERROR(VLOOKUP(H112,'37'!$K$3:$M$16,3,FALSE),0)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IFERROR(VLOOKUP(H113,'37'!$K$3:$M$16,3,FALSE),0)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IFERROR(VLOOKUP(H114,'37'!$K$3:$M$16,3,FALSE),0)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IFERROR(VLOOKUP(H115,'37'!$K$3:$M$16,3,FALSE),0)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IFERROR(VLOOKUP(H116,'37'!$K$3:$M$16,3,FALSE),0)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IFERROR(VLOOKUP(H117,'37'!$K$3:$M$16,3,FALSE),0)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IFERROR(VLOOKUP(H118,'37'!$K$3:$M$16,3,FALSE),0)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IFERROR(VLOOKUP(H119,'37'!$K$3:$M$16,3,FALSE),0)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IFERROR(VLOOKUP(H120,'37'!$K$3:$M$16,3,FALSE),0)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IFERROR(VLOOKUP(H121,'37'!$K$3:$M$16,3,FALSE),0)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IFERROR(VLOOKUP(H122,'37'!$K$3:$M$16,3,FALSE),0)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IFERROR(VLOOKUP(H123,'37'!$K$3:$M$16,3,FALSE),0)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IFERROR(VLOOKUP(H124,'37'!$K$3:$M$16,3,FALSE),0)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IFERROR(VLOOKUP(H125,'37'!$K$3:$M$16,3,FALSE),0)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IFERROR(VLOOKUP(H126,'37'!$K$3:$M$16,3,FALSE),0)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IFERROR(VLOOKUP(H127,'37'!$K$3:$M$16,3,FALSE),0)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IFERROR(VLOOKUP(H128,'37'!$K$3:$M$16,3,FALSE),0)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IFERROR(VLOOKUP(H129,'37'!$K$3:$M$16,3,FALSE),0)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IFERROR(VLOOKUP(H130,'37'!$K$3:$M$16,3,FALSE),0)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IFERROR(VLOOKUP(H131,'37'!$K$3:$M$16,3,FALSE),0)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IFERROR(VLOOKUP(H132,'37'!$K$3:$M$16,3,FALSE),0)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IFERROR(VLOOKUP(H133,'37'!$K$3:$M$16,3,FALSE),0)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IFERROR(VLOOKUP(H134,'37'!$K$3:$M$16,3,FALSE),0)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IFERROR(VLOOKUP(H135,'37'!$K$3:$M$16,3,FALSE),0)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IFERROR(VLOOKUP(H136,'37'!$K$3:$M$16,3,FALSE),0)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IFERROR(VLOOKUP(H137,'37'!$K$3:$M$16,3,FALSE),0)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IFERROR(VLOOKUP(H138,'37'!$K$3:$M$16,3,FALSE),0)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IFERROR(VLOOKUP(H139,'37'!$K$3:$M$16,3,FALSE),0)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IFERROR(VLOOKUP(H140,'37'!$K$3:$M$16,3,FALSE),0)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IFERROR(VLOOKUP(H141,'37'!$K$3:$M$16,3,FALSE),0)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IFERROR(VLOOKUP(H142,'37'!$K$3:$M$16,3,FALSE),0)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IFERROR(VLOOKUP(H143,'37'!$K$3:$M$16,3,FALSE),0)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IFERROR(VLOOKUP(H144,'37'!$K$3:$M$16,3,FALSE),0)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IFERROR(VLOOKUP(H145,'37'!$K$3:$M$16,3,FALSE),0)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IFERROR(VLOOKUP(H146,'37'!$K$3:$M$16,3,FALSE),0)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IFERROR(VLOOKUP(H147,'37'!$K$3:$M$16,3,FALSE),0)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IFERROR(VLOOKUP(H148,'37'!$K$3:$M$16,3,FALSE),0)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IFERROR(VLOOKUP(H149,'37'!$K$3:$M$16,3,FALSE),0)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IFERROR(VLOOKUP(H150,'37'!$K$3:$M$16,3,FALSE),0)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IFERROR(VLOOKUP(H151,'37'!$K$3:$M$16,3,FALSE),0)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IFERROR(VLOOKUP(H152,'37'!$K$3:$M$16,3,FALSE),0)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IFERROR(VLOOKUP(H153,'37'!$K$3:$M$16,3,FALSE),0)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IFERROR(VLOOKUP(H154,'37'!$K$3:$M$16,3,FALSE),0)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IFERROR(VLOOKUP(H155,'37'!$K$3:$M$16,3,FALSE),0)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IFERROR(VLOOKUP(H156,'37'!$K$3:$M$16,3,FALSE),0)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IFERROR(VLOOKUP(H157,'37'!$K$3:$M$16,3,FALSE),0)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IFERROR(VLOOKUP(H158,'37'!$K$3:$M$16,3,FALSE),0)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IFERROR(VLOOKUP(H159,'37'!$K$3:$M$16,3,FALSE),0)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IFERROR(VLOOKUP(H160,'37'!$K$3:$M$16,3,FALSE),0)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IFERROR(VLOOKUP(H161,'37'!$K$3:$M$16,3,FALSE),0)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IFERROR(VLOOKUP(H162,'37'!$K$3:$M$16,3,FALSE),0)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IFERROR(VLOOKUP(H163,'37'!$K$3:$M$16,3,FALSE),0)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IFERROR(VLOOKUP(H164,'37'!$K$3:$M$16,3,FALSE),0)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IFERROR(VLOOKUP(H165,'37'!$K$3:$M$16,3,FALSE),0)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IFERROR(VLOOKUP(H166,'37'!$K$3:$M$16,3,FALSE),0)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IFERROR(VLOOKUP(H167,'37'!$K$3:$M$16,3,FALSE),0)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IFERROR(VLOOKUP(H168,'37'!$K$3:$M$16,3,FALSE),0)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IFERROR(VLOOKUP(H169,'37'!$K$3:$M$16,3,FALSE),0)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IFERROR(VLOOKUP(H170,'37'!$K$3:$M$16,3,FALSE),0)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IFERROR(VLOOKUP(H171,'37'!$K$3:$M$16,3,FALSE),0)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IFERROR(VLOOKUP(H172,'37'!$K$3:$M$16,3,FALSE),0)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IFERROR(VLOOKUP(H173,'37'!$K$3:$M$16,3,FALSE),0)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IFERROR(VLOOKUP(H174,'37'!$K$3:$M$16,3,FALSE),0)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IFERROR(VLOOKUP(H175,'37'!$K$3:$M$16,3,FALSE),0)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IFERROR(VLOOKUP(H176,'37'!$K$3:$M$16,3,FALSE),0)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IFERROR(VLOOKUP(H177,'37'!$K$3:$M$16,3,FALSE),0)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IFERROR(VLOOKUP(H178,'37'!$K$3:$M$16,3,FALSE),0)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IFERROR(VLOOKUP(H179,'37'!$K$3:$M$16,3,FALSE),0)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IFERROR(VLOOKUP(H180,'37'!$K$3:$M$16,3,FALSE),0)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IFERROR(VLOOKUP(H181,'37'!$K$3:$M$16,3,FALSE),0)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IFERROR(VLOOKUP(H182,'37'!$K$3:$M$16,3,FALSE),0)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IFERROR(VLOOKUP(H183,'37'!$K$3:$M$16,3,FALSE),0)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IFERROR(VLOOKUP(H184,'37'!$K$3:$M$16,3,FALSE),0)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IFERROR(VLOOKUP(H185,'37'!$K$3:$M$16,3,FALSE),0)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IFERROR(VLOOKUP(H186,'37'!$K$3:$M$16,3,FALSE),0)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IFERROR(VLOOKUP(H187,'37'!$K$3:$M$16,3,FALSE),0)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IFERROR(VLOOKUP(H188,'37'!$K$3:$M$16,3,FALSE),0)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IFERROR(VLOOKUP(H189,'37'!$K$3:$M$16,3,FALSE),0)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IFERROR(VLOOKUP(H190,'37'!$K$3:$M$16,3,FALSE),0)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IFERROR(VLOOKUP(H191,'37'!$K$3:$M$16,3,FALSE),0)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IFERROR(VLOOKUP(H192,'37'!$K$3:$M$16,3,FALSE),0)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IFERROR(VLOOKUP(H193,'37'!$K$3:$M$16,3,FALSE),0)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IFERROR(VLOOKUP(H194,'37'!$K$3:$M$16,3,FALSE),0)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IFERROR(VLOOKUP(H195,'37'!$K$3:$M$16,3,FALSE),0)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IFERROR(VLOOKUP(H196,'37'!$K$3:$M$16,3,FALSE),0)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IFERROR(VLOOKUP(H197,'37'!$K$3:$M$16,3,FALSE),0)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IFERROR(VLOOKUP(H198,'37'!$K$3:$M$16,3,FALSE),0)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IFERROR(VLOOKUP(H199,'37'!$K$3:$M$16,3,FALSE),0)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IFERROR(VLOOKUP(H200,'37'!$K$3:$M$16,3,FALSE),0)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IFERROR(VLOOKUP(H201,'37'!$K$3:$M$16,3,FALSE),0)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IFERROR(VLOOKUP(H202,'37'!$K$3:$M$16,3,FALSE),0)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IFERROR(VLOOKUP(H203,'37'!$K$3:$M$16,3,FALSE),0)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IFERROR(VLOOKUP(H204,'37'!$K$3:$M$16,3,FALSE),0)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IFERROR(VLOOKUP(H205,'37'!$K$3:$M$16,3,FALSE),0)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IFERROR(VLOOKUP(H206,'37'!$K$3:$M$16,3,FALSE),0)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IFERROR(VLOOKUP(H207,'37'!$K$3:$M$16,3,FALSE),0)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IFERROR(VLOOKUP(H208,'37'!$K$3:$M$16,3,FALSE),0)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IFERROR(VLOOKUP(H209,'37'!$K$3:$M$16,3,FALSE),0)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IFERROR(VLOOKUP(H210,'37'!$K$3:$M$16,3,FALSE),0)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IFERROR(VLOOKUP(H211,'37'!$K$3:$M$16,3,FALSE),0)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IFERROR(VLOOKUP(H212,'37'!$K$3:$M$16,3,FALSE),0)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IFERROR(VLOOKUP(H213,'37'!$K$3:$M$16,3,FALSE),0)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IFERROR(VLOOKUP(H214,'37'!$K$3:$M$16,3,FALSE),0)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IFERROR(VLOOKUP(H215,'37'!$K$3:$M$16,3,FALSE),0)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IFERROR(VLOOKUP(H216,'37'!$K$3:$M$16,3,FALSE),0)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IFERROR(VLOOKUP(H217,'37'!$K$3:$M$16,3,FALSE),0)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IFERROR(VLOOKUP(H218,'37'!$K$3:$M$16,3,FALSE),0)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IFERROR(VLOOKUP(H219,'37'!$K$3:$M$16,3,FALSE),0)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IFERROR(VLOOKUP(H220,'37'!$K$3:$M$16,3,FALSE),0)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IFERROR(VLOOKUP(H221,'37'!$K$3:$M$16,3,FALSE),0)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IFERROR(VLOOKUP(H222,'37'!$K$3:$M$16,3,FALSE),0)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IFERROR(VLOOKUP(H223,'37'!$K$3:$M$16,3,FALSE),0)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IFERROR(VLOOKUP(H224,'37'!$K$3:$M$16,3,FALSE),0)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IFERROR(VLOOKUP(H225,'37'!$K$3:$M$16,3,FALSE),0)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IFERROR(VLOOKUP(H226,'37'!$K$3:$M$16,3,FALSE),0)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IFERROR(VLOOKUP(H227,'37'!$K$3:$M$16,3,FALSE),0)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IFERROR(VLOOKUP(H228,'37'!$K$3:$M$16,3,FALSE),0)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IFERROR(VLOOKUP(H229,'37'!$K$3:$M$16,3,FALSE),0)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IFERROR(VLOOKUP(H230,'37'!$K$3:$M$16,3,FALSE),0)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IFERROR(VLOOKUP(H231,'37'!$K$3:$M$16,3,FALSE),0)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IFERROR(VLOOKUP(H232,'37'!$K$3:$M$16,3,FALSE),0)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IFERROR(VLOOKUP(H233,'37'!$K$3:$M$16,3,FALSE),0)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IFERROR(VLOOKUP(H234,'37'!$K$3:$M$16,3,FALSE),0)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IFERROR(VLOOKUP(H235,'37'!$K$3:$M$16,3,FALSE),0)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IFERROR(VLOOKUP(H236,'37'!$K$3:$M$16,3,FALSE),0)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IFERROR(VLOOKUP(H237,'37'!$K$3:$M$16,3,FALSE),0)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IFERROR(VLOOKUP(H238,'37'!$K$3:$M$16,3,FALSE),0)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IFERROR(VLOOKUP(H239,'37'!$K$3:$M$16,3,FALSE),0)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IFERROR(VLOOKUP(H240,'37'!$K$3:$M$16,3,FALSE),0)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IFERROR(VLOOKUP(H241,'37'!$K$3:$M$16,3,FALSE),0)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IFERROR(VLOOKUP(H242,'37'!$K$3:$M$16,3,FALSE),0)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IFERROR(VLOOKUP(H243,'37'!$K$3:$M$16,3,FALSE),0)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IFERROR(VLOOKUP(H244,'37'!$K$3:$M$16,3,FALSE),0)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IFERROR(VLOOKUP(H245,'37'!$K$3:$M$16,3,FALSE),0)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IFERROR(VLOOKUP(H246,'37'!$K$3:$M$16,3,FALSE),0)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IFERROR(VLOOKUP(H247,'37'!$K$3:$M$16,3,FALSE),0)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IFERROR(VLOOKUP(H248,'37'!$K$3:$M$16,3,FALSE),0)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IFERROR(VLOOKUP(H249,'37'!$K$3:$M$16,3,FALSE),0)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IFERROR(VLOOKUP(H250,'37'!$K$3:$M$16,3,FALSE),0)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IFERROR(VLOOKUP(H251,'37'!$K$3:$M$16,3,FALSE),0)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IFERROR(VLOOKUP(H252,'37'!$K$3:$M$16,3,FALSE),0)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IFERROR(VLOOKUP(H253,'37'!$K$3:$M$16,3,FALSE),0)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IFERROR(VLOOKUP(H254,'37'!$K$3:$M$16,3,FALSE),0)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IFERROR(VLOOKUP(H255,'37'!$K$3:$M$16,3,FALSE),0)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IFERROR(VLOOKUP(H256,'37'!$K$3:$M$16,3,FALSE),0)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IFERROR(VLOOKUP(H257,'37'!$K$3:$M$16,3,FALSE),0)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IFERROR(VLOOKUP(H258,'37'!$K$3:$M$16,3,FALSE),0)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IFERROR(VLOOKUP(H259,'37'!$K$3:$M$16,3,FALSE),0)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IFERROR(VLOOKUP(H260,'37'!$K$3:$M$16,3,FALSE),0)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IFERROR(VLOOKUP(H261,'37'!$K$3:$M$16,3,FALSE),0)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IFERROR(VLOOKUP(H262,'37'!$K$3:$M$16,3,FALSE),0)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IFERROR(VLOOKUP(H263,'37'!$K$3:$M$16,3,FALSE),0)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IFERROR(VLOOKUP(H264,'37'!$K$3:$M$16,3,FALSE),0)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IFERROR(VLOOKUP(H265,'37'!$K$3:$M$16,3,FALSE),0)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IFERROR(VLOOKUP(H266,'37'!$K$3:$M$16,3,FALSE),0)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IFERROR(VLOOKUP(H267,'37'!$K$3:$M$16,3,FALSE),0)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IFERROR(VLOOKUP(H268,'37'!$K$3:$M$16,3,FALSE),0)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IFERROR(VLOOKUP(H269,'37'!$K$3:$M$16,3,FALSE),0)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IFERROR(VLOOKUP(H270,'37'!$K$3:$M$16,3,FALSE),0)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IFERROR(VLOOKUP(H271,'37'!$K$3:$M$16,3,FALSE),0)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IFERROR(VLOOKUP(H272,'37'!$K$3:$M$16,3,FALSE),0)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IFERROR(VLOOKUP(H273,'37'!$K$3:$M$16,3,FALSE),0)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IFERROR(VLOOKUP(H274,'37'!$K$3:$M$16,3,FALSE),0)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IFERROR(VLOOKUP(H275,'37'!$K$3:$M$16,3,FALSE),0)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IFERROR(VLOOKUP(H276,'37'!$K$3:$M$16,3,FALSE),0)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IFERROR(VLOOKUP(H277,'37'!$K$3:$M$16,3,FALSE),0)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IFERROR(VLOOKUP(H278,'37'!$K$3:$M$16,3,FALSE),0)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IFERROR(VLOOKUP(H279,'37'!$K$3:$M$16,3,FALSE),0)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IFERROR(VLOOKUP(H280,'37'!$K$3:$M$16,3,FALSE),0)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IFERROR(VLOOKUP(H281,'37'!$K$3:$M$16,3,FALSE),0)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IFERROR(VLOOKUP(H282,'37'!$K$3:$M$16,3,FALSE),0)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IFERROR(VLOOKUP(H283,'37'!$K$3:$M$16,3,FALSE),0)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IFERROR(VLOOKUP(H284,'37'!$K$3:$M$16,3,FALSE),0)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IFERROR(VLOOKUP(H285,'37'!$K$3:$M$16,3,FALSE),0)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IFERROR(VLOOKUP(H286,'37'!$K$3:$M$16,3,FALSE),0)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IFERROR(VLOOKUP(H287,'37'!$K$3:$M$16,3,FALSE),0)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IFERROR(VLOOKUP(H288,'37'!$K$3:$M$16,3,FALSE),0)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IFERROR(VLOOKUP(H289,'37'!$K$3:$M$16,3,FALSE),0)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IFERROR(VLOOKUP(H290,'37'!$K$3:$M$16,3,FALSE),0)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IFERROR(VLOOKUP(H291,'37'!$K$3:$M$16,3,FALSE),0)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IFERROR(VLOOKUP(H292,'37'!$K$3:$M$16,3,FALSE),0)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IFERROR(VLOOKUP(H293,'37'!$K$3:$M$16,3,FALSE),0)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IFERROR(VLOOKUP(H294,'37'!$K$3:$M$16,3,FALSE),0)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IFERROR(VLOOKUP(H295,'37'!$K$3:$M$16,3,FALSE),0)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IFERROR(VLOOKUP(H296,'37'!$K$3:$M$16,3,FALSE),0)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IFERROR(VLOOKUP(H297,'37'!$K$3:$M$16,3,FALSE),0)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IFERROR(VLOOKUP(H298,'37'!$K$3:$M$16,3,FALSE),0)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IFERROR(VLOOKUP(H299,'37'!$K$3:$M$16,3,FALSE),0)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IFERROR(VLOOKUP(H300,'37'!$K$3:$M$16,3,FALSE),0)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IFERROR(VLOOKUP(H301,'37'!$K$3:$M$16,3,FALSE),0)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IFERROR(VLOOKUP(H302,'37'!$K$3:$M$16,3,FALSE),0)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IFERROR(VLOOKUP(H303,'37'!$K$3:$M$16,3,FALSE),0)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IFERROR(VLOOKUP(H304,'37'!$K$3:$M$16,3,FALSE),0)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IFERROR(VLOOKUP(H305,'37'!$K$3:$M$16,3,FALSE),0)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IFERROR(VLOOKUP(H306,'37'!$K$3:$M$16,3,FALSE),0)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IFERROR(VLOOKUP(H307,'37'!$K$3:$M$16,3,FALSE),0)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IFERROR(VLOOKUP(H308,'37'!$K$3:$M$16,3,FALSE),0)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IFERROR(VLOOKUP(H309,'37'!$K$3:$M$16,3,FALSE),0)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IFERROR(VLOOKUP(H310,'37'!$K$3:$M$16,3,FALSE),0)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IFERROR(VLOOKUP(H311,'37'!$K$3:$M$16,3,FALSE),0)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IFERROR(VLOOKUP(H312,'37'!$K$3:$M$16,3,FALSE),0)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IFERROR(VLOOKUP(H313,'37'!$K$3:$M$16,3,FALSE),0)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IFERROR(VLOOKUP(H314,'37'!$K$3:$M$16,3,FALSE),0)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IFERROR(VLOOKUP(H315,'37'!$K$3:$M$16,3,FALSE),0)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IFERROR(VLOOKUP(H316,'37'!$K$3:$M$16,3,FALSE),0)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IFERROR(VLOOKUP(H317,'37'!$K$3:$M$16,3,FALSE),0)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IFERROR(VLOOKUP(H318,'37'!$K$3:$M$16,3,FALSE),0)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IFERROR(VLOOKUP(H319,'37'!$K$3:$M$16,3,FALSE),0)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IFERROR(VLOOKUP(H320,'37'!$K$3:$M$16,3,FALSE),0)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IFERROR(VLOOKUP(H321,'37'!$K$3:$M$16,3,FALSE),0)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IFERROR(VLOOKUP(H322,'37'!$K$3:$M$16,3,FALSE),0)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IFERROR(VLOOKUP(H323,'37'!$K$3:$M$16,3,FALSE),0)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IFERROR(VLOOKUP(H324,'37'!$K$3:$M$16,3,FALSE),0)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IFERROR(VLOOKUP(H325,'37'!$K$3:$M$16,3,FALSE),0)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IFERROR(VLOOKUP(H326,'37'!$K$3:$M$16,3,FALSE),0)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IFERROR(VLOOKUP(H327,'37'!$K$3:$M$16,3,FALSE),0)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IFERROR(VLOOKUP(H328,'37'!$K$3:$M$16,3,FALSE),0)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IFERROR(VLOOKUP(H329,'37'!$K$3:$M$16,3,FALSE),0)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IFERROR(VLOOKUP(H330,'37'!$K$3:$M$16,3,FALSE),0)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IFERROR(VLOOKUP(H331,'37'!$K$3:$M$16,3,FALSE),0)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IFERROR(VLOOKUP(H332,'37'!$K$3:$M$16,3,FALSE),0)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IFERROR(VLOOKUP(H333,'37'!$K$3:$M$16,3,FALSE),0)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IFERROR(VLOOKUP(H334,'37'!$K$3:$M$16,3,FALSE),0)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IFERROR(VLOOKUP(H335,'37'!$K$3:$M$16,3,FALSE),0)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IFERROR(VLOOKUP(H336,'37'!$K$3:$M$16,3,FALSE),0)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IFERROR(VLOOKUP(H337,'37'!$K$3:$M$16,3,FALSE),0)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IFERROR(VLOOKUP(H338,'37'!$K$3:$M$16,3,FALSE),0)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IFERROR(VLOOKUP(H339,'37'!$K$3:$M$16,3,FALSE),0)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IFERROR(VLOOKUP(H340,'37'!$K$3:$M$16,3,FALSE),0)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IFERROR(VLOOKUP(H341,'37'!$K$3:$M$16,3,FALSE),0)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IFERROR(VLOOKUP(H342,'37'!$K$3:$M$16,3,FALSE),0)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IFERROR(VLOOKUP(H343,'37'!$K$3:$M$16,3,FALSE),0)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IFERROR(VLOOKUP(H344,'37'!$K$3:$M$16,3,FALSE),0)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IFERROR(VLOOKUP(H345,'37'!$K$3:$M$16,3,FALSE),0)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IFERROR(VLOOKUP(H346,'37'!$K$3:$M$16,3,FALSE),0)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IFERROR(VLOOKUP(H347,'37'!$K$3:$M$16,3,FALSE),0)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IFERROR(VLOOKUP(H348,'37'!$K$3:$M$16,3,FALSE),0)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IFERROR(VLOOKUP(H349,'37'!$K$3:$M$16,3,FALSE),0)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IFERROR(VLOOKUP(H350,'37'!$K$3:$M$16,3,FALSE),0)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IFERROR(VLOOKUP(H351,'37'!$K$3:$M$16,3,FALSE),0)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IFERROR(VLOOKUP(H352,'37'!$K$3:$M$16,3,FALSE),0)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IFERROR(VLOOKUP(H353,'37'!$K$3:$M$16,3,FALSE),0)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IFERROR(VLOOKUP(H354,'37'!$K$3:$M$16,3,FALSE),0)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IFERROR(VLOOKUP(H355,'37'!$K$3:$M$16,3,FALSE),0)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IFERROR(VLOOKUP(H356,'37'!$K$3:$M$16,3,FALSE),0)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IFERROR(VLOOKUP(H357,'37'!$K$3:$M$16,3,FALSE),0)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IFERROR(VLOOKUP(H358,'37'!$K$3:$M$16,3,FALSE),0)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IFERROR(VLOOKUP(H359,'37'!$K$3:$M$16,3,FALSE),0)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IFERROR(VLOOKUP(H360,'37'!$K$3:$M$16,3,FALSE),0)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IFERROR(VLOOKUP(H361,'37'!$K$3:$M$16,3,FALSE),0)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IFERROR(VLOOKUP(H362,'37'!$K$3:$M$16,3,FALSE),0)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IFERROR(VLOOKUP(H363,'37'!$K$3:$M$16,3,FALSE),0)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IFERROR(VLOOKUP(H364,'37'!$K$3:$M$16,3,FALSE),0)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IFERROR(VLOOKUP(H365,'37'!$K$3:$M$16,3,FALSE),0)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IFERROR(VLOOKUP(H366,'37'!$K$3:$M$16,3,FALSE),0)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IFERROR(VLOOKUP(H367,'37'!$K$3:$M$16,3,FALSE),0)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IFERROR(VLOOKUP(H368,'37'!$K$3:$M$16,3,FALSE),0)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IFERROR(VLOOKUP(H369,'37'!$K$3:$M$16,3,FALSE),0)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IFERROR(VLOOKUP(H370,'37'!$K$3:$M$16,3,FALSE),0)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IFERROR(VLOOKUP(H371,'37'!$K$3:$M$16,3,FALSE),0)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IFERROR(VLOOKUP(H372,'37'!$K$3:$M$16,3,FALSE),0)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IFERROR(VLOOKUP(H373,'37'!$K$3:$M$16,3,FALSE),0)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IFERROR(VLOOKUP(H374,'37'!$K$3:$M$16,3,FALSE),0)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IFERROR(VLOOKUP(H375,'37'!$K$3:$M$16,3,FALSE),0)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IFERROR(VLOOKUP(H376,'37'!$K$3:$M$16,3,FALSE),0)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IFERROR(VLOOKUP(H377,'37'!$K$3:$M$16,3,FALSE),0)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IFERROR(VLOOKUP(H378,'37'!$K$3:$M$16,3,FALSE),0)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IFERROR(VLOOKUP(H379,'37'!$K$3:$M$16,3,FALSE),0)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IFERROR(VLOOKUP(H380,'37'!$K$3:$M$16,3,FALSE),0)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IFERROR(VLOOKUP(H381,'37'!$K$3:$M$16,3,FALSE),0)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IFERROR(VLOOKUP(H382,'37'!$K$3:$M$16,3,FALSE),0)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IFERROR(VLOOKUP(H383,'37'!$K$3:$M$16,3,FALSE),0)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IFERROR(VLOOKUP(H384,'37'!$K$3:$M$16,3,FALSE),0)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IFERROR(VLOOKUP(H385,'37'!$K$3:$M$16,3,FALSE),0)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IFERROR(VLOOKUP(H386,'37'!$K$3:$M$16,3,FALSE),0)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IFERROR(VLOOKUP(H387,'37'!$K$3:$M$16,3,FALSE),0)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IFERROR(VLOOKUP(H388,'37'!$K$3:$M$16,3,FALSE),0)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IFERROR(VLOOKUP(H389,'37'!$K$3:$M$16,3,FALSE),0)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IFERROR(VLOOKUP(H390,'37'!$K$3:$M$16,3,FALSE),0)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IFERROR(VLOOKUP(H391,'37'!$K$3:$M$16,3,FALSE),0)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IFERROR(VLOOKUP(H392,'37'!$K$3:$M$16,3,FALSE),0)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IFERROR(VLOOKUP(H393,'37'!$K$3:$M$16,3,FALSE),0)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IFERROR(VLOOKUP(H394,'37'!$K$3:$M$16,3,FALSE),0)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IFERROR(VLOOKUP(H395,'37'!$K$3:$M$16,3,FALSE),0)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IFERROR(VLOOKUP(H396,'37'!$K$3:$M$16,3,FALSE),0)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IFERROR(VLOOKUP(H397,'37'!$K$3:$M$16,3,FALSE),0)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IFERROR(VLOOKUP(H398,'37'!$K$3:$M$16,3,FALSE),0)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IFERROR(VLOOKUP(H399,'37'!$K$3:$M$16,3,FALSE),0)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IFERROR(VLOOKUP(H400,'37'!$K$3:$M$16,3,FALSE),0)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IFERROR(VLOOKUP(H401,'37'!$K$3:$M$16,3,FALSE),0)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IFERROR(VLOOKUP(H402,'37'!$K$3:$M$16,3,FALSE),0)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IFERROR(VLOOKUP(H403,'37'!$K$3:$M$16,3,FALSE),0)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IFERROR(VLOOKUP(H404,'37'!$K$3:$M$16,3,FALSE),0)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IFERROR(VLOOKUP(H405,'37'!$K$3:$M$16,3,FALSE),0)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IFERROR(VLOOKUP(H406,'37'!$K$3:$M$16,3,FALSE),0)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IFERROR(VLOOKUP(H407,'37'!$K$3:$M$16,3,FALSE),0)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IFERROR(VLOOKUP(H408,'37'!$K$3:$M$16,3,FALSE),0)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IFERROR(VLOOKUP(H409,'37'!$K$3:$M$16,3,FALSE),0)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IFERROR(VLOOKUP(H410,'37'!$K$3:$M$16,3,FALSE),0)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IFERROR(VLOOKUP(H411,'37'!$K$3:$M$16,3,FALSE),0)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IFERROR(VLOOKUP(H412,'37'!$K$3:$M$16,3,FALSE),0)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IFERROR(VLOOKUP(H413,'37'!$K$3:$M$16,3,FALSE),0)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IFERROR(VLOOKUP(H414,'37'!$K$3:$M$16,3,FALSE),0)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IFERROR(VLOOKUP(H415,'37'!$K$3:$M$16,3,FALSE),0)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IFERROR(VLOOKUP(H416,'37'!$K$3:$M$16,3,FALSE),0)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IFERROR(VLOOKUP(H417,'37'!$K$3:$M$16,3,FALSE),0)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IFERROR(VLOOKUP(H418,'37'!$K$3:$M$16,3,FALSE),0)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IFERROR(VLOOKUP(H419,'37'!$K$3:$M$16,3,FALSE),0)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IFERROR(VLOOKUP(H420,'37'!$K$3:$M$16,3,FALSE),0)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IFERROR(VLOOKUP(H421,'37'!$K$3:$M$16,3,FALSE),0)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IFERROR(VLOOKUP(H422,'37'!$K$3:$M$16,3,FALSE),0)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IFERROR(VLOOKUP(H423,'37'!$K$3:$M$16,3,FALSE),0)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IFERROR(VLOOKUP(H424,'37'!$K$3:$M$16,3,FALSE),0)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IFERROR(VLOOKUP(H425,'37'!$K$3:$M$16,3,FALSE),0)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IFERROR(VLOOKUP(H426,'37'!$K$3:$M$16,3,FALSE),0)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IFERROR(VLOOKUP(H427,'37'!$K$3:$M$16,3,FALSE),0)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IFERROR(VLOOKUP(H428,'37'!$K$3:$M$16,3,FALSE),0)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IFERROR(VLOOKUP(H429,'37'!$K$3:$M$16,3,FALSE),0)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IFERROR(VLOOKUP(H430,'37'!$K$3:$M$16,3,FALSE),0)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IFERROR(VLOOKUP(H431,'37'!$K$3:$M$16,3,FALSE),0)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IFERROR(VLOOKUP(H432,'37'!$K$3:$M$16,3,FALSE),0)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IFERROR(VLOOKUP(H433,'37'!$K$3:$M$16,3,FALSE),0)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IFERROR(VLOOKUP(H434,'37'!$K$3:$M$16,3,FALSE),0)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IFERROR(VLOOKUP(H435,'37'!$K$3:$M$16,3,FALSE),0)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IFERROR(VLOOKUP(H436,'37'!$K$3:$M$16,3,FALSE),0)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IFERROR(VLOOKUP(H437,'37'!$K$3:$M$16,3,FALSE),0)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IFERROR(VLOOKUP(H438,'37'!$K$3:$M$16,3,FALSE),0)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IFERROR(VLOOKUP(H439,'37'!$K$3:$M$16,3,FALSE),0)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IFERROR(VLOOKUP(H440,'37'!$K$3:$M$16,3,FALSE),0)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IFERROR(VLOOKUP(H441,'37'!$K$3:$M$16,3,FALSE),0)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IFERROR(VLOOKUP(H442,'37'!$K$3:$M$16,3,FALSE),0)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IFERROR(VLOOKUP(H443,'37'!$K$3:$M$16,3,FALSE),0)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IFERROR(VLOOKUP(H444,'37'!$K$3:$M$16,3,FALSE),0)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IFERROR(VLOOKUP(H445,'37'!$K$3:$M$16,3,FALSE),0)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IFERROR(VLOOKUP(H446,'37'!$K$3:$M$16,3,FALSE),0)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IFERROR(VLOOKUP(H447,'37'!$K$3:$M$16,3,FALSE),0)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IFERROR(VLOOKUP(H448,'37'!$K$3:$M$16,3,FALSE),0)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IFERROR(VLOOKUP(H449,'37'!$K$3:$M$16,3,FALSE),0)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IFERROR(VLOOKUP(H450,'37'!$K$3:$M$16,3,FALSE),0)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IFERROR(VLOOKUP(H451,'37'!$K$3:$M$16,3,FALSE),0)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IFERROR(VLOOKUP(H452,'37'!$K$3:$M$16,3,FALSE),0)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IFERROR(VLOOKUP(H453,'37'!$K$3:$M$16,3,FALSE),0)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IFERROR(VLOOKUP(H454,'37'!$K$3:$M$16,3,FALSE),0)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IFERROR(VLOOKUP(H455,'37'!$K$3:$M$16,3,FALSE),0)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IFERROR(VLOOKUP(H456,'37'!$K$3:$M$16,3,FALSE),0)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IFERROR(VLOOKUP(H457,'37'!$K$3:$M$16,3,FALSE),0)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IFERROR(VLOOKUP(H458,'37'!$K$3:$M$16,3,FALSE),0)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IFERROR(VLOOKUP(H459,'37'!$K$3:$M$16,3,FALSE),0)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IFERROR(VLOOKUP(H460,'37'!$K$3:$M$16,3,FALSE),0)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IFERROR(VLOOKUP(H461,'37'!$K$3:$M$16,3,FALSE),0)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IFERROR(VLOOKUP(H462,'37'!$K$3:$M$16,3,FALSE),0)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IFERROR(VLOOKUP(H463,'37'!$K$3:$M$16,3,FALSE),0)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IFERROR(VLOOKUP(H464,'37'!$K$3:$M$16,3,FALSE),0)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IFERROR(VLOOKUP(H465,'37'!$K$3:$M$16,3,FALSE),0)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IFERROR(VLOOKUP(H466,'37'!$K$3:$M$16,3,FALSE),0)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IFERROR(VLOOKUP(H467,'37'!$K$3:$M$16,3,FALSE),0)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IFERROR(VLOOKUP(H468,'37'!$K$3:$M$16,3,FALSE),0)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IFERROR(VLOOKUP(H469,'37'!$K$3:$M$16,3,FALSE),0)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IFERROR(VLOOKUP(H470,'37'!$K$3:$M$16,3,FALSE),0)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IFERROR(VLOOKUP(H471,'37'!$K$3:$M$16,3,FALSE),0)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IFERROR(VLOOKUP(H472,'37'!$K$3:$M$16,3,FALSE),0)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IFERROR(VLOOKUP(H473,'37'!$K$3:$M$16,3,FALSE),0)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IFERROR(VLOOKUP(H474,'37'!$K$3:$M$16,3,FALSE),0)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IFERROR(VLOOKUP(H475,'37'!$K$3:$M$16,3,FALSE),0)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IFERROR(VLOOKUP(H476,'37'!$K$3:$M$16,3,FALSE),0)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IFERROR(VLOOKUP(H477,'37'!$K$3:$M$16,3,FALSE),0)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IFERROR(VLOOKUP(H478,'37'!$K$3:$M$16,3,FALSE),0)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IFERROR(VLOOKUP(H479,'37'!$K$3:$M$16,3,FALSE),0)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IFERROR(VLOOKUP(H480,'37'!$K$3:$M$16,3,FALSE),0)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IFERROR(VLOOKUP(H481,'37'!$K$3:$M$16,3,FALSE),0)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IFERROR(VLOOKUP(H482,'37'!$K$3:$M$16,3,FALSE),0)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IFERROR(VLOOKUP(H483,'37'!$K$3:$M$16,3,FALSE),0)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IFERROR(VLOOKUP(H484,'37'!$K$3:$M$16,3,FALSE),0)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IFERROR(VLOOKUP(H485,'37'!$K$3:$M$16,3,FALSE),0)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IFERROR(VLOOKUP(H486,'37'!$K$3:$M$16,3,FALSE),0)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IFERROR(VLOOKUP(H487,'37'!$K$3:$M$16,3,FALSE),0)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IFERROR(VLOOKUP(H488,'37'!$K$3:$M$16,3,FALSE),0)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IFERROR(VLOOKUP(H489,'37'!$K$3:$M$16,3,FALSE),0)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IFERROR(VLOOKUP(H490,'37'!$K$3:$M$16,3,FALSE),0)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IFERROR(VLOOKUP(H491,'37'!$K$3:$M$16,3,FALSE),0)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IFERROR(VLOOKUP(H492,'37'!$K$3:$M$16,3,FALSE),0)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IFERROR(VLOOKUP(H493,'37'!$K$3:$M$16,3,FALSE),0)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IFERROR(VLOOKUP(H494,'37'!$K$3:$M$16,3,FALSE),0)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IFERROR(VLOOKUP(H495,'37'!$K$3:$M$16,3,FALSE),0)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IFERROR(VLOOKUP(H496,'37'!$K$3:$M$16,3,FALSE),0)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IFERROR(VLOOKUP(H497,'37'!$K$3:$M$16,3,FALSE),0)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IFERROR(VLOOKUP(H498,'37'!$K$3:$M$16,3,FALSE),0)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IFERROR(VLOOKUP(H499,'37'!$K$3:$M$16,3,FALSE),0)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JjGUSsJ4GNcfgEejZP/hx8DgcLpRIHYGGHSlO3CpQHVszmOXfRmarr9jRqfY93JNVjCmpn9cb438EcICACgBmg==" saltValue="0w95ie2ENGztb5ZUdG3iC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7B95FF09-B4DF-4E80-BC4F-313750D22ACB}">
      <formula1>$AB$539:$AB$542</formula1>
    </dataValidation>
    <dataValidation type="list" allowBlank="1" showInputMessage="1" showErrorMessage="1" sqref="A4:A499" xr:uid="{67EBC87C-E1AE-4857-BECF-079CAC038645}">
      <formula1>$AB$544:$AB$549</formula1>
    </dataValidation>
    <dataValidation type="list" allowBlank="1" showInputMessage="1" showErrorMessage="1" sqref="E4:E499" xr:uid="{84C47FA1-74ED-4B2A-A82E-13E5B5F3CDA3}">
      <formula1>$AB$500:$AB$534</formula1>
    </dataValidation>
  </dataValidation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codeName="Blad79">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SUMIF('38a'!$H$4:$H$499,"A",'38a'!$S$4:$S$499)</f>
        <v>0</v>
      </c>
    </row>
    <row r="4" spans="1:14">
      <c r="A4" s="17" t="s">
        <v>127</v>
      </c>
      <c r="B4" s="285">
        <f>VLOOKUP(H5,'Kosten NEN2075'!A3:E52,3)</f>
        <v>0</v>
      </c>
      <c r="C4" s="285"/>
      <c r="D4" s="285"/>
      <c r="E4" s="285"/>
      <c r="F4" s="20"/>
      <c r="G4" s="20"/>
      <c r="H4" s="13"/>
      <c r="K4" s="35" t="s">
        <v>126</v>
      </c>
      <c r="L4" s="47"/>
      <c r="M4" s="191"/>
      <c r="N4" s="84">
        <f>SUMIF('38a'!$H$4:$H$499,"B",'38a'!$S$4:$S$499)</f>
        <v>0</v>
      </c>
    </row>
    <row r="5" spans="1:14">
      <c r="A5" s="18" t="s">
        <v>129</v>
      </c>
      <c r="B5" s="286">
        <f>VLOOKUP(H5,'Kosten NEN2075'!A3:E52,4)</f>
        <v>0</v>
      </c>
      <c r="C5" s="286"/>
      <c r="D5" s="286"/>
      <c r="E5" s="286"/>
      <c r="F5" s="282" t="s">
        <v>130</v>
      </c>
      <c r="G5" s="282"/>
      <c r="H5" s="14">
        <v>38</v>
      </c>
      <c r="K5" s="35" t="s">
        <v>131</v>
      </c>
      <c r="L5" s="47"/>
      <c r="M5" s="191"/>
      <c r="N5" s="84">
        <f>SUMIF('38a'!$H$4:$H$499,"C",'38a'!$S$4:$S$499)</f>
        <v>0</v>
      </c>
    </row>
    <row r="6" spans="1:14">
      <c r="A6" s="19" t="s">
        <v>132</v>
      </c>
      <c r="B6" s="287">
        <f>VLOOKUP(H5,'Kosten NEN2075'!A3:E52,5)</f>
        <v>0</v>
      </c>
      <c r="C6" s="287"/>
      <c r="D6" s="287"/>
      <c r="E6" s="287"/>
      <c r="F6" s="283" t="s">
        <v>133</v>
      </c>
      <c r="G6" s="283"/>
      <c r="H6" s="15" t="str">
        <f>CONCATENATE(H5,"a")</f>
        <v>38a</v>
      </c>
      <c r="K6" s="35" t="s">
        <v>448</v>
      </c>
      <c r="L6" s="47"/>
      <c r="M6" s="191"/>
      <c r="N6" s="84">
        <f>SUMIF('38a'!$H$4:$H$499,"D",'38a'!$S$4:$S$499)</f>
        <v>0</v>
      </c>
    </row>
    <row r="7" spans="1:14">
      <c r="K7" s="35" t="s">
        <v>134</v>
      </c>
      <c r="L7" s="47"/>
      <c r="M7" s="191"/>
      <c r="N7" s="84">
        <f>SUMIF('38a'!$H$4:$H$499,"E",'38a'!$S$4:$S$499)</f>
        <v>0</v>
      </c>
    </row>
    <row r="8" spans="1:14">
      <c r="A8" s="4" t="s">
        <v>136</v>
      </c>
      <c r="B8" s="5"/>
      <c r="C8" s="5"/>
      <c r="D8" s="5"/>
      <c r="E8" s="16">
        <f>MAX(L3:L16)</f>
        <v>0</v>
      </c>
      <c r="K8" s="35" t="s">
        <v>138</v>
      </c>
      <c r="L8" s="47"/>
      <c r="M8" s="191"/>
      <c r="N8" s="84">
        <f>SUMIF('38a'!$H$4:$H$499,"F",'38a'!$S$4:$S$499)</f>
        <v>0</v>
      </c>
    </row>
    <row r="9" spans="1:14">
      <c r="A9" s="4" t="s">
        <v>111</v>
      </c>
      <c r="B9" s="5"/>
      <c r="C9" s="5"/>
      <c r="D9" s="5"/>
      <c r="E9" s="164">
        <v>0.08</v>
      </c>
      <c r="K9" s="35" t="s">
        <v>140</v>
      </c>
      <c r="L9" s="47"/>
      <c r="M9" s="191"/>
      <c r="N9" s="84">
        <f>SUMIF('38a'!$H$4:$H$499,"G",'38a'!$S$4:$S$499)</f>
        <v>0</v>
      </c>
    </row>
    <row r="10" spans="1:14">
      <c r="H10" s="8" t="s">
        <v>139</v>
      </c>
      <c r="K10" s="35" t="s">
        <v>586</v>
      </c>
      <c r="L10" s="47"/>
      <c r="M10" s="191"/>
      <c r="N10" s="84">
        <f>SUMIF('38a'!$H$4:$H$499,"H",'38a'!$S$4:$S$499)</f>
        <v>0</v>
      </c>
    </row>
    <row r="11" spans="1:14">
      <c r="A11" s="4" t="s">
        <v>141</v>
      </c>
      <c r="B11" s="5"/>
      <c r="C11" s="5"/>
      <c r="D11" s="5"/>
      <c r="E11" s="5"/>
      <c r="F11" s="21"/>
      <c r="G11" s="21"/>
      <c r="H11" s="165">
        <f>SUM(N3:N16)*Offertetarief</f>
        <v>0</v>
      </c>
      <c r="K11" s="37" t="s">
        <v>642</v>
      </c>
      <c r="L11" s="48"/>
      <c r="M11" s="192"/>
      <c r="N11" s="85">
        <f>SUMIF('38a'!$H$4:$H$499,"I",'38a'!$S$4:$S$499)</f>
        <v>0</v>
      </c>
    </row>
    <row r="12" spans="1:14">
      <c r="E12" t="s">
        <v>142</v>
      </c>
      <c r="F12" s="8" t="s">
        <v>143</v>
      </c>
      <c r="G12" s="8" t="s">
        <v>144</v>
      </c>
      <c r="H12" s="8"/>
      <c r="K12" s="8"/>
      <c r="L12" s="8"/>
      <c r="M12" s="166"/>
      <c r="N12" s="114"/>
    </row>
    <row r="13" spans="1:14">
      <c r="A13" s="5" t="s">
        <v>145</v>
      </c>
      <c r="B13" s="5"/>
      <c r="C13" s="5"/>
      <c r="D13" s="5"/>
      <c r="E13" s="167">
        <v>4</v>
      </c>
      <c r="F13" s="44">
        <f>SUMIF('38a'!H4:H499,"&lt;&gt;X",'38a'!O4:O499)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'38a'!Q500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SUMIFS('38a'!J4:J499,'38a'!I4:I499,"Linoleum",'38a'!H4:H499,"&lt;&gt;X")+SUMIFS('38a'!M4:M499,'38a'!L4:L499,"Linoleum",'38a'!H4:H499,"&lt;&gt;X")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SUMIFS('38a'!J4:J499,'38a'!I4:I499,"Tapijt",'38a'!H4:H499,"&lt;&gt;X")+SUMIFS('38a'!M4:M499,'38a'!L4:L499,"Tapijt",'38a'!H4:H499,"&lt;&gt;X")</f>
        <v>0</v>
      </c>
      <c r="F26" s="194"/>
      <c r="G26" s="174">
        <f t="shared" si="0"/>
        <v>0</v>
      </c>
      <c r="H26" s="36">
        <v>1</v>
      </c>
      <c r="I26" s="175">
        <f t="shared" si="1"/>
        <v>0</v>
      </c>
    </row>
    <row r="27" spans="1:9">
      <c r="A27" s="258" t="s">
        <v>158</v>
      </c>
      <c r="B27" s="257"/>
      <c r="C27" s="257"/>
      <c r="D27" s="264"/>
      <c r="E27" s="97">
        <f>SUMIFS('38a'!J4:J499,'38a'!I4:I499,"Steen/glad",'38a'!H4:H499,"&lt;&gt;X",'38a'!H4:H499,"&lt;&gt;G")+SUMIFS('38a'!M4:M499,'38a'!L4:L499,"Steen/glad",'38a'!H4:H499,"&lt;&gt;X",'38a'!H4:H499,"&lt;&gt;G")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'38a'!T500</f>
        <v>0</v>
      </c>
      <c r="F29" s="193"/>
      <c r="G29" s="172">
        <f t="shared" si="0"/>
        <v>0</v>
      </c>
      <c r="H29" s="95"/>
      <c r="I29" s="173">
        <f t="shared" si="1"/>
        <v>0</v>
      </c>
    </row>
    <row r="30" spans="1:9">
      <c r="A30" s="258" t="s">
        <v>160</v>
      </c>
      <c r="B30" s="257"/>
      <c r="C30" s="257"/>
      <c r="D30" s="259"/>
      <c r="E30" s="26">
        <f>'38a'!U500</f>
        <v>0</v>
      </c>
      <c r="F30" s="194"/>
      <c r="G30" s="174">
        <f t="shared" si="0"/>
        <v>0</v>
      </c>
      <c r="H30" s="36"/>
      <c r="I30" s="175">
        <f t="shared" si="1"/>
        <v>0</v>
      </c>
    </row>
    <row r="31" spans="1:9">
      <c r="A31" s="258" t="s">
        <v>161</v>
      </c>
      <c r="B31" s="257"/>
      <c r="C31" s="257"/>
      <c r="D31" s="259"/>
      <c r="E31" s="26">
        <f>'38a'!V500*2</f>
        <v>0</v>
      </c>
      <c r="F31" s="194"/>
      <c r="G31" s="174">
        <f t="shared" si="0"/>
        <v>0</v>
      </c>
      <c r="H31" s="36"/>
      <c r="I31" s="175">
        <f t="shared" si="1"/>
        <v>0</v>
      </c>
    </row>
    <row r="32" spans="1:9">
      <c r="A32" s="258" t="s">
        <v>162</v>
      </c>
      <c r="B32" s="257"/>
      <c r="C32" s="257"/>
      <c r="D32" s="259"/>
      <c r="E32" s="26">
        <f>'38a'!W500</f>
        <v>0</v>
      </c>
      <c r="F32" s="194"/>
      <c r="G32" s="174">
        <f t="shared" si="0"/>
        <v>0</v>
      </c>
      <c r="H32" s="36"/>
      <c r="I32" s="175">
        <f t="shared" si="1"/>
        <v>0</v>
      </c>
    </row>
    <row r="33" spans="1:9">
      <c r="A33" s="258" t="s">
        <v>163</v>
      </c>
      <c r="B33" s="257"/>
      <c r="C33" s="257"/>
      <c r="D33" s="259"/>
      <c r="E33" s="26">
        <f>'38a'!X500</f>
        <v>0</v>
      </c>
      <c r="F33" s="194"/>
      <c r="G33" s="174">
        <f t="shared" si="0"/>
        <v>0</v>
      </c>
      <c r="H33" s="36"/>
      <c r="I33" s="175">
        <f t="shared" si="1"/>
        <v>0</v>
      </c>
    </row>
    <row r="34" spans="1:9">
      <c r="A34" s="258" t="s">
        <v>164</v>
      </c>
      <c r="B34" s="257"/>
      <c r="C34" s="257"/>
      <c r="D34" s="259"/>
      <c r="E34" s="26">
        <f>'38a'!Y500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SUMIF('38a'!H4:H499,"G",'38a'!O4:O499)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FKwHeAdLwpt7VMMI5JIW1EzUHhuDfxKIJCoyL3b+ajNT5xpTGBOiYdaL8WPKvRnGyGzsAXdX2P/JlbfFZJqpjw==" saltValue="Cd6+RxPr+jgoOHbVyn9Br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Y549"/>
  <sheetViews>
    <sheetView zoomScale="115" zoomScaleNormal="115" workbookViewId="0">
      <pane ySplit="3" topLeftCell="A4" activePane="bottomLeft" state="frozen"/>
      <selection activeCell="I7" sqref="I7"/>
      <selection pane="bottomLeft" activeCell="J6" sqref="J6"/>
    </sheetView>
  </sheetViews>
  <sheetFormatPr defaultRowHeight="15"/>
  <cols>
    <col min="1" max="1" width="6.28515625" style="206" bestFit="1" customWidth="1"/>
    <col min="2" max="3" width="5.42578125" style="207" hidden="1" customWidth="1"/>
    <col min="4" max="4" width="14.28515625" style="206" bestFit="1" customWidth="1"/>
    <col min="5" max="5" width="19.140625" style="206" bestFit="1" customWidth="1"/>
    <col min="6" max="6" width="24.7109375" style="206" bestFit="1" customWidth="1"/>
    <col min="7" max="7" width="4.140625" style="207" hidden="1" customWidth="1"/>
    <col min="8" max="8" width="4.42578125" style="206" bestFit="1" customWidth="1"/>
    <col min="9" max="9" width="13.42578125" style="206" customWidth="1"/>
    <col min="10" max="10" width="12" style="206" bestFit="1" customWidth="1"/>
    <col min="11" max="11" width="7.5703125" style="206" customWidth="1"/>
    <col min="12" max="12" width="10.85546875" style="206" bestFit="1" customWidth="1"/>
    <col min="13" max="13" width="9.85546875" style="206" bestFit="1" customWidth="1"/>
    <col min="14" max="14" width="9.85546875" style="206" customWidth="1"/>
    <col min="15" max="15" width="12.42578125" style="206" bestFit="1" customWidth="1"/>
    <col min="16" max="16" width="10.42578125" style="206" customWidth="1"/>
    <col min="17" max="17" width="11.5703125" style="206" customWidth="1"/>
    <col min="18" max="18" width="12.85546875" style="206" bestFit="1" customWidth="1"/>
    <col min="19" max="19" width="10.7109375" style="206" hidden="1" customWidth="1"/>
    <col min="20" max="20" width="10.140625" style="206" hidden="1" customWidth="1"/>
    <col min="21" max="21" width="14.42578125" style="206" hidden="1" customWidth="1"/>
    <col min="22" max="22" width="9.140625" customWidth="1"/>
    <col min="24" max="24" width="20.140625" hidden="1" customWidth="1"/>
    <col min="25" max="25" width="7.7109375" hidden="1" customWidth="1"/>
    <col min="26" max="26" width="19.140625" customWidth="1"/>
    <col min="27" max="27" width="9.140625" customWidth="1"/>
  </cols>
  <sheetData>
    <row r="1" spans="1:21" ht="15" customHeight="1">
      <c r="A1" s="198">
        <v>2</v>
      </c>
      <c r="B1" s="292"/>
      <c r="C1" s="293"/>
      <c r="D1" s="294" t="s">
        <v>127</v>
      </c>
      <c r="E1" s="295"/>
      <c r="F1" s="299" t="str">
        <f>'Kosten NEN2075'!C4</f>
        <v>6004200 - Gemeentewerf en brengstation</v>
      </c>
      <c r="G1" s="299"/>
      <c r="H1" s="299"/>
      <c r="I1" s="299"/>
      <c r="J1" s="299"/>
      <c r="K1" s="200"/>
      <c r="L1" s="200"/>
      <c r="M1" s="200"/>
      <c r="N1" s="200"/>
      <c r="O1" s="200"/>
      <c r="P1" s="300" t="s">
        <v>174</v>
      </c>
      <c r="Q1" s="300" t="s">
        <v>175</v>
      </c>
      <c r="R1" s="290" t="s">
        <v>176</v>
      </c>
      <c r="S1" s="290" t="s">
        <v>177</v>
      </c>
      <c r="T1" s="290" t="s">
        <v>163</v>
      </c>
      <c r="U1" s="290" t="s">
        <v>164</v>
      </c>
    </row>
    <row r="2" spans="1:21">
      <c r="A2" s="198"/>
      <c r="B2" s="292"/>
      <c r="C2" s="293"/>
      <c r="D2" s="294" t="s">
        <v>178</v>
      </c>
      <c r="E2" s="295"/>
      <c r="F2" s="299" t="str">
        <f>VLOOKUP(A1,'Kosten NEN2075'!A3:F102,4,FALSE) &amp; ", " &amp; VLOOKUP(A1,'Kosten NEN2075'!A3:F102,5,FALSE)</f>
        <v>Aan de Schipsloot 28, Wolvega</v>
      </c>
      <c r="G2" s="299"/>
      <c r="H2" s="299"/>
      <c r="I2" s="299"/>
      <c r="J2" s="299"/>
      <c r="K2" s="200"/>
      <c r="L2" s="200"/>
      <c r="M2" s="200"/>
      <c r="N2" s="200"/>
      <c r="O2" s="200"/>
      <c r="P2" s="300"/>
      <c r="Q2" s="300"/>
      <c r="R2" s="290"/>
      <c r="S2" s="290"/>
      <c r="T2" s="290"/>
      <c r="U2" s="290"/>
    </row>
    <row r="3" spans="1:21" ht="15.75" customHeight="1" thickBot="1">
      <c r="A3" s="122" t="s">
        <v>179</v>
      </c>
      <c r="B3" s="201" t="s">
        <v>180</v>
      </c>
      <c r="C3" s="201" t="s">
        <v>181</v>
      </c>
      <c r="D3" s="122" t="s">
        <v>182</v>
      </c>
      <c r="E3" s="122" t="s">
        <v>183</v>
      </c>
      <c r="F3" s="122" t="s">
        <v>184</v>
      </c>
      <c r="G3" s="201" t="s">
        <v>185</v>
      </c>
      <c r="H3" s="122" t="s">
        <v>186</v>
      </c>
      <c r="I3" s="122" t="s">
        <v>187</v>
      </c>
      <c r="J3" s="122" t="s">
        <v>184</v>
      </c>
      <c r="K3" s="202" t="s">
        <v>143</v>
      </c>
      <c r="L3" s="202" t="s">
        <v>123</v>
      </c>
      <c r="M3" s="202" t="s">
        <v>188</v>
      </c>
      <c r="N3" s="202" t="s">
        <v>147</v>
      </c>
      <c r="O3" s="202" t="s">
        <v>189</v>
      </c>
      <c r="P3" s="301"/>
      <c r="Q3" s="301"/>
      <c r="R3" s="291"/>
      <c r="S3" s="291"/>
      <c r="T3" s="291"/>
      <c r="U3" s="291"/>
    </row>
    <row r="4" spans="1:21" ht="15.75" thickTop="1">
      <c r="A4" s="203" t="s">
        <v>206</v>
      </c>
      <c r="B4" s="204"/>
      <c r="C4" s="204"/>
      <c r="D4" s="218" t="s">
        <v>453</v>
      </c>
      <c r="E4" s="203"/>
      <c r="F4" s="217" t="s">
        <v>208</v>
      </c>
      <c r="H4" s="219" t="s">
        <v>134</v>
      </c>
      <c r="I4" s="217" t="s">
        <v>210</v>
      </c>
      <c r="J4" s="205" t="s">
        <v>210</v>
      </c>
      <c r="K4" s="220">
        <v>7</v>
      </c>
      <c r="L4" s="219" t="s">
        <v>454</v>
      </c>
      <c r="M4" s="205">
        <f t="shared" ref="M4:M67" si="0">K4*L4</f>
        <v>1820</v>
      </c>
      <c r="N4" s="205">
        <f>IFERROR(VLOOKUP(H4,'2'!$K$3:$M$16,3,FALSE),0)</f>
        <v>0</v>
      </c>
      <c r="O4" s="205">
        <f t="shared" ref="O4:O67" si="1">IF(N4=0,0,M4/N4)</f>
        <v>0</v>
      </c>
      <c r="P4" s="205">
        <v>465</v>
      </c>
      <c r="Q4" s="205">
        <v>465</v>
      </c>
      <c r="R4" s="205">
        <v>206</v>
      </c>
    </row>
    <row r="5" spans="1:21">
      <c r="A5" s="203" t="s">
        <v>206</v>
      </c>
      <c r="B5" s="204"/>
      <c r="C5" s="204"/>
      <c r="D5" s="218" t="s">
        <v>455</v>
      </c>
      <c r="E5" s="203"/>
      <c r="F5" s="217" t="s">
        <v>193</v>
      </c>
      <c r="H5" s="219" t="s">
        <v>134</v>
      </c>
      <c r="I5" s="217" t="s">
        <v>205</v>
      </c>
      <c r="J5" s="205" t="s">
        <v>205</v>
      </c>
      <c r="K5" s="220">
        <v>45</v>
      </c>
      <c r="L5" s="219" t="s">
        <v>454</v>
      </c>
      <c r="M5" s="205">
        <f t="shared" si="0"/>
        <v>11700</v>
      </c>
      <c r="N5" s="205">
        <f>IFERROR(VLOOKUP(H5,'2'!$K$3:$M$16,3,FALSE),0)</f>
        <v>0</v>
      </c>
      <c r="O5" s="205">
        <f t="shared" si="1"/>
        <v>0</v>
      </c>
      <c r="P5" s="205"/>
      <c r="Q5" s="205"/>
      <c r="R5" s="205"/>
    </row>
    <row r="6" spans="1:21">
      <c r="A6" s="203" t="s">
        <v>206</v>
      </c>
      <c r="B6" s="204"/>
      <c r="C6" s="204"/>
      <c r="D6" s="218" t="s">
        <v>456</v>
      </c>
      <c r="E6" s="203"/>
      <c r="F6" s="217" t="s">
        <v>198</v>
      </c>
      <c r="H6" s="219" t="s">
        <v>134</v>
      </c>
      <c r="I6" s="217" t="s">
        <v>447</v>
      </c>
      <c r="J6" s="205" t="s">
        <v>457</v>
      </c>
      <c r="K6" s="220">
        <v>10</v>
      </c>
      <c r="L6" s="205">
        <f>IFERROR(IF(G6="X",0,IF(H6="X",0,VLOOKUP(H6,'1'!$K$3:$L$16,2,FALSE))),0)</f>
        <v>255</v>
      </c>
      <c r="M6" s="205">
        <f t="shared" si="0"/>
        <v>2550</v>
      </c>
      <c r="N6" s="205">
        <f>IFERROR(VLOOKUP(H6,'2'!$K$3:$M$16,3,FALSE),0)</f>
        <v>0</v>
      </c>
      <c r="O6" s="205">
        <f t="shared" si="1"/>
        <v>0</v>
      </c>
      <c r="P6" s="205"/>
      <c r="Q6" s="205"/>
      <c r="R6" s="205"/>
    </row>
    <row r="7" spans="1:21">
      <c r="A7" s="203" t="s">
        <v>206</v>
      </c>
      <c r="B7" s="204"/>
      <c r="C7" s="204"/>
      <c r="D7" s="218" t="s">
        <v>458</v>
      </c>
      <c r="E7" s="203"/>
      <c r="F7" s="217" t="s">
        <v>459</v>
      </c>
      <c r="H7" s="219" t="s">
        <v>126</v>
      </c>
      <c r="I7" s="217" t="s">
        <v>205</v>
      </c>
      <c r="J7" s="205" t="s">
        <v>205</v>
      </c>
      <c r="K7" s="220">
        <v>11</v>
      </c>
      <c r="L7" s="205">
        <f>IFERROR(IF(G7="X",0,IF(H7="X",0,VLOOKUP(H7,'2'!$K$3:$L$16,2,FALSE))),0)</f>
        <v>255</v>
      </c>
      <c r="M7" s="205">
        <f t="shared" si="0"/>
        <v>2805</v>
      </c>
      <c r="N7" s="205">
        <f>IFERROR(VLOOKUP(H7,'2'!$K$3:$M$16,3,FALSE),0)</f>
        <v>0</v>
      </c>
      <c r="O7" s="205">
        <f t="shared" si="1"/>
        <v>0</v>
      </c>
      <c r="P7" s="205"/>
      <c r="Q7" s="205"/>
      <c r="R7" s="205"/>
    </row>
    <row r="8" spans="1:21">
      <c r="A8" s="203" t="s">
        <v>206</v>
      </c>
      <c r="B8" s="204"/>
      <c r="C8" s="204"/>
      <c r="D8" s="218" t="s">
        <v>460</v>
      </c>
      <c r="E8" s="203"/>
      <c r="F8" s="217" t="s">
        <v>461</v>
      </c>
      <c r="H8" s="219" t="s">
        <v>140</v>
      </c>
      <c r="I8" s="217" t="s">
        <v>194</v>
      </c>
      <c r="J8" s="205" t="s">
        <v>195</v>
      </c>
      <c r="K8" s="220">
        <v>4</v>
      </c>
      <c r="L8" s="205">
        <f>IFERROR(IF(G8="X",0,IF(H8="X",0,VLOOKUP(H8,'2'!$K$3:$L$16,2,FALSE))),0)</f>
        <v>255</v>
      </c>
      <c r="M8" s="205">
        <f t="shared" si="0"/>
        <v>1020</v>
      </c>
      <c r="N8" s="205">
        <f>IFERROR(VLOOKUP(H8,'2'!$K$3:$M$16,3,FALSE),0)</f>
        <v>0</v>
      </c>
      <c r="O8" s="205">
        <f t="shared" si="1"/>
        <v>0</v>
      </c>
      <c r="P8" s="205"/>
      <c r="Q8" s="205"/>
      <c r="R8" s="205"/>
    </row>
    <row r="9" spans="1:21">
      <c r="A9" s="203" t="s">
        <v>206</v>
      </c>
      <c r="B9" s="204"/>
      <c r="C9" s="204"/>
      <c r="D9" s="218" t="s">
        <v>462</v>
      </c>
      <c r="E9" s="203"/>
      <c r="F9" s="217" t="s">
        <v>463</v>
      </c>
      <c r="H9" s="219" t="s">
        <v>126</v>
      </c>
      <c r="I9" s="217" t="s">
        <v>205</v>
      </c>
      <c r="J9" s="205" t="s">
        <v>205</v>
      </c>
      <c r="K9" s="220">
        <v>20</v>
      </c>
      <c r="L9" s="205">
        <f>IFERROR(IF(G9="X",0,IF(H9="X",0,VLOOKUP(H9,'2'!$K$3:$L$16,2,FALSE))),0)</f>
        <v>255</v>
      </c>
      <c r="M9" s="205">
        <f t="shared" si="0"/>
        <v>5100</v>
      </c>
      <c r="N9" s="205">
        <f>IFERROR(VLOOKUP(H9,'2'!$K$3:$M$16,3,FALSE),0)</f>
        <v>0</v>
      </c>
      <c r="O9" s="205">
        <f t="shared" si="1"/>
        <v>0</v>
      </c>
      <c r="P9" s="205"/>
      <c r="Q9" s="205"/>
      <c r="R9" s="205"/>
    </row>
    <row r="10" spans="1:21">
      <c r="A10" s="203" t="s">
        <v>206</v>
      </c>
      <c r="B10" s="204"/>
      <c r="C10" s="204"/>
      <c r="D10" s="218" t="s">
        <v>464</v>
      </c>
      <c r="E10" s="203"/>
      <c r="F10" s="217" t="s">
        <v>463</v>
      </c>
      <c r="H10" s="219" t="s">
        <v>126</v>
      </c>
      <c r="I10" s="217" t="s">
        <v>205</v>
      </c>
      <c r="J10" s="205" t="s">
        <v>205</v>
      </c>
      <c r="K10" s="220">
        <v>20</v>
      </c>
      <c r="L10" s="205">
        <f>IFERROR(IF(G10="X",0,IF(H10="X",0,VLOOKUP(H10,'2'!$K$3:$L$16,2,FALSE))),0)</f>
        <v>255</v>
      </c>
      <c r="M10" s="205">
        <f t="shared" si="0"/>
        <v>5100</v>
      </c>
      <c r="N10" s="205">
        <f>IFERROR(VLOOKUP(H10,'2'!$K$3:$M$16,3,FALSE),0)</f>
        <v>0</v>
      </c>
      <c r="O10" s="205">
        <f t="shared" si="1"/>
        <v>0</v>
      </c>
      <c r="P10" s="205"/>
      <c r="Q10" s="205"/>
      <c r="R10" s="205"/>
    </row>
    <row r="11" spans="1:21">
      <c r="A11" s="203" t="s">
        <v>206</v>
      </c>
      <c r="B11" s="204"/>
      <c r="C11" s="204"/>
      <c r="D11" s="218" t="s">
        <v>465</v>
      </c>
      <c r="E11" s="203"/>
      <c r="F11" s="217" t="s">
        <v>463</v>
      </c>
      <c r="H11" s="219" t="s">
        <v>126</v>
      </c>
      <c r="I11" s="217" t="s">
        <v>205</v>
      </c>
      <c r="J11" s="205" t="s">
        <v>205</v>
      </c>
      <c r="K11" s="220">
        <v>38</v>
      </c>
      <c r="L11" s="205">
        <f>IFERROR(IF(G11="X",0,IF(H11="X",0,VLOOKUP(H11,'2'!$K$3:$L$16,2,FALSE))),0)</f>
        <v>255</v>
      </c>
      <c r="M11" s="205">
        <f t="shared" si="0"/>
        <v>9690</v>
      </c>
      <c r="N11" s="205">
        <f>IFERROR(VLOOKUP(H11,'2'!$K$3:$M$16,3,FALSE),0)</f>
        <v>0</v>
      </c>
      <c r="O11" s="205">
        <f t="shared" si="1"/>
        <v>0</v>
      </c>
      <c r="P11" s="205"/>
      <c r="Q11" s="205"/>
      <c r="R11" s="205"/>
    </row>
    <row r="12" spans="1:21">
      <c r="A12" s="203" t="s">
        <v>206</v>
      </c>
      <c r="B12" s="204"/>
      <c r="C12" s="204"/>
      <c r="D12" s="218" t="s">
        <v>466</v>
      </c>
      <c r="E12" s="203"/>
      <c r="F12" s="217" t="s">
        <v>467</v>
      </c>
      <c r="H12" s="219" t="s">
        <v>134</v>
      </c>
      <c r="I12" s="217" t="s">
        <v>205</v>
      </c>
      <c r="J12" s="205" t="s">
        <v>205</v>
      </c>
      <c r="K12" s="220">
        <v>2</v>
      </c>
      <c r="L12" s="205">
        <f>IFERROR(IF(G12="X",0,IF(H12="X",0,VLOOKUP(H12,'2'!$K$3:$L$16,2,FALSE))),0)</f>
        <v>255</v>
      </c>
      <c r="M12" s="205">
        <f t="shared" si="0"/>
        <v>510</v>
      </c>
      <c r="N12" s="205">
        <f>IFERROR(VLOOKUP(H12,'2'!$K$3:$M$16,3,FALSE),0)</f>
        <v>0</v>
      </c>
      <c r="O12" s="205">
        <f t="shared" si="1"/>
        <v>0</v>
      </c>
      <c r="P12" s="205"/>
      <c r="Q12" s="205"/>
      <c r="R12" s="205"/>
    </row>
    <row r="13" spans="1:21">
      <c r="A13" s="203" t="s">
        <v>206</v>
      </c>
      <c r="B13" s="204"/>
      <c r="C13" s="204"/>
      <c r="D13" s="218" t="s">
        <v>468</v>
      </c>
      <c r="E13" s="203"/>
      <c r="F13" s="217" t="s">
        <v>193</v>
      </c>
      <c r="H13" s="219" t="s">
        <v>134</v>
      </c>
      <c r="I13" s="217" t="s">
        <v>205</v>
      </c>
      <c r="J13" s="205" t="s">
        <v>205</v>
      </c>
      <c r="K13" s="220">
        <v>16</v>
      </c>
      <c r="L13" s="205">
        <f>IFERROR(IF(G13="X",0,IF(H13="X",0,VLOOKUP(H13,'2'!$K$3:$L$16,2,FALSE))),0)</f>
        <v>255</v>
      </c>
      <c r="M13" s="205">
        <f t="shared" si="0"/>
        <v>4080</v>
      </c>
      <c r="N13" s="205">
        <f>IFERROR(VLOOKUP(H13,'2'!$K$3:$M$16,3,FALSE),0)</f>
        <v>0</v>
      </c>
      <c r="O13" s="205">
        <f t="shared" si="1"/>
        <v>0</v>
      </c>
      <c r="P13" s="205"/>
      <c r="Q13" s="205"/>
      <c r="R13" s="205"/>
    </row>
    <row r="14" spans="1:21">
      <c r="A14" s="203" t="s">
        <v>206</v>
      </c>
      <c r="B14" s="204"/>
      <c r="C14" s="204"/>
      <c r="D14" s="218" t="s">
        <v>469</v>
      </c>
      <c r="E14" s="203"/>
      <c r="F14" s="217" t="s">
        <v>310</v>
      </c>
      <c r="H14" s="219" t="s">
        <v>140</v>
      </c>
      <c r="I14" s="217" t="s">
        <v>194</v>
      </c>
      <c r="J14" s="205" t="s">
        <v>195</v>
      </c>
      <c r="K14" s="220">
        <v>7</v>
      </c>
      <c r="L14" s="205">
        <f>IFERROR(IF(G14="X",0,IF(H14="X",0,VLOOKUP(H14,'2'!$K$3:$L$16,2,FALSE))),0)</f>
        <v>255</v>
      </c>
      <c r="M14" s="205">
        <f t="shared" si="0"/>
        <v>1785</v>
      </c>
      <c r="N14" s="205">
        <f>IFERROR(VLOOKUP(H14,'2'!$K$3:$M$16,3,FALSE),0)</f>
        <v>0</v>
      </c>
      <c r="O14" s="205">
        <f t="shared" si="1"/>
        <v>0</v>
      </c>
      <c r="P14" s="205"/>
      <c r="Q14" s="205"/>
      <c r="R14" s="205"/>
    </row>
    <row r="15" spans="1:21">
      <c r="A15" s="203" t="s">
        <v>206</v>
      </c>
      <c r="B15" s="204"/>
      <c r="C15" s="204"/>
      <c r="D15" s="218" t="s">
        <v>470</v>
      </c>
      <c r="E15" s="203"/>
      <c r="F15" s="217" t="s">
        <v>471</v>
      </c>
      <c r="H15" s="219" t="s">
        <v>140</v>
      </c>
      <c r="I15" s="217" t="s">
        <v>194</v>
      </c>
      <c r="J15" s="205" t="s">
        <v>195</v>
      </c>
      <c r="K15" s="220">
        <v>2</v>
      </c>
      <c r="L15" s="205">
        <f>IFERROR(IF(G15="X",0,IF(H15="X",0,VLOOKUP(H15,'2'!$K$3:$L$16,2,FALSE))),0)</f>
        <v>255</v>
      </c>
      <c r="M15" s="205">
        <f t="shared" si="0"/>
        <v>510</v>
      </c>
      <c r="N15" s="205">
        <f>IFERROR(VLOOKUP(H15,'2'!$K$3:$M$16,3,FALSE),0)</f>
        <v>0</v>
      </c>
      <c r="O15" s="205">
        <f t="shared" si="1"/>
        <v>0</v>
      </c>
      <c r="P15" s="205"/>
      <c r="Q15" s="205"/>
      <c r="R15" s="205"/>
    </row>
    <row r="16" spans="1:21">
      <c r="A16" s="203" t="s">
        <v>206</v>
      </c>
      <c r="B16" s="204"/>
      <c r="C16" s="204"/>
      <c r="D16" s="218" t="s">
        <v>472</v>
      </c>
      <c r="E16" s="203" t="s">
        <v>192</v>
      </c>
      <c r="F16" s="217" t="s">
        <v>473</v>
      </c>
      <c r="H16" s="219" t="s">
        <v>140</v>
      </c>
      <c r="I16" s="217" t="s">
        <v>205</v>
      </c>
      <c r="J16" s="205" t="s">
        <v>205</v>
      </c>
      <c r="K16" s="220">
        <v>8</v>
      </c>
      <c r="L16" s="205">
        <f>IFERROR(IF(G16="X",0,IF(H16="X",0,VLOOKUP(H16,'2'!$K$3:$L$16,2,FALSE))),0)</f>
        <v>255</v>
      </c>
      <c r="M16" s="205">
        <f t="shared" si="0"/>
        <v>2040</v>
      </c>
      <c r="N16" s="205">
        <f>IFERROR(VLOOKUP(H16,'2'!$K$3:$M$16,3,FALSE),0)</f>
        <v>0</v>
      </c>
      <c r="O16" s="205">
        <f t="shared" si="1"/>
        <v>0</v>
      </c>
      <c r="P16" s="205"/>
      <c r="Q16" s="205"/>
      <c r="R16" s="205"/>
    </row>
    <row r="17" spans="1:18">
      <c r="A17" s="203" t="s">
        <v>206</v>
      </c>
      <c r="B17" s="204"/>
      <c r="C17" s="204"/>
      <c r="D17" s="218" t="s">
        <v>474</v>
      </c>
      <c r="E17" s="203" t="s">
        <v>272</v>
      </c>
      <c r="F17" s="217" t="s">
        <v>475</v>
      </c>
      <c r="H17" s="219" t="s">
        <v>140</v>
      </c>
      <c r="I17" s="217" t="s">
        <v>194</v>
      </c>
      <c r="J17" s="205" t="s">
        <v>195</v>
      </c>
      <c r="K17" s="220">
        <v>4</v>
      </c>
      <c r="L17" s="205">
        <f>IFERROR(IF(G17="X",0,IF(H17="X",0,VLOOKUP(H17,'2'!$K$3:$L$16,2,FALSE))),0)</f>
        <v>255</v>
      </c>
      <c r="M17" s="205">
        <f t="shared" si="0"/>
        <v>1020</v>
      </c>
      <c r="N17" s="205">
        <f>IFERROR(VLOOKUP(H17,'2'!$K$3:$M$16,3,FALSE),0)</f>
        <v>0</v>
      </c>
      <c r="O17" s="205">
        <f t="shared" si="1"/>
        <v>0</v>
      </c>
      <c r="P17" s="205"/>
      <c r="Q17" s="205"/>
      <c r="R17" s="205"/>
    </row>
    <row r="18" spans="1:18">
      <c r="A18" s="203" t="s">
        <v>206</v>
      </c>
      <c r="B18" s="204"/>
      <c r="C18" s="204"/>
      <c r="D18" s="218" t="s">
        <v>476</v>
      </c>
      <c r="E18" s="203" t="s">
        <v>272</v>
      </c>
      <c r="F18" s="217" t="s">
        <v>477</v>
      </c>
      <c r="H18" s="219" t="s">
        <v>140</v>
      </c>
      <c r="I18" s="217" t="s">
        <v>194</v>
      </c>
      <c r="J18" s="205" t="s">
        <v>195</v>
      </c>
      <c r="K18" s="220">
        <v>10</v>
      </c>
      <c r="L18" s="205">
        <f>IFERROR(IF(G18="X",0,IF(H18="X",0,VLOOKUP(H18,'2'!$K$3:$L$16,2,FALSE))),0)</f>
        <v>255</v>
      </c>
      <c r="M18" s="205">
        <f t="shared" si="0"/>
        <v>2550</v>
      </c>
      <c r="N18" s="205">
        <f>IFERROR(VLOOKUP(H18,'2'!$K$3:$M$16,3,FALSE),0)</f>
        <v>0</v>
      </c>
      <c r="O18" s="205">
        <f t="shared" si="1"/>
        <v>0</v>
      </c>
      <c r="P18" s="205"/>
      <c r="Q18" s="205"/>
      <c r="R18" s="205"/>
    </row>
    <row r="19" spans="1:18">
      <c r="A19" s="203" t="s">
        <v>206</v>
      </c>
      <c r="B19" s="204"/>
      <c r="C19" s="204"/>
      <c r="D19" s="218" t="s">
        <v>478</v>
      </c>
      <c r="E19" s="203" t="s">
        <v>310</v>
      </c>
      <c r="F19" s="217" t="s">
        <v>310</v>
      </c>
      <c r="H19" s="219" t="s">
        <v>140</v>
      </c>
      <c r="I19" s="217" t="s">
        <v>194</v>
      </c>
      <c r="J19" s="205" t="s">
        <v>195</v>
      </c>
      <c r="K19" s="220">
        <v>32</v>
      </c>
      <c r="L19" s="205">
        <f>IFERROR(IF(G19="X",0,IF(H19="X",0,VLOOKUP(H19,'2'!$K$3:$L$16,2,FALSE))),0)</f>
        <v>255</v>
      </c>
      <c r="M19" s="205">
        <f t="shared" si="0"/>
        <v>8160</v>
      </c>
      <c r="N19" s="205">
        <f>IFERROR(VLOOKUP(H19,'2'!$K$3:$M$16,3,FALSE),0)</f>
        <v>0</v>
      </c>
      <c r="O19" s="205">
        <f t="shared" si="1"/>
        <v>0</v>
      </c>
      <c r="P19" s="205"/>
      <c r="Q19" s="205"/>
      <c r="R19" s="205"/>
    </row>
    <row r="20" spans="1:18">
      <c r="A20" s="203" t="s">
        <v>206</v>
      </c>
      <c r="B20" s="204"/>
      <c r="C20" s="204"/>
      <c r="D20" s="218" t="s">
        <v>479</v>
      </c>
      <c r="E20" s="203" t="s">
        <v>310</v>
      </c>
      <c r="F20" s="217" t="s">
        <v>310</v>
      </c>
      <c r="H20" s="219" t="s">
        <v>140</v>
      </c>
      <c r="I20" s="217" t="s">
        <v>194</v>
      </c>
      <c r="J20" s="205" t="s">
        <v>195</v>
      </c>
      <c r="K20" s="220">
        <v>18</v>
      </c>
      <c r="L20" s="205">
        <f>IFERROR(IF(G20="X",0,IF(H20="X",0,VLOOKUP(H20,'2'!$K$3:$L$16,2,FALSE))),0)</f>
        <v>255</v>
      </c>
      <c r="M20" s="205">
        <f t="shared" si="0"/>
        <v>4590</v>
      </c>
      <c r="N20" s="205">
        <f>IFERROR(VLOOKUP(H20,'2'!$K$3:$M$16,3,FALSE),0)</f>
        <v>0</v>
      </c>
      <c r="O20" s="205">
        <f t="shared" si="1"/>
        <v>0</v>
      </c>
      <c r="P20" s="205"/>
      <c r="Q20" s="205"/>
      <c r="R20" s="205"/>
    </row>
    <row r="21" spans="1:18">
      <c r="A21" s="203" t="s">
        <v>206</v>
      </c>
      <c r="B21" s="204"/>
      <c r="C21" s="204"/>
      <c r="D21" s="218" t="s">
        <v>480</v>
      </c>
      <c r="E21" s="203" t="s">
        <v>278</v>
      </c>
      <c r="F21" s="217" t="s">
        <v>471</v>
      </c>
      <c r="H21" s="219" t="s">
        <v>140</v>
      </c>
      <c r="I21" s="217" t="s">
        <v>194</v>
      </c>
      <c r="J21" s="205" t="s">
        <v>195</v>
      </c>
      <c r="K21" s="220">
        <v>4</v>
      </c>
      <c r="L21" s="205">
        <f>IFERROR(IF(G21="X",0,IF(H21="X",0,VLOOKUP(H21,'2'!$K$3:$L$16,2,FALSE))),0)</f>
        <v>255</v>
      </c>
      <c r="M21" s="205">
        <f t="shared" si="0"/>
        <v>1020</v>
      </c>
      <c r="N21" s="205">
        <f>IFERROR(VLOOKUP(H21,'2'!$K$3:$M$16,3,FALSE),0)</f>
        <v>0</v>
      </c>
      <c r="O21" s="205">
        <f t="shared" si="1"/>
        <v>0</v>
      </c>
      <c r="P21" s="205"/>
      <c r="Q21" s="205"/>
      <c r="R21" s="205"/>
    </row>
    <row r="22" spans="1:18">
      <c r="A22" s="203" t="s">
        <v>206</v>
      </c>
      <c r="B22" s="204"/>
      <c r="C22" s="204"/>
      <c r="D22" s="218" t="s">
        <v>481</v>
      </c>
      <c r="E22" s="203" t="s">
        <v>218</v>
      </c>
      <c r="F22" s="217" t="s">
        <v>482</v>
      </c>
      <c r="H22" s="219" t="s">
        <v>126</v>
      </c>
      <c r="I22" s="217" t="s">
        <v>205</v>
      </c>
      <c r="J22" s="205" t="s">
        <v>205</v>
      </c>
      <c r="K22" s="220">
        <v>39</v>
      </c>
      <c r="L22" s="205">
        <f>IFERROR(IF(G22="X",0,IF(H22="X",0,VLOOKUP(H22,'2'!$K$3:$L$16,2,FALSE))),0)</f>
        <v>255</v>
      </c>
      <c r="M22" s="205">
        <f t="shared" si="0"/>
        <v>9945</v>
      </c>
      <c r="N22" s="205">
        <f>IFERROR(VLOOKUP(H22,'2'!$K$3:$M$16,3,FALSE),0)</f>
        <v>0</v>
      </c>
      <c r="O22" s="205">
        <f t="shared" si="1"/>
        <v>0</v>
      </c>
      <c r="P22" s="205"/>
      <c r="Q22" s="205"/>
      <c r="R22" s="205"/>
    </row>
    <row r="23" spans="1:18">
      <c r="A23" s="203" t="s">
        <v>206</v>
      </c>
      <c r="B23" s="204"/>
      <c r="C23" s="204"/>
      <c r="D23" s="218" t="s">
        <v>483</v>
      </c>
      <c r="E23" s="203" t="s">
        <v>192</v>
      </c>
      <c r="F23" s="217" t="s">
        <v>193</v>
      </c>
      <c r="H23" s="219" t="s">
        <v>134</v>
      </c>
      <c r="I23" s="217" t="s">
        <v>205</v>
      </c>
      <c r="J23" s="205" t="s">
        <v>205</v>
      </c>
      <c r="K23" s="220">
        <v>12</v>
      </c>
      <c r="L23" s="205">
        <f>IFERROR(IF(G23="X",0,IF(H23="X",0,VLOOKUP(H23,'2'!$K$3:$L$16,2,FALSE))),0)</f>
        <v>255</v>
      </c>
      <c r="M23" s="205">
        <f t="shared" si="0"/>
        <v>3060</v>
      </c>
      <c r="N23" s="205">
        <f>IFERROR(VLOOKUP(H23,'2'!$K$3:$M$16,3,FALSE),0)</f>
        <v>0</v>
      </c>
      <c r="O23" s="205">
        <f t="shared" si="1"/>
        <v>0</v>
      </c>
      <c r="P23" s="205"/>
      <c r="Q23" s="205"/>
      <c r="R23" s="205"/>
    </row>
    <row r="24" spans="1:18">
      <c r="A24" s="203" t="s">
        <v>206</v>
      </c>
      <c r="B24" s="204"/>
      <c r="C24" s="204"/>
      <c r="D24" s="218" t="s">
        <v>484</v>
      </c>
      <c r="E24" s="203" t="s">
        <v>272</v>
      </c>
      <c r="F24" s="217" t="s">
        <v>273</v>
      </c>
      <c r="H24" s="219" t="s">
        <v>140</v>
      </c>
      <c r="I24" s="217" t="s">
        <v>194</v>
      </c>
      <c r="J24" s="205" t="s">
        <v>195</v>
      </c>
      <c r="K24" s="220">
        <v>2</v>
      </c>
      <c r="L24" s="205">
        <f>IFERROR(IF(G24="X",0,IF(H24="X",0,VLOOKUP(H24,'2'!$K$3:$L$16,2,FALSE))),0)</f>
        <v>255</v>
      </c>
      <c r="M24" s="205">
        <f t="shared" si="0"/>
        <v>510</v>
      </c>
      <c r="N24" s="205">
        <f>IFERROR(VLOOKUP(H24,'2'!$K$3:$M$16,3,FALSE),0)</f>
        <v>0</v>
      </c>
      <c r="O24" s="205">
        <f t="shared" si="1"/>
        <v>0</v>
      </c>
      <c r="P24" s="205"/>
      <c r="Q24" s="205"/>
      <c r="R24" s="205"/>
    </row>
    <row r="25" spans="1:18">
      <c r="A25" s="203" t="s">
        <v>280</v>
      </c>
      <c r="B25" s="204"/>
      <c r="C25" s="204"/>
      <c r="D25" s="218" t="s">
        <v>485</v>
      </c>
      <c r="E25" s="203" t="s">
        <v>272</v>
      </c>
      <c r="F25" s="217" t="s">
        <v>273</v>
      </c>
      <c r="H25" s="219" t="s">
        <v>140</v>
      </c>
      <c r="I25" s="217" t="s">
        <v>194</v>
      </c>
      <c r="J25" s="205" t="s">
        <v>195</v>
      </c>
      <c r="K25" s="220">
        <v>5</v>
      </c>
      <c r="L25" s="205">
        <f>IFERROR(IF(G25="X",0,IF(H25="X",0,VLOOKUP(H25,'2'!$K$3:$L$16,2,FALSE))),0)</f>
        <v>255</v>
      </c>
      <c r="M25" s="205">
        <f t="shared" si="0"/>
        <v>1275</v>
      </c>
      <c r="N25" s="205">
        <f>IFERROR(VLOOKUP(H25,'2'!$K$3:$M$16,3,FALSE),0)</f>
        <v>0</v>
      </c>
      <c r="O25" s="205">
        <f t="shared" si="1"/>
        <v>0</v>
      </c>
      <c r="P25" s="205"/>
      <c r="Q25" s="205"/>
      <c r="R25" s="205"/>
    </row>
    <row r="26" spans="1:18">
      <c r="A26" s="203" t="s">
        <v>280</v>
      </c>
      <c r="B26" s="204"/>
      <c r="C26" s="204"/>
      <c r="D26" s="218" t="s">
        <v>486</v>
      </c>
      <c r="E26" s="203" t="s">
        <v>218</v>
      </c>
      <c r="F26" s="217" t="s">
        <v>218</v>
      </c>
      <c r="H26" s="219" t="s">
        <v>126</v>
      </c>
      <c r="I26" s="217" t="s">
        <v>205</v>
      </c>
      <c r="J26" s="205" t="s">
        <v>205</v>
      </c>
      <c r="K26" s="220">
        <v>52</v>
      </c>
      <c r="L26" s="205">
        <f>IFERROR(IF(G26="X",0,IF(H26="X",0,VLOOKUP(H26,'2'!$K$3:$L$16,2,FALSE))),0)</f>
        <v>255</v>
      </c>
      <c r="M26" s="205">
        <f t="shared" si="0"/>
        <v>13260</v>
      </c>
      <c r="N26" s="205">
        <f>IFERROR(VLOOKUP(H26,'2'!$K$3:$M$16,3,FALSE),0)</f>
        <v>0</v>
      </c>
      <c r="O26" s="205">
        <f t="shared" si="1"/>
        <v>0</v>
      </c>
      <c r="P26" s="205"/>
      <c r="Q26" s="205"/>
      <c r="R26" s="205"/>
    </row>
    <row r="27" spans="1:18">
      <c r="A27" s="203" t="s">
        <v>280</v>
      </c>
      <c r="B27" s="204"/>
      <c r="C27" s="204"/>
      <c r="D27" s="218" t="s">
        <v>487</v>
      </c>
      <c r="E27" s="203" t="s">
        <v>218</v>
      </c>
      <c r="F27" s="217" t="s">
        <v>248</v>
      </c>
      <c r="H27" s="219" t="s">
        <v>126</v>
      </c>
      <c r="I27" s="217" t="s">
        <v>205</v>
      </c>
      <c r="J27" s="205" t="s">
        <v>205</v>
      </c>
      <c r="K27" s="220">
        <v>16</v>
      </c>
      <c r="L27" s="205">
        <f>IFERROR(IF(G27="X",0,IF(H27="X",0,VLOOKUP(H27,'2'!$K$3:$L$16,2,FALSE))),0)</f>
        <v>255</v>
      </c>
      <c r="M27" s="205">
        <f t="shared" si="0"/>
        <v>4080</v>
      </c>
      <c r="N27" s="205">
        <f>IFERROR(VLOOKUP(H27,'2'!$K$3:$M$16,3,FALSE),0)</f>
        <v>0</v>
      </c>
      <c r="O27" s="205">
        <f t="shared" si="1"/>
        <v>0</v>
      </c>
      <c r="P27" s="205"/>
      <c r="Q27" s="205"/>
      <c r="R27" s="205"/>
    </row>
    <row r="28" spans="1:18">
      <c r="A28" s="203" t="s">
        <v>280</v>
      </c>
      <c r="B28" s="204"/>
      <c r="C28" s="204"/>
      <c r="D28" s="218" t="s">
        <v>488</v>
      </c>
      <c r="E28" s="203" t="s">
        <v>303</v>
      </c>
      <c r="F28" s="217" t="s">
        <v>303</v>
      </c>
      <c r="H28" s="219" t="s">
        <v>138</v>
      </c>
      <c r="I28" s="217" t="s">
        <v>205</v>
      </c>
      <c r="J28" s="205" t="s">
        <v>205</v>
      </c>
      <c r="K28" s="220">
        <v>7</v>
      </c>
      <c r="L28" s="205">
        <f>IFERROR(IF(G28="X",0,IF(H28="X",0,VLOOKUP(H28,'2'!$K$3:$L$16,2,FALSE))),0)</f>
        <v>12</v>
      </c>
      <c r="M28" s="205">
        <f t="shared" si="0"/>
        <v>84</v>
      </c>
      <c r="N28" s="205">
        <f>IFERROR(VLOOKUP(H28,'2'!$K$3:$M$16,3,FALSE),0)</f>
        <v>0</v>
      </c>
      <c r="O28" s="205">
        <f t="shared" si="1"/>
        <v>0</v>
      </c>
      <c r="P28" s="205"/>
      <c r="Q28" s="205"/>
      <c r="R28" s="205"/>
    </row>
    <row r="29" spans="1:18">
      <c r="A29" s="203" t="s">
        <v>280</v>
      </c>
      <c r="B29" s="204"/>
      <c r="C29" s="204"/>
      <c r="D29" s="218" t="s">
        <v>489</v>
      </c>
      <c r="E29" s="203" t="s">
        <v>218</v>
      </c>
      <c r="F29" s="217" t="s">
        <v>218</v>
      </c>
      <c r="H29" s="219" t="s">
        <v>126</v>
      </c>
      <c r="I29" s="217" t="s">
        <v>205</v>
      </c>
      <c r="J29" s="205" t="s">
        <v>205</v>
      </c>
      <c r="K29" s="220">
        <v>87</v>
      </c>
      <c r="L29" s="205">
        <f>IFERROR(IF(G29="X",0,IF(H29="X",0,VLOOKUP(H29,'2'!$K$3:$L$16,2,FALSE))),0)</f>
        <v>255</v>
      </c>
      <c r="M29" s="205">
        <f t="shared" si="0"/>
        <v>22185</v>
      </c>
      <c r="N29" s="205">
        <f>IFERROR(VLOOKUP(H29,'2'!$K$3:$M$16,3,FALSE),0)</f>
        <v>0</v>
      </c>
      <c r="O29" s="205">
        <f t="shared" si="1"/>
        <v>0</v>
      </c>
      <c r="P29" s="205"/>
      <c r="Q29" s="205"/>
      <c r="R29" s="205"/>
    </row>
    <row r="30" spans="1:18">
      <c r="A30" s="203" t="s">
        <v>280</v>
      </c>
      <c r="B30" s="204"/>
      <c r="C30" s="204"/>
      <c r="D30" s="218" t="s">
        <v>490</v>
      </c>
      <c r="E30" s="203" t="s">
        <v>192</v>
      </c>
      <c r="F30" s="217" t="s">
        <v>192</v>
      </c>
      <c r="H30" s="219" t="s">
        <v>134</v>
      </c>
      <c r="I30" s="217" t="s">
        <v>205</v>
      </c>
      <c r="J30" s="205" t="s">
        <v>205</v>
      </c>
      <c r="K30" s="220">
        <v>23</v>
      </c>
      <c r="L30" s="205">
        <f>IFERROR(IF(G30="X",0,IF(H30="X",0,VLOOKUP(H30,'2'!$K$3:$L$16,2,FALSE))),0)</f>
        <v>255</v>
      </c>
      <c r="M30" s="205">
        <f t="shared" si="0"/>
        <v>5865</v>
      </c>
      <c r="N30" s="205">
        <f>IFERROR(VLOOKUP(H30,'2'!$K$3:$M$16,3,FALSE),0)</f>
        <v>0</v>
      </c>
      <c r="O30" s="205">
        <f t="shared" si="1"/>
        <v>0</v>
      </c>
      <c r="P30" s="205"/>
      <c r="Q30" s="205"/>
      <c r="R30" s="205"/>
    </row>
    <row r="31" spans="1:18">
      <c r="A31" s="203" t="s">
        <v>280</v>
      </c>
      <c r="B31" s="204"/>
      <c r="C31" s="204"/>
      <c r="D31" s="207"/>
      <c r="E31" s="203" t="s">
        <v>203</v>
      </c>
      <c r="F31" s="217" t="s">
        <v>203</v>
      </c>
      <c r="H31" s="219" t="s">
        <v>134</v>
      </c>
      <c r="I31" s="217" t="s">
        <v>205</v>
      </c>
      <c r="J31" s="205" t="s">
        <v>205</v>
      </c>
      <c r="K31" s="220">
        <v>2</v>
      </c>
      <c r="L31" s="205">
        <f>IFERROR(IF(G31="X",0,IF(H31="X",0,VLOOKUP(H31,'2'!$K$3:$L$16,2,FALSE))),0)</f>
        <v>255</v>
      </c>
      <c r="M31" s="205">
        <f t="shared" si="0"/>
        <v>510</v>
      </c>
      <c r="N31" s="205">
        <f>IFERROR(VLOOKUP(H31,'2'!$K$3:$M$16,3,FALSE),0)</f>
        <v>0</v>
      </c>
      <c r="O31" s="205">
        <f t="shared" si="1"/>
        <v>0</v>
      </c>
      <c r="P31" s="205"/>
      <c r="Q31" s="205"/>
      <c r="R31" s="205"/>
    </row>
    <row r="32" spans="1:18">
      <c r="A32" s="203" t="s">
        <v>280</v>
      </c>
      <c r="B32" s="204"/>
      <c r="C32" s="204"/>
      <c r="D32" s="218" t="s">
        <v>491</v>
      </c>
      <c r="E32" s="203" t="s">
        <v>303</v>
      </c>
      <c r="F32" s="217" t="s">
        <v>492</v>
      </c>
      <c r="H32" s="219" t="s">
        <v>138</v>
      </c>
      <c r="I32" s="217" t="s">
        <v>205</v>
      </c>
      <c r="J32" s="205" t="s">
        <v>205</v>
      </c>
      <c r="K32" s="220">
        <v>17</v>
      </c>
      <c r="L32" s="205">
        <f>IFERROR(IF(G32="X",0,IF(H32="X",0,VLOOKUP(H32,'2'!$K$3:$L$16,2,FALSE))),0)</f>
        <v>12</v>
      </c>
      <c r="M32" s="205">
        <f t="shared" si="0"/>
        <v>204</v>
      </c>
      <c r="N32" s="205">
        <f>IFERROR(VLOOKUP(H32,'2'!$K$3:$M$16,3,FALSE),0)</f>
        <v>0</v>
      </c>
      <c r="O32" s="205">
        <f t="shared" si="1"/>
        <v>0</v>
      </c>
      <c r="P32" s="205"/>
      <c r="Q32" s="205"/>
      <c r="R32" s="205"/>
    </row>
    <row r="33" spans="1:18">
      <c r="A33" s="203" t="s">
        <v>280</v>
      </c>
      <c r="B33" s="204"/>
      <c r="C33" s="204"/>
      <c r="D33" s="218" t="s">
        <v>493</v>
      </c>
      <c r="E33" s="203" t="s">
        <v>303</v>
      </c>
      <c r="F33" s="217" t="s">
        <v>494</v>
      </c>
      <c r="H33" s="219" t="s">
        <v>138</v>
      </c>
      <c r="I33" s="217" t="s">
        <v>205</v>
      </c>
      <c r="J33" s="205" t="s">
        <v>205</v>
      </c>
      <c r="K33" s="220">
        <v>10</v>
      </c>
      <c r="L33" s="205">
        <f>IFERROR(IF(G33="X",0,IF(H33="X",0,VLOOKUP(H33,'2'!$K$3:$L$16,2,FALSE))),0)</f>
        <v>12</v>
      </c>
      <c r="M33" s="205">
        <f t="shared" si="0"/>
        <v>120</v>
      </c>
      <c r="N33" s="205">
        <f>IFERROR(VLOOKUP(H33,'2'!$K$3:$M$16,3,FALSE),0)</f>
        <v>0</v>
      </c>
      <c r="O33" s="205">
        <f t="shared" si="1"/>
        <v>0</v>
      </c>
      <c r="P33" s="205"/>
      <c r="Q33" s="205"/>
      <c r="R33" s="205"/>
    </row>
    <row r="34" spans="1:18">
      <c r="A34" s="203" t="s">
        <v>280</v>
      </c>
      <c r="B34" s="204"/>
      <c r="C34" s="204"/>
      <c r="D34" s="218" t="s">
        <v>495</v>
      </c>
      <c r="E34" s="203" t="s">
        <v>192</v>
      </c>
      <c r="F34" s="217" t="s">
        <v>496</v>
      </c>
      <c r="H34" s="219" t="s">
        <v>131</v>
      </c>
      <c r="I34" s="217" t="s">
        <v>205</v>
      </c>
      <c r="J34" s="205" t="s">
        <v>205</v>
      </c>
      <c r="K34" s="220">
        <v>121</v>
      </c>
      <c r="L34" s="205">
        <f>IFERROR(IF(G34="X",0,IF(H34="X",0,VLOOKUP(H34,'2'!$K$3:$L$16,2,FALSE))),0)</f>
        <v>255</v>
      </c>
      <c r="M34" s="205">
        <f t="shared" si="0"/>
        <v>30855</v>
      </c>
      <c r="N34" s="205">
        <f>IFERROR(VLOOKUP(H34,'2'!$K$3:$M$16,3,FALSE),0)</f>
        <v>0</v>
      </c>
      <c r="O34" s="205">
        <f t="shared" si="1"/>
        <v>0</v>
      </c>
      <c r="P34" s="205"/>
      <c r="Q34" s="205"/>
      <c r="R34" s="205"/>
    </row>
    <row r="35" spans="1:18">
      <c r="A35" s="203" t="s">
        <v>280</v>
      </c>
      <c r="B35" s="204"/>
      <c r="C35" s="204"/>
      <c r="D35" s="218" t="s">
        <v>497</v>
      </c>
      <c r="E35" s="203" t="s">
        <v>293</v>
      </c>
      <c r="F35" s="217" t="s">
        <v>498</v>
      </c>
      <c r="H35" s="219" t="s">
        <v>131</v>
      </c>
      <c r="I35" s="217" t="s">
        <v>205</v>
      </c>
      <c r="J35" s="205" t="s">
        <v>205</v>
      </c>
      <c r="K35" s="220">
        <v>91</v>
      </c>
      <c r="L35" s="205">
        <f>IFERROR(IF(G35="X",0,IF(H35="X",0,VLOOKUP(H35,'2'!$K$3:$L$16,2,FALSE))),0)</f>
        <v>255</v>
      </c>
      <c r="M35" s="205">
        <f t="shared" si="0"/>
        <v>23205</v>
      </c>
      <c r="N35" s="205">
        <f>IFERROR(VLOOKUP(H35,'2'!$K$3:$M$16,3,FALSE),0)</f>
        <v>0</v>
      </c>
      <c r="O35" s="205">
        <f t="shared" si="1"/>
        <v>0</v>
      </c>
      <c r="P35" s="205"/>
      <c r="Q35" s="205"/>
      <c r="R35" s="205"/>
    </row>
    <row r="36" spans="1:18">
      <c r="A36" s="203"/>
      <c r="B36" s="204"/>
      <c r="C36" s="204"/>
      <c r="D36" s="218" t="s">
        <v>499</v>
      </c>
      <c r="E36" s="203" t="s">
        <v>272</v>
      </c>
      <c r="F36" s="217" t="s">
        <v>500</v>
      </c>
      <c r="H36" s="219" t="s">
        <v>140</v>
      </c>
      <c r="I36" s="217" t="s">
        <v>194</v>
      </c>
      <c r="J36" s="205" t="s">
        <v>195</v>
      </c>
      <c r="K36" s="220">
        <v>19.5</v>
      </c>
      <c r="L36" s="205">
        <f>IFERROR(IF(G36="X",0,IF(H36="X",0,VLOOKUP(H36,'2'!$K$3:$L$16,2,FALSE))),0)</f>
        <v>255</v>
      </c>
      <c r="M36" s="205">
        <f t="shared" si="0"/>
        <v>4972.5</v>
      </c>
      <c r="N36" s="205">
        <f>IFERROR(VLOOKUP(H36,'2'!$K$3:$M$16,3,FALSE),0)</f>
        <v>0</v>
      </c>
      <c r="O36" s="205">
        <f t="shared" si="1"/>
        <v>0</v>
      </c>
      <c r="P36" s="205"/>
      <c r="Q36" s="205"/>
      <c r="R36" s="205"/>
    </row>
    <row r="37" spans="1:18">
      <c r="A37" s="203"/>
      <c r="B37" s="204"/>
      <c r="C37" s="204"/>
      <c r="D37" s="218" t="s">
        <v>501</v>
      </c>
      <c r="E37" s="203" t="s">
        <v>192</v>
      </c>
      <c r="F37" s="217" t="s">
        <v>502</v>
      </c>
      <c r="H37" s="219" t="s">
        <v>140</v>
      </c>
      <c r="I37" s="217" t="s">
        <v>194</v>
      </c>
      <c r="J37" s="205" t="s">
        <v>195</v>
      </c>
      <c r="K37" s="220">
        <v>3</v>
      </c>
      <c r="L37" s="205">
        <f>IFERROR(IF(G37="X",0,IF(H37="X",0,VLOOKUP(H37,'2'!$K$3:$L$16,2,FALSE))),0)</f>
        <v>255</v>
      </c>
      <c r="M37" s="205">
        <f t="shared" si="0"/>
        <v>765</v>
      </c>
      <c r="N37" s="205">
        <f>IFERROR(VLOOKUP(H37,'2'!$K$3:$M$16,3,FALSE),0)</f>
        <v>0</v>
      </c>
      <c r="O37" s="205">
        <f t="shared" si="1"/>
        <v>0</v>
      </c>
      <c r="P37" s="205"/>
      <c r="Q37" s="205"/>
      <c r="R37" s="205"/>
    </row>
    <row r="38" spans="1:18">
      <c r="A38" s="203"/>
      <c r="B38" s="204"/>
      <c r="C38" s="204"/>
      <c r="D38" s="218" t="s">
        <v>453</v>
      </c>
      <c r="E38" s="203" t="s">
        <v>208</v>
      </c>
      <c r="F38" s="217" t="s">
        <v>208</v>
      </c>
      <c r="H38" s="219" t="s">
        <v>134</v>
      </c>
      <c r="I38" s="217" t="s">
        <v>210</v>
      </c>
      <c r="J38" s="205" t="s">
        <v>210</v>
      </c>
      <c r="K38" s="220">
        <v>7</v>
      </c>
      <c r="L38" s="205">
        <f>IFERROR(IF(G38="X",0,IF(H38="X",0,VLOOKUP(H38,'2'!$K$3:$L$16,2,FALSE))),0)</f>
        <v>255</v>
      </c>
      <c r="M38" s="205">
        <f t="shared" si="0"/>
        <v>1785</v>
      </c>
      <c r="N38" s="205">
        <f>IFERROR(VLOOKUP(H38,'2'!$K$3:$M$16,3,FALSE),0)</f>
        <v>0</v>
      </c>
      <c r="O38" s="205">
        <f t="shared" si="1"/>
        <v>0</v>
      </c>
      <c r="P38" s="205"/>
      <c r="Q38" s="205"/>
      <c r="R38" s="205"/>
    </row>
    <row r="39" spans="1:18">
      <c r="A39" s="203"/>
      <c r="B39" s="204"/>
      <c r="C39" s="204"/>
      <c r="D39" s="218" t="s">
        <v>503</v>
      </c>
      <c r="E39" s="203" t="s">
        <v>221</v>
      </c>
      <c r="F39" s="217" t="s">
        <v>504</v>
      </c>
      <c r="H39" s="219" t="s">
        <v>126</v>
      </c>
      <c r="I39" s="217" t="s">
        <v>194</v>
      </c>
      <c r="J39" s="205" t="s">
        <v>505</v>
      </c>
      <c r="K39" s="220">
        <v>15</v>
      </c>
      <c r="L39" s="205">
        <f>IFERROR(IF(G39="X",0,IF(H39="X",0,VLOOKUP(H39,'2'!$K$3:$L$16,2,FALSE))),0)</f>
        <v>255</v>
      </c>
      <c r="M39" s="205">
        <f t="shared" si="0"/>
        <v>3825</v>
      </c>
      <c r="N39" s="205">
        <f>IFERROR(VLOOKUP(H39,'2'!$K$3:$M$16,3,FALSE),0)</f>
        <v>0</v>
      </c>
      <c r="O39" s="205">
        <f t="shared" si="1"/>
        <v>0</v>
      </c>
      <c r="P39" s="205"/>
      <c r="Q39" s="205"/>
      <c r="R39" s="205"/>
    </row>
    <row r="40" spans="1:18">
      <c r="A40" s="203"/>
      <c r="B40" s="204"/>
      <c r="C40" s="204"/>
      <c r="D40" s="218" t="s">
        <v>506</v>
      </c>
      <c r="E40" s="203" t="s">
        <v>252</v>
      </c>
      <c r="F40" s="217" t="s">
        <v>253</v>
      </c>
      <c r="H40" s="219" t="s">
        <v>134</v>
      </c>
      <c r="I40" s="217" t="s">
        <v>194</v>
      </c>
      <c r="J40" s="205" t="s">
        <v>195</v>
      </c>
      <c r="K40" s="220">
        <v>7</v>
      </c>
      <c r="L40" s="205">
        <f>IFERROR(IF(G40="X",0,IF(H40="X",0,VLOOKUP(H40,'2'!$K$3:$L$16,2,FALSE))),0)</f>
        <v>255</v>
      </c>
      <c r="M40" s="205">
        <f t="shared" si="0"/>
        <v>1785</v>
      </c>
      <c r="N40" s="205">
        <f>IFERROR(VLOOKUP(H40,'2'!$K$3:$M$16,3,FALSE),0)</f>
        <v>0</v>
      </c>
      <c r="O40" s="205">
        <f t="shared" si="1"/>
        <v>0</v>
      </c>
      <c r="P40" s="205"/>
      <c r="Q40" s="205"/>
      <c r="R40" s="205"/>
    </row>
    <row r="41" spans="1:18">
      <c r="A41" s="203"/>
      <c r="B41" s="204"/>
      <c r="C41" s="204"/>
      <c r="D41" s="218" t="s">
        <v>507</v>
      </c>
      <c r="E41" s="203" t="s">
        <v>272</v>
      </c>
      <c r="F41" s="217" t="s">
        <v>508</v>
      </c>
      <c r="H41" s="219" t="s">
        <v>140</v>
      </c>
      <c r="I41" s="217" t="s">
        <v>194</v>
      </c>
      <c r="J41" s="205" t="s">
        <v>195</v>
      </c>
      <c r="K41" s="220">
        <v>2</v>
      </c>
      <c r="L41" s="205">
        <f>IFERROR(IF(G41="X",0,IF(H41="X",0,VLOOKUP(H41,'2'!$K$3:$L$16,2,FALSE))),0)</f>
        <v>255</v>
      </c>
      <c r="M41" s="205">
        <f t="shared" si="0"/>
        <v>510</v>
      </c>
      <c r="N41" s="205">
        <f>IFERROR(VLOOKUP(H41,'2'!$K$3:$M$16,3,FALSE),0)</f>
        <v>0</v>
      </c>
      <c r="O41" s="205">
        <f t="shared" si="1"/>
        <v>0</v>
      </c>
      <c r="P41" s="205"/>
      <c r="Q41" s="205"/>
      <c r="R41" s="205"/>
    </row>
    <row r="42" spans="1:18" hidden="1">
      <c r="A42" s="203"/>
      <c r="B42" s="204"/>
      <c r="C42" s="204"/>
      <c r="D42" s="203"/>
      <c r="E42" s="203"/>
      <c r="H42" s="203"/>
      <c r="I42" s="205"/>
      <c r="J42" s="205"/>
      <c r="K42" s="205"/>
      <c r="L42" s="205">
        <f>IFERROR(IF(G42="X",0,IF(H42="X",0,VLOOKUP(H42,'2'!$K$3:$L$16,2,FALSE))),0)</f>
        <v>0</v>
      </c>
      <c r="M42" s="205">
        <f t="shared" si="0"/>
        <v>0</v>
      </c>
      <c r="N42" s="205">
        <f>IFERROR(VLOOKUP(H42,'2'!$K$3:$M$16,3,FALSE),0)</f>
        <v>0</v>
      </c>
      <c r="O42" s="205">
        <f t="shared" si="1"/>
        <v>0</v>
      </c>
      <c r="P42" s="205"/>
      <c r="Q42" s="205"/>
      <c r="R42" s="205"/>
    </row>
    <row r="43" spans="1:18" hidden="1">
      <c r="A43" s="203"/>
      <c r="B43" s="204"/>
      <c r="C43" s="204"/>
      <c r="D43" s="203"/>
      <c r="E43" s="203"/>
      <c r="H43" s="203"/>
      <c r="I43" s="205"/>
      <c r="J43" s="205"/>
      <c r="K43" s="205"/>
      <c r="L43" s="205">
        <f>IFERROR(IF(G43="X",0,IF(H43="X",0,VLOOKUP(H43,'2'!$K$3:$L$16,2,FALSE))),0)</f>
        <v>0</v>
      </c>
      <c r="M43" s="205">
        <f t="shared" si="0"/>
        <v>0</v>
      </c>
      <c r="N43" s="205">
        <f>IFERROR(VLOOKUP(H43,'2'!$K$3:$M$16,3,FALSE),0)</f>
        <v>0</v>
      </c>
      <c r="O43" s="205">
        <f t="shared" si="1"/>
        <v>0</v>
      </c>
      <c r="P43" s="205"/>
      <c r="Q43" s="205"/>
      <c r="R43" s="205"/>
    </row>
    <row r="44" spans="1:18" hidden="1">
      <c r="A44" s="203"/>
      <c r="B44" s="204"/>
      <c r="C44" s="204"/>
      <c r="D44" s="203"/>
      <c r="E44" s="203"/>
      <c r="H44" s="203"/>
      <c r="I44" s="205"/>
      <c r="J44" s="205"/>
      <c r="K44" s="205"/>
      <c r="L44" s="205">
        <f>IFERROR(IF(G44="X",0,IF(H44="X",0,VLOOKUP(H44,'2'!$K$3:$L$16,2,FALSE))),0)</f>
        <v>0</v>
      </c>
      <c r="M44" s="205">
        <f t="shared" si="0"/>
        <v>0</v>
      </c>
      <c r="N44" s="205">
        <f>IFERROR(VLOOKUP(H44,'2'!$K$3:$M$16,3,FALSE),0)</f>
        <v>0</v>
      </c>
      <c r="O44" s="205">
        <f t="shared" si="1"/>
        <v>0</v>
      </c>
      <c r="P44" s="205"/>
      <c r="Q44" s="205"/>
      <c r="R44" s="205"/>
    </row>
    <row r="45" spans="1:18" hidden="1">
      <c r="A45" s="203"/>
      <c r="B45" s="204"/>
      <c r="C45" s="204"/>
      <c r="D45" s="203"/>
      <c r="E45" s="203"/>
      <c r="H45" s="203"/>
      <c r="I45" s="205"/>
      <c r="J45" s="205"/>
      <c r="K45" s="205"/>
      <c r="L45" s="205">
        <f>IFERROR(IF(G45="X",0,IF(H45="X",0,VLOOKUP(H45,'2'!$K$3:$L$16,2,FALSE))),0)</f>
        <v>0</v>
      </c>
      <c r="M45" s="205">
        <f t="shared" si="0"/>
        <v>0</v>
      </c>
      <c r="N45" s="205">
        <f>IFERROR(VLOOKUP(H45,'2'!$K$3:$M$16,3,FALSE),0)</f>
        <v>0</v>
      </c>
      <c r="O45" s="205">
        <f t="shared" si="1"/>
        <v>0</v>
      </c>
      <c r="P45" s="205"/>
      <c r="Q45" s="205"/>
      <c r="R45" s="205"/>
    </row>
    <row r="46" spans="1:18" hidden="1">
      <c r="A46" s="203"/>
      <c r="B46" s="204"/>
      <c r="C46" s="204"/>
      <c r="D46" s="203"/>
      <c r="E46" s="203"/>
      <c r="H46" s="203"/>
      <c r="I46" s="205"/>
      <c r="J46" s="205"/>
      <c r="K46" s="205"/>
      <c r="L46" s="205">
        <f>IFERROR(IF(G46="X",0,IF(H46="X",0,VLOOKUP(H46,'2'!$K$3:$L$16,2,FALSE))),0)</f>
        <v>0</v>
      </c>
      <c r="M46" s="205">
        <f t="shared" si="0"/>
        <v>0</v>
      </c>
      <c r="N46" s="205">
        <f>IFERROR(VLOOKUP(H46,'2'!$K$3:$M$16,3,FALSE),0)</f>
        <v>0</v>
      </c>
      <c r="O46" s="205">
        <f t="shared" si="1"/>
        <v>0</v>
      </c>
      <c r="P46" s="205"/>
      <c r="Q46" s="205"/>
      <c r="R46" s="205"/>
    </row>
    <row r="47" spans="1:18" hidden="1">
      <c r="A47" s="203"/>
      <c r="B47" s="204"/>
      <c r="C47" s="204"/>
      <c r="D47" s="203"/>
      <c r="E47" s="203"/>
      <c r="H47" s="203"/>
      <c r="I47" s="205"/>
      <c r="J47" s="205"/>
      <c r="K47" s="205"/>
      <c r="L47" s="205">
        <f>IFERROR(IF(G47="X",0,IF(H47="X",0,VLOOKUP(H47,'2'!$K$3:$L$16,2,FALSE))),0)</f>
        <v>0</v>
      </c>
      <c r="M47" s="205">
        <f t="shared" si="0"/>
        <v>0</v>
      </c>
      <c r="N47" s="205">
        <f>IFERROR(VLOOKUP(H47,'2'!$K$3:$M$16,3,FALSE),0)</f>
        <v>0</v>
      </c>
      <c r="O47" s="205">
        <f t="shared" si="1"/>
        <v>0</v>
      </c>
      <c r="P47" s="205"/>
      <c r="Q47" s="205"/>
      <c r="R47" s="205"/>
    </row>
    <row r="48" spans="1:18" hidden="1">
      <c r="A48" s="203"/>
      <c r="B48" s="204"/>
      <c r="C48" s="204"/>
      <c r="D48" s="203"/>
      <c r="E48" s="203"/>
      <c r="H48" s="203"/>
      <c r="I48" s="205"/>
      <c r="J48" s="205"/>
      <c r="K48" s="205"/>
      <c r="L48" s="205">
        <f>IFERROR(IF(G48="X",0,IF(H48="X",0,VLOOKUP(H48,'2'!$K$3:$L$16,2,FALSE))),0)</f>
        <v>0</v>
      </c>
      <c r="M48" s="205">
        <f t="shared" si="0"/>
        <v>0</v>
      </c>
      <c r="N48" s="205">
        <f>IFERROR(VLOOKUP(H48,'2'!$K$3:$M$16,3,FALSE),0)</f>
        <v>0</v>
      </c>
      <c r="O48" s="205">
        <f t="shared" si="1"/>
        <v>0</v>
      </c>
      <c r="P48" s="205"/>
      <c r="Q48" s="205"/>
      <c r="R48" s="205"/>
    </row>
    <row r="49" spans="1:18" hidden="1">
      <c r="A49" s="203"/>
      <c r="B49" s="204"/>
      <c r="C49" s="204"/>
      <c r="D49" s="203"/>
      <c r="E49" s="203"/>
      <c r="H49" s="203"/>
      <c r="I49" s="205"/>
      <c r="J49" s="205"/>
      <c r="K49" s="205"/>
      <c r="L49" s="205">
        <f>IFERROR(IF(G49="X",0,IF(H49="X",0,VLOOKUP(H49,'2'!$K$3:$L$16,2,FALSE))),0)</f>
        <v>0</v>
      </c>
      <c r="M49" s="205">
        <f t="shared" si="0"/>
        <v>0</v>
      </c>
      <c r="N49" s="205">
        <f>IFERROR(VLOOKUP(H49,'2'!$K$3:$M$16,3,FALSE),0)</f>
        <v>0</v>
      </c>
      <c r="O49" s="205">
        <f t="shared" si="1"/>
        <v>0</v>
      </c>
      <c r="P49" s="205"/>
      <c r="Q49" s="205"/>
      <c r="R49" s="205"/>
    </row>
    <row r="50" spans="1:18" hidden="1">
      <c r="A50" s="203"/>
      <c r="B50" s="204"/>
      <c r="C50" s="204"/>
      <c r="D50" s="203"/>
      <c r="E50" s="203"/>
      <c r="H50" s="203"/>
      <c r="I50" s="205"/>
      <c r="J50" s="205"/>
      <c r="K50" s="205"/>
      <c r="L50" s="205">
        <f>IFERROR(IF(G50="X",0,IF(H50="X",0,VLOOKUP(H50,'2'!$K$3:$L$16,2,FALSE))),0)</f>
        <v>0</v>
      </c>
      <c r="M50" s="205">
        <f t="shared" si="0"/>
        <v>0</v>
      </c>
      <c r="N50" s="205">
        <f>IFERROR(VLOOKUP(H50,'2'!$K$3:$M$16,3,FALSE),0)</f>
        <v>0</v>
      </c>
      <c r="O50" s="205">
        <f t="shared" si="1"/>
        <v>0</v>
      </c>
      <c r="P50" s="205"/>
      <c r="Q50" s="205"/>
      <c r="R50" s="205"/>
    </row>
    <row r="51" spans="1:18" hidden="1">
      <c r="A51" s="203"/>
      <c r="B51" s="204"/>
      <c r="C51" s="204"/>
      <c r="D51" s="203"/>
      <c r="E51" s="203"/>
      <c r="H51" s="203"/>
      <c r="I51" s="205"/>
      <c r="J51" s="205"/>
      <c r="K51" s="205"/>
      <c r="L51" s="205">
        <f>IFERROR(IF(G51="X",0,IF(H51="X",0,VLOOKUP(H51,'2'!$K$3:$L$16,2,FALSE))),0)</f>
        <v>0</v>
      </c>
      <c r="M51" s="205">
        <f t="shared" si="0"/>
        <v>0</v>
      </c>
      <c r="N51" s="205">
        <f>IFERROR(VLOOKUP(H51,'2'!$K$3:$M$16,3,FALSE),0)</f>
        <v>0</v>
      </c>
      <c r="O51" s="205">
        <f t="shared" si="1"/>
        <v>0</v>
      </c>
      <c r="P51" s="205"/>
      <c r="Q51" s="205"/>
      <c r="R51" s="205"/>
    </row>
    <row r="52" spans="1:18" hidden="1">
      <c r="A52" s="203"/>
      <c r="B52" s="204"/>
      <c r="C52" s="204"/>
      <c r="D52" s="203"/>
      <c r="E52" s="203"/>
      <c r="H52" s="203"/>
      <c r="I52" s="205"/>
      <c r="J52" s="205"/>
      <c r="K52" s="205"/>
      <c r="L52" s="205">
        <f>IFERROR(IF(G52="X",0,IF(H52="X",0,VLOOKUP(H52,'2'!$K$3:$L$16,2,FALSE))),0)</f>
        <v>0</v>
      </c>
      <c r="M52" s="205">
        <f t="shared" si="0"/>
        <v>0</v>
      </c>
      <c r="N52" s="205">
        <f>IFERROR(VLOOKUP(H52,'2'!$K$3:$M$16,3,FALSE),0)</f>
        <v>0</v>
      </c>
      <c r="O52" s="205">
        <f t="shared" si="1"/>
        <v>0</v>
      </c>
      <c r="P52" s="205"/>
      <c r="Q52" s="205"/>
      <c r="R52" s="205"/>
    </row>
    <row r="53" spans="1:18" hidden="1">
      <c r="A53" s="203"/>
      <c r="B53" s="204"/>
      <c r="C53" s="204"/>
      <c r="D53" s="203"/>
      <c r="E53" s="203"/>
      <c r="H53" s="203"/>
      <c r="I53" s="205"/>
      <c r="J53" s="205"/>
      <c r="K53" s="205"/>
      <c r="L53" s="205">
        <f>IFERROR(IF(G53="X",0,IF(H53="X",0,VLOOKUP(H53,'2'!$K$3:$L$16,2,FALSE))),0)</f>
        <v>0</v>
      </c>
      <c r="M53" s="205">
        <f t="shared" si="0"/>
        <v>0</v>
      </c>
      <c r="N53" s="205">
        <f>IFERROR(VLOOKUP(H53,'2'!$K$3:$M$16,3,FALSE),0)</f>
        <v>0</v>
      </c>
      <c r="O53" s="205">
        <f t="shared" si="1"/>
        <v>0</v>
      </c>
      <c r="P53" s="205"/>
      <c r="Q53" s="205"/>
      <c r="R53" s="205"/>
    </row>
    <row r="54" spans="1:18" hidden="1">
      <c r="A54" s="203"/>
      <c r="B54" s="204"/>
      <c r="C54" s="204"/>
      <c r="D54" s="203"/>
      <c r="E54" s="203"/>
      <c r="H54" s="203"/>
      <c r="I54" s="205"/>
      <c r="J54" s="205"/>
      <c r="K54" s="205"/>
      <c r="L54" s="205">
        <f>IFERROR(IF(G54="X",0,IF(H54="X",0,VLOOKUP(H54,'2'!$K$3:$L$16,2,FALSE))),0)</f>
        <v>0</v>
      </c>
      <c r="M54" s="205">
        <f t="shared" si="0"/>
        <v>0</v>
      </c>
      <c r="N54" s="205">
        <f>IFERROR(VLOOKUP(H54,'2'!$K$3:$M$16,3,FALSE),0)</f>
        <v>0</v>
      </c>
      <c r="O54" s="205">
        <f t="shared" si="1"/>
        <v>0</v>
      </c>
      <c r="P54" s="205"/>
      <c r="Q54" s="205"/>
      <c r="R54" s="205"/>
    </row>
    <row r="55" spans="1:18" hidden="1">
      <c r="A55" s="203"/>
      <c r="B55" s="204"/>
      <c r="C55" s="204"/>
      <c r="D55" s="203"/>
      <c r="E55" s="203"/>
      <c r="H55" s="203"/>
      <c r="I55" s="205"/>
      <c r="J55" s="205"/>
      <c r="K55" s="205"/>
      <c r="L55" s="205">
        <f>IFERROR(IF(G55="X",0,IF(H55="X",0,VLOOKUP(H55,'2'!$K$3:$L$16,2,FALSE))),0)</f>
        <v>0</v>
      </c>
      <c r="M55" s="205">
        <f t="shared" si="0"/>
        <v>0</v>
      </c>
      <c r="N55" s="205">
        <f>IFERROR(VLOOKUP(H55,'2'!$K$3:$M$16,3,FALSE),0)</f>
        <v>0</v>
      </c>
      <c r="O55" s="205">
        <f t="shared" si="1"/>
        <v>0</v>
      </c>
      <c r="P55" s="205"/>
      <c r="Q55" s="205"/>
      <c r="R55" s="205"/>
    </row>
    <row r="56" spans="1:18" hidden="1">
      <c r="A56" s="203"/>
      <c r="B56" s="204"/>
      <c r="C56" s="204"/>
      <c r="D56" s="203"/>
      <c r="E56" s="203"/>
      <c r="H56" s="203"/>
      <c r="I56" s="205"/>
      <c r="J56" s="205"/>
      <c r="K56" s="205"/>
      <c r="L56" s="205">
        <f>IFERROR(IF(G56="X",0,IF(H56="X",0,VLOOKUP(H56,'2'!$K$3:$L$16,2,FALSE))),0)</f>
        <v>0</v>
      </c>
      <c r="M56" s="205">
        <f t="shared" si="0"/>
        <v>0</v>
      </c>
      <c r="N56" s="205">
        <f>IFERROR(VLOOKUP(H56,'2'!$K$3:$M$16,3,FALSE),0)</f>
        <v>0</v>
      </c>
      <c r="O56" s="205">
        <f t="shared" si="1"/>
        <v>0</v>
      </c>
      <c r="P56" s="205"/>
      <c r="Q56" s="205"/>
      <c r="R56" s="205"/>
    </row>
    <row r="57" spans="1:18" hidden="1">
      <c r="A57" s="203"/>
      <c r="B57" s="204"/>
      <c r="C57" s="204"/>
      <c r="D57" s="203"/>
      <c r="E57" s="203"/>
      <c r="H57" s="203"/>
      <c r="I57" s="205"/>
      <c r="J57" s="205"/>
      <c r="K57" s="205"/>
      <c r="L57" s="205">
        <f>IFERROR(IF(G57="X",0,IF(H57="X",0,VLOOKUP(H57,'2'!$K$3:$L$16,2,FALSE))),0)</f>
        <v>0</v>
      </c>
      <c r="M57" s="205">
        <f t="shared" si="0"/>
        <v>0</v>
      </c>
      <c r="N57" s="205">
        <f>IFERROR(VLOOKUP(H57,'2'!$K$3:$M$16,3,FALSE),0)</f>
        <v>0</v>
      </c>
      <c r="O57" s="205">
        <f t="shared" si="1"/>
        <v>0</v>
      </c>
      <c r="P57" s="205"/>
      <c r="Q57" s="205"/>
      <c r="R57" s="205"/>
    </row>
    <row r="58" spans="1:18" hidden="1">
      <c r="A58" s="203"/>
      <c r="B58" s="204"/>
      <c r="C58" s="204"/>
      <c r="D58" s="203"/>
      <c r="E58" s="203"/>
      <c r="H58" s="203"/>
      <c r="I58" s="205"/>
      <c r="J58" s="205"/>
      <c r="K58" s="205"/>
      <c r="L58" s="205">
        <f>IFERROR(IF(G58="X",0,IF(H58="X",0,VLOOKUP(H58,'2'!$K$3:$L$16,2,FALSE))),0)</f>
        <v>0</v>
      </c>
      <c r="M58" s="205">
        <f t="shared" si="0"/>
        <v>0</v>
      </c>
      <c r="N58" s="205">
        <f>IFERROR(VLOOKUP(H58,'2'!$K$3:$M$16,3,FALSE),0)</f>
        <v>0</v>
      </c>
      <c r="O58" s="205">
        <f t="shared" si="1"/>
        <v>0</v>
      </c>
      <c r="P58" s="205"/>
      <c r="Q58" s="205"/>
      <c r="R58" s="205"/>
    </row>
    <row r="59" spans="1:18" hidden="1">
      <c r="A59" s="203"/>
      <c r="B59" s="204"/>
      <c r="C59" s="204"/>
      <c r="D59" s="203"/>
      <c r="E59" s="203"/>
      <c r="H59" s="203"/>
      <c r="I59" s="205"/>
      <c r="J59" s="205"/>
      <c r="K59" s="205"/>
      <c r="L59" s="205">
        <f>IFERROR(IF(G59="X",0,IF(H59="X",0,VLOOKUP(H59,'2'!$K$3:$L$16,2,FALSE))),0)</f>
        <v>0</v>
      </c>
      <c r="M59" s="205">
        <f t="shared" si="0"/>
        <v>0</v>
      </c>
      <c r="N59" s="205">
        <f>IFERROR(VLOOKUP(H59,'2'!$K$3:$M$16,3,FALSE),0)</f>
        <v>0</v>
      </c>
      <c r="O59" s="205">
        <f t="shared" si="1"/>
        <v>0</v>
      </c>
      <c r="P59" s="205"/>
      <c r="Q59" s="205"/>
      <c r="R59" s="205"/>
    </row>
    <row r="60" spans="1:18" hidden="1">
      <c r="A60" s="203"/>
      <c r="B60" s="204"/>
      <c r="C60" s="204"/>
      <c r="D60" s="203"/>
      <c r="E60" s="203"/>
      <c r="H60" s="203"/>
      <c r="I60" s="205"/>
      <c r="J60" s="205"/>
      <c r="K60" s="205"/>
      <c r="L60" s="205">
        <f>IFERROR(IF(G60="X",0,IF(H60="X",0,VLOOKUP(H60,'2'!$K$3:$L$16,2,FALSE))),0)</f>
        <v>0</v>
      </c>
      <c r="M60" s="205">
        <f t="shared" si="0"/>
        <v>0</v>
      </c>
      <c r="N60" s="205">
        <f>IFERROR(VLOOKUP(H60,'2'!$K$3:$M$16,3,FALSE),0)</f>
        <v>0</v>
      </c>
      <c r="O60" s="205">
        <f t="shared" si="1"/>
        <v>0</v>
      </c>
      <c r="P60" s="205"/>
      <c r="Q60" s="205"/>
      <c r="R60" s="205"/>
    </row>
    <row r="61" spans="1:18" hidden="1">
      <c r="A61" s="203"/>
      <c r="B61" s="204"/>
      <c r="C61" s="204"/>
      <c r="D61" s="203"/>
      <c r="E61" s="203"/>
      <c r="H61" s="203"/>
      <c r="I61" s="205"/>
      <c r="J61" s="205"/>
      <c r="K61" s="205"/>
      <c r="L61" s="205">
        <f>IFERROR(IF(G61="X",0,IF(H61="X",0,VLOOKUP(H61,'2'!$K$3:$L$16,2,FALSE))),0)</f>
        <v>0</v>
      </c>
      <c r="M61" s="205">
        <f t="shared" si="0"/>
        <v>0</v>
      </c>
      <c r="N61" s="205">
        <f>IFERROR(VLOOKUP(H61,'2'!$K$3:$M$16,3,FALSE),0)</f>
        <v>0</v>
      </c>
      <c r="O61" s="205">
        <f t="shared" si="1"/>
        <v>0</v>
      </c>
      <c r="P61" s="205"/>
      <c r="Q61" s="205"/>
      <c r="R61" s="205"/>
    </row>
    <row r="62" spans="1:18" hidden="1">
      <c r="A62" s="203"/>
      <c r="B62" s="204"/>
      <c r="C62" s="204"/>
      <c r="D62" s="203"/>
      <c r="E62" s="203"/>
      <c r="H62" s="203"/>
      <c r="I62" s="205"/>
      <c r="J62" s="205"/>
      <c r="K62" s="205"/>
      <c r="L62" s="205">
        <f>IFERROR(IF(G62="X",0,IF(H62="X",0,VLOOKUP(H62,'2'!$K$3:$L$16,2,FALSE))),0)</f>
        <v>0</v>
      </c>
      <c r="M62" s="205">
        <f t="shared" si="0"/>
        <v>0</v>
      </c>
      <c r="N62" s="205">
        <f>IFERROR(VLOOKUP(H62,'2'!$K$3:$M$16,3,FALSE),0)</f>
        <v>0</v>
      </c>
      <c r="O62" s="205">
        <f t="shared" si="1"/>
        <v>0</v>
      </c>
      <c r="P62" s="205"/>
      <c r="Q62" s="205"/>
      <c r="R62" s="205"/>
    </row>
    <row r="63" spans="1:18" hidden="1">
      <c r="A63" s="203"/>
      <c r="B63" s="204"/>
      <c r="C63" s="204"/>
      <c r="D63" s="203"/>
      <c r="E63" s="203"/>
      <c r="H63" s="203"/>
      <c r="I63" s="205"/>
      <c r="J63" s="205"/>
      <c r="K63" s="205"/>
      <c r="L63" s="205">
        <f>IFERROR(IF(G63="X",0,IF(H63="X",0,VLOOKUP(H63,'2'!$K$3:$L$16,2,FALSE))),0)</f>
        <v>0</v>
      </c>
      <c r="M63" s="205">
        <f t="shared" si="0"/>
        <v>0</v>
      </c>
      <c r="N63" s="205">
        <f>IFERROR(VLOOKUP(H63,'2'!$K$3:$M$16,3,FALSE),0)</f>
        <v>0</v>
      </c>
      <c r="O63" s="205">
        <f t="shared" si="1"/>
        <v>0</v>
      </c>
      <c r="P63" s="205"/>
      <c r="Q63" s="205"/>
      <c r="R63" s="205"/>
    </row>
    <row r="64" spans="1:18" hidden="1">
      <c r="A64" s="203"/>
      <c r="B64" s="204"/>
      <c r="C64" s="204"/>
      <c r="D64" s="203"/>
      <c r="E64" s="203"/>
      <c r="H64" s="203"/>
      <c r="I64" s="205"/>
      <c r="J64" s="205"/>
      <c r="K64" s="205"/>
      <c r="L64" s="205">
        <f>IFERROR(IF(G64="X",0,IF(H64="X",0,VLOOKUP(H64,'2'!$K$3:$L$16,2,FALSE))),0)</f>
        <v>0</v>
      </c>
      <c r="M64" s="205">
        <f t="shared" si="0"/>
        <v>0</v>
      </c>
      <c r="N64" s="205">
        <f>IFERROR(VLOOKUP(H64,'2'!$K$3:$M$16,3,FALSE),0)</f>
        <v>0</v>
      </c>
      <c r="O64" s="205">
        <f t="shared" si="1"/>
        <v>0</v>
      </c>
      <c r="P64" s="205"/>
      <c r="Q64" s="205"/>
      <c r="R64" s="205"/>
    </row>
    <row r="65" spans="1:18" hidden="1">
      <c r="A65" s="203"/>
      <c r="B65" s="204"/>
      <c r="C65" s="204"/>
      <c r="D65" s="203"/>
      <c r="E65" s="203"/>
      <c r="H65" s="203"/>
      <c r="I65" s="205"/>
      <c r="J65" s="205"/>
      <c r="K65" s="205"/>
      <c r="L65" s="205">
        <f>IFERROR(IF(G65="X",0,IF(H65="X",0,VLOOKUP(H65,'2'!$K$3:$L$16,2,FALSE))),0)</f>
        <v>0</v>
      </c>
      <c r="M65" s="205">
        <f t="shared" si="0"/>
        <v>0</v>
      </c>
      <c r="N65" s="205">
        <f>IFERROR(VLOOKUP(H65,'2'!$K$3:$M$16,3,FALSE),0)</f>
        <v>0</v>
      </c>
      <c r="O65" s="205">
        <f t="shared" si="1"/>
        <v>0</v>
      </c>
      <c r="P65" s="205"/>
      <c r="Q65" s="205"/>
      <c r="R65" s="205"/>
    </row>
    <row r="66" spans="1:18" hidden="1">
      <c r="A66" s="203"/>
      <c r="B66" s="204"/>
      <c r="C66" s="204"/>
      <c r="D66" s="203"/>
      <c r="E66" s="203"/>
      <c r="H66" s="203"/>
      <c r="I66" s="205"/>
      <c r="J66" s="205"/>
      <c r="K66" s="205"/>
      <c r="L66" s="205">
        <f>IFERROR(IF(G66="X",0,IF(H66="X",0,VLOOKUP(H66,'2'!$K$3:$L$16,2,FALSE))),0)</f>
        <v>0</v>
      </c>
      <c r="M66" s="205">
        <f t="shared" si="0"/>
        <v>0</v>
      </c>
      <c r="N66" s="205">
        <f>IFERROR(VLOOKUP(H66,'2'!$K$3:$M$16,3,FALSE),0)</f>
        <v>0</v>
      </c>
      <c r="O66" s="205">
        <f t="shared" si="1"/>
        <v>0</v>
      </c>
      <c r="P66" s="205"/>
      <c r="Q66" s="205"/>
      <c r="R66" s="205"/>
    </row>
    <row r="67" spans="1:18" hidden="1">
      <c r="A67" s="203"/>
      <c r="B67" s="204"/>
      <c r="C67" s="204"/>
      <c r="D67" s="203"/>
      <c r="E67" s="203"/>
      <c r="H67" s="203"/>
      <c r="I67" s="205"/>
      <c r="J67" s="205"/>
      <c r="K67" s="205"/>
      <c r="L67" s="205">
        <f>IFERROR(IF(G67="X",0,IF(H67="X",0,VLOOKUP(H67,'2'!$K$3:$L$16,2,FALSE))),0)</f>
        <v>0</v>
      </c>
      <c r="M67" s="205">
        <f t="shared" si="0"/>
        <v>0</v>
      </c>
      <c r="N67" s="205">
        <f>IFERROR(VLOOKUP(H67,'2'!$K$3:$M$16,3,FALSE),0)</f>
        <v>0</v>
      </c>
      <c r="O67" s="205">
        <f t="shared" si="1"/>
        <v>0</v>
      </c>
      <c r="P67" s="205"/>
      <c r="Q67" s="205"/>
      <c r="R67" s="205"/>
    </row>
    <row r="68" spans="1:18" hidden="1">
      <c r="A68" s="203"/>
      <c r="B68" s="204"/>
      <c r="C68" s="204"/>
      <c r="D68" s="203"/>
      <c r="E68" s="203"/>
      <c r="H68" s="203"/>
      <c r="I68" s="205"/>
      <c r="J68" s="205"/>
      <c r="K68" s="205"/>
      <c r="L68" s="205">
        <f>IFERROR(IF(G68="X",0,IF(H68="X",0,VLOOKUP(H68,'2'!$K$3:$L$16,2,FALSE))),0)</f>
        <v>0</v>
      </c>
      <c r="M68" s="205">
        <f t="shared" ref="M68:M131" si="2">K68*L68</f>
        <v>0</v>
      </c>
      <c r="N68" s="205">
        <f>IFERROR(VLOOKUP(H68,'2'!$K$3:$M$16,3,FALSE),0)</f>
        <v>0</v>
      </c>
      <c r="O68" s="205">
        <f t="shared" ref="O68:O131" si="3">IF(N68=0,0,M68/N68)</f>
        <v>0</v>
      </c>
      <c r="P68" s="205"/>
      <c r="Q68" s="205"/>
      <c r="R68" s="205"/>
    </row>
    <row r="69" spans="1:18" hidden="1">
      <c r="A69" s="203"/>
      <c r="B69" s="204"/>
      <c r="C69" s="204"/>
      <c r="D69" s="203"/>
      <c r="E69" s="203"/>
      <c r="H69" s="203"/>
      <c r="I69" s="205"/>
      <c r="J69" s="205"/>
      <c r="K69" s="205"/>
      <c r="L69" s="205">
        <f>IFERROR(IF(G69="X",0,IF(H69="X",0,VLOOKUP(H69,'2'!$K$3:$L$16,2,FALSE))),0)</f>
        <v>0</v>
      </c>
      <c r="M69" s="205">
        <f t="shared" si="2"/>
        <v>0</v>
      </c>
      <c r="N69" s="205">
        <f>IFERROR(VLOOKUP(H69,'2'!$K$3:$M$16,3,FALSE),0)</f>
        <v>0</v>
      </c>
      <c r="O69" s="205">
        <f t="shared" si="3"/>
        <v>0</v>
      </c>
      <c r="P69" s="205"/>
      <c r="Q69" s="205"/>
      <c r="R69" s="205"/>
    </row>
    <row r="70" spans="1:18" hidden="1">
      <c r="A70" s="203"/>
      <c r="B70" s="204"/>
      <c r="C70" s="204"/>
      <c r="D70" s="203"/>
      <c r="E70" s="203"/>
      <c r="H70" s="203"/>
      <c r="I70" s="205"/>
      <c r="J70" s="205"/>
      <c r="K70" s="205"/>
      <c r="L70" s="205">
        <f>IFERROR(IF(G70="X",0,IF(H70="X",0,VLOOKUP(H70,'2'!$K$3:$L$16,2,FALSE))),0)</f>
        <v>0</v>
      </c>
      <c r="M70" s="205">
        <f t="shared" si="2"/>
        <v>0</v>
      </c>
      <c r="N70" s="205">
        <f>IFERROR(VLOOKUP(H70,'2'!$K$3:$M$16,3,FALSE),0)</f>
        <v>0</v>
      </c>
      <c r="O70" s="205">
        <f t="shared" si="3"/>
        <v>0</v>
      </c>
      <c r="P70" s="205"/>
      <c r="Q70" s="205"/>
      <c r="R70" s="205"/>
    </row>
    <row r="71" spans="1:18" hidden="1">
      <c r="A71" s="203"/>
      <c r="B71" s="204"/>
      <c r="C71" s="204"/>
      <c r="D71" s="203"/>
      <c r="E71" s="203"/>
      <c r="H71" s="203"/>
      <c r="I71" s="205"/>
      <c r="J71" s="205"/>
      <c r="K71" s="205"/>
      <c r="L71" s="205">
        <f>IFERROR(IF(G71="X",0,IF(H71="X",0,VLOOKUP(H71,'2'!$K$3:$L$16,2,FALSE))),0)</f>
        <v>0</v>
      </c>
      <c r="M71" s="205">
        <f t="shared" si="2"/>
        <v>0</v>
      </c>
      <c r="N71" s="205">
        <f>IFERROR(VLOOKUP(H71,'2'!$K$3:$M$16,3,FALSE),0)</f>
        <v>0</v>
      </c>
      <c r="O71" s="205">
        <f t="shared" si="3"/>
        <v>0</v>
      </c>
      <c r="P71" s="205"/>
      <c r="Q71" s="205"/>
      <c r="R71" s="205"/>
    </row>
    <row r="72" spans="1:18" hidden="1">
      <c r="A72" s="203"/>
      <c r="B72" s="204"/>
      <c r="C72" s="204"/>
      <c r="D72" s="203"/>
      <c r="E72" s="203"/>
      <c r="H72" s="203"/>
      <c r="I72" s="205"/>
      <c r="J72" s="205"/>
      <c r="K72" s="205"/>
      <c r="L72" s="205">
        <f>IFERROR(IF(G72="X",0,IF(H72="X",0,VLOOKUP(H72,'2'!$K$3:$L$16,2,FALSE))),0)</f>
        <v>0</v>
      </c>
      <c r="M72" s="205">
        <f t="shared" si="2"/>
        <v>0</v>
      </c>
      <c r="N72" s="205">
        <f>IFERROR(VLOOKUP(H72,'2'!$K$3:$M$16,3,FALSE),0)</f>
        <v>0</v>
      </c>
      <c r="O72" s="205">
        <f t="shared" si="3"/>
        <v>0</v>
      </c>
      <c r="P72" s="205"/>
      <c r="Q72" s="205"/>
      <c r="R72" s="205"/>
    </row>
    <row r="73" spans="1:18" hidden="1">
      <c r="A73" s="203"/>
      <c r="B73" s="204"/>
      <c r="C73" s="204"/>
      <c r="D73" s="203"/>
      <c r="E73" s="203"/>
      <c r="H73" s="203"/>
      <c r="I73" s="205"/>
      <c r="J73" s="205"/>
      <c r="K73" s="205"/>
      <c r="L73" s="205">
        <f>IFERROR(IF(G73="X",0,IF(H73="X",0,VLOOKUP(H73,'2'!$K$3:$L$16,2,FALSE))),0)</f>
        <v>0</v>
      </c>
      <c r="M73" s="205">
        <f t="shared" si="2"/>
        <v>0</v>
      </c>
      <c r="N73" s="205">
        <f>IFERROR(VLOOKUP(H73,'2'!$K$3:$M$16,3,FALSE),0)</f>
        <v>0</v>
      </c>
      <c r="O73" s="205">
        <f t="shared" si="3"/>
        <v>0</v>
      </c>
      <c r="P73" s="205"/>
      <c r="Q73" s="205"/>
      <c r="R73" s="205"/>
    </row>
    <row r="74" spans="1:18" hidden="1">
      <c r="A74" s="203"/>
      <c r="B74" s="204"/>
      <c r="C74" s="204"/>
      <c r="D74" s="203"/>
      <c r="E74" s="203"/>
      <c r="H74" s="203"/>
      <c r="I74" s="205"/>
      <c r="J74" s="205"/>
      <c r="K74" s="205"/>
      <c r="L74" s="205">
        <f>IFERROR(IF(G74="X",0,IF(H74="X",0,VLOOKUP(H74,'2'!$K$3:$L$16,2,FALSE))),0)</f>
        <v>0</v>
      </c>
      <c r="M74" s="205">
        <f t="shared" si="2"/>
        <v>0</v>
      </c>
      <c r="N74" s="205">
        <f>IFERROR(VLOOKUP(H74,'2'!$K$3:$M$16,3,FALSE),0)</f>
        <v>0</v>
      </c>
      <c r="O74" s="205">
        <f t="shared" si="3"/>
        <v>0</v>
      </c>
      <c r="P74" s="205"/>
      <c r="Q74" s="205"/>
      <c r="R74" s="205"/>
    </row>
    <row r="75" spans="1:18" hidden="1">
      <c r="A75" s="203"/>
      <c r="B75" s="204"/>
      <c r="C75" s="204"/>
      <c r="D75" s="203"/>
      <c r="E75" s="203"/>
      <c r="H75" s="203"/>
      <c r="I75" s="205"/>
      <c r="J75" s="205"/>
      <c r="K75" s="205"/>
      <c r="L75" s="205">
        <f>IFERROR(IF(G75="X",0,IF(H75="X",0,VLOOKUP(H75,'2'!$K$3:$L$16,2,FALSE))),0)</f>
        <v>0</v>
      </c>
      <c r="M75" s="205">
        <f t="shared" si="2"/>
        <v>0</v>
      </c>
      <c r="N75" s="205">
        <f>IFERROR(VLOOKUP(H75,'2'!$K$3:$M$16,3,FALSE),0)</f>
        <v>0</v>
      </c>
      <c r="O75" s="205">
        <f t="shared" si="3"/>
        <v>0</v>
      </c>
      <c r="P75" s="205"/>
      <c r="Q75" s="205"/>
      <c r="R75" s="205"/>
    </row>
    <row r="76" spans="1:18" hidden="1">
      <c r="A76" s="203"/>
      <c r="B76" s="204"/>
      <c r="C76" s="204"/>
      <c r="D76" s="203"/>
      <c r="E76" s="203"/>
      <c r="H76" s="203"/>
      <c r="I76" s="205"/>
      <c r="J76" s="205"/>
      <c r="K76" s="205"/>
      <c r="L76" s="205">
        <f>IFERROR(IF(G76="X",0,IF(H76="X",0,VLOOKUP(H76,'2'!$K$3:$L$16,2,FALSE))),0)</f>
        <v>0</v>
      </c>
      <c r="M76" s="205">
        <f t="shared" si="2"/>
        <v>0</v>
      </c>
      <c r="N76" s="205">
        <f>IFERROR(VLOOKUP(H76,'2'!$K$3:$M$16,3,FALSE),0)</f>
        <v>0</v>
      </c>
      <c r="O76" s="205">
        <f t="shared" si="3"/>
        <v>0</v>
      </c>
      <c r="P76" s="205"/>
      <c r="Q76" s="205"/>
      <c r="R76" s="205"/>
    </row>
    <row r="77" spans="1:18" hidden="1">
      <c r="A77" s="203"/>
      <c r="B77" s="204"/>
      <c r="C77" s="204"/>
      <c r="D77" s="203"/>
      <c r="E77" s="203"/>
      <c r="H77" s="203"/>
      <c r="I77" s="205"/>
      <c r="J77" s="205"/>
      <c r="K77" s="205"/>
      <c r="L77" s="205">
        <f>IFERROR(IF(G77="X",0,IF(H77="X",0,VLOOKUP(H77,'2'!$K$3:$L$16,2,FALSE))),0)</f>
        <v>0</v>
      </c>
      <c r="M77" s="205">
        <f t="shared" si="2"/>
        <v>0</v>
      </c>
      <c r="N77" s="205">
        <f>IFERROR(VLOOKUP(H77,'2'!$K$3:$M$16,3,FALSE),0)</f>
        <v>0</v>
      </c>
      <c r="O77" s="205">
        <f t="shared" si="3"/>
        <v>0</v>
      </c>
      <c r="P77" s="205"/>
      <c r="Q77" s="205"/>
      <c r="R77" s="205"/>
    </row>
    <row r="78" spans="1:18" hidden="1">
      <c r="A78" s="203"/>
      <c r="B78" s="204"/>
      <c r="C78" s="204"/>
      <c r="D78" s="203"/>
      <c r="E78" s="203"/>
      <c r="H78" s="203"/>
      <c r="I78" s="205"/>
      <c r="J78" s="205"/>
      <c r="K78" s="205"/>
      <c r="L78" s="205">
        <f>IFERROR(IF(G78="X",0,IF(H78="X",0,VLOOKUP(H78,'2'!$K$3:$L$16,2,FALSE))),0)</f>
        <v>0</v>
      </c>
      <c r="M78" s="205">
        <f t="shared" si="2"/>
        <v>0</v>
      </c>
      <c r="N78" s="205">
        <f>IFERROR(VLOOKUP(H78,'2'!$K$3:$M$16,3,FALSE),0)</f>
        <v>0</v>
      </c>
      <c r="O78" s="205">
        <f t="shared" si="3"/>
        <v>0</v>
      </c>
      <c r="P78" s="205"/>
      <c r="Q78" s="205"/>
      <c r="R78" s="205"/>
    </row>
    <row r="79" spans="1:18" hidden="1">
      <c r="A79" s="203"/>
      <c r="B79" s="204"/>
      <c r="C79" s="204"/>
      <c r="D79" s="203"/>
      <c r="E79" s="203"/>
      <c r="H79" s="203"/>
      <c r="I79" s="205"/>
      <c r="J79" s="205"/>
      <c r="K79" s="205"/>
      <c r="L79" s="205">
        <f>IFERROR(IF(G79="X",0,IF(H79="X",0,VLOOKUP(H79,'2'!$K$3:$L$16,2,FALSE))),0)</f>
        <v>0</v>
      </c>
      <c r="M79" s="205">
        <f t="shared" si="2"/>
        <v>0</v>
      </c>
      <c r="N79" s="205">
        <f>IFERROR(VLOOKUP(H79,'2'!$K$3:$M$16,3,FALSE),0)</f>
        <v>0</v>
      </c>
      <c r="O79" s="205">
        <f t="shared" si="3"/>
        <v>0</v>
      </c>
      <c r="P79" s="205"/>
      <c r="Q79" s="205"/>
      <c r="R79" s="205"/>
    </row>
    <row r="80" spans="1:18" hidden="1">
      <c r="A80" s="203"/>
      <c r="B80" s="204"/>
      <c r="C80" s="204"/>
      <c r="D80" s="203"/>
      <c r="E80" s="203"/>
      <c r="H80" s="203"/>
      <c r="I80" s="205"/>
      <c r="J80" s="205"/>
      <c r="K80" s="205"/>
      <c r="L80" s="205">
        <f>IFERROR(IF(G80="X",0,IF(H80="X",0,VLOOKUP(H80,'2'!$K$3:$L$16,2,FALSE))),0)</f>
        <v>0</v>
      </c>
      <c r="M80" s="205">
        <f t="shared" si="2"/>
        <v>0</v>
      </c>
      <c r="N80" s="205">
        <f>IFERROR(VLOOKUP(H80,'2'!$K$3:$M$16,3,FALSE),0)</f>
        <v>0</v>
      </c>
      <c r="O80" s="205">
        <f t="shared" si="3"/>
        <v>0</v>
      </c>
      <c r="P80" s="205"/>
      <c r="Q80" s="205"/>
      <c r="R80" s="205"/>
    </row>
    <row r="81" spans="1:18" hidden="1">
      <c r="A81" s="203"/>
      <c r="B81" s="204"/>
      <c r="C81" s="204"/>
      <c r="D81" s="203"/>
      <c r="E81" s="203"/>
      <c r="H81" s="203"/>
      <c r="I81" s="205"/>
      <c r="J81" s="205"/>
      <c r="K81" s="205"/>
      <c r="L81" s="205">
        <f>IFERROR(IF(G81="X",0,IF(H81="X",0,VLOOKUP(H81,'2'!$K$3:$L$16,2,FALSE))),0)</f>
        <v>0</v>
      </c>
      <c r="M81" s="205">
        <f t="shared" si="2"/>
        <v>0</v>
      </c>
      <c r="N81" s="205">
        <f>IFERROR(VLOOKUP(H81,'2'!$K$3:$M$16,3,FALSE),0)</f>
        <v>0</v>
      </c>
      <c r="O81" s="205">
        <f t="shared" si="3"/>
        <v>0</v>
      </c>
      <c r="P81" s="205"/>
      <c r="Q81" s="205"/>
      <c r="R81" s="205"/>
    </row>
    <row r="82" spans="1:18" hidden="1">
      <c r="A82" s="203"/>
      <c r="B82" s="204"/>
      <c r="C82" s="204"/>
      <c r="D82" s="203"/>
      <c r="E82" s="203"/>
      <c r="H82" s="203"/>
      <c r="I82" s="205"/>
      <c r="J82" s="205"/>
      <c r="K82" s="205"/>
      <c r="L82" s="205">
        <f>IFERROR(IF(G82="X",0,IF(H82="X",0,VLOOKUP(H82,'2'!$K$3:$L$16,2,FALSE))),0)</f>
        <v>0</v>
      </c>
      <c r="M82" s="205">
        <f t="shared" si="2"/>
        <v>0</v>
      </c>
      <c r="N82" s="205">
        <f>IFERROR(VLOOKUP(H82,'2'!$K$3:$M$16,3,FALSE),0)</f>
        <v>0</v>
      </c>
      <c r="O82" s="205">
        <f t="shared" si="3"/>
        <v>0</v>
      </c>
      <c r="P82" s="205"/>
      <c r="Q82" s="205"/>
      <c r="R82" s="205"/>
    </row>
    <row r="83" spans="1:18" hidden="1">
      <c r="A83" s="203"/>
      <c r="B83" s="204"/>
      <c r="C83" s="204"/>
      <c r="D83" s="203"/>
      <c r="E83" s="203"/>
      <c r="H83" s="203"/>
      <c r="I83" s="205"/>
      <c r="J83" s="205"/>
      <c r="K83" s="205"/>
      <c r="L83" s="205">
        <f>IFERROR(IF(G83="X",0,IF(H83="X",0,VLOOKUP(H83,'2'!$K$3:$L$16,2,FALSE))),0)</f>
        <v>0</v>
      </c>
      <c r="M83" s="205">
        <f t="shared" si="2"/>
        <v>0</v>
      </c>
      <c r="N83" s="205">
        <f>IFERROR(VLOOKUP(H83,'2'!$K$3:$M$16,3,FALSE),0)</f>
        <v>0</v>
      </c>
      <c r="O83" s="205">
        <f t="shared" si="3"/>
        <v>0</v>
      </c>
      <c r="P83" s="205"/>
      <c r="Q83" s="205"/>
      <c r="R83" s="205"/>
    </row>
    <row r="84" spans="1:18" hidden="1">
      <c r="A84" s="203"/>
      <c r="B84" s="204"/>
      <c r="C84" s="204"/>
      <c r="D84" s="203"/>
      <c r="E84" s="203"/>
      <c r="H84" s="203"/>
      <c r="I84" s="205"/>
      <c r="J84" s="205"/>
      <c r="K84" s="205"/>
      <c r="L84" s="205">
        <f>IFERROR(IF(G84="X",0,IF(H84="X",0,VLOOKUP(H84,'2'!$K$3:$L$16,2,FALSE))),0)</f>
        <v>0</v>
      </c>
      <c r="M84" s="205">
        <f t="shared" si="2"/>
        <v>0</v>
      </c>
      <c r="N84" s="205">
        <f>IFERROR(VLOOKUP(H84,'2'!$K$3:$M$16,3,FALSE),0)</f>
        <v>0</v>
      </c>
      <c r="O84" s="205">
        <f t="shared" si="3"/>
        <v>0</v>
      </c>
      <c r="P84" s="205"/>
      <c r="Q84" s="205"/>
      <c r="R84" s="205"/>
    </row>
    <row r="85" spans="1:18" hidden="1">
      <c r="A85" s="203"/>
      <c r="B85" s="204"/>
      <c r="C85" s="204"/>
      <c r="D85" s="203"/>
      <c r="E85" s="203"/>
      <c r="H85" s="203"/>
      <c r="I85" s="205"/>
      <c r="J85" s="205"/>
      <c r="K85" s="205"/>
      <c r="L85" s="205">
        <f>IFERROR(IF(G85="X",0,IF(H85="X",0,VLOOKUP(H85,'2'!$K$3:$L$16,2,FALSE))),0)</f>
        <v>0</v>
      </c>
      <c r="M85" s="205">
        <f t="shared" si="2"/>
        <v>0</v>
      </c>
      <c r="N85" s="205">
        <f>IFERROR(VLOOKUP(H85,'2'!$K$3:$M$16,3,FALSE),0)</f>
        <v>0</v>
      </c>
      <c r="O85" s="205">
        <f t="shared" si="3"/>
        <v>0</v>
      </c>
      <c r="P85" s="205"/>
      <c r="Q85" s="205"/>
      <c r="R85" s="205"/>
    </row>
    <row r="86" spans="1:18" hidden="1">
      <c r="A86" s="203"/>
      <c r="B86" s="204"/>
      <c r="C86" s="204"/>
      <c r="D86" s="203"/>
      <c r="E86" s="203"/>
      <c r="H86" s="203"/>
      <c r="I86" s="205"/>
      <c r="J86" s="205"/>
      <c r="K86" s="205"/>
      <c r="L86" s="205">
        <f>IFERROR(IF(G86="X",0,IF(H86="X",0,VLOOKUP(H86,'2'!$K$3:$L$16,2,FALSE))),0)</f>
        <v>0</v>
      </c>
      <c r="M86" s="205">
        <f t="shared" si="2"/>
        <v>0</v>
      </c>
      <c r="N86" s="205">
        <f>IFERROR(VLOOKUP(H86,'2'!$K$3:$M$16,3,FALSE),0)</f>
        <v>0</v>
      </c>
      <c r="O86" s="205">
        <f t="shared" si="3"/>
        <v>0</v>
      </c>
      <c r="P86" s="205"/>
      <c r="Q86" s="205"/>
      <c r="R86" s="205"/>
    </row>
    <row r="87" spans="1:18" hidden="1">
      <c r="A87" s="203"/>
      <c r="B87" s="204"/>
      <c r="C87" s="204"/>
      <c r="D87" s="203"/>
      <c r="E87" s="203"/>
      <c r="H87" s="203"/>
      <c r="I87" s="205"/>
      <c r="J87" s="205"/>
      <c r="K87" s="205"/>
      <c r="L87" s="205">
        <f>IFERROR(IF(G87="X",0,IF(H87="X",0,VLOOKUP(H87,'2'!$K$3:$L$16,2,FALSE))),0)</f>
        <v>0</v>
      </c>
      <c r="M87" s="205">
        <f t="shared" si="2"/>
        <v>0</v>
      </c>
      <c r="N87" s="205">
        <f>IFERROR(VLOOKUP(H87,'2'!$K$3:$M$16,3,FALSE),0)</f>
        <v>0</v>
      </c>
      <c r="O87" s="205">
        <f t="shared" si="3"/>
        <v>0</v>
      </c>
      <c r="P87" s="205"/>
      <c r="Q87" s="205"/>
      <c r="R87" s="205"/>
    </row>
    <row r="88" spans="1:18" hidden="1">
      <c r="A88" s="203"/>
      <c r="B88" s="204"/>
      <c r="C88" s="204"/>
      <c r="D88" s="203"/>
      <c r="E88" s="203"/>
      <c r="H88" s="203"/>
      <c r="I88" s="205"/>
      <c r="J88" s="205"/>
      <c r="K88" s="205"/>
      <c r="L88" s="205">
        <f>IFERROR(IF(G88="X",0,IF(H88="X",0,VLOOKUP(H88,'2'!$K$3:$L$16,2,FALSE))),0)</f>
        <v>0</v>
      </c>
      <c r="M88" s="205">
        <f t="shared" si="2"/>
        <v>0</v>
      </c>
      <c r="N88" s="205">
        <f>IFERROR(VLOOKUP(H88,'2'!$K$3:$M$16,3,FALSE),0)</f>
        <v>0</v>
      </c>
      <c r="O88" s="205">
        <f t="shared" si="3"/>
        <v>0</v>
      </c>
      <c r="P88" s="205"/>
      <c r="Q88" s="205"/>
      <c r="R88" s="205"/>
    </row>
    <row r="89" spans="1:18" hidden="1">
      <c r="A89" s="203"/>
      <c r="B89" s="204"/>
      <c r="C89" s="204"/>
      <c r="D89" s="203"/>
      <c r="E89" s="203"/>
      <c r="H89" s="203"/>
      <c r="I89" s="205"/>
      <c r="J89" s="205"/>
      <c r="K89" s="205"/>
      <c r="L89" s="205">
        <f>IFERROR(IF(G89="X",0,IF(H89="X",0,VLOOKUP(H89,'2'!$K$3:$L$16,2,FALSE))),0)</f>
        <v>0</v>
      </c>
      <c r="M89" s="205">
        <f t="shared" si="2"/>
        <v>0</v>
      </c>
      <c r="N89" s="205">
        <f>IFERROR(VLOOKUP(H89,'2'!$K$3:$M$16,3,FALSE),0)</f>
        <v>0</v>
      </c>
      <c r="O89" s="205">
        <f t="shared" si="3"/>
        <v>0</v>
      </c>
      <c r="P89" s="205"/>
      <c r="Q89" s="205"/>
      <c r="R89" s="205"/>
    </row>
    <row r="90" spans="1:18" hidden="1">
      <c r="A90" s="203"/>
      <c r="B90" s="204"/>
      <c r="C90" s="204"/>
      <c r="D90" s="203"/>
      <c r="E90" s="203"/>
      <c r="H90" s="203"/>
      <c r="I90" s="205"/>
      <c r="J90" s="205"/>
      <c r="K90" s="205"/>
      <c r="L90" s="205">
        <f>IFERROR(IF(G90="X",0,IF(H90="X",0,VLOOKUP(H90,'2'!$K$3:$L$16,2,FALSE))),0)</f>
        <v>0</v>
      </c>
      <c r="M90" s="205">
        <f t="shared" si="2"/>
        <v>0</v>
      </c>
      <c r="N90" s="205">
        <f>IFERROR(VLOOKUP(H90,'2'!$K$3:$M$16,3,FALSE),0)</f>
        <v>0</v>
      </c>
      <c r="O90" s="205">
        <f t="shared" si="3"/>
        <v>0</v>
      </c>
      <c r="P90" s="205"/>
      <c r="Q90" s="205"/>
      <c r="R90" s="205"/>
    </row>
    <row r="91" spans="1:18" hidden="1">
      <c r="A91" s="203"/>
      <c r="B91" s="204"/>
      <c r="C91" s="204"/>
      <c r="D91" s="203"/>
      <c r="E91" s="203"/>
      <c r="H91" s="203"/>
      <c r="I91" s="205"/>
      <c r="J91" s="205"/>
      <c r="K91" s="205"/>
      <c r="L91" s="205">
        <f>IFERROR(IF(G91="X",0,IF(H91="X",0,VLOOKUP(H91,'2'!$K$3:$L$16,2,FALSE))),0)</f>
        <v>0</v>
      </c>
      <c r="M91" s="205">
        <f t="shared" si="2"/>
        <v>0</v>
      </c>
      <c r="N91" s="205">
        <f>IFERROR(VLOOKUP(H91,'2'!$K$3:$M$16,3,FALSE),0)</f>
        <v>0</v>
      </c>
      <c r="O91" s="205">
        <f t="shared" si="3"/>
        <v>0</v>
      </c>
      <c r="P91" s="205"/>
      <c r="Q91" s="205"/>
      <c r="R91" s="205"/>
    </row>
    <row r="92" spans="1:18" hidden="1">
      <c r="A92" s="203"/>
      <c r="B92" s="204"/>
      <c r="C92" s="204"/>
      <c r="D92" s="203"/>
      <c r="E92" s="203"/>
      <c r="H92" s="203"/>
      <c r="I92" s="205"/>
      <c r="J92" s="205"/>
      <c r="K92" s="205"/>
      <c r="L92" s="205">
        <f>IFERROR(IF(G92="X",0,IF(H92="X",0,VLOOKUP(H92,'2'!$K$3:$L$16,2,FALSE))),0)</f>
        <v>0</v>
      </c>
      <c r="M92" s="205">
        <f t="shared" si="2"/>
        <v>0</v>
      </c>
      <c r="N92" s="205">
        <f>IFERROR(VLOOKUP(H92,'2'!$K$3:$M$16,3,FALSE),0)</f>
        <v>0</v>
      </c>
      <c r="O92" s="205">
        <f t="shared" si="3"/>
        <v>0</v>
      </c>
      <c r="P92" s="205"/>
      <c r="Q92" s="205"/>
      <c r="R92" s="205"/>
    </row>
    <row r="93" spans="1:18" hidden="1">
      <c r="A93" s="203"/>
      <c r="B93" s="204"/>
      <c r="C93" s="204"/>
      <c r="D93" s="203"/>
      <c r="E93" s="203"/>
      <c r="H93" s="203"/>
      <c r="I93" s="205"/>
      <c r="J93" s="205"/>
      <c r="K93" s="205"/>
      <c r="L93" s="205">
        <f>IFERROR(IF(G93="X",0,IF(H93="X",0,VLOOKUP(H93,'2'!$K$3:$L$16,2,FALSE))),0)</f>
        <v>0</v>
      </c>
      <c r="M93" s="205">
        <f t="shared" si="2"/>
        <v>0</v>
      </c>
      <c r="N93" s="205">
        <f>IFERROR(VLOOKUP(H93,'2'!$K$3:$M$16,3,FALSE),0)</f>
        <v>0</v>
      </c>
      <c r="O93" s="205">
        <f t="shared" si="3"/>
        <v>0</v>
      </c>
      <c r="P93" s="205"/>
      <c r="Q93" s="205"/>
      <c r="R93" s="205"/>
    </row>
    <row r="94" spans="1:18" hidden="1">
      <c r="A94" s="203"/>
      <c r="B94" s="204"/>
      <c r="C94" s="204"/>
      <c r="D94" s="203"/>
      <c r="E94" s="203"/>
      <c r="H94" s="203"/>
      <c r="I94" s="205"/>
      <c r="J94" s="205"/>
      <c r="K94" s="205"/>
      <c r="L94" s="205">
        <f>IFERROR(IF(G94="X",0,IF(H94="X",0,VLOOKUP(H94,'2'!$K$3:$L$16,2,FALSE))),0)</f>
        <v>0</v>
      </c>
      <c r="M94" s="205">
        <f t="shared" si="2"/>
        <v>0</v>
      </c>
      <c r="N94" s="205">
        <f>IFERROR(VLOOKUP(H94,'2'!$K$3:$M$16,3,FALSE),0)</f>
        <v>0</v>
      </c>
      <c r="O94" s="205">
        <f t="shared" si="3"/>
        <v>0</v>
      </c>
      <c r="P94" s="205"/>
      <c r="Q94" s="205"/>
      <c r="R94" s="205"/>
    </row>
    <row r="95" spans="1:18" hidden="1">
      <c r="A95" s="203"/>
      <c r="B95" s="204"/>
      <c r="C95" s="204"/>
      <c r="D95" s="203"/>
      <c r="E95" s="203"/>
      <c r="H95" s="203"/>
      <c r="I95" s="205"/>
      <c r="J95" s="205"/>
      <c r="K95" s="205"/>
      <c r="L95" s="205">
        <f>IFERROR(IF(G95="X",0,IF(H95="X",0,VLOOKUP(H95,'2'!$K$3:$L$16,2,FALSE))),0)</f>
        <v>0</v>
      </c>
      <c r="M95" s="205">
        <f t="shared" si="2"/>
        <v>0</v>
      </c>
      <c r="N95" s="205">
        <f>IFERROR(VLOOKUP(H95,'2'!$K$3:$M$16,3,FALSE),0)</f>
        <v>0</v>
      </c>
      <c r="O95" s="205">
        <f t="shared" si="3"/>
        <v>0</v>
      </c>
      <c r="P95" s="205"/>
      <c r="Q95" s="205"/>
      <c r="R95" s="205"/>
    </row>
    <row r="96" spans="1:18" hidden="1">
      <c r="A96" s="203"/>
      <c r="B96" s="204"/>
      <c r="C96" s="204"/>
      <c r="D96" s="203"/>
      <c r="E96" s="203"/>
      <c r="H96" s="203"/>
      <c r="I96" s="205"/>
      <c r="J96" s="205"/>
      <c r="K96" s="205"/>
      <c r="L96" s="205">
        <f>IFERROR(IF(G96="X",0,IF(H96="X",0,VLOOKUP(H96,'2'!$K$3:$L$16,2,FALSE))),0)</f>
        <v>0</v>
      </c>
      <c r="M96" s="205">
        <f t="shared" si="2"/>
        <v>0</v>
      </c>
      <c r="N96" s="205">
        <f>IFERROR(VLOOKUP(H96,'2'!$K$3:$M$16,3,FALSE),0)</f>
        <v>0</v>
      </c>
      <c r="O96" s="205">
        <f t="shared" si="3"/>
        <v>0</v>
      </c>
      <c r="P96" s="205"/>
      <c r="Q96" s="205"/>
      <c r="R96" s="205"/>
    </row>
    <row r="97" spans="1:18" hidden="1">
      <c r="A97" s="203"/>
      <c r="B97" s="204"/>
      <c r="C97" s="204"/>
      <c r="D97" s="203"/>
      <c r="E97" s="203"/>
      <c r="H97" s="203"/>
      <c r="I97" s="205"/>
      <c r="J97" s="205"/>
      <c r="K97" s="205"/>
      <c r="L97" s="205">
        <f>IFERROR(IF(G97="X",0,IF(H97="X",0,VLOOKUP(H97,'2'!$K$3:$L$16,2,FALSE))),0)</f>
        <v>0</v>
      </c>
      <c r="M97" s="205">
        <f t="shared" si="2"/>
        <v>0</v>
      </c>
      <c r="N97" s="205">
        <f>IFERROR(VLOOKUP(H97,'2'!$K$3:$M$16,3,FALSE),0)</f>
        <v>0</v>
      </c>
      <c r="O97" s="205">
        <f t="shared" si="3"/>
        <v>0</v>
      </c>
      <c r="P97" s="205"/>
      <c r="Q97" s="205"/>
      <c r="R97" s="205"/>
    </row>
    <row r="98" spans="1:18" hidden="1">
      <c r="A98" s="203"/>
      <c r="B98" s="204"/>
      <c r="C98" s="204"/>
      <c r="D98" s="203"/>
      <c r="E98" s="203"/>
      <c r="H98" s="203"/>
      <c r="I98" s="205"/>
      <c r="J98" s="205"/>
      <c r="K98" s="205"/>
      <c r="L98" s="205">
        <f>IFERROR(IF(G98="X",0,IF(H98="X",0,VLOOKUP(H98,'2'!$K$3:$L$16,2,FALSE))),0)</f>
        <v>0</v>
      </c>
      <c r="M98" s="205">
        <f t="shared" si="2"/>
        <v>0</v>
      </c>
      <c r="N98" s="205">
        <f>IFERROR(VLOOKUP(H98,'2'!$K$3:$M$16,3,FALSE),0)</f>
        <v>0</v>
      </c>
      <c r="O98" s="205">
        <f t="shared" si="3"/>
        <v>0</v>
      </c>
      <c r="P98" s="205"/>
      <c r="Q98" s="205"/>
      <c r="R98" s="205"/>
    </row>
    <row r="99" spans="1:18" hidden="1">
      <c r="A99" s="203"/>
      <c r="B99" s="204"/>
      <c r="C99" s="204"/>
      <c r="D99" s="203"/>
      <c r="E99" s="203"/>
      <c r="H99" s="203"/>
      <c r="I99" s="205"/>
      <c r="J99" s="205"/>
      <c r="K99" s="205"/>
      <c r="L99" s="205">
        <f>IFERROR(IF(G99="X",0,IF(H99="X",0,VLOOKUP(H99,'2'!$K$3:$L$16,2,FALSE))),0)</f>
        <v>0</v>
      </c>
      <c r="M99" s="205">
        <f t="shared" si="2"/>
        <v>0</v>
      </c>
      <c r="N99" s="205">
        <f>IFERROR(VLOOKUP(H99,'2'!$K$3:$M$16,3,FALSE),0)</f>
        <v>0</v>
      </c>
      <c r="O99" s="205">
        <f t="shared" si="3"/>
        <v>0</v>
      </c>
      <c r="P99" s="205"/>
      <c r="Q99" s="205"/>
      <c r="R99" s="205"/>
    </row>
    <row r="100" spans="1:18" hidden="1">
      <c r="A100" s="203"/>
      <c r="B100" s="204"/>
      <c r="C100" s="204"/>
      <c r="D100" s="203"/>
      <c r="E100" s="203"/>
      <c r="H100" s="203"/>
      <c r="I100" s="205"/>
      <c r="J100" s="205"/>
      <c r="K100" s="205"/>
      <c r="L100" s="205">
        <f>IFERROR(IF(G100="X",0,IF(H100="X",0,VLOOKUP(H100,'2'!$K$3:$L$16,2,FALSE))),0)</f>
        <v>0</v>
      </c>
      <c r="M100" s="205">
        <f t="shared" si="2"/>
        <v>0</v>
      </c>
      <c r="N100" s="205">
        <f>IFERROR(VLOOKUP(H100,'2'!$K$3:$M$16,3,FALSE),0)</f>
        <v>0</v>
      </c>
      <c r="O100" s="205">
        <f t="shared" si="3"/>
        <v>0</v>
      </c>
      <c r="P100" s="205"/>
      <c r="Q100" s="205"/>
      <c r="R100" s="205"/>
    </row>
    <row r="101" spans="1:18" hidden="1">
      <c r="A101" s="203"/>
      <c r="B101" s="204"/>
      <c r="C101" s="204"/>
      <c r="D101" s="203"/>
      <c r="E101" s="203"/>
      <c r="H101" s="203"/>
      <c r="I101" s="205"/>
      <c r="J101" s="205"/>
      <c r="K101" s="205"/>
      <c r="L101" s="205">
        <f>IFERROR(IF(G101="X",0,IF(H101="X",0,VLOOKUP(H101,'2'!$K$3:$L$16,2,FALSE))),0)</f>
        <v>0</v>
      </c>
      <c r="M101" s="205">
        <f t="shared" si="2"/>
        <v>0</v>
      </c>
      <c r="N101" s="205">
        <f>IFERROR(VLOOKUP(H101,'2'!$K$3:$M$16,3,FALSE),0)</f>
        <v>0</v>
      </c>
      <c r="O101" s="205">
        <f t="shared" si="3"/>
        <v>0</v>
      </c>
      <c r="P101" s="205"/>
      <c r="Q101" s="205"/>
      <c r="R101" s="205"/>
    </row>
    <row r="102" spans="1:18" hidden="1">
      <c r="A102" s="203"/>
      <c r="B102" s="204"/>
      <c r="C102" s="204"/>
      <c r="D102" s="203"/>
      <c r="E102" s="203"/>
      <c r="H102" s="203"/>
      <c r="I102" s="205"/>
      <c r="J102" s="205"/>
      <c r="K102" s="205"/>
      <c r="L102" s="205">
        <f>IFERROR(IF(G102="X",0,IF(H102="X",0,VLOOKUP(H102,'2'!$K$3:$L$16,2,FALSE))),0)</f>
        <v>0</v>
      </c>
      <c r="M102" s="205">
        <f t="shared" si="2"/>
        <v>0</v>
      </c>
      <c r="N102" s="205">
        <f>IFERROR(VLOOKUP(H102,'2'!$K$3:$M$16,3,FALSE),0)</f>
        <v>0</v>
      </c>
      <c r="O102" s="205">
        <f t="shared" si="3"/>
        <v>0</v>
      </c>
      <c r="P102" s="205"/>
      <c r="Q102" s="205"/>
      <c r="R102" s="205"/>
    </row>
    <row r="103" spans="1:18" hidden="1">
      <c r="A103" s="203"/>
      <c r="B103" s="204"/>
      <c r="C103" s="204"/>
      <c r="D103" s="203"/>
      <c r="E103" s="203"/>
      <c r="H103" s="203"/>
      <c r="I103" s="205"/>
      <c r="J103" s="205"/>
      <c r="K103" s="205"/>
      <c r="L103" s="205">
        <f>IFERROR(IF(G103="X",0,IF(H103="X",0,VLOOKUP(H103,'2'!$K$3:$L$16,2,FALSE))),0)</f>
        <v>0</v>
      </c>
      <c r="M103" s="205">
        <f t="shared" si="2"/>
        <v>0</v>
      </c>
      <c r="N103" s="205">
        <f>IFERROR(VLOOKUP(H103,'2'!$K$3:$M$16,3,FALSE),0)</f>
        <v>0</v>
      </c>
      <c r="O103" s="205">
        <f t="shared" si="3"/>
        <v>0</v>
      </c>
      <c r="P103" s="205"/>
      <c r="Q103" s="205"/>
      <c r="R103" s="205"/>
    </row>
    <row r="104" spans="1:18" hidden="1">
      <c r="A104" s="203"/>
      <c r="B104" s="204"/>
      <c r="C104" s="204"/>
      <c r="D104" s="203"/>
      <c r="E104" s="203"/>
      <c r="H104" s="203"/>
      <c r="I104" s="205"/>
      <c r="J104" s="205"/>
      <c r="K104" s="205"/>
      <c r="L104" s="205">
        <f>IFERROR(IF(G104="X",0,IF(H104="X",0,VLOOKUP(H104,'2'!$K$3:$L$16,2,FALSE))),0)</f>
        <v>0</v>
      </c>
      <c r="M104" s="205">
        <f t="shared" si="2"/>
        <v>0</v>
      </c>
      <c r="N104" s="205">
        <f>IFERROR(VLOOKUP(H104,'2'!$K$3:$M$16,3,FALSE),0)</f>
        <v>0</v>
      </c>
      <c r="O104" s="205">
        <f t="shared" si="3"/>
        <v>0</v>
      </c>
      <c r="P104" s="205"/>
      <c r="Q104" s="205"/>
      <c r="R104" s="205"/>
    </row>
    <row r="105" spans="1:18" hidden="1">
      <c r="A105" s="203"/>
      <c r="B105" s="204"/>
      <c r="C105" s="204"/>
      <c r="D105" s="203"/>
      <c r="E105" s="203"/>
      <c r="H105" s="203"/>
      <c r="I105" s="205"/>
      <c r="J105" s="205"/>
      <c r="K105" s="205"/>
      <c r="L105" s="205">
        <f>IFERROR(IF(G105="X",0,IF(H105="X",0,VLOOKUP(H105,'2'!$K$3:$L$16,2,FALSE))),0)</f>
        <v>0</v>
      </c>
      <c r="M105" s="205">
        <f t="shared" si="2"/>
        <v>0</v>
      </c>
      <c r="N105" s="205">
        <f>IFERROR(VLOOKUP(H105,'2'!$K$3:$M$16,3,FALSE),0)</f>
        <v>0</v>
      </c>
      <c r="O105" s="205">
        <f t="shared" si="3"/>
        <v>0</v>
      </c>
      <c r="P105" s="205"/>
      <c r="Q105" s="205"/>
      <c r="R105" s="205"/>
    </row>
    <row r="106" spans="1:18" hidden="1">
      <c r="A106" s="203"/>
      <c r="B106" s="204"/>
      <c r="C106" s="204"/>
      <c r="D106" s="203"/>
      <c r="E106" s="203"/>
      <c r="H106" s="203"/>
      <c r="I106" s="205"/>
      <c r="J106" s="205"/>
      <c r="K106" s="205"/>
      <c r="L106" s="205">
        <f>IFERROR(IF(G106="X",0,IF(H106="X",0,VLOOKUP(H106,'2'!$K$3:$L$16,2,FALSE))),0)</f>
        <v>0</v>
      </c>
      <c r="M106" s="205">
        <f t="shared" si="2"/>
        <v>0</v>
      </c>
      <c r="N106" s="205">
        <f>IFERROR(VLOOKUP(H106,'2'!$K$3:$M$16,3,FALSE),0)</f>
        <v>0</v>
      </c>
      <c r="O106" s="205">
        <f t="shared" si="3"/>
        <v>0</v>
      </c>
      <c r="P106" s="205"/>
      <c r="Q106" s="205"/>
      <c r="R106" s="205"/>
    </row>
    <row r="107" spans="1:18" hidden="1">
      <c r="A107" s="203"/>
      <c r="B107" s="204"/>
      <c r="C107" s="204"/>
      <c r="D107" s="203"/>
      <c r="E107" s="203"/>
      <c r="H107" s="203"/>
      <c r="I107" s="205"/>
      <c r="J107" s="205"/>
      <c r="K107" s="205"/>
      <c r="L107" s="205">
        <f>IFERROR(IF(G107="X",0,IF(H107="X",0,VLOOKUP(H107,'2'!$K$3:$L$16,2,FALSE))),0)</f>
        <v>0</v>
      </c>
      <c r="M107" s="205">
        <f t="shared" si="2"/>
        <v>0</v>
      </c>
      <c r="N107" s="205">
        <f>IFERROR(VLOOKUP(H107,'2'!$K$3:$M$16,3,FALSE),0)</f>
        <v>0</v>
      </c>
      <c r="O107" s="205">
        <f t="shared" si="3"/>
        <v>0</v>
      </c>
      <c r="P107" s="205"/>
      <c r="Q107" s="205"/>
      <c r="R107" s="205"/>
    </row>
    <row r="108" spans="1:18" hidden="1">
      <c r="A108" s="203"/>
      <c r="B108" s="204"/>
      <c r="C108" s="204"/>
      <c r="D108" s="203"/>
      <c r="E108" s="203"/>
      <c r="H108" s="203"/>
      <c r="I108" s="205"/>
      <c r="J108" s="205"/>
      <c r="K108" s="205"/>
      <c r="L108" s="205">
        <f>IFERROR(IF(G108="X",0,IF(H108="X",0,VLOOKUP(H108,'2'!$K$3:$L$16,2,FALSE))),0)</f>
        <v>0</v>
      </c>
      <c r="M108" s="205">
        <f t="shared" si="2"/>
        <v>0</v>
      </c>
      <c r="N108" s="205">
        <f>IFERROR(VLOOKUP(H108,'2'!$K$3:$M$16,3,FALSE),0)</f>
        <v>0</v>
      </c>
      <c r="O108" s="205">
        <f t="shared" si="3"/>
        <v>0</v>
      </c>
      <c r="P108" s="205"/>
      <c r="Q108" s="205"/>
      <c r="R108" s="205"/>
    </row>
    <row r="109" spans="1:18" hidden="1">
      <c r="A109" s="203"/>
      <c r="B109" s="204"/>
      <c r="C109" s="204"/>
      <c r="D109" s="203"/>
      <c r="E109" s="203"/>
      <c r="H109" s="203"/>
      <c r="I109" s="205"/>
      <c r="J109" s="205"/>
      <c r="K109" s="205"/>
      <c r="L109" s="205">
        <f>IFERROR(IF(G109="X",0,IF(H109="X",0,VLOOKUP(H109,'2'!$K$3:$L$16,2,FALSE))),0)</f>
        <v>0</v>
      </c>
      <c r="M109" s="205">
        <f t="shared" si="2"/>
        <v>0</v>
      </c>
      <c r="N109" s="205">
        <f>IFERROR(VLOOKUP(H109,'2'!$K$3:$M$16,3,FALSE),0)</f>
        <v>0</v>
      </c>
      <c r="O109" s="205">
        <f t="shared" si="3"/>
        <v>0</v>
      </c>
      <c r="P109" s="205"/>
      <c r="Q109" s="205"/>
      <c r="R109" s="205"/>
    </row>
    <row r="110" spans="1:18" hidden="1">
      <c r="A110" s="203"/>
      <c r="B110" s="204"/>
      <c r="C110" s="204"/>
      <c r="D110" s="203"/>
      <c r="E110" s="203"/>
      <c r="H110" s="203"/>
      <c r="I110" s="205"/>
      <c r="J110" s="205"/>
      <c r="K110" s="205"/>
      <c r="L110" s="205">
        <f>IFERROR(IF(G110="X",0,IF(H110="X",0,VLOOKUP(H110,'2'!$K$3:$L$16,2,FALSE))),0)</f>
        <v>0</v>
      </c>
      <c r="M110" s="205">
        <f t="shared" si="2"/>
        <v>0</v>
      </c>
      <c r="N110" s="205">
        <f>IFERROR(VLOOKUP(H110,'2'!$K$3:$M$16,3,FALSE),0)</f>
        <v>0</v>
      </c>
      <c r="O110" s="205">
        <f t="shared" si="3"/>
        <v>0</v>
      </c>
      <c r="P110" s="205"/>
      <c r="Q110" s="205"/>
      <c r="R110" s="205"/>
    </row>
    <row r="111" spans="1:18" hidden="1">
      <c r="A111" s="203"/>
      <c r="B111" s="204"/>
      <c r="C111" s="204"/>
      <c r="D111" s="203"/>
      <c r="E111" s="203"/>
      <c r="H111" s="203"/>
      <c r="I111" s="205"/>
      <c r="J111" s="205"/>
      <c r="K111" s="205"/>
      <c r="L111" s="205">
        <f>IFERROR(IF(G111="X",0,IF(H111="X",0,VLOOKUP(H111,'2'!$K$3:$L$16,2,FALSE))),0)</f>
        <v>0</v>
      </c>
      <c r="M111" s="205">
        <f t="shared" si="2"/>
        <v>0</v>
      </c>
      <c r="N111" s="205">
        <f>IFERROR(VLOOKUP(H111,'2'!$K$3:$M$16,3,FALSE),0)</f>
        <v>0</v>
      </c>
      <c r="O111" s="205">
        <f t="shared" si="3"/>
        <v>0</v>
      </c>
      <c r="P111" s="205"/>
      <c r="Q111" s="205"/>
      <c r="R111" s="205"/>
    </row>
    <row r="112" spans="1:18" hidden="1">
      <c r="A112" s="203"/>
      <c r="B112" s="204"/>
      <c r="C112" s="204"/>
      <c r="D112" s="203"/>
      <c r="E112" s="203"/>
      <c r="H112" s="203"/>
      <c r="I112" s="205"/>
      <c r="J112" s="205"/>
      <c r="K112" s="205"/>
      <c r="L112" s="205">
        <f>IFERROR(IF(G112="X",0,IF(H112="X",0,VLOOKUP(H112,'2'!$K$3:$L$16,2,FALSE))),0)</f>
        <v>0</v>
      </c>
      <c r="M112" s="205">
        <f t="shared" si="2"/>
        <v>0</v>
      </c>
      <c r="N112" s="205">
        <f>IFERROR(VLOOKUP(H112,'2'!$K$3:$M$16,3,FALSE),0)</f>
        <v>0</v>
      </c>
      <c r="O112" s="205">
        <f t="shared" si="3"/>
        <v>0</v>
      </c>
      <c r="P112" s="205"/>
      <c r="Q112" s="205"/>
      <c r="R112" s="205"/>
    </row>
    <row r="113" spans="1:18" hidden="1">
      <c r="A113" s="203"/>
      <c r="B113" s="204"/>
      <c r="C113" s="204"/>
      <c r="D113" s="203"/>
      <c r="E113" s="203"/>
      <c r="H113" s="203"/>
      <c r="I113" s="205"/>
      <c r="J113" s="205"/>
      <c r="K113" s="205"/>
      <c r="L113" s="205">
        <f>IFERROR(IF(G113="X",0,IF(H113="X",0,VLOOKUP(H113,'2'!$K$3:$L$16,2,FALSE))),0)</f>
        <v>0</v>
      </c>
      <c r="M113" s="205">
        <f t="shared" si="2"/>
        <v>0</v>
      </c>
      <c r="N113" s="205">
        <f>IFERROR(VLOOKUP(H113,'2'!$K$3:$M$16,3,FALSE),0)</f>
        <v>0</v>
      </c>
      <c r="O113" s="205">
        <f t="shared" si="3"/>
        <v>0</v>
      </c>
      <c r="P113" s="205"/>
      <c r="Q113" s="205"/>
      <c r="R113" s="205"/>
    </row>
    <row r="114" spans="1:18" hidden="1">
      <c r="A114" s="203"/>
      <c r="B114" s="204"/>
      <c r="C114" s="204"/>
      <c r="D114" s="203"/>
      <c r="E114" s="203"/>
      <c r="H114" s="203"/>
      <c r="I114" s="205"/>
      <c r="J114" s="205"/>
      <c r="K114" s="205"/>
      <c r="L114" s="205">
        <f>IFERROR(IF(G114="X",0,IF(H114="X",0,VLOOKUP(H114,'2'!$K$3:$L$16,2,FALSE))),0)</f>
        <v>0</v>
      </c>
      <c r="M114" s="205">
        <f t="shared" si="2"/>
        <v>0</v>
      </c>
      <c r="N114" s="205">
        <f>IFERROR(VLOOKUP(H114,'2'!$K$3:$M$16,3,FALSE),0)</f>
        <v>0</v>
      </c>
      <c r="O114" s="205">
        <f t="shared" si="3"/>
        <v>0</v>
      </c>
      <c r="P114" s="205"/>
      <c r="Q114" s="205"/>
      <c r="R114" s="205"/>
    </row>
    <row r="115" spans="1:18" hidden="1">
      <c r="A115" s="203"/>
      <c r="B115" s="204"/>
      <c r="C115" s="204"/>
      <c r="D115" s="203"/>
      <c r="E115" s="203"/>
      <c r="H115" s="203"/>
      <c r="I115" s="205"/>
      <c r="J115" s="205"/>
      <c r="K115" s="205"/>
      <c r="L115" s="205">
        <f>IFERROR(IF(G115="X",0,IF(H115="X",0,VLOOKUP(H115,'2'!$K$3:$L$16,2,FALSE))),0)</f>
        <v>0</v>
      </c>
      <c r="M115" s="205">
        <f t="shared" si="2"/>
        <v>0</v>
      </c>
      <c r="N115" s="205">
        <f>IFERROR(VLOOKUP(H115,'2'!$K$3:$M$16,3,FALSE),0)</f>
        <v>0</v>
      </c>
      <c r="O115" s="205">
        <f t="shared" si="3"/>
        <v>0</v>
      </c>
      <c r="P115" s="205"/>
      <c r="Q115" s="205"/>
      <c r="R115" s="205"/>
    </row>
    <row r="116" spans="1:18" hidden="1">
      <c r="A116" s="203"/>
      <c r="B116" s="204"/>
      <c r="C116" s="204"/>
      <c r="D116" s="203"/>
      <c r="E116" s="203"/>
      <c r="H116" s="203"/>
      <c r="I116" s="205"/>
      <c r="J116" s="205"/>
      <c r="K116" s="205"/>
      <c r="L116" s="205">
        <f>IFERROR(IF(G116="X",0,IF(H116="X",0,VLOOKUP(H116,'2'!$K$3:$L$16,2,FALSE))),0)</f>
        <v>0</v>
      </c>
      <c r="M116" s="205">
        <f t="shared" si="2"/>
        <v>0</v>
      </c>
      <c r="N116" s="205">
        <f>IFERROR(VLOOKUP(H116,'2'!$K$3:$M$16,3,FALSE),0)</f>
        <v>0</v>
      </c>
      <c r="O116" s="205">
        <f t="shared" si="3"/>
        <v>0</v>
      </c>
      <c r="P116" s="205"/>
      <c r="Q116" s="205"/>
      <c r="R116" s="205"/>
    </row>
    <row r="117" spans="1:18" hidden="1">
      <c r="A117" s="203"/>
      <c r="B117" s="204"/>
      <c r="C117" s="204"/>
      <c r="D117" s="203"/>
      <c r="E117" s="203"/>
      <c r="H117" s="203"/>
      <c r="I117" s="205"/>
      <c r="J117" s="205"/>
      <c r="K117" s="205"/>
      <c r="L117" s="205">
        <f>IFERROR(IF(G117="X",0,IF(H117="X",0,VLOOKUP(H117,'2'!$K$3:$L$16,2,FALSE))),0)</f>
        <v>0</v>
      </c>
      <c r="M117" s="205">
        <f t="shared" si="2"/>
        <v>0</v>
      </c>
      <c r="N117" s="205">
        <f>IFERROR(VLOOKUP(H117,'2'!$K$3:$M$16,3,FALSE),0)</f>
        <v>0</v>
      </c>
      <c r="O117" s="205">
        <f t="shared" si="3"/>
        <v>0</v>
      </c>
      <c r="P117" s="205"/>
      <c r="Q117" s="205"/>
      <c r="R117" s="205"/>
    </row>
    <row r="118" spans="1:18" hidden="1">
      <c r="A118" s="203"/>
      <c r="B118" s="204"/>
      <c r="C118" s="204"/>
      <c r="D118" s="203"/>
      <c r="E118" s="203"/>
      <c r="H118" s="203"/>
      <c r="I118" s="205"/>
      <c r="J118" s="205"/>
      <c r="K118" s="205"/>
      <c r="L118" s="205">
        <f>IFERROR(IF(G118="X",0,IF(H118="X",0,VLOOKUP(H118,'2'!$K$3:$L$16,2,FALSE))),0)</f>
        <v>0</v>
      </c>
      <c r="M118" s="205">
        <f t="shared" si="2"/>
        <v>0</v>
      </c>
      <c r="N118" s="205">
        <f>IFERROR(VLOOKUP(H118,'2'!$K$3:$M$16,3,FALSE),0)</f>
        <v>0</v>
      </c>
      <c r="O118" s="205">
        <f t="shared" si="3"/>
        <v>0</v>
      </c>
      <c r="P118" s="205"/>
      <c r="Q118" s="205"/>
      <c r="R118" s="205"/>
    </row>
    <row r="119" spans="1:18" hidden="1">
      <c r="A119" s="203"/>
      <c r="B119" s="204"/>
      <c r="C119" s="204"/>
      <c r="D119" s="203"/>
      <c r="E119" s="203"/>
      <c r="H119" s="203"/>
      <c r="I119" s="205"/>
      <c r="J119" s="205"/>
      <c r="K119" s="205"/>
      <c r="L119" s="205">
        <f>IFERROR(IF(G119="X",0,IF(H119="X",0,VLOOKUP(H119,'2'!$K$3:$L$16,2,FALSE))),0)</f>
        <v>0</v>
      </c>
      <c r="M119" s="205">
        <f t="shared" si="2"/>
        <v>0</v>
      </c>
      <c r="N119" s="205">
        <f>IFERROR(VLOOKUP(H119,'2'!$K$3:$M$16,3,FALSE),0)</f>
        <v>0</v>
      </c>
      <c r="O119" s="205">
        <f t="shared" si="3"/>
        <v>0</v>
      </c>
      <c r="P119" s="205"/>
      <c r="Q119" s="205"/>
      <c r="R119" s="205"/>
    </row>
    <row r="120" spans="1:18" hidden="1">
      <c r="A120" s="203"/>
      <c r="B120" s="204"/>
      <c r="C120" s="204"/>
      <c r="D120" s="203"/>
      <c r="E120" s="203"/>
      <c r="H120" s="203"/>
      <c r="I120" s="205"/>
      <c r="J120" s="205"/>
      <c r="K120" s="205"/>
      <c r="L120" s="205">
        <f>IFERROR(IF(G120="X",0,IF(H120="X",0,VLOOKUP(H120,'2'!$K$3:$L$16,2,FALSE))),0)</f>
        <v>0</v>
      </c>
      <c r="M120" s="205">
        <f t="shared" si="2"/>
        <v>0</v>
      </c>
      <c r="N120" s="205">
        <f>IFERROR(VLOOKUP(H120,'2'!$K$3:$M$16,3,FALSE),0)</f>
        <v>0</v>
      </c>
      <c r="O120" s="205">
        <f t="shared" si="3"/>
        <v>0</v>
      </c>
      <c r="P120" s="205"/>
      <c r="Q120" s="205"/>
      <c r="R120" s="205"/>
    </row>
    <row r="121" spans="1:18" hidden="1">
      <c r="A121" s="203"/>
      <c r="B121" s="204"/>
      <c r="C121" s="204"/>
      <c r="D121" s="203"/>
      <c r="E121" s="203"/>
      <c r="H121" s="203"/>
      <c r="I121" s="205"/>
      <c r="J121" s="205"/>
      <c r="K121" s="205"/>
      <c r="L121" s="205">
        <f>IFERROR(IF(G121="X",0,IF(H121="X",0,VLOOKUP(H121,'2'!$K$3:$L$16,2,FALSE))),0)</f>
        <v>0</v>
      </c>
      <c r="M121" s="205">
        <f t="shared" si="2"/>
        <v>0</v>
      </c>
      <c r="N121" s="205">
        <f>IFERROR(VLOOKUP(H121,'2'!$K$3:$M$16,3,FALSE),0)</f>
        <v>0</v>
      </c>
      <c r="O121" s="205">
        <f t="shared" si="3"/>
        <v>0</v>
      </c>
      <c r="P121" s="205"/>
      <c r="Q121" s="205"/>
      <c r="R121" s="205"/>
    </row>
    <row r="122" spans="1:18" hidden="1">
      <c r="A122" s="203"/>
      <c r="B122" s="204"/>
      <c r="C122" s="204"/>
      <c r="D122" s="203"/>
      <c r="E122" s="203"/>
      <c r="H122" s="203"/>
      <c r="I122" s="205"/>
      <c r="J122" s="205"/>
      <c r="K122" s="205"/>
      <c r="L122" s="205">
        <f>IFERROR(IF(G122="X",0,IF(H122="X",0,VLOOKUP(H122,'2'!$K$3:$L$16,2,FALSE))),0)</f>
        <v>0</v>
      </c>
      <c r="M122" s="205">
        <f t="shared" si="2"/>
        <v>0</v>
      </c>
      <c r="N122" s="205">
        <f>IFERROR(VLOOKUP(H122,'2'!$K$3:$M$16,3,FALSE),0)</f>
        <v>0</v>
      </c>
      <c r="O122" s="205">
        <f t="shared" si="3"/>
        <v>0</v>
      </c>
      <c r="P122" s="205"/>
      <c r="Q122" s="205"/>
      <c r="R122" s="205"/>
    </row>
    <row r="123" spans="1:18" hidden="1">
      <c r="A123" s="203"/>
      <c r="B123" s="204"/>
      <c r="C123" s="204"/>
      <c r="D123" s="203"/>
      <c r="E123" s="203"/>
      <c r="H123" s="203"/>
      <c r="I123" s="205"/>
      <c r="J123" s="205"/>
      <c r="K123" s="205"/>
      <c r="L123" s="205">
        <f>IFERROR(IF(G123="X",0,IF(H123="X",0,VLOOKUP(H123,'2'!$K$3:$L$16,2,FALSE))),0)</f>
        <v>0</v>
      </c>
      <c r="M123" s="205">
        <f t="shared" si="2"/>
        <v>0</v>
      </c>
      <c r="N123" s="205">
        <f>IFERROR(VLOOKUP(H123,'2'!$K$3:$M$16,3,FALSE),0)</f>
        <v>0</v>
      </c>
      <c r="O123" s="205">
        <f t="shared" si="3"/>
        <v>0</v>
      </c>
      <c r="P123" s="205"/>
      <c r="Q123" s="205"/>
      <c r="R123" s="205"/>
    </row>
    <row r="124" spans="1:18" hidden="1">
      <c r="A124" s="203"/>
      <c r="B124" s="204"/>
      <c r="C124" s="204"/>
      <c r="D124" s="203"/>
      <c r="E124" s="203"/>
      <c r="H124" s="203"/>
      <c r="I124" s="205"/>
      <c r="J124" s="205"/>
      <c r="K124" s="205"/>
      <c r="L124" s="205">
        <f>IFERROR(IF(G124="X",0,IF(H124="X",0,VLOOKUP(H124,'2'!$K$3:$L$16,2,FALSE))),0)</f>
        <v>0</v>
      </c>
      <c r="M124" s="205">
        <f t="shared" si="2"/>
        <v>0</v>
      </c>
      <c r="N124" s="205">
        <f>IFERROR(VLOOKUP(H124,'2'!$K$3:$M$16,3,FALSE),0)</f>
        <v>0</v>
      </c>
      <c r="O124" s="205">
        <f t="shared" si="3"/>
        <v>0</v>
      </c>
      <c r="P124" s="205"/>
      <c r="Q124" s="205"/>
      <c r="R124" s="205"/>
    </row>
    <row r="125" spans="1:18" hidden="1">
      <c r="A125" s="203"/>
      <c r="B125" s="204"/>
      <c r="C125" s="204"/>
      <c r="D125" s="203"/>
      <c r="E125" s="203"/>
      <c r="H125" s="203"/>
      <c r="I125" s="205"/>
      <c r="J125" s="205"/>
      <c r="K125" s="205"/>
      <c r="L125" s="205">
        <f>IFERROR(IF(G125="X",0,IF(H125="X",0,VLOOKUP(H125,'2'!$K$3:$L$16,2,FALSE))),0)</f>
        <v>0</v>
      </c>
      <c r="M125" s="205">
        <f t="shared" si="2"/>
        <v>0</v>
      </c>
      <c r="N125" s="205">
        <f>IFERROR(VLOOKUP(H125,'2'!$K$3:$M$16,3,FALSE),0)</f>
        <v>0</v>
      </c>
      <c r="O125" s="205">
        <f t="shared" si="3"/>
        <v>0</v>
      </c>
      <c r="P125" s="205"/>
      <c r="Q125" s="205"/>
      <c r="R125" s="205"/>
    </row>
    <row r="126" spans="1:18" hidden="1">
      <c r="A126" s="203"/>
      <c r="B126" s="204"/>
      <c r="C126" s="204"/>
      <c r="D126" s="203"/>
      <c r="E126" s="203"/>
      <c r="H126" s="203"/>
      <c r="I126" s="205"/>
      <c r="J126" s="205"/>
      <c r="K126" s="205"/>
      <c r="L126" s="205">
        <f>IFERROR(IF(G126="X",0,IF(H126="X",0,VLOOKUP(H126,'2'!$K$3:$L$16,2,FALSE))),0)</f>
        <v>0</v>
      </c>
      <c r="M126" s="205">
        <f t="shared" si="2"/>
        <v>0</v>
      </c>
      <c r="N126" s="205">
        <f>IFERROR(VLOOKUP(H126,'2'!$K$3:$M$16,3,FALSE),0)</f>
        <v>0</v>
      </c>
      <c r="O126" s="205">
        <f t="shared" si="3"/>
        <v>0</v>
      </c>
      <c r="P126" s="205"/>
      <c r="Q126" s="205"/>
      <c r="R126" s="205"/>
    </row>
    <row r="127" spans="1:18" hidden="1">
      <c r="A127" s="203"/>
      <c r="B127" s="204"/>
      <c r="C127" s="204"/>
      <c r="D127" s="203"/>
      <c r="E127" s="203"/>
      <c r="H127" s="203"/>
      <c r="I127" s="205"/>
      <c r="J127" s="205"/>
      <c r="K127" s="205"/>
      <c r="L127" s="205">
        <f>IFERROR(IF(G127="X",0,IF(H127="X",0,VLOOKUP(H127,'2'!$K$3:$L$16,2,FALSE))),0)</f>
        <v>0</v>
      </c>
      <c r="M127" s="205">
        <f t="shared" si="2"/>
        <v>0</v>
      </c>
      <c r="N127" s="205">
        <f>IFERROR(VLOOKUP(H127,'2'!$K$3:$M$16,3,FALSE),0)</f>
        <v>0</v>
      </c>
      <c r="O127" s="205">
        <f t="shared" si="3"/>
        <v>0</v>
      </c>
      <c r="P127" s="205"/>
      <c r="Q127" s="205"/>
      <c r="R127" s="205"/>
    </row>
    <row r="128" spans="1:18" hidden="1">
      <c r="A128" s="203"/>
      <c r="B128" s="204"/>
      <c r="C128" s="204"/>
      <c r="D128" s="203"/>
      <c r="E128" s="203"/>
      <c r="H128" s="203"/>
      <c r="I128" s="205"/>
      <c r="J128" s="205"/>
      <c r="K128" s="205"/>
      <c r="L128" s="205">
        <f>IFERROR(IF(G128="X",0,IF(H128="X",0,VLOOKUP(H128,'2'!$K$3:$L$16,2,FALSE))),0)</f>
        <v>0</v>
      </c>
      <c r="M128" s="205">
        <f t="shared" si="2"/>
        <v>0</v>
      </c>
      <c r="N128" s="205">
        <f>IFERROR(VLOOKUP(H128,'2'!$K$3:$M$16,3,FALSE),0)</f>
        <v>0</v>
      </c>
      <c r="O128" s="205">
        <f t="shared" si="3"/>
        <v>0</v>
      </c>
      <c r="P128" s="205"/>
      <c r="Q128" s="205"/>
      <c r="R128" s="205"/>
    </row>
    <row r="129" spans="1:18" hidden="1">
      <c r="A129" s="203"/>
      <c r="B129" s="204"/>
      <c r="C129" s="204"/>
      <c r="D129" s="203"/>
      <c r="E129" s="203"/>
      <c r="H129" s="203"/>
      <c r="I129" s="205"/>
      <c r="J129" s="205"/>
      <c r="K129" s="205"/>
      <c r="L129" s="205">
        <f>IFERROR(IF(G129="X",0,IF(H129="X",0,VLOOKUP(H129,'2'!$K$3:$L$16,2,FALSE))),0)</f>
        <v>0</v>
      </c>
      <c r="M129" s="205">
        <f t="shared" si="2"/>
        <v>0</v>
      </c>
      <c r="N129" s="205">
        <f>IFERROR(VLOOKUP(H129,'2'!$K$3:$M$16,3,FALSE),0)</f>
        <v>0</v>
      </c>
      <c r="O129" s="205">
        <f t="shared" si="3"/>
        <v>0</v>
      </c>
      <c r="P129" s="205"/>
      <c r="Q129" s="205"/>
      <c r="R129" s="205"/>
    </row>
    <row r="130" spans="1:18" hidden="1">
      <c r="A130" s="203"/>
      <c r="B130" s="204"/>
      <c r="C130" s="204"/>
      <c r="D130" s="203"/>
      <c r="E130" s="203"/>
      <c r="H130" s="203"/>
      <c r="I130" s="205"/>
      <c r="J130" s="205"/>
      <c r="K130" s="205"/>
      <c r="L130" s="205">
        <f>IFERROR(IF(G130="X",0,IF(H130="X",0,VLOOKUP(H130,'2'!$K$3:$L$16,2,FALSE))),0)</f>
        <v>0</v>
      </c>
      <c r="M130" s="205">
        <f t="shared" si="2"/>
        <v>0</v>
      </c>
      <c r="N130" s="205">
        <f>IFERROR(VLOOKUP(H130,'2'!$K$3:$M$16,3,FALSE),0)</f>
        <v>0</v>
      </c>
      <c r="O130" s="205">
        <f t="shared" si="3"/>
        <v>0</v>
      </c>
      <c r="P130" s="205"/>
      <c r="Q130" s="205"/>
      <c r="R130" s="205"/>
    </row>
    <row r="131" spans="1:18" hidden="1">
      <c r="A131" s="203"/>
      <c r="B131" s="204"/>
      <c r="C131" s="204"/>
      <c r="D131" s="203"/>
      <c r="E131" s="203"/>
      <c r="H131" s="203"/>
      <c r="I131" s="205"/>
      <c r="J131" s="205"/>
      <c r="K131" s="205"/>
      <c r="L131" s="205">
        <f>IFERROR(IF(G131="X",0,IF(H131="X",0,VLOOKUP(H131,'2'!$K$3:$L$16,2,FALSE))),0)</f>
        <v>0</v>
      </c>
      <c r="M131" s="205">
        <f t="shared" si="2"/>
        <v>0</v>
      </c>
      <c r="N131" s="205">
        <f>IFERROR(VLOOKUP(H131,'2'!$K$3:$M$16,3,FALSE),0)</f>
        <v>0</v>
      </c>
      <c r="O131" s="205">
        <f t="shared" si="3"/>
        <v>0</v>
      </c>
      <c r="P131" s="205"/>
      <c r="Q131" s="205"/>
      <c r="R131" s="205"/>
    </row>
    <row r="132" spans="1:18" hidden="1">
      <c r="A132" s="203"/>
      <c r="B132" s="204"/>
      <c r="C132" s="204"/>
      <c r="D132" s="203"/>
      <c r="E132" s="203"/>
      <c r="H132" s="203"/>
      <c r="I132" s="205"/>
      <c r="J132" s="205"/>
      <c r="K132" s="205"/>
      <c r="L132" s="205">
        <f>IFERROR(IF(G132="X",0,IF(H132="X",0,VLOOKUP(H132,'2'!$K$3:$L$16,2,FALSE))),0)</f>
        <v>0</v>
      </c>
      <c r="M132" s="205">
        <f t="shared" ref="M132:M195" si="4">K132*L132</f>
        <v>0</v>
      </c>
      <c r="N132" s="205">
        <f>IFERROR(VLOOKUP(H132,'2'!$K$3:$M$16,3,FALSE),0)</f>
        <v>0</v>
      </c>
      <c r="O132" s="205">
        <f t="shared" ref="O132:O195" si="5">IF(N132=0,0,M132/N132)</f>
        <v>0</v>
      </c>
      <c r="P132" s="205"/>
      <c r="Q132" s="205"/>
      <c r="R132" s="205"/>
    </row>
    <row r="133" spans="1:18" hidden="1">
      <c r="A133" s="203"/>
      <c r="B133" s="204"/>
      <c r="C133" s="204"/>
      <c r="D133" s="203"/>
      <c r="E133" s="203"/>
      <c r="H133" s="203"/>
      <c r="I133" s="205"/>
      <c r="J133" s="205"/>
      <c r="K133" s="205"/>
      <c r="L133" s="205">
        <f>IFERROR(IF(G133="X",0,IF(H133="X",0,VLOOKUP(H133,'2'!$K$3:$L$16,2,FALSE))),0)</f>
        <v>0</v>
      </c>
      <c r="M133" s="205">
        <f t="shared" si="4"/>
        <v>0</v>
      </c>
      <c r="N133" s="205">
        <f>IFERROR(VLOOKUP(H133,'2'!$K$3:$M$16,3,FALSE),0)</f>
        <v>0</v>
      </c>
      <c r="O133" s="205">
        <f t="shared" si="5"/>
        <v>0</v>
      </c>
      <c r="P133" s="205"/>
      <c r="Q133" s="205"/>
      <c r="R133" s="205"/>
    </row>
    <row r="134" spans="1:18" hidden="1">
      <c r="A134" s="203"/>
      <c r="B134" s="204"/>
      <c r="C134" s="204"/>
      <c r="D134" s="203"/>
      <c r="E134" s="203"/>
      <c r="H134" s="203"/>
      <c r="I134" s="205"/>
      <c r="J134" s="205"/>
      <c r="K134" s="205"/>
      <c r="L134" s="205">
        <f>IFERROR(IF(G134="X",0,IF(H134="X",0,VLOOKUP(H134,'2'!$K$3:$L$16,2,FALSE))),0)</f>
        <v>0</v>
      </c>
      <c r="M134" s="205">
        <f t="shared" si="4"/>
        <v>0</v>
      </c>
      <c r="N134" s="205">
        <f>IFERROR(VLOOKUP(H134,'2'!$K$3:$M$16,3,FALSE),0)</f>
        <v>0</v>
      </c>
      <c r="O134" s="205">
        <f t="shared" si="5"/>
        <v>0</v>
      </c>
      <c r="P134" s="205"/>
      <c r="Q134" s="205"/>
      <c r="R134" s="205"/>
    </row>
    <row r="135" spans="1:18" hidden="1">
      <c r="A135" s="203"/>
      <c r="B135" s="204"/>
      <c r="C135" s="204"/>
      <c r="D135" s="203"/>
      <c r="E135" s="203"/>
      <c r="H135" s="203"/>
      <c r="I135" s="205"/>
      <c r="J135" s="205"/>
      <c r="K135" s="205"/>
      <c r="L135" s="205">
        <f>IFERROR(IF(G135="X",0,IF(H135="X",0,VLOOKUP(H135,'2'!$K$3:$L$16,2,FALSE))),0)</f>
        <v>0</v>
      </c>
      <c r="M135" s="205">
        <f t="shared" si="4"/>
        <v>0</v>
      </c>
      <c r="N135" s="205">
        <f>IFERROR(VLOOKUP(H135,'2'!$K$3:$M$16,3,FALSE),0)</f>
        <v>0</v>
      </c>
      <c r="O135" s="205">
        <f t="shared" si="5"/>
        <v>0</v>
      </c>
      <c r="P135" s="205"/>
      <c r="Q135" s="205"/>
      <c r="R135" s="205"/>
    </row>
    <row r="136" spans="1:18" hidden="1">
      <c r="A136" s="203"/>
      <c r="B136" s="204"/>
      <c r="C136" s="204"/>
      <c r="D136" s="203"/>
      <c r="E136" s="203"/>
      <c r="H136" s="203"/>
      <c r="I136" s="205"/>
      <c r="J136" s="205"/>
      <c r="K136" s="205"/>
      <c r="L136" s="205">
        <f>IFERROR(IF(G136="X",0,IF(H136="X",0,VLOOKUP(H136,'2'!$K$3:$L$16,2,FALSE))),0)</f>
        <v>0</v>
      </c>
      <c r="M136" s="205">
        <f t="shared" si="4"/>
        <v>0</v>
      </c>
      <c r="N136" s="205">
        <f>IFERROR(VLOOKUP(H136,'2'!$K$3:$M$16,3,FALSE),0)</f>
        <v>0</v>
      </c>
      <c r="O136" s="205">
        <f t="shared" si="5"/>
        <v>0</v>
      </c>
      <c r="P136" s="205"/>
      <c r="Q136" s="205"/>
      <c r="R136" s="205"/>
    </row>
    <row r="137" spans="1:18" hidden="1">
      <c r="A137" s="203"/>
      <c r="B137" s="204"/>
      <c r="C137" s="204"/>
      <c r="D137" s="203"/>
      <c r="E137" s="203"/>
      <c r="H137" s="203"/>
      <c r="I137" s="205"/>
      <c r="J137" s="205"/>
      <c r="K137" s="205"/>
      <c r="L137" s="205">
        <f>IFERROR(IF(G137="X",0,IF(H137="X",0,VLOOKUP(H137,'2'!$K$3:$L$16,2,FALSE))),0)</f>
        <v>0</v>
      </c>
      <c r="M137" s="205">
        <f t="shared" si="4"/>
        <v>0</v>
      </c>
      <c r="N137" s="205">
        <f>IFERROR(VLOOKUP(H137,'2'!$K$3:$M$16,3,FALSE),0)</f>
        <v>0</v>
      </c>
      <c r="O137" s="205">
        <f t="shared" si="5"/>
        <v>0</v>
      </c>
      <c r="P137" s="205"/>
      <c r="Q137" s="205"/>
      <c r="R137" s="205"/>
    </row>
    <row r="138" spans="1:18" hidden="1">
      <c r="A138" s="203"/>
      <c r="B138" s="204"/>
      <c r="C138" s="204"/>
      <c r="D138" s="203"/>
      <c r="E138" s="203"/>
      <c r="H138" s="203"/>
      <c r="I138" s="205"/>
      <c r="J138" s="205"/>
      <c r="K138" s="205"/>
      <c r="L138" s="205">
        <f>IFERROR(IF(G138="X",0,IF(H138="X",0,VLOOKUP(H138,'2'!$K$3:$L$16,2,FALSE))),0)</f>
        <v>0</v>
      </c>
      <c r="M138" s="205">
        <f t="shared" si="4"/>
        <v>0</v>
      </c>
      <c r="N138" s="205">
        <f>IFERROR(VLOOKUP(H138,'2'!$K$3:$M$16,3,FALSE),0)</f>
        <v>0</v>
      </c>
      <c r="O138" s="205">
        <f t="shared" si="5"/>
        <v>0</v>
      </c>
      <c r="P138" s="205"/>
      <c r="Q138" s="205"/>
      <c r="R138" s="205"/>
    </row>
    <row r="139" spans="1:18" hidden="1">
      <c r="A139" s="203"/>
      <c r="B139" s="204"/>
      <c r="C139" s="204"/>
      <c r="D139" s="203"/>
      <c r="E139" s="203"/>
      <c r="H139" s="203"/>
      <c r="I139" s="205"/>
      <c r="J139" s="205"/>
      <c r="K139" s="205"/>
      <c r="L139" s="205">
        <f>IFERROR(IF(G139="X",0,IF(H139="X",0,VLOOKUP(H139,'2'!$K$3:$L$16,2,FALSE))),0)</f>
        <v>0</v>
      </c>
      <c r="M139" s="205">
        <f t="shared" si="4"/>
        <v>0</v>
      </c>
      <c r="N139" s="205">
        <f>IFERROR(VLOOKUP(H139,'2'!$K$3:$M$16,3,FALSE),0)</f>
        <v>0</v>
      </c>
      <c r="O139" s="205">
        <f t="shared" si="5"/>
        <v>0</v>
      </c>
      <c r="P139" s="205"/>
      <c r="Q139" s="205"/>
      <c r="R139" s="205"/>
    </row>
    <row r="140" spans="1:18" hidden="1">
      <c r="A140" s="203"/>
      <c r="B140" s="204"/>
      <c r="C140" s="204"/>
      <c r="D140" s="203"/>
      <c r="E140" s="203"/>
      <c r="H140" s="203"/>
      <c r="I140" s="205"/>
      <c r="J140" s="205"/>
      <c r="K140" s="205"/>
      <c r="L140" s="205">
        <f>IFERROR(IF(G140="X",0,IF(H140="X",0,VLOOKUP(H140,'2'!$K$3:$L$16,2,FALSE))),0)</f>
        <v>0</v>
      </c>
      <c r="M140" s="205">
        <f t="shared" si="4"/>
        <v>0</v>
      </c>
      <c r="N140" s="205">
        <f>IFERROR(VLOOKUP(H140,'2'!$K$3:$M$16,3,FALSE),0)</f>
        <v>0</v>
      </c>
      <c r="O140" s="205">
        <f t="shared" si="5"/>
        <v>0</v>
      </c>
      <c r="P140" s="205"/>
      <c r="Q140" s="205"/>
      <c r="R140" s="205"/>
    </row>
    <row r="141" spans="1:18" hidden="1">
      <c r="A141" s="203"/>
      <c r="B141" s="204"/>
      <c r="C141" s="204"/>
      <c r="D141" s="203"/>
      <c r="E141" s="203"/>
      <c r="H141" s="203"/>
      <c r="I141" s="205"/>
      <c r="J141" s="205"/>
      <c r="K141" s="205"/>
      <c r="L141" s="205">
        <f>IFERROR(IF(G141="X",0,IF(H141="X",0,VLOOKUP(H141,'2'!$K$3:$L$16,2,FALSE))),0)</f>
        <v>0</v>
      </c>
      <c r="M141" s="205">
        <f t="shared" si="4"/>
        <v>0</v>
      </c>
      <c r="N141" s="205">
        <f>IFERROR(VLOOKUP(H141,'2'!$K$3:$M$16,3,FALSE),0)</f>
        <v>0</v>
      </c>
      <c r="O141" s="205">
        <f t="shared" si="5"/>
        <v>0</v>
      </c>
      <c r="P141" s="205"/>
      <c r="Q141" s="205"/>
      <c r="R141" s="205"/>
    </row>
    <row r="142" spans="1:18" hidden="1">
      <c r="A142" s="203"/>
      <c r="B142" s="204"/>
      <c r="C142" s="204"/>
      <c r="D142" s="203"/>
      <c r="E142" s="203"/>
      <c r="H142" s="203"/>
      <c r="I142" s="205"/>
      <c r="J142" s="205"/>
      <c r="K142" s="205"/>
      <c r="L142" s="205">
        <f>IFERROR(IF(G142="X",0,IF(H142="X",0,VLOOKUP(H142,'2'!$K$3:$L$16,2,FALSE))),0)</f>
        <v>0</v>
      </c>
      <c r="M142" s="205">
        <f t="shared" si="4"/>
        <v>0</v>
      </c>
      <c r="N142" s="205">
        <f>IFERROR(VLOOKUP(H142,'2'!$K$3:$M$16,3,FALSE),0)</f>
        <v>0</v>
      </c>
      <c r="O142" s="205">
        <f t="shared" si="5"/>
        <v>0</v>
      </c>
      <c r="P142" s="205"/>
      <c r="Q142" s="205"/>
      <c r="R142" s="205"/>
    </row>
    <row r="143" spans="1:18" hidden="1">
      <c r="A143" s="203"/>
      <c r="B143" s="204"/>
      <c r="C143" s="204"/>
      <c r="D143" s="203"/>
      <c r="E143" s="203"/>
      <c r="H143" s="203"/>
      <c r="I143" s="205"/>
      <c r="J143" s="205"/>
      <c r="K143" s="205"/>
      <c r="L143" s="205">
        <f>IFERROR(IF(G143="X",0,IF(H143="X",0,VLOOKUP(H143,'2'!$K$3:$L$16,2,FALSE))),0)</f>
        <v>0</v>
      </c>
      <c r="M143" s="205">
        <f t="shared" si="4"/>
        <v>0</v>
      </c>
      <c r="N143" s="205">
        <f>IFERROR(VLOOKUP(H143,'2'!$K$3:$M$16,3,FALSE),0)</f>
        <v>0</v>
      </c>
      <c r="O143" s="205">
        <f t="shared" si="5"/>
        <v>0</v>
      </c>
      <c r="P143" s="205"/>
      <c r="Q143" s="205"/>
      <c r="R143" s="205"/>
    </row>
    <row r="144" spans="1:18" hidden="1">
      <c r="A144" s="203"/>
      <c r="B144" s="204"/>
      <c r="C144" s="204"/>
      <c r="D144" s="203"/>
      <c r="E144" s="203"/>
      <c r="H144" s="203"/>
      <c r="I144" s="205"/>
      <c r="J144" s="205"/>
      <c r="K144" s="205"/>
      <c r="L144" s="205">
        <f>IFERROR(IF(G144="X",0,IF(H144="X",0,VLOOKUP(H144,'2'!$K$3:$L$16,2,FALSE))),0)</f>
        <v>0</v>
      </c>
      <c r="M144" s="205">
        <f t="shared" si="4"/>
        <v>0</v>
      </c>
      <c r="N144" s="205">
        <f>IFERROR(VLOOKUP(H144,'2'!$K$3:$M$16,3,FALSE),0)</f>
        <v>0</v>
      </c>
      <c r="O144" s="205">
        <f t="shared" si="5"/>
        <v>0</v>
      </c>
      <c r="P144" s="205"/>
      <c r="Q144" s="205"/>
      <c r="R144" s="205"/>
    </row>
    <row r="145" spans="1:18" hidden="1">
      <c r="A145" s="203"/>
      <c r="B145" s="204"/>
      <c r="C145" s="204"/>
      <c r="D145" s="203"/>
      <c r="E145" s="203"/>
      <c r="H145" s="203"/>
      <c r="I145" s="205"/>
      <c r="J145" s="205"/>
      <c r="K145" s="205"/>
      <c r="L145" s="205">
        <f>IFERROR(IF(G145="X",0,IF(H145="X",0,VLOOKUP(H145,'2'!$K$3:$L$16,2,FALSE))),0)</f>
        <v>0</v>
      </c>
      <c r="M145" s="205">
        <f t="shared" si="4"/>
        <v>0</v>
      </c>
      <c r="N145" s="205">
        <f>IFERROR(VLOOKUP(H145,'2'!$K$3:$M$16,3,FALSE),0)</f>
        <v>0</v>
      </c>
      <c r="O145" s="205">
        <f t="shared" si="5"/>
        <v>0</v>
      </c>
      <c r="P145" s="205"/>
      <c r="Q145" s="205"/>
      <c r="R145" s="205"/>
    </row>
    <row r="146" spans="1:18" hidden="1">
      <c r="A146" s="203"/>
      <c r="B146" s="204"/>
      <c r="C146" s="204"/>
      <c r="D146" s="203"/>
      <c r="E146" s="203"/>
      <c r="H146" s="203"/>
      <c r="I146" s="205"/>
      <c r="J146" s="205"/>
      <c r="K146" s="205"/>
      <c r="L146" s="205">
        <f>IFERROR(IF(G146="X",0,IF(H146="X",0,VLOOKUP(H146,'2'!$K$3:$L$16,2,FALSE))),0)</f>
        <v>0</v>
      </c>
      <c r="M146" s="205">
        <f t="shared" si="4"/>
        <v>0</v>
      </c>
      <c r="N146" s="205">
        <f>IFERROR(VLOOKUP(H146,'2'!$K$3:$M$16,3,FALSE),0)</f>
        <v>0</v>
      </c>
      <c r="O146" s="205">
        <f t="shared" si="5"/>
        <v>0</v>
      </c>
      <c r="P146" s="205"/>
      <c r="Q146" s="205"/>
      <c r="R146" s="205"/>
    </row>
    <row r="147" spans="1:18" hidden="1">
      <c r="A147" s="203"/>
      <c r="B147" s="204"/>
      <c r="C147" s="204"/>
      <c r="D147" s="203"/>
      <c r="E147" s="203"/>
      <c r="H147" s="203"/>
      <c r="I147" s="205"/>
      <c r="J147" s="205"/>
      <c r="K147" s="205"/>
      <c r="L147" s="205">
        <f>IFERROR(IF(G147="X",0,IF(H147="X",0,VLOOKUP(H147,'2'!$K$3:$L$16,2,FALSE))),0)</f>
        <v>0</v>
      </c>
      <c r="M147" s="205">
        <f t="shared" si="4"/>
        <v>0</v>
      </c>
      <c r="N147" s="205">
        <f>IFERROR(VLOOKUP(H147,'2'!$K$3:$M$16,3,FALSE),0)</f>
        <v>0</v>
      </c>
      <c r="O147" s="205">
        <f t="shared" si="5"/>
        <v>0</v>
      </c>
      <c r="P147" s="205"/>
      <c r="Q147" s="205"/>
      <c r="R147" s="205"/>
    </row>
    <row r="148" spans="1:18" hidden="1">
      <c r="A148" s="203"/>
      <c r="B148" s="204"/>
      <c r="C148" s="204"/>
      <c r="D148" s="203"/>
      <c r="E148" s="203"/>
      <c r="H148" s="203"/>
      <c r="I148" s="205"/>
      <c r="J148" s="205"/>
      <c r="K148" s="205"/>
      <c r="L148" s="205">
        <f>IFERROR(IF(G148="X",0,IF(H148="X",0,VLOOKUP(H148,'2'!$K$3:$L$16,2,FALSE))),0)</f>
        <v>0</v>
      </c>
      <c r="M148" s="205">
        <f t="shared" si="4"/>
        <v>0</v>
      </c>
      <c r="N148" s="205">
        <f>IFERROR(VLOOKUP(H148,'2'!$K$3:$M$16,3,FALSE),0)</f>
        <v>0</v>
      </c>
      <c r="O148" s="205">
        <f t="shared" si="5"/>
        <v>0</v>
      </c>
      <c r="P148" s="205"/>
      <c r="Q148" s="205"/>
      <c r="R148" s="205"/>
    </row>
    <row r="149" spans="1:18" hidden="1">
      <c r="A149" s="203"/>
      <c r="B149" s="204"/>
      <c r="C149" s="204"/>
      <c r="D149" s="203"/>
      <c r="E149" s="203"/>
      <c r="H149" s="203"/>
      <c r="I149" s="205"/>
      <c r="J149" s="205"/>
      <c r="K149" s="205"/>
      <c r="L149" s="205">
        <f>IFERROR(IF(G149="X",0,IF(H149="X",0,VLOOKUP(H149,'2'!$K$3:$L$16,2,FALSE))),0)</f>
        <v>0</v>
      </c>
      <c r="M149" s="205">
        <f t="shared" si="4"/>
        <v>0</v>
      </c>
      <c r="N149" s="205">
        <f>IFERROR(VLOOKUP(H149,'2'!$K$3:$M$16,3,FALSE),0)</f>
        <v>0</v>
      </c>
      <c r="O149" s="205">
        <f t="shared" si="5"/>
        <v>0</v>
      </c>
      <c r="P149" s="205"/>
      <c r="Q149" s="205"/>
      <c r="R149" s="205"/>
    </row>
    <row r="150" spans="1:18" hidden="1">
      <c r="A150" s="203"/>
      <c r="B150" s="204"/>
      <c r="C150" s="204"/>
      <c r="D150" s="203"/>
      <c r="E150" s="203"/>
      <c r="H150" s="203"/>
      <c r="I150" s="205"/>
      <c r="J150" s="205"/>
      <c r="K150" s="205"/>
      <c r="L150" s="205">
        <f>IFERROR(IF(G150="X",0,IF(H150="X",0,VLOOKUP(H150,'2'!$K$3:$L$16,2,FALSE))),0)</f>
        <v>0</v>
      </c>
      <c r="M150" s="205">
        <f t="shared" si="4"/>
        <v>0</v>
      </c>
      <c r="N150" s="205">
        <f>IFERROR(VLOOKUP(H150,'2'!$K$3:$M$16,3,FALSE),0)</f>
        <v>0</v>
      </c>
      <c r="O150" s="205">
        <f t="shared" si="5"/>
        <v>0</v>
      </c>
      <c r="P150" s="205"/>
      <c r="Q150" s="205"/>
      <c r="R150" s="205"/>
    </row>
    <row r="151" spans="1:18" hidden="1">
      <c r="A151" s="203"/>
      <c r="B151" s="204"/>
      <c r="C151" s="204"/>
      <c r="D151" s="203"/>
      <c r="E151" s="203"/>
      <c r="H151" s="203"/>
      <c r="I151" s="205"/>
      <c r="J151" s="205"/>
      <c r="K151" s="205"/>
      <c r="L151" s="205">
        <f>IFERROR(IF(G151="X",0,IF(H151="X",0,VLOOKUP(H151,'2'!$K$3:$L$16,2,FALSE))),0)</f>
        <v>0</v>
      </c>
      <c r="M151" s="205">
        <f t="shared" si="4"/>
        <v>0</v>
      </c>
      <c r="N151" s="205">
        <f>IFERROR(VLOOKUP(H151,'2'!$K$3:$M$16,3,FALSE),0)</f>
        <v>0</v>
      </c>
      <c r="O151" s="205">
        <f t="shared" si="5"/>
        <v>0</v>
      </c>
      <c r="P151" s="205"/>
      <c r="Q151" s="205"/>
      <c r="R151" s="205"/>
    </row>
    <row r="152" spans="1:18" hidden="1">
      <c r="A152" s="203"/>
      <c r="B152" s="204"/>
      <c r="C152" s="204"/>
      <c r="D152" s="203"/>
      <c r="E152" s="203"/>
      <c r="H152" s="203"/>
      <c r="I152" s="205"/>
      <c r="J152" s="205"/>
      <c r="K152" s="205"/>
      <c r="L152" s="205">
        <f>IFERROR(IF(G152="X",0,IF(H152="X",0,VLOOKUP(H152,'2'!$K$3:$L$16,2,FALSE))),0)</f>
        <v>0</v>
      </c>
      <c r="M152" s="205">
        <f t="shared" si="4"/>
        <v>0</v>
      </c>
      <c r="N152" s="205">
        <f>IFERROR(VLOOKUP(H152,'2'!$K$3:$M$16,3,FALSE),0)</f>
        <v>0</v>
      </c>
      <c r="O152" s="205">
        <f t="shared" si="5"/>
        <v>0</v>
      </c>
      <c r="P152" s="205"/>
      <c r="Q152" s="205"/>
      <c r="R152" s="205"/>
    </row>
    <row r="153" spans="1:18" hidden="1">
      <c r="A153" s="203"/>
      <c r="B153" s="204"/>
      <c r="C153" s="204"/>
      <c r="D153" s="203"/>
      <c r="E153" s="203"/>
      <c r="H153" s="203"/>
      <c r="I153" s="205"/>
      <c r="J153" s="205"/>
      <c r="K153" s="205"/>
      <c r="L153" s="205">
        <f>IFERROR(IF(G153="X",0,IF(H153="X",0,VLOOKUP(H153,'2'!$K$3:$L$16,2,FALSE))),0)</f>
        <v>0</v>
      </c>
      <c r="M153" s="205">
        <f t="shared" si="4"/>
        <v>0</v>
      </c>
      <c r="N153" s="205">
        <f>IFERROR(VLOOKUP(H153,'2'!$K$3:$M$16,3,FALSE),0)</f>
        <v>0</v>
      </c>
      <c r="O153" s="205">
        <f t="shared" si="5"/>
        <v>0</v>
      </c>
      <c r="P153" s="205"/>
      <c r="Q153" s="205"/>
      <c r="R153" s="205"/>
    </row>
    <row r="154" spans="1:18" hidden="1">
      <c r="A154" s="203"/>
      <c r="B154" s="204"/>
      <c r="C154" s="204"/>
      <c r="D154" s="203"/>
      <c r="E154" s="203"/>
      <c r="H154" s="203"/>
      <c r="I154" s="205"/>
      <c r="J154" s="205"/>
      <c r="K154" s="205"/>
      <c r="L154" s="205">
        <f>IFERROR(IF(G154="X",0,IF(H154="X",0,VLOOKUP(H154,'2'!$K$3:$L$16,2,FALSE))),0)</f>
        <v>0</v>
      </c>
      <c r="M154" s="205">
        <f t="shared" si="4"/>
        <v>0</v>
      </c>
      <c r="N154" s="205">
        <f>IFERROR(VLOOKUP(H154,'2'!$K$3:$M$16,3,FALSE),0)</f>
        <v>0</v>
      </c>
      <c r="O154" s="205">
        <f t="shared" si="5"/>
        <v>0</v>
      </c>
      <c r="P154" s="205"/>
      <c r="Q154" s="205"/>
      <c r="R154" s="205"/>
    </row>
    <row r="155" spans="1:18" hidden="1">
      <c r="A155" s="203"/>
      <c r="B155" s="204"/>
      <c r="C155" s="204"/>
      <c r="D155" s="203"/>
      <c r="E155" s="203"/>
      <c r="H155" s="203"/>
      <c r="I155" s="205"/>
      <c r="J155" s="205"/>
      <c r="K155" s="205"/>
      <c r="L155" s="205">
        <f>IFERROR(IF(G155="X",0,IF(H155="X",0,VLOOKUP(H155,'2'!$K$3:$L$16,2,FALSE))),0)</f>
        <v>0</v>
      </c>
      <c r="M155" s="205">
        <f t="shared" si="4"/>
        <v>0</v>
      </c>
      <c r="N155" s="205">
        <f>IFERROR(VLOOKUP(H155,'2'!$K$3:$M$16,3,FALSE),0)</f>
        <v>0</v>
      </c>
      <c r="O155" s="205">
        <f t="shared" si="5"/>
        <v>0</v>
      </c>
      <c r="P155" s="205"/>
      <c r="Q155" s="205"/>
      <c r="R155" s="205"/>
    </row>
    <row r="156" spans="1:18" hidden="1">
      <c r="A156" s="203"/>
      <c r="B156" s="204"/>
      <c r="C156" s="204"/>
      <c r="D156" s="203"/>
      <c r="E156" s="203"/>
      <c r="H156" s="203"/>
      <c r="I156" s="205"/>
      <c r="J156" s="205"/>
      <c r="K156" s="205"/>
      <c r="L156" s="205">
        <f>IFERROR(IF(G156="X",0,IF(H156="X",0,VLOOKUP(H156,'2'!$K$3:$L$16,2,FALSE))),0)</f>
        <v>0</v>
      </c>
      <c r="M156" s="205">
        <f t="shared" si="4"/>
        <v>0</v>
      </c>
      <c r="N156" s="205">
        <f>IFERROR(VLOOKUP(H156,'2'!$K$3:$M$16,3,FALSE),0)</f>
        <v>0</v>
      </c>
      <c r="O156" s="205">
        <f t="shared" si="5"/>
        <v>0</v>
      </c>
      <c r="P156" s="205"/>
      <c r="Q156" s="205"/>
      <c r="R156" s="205"/>
    </row>
    <row r="157" spans="1:18" hidden="1">
      <c r="A157" s="203"/>
      <c r="B157" s="204"/>
      <c r="C157" s="204"/>
      <c r="D157" s="203"/>
      <c r="E157" s="203"/>
      <c r="H157" s="203"/>
      <c r="I157" s="205"/>
      <c r="J157" s="205"/>
      <c r="K157" s="205"/>
      <c r="L157" s="205">
        <f>IFERROR(IF(G157="X",0,IF(H157="X",0,VLOOKUP(H157,'2'!$K$3:$L$16,2,FALSE))),0)</f>
        <v>0</v>
      </c>
      <c r="M157" s="205">
        <f t="shared" si="4"/>
        <v>0</v>
      </c>
      <c r="N157" s="205">
        <f>IFERROR(VLOOKUP(H157,'2'!$K$3:$M$16,3,FALSE),0)</f>
        <v>0</v>
      </c>
      <c r="O157" s="205">
        <f t="shared" si="5"/>
        <v>0</v>
      </c>
      <c r="P157" s="205"/>
      <c r="Q157" s="205"/>
      <c r="R157" s="205"/>
    </row>
    <row r="158" spans="1:18" hidden="1">
      <c r="A158" s="203"/>
      <c r="B158" s="204"/>
      <c r="C158" s="204"/>
      <c r="D158" s="203"/>
      <c r="E158" s="203"/>
      <c r="H158" s="203"/>
      <c r="I158" s="205"/>
      <c r="J158" s="205"/>
      <c r="K158" s="205"/>
      <c r="L158" s="205">
        <f>IFERROR(IF(G158="X",0,IF(H158="X",0,VLOOKUP(H158,'2'!$K$3:$L$16,2,FALSE))),0)</f>
        <v>0</v>
      </c>
      <c r="M158" s="205">
        <f t="shared" si="4"/>
        <v>0</v>
      </c>
      <c r="N158" s="205">
        <f>IFERROR(VLOOKUP(H158,'2'!$K$3:$M$16,3,FALSE),0)</f>
        <v>0</v>
      </c>
      <c r="O158" s="205">
        <f t="shared" si="5"/>
        <v>0</v>
      </c>
      <c r="P158" s="205"/>
      <c r="Q158" s="205"/>
      <c r="R158" s="205"/>
    </row>
    <row r="159" spans="1:18" hidden="1">
      <c r="A159" s="203"/>
      <c r="B159" s="204"/>
      <c r="C159" s="204"/>
      <c r="D159" s="203"/>
      <c r="E159" s="203"/>
      <c r="H159" s="203"/>
      <c r="I159" s="205"/>
      <c r="J159" s="205"/>
      <c r="K159" s="205"/>
      <c r="L159" s="205">
        <f>IFERROR(IF(G159="X",0,IF(H159="X",0,VLOOKUP(H159,'2'!$K$3:$L$16,2,FALSE))),0)</f>
        <v>0</v>
      </c>
      <c r="M159" s="205">
        <f t="shared" si="4"/>
        <v>0</v>
      </c>
      <c r="N159" s="205">
        <f>IFERROR(VLOOKUP(H159,'2'!$K$3:$M$16,3,FALSE),0)</f>
        <v>0</v>
      </c>
      <c r="O159" s="205">
        <f t="shared" si="5"/>
        <v>0</v>
      </c>
      <c r="P159" s="205"/>
      <c r="Q159" s="205"/>
      <c r="R159" s="205"/>
    </row>
    <row r="160" spans="1:18" hidden="1">
      <c r="A160" s="203"/>
      <c r="B160" s="204"/>
      <c r="C160" s="204"/>
      <c r="D160" s="203"/>
      <c r="E160" s="203"/>
      <c r="H160" s="203"/>
      <c r="I160" s="205"/>
      <c r="J160" s="205"/>
      <c r="K160" s="205"/>
      <c r="L160" s="205">
        <f>IFERROR(IF(G160="X",0,IF(H160="X",0,VLOOKUP(H160,'2'!$K$3:$L$16,2,FALSE))),0)</f>
        <v>0</v>
      </c>
      <c r="M160" s="205">
        <f t="shared" si="4"/>
        <v>0</v>
      </c>
      <c r="N160" s="205">
        <f>IFERROR(VLOOKUP(H160,'2'!$K$3:$M$16,3,FALSE),0)</f>
        <v>0</v>
      </c>
      <c r="O160" s="205">
        <f t="shared" si="5"/>
        <v>0</v>
      </c>
      <c r="P160" s="205"/>
      <c r="Q160" s="205"/>
      <c r="R160" s="205"/>
    </row>
    <row r="161" spans="1:18" hidden="1">
      <c r="A161" s="203"/>
      <c r="B161" s="204"/>
      <c r="C161" s="204"/>
      <c r="D161" s="203"/>
      <c r="E161" s="203"/>
      <c r="H161" s="203"/>
      <c r="I161" s="205"/>
      <c r="J161" s="205"/>
      <c r="K161" s="205"/>
      <c r="L161" s="205">
        <f>IFERROR(IF(G161="X",0,IF(H161="X",0,VLOOKUP(H161,'2'!$K$3:$L$16,2,FALSE))),0)</f>
        <v>0</v>
      </c>
      <c r="M161" s="205">
        <f t="shared" si="4"/>
        <v>0</v>
      </c>
      <c r="N161" s="205">
        <f>IFERROR(VLOOKUP(H161,'2'!$K$3:$M$16,3,FALSE),0)</f>
        <v>0</v>
      </c>
      <c r="O161" s="205">
        <f t="shared" si="5"/>
        <v>0</v>
      </c>
      <c r="P161" s="205"/>
      <c r="Q161" s="205"/>
      <c r="R161" s="205"/>
    </row>
    <row r="162" spans="1:18" hidden="1">
      <c r="A162" s="203"/>
      <c r="B162" s="204"/>
      <c r="C162" s="204"/>
      <c r="D162" s="203"/>
      <c r="E162" s="203"/>
      <c r="H162" s="203"/>
      <c r="I162" s="205"/>
      <c r="J162" s="205"/>
      <c r="K162" s="205"/>
      <c r="L162" s="205">
        <f>IFERROR(IF(G162="X",0,IF(H162="X",0,VLOOKUP(H162,'2'!$K$3:$L$16,2,FALSE))),0)</f>
        <v>0</v>
      </c>
      <c r="M162" s="205">
        <f t="shared" si="4"/>
        <v>0</v>
      </c>
      <c r="N162" s="205">
        <f>IFERROR(VLOOKUP(H162,'2'!$K$3:$M$16,3,FALSE),0)</f>
        <v>0</v>
      </c>
      <c r="O162" s="205">
        <f t="shared" si="5"/>
        <v>0</v>
      </c>
      <c r="P162" s="205"/>
      <c r="Q162" s="205"/>
      <c r="R162" s="205"/>
    </row>
    <row r="163" spans="1:18" hidden="1">
      <c r="A163" s="203"/>
      <c r="B163" s="204"/>
      <c r="C163" s="204"/>
      <c r="D163" s="203"/>
      <c r="E163" s="203"/>
      <c r="H163" s="203"/>
      <c r="I163" s="205"/>
      <c r="J163" s="205"/>
      <c r="K163" s="205"/>
      <c r="L163" s="205">
        <f>IFERROR(IF(G163="X",0,IF(H163="X",0,VLOOKUP(H163,'2'!$K$3:$L$16,2,FALSE))),0)</f>
        <v>0</v>
      </c>
      <c r="M163" s="205">
        <f t="shared" si="4"/>
        <v>0</v>
      </c>
      <c r="N163" s="205">
        <f>IFERROR(VLOOKUP(H163,'2'!$K$3:$M$16,3,FALSE),0)</f>
        <v>0</v>
      </c>
      <c r="O163" s="205">
        <f t="shared" si="5"/>
        <v>0</v>
      </c>
      <c r="P163" s="205"/>
      <c r="Q163" s="205"/>
      <c r="R163" s="205"/>
    </row>
    <row r="164" spans="1:18" hidden="1">
      <c r="A164" s="203"/>
      <c r="B164" s="204"/>
      <c r="C164" s="204"/>
      <c r="D164" s="203"/>
      <c r="E164" s="203"/>
      <c r="H164" s="203"/>
      <c r="I164" s="205"/>
      <c r="J164" s="205"/>
      <c r="K164" s="205"/>
      <c r="L164" s="205">
        <f>IFERROR(IF(G164="X",0,IF(H164="X",0,VLOOKUP(H164,'2'!$K$3:$L$16,2,FALSE))),0)</f>
        <v>0</v>
      </c>
      <c r="M164" s="205">
        <f t="shared" si="4"/>
        <v>0</v>
      </c>
      <c r="N164" s="205">
        <f>IFERROR(VLOOKUP(H164,'2'!$K$3:$M$16,3,FALSE),0)</f>
        <v>0</v>
      </c>
      <c r="O164" s="205">
        <f t="shared" si="5"/>
        <v>0</v>
      </c>
      <c r="P164" s="205"/>
      <c r="Q164" s="205"/>
      <c r="R164" s="205"/>
    </row>
    <row r="165" spans="1:18" hidden="1">
      <c r="A165" s="203"/>
      <c r="B165" s="204"/>
      <c r="C165" s="204"/>
      <c r="D165" s="203"/>
      <c r="E165" s="203"/>
      <c r="H165" s="203"/>
      <c r="I165" s="205"/>
      <c r="J165" s="205"/>
      <c r="K165" s="205"/>
      <c r="L165" s="205">
        <f>IFERROR(IF(G165="X",0,IF(H165="X",0,VLOOKUP(H165,'2'!$K$3:$L$16,2,FALSE))),0)</f>
        <v>0</v>
      </c>
      <c r="M165" s="205">
        <f t="shared" si="4"/>
        <v>0</v>
      </c>
      <c r="N165" s="205">
        <f>IFERROR(VLOOKUP(H165,'2'!$K$3:$M$16,3,FALSE),0)</f>
        <v>0</v>
      </c>
      <c r="O165" s="205">
        <f t="shared" si="5"/>
        <v>0</v>
      </c>
      <c r="P165" s="205"/>
      <c r="Q165" s="205"/>
      <c r="R165" s="205"/>
    </row>
    <row r="166" spans="1:18" hidden="1">
      <c r="A166" s="203"/>
      <c r="B166" s="204"/>
      <c r="C166" s="204"/>
      <c r="D166" s="203"/>
      <c r="E166" s="203"/>
      <c r="H166" s="203"/>
      <c r="I166" s="205"/>
      <c r="J166" s="205"/>
      <c r="K166" s="205"/>
      <c r="L166" s="205">
        <f>IFERROR(IF(G166="X",0,IF(H166="X",0,VLOOKUP(H166,'2'!$K$3:$L$16,2,FALSE))),0)</f>
        <v>0</v>
      </c>
      <c r="M166" s="205">
        <f t="shared" si="4"/>
        <v>0</v>
      </c>
      <c r="N166" s="205">
        <f>IFERROR(VLOOKUP(H166,'2'!$K$3:$M$16,3,FALSE),0)</f>
        <v>0</v>
      </c>
      <c r="O166" s="205">
        <f t="shared" si="5"/>
        <v>0</v>
      </c>
      <c r="P166" s="205"/>
      <c r="Q166" s="205"/>
      <c r="R166" s="205"/>
    </row>
    <row r="167" spans="1:18" hidden="1">
      <c r="A167" s="203"/>
      <c r="B167" s="204"/>
      <c r="C167" s="204"/>
      <c r="D167" s="203"/>
      <c r="E167" s="203"/>
      <c r="H167" s="203"/>
      <c r="I167" s="205"/>
      <c r="J167" s="205"/>
      <c r="K167" s="205"/>
      <c r="L167" s="205">
        <f>IFERROR(IF(G167="X",0,IF(H167="X",0,VLOOKUP(H167,'2'!$K$3:$L$16,2,FALSE))),0)</f>
        <v>0</v>
      </c>
      <c r="M167" s="205">
        <f t="shared" si="4"/>
        <v>0</v>
      </c>
      <c r="N167" s="205">
        <f>IFERROR(VLOOKUP(H167,'2'!$K$3:$M$16,3,FALSE),0)</f>
        <v>0</v>
      </c>
      <c r="O167" s="205">
        <f t="shared" si="5"/>
        <v>0</v>
      </c>
      <c r="P167" s="205"/>
      <c r="Q167" s="205"/>
      <c r="R167" s="205"/>
    </row>
    <row r="168" spans="1:18" hidden="1">
      <c r="A168" s="203"/>
      <c r="B168" s="204"/>
      <c r="C168" s="204"/>
      <c r="D168" s="203"/>
      <c r="E168" s="203"/>
      <c r="H168" s="203"/>
      <c r="I168" s="205"/>
      <c r="J168" s="205"/>
      <c r="K168" s="205"/>
      <c r="L168" s="205">
        <f>IFERROR(IF(G168="X",0,IF(H168="X",0,VLOOKUP(H168,'2'!$K$3:$L$16,2,FALSE))),0)</f>
        <v>0</v>
      </c>
      <c r="M168" s="205">
        <f t="shared" si="4"/>
        <v>0</v>
      </c>
      <c r="N168" s="205">
        <f>IFERROR(VLOOKUP(H168,'2'!$K$3:$M$16,3,FALSE),0)</f>
        <v>0</v>
      </c>
      <c r="O168" s="205">
        <f t="shared" si="5"/>
        <v>0</v>
      </c>
      <c r="P168" s="205"/>
      <c r="Q168" s="205"/>
      <c r="R168" s="205"/>
    </row>
    <row r="169" spans="1:18" hidden="1">
      <c r="A169" s="203"/>
      <c r="B169" s="204"/>
      <c r="C169" s="204"/>
      <c r="D169" s="203"/>
      <c r="E169" s="203"/>
      <c r="H169" s="203"/>
      <c r="I169" s="205"/>
      <c r="J169" s="205"/>
      <c r="K169" s="205"/>
      <c r="L169" s="205">
        <f>IFERROR(IF(G169="X",0,IF(H169="X",0,VLOOKUP(H169,'2'!$K$3:$L$16,2,FALSE))),0)</f>
        <v>0</v>
      </c>
      <c r="M169" s="205">
        <f t="shared" si="4"/>
        <v>0</v>
      </c>
      <c r="N169" s="205">
        <f>IFERROR(VLOOKUP(H169,'2'!$K$3:$M$16,3,FALSE),0)</f>
        <v>0</v>
      </c>
      <c r="O169" s="205">
        <f t="shared" si="5"/>
        <v>0</v>
      </c>
      <c r="P169" s="205"/>
      <c r="Q169" s="205"/>
      <c r="R169" s="205"/>
    </row>
    <row r="170" spans="1:18" hidden="1">
      <c r="A170" s="203"/>
      <c r="B170" s="204"/>
      <c r="C170" s="204"/>
      <c r="D170" s="203"/>
      <c r="E170" s="203"/>
      <c r="H170" s="203"/>
      <c r="I170" s="205"/>
      <c r="J170" s="205"/>
      <c r="K170" s="205"/>
      <c r="L170" s="205">
        <f>IFERROR(IF(G170="X",0,IF(H170="X",0,VLOOKUP(H170,'2'!$K$3:$L$16,2,FALSE))),0)</f>
        <v>0</v>
      </c>
      <c r="M170" s="205">
        <f t="shared" si="4"/>
        <v>0</v>
      </c>
      <c r="N170" s="205">
        <f>IFERROR(VLOOKUP(H170,'2'!$K$3:$M$16,3,FALSE),0)</f>
        <v>0</v>
      </c>
      <c r="O170" s="205">
        <f t="shared" si="5"/>
        <v>0</v>
      </c>
      <c r="P170" s="205"/>
      <c r="Q170" s="205"/>
      <c r="R170" s="205"/>
    </row>
    <row r="171" spans="1:18" hidden="1">
      <c r="A171" s="203"/>
      <c r="B171" s="204"/>
      <c r="C171" s="204"/>
      <c r="D171" s="203"/>
      <c r="E171" s="203"/>
      <c r="H171" s="203"/>
      <c r="I171" s="205"/>
      <c r="J171" s="205"/>
      <c r="K171" s="205"/>
      <c r="L171" s="205">
        <f>IFERROR(IF(G171="X",0,IF(H171="X",0,VLOOKUP(H171,'2'!$K$3:$L$16,2,FALSE))),0)</f>
        <v>0</v>
      </c>
      <c r="M171" s="205">
        <f t="shared" si="4"/>
        <v>0</v>
      </c>
      <c r="N171" s="205">
        <f>IFERROR(VLOOKUP(H171,'2'!$K$3:$M$16,3,FALSE),0)</f>
        <v>0</v>
      </c>
      <c r="O171" s="205">
        <f t="shared" si="5"/>
        <v>0</v>
      </c>
      <c r="P171" s="205"/>
      <c r="Q171" s="205"/>
      <c r="R171" s="205"/>
    </row>
    <row r="172" spans="1:18" hidden="1">
      <c r="A172" s="203"/>
      <c r="B172" s="204"/>
      <c r="C172" s="204"/>
      <c r="D172" s="203"/>
      <c r="E172" s="203"/>
      <c r="H172" s="203"/>
      <c r="I172" s="205"/>
      <c r="J172" s="205"/>
      <c r="K172" s="205"/>
      <c r="L172" s="205">
        <f>IFERROR(IF(G172="X",0,IF(H172="X",0,VLOOKUP(H172,'2'!$K$3:$L$16,2,FALSE))),0)</f>
        <v>0</v>
      </c>
      <c r="M172" s="205">
        <f t="shared" si="4"/>
        <v>0</v>
      </c>
      <c r="N172" s="205">
        <f>IFERROR(VLOOKUP(H172,'2'!$K$3:$M$16,3,FALSE),0)</f>
        <v>0</v>
      </c>
      <c r="O172" s="205">
        <f t="shared" si="5"/>
        <v>0</v>
      </c>
      <c r="P172" s="205"/>
      <c r="Q172" s="205"/>
      <c r="R172" s="205"/>
    </row>
    <row r="173" spans="1:18" hidden="1">
      <c r="A173" s="203"/>
      <c r="B173" s="204"/>
      <c r="C173" s="204"/>
      <c r="D173" s="203"/>
      <c r="E173" s="203"/>
      <c r="H173" s="203"/>
      <c r="I173" s="205"/>
      <c r="J173" s="205"/>
      <c r="K173" s="205"/>
      <c r="L173" s="205">
        <f>IFERROR(IF(G173="X",0,IF(H173="X",0,VLOOKUP(H173,'2'!$K$3:$L$16,2,FALSE))),0)</f>
        <v>0</v>
      </c>
      <c r="M173" s="205">
        <f t="shared" si="4"/>
        <v>0</v>
      </c>
      <c r="N173" s="205">
        <f>IFERROR(VLOOKUP(H173,'2'!$K$3:$M$16,3,FALSE),0)</f>
        <v>0</v>
      </c>
      <c r="O173" s="205">
        <f t="shared" si="5"/>
        <v>0</v>
      </c>
      <c r="P173" s="205"/>
      <c r="Q173" s="205"/>
      <c r="R173" s="205"/>
    </row>
    <row r="174" spans="1:18" hidden="1">
      <c r="A174" s="203"/>
      <c r="B174" s="204"/>
      <c r="C174" s="204"/>
      <c r="D174" s="203"/>
      <c r="E174" s="203"/>
      <c r="H174" s="203"/>
      <c r="I174" s="205"/>
      <c r="J174" s="205"/>
      <c r="K174" s="205"/>
      <c r="L174" s="205">
        <f>IFERROR(IF(G174="X",0,IF(H174="X",0,VLOOKUP(H174,'2'!$K$3:$L$16,2,FALSE))),0)</f>
        <v>0</v>
      </c>
      <c r="M174" s="205">
        <f t="shared" si="4"/>
        <v>0</v>
      </c>
      <c r="N174" s="205">
        <f>IFERROR(VLOOKUP(H174,'2'!$K$3:$M$16,3,FALSE),0)</f>
        <v>0</v>
      </c>
      <c r="O174" s="205">
        <f t="shared" si="5"/>
        <v>0</v>
      </c>
      <c r="P174" s="205"/>
      <c r="Q174" s="205"/>
      <c r="R174" s="205"/>
    </row>
    <row r="175" spans="1:18" hidden="1">
      <c r="A175" s="203"/>
      <c r="B175" s="204"/>
      <c r="C175" s="204"/>
      <c r="D175" s="203"/>
      <c r="E175" s="203"/>
      <c r="H175" s="203"/>
      <c r="I175" s="205"/>
      <c r="J175" s="205"/>
      <c r="K175" s="205"/>
      <c r="L175" s="205">
        <f>IFERROR(IF(G175="X",0,IF(H175="X",0,VLOOKUP(H175,'2'!$K$3:$L$16,2,FALSE))),0)</f>
        <v>0</v>
      </c>
      <c r="M175" s="205">
        <f t="shared" si="4"/>
        <v>0</v>
      </c>
      <c r="N175" s="205">
        <f>IFERROR(VLOOKUP(H175,'2'!$K$3:$M$16,3,FALSE),0)</f>
        <v>0</v>
      </c>
      <c r="O175" s="205">
        <f t="shared" si="5"/>
        <v>0</v>
      </c>
      <c r="P175" s="205"/>
      <c r="Q175" s="205"/>
      <c r="R175" s="205"/>
    </row>
    <row r="176" spans="1:18" hidden="1">
      <c r="A176" s="203"/>
      <c r="B176" s="204"/>
      <c r="C176" s="204"/>
      <c r="D176" s="203"/>
      <c r="E176" s="203"/>
      <c r="H176" s="203"/>
      <c r="I176" s="205"/>
      <c r="J176" s="205"/>
      <c r="K176" s="205"/>
      <c r="L176" s="205">
        <f>IFERROR(IF(G176="X",0,IF(H176="X",0,VLOOKUP(H176,'2'!$K$3:$L$16,2,FALSE))),0)</f>
        <v>0</v>
      </c>
      <c r="M176" s="205">
        <f t="shared" si="4"/>
        <v>0</v>
      </c>
      <c r="N176" s="205">
        <f>IFERROR(VLOOKUP(H176,'2'!$K$3:$M$16,3,FALSE),0)</f>
        <v>0</v>
      </c>
      <c r="O176" s="205">
        <f t="shared" si="5"/>
        <v>0</v>
      </c>
      <c r="P176" s="205"/>
      <c r="Q176" s="205"/>
      <c r="R176" s="205"/>
    </row>
    <row r="177" spans="1:18" hidden="1">
      <c r="A177" s="203"/>
      <c r="B177" s="204"/>
      <c r="C177" s="204"/>
      <c r="D177" s="203"/>
      <c r="E177" s="203"/>
      <c r="H177" s="203"/>
      <c r="I177" s="205"/>
      <c r="J177" s="205"/>
      <c r="K177" s="205"/>
      <c r="L177" s="205">
        <f>IFERROR(IF(G177="X",0,IF(H177="X",0,VLOOKUP(H177,'2'!$K$3:$L$16,2,FALSE))),0)</f>
        <v>0</v>
      </c>
      <c r="M177" s="205">
        <f t="shared" si="4"/>
        <v>0</v>
      </c>
      <c r="N177" s="205">
        <f>IFERROR(VLOOKUP(H177,'2'!$K$3:$M$16,3,FALSE),0)</f>
        <v>0</v>
      </c>
      <c r="O177" s="205">
        <f t="shared" si="5"/>
        <v>0</v>
      </c>
      <c r="P177" s="205"/>
      <c r="Q177" s="205"/>
      <c r="R177" s="205"/>
    </row>
    <row r="178" spans="1:18" hidden="1">
      <c r="A178" s="203"/>
      <c r="B178" s="204"/>
      <c r="C178" s="204"/>
      <c r="D178" s="203"/>
      <c r="E178" s="203"/>
      <c r="H178" s="203"/>
      <c r="I178" s="205"/>
      <c r="J178" s="205"/>
      <c r="K178" s="205"/>
      <c r="L178" s="205">
        <f>IFERROR(IF(G178="X",0,IF(H178="X",0,VLOOKUP(H178,'2'!$K$3:$L$16,2,FALSE))),0)</f>
        <v>0</v>
      </c>
      <c r="M178" s="205">
        <f t="shared" si="4"/>
        <v>0</v>
      </c>
      <c r="N178" s="205">
        <f>IFERROR(VLOOKUP(H178,'2'!$K$3:$M$16,3,FALSE),0)</f>
        <v>0</v>
      </c>
      <c r="O178" s="205">
        <f t="shared" si="5"/>
        <v>0</v>
      </c>
      <c r="P178" s="205"/>
      <c r="Q178" s="205"/>
      <c r="R178" s="205"/>
    </row>
    <row r="179" spans="1:18" hidden="1">
      <c r="A179" s="203"/>
      <c r="B179" s="204"/>
      <c r="C179" s="204"/>
      <c r="D179" s="203"/>
      <c r="E179" s="203"/>
      <c r="H179" s="203"/>
      <c r="I179" s="205"/>
      <c r="J179" s="205"/>
      <c r="K179" s="205"/>
      <c r="L179" s="205">
        <f>IFERROR(IF(G179="X",0,IF(H179="X",0,VLOOKUP(H179,'2'!$K$3:$L$16,2,FALSE))),0)</f>
        <v>0</v>
      </c>
      <c r="M179" s="205">
        <f t="shared" si="4"/>
        <v>0</v>
      </c>
      <c r="N179" s="205">
        <f>IFERROR(VLOOKUP(H179,'2'!$K$3:$M$16,3,FALSE),0)</f>
        <v>0</v>
      </c>
      <c r="O179" s="205">
        <f t="shared" si="5"/>
        <v>0</v>
      </c>
      <c r="P179" s="205"/>
      <c r="Q179" s="205"/>
      <c r="R179" s="205"/>
    </row>
    <row r="180" spans="1:18" hidden="1">
      <c r="A180" s="203"/>
      <c r="B180" s="204"/>
      <c r="C180" s="204"/>
      <c r="D180" s="203"/>
      <c r="E180" s="203"/>
      <c r="H180" s="203"/>
      <c r="I180" s="205"/>
      <c r="J180" s="205"/>
      <c r="K180" s="205"/>
      <c r="L180" s="205">
        <f>IFERROR(IF(G180="X",0,IF(H180="X",0,VLOOKUP(H180,'2'!$K$3:$L$16,2,FALSE))),0)</f>
        <v>0</v>
      </c>
      <c r="M180" s="205">
        <f t="shared" si="4"/>
        <v>0</v>
      </c>
      <c r="N180" s="205">
        <f>IFERROR(VLOOKUP(H180,'2'!$K$3:$M$16,3,FALSE),0)</f>
        <v>0</v>
      </c>
      <c r="O180" s="205">
        <f t="shared" si="5"/>
        <v>0</v>
      </c>
      <c r="P180" s="205"/>
      <c r="Q180" s="205"/>
      <c r="R180" s="205"/>
    </row>
    <row r="181" spans="1:18" hidden="1">
      <c r="A181" s="203"/>
      <c r="B181" s="204"/>
      <c r="C181" s="204"/>
      <c r="D181" s="203"/>
      <c r="E181" s="203"/>
      <c r="H181" s="203"/>
      <c r="I181" s="205"/>
      <c r="J181" s="205"/>
      <c r="K181" s="205"/>
      <c r="L181" s="205">
        <f>IFERROR(IF(G181="X",0,IF(H181="X",0,VLOOKUP(H181,'2'!$K$3:$L$16,2,FALSE))),0)</f>
        <v>0</v>
      </c>
      <c r="M181" s="205">
        <f t="shared" si="4"/>
        <v>0</v>
      </c>
      <c r="N181" s="205">
        <f>IFERROR(VLOOKUP(H181,'2'!$K$3:$M$16,3,FALSE),0)</f>
        <v>0</v>
      </c>
      <c r="O181" s="205">
        <f t="shared" si="5"/>
        <v>0</v>
      </c>
      <c r="P181" s="205"/>
      <c r="Q181" s="205"/>
      <c r="R181" s="205"/>
    </row>
    <row r="182" spans="1:18" hidden="1">
      <c r="A182" s="203"/>
      <c r="B182" s="204"/>
      <c r="C182" s="204"/>
      <c r="D182" s="203"/>
      <c r="E182" s="203"/>
      <c r="H182" s="203"/>
      <c r="I182" s="205"/>
      <c r="J182" s="205"/>
      <c r="K182" s="205"/>
      <c r="L182" s="205">
        <f>IFERROR(IF(G182="X",0,IF(H182="X",0,VLOOKUP(H182,'2'!$K$3:$L$16,2,FALSE))),0)</f>
        <v>0</v>
      </c>
      <c r="M182" s="205">
        <f t="shared" si="4"/>
        <v>0</v>
      </c>
      <c r="N182" s="205">
        <f>IFERROR(VLOOKUP(H182,'2'!$K$3:$M$16,3,FALSE),0)</f>
        <v>0</v>
      </c>
      <c r="O182" s="205">
        <f t="shared" si="5"/>
        <v>0</v>
      </c>
      <c r="P182" s="205"/>
      <c r="Q182" s="205"/>
      <c r="R182" s="205"/>
    </row>
    <row r="183" spans="1:18" hidden="1">
      <c r="A183" s="203"/>
      <c r="B183" s="204"/>
      <c r="C183" s="204"/>
      <c r="D183" s="203"/>
      <c r="E183" s="203"/>
      <c r="H183" s="203"/>
      <c r="I183" s="205"/>
      <c r="J183" s="205"/>
      <c r="K183" s="205"/>
      <c r="L183" s="205">
        <f>IFERROR(IF(G183="X",0,IF(H183="X",0,VLOOKUP(H183,'2'!$K$3:$L$16,2,FALSE))),0)</f>
        <v>0</v>
      </c>
      <c r="M183" s="205">
        <f t="shared" si="4"/>
        <v>0</v>
      </c>
      <c r="N183" s="205">
        <f>IFERROR(VLOOKUP(H183,'2'!$K$3:$M$16,3,FALSE),0)</f>
        <v>0</v>
      </c>
      <c r="O183" s="205">
        <f t="shared" si="5"/>
        <v>0</v>
      </c>
      <c r="P183" s="205"/>
      <c r="Q183" s="205"/>
      <c r="R183" s="205"/>
    </row>
    <row r="184" spans="1:18" hidden="1">
      <c r="A184" s="203"/>
      <c r="B184" s="204"/>
      <c r="C184" s="204"/>
      <c r="D184" s="203"/>
      <c r="E184" s="203"/>
      <c r="H184" s="203"/>
      <c r="I184" s="205"/>
      <c r="J184" s="205"/>
      <c r="K184" s="205"/>
      <c r="L184" s="205">
        <f>IFERROR(IF(G184="X",0,IF(H184="X",0,VLOOKUP(H184,'2'!$K$3:$L$16,2,FALSE))),0)</f>
        <v>0</v>
      </c>
      <c r="M184" s="205">
        <f t="shared" si="4"/>
        <v>0</v>
      </c>
      <c r="N184" s="205">
        <f>IFERROR(VLOOKUP(H184,'2'!$K$3:$M$16,3,FALSE),0)</f>
        <v>0</v>
      </c>
      <c r="O184" s="205">
        <f t="shared" si="5"/>
        <v>0</v>
      </c>
      <c r="P184" s="205"/>
      <c r="Q184" s="205"/>
      <c r="R184" s="205"/>
    </row>
    <row r="185" spans="1:18" hidden="1">
      <c r="A185" s="203"/>
      <c r="B185" s="204"/>
      <c r="C185" s="204"/>
      <c r="D185" s="203"/>
      <c r="E185" s="203"/>
      <c r="H185" s="203"/>
      <c r="I185" s="205"/>
      <c r="J185" s="205"/>
      <c r="K185" s="205"/>
      <c r="L185" s="205">
        <f>IFERROR(IF(G185="X",0,IF(H185="X",0,VLOOKUP(H185,'2'!$K$3:$L$16,2,FALSE))),0)</f>
        <v>0</v>
      </c>
      <c r="M185" s="205">
        <f t="shared" si="4"/>
        <v>0</v>
      </c>
      <c r="N185" s="205">
        <f>IFERROR(VLOOKUP(H185,'2'!$K$3:$M$16,3,FALSE),0)</f>
        <v>0</v>
      </c>
      <c r="O185" s="205">
        <f t="shared" si="5"/>
        <v>0</v>
      </c>
      <c r="P185" s="205"/>
      <c r="Q185" s="205"/>
      <c r="R185" s="205"/>
    </row>
    <row r="186" spans="1:18" hidden="1">
      <c r="A186" s="203"/>
      <c r="B186" s="204"/>
      <c r="C186" s="204"/>
      <c r="D186" s="203"/>
      <c r="E186" s="203"/>
      <c r="H186" s="203"/>
      <c r="I186" s="205"/>
      <c r="J186" s="205"/>
      <c r="K186" s="205"/>
      <c r="L186" s="205">
        <f>IFERROR(IF(G186="X",0,IF(H186="X",0,VLOOKUP(H186,'2'!$K$3:$L$16,2,FALSE))),0)</f>
        <v>0</v>
      </c>
      <c r="M186" s="205">
        <f t="shared" si="4"/>
        <v>0</v>
      </c>
      <c r="N186" s="205">
        <f>IFERROR(VLOOKUP(H186,'2'!$K$3:$M$16,3,FALSE),0)</f>
        <v>0</v>
      </c>
      <c r="O186" s="205">
        <f t="shared" si="5"/>
        <v>0</v>
      </c>
      <c r="P186" s="205"/>
      <c r="Q186" s="205"/>
      <c r="R186" s="205"/>
    </row>
    <row r="187" spans="1:18" hidden="1">
      <c r="A187" s="203"/>
      <c r="B187" s="204"/>
      <c r="C187" s="204"/>
      <c r="D187" s="203"/>
      <c r="E187" s="203"/>
      <c r="H187" s="203"/>
      <c r="I187" s="205"/>
      <c r="J187" s="205"/>
      <c r="K187" s="205"/>
      <c r="L187" s="205">
        <f>IFERROR(IF(G187="X",0,IF(H187="X",0,VLOOKUP(H187,'2'!$K$3:$L$16,2,FALSE))),0)</f>
        <v>0</v>
      </c>
      <c r="M187" s="205">
        <f t="shared" si="4"/>
        <v>0</v>
      </c>
      <c r="N187" s="205">
        <f>IFERROR(VLOOKUP(H187,'2'!$K$3:$M$16,3,FALSE),0)</f>
        <v>0</v>
      </c>
      <c r="O187" s="205">
        <f t="shared" si="5"/>
        <v>0</v>
      </c>
      <c r="P187" s="205"/>
      <c r="Q187" s="205"/>
      <c r="R187" s="205"/>
    </row>
    <row r="188" spans="1:18" hidden="1">
      <c r="A188" s="203"/>
      <c r="B188" s="204"/>
      <c r="C188" s="204"/>
      <c r="D188" s="203"/>
      <c r="E188" s="203"/>
      <c r="H188" s="203"/>
      <c r="I188" s="205"/>
      <c r="J188" s="205"/>
      <c r="K188" s="205"/>
      <c r="L188" s="205">
        <f>IFERROR(IF(G188="X",0,IF(H188="X",0,VLOOKUP(H188,'2'!$K$3:$L$16,2,FALSE))),0)</f>
        <v>0</v>
      </c>
      <c r="M188" s="205">
        <f t="shared" si="4"/>
        <v>0</v>
      </c>
      <c r="N188" s="205">
        <f>IFERROR(VLOOKUP(H188,'2'!$K$3:$M$16,3,FALSE),0)</f>
        <v>0</v>
      </c>
      <c r="O188" s="205">
        <f t="shared" si="5"/>
        <v>0</v>
      </c>
      <c r="P188" s="205"/>
      <c r="Q188" s="205"/>
      <c r="R188" s="205"/>
    </row>
    <row r="189" spans="1:18" hidden="1">
      <c r="A189" s="203"/>
      <c r="B189" s="204"/>
      <c r="C189" s="204"/>
      <c r="D189" s="203"/>
      <c r="E189" s="203"/>
      <c r="H189" s="203"/>
      <c r="I189" s="205"/>
      <c r="J189" s="205"/>
      <c r="K189" s="205"/>
      <c r="L189" s="205">
        <f>IFERROR(IF(G189="X",0,IF(H189="X",0,VLOOKUP(H189,'2'!$K$3:$L$16,2,FALSE))),0)</f>
        <v>0</v>
      </c>
      <c r="M189" s="205">
        <f t="shared" si="4"/>
        <v>0</v>
      </c>
      <c r="N189" s="205">
        <f>IFERROR(VLOOKUP(H189,'2'!$K$3:$M$16,3,FALSE),0)</f>
        <v>0</v>
      </c>
      <c r="O189" s="205">
        <f t="shared" si="5"/>
        <v>0</v>
      </c>
      <c r="P189" s="205"/>
      <c r="Q189" s="205"/>
      <c r="R189" s="205"/>
    </row>
    <row r="190" spans="1:18" hidden="1">
      <c r="A190" s="203"/>
      <c r="B190" s="204"/>
      <c r="C190" s="204"/>
      <c r="D190" s="203"/>
      <c r="E190" s="203"/>
      <c r="H190" s="203"/>
      <c r="I190" s="205"/>
      <c r="J190" s="205"/>
      <c r="K190" s="205"/>
      <c r="L190" s="205">
        <f>IFERROR(IF(G190="X",0,IF(H190="X",0,VLOOKUP(H190,'2'!$K$3:$L$16,2,FALSE))),0)</f>
        <v>0</v>
      </c>
      <c r="M190" s="205">
        <f t="shared" si="4"/>
        <v>0</v>
      </c>
      <c r="N190" s="205">
        <f>IFERROR(VLOOKUP(H190,'2'!$K$3:$M$16,3,FALSE),0)</f>
        <v>0</v>
      </c>
      <c r="O190" s="205">
        <f t="shared" si="5"/>
        <v>0</v>
      </c>
      <c r="P190" s="205"/>
      <c r="Q190" s="205"/>
      <c r="R190" s="205"/>
    </row>
    <row r="191" spans="1:18" hidden="1">
      <c r="A191" s="203"/>
      <c r="B191" s="204"/>
      <c r="C191" s="204"/>
      <c r="D191" s="203"/>
      <c r="E191" s="203"/>
      <c r="H191" s="203"/>
      <c r="I191" s="205"/>
      <c r="J191" s="205"/>
      <c r="K191" s="205"/>
      <c r="L191" s="205">
        <f>IFERROR(IF(G191="X",0,IF(H191="X",0,VLOOKUP(H191,'2'!$K$3:$L$16,2,FALSE))),0)</f>
        <v>0</v>
      </c>
      <c r="M191" s="205">
        <f t="shared" si="4"/>
        <v>0</v>
      </c>
      <c r="N191" s="205">
        <f>IFERROR(VLOOKUP(H191,'2'!$K$3:$M$16,3,FALSE),0)</f>
        <v>0</v>
      </c>
      <c r="O191" s="205">
        <f t="shared" si="5"/>
        <v>0</v>
      </c>
      <c r="P191" s="205"/>
      <c r="Q191" s="205"/>
      <c r="R191" s="205"/>
    </row>
    <row r="192" spans="1:18" hidden="1">
      <c r="A192" s="203"/>
      <c r="B192" s="204"/>
      <c r="C192" s="204"/>
      <c r="D192" s="203"/>
      <c r="E192" s="203"/>
      <c r="H192" s="203"/>
      <c r="I192" s="205"/>
      <c r="J192" s="205"/>
      <c r="K192" s="205"/>
      <c r="L192" s="205">
        <f>IFERROR(IF(G192="X",0,IF(H192="X",0,VLOOKUP(H192,'2'!$K$3:$L$16,2,FALSE))),0)</f>
        <v>0</v>
      </c>
      <c r="M192" s="205">
        <f t="shared" si="4"/>
        <v>0</v>
      </c>
      <c r="N192" s="205">
        <f>IFERROR(VLOOKUP(H192,'2'!$K$3:$M$16,3,FALSE),0)</f>
        <v>0</v>
      </c>
      <c r="O192" s="205">
        <f t="shared" si="5"/>
        <v>0</v>
      </c>
      <c r="P192" s="205"/>
      <c r="Q192" s="205"/>
      <c r="R192" s="205"/>
    </row>
    <row r="193" spans="1:18" hidden="1">
      <c r="A193" s="203"/>
      <c r="B193" s="204"/>
      <c r="C193" s="204"/>
      <c r="D193" s="203"/>
      <c r="E193" s="203"/>
      <c r="H193" s="203"/>
      <c r="I193" s="205"/>
      <c r="J193" s="205"/>
      <c r="K193" s="205"/>
      <c r="L193" s="205">
        <f>IFERROR(IF(G193="X",0,IF(H193="X",0,VLOOKUP(H193,'2'!$K$3:$L$16,2,FALSE))),0)</f>
        <v>0</v>
      </c>
      <c r="M193" s="205">
        <f t="shared" si="4"/>
        <v>0</v>
      </c>
      <c r="N193" s="205">
        <f>IFERROR(VLOOKUP(H193,'2'!$K$3:$M$16,3,FALSE),0)</f>
        <v>0</v>
      </c>
      <c r="O193" s="205">
        <f t="shared" si="5"/>
        <v>0</v>
      </c>
      <c r="P193" s="205"/>
      <c r="Q193" s="205"/>
      <c r="R193" s="205"/>
    </row>
    <row r="194" spans="1:18" hidden="1">
      <c r="A194" s="203"/>
      <c r="B194" s="204"/>
      <c r="C194" s="204"/>
      <c r="D194" s="203"/>
      <c r="E194" s="203"/>
      <c r="H194" s="203"/>
      <c r="I194" s="205"/>
      <c r="J194" s="205"/>
      <c r="K194" s="205"/>
      <c r="L194" s="205">
        <f>IFERROR(IF(G194="X",0,IF(H194="X",0,VLOOKUP(H194,'2'!$K$3:$L$16,2,FALSE))),0)</f>
        <v>0</v>
      </c>
      <c r="M194" s="205">
        <f t="shared" si="4"/>
        <v>0</v>
      </c>
      <c r="N194" s="205">
        <f>IFERROR(VLOOKUP(H194,'2'!$K$3:$M$16,3,FALSE),0)</f>
        <v>0</v>
      </c>
      <c r="O194" s="205">
        <f t="shared" si="5"/>
        <v>0</v>
      </c>
      <c r="P194" s="205"/>
      <c r="Q194" s="205"/>
      <c r="R194" s="205"/>
    </row>
    <row r="195" spans="1:18" hidden="1">
      <c r="A195" s="203"/>
      <c r="B195" s="204"/>
      <c r="C195" s="204"/>
      <c r="D195" s="203"/>
      <c r="E195" s="203"/>
      <c r="H195" s="203"/>
      <c r="I195" s="205"/>
      <c r="J195" s="205"/>
      <c r="K195" s="205"/>
      <c r="L195" s="205">
        <f>IFERROR(IF(G195="X",0,IF(H195="X",0,VLOOKUP(H195,'2'!$K$3:$L$16,2,FALSE))),0)</f>
        <v>0</v>
      </c>
      <c r="M195" s="205">
        <f t="shared" si="4"/>
        <v>0</v>
      </c>
      <c r="N195" s="205">
        <f>IFERROR(VLOOKUP(H195,'2'!$K$3:$M$16,3,FALSE),0)</f>
        <v>0</v>
      </c>
      <c r="O195" s="205">
        <f t="shared" si="5"/>
        <v>0</v>
      </c>
      <c r="P195" s="205"/>
      <c r="Q195" s="205"/>
      <c r="R195" s="205"/>
    </row>
    <row r="196" spans="1:18" hidden="1">
      <c r="A196" s="203"/>
      <c r="B196" s="204"/>
      <c r="C196" s="204"/>
      <c r="D196" s="203"/>
      <c r="E196" s="203"/>
      <c r="H196" s="203"/>
      <c r="I196" s="205"/>
      <c r="J196" s="205"/>
      <c r="K196" s="205"/>
      <c r="L196" s="205">
        <f>IFERROR(IF(G196="X",0,IF(H196="X",0,VLOOKUP(H196,'2'!$K$3:$L$16,2,FALSE))),0)</f>
        <v>0</v>
      </c>
      <c r="M196" s="205">
        <f t="shared" ref="M196:M259" si="6">K196*L196</f>
        <v>0</v>
      </c>
      <c r="N196" s="205">
        <f>IFERROR(VLOOKUP(H196,'2'!$K$3:$M$16,3,FALSE),0)</f>
        <v>0</v>
      </c>
      <c r="O196" s="205">
        <f t="shared" ref="O196:O259" si="7">IF(N196=0,0,M196/N196)</f>
        <v>0</v>
      </c>
      <c r="P196" s="205"/>
      <c r="Q196" s="205"/>
      <c r="R196" s="205"/>
    </row>
    <row r="197" spans="1:18" hidden="1">
      <c r="A197" s="203"/>
      <c r="B197" s="204"/>
      <c r="C197" s="204"/>
      <c r="D197" s="203"/>
      <c r="E197" s="203"/>
      <c r="H197" s="203"/>
      <c r="I197" s="205"/>
      <c r="J197" s="205"/>
      <c r="K197" s="205"/>
      <c r="L197" s="205">
        <f>IFERROR(IF(G197="X",0,IF(H197="X",0,VLOOKUP(H197,'2'!$K$3:$L$16,2,FALSE))),0)</f>
        <v>0</v>
      </c>
      <c r="M197" s="205">
        <f t="shared" si="6"/>
        <v>0</v>
      </c>
      <c r="N197" s="205">
        <f>IFERROR(VLOOKUP(H197,'2'!$K$3:$M$16,3,FALSE),0)</f>
        <v>0</v>
      </c>
      <c r="O197" s="205">
        <f t="shared" si="7"/>
        <v>0</v>
      </c>
      <c r="P197" s="205"/>
      <c r="Q197" s="205"/>
      <c r="R197" s="205"/>
    </row>
    <row r="198" spans="1:18" hidden="1">
      <c r="A198" s="203"/>
      <c r="B198" s="204"/>
      <c r="C198" s="204"/>
      <c r="D198" s="203"/>
      <c r="E198" s="203"/>
      <c r="H198" s="203"/>
      <c r="I198" s="205"/>
      <c r="J198" s="205"/>
      <c r="K198" s="205"/>
      <c r="L198" s="205">
        <f>IFERROR(IF(G198="X",0,IF(H198="X",0,VLOOKUP(H198,'2'!$K$3:$L$16,2,FALSE))),0)</f>
        <v>0</v>
      </c>
      <c r="M198" s="205">
        <f t="shared" si="6"/>
        <v>0</v>
      </c>
      <c r="N198" s="205">
        <f>IFERROR(VLOOKUP(H198,'2'!$K$3:$M$16,3,FALSE),0)</f>
        <v>0</v>
      </c>
      <c r="O198" s="205">
        <f t="shared" si="7"/>
        <v>0</v>
      </c>
      <c r="P198" s="205"/>
      <c r="Q198" s="205"/>
      <c r="R198" s="205"/>
    </row>
    <row r="199" spans="1:18" hidden="1">
      <c r="A199" s="203"/>
      <c r="B199" s="204"/>
      <c r="C199" s="204"/>
      <c r="D199" s="203"/>
      <c r="E199" s="203"/>
      <c r="H199" s="203"/>
      <c r="I199" s="205"/>
      <c r="J199" s="205"/>
      <c r="K199" s="205"/>
      <c r="L199" s="205">
        <f>IFERROR(IF(G199="X",0,IF(H199="X",0,VLOOKUP(H199,'2'!$K$3:$L$16,2,FALSE))),0)</f>
        <v>0</v>
      </c>
      <c r="M199" s="205">
        <f t="shared" si="6"/>
        <v>0</v>
      </c>
      <c r="N199" s="205">
        <f>IFERROR(VLOOKUP(H199,'2'!$K$3:$M$16,3,FALSE),0)</f>
        <v>0</v>
      </c>
      <c r="O199" s="205">
        <f t="shared" si="7"/>
        <v>0</v>
      </c>
      <c r="P199" s="205"/>
      <c r="Q199" s="205"/>
      <c r="R199" s="205"/>
    </row>
    <row r="200" spans="1:18" hidden="1">
      <c r="A200" s="203"/>
      <c r="B200" s="204"/>
      <c r="C200" s="204"/>
      <c r="D200" s="203"/>
      <c r="E200" s="203"/>
      <c r="H200" s="203"/>
      <c r="I200" s="205"/>
      <c r="J200" s="205"/>
      <c r="K200" s="205"/>
      <c r="L200" s="205">
        <f>IFERROR(IF(G200="X",0,IF(H200="X",0,VLOOKUP(H200,'2'!$K$3:$L$16,2,FALSE))),0)</f>
        <v>0</v>
      </c>
      <c r="M200" s="205">
        <f t="shared" si="6"/>
        <v>0</v>
      </c>
      <c r="N200" s="205">
        <f>IFERROR(VLOOKUP(H200,'2'!$K$3:$M$16,3,FALSE),0)</f>
        <v>0</v>
      </c>
      <c r="O200" s="205">
        <f t="shared" si="7"/>
        <v>0</v>
      </c>
      <c r="P200" s="205"/>
      <c r="Q200" s="205"/>
      <c r="R200" s="205"/>
    </row>
    <row r="201" spans="1:18" hidden="1">
      <c r="A201" s="203"/>
      <c r="B201" s="204"/>
      <c r="C201" s="204"/>
      <c r="D201" s="203"/>
      <c r="E201" s="203"/>
      <c r="H201" s="203"/>
      <c r="I201" s="205"/>
      <c r="J201" s="205"/>
      <c r="K201" s="205"/>
      <c r="L201" s="205">
        <f>IFERROR(IF(G201="X",0,IF(H201="X",0,VLOOKUP(H201,'2'!$K$3:$L$16,2,FALSE))),0)</f>
        <v>0</v>
      </c>
      <c r="M201" s="205">
        <f t="shared" si="6"/>
        <v>0</v>
      </c>
      <c r="N201" s="205">
        <f>IFERROR(VLOOKUP(H201,'2'!$K$3:$M$16,3,FALSE),0)</f>
        <v>0</v>
      </c>
      <c r="O201" s="205">
        <f t="shared" si="7"/>
        <v>0</v>
      </c>
      <c r="P201" s="205"/>
      <c r="Q201" s="205"/>
      <c r="R201" s="205"/>
    </row>
    <row r="202" spans="1:18" hidden="1">
      <c r="A202" s="203"/>
      <c r="B202" s="204"/>
      <c r="C202" s="204"/>
      <c r="D202" s="203"/>
      <c r="E202" s="203"/>
      <c r="H202" s="203"/>
      <c r="I202" s="205"/>
      <c r="J202" s="205"/>
      <c r="K202" s="205"/>
      <c r="L202" s="205">
        <f>IFERROR(IF(G202="X",0,IF(H202="X",0,VLOOKUP(H202,'2'!$K$3:$L$16,2,FALSE))),0)</f>
        <v>0</v>
      </c>
      <c r="M202" s="205">
        <f t="shared" si="6"/>
        <v>0</v>
      </c>
      <c r="N202" s="205">
        <f>IFERROR(VLOOKUP(H202,'2'!$K$3:$M$16,3,FALSE),0)</f>
        <v>0</v>
      </c>
      <c r="O202" s="205">
        <f t="shared" si="7"/>
        <v>0</v>
      </c>
      <c r="P202" s="205"/>
      <c r="Q202" s="205"/>
      <c r="R202" s="205"/>
    </row>
    <row r="203" spans="1:18" hidden="1">
      <c r="A203" s="203"/>
      <c r="B203" s="204"/>
      <c r="C203" s="204"/>
      <c r="D203" s="203"/>
      <c r="E203" s="203"/>
      <c r="H203" s="203"/>
      <c r="I203" s="205"/>
      <c r="J203" s="205"/>
      <c r="K203" s="205"/>
      <c r="L203" s="205">
        <f>IFERROR(IF(G203="X",0,IF(H203="X",0,VLOOKUP(H203,'2'!$K$3:$L$16,2,FALSE))),0)</f>
        <v>0</v>
      </c>
      <c r="M203" s="205">
        <f t="shared" si="6"/>
        <v>0</v>
      </c>
      <c r="N203" s="205">
        <f>IFERROR(VLOOKUP(H203,'2'!$K$3:$M$16,3,FALSE),0)</f>
        <v>0</v>
      </c>
      <c r="O203" s="205">
        <f t="shared" si="7"/>
        <v>0</v>
      </c>
      <c r="P203" s="205"/>
      <c r="Q203" s="205"/>
      <c r="R203" s="205"/>
    </row>
    <row r="204" spans="1:18" hidden="1">
      <c r="A204" s="203"/>
      <c r="B204" s="204"/>
      <c r="C204" s="204"/>
      <c r="D204" s="203"/>
      <c r="E204" s="203"/>
      <c r="H204" s="203"/>
      <c r="I204" s="205"/>
      <c r="J204" s="205"/>
      <c r="K204" s="205"/>
      <c r="L204" s="205">
        <f>IFERROR(IF(G204="X",0,IF(H204="X",0,VLOOKUP(H204,'2'!$K$3:$L$16,2,FALSE))),0)</f>
        <v>0</v>
      </c>
      <c r="M204" s="205">
        <f t="shared" si="6"/>
        <v>0</v>
      </c>
      <c r="N204" s="205">
        <f>IFERROR(VLOOKUP(H204,'2'!$K$3:$M$16,3,FALSE),0)</f>
        <v>0</v>
      </c>
      <c r="O204" s="205">
        <f t="shared" si="7"/>
        <v>0</v>
      </c>
      <c r="P204" s="205"/>
      <c r="Q204" s="205"/>
      <c r="R204" s="205"/>
    </row>
    <row r="205" spans="1:18" hidden="1">
      <c r="A205" s="203"/>
      <c r="B205" s="204"/>
      <c r="C205" s="204"/>
      <c r="D205" s="203"/>
      <c r="E205" s="203"/>
      <c r="H205" s="203"/>
      <c r="I205" s="205"/>
      <c r="J205" s="205"/>
      <c r="K205" s="205"/>
      <c r="L205" s="205">
        <f>IFERROR(IF(G205="X",0,IF(H205="X",0,VLOOKUP(H205,'2'!$K$3:$L$16,2,FALSE))),0)</f>
        <v>0</v>
      </c>
      <c r="M205" s="205">
        <f t="shared" si="6"/>
        <v>0</v>
      </c>
      <c r="N205" s="205">
        <f>IFERROR(VLOOKUP(H205,'2'!$K$3:$M$16,3,FALSE),0)</f>
        <v>0</v>
      </c>
      <c r="O205" s="205">
        <f t="shared" si="7"/>
        <v>0</v>
      </c>
      <c r="P205" s="205"/>
      <c r="Q205" s="205"/>
      <c r="R205" s="205"/>
    </row>
    <row r="206" spans="1:18" hidden="1">
      <c r="A206" s="203"/>
      <c r="B206" s="204"/>
      <c r="C206" s="204"/>
      <c r="D206" s="203"/>
      <c r="E206" s="203"/>
      <c r="H206" s="203"/>
      <c r="I206" s="205"/>
      <c r="J206" s="205"/>
      <c r="K206" s="205"/>
      <c r="L206" s="205">
        <f>IFERROR(IF(G206="X",0,IF(H206="X",0,VLOOKUP(H206,'2'!$K$3:$L$16,2,FALSE))),0)</f>
        <v>0</v>
      </c>
      <c r="M206" s="205">
        <f t="shared" si="6"/>
        <v>0</v>
      </c>
      <c r="N206" s="205">
        <f>IFERROR(VLOOKUP(H206,'2'!$K$3:$M$16,3,FALSE),0)</f>
        <v>0</v>
      </c>
      <c r="O206" s="205">
        <f t="shared" si="7"/>
        <v>0</v>
      </c>
      <c r="P206" s="205"/>
      <c r="Q206" s="205"/>
      <c r="R206" s="205"/>
    </row>
    <row r="207" spans="1:18" hidden="1">
      <c r="A207" s="203"/>
      <c r="B207" s="204"/>
      <c r="C207" s="204"/>
      <c r="D207" s="203"/>
      <c r="E207" s="203"/>
      <c r="H207" s="203"/>
      <c r="I207" s="205"/>
      <c r="J207" s="205"/>
      <c r="K207" s="205"/>
      <c r="L207" s="205">
        <f>IFERROR(IF(G207="X",0,IF(H207="X",0,VLOOKUP(H207,'2'!$K$3:$L$16,2,FALSE))),0)</f>
        <v>0</v>
      </c>
      <c r="M207" s="205">
        <f t="shared" si="6"/>
        <v>0</v>
      </c>
      <c r="N207" s="205">
        <f>IFERROR(VLOOKUP(H207,'2'!$K$3:$M$16,3,FALSE),0)</f>
        <v>0</v>
      </c>
      <c r="O207" s="205">
        <f t="shared" si="7"/>
        <v>0</v>
      </c>
      <c r="P207" s="205"/>
      <c r="Q207" s="205"/>
      <c r="R207" s="205"/>
    </row>
    <row r="208" spans="1:18" hidden="1">
      <c r="A208" s="203"/>
      <c r="B208" s="204"/>
      <c r="C208" s="204"/>
      <c r="D208" s="203"/>
      <c r="E208" s="203"/>
      <c r="H208" s="203"/>
      <c r="I208" s="205"/>
      <c r="J208" s="205"/>
      <c r="K208" s="205"/>
      <c r="L208" s="205">
        <f>IFERROR(IF(G208="X",0,IF(H208="X",0,VLOOKUP(H208,'2'!$K$3:$L$16,2,FALSE))),0)</f>
        <v>0</v>
      </c>
      <c r="M208" s="205">
        <f t="shared" si="6"/>
        <v>0</v>
      </c>
      <c r="N208" s="205">
        <f>IFERROR(VLOOKUP(H208,'2'!$K$3:$M$16,3,FALSE),0)</f>
        <v>0</v>
      </c>
      <c r="O208" s="205">
        <f t="shared" si="7"/>
        <v>0</v>
      </c>
      <c r="P208" s="205"/>
      <c r="Q208" s="205"/>
      <c r="R208" s="205"/>
    </row>
    <row r="209" spans="1:18" hidden="1">
      <c r="A209" s="203"/>
      <c r="B209" s="204"/>
      <c r="C209" s="204"/>
      <c r="D209" s="203"/>
      <c r="E209" s="203"/>
      <c r="H209" s="203"/>
      <c r="I209" s="205"/>
      <c r="J209" s="205"/>
      <c r="K209" s="205"/>
      <c r="L209" s="205">
        <f>IFERROR(IF(G209="X",0,IF(H209="X",0,VLOOKUP(H209,'2'!$K$3:$L$16,2,FALSE))),0)</f>
        <v>0</v>
      </c>
      <c r="M209" s="205">
        <f t="shared" si="6"/>
        <v>0</v>
      </c>
      <c r="N209" s="205">
        <f>IFERROR(VLOOKUP(H209,'2'!$K$3:$M$16,3,FALSE),0)</f>
        <v>0</v>
      </c>
      <c r="O209" s="205">
        <f t="shared" si="7"/>
        <v>0</v>
      </c>
      <c r="P209" s="205"/>
      <c r="Q209" s="205"/>
      <c r="R209" s="205"/>
    </row>
    <row r="210" spans="1:18" hidden="1">
      <c r="A210" s="203"/>
      <c r="B210" s="204"/>
      <c r="C210" s="204"/>
      <c r="D210" s="203"/>
      <c r="E210" s="203"/>
      <c r="H210" s="203"/>
      <c r="I210" s="205"/>
      <c r="J210" s="205"/>
      <c r="K210" s="205"/>
      <c r="L210" s="205">
        <f>IFERROR(IF(G210="X",0,IF(H210="X",0,VLOOKUP(H210,'2'!$K$3:$L$16,2,FALSE))),0)</f>
        <v>0</v>
      </c>
      <c r="M210" s="205">
        <f t="shared" si="6"/>
        <v>0</v>
      </c>
      <c r="N210" s="205">
        <f>IFERROR(VLOOKUP(H210,'2'!$K$3:$M$16,3,FALSE),0)</f>
        <v>0</v>
      </c>
      <c r="O210" s="205">
        <f t="shared" si="7"/>
        <v>0</v>
      </c>
      <c r="P210" s="205"/>
      <c r="Q210" s="205"/>
      <c r="R210" s="205"/>
    </row>
    <row r="211" spans="1:18" hidden="1">
      <c r="A211" s="203"/>
      <c r="B211" s="204"/>
      <c r="C211" s="204"/>
      <c r="D211" s="203"/>
      <c r="E211" s="203"/>
      <c r="H211" s="203"/>
      <c r="I211" s="205"/>
      <c r="J211" s="205"/>
      <c r="K211" s="205"/>
      <c r="L211" s="205">
        <f>IFERROR(IF(G211="X",0,IF(H211="X",0,VLOOKUP(H211,'2'!$K$3:$L$16,2,FALSE))),0)</f>
        <v>0</v>
      </c>
      <c r="M211" s="205">
        <f t="shared" si="6"/>
        <v>0</v>
      </c>
      <c r="N211" s="205">
        <f>IFERROR(VLOOKUP(H211,'2'!$K$3:$M$16,3,FALSE),0)</f>
        <v>0</v>
      </c>
      <c r="O211" s="205">
        <f t="shared" si="7"/>
        <v>0</v>
      </c>
      <c r="P211" s="205"/>
      <c r="Q211" s="205"/>
      <c r="R211" s="205"/>
    </row>
    <row r="212" spans="1:18" hidden="1">
      <c r="A212" s="203"/>
      <c r="B212" s="204"/>
      <c r="C212" s="204"/>
      <c r="D212" s="203"/>
      <c r="E212" s="203"/>
      <c r="H212" s="203"/>
      <c r="I212" s="205"/>
      <c r="J212" s="205"/>
      <c r="K212" s="205"/>
      <c r="L212" s="205">
        <f>IFERROR(IF(G212="X",0,IF(H212="X",0,VLOOKUP(H212,'2'!$K$3:$L$16,2,FALSE))),0)</f>
        <v>0</v>
      </c>
      <c r="M212" s="205">
        <f t="shared" si="6"/>
        <v>0</v>
      </c>
      <c r="N212" s="205">
        <f>IFERROR(VLOOKUP(H212,'2'!$K$3:$M$16,3,FALSE),0)</f>
        <v>0</v>
      </c>
      <c r="O212" s="205">
        <f t="shared" si="7"/>
        <v>0</v>
      </c>
      <c r="P212" s="205"/>
      <c r="Q212" s="205"/>
      <c r="R212" s="205"/>
    </row>
    <row r="213" spans="1:18" hidden="1">
      <c r="A213" s="203"/>
      <c r="B213" s="204"/>
      <c r="C213" s="204"/>
      <c r="D213" s="203"/>
      <c r="E213" s="203"/>
      <c r="H213" s="203"/>
      <c r="I213" s="205"/>
      <c r="J213" s="205"/>
      <c r="K213" s="205"/>
      <c r="L213" s="205">
        <f>IFERROR(IF(G213="X",0,IF(H213="X",0,VLOOKUP(H213,'2'!$K$3:$L$16,2,FALSE))),0)</f>
        <v>0</v>
      </c>
      <c r="M213" s="205">
        <f t="shared" si="6"/>
        <v>0</v>
      </c>
      <c r="N213" s="205">
        <f>IFERROR(VLOOKUP(H213,'2'!$K$3:$M$16,3,FALSE),0)</f>
        <v>0</v>
      </c>
      <c r="O213" s="205">
        <f t="shared" si="7"/>
        <v>0</v>
      </c>
      <c r="P213" s="205"/>
      <c r="Q213" s="205"/>
      <c r="R213" s="205"/>
    </row>
    <row r="214" spans="1:18" hidden="1">
      <c r="A214" s="203"/>
      <c r="B214" s="204"/>
      <c r="C214" s="204"/>
      <c r="D214" s="203"/>
      <c r="E214" s="203"/>
      <c r="H214" s="203"/>
      <c r="I214" s="205"/>
      <c r="J214" s="205"/>
      <c r="K214" s="205"/>
      <c r="L214" s="205">
        <f>IFERROR(IF(G214="X",0,IF(H214="X",0,VLOOKUP(H214,'2'!$K$3:$L$16,2,FALSE))),0)</f>
        <v>0</v>
      </c>
      <c r="M214" s="205">
        <f t="shared" si="6"/>
        <v>0</v>
      </c>
      <c r="N214" s="205">
        <f>IFERROR(VLOOKUP(H214,'2'!$K$3:$M$16,3,FALSE),0)</f>
        <v>0</v>
      </c>
      <c r="O214" s="205">
        <f t="shared" si="7"/>
        <v>0</v>
      </c>
      <c r="P214" s="205"/>
      <c r="Q214" s="205"/>
      <c r="R214" s="205"/>
    </row>
    <row r="215" spans="1:18" hidden="1">
      <c r="A215" s="203"/>
      <c r="B215" s="204"/>
      <c r="C215" s="204"/>
      <c r="D215" s="203"/>
      <c r="E215" s="203"/>
      <c r="H215" s="203"/>
      <c r="I215" s="205"/>
      <c r="J215" s="205"/>
      <c r="K215" s="205"/>
      <c r="L215" s="205">
        <f>IFERROR(IF(G215="X",0,IF(H215="X",0,VLOOKUP(H215,'2'!$K$3:$L$16,2,FALSE))),0)</f>
        <v>0</v>
      </c>
      <c r="M215" s="205">
        <f t="shared" si="6"/>
        <v>0</v>
      </c>
      <c r="N215" s="205">
        <f>IFERROR(VLOOKUP(H215,'2'!$K$3:$M$16,3,FALSE),0)</f>
        <v>0</v>
      </c>
      <c r="O215" s="205">
        <f t="shared" si="7"/>
        <v>0</v>
      </c>
      <c r="P215" s="205"/>
      <c r="Q215" s="205"/>
      <c r="R215" s="205"/>
    </row>
    <row r="216" spans="1:18" hidden="1">
      <c r="A216" s="203"/>
      <c r="B216" s="204"/>
      <c r="C216" s="204"/>
      <c r="D216" s="203"/>
      <c r="E216" s="203"/>
      <c r="H216" s="203"/>
      <c r="I216" s="205"/>
      <c r="J216" s="205"/>
      <c r="K216" s="205"/>
      <c r="L216" s="205">
        <f>IFERROR(IF(G216="X",0,IF(H216="X",0,VLOOKUP(H216,'2'!$K$3:$L$16,2,FALSE))),0)</f>
        <v>0</v>
      </c>
      <c r="M216" s="205">
        <f t="shared" si="6"/>
        <v>0</v>
      </c>
      <c r="N216" s="205">
        <f>IFERROR(VLOOKUP(H216,'2'!$K$3:$M$16,3,FALSE),0)</f>
        <v>0</v>
      </c>
      <c r="O216" s="205">
        <f t="shared" si="7"/>
        <v>0</v>
      </c>
      <c r="P216" s="205"/>
      <c r="Q216" s="205"/>
      <c r="R216" s="205"/>
    </row>
    <row r="217" spans="1:18" hidden="1">
      <c r="A217" s="203"/>
      <c r="B217" s="204"/>
      <c r="C217" s="204"/>
      <c r="D217" s="203"/>
      <c r="E217" s="203"/>
      <c r="H217" s="203"/>
      <c r="I217" s="205"/>
      <c r="J217" s="205"/>
      <c r="K217" s="205"/>
      <c r="L217" s="205">
        <f>IFERROR(IF(G217="X",0,IF(H217="X",0,VLOOKUP(H217,'2'!$K$3:$L$16,2,FALSE))),0)</f>
        <v>0</v>
      </c>
      <c r="M217" s="205">
        <f t="shared" si="6"/>
        <v>0</v>
      </c>
      <c r="N217" s="205">
        <f>IFERROR(VLOOKUP(H217,'2'!$K$3:$M$16,3,FALSE),0)</f>
        <v>0</v>
      </c>
      <c r="O217" s="205">
        <f t="shared" si="7"/>
        <v>0</v>
      </c>
      <c r="P217" s="205"/>
      <c r="Q217" s="205"/>
      <c r="R217" s="205"/>
    </row>
    <row r="218" spans="1:18" hidden="1">
      <c r="A218" s="203"/>
      <c r="B218" s="204"/>
      <c r="C218" s="204"/>
      <c r="D218" s="203"/>
      <c r="E218" s="203"/>
      <c r="H218" s="203"/>
      <c r="I218" s="205"/>
      <c r="J218" s="205"/>
      <c r="K218" s="205"/>
      <c r="L218" s="205">
        <f>IFERROR(IF(G218="X",0,IF(H218="X",0,VLOOKUP(H218,'2'!$K$3:$L$16,2,FALSE))),0)</f>
        <v>0</v>
      </c>
      <c r="M218" s="205">
        <f t="shared" si="6"/>
        <v>0</v>
      </c>
      <c r="N218" s="205">
        <f>IFERROR(VLOOKUP(H218,'2'!$K$3:$M$16,3,FALSE),0)</f>
        <v>0</v>
      </c>
      <c r="O218" s="205">
        <f t="shared" si="7"/>
        <v>0</v>
      </c>
      <c r="P218" s="205"/>
      <c r="Q218" s="205"/>
      <c r="R218" s="205"/>
    </row>
    <row r="219" spans="1:18" hidden="1">
      <c r="A219" s="203"/>
      <c r="B219" s="204"/>
      <c r="C219" s="204"/>
      <c r="D219" s="203"/>
      <c r="E219" s="203"/>
      <c r="H219" s="203"/>
      <c r="I219" s="205"/>
      <c r="J219" s="205"/>
      <c r="K219" s="205"/>
      <c r="L219" s="205">
        <f>IFERROR(IF(G219="X",0,IF(H219="X",0,VLOOKUP(H219,'2'!$K$3:$L$16,2,FALSE))),0)</f>
        <v>0</v>
      </c>
      <c r="M219" s="205">
        <f t="shared" si="6"/>
        <v>0</v>
      </c>
      <c r="N219" s="205">
        <f>IFERROR(VLOOKUP(H219,'2'!$K$3:$M$16,3,FALSE),0)</f>
        <v>0</v>
      </c>
      <c r="O219" s="205">
        <f t="shared" si="7"/>
        <v>0</v>
      </c>
      <c r="P219" s="205"/>
      <c r="Q219" s="205"/>
      <c r="R219" s="205"/>
    </row>
    <row r="220" spans="1:18" hidden="1">
      <c r="A220" s="203"/>
      <c r="B220" s="204"/>
      <c r="C220" s="204"/>
      <c r="D220" s="203"/>
      <c r="E220" s="203"/>
      <c r="H220" s="203"/>
      <c r="I220" s="205"/>
      <c r="J220" s="205"/>
      <c r="K220" s="205"/>
      <c r="L220" s="205">
        <f>IFERROR(IF(G220="X",0,IF(H220="X",0,VLOOKUP(H220,'2'!$K$3:$L$16,2,FALSE))),0)</f>
        <v>0</v>
      </c>
      <c r="M220" s="205">
        <f t="shared" si="6"/>
        <v>0</v>
      </c>
      <c r="N220" s="205">
        <f>IFERROR(VLOOKUP(H220,'2'!$K$3:$M$16,3,FALSE),0)</f>
        <v>0</v>
      </c>
      <c r="O220" s="205">
        <f t="shared" si="7"/>
        <v>0</v>
      </c>
      <c r="P220" s="205"/>
      <c r="Q220" s="205"/>
      <c r="R220" s="205"/>
    </row>
    <row r="221" spans="1:18" hidden="1">
      <c r="A221" s="203"/>
      <c r="B221" s="204"/>
      <c r="C221" s="204"/>
      <c r="D221" s="203"/>
      <c r="E221" s="203"/>
      <c r="H221" s="203"/>
      <c r="I221" s="205"/>
      <c r="J221" s="205"/>
      <c r="K221" s="205"/>
      <c r="L221" s="205">
        <f>IFERROR(IF(G221="X",0,IF(H221="X",0,VLOOKUP(H221,'2'!$K$3:$L$16,2,FALSE))),0)</f>
        <v>0</v>
      </c>
      <c r="M221" s="205">
        <f t="shared" si="6"/>
        <v>0</v>
      </c>
      <c r="N221" s="205">
        <f>IFERROR(VLOOKUP(H221,'2'!$K$3:$M$16,3,FALSE),0)</f>
        <v>0</v>
      </c>
      <c r="O221" s="205">
        <f t="shared" si="7"/>
        <v>0</v>
      </c>
      <c r="P221" s="205"/>
      <c r="Q221" s="205"/>
      <c r="R221" s="205"/>
    </row>
    <row r="222" spans="1:18" hidden="1">
      <c r="A222" s="203"/>
      <c r="B222" s="204"/>
      <c r="C222" s="204"/>
      <c r="D222" s="203"/>
      <c r="E222" s="203"/>
      <c r="H222" s="203"/>
      <c r="I222" s="205"/>
      <c r="J222" s="205"/>
      <c r="K222" s="205"/>
      <c r="L222" s="205">
        <f>IFERROR(IF(G222="X",0,IF(H222="X",0,VLOOKUP(H222,'2'!$K$3:$L$16,2,FALSE))),0)</f>
        <v>0</v>
      </c>
      <c r="M222" s="205">
        <f t="shared" si="6"/>
        <v>0</v>
      </c>
      <c r="N222" s="205">
        <f>IFERROR(VLOOKUP(H222,'2'!$K$3:$M$16,3,FALSE),0)</f>
        <v>0</v>
      </c>
      <c r="O222" s="205">
        <f t="shared" si="7"/>
        <v>0</v>
      </c>
      <c r="P222" s="205"/>
      <c r="Q222" s="205"/>
      <c r="R222" s="205"/>
    </row>
    <row r="223" spans="1:18" hidden="1">
      <c r="A223" s="203"/>
      <c r="B223" s="204"/>
      <c r="C223" s="204"/>
      <c r="D223" s="203"/>
      <c r="E223" s="203"/>
      <c r="H223" s="203"/>
      <c r="I223" s="205"/>
      <c r="J223" s="205"/>
      <c r="K223" s="205"/>
      <c r="L223" s="205">
        <f>IFERROR(IF(G223="X",0,IF(H223="X",0,VLOOKUP(H223,'2'!$K$3:$L$16,2,FALSE))),0)</f>
        <v>0</v>
      </c>
      <c r="M223" s="205">
        <f t="shared" si="6"/>
        <v>0</v>
      </c>
      <c r="N223" s="205">
        <f>IFERROR(VLOOKUP(H223,'2'!$K$3:$M$16,3,FALSE),0)</f>
        <v>0</v>
      </c>
      <c r="O223" s="205">
        <f t="shared" si="7"/>
        <v>0</v>
      </c>
      <c r="P223" s="205"/>
      <c r="Q223" s="205"/>
      <c r="R223" s="205"/>
    </row>
    <row r="224" spans="1:18" hidden="1">
      <c r="A224" s="203"/>
      <c r="B224" s="204"/>
      <c r="C224" s="204"/>
      <c r="D224" s="203"/>
      <c r="E224" s="203"/>
      <c r="H224" s="203"/>
      <c r="I224" s="205"/>
      <c r="J224" s="205"/>
      <c r="K224" s="205"/>
      <c r="L224" s="205">
        <f>IFERROR(IF(G224="X",0,IF(H224="X",0,VLOOKUP(H224,'2'!$K$3:$L$16,2,FALSE))),0)</f>
        <v>0</v>
      </c>
      <c r="M224" s="205">
        <f t="shared" si="6"/>
        <v>0</v>
      </c>
      <c r="N224" s="205">
        <f>IFERROR(VLOOKUP(H224,'2'!$K$3:$M$16,3,FALSE),0)</f>
        <v>0</v>
      </c>
      <c r="O224" s="205">
        <f t="shared" si="7"/>
        <v>0</v>
      </c>
      <c r="P224" s="205"/>
      <c r="Q224" s="205"/>
      <c r="R224" s="205"/>
    </row>
    <row r="225" spans="1:18" hidden="1">
      <c r="A225" s="203"/>
      <c r="B225" s="204"/>
      <c r="C225" s="204"/>
      <c r="D225" s="203"/>
      <c r="E225" s="203"/>
      <c r="H225" s="203"/>
      <c r="I225" s="205"/>
      <c r="J225" s="205"/>
      <c r="K225" s="205"/>
      <c r="L225" s="205">
        <f>IFERROR(IF(G225="X",0,IF(H225="X",0,VLOOKUP(H225,'2'!$K$3:$L$16,2,FALSE))),0)</f>
        <v>0</v>
      </c>
      <c r="M225" s="205">
        <f t="shared" si="6"/>
        <v>0</v>
      </c>
      <c r="N225" s="205">
        <f>IFERROR(VLOOKUP(H225,'2'!$K$3:$M$16,3,FALSE),0)</f>
        <v>0</v>
      </c>
      <c r="O225" s="205">
        <f t="shared" si="7"/>
        <v>0</v>
      </c>
      <c r="P225" s="205"/>
      <c r="Q225" s="205"/>
      <c r="R225" s="205"/>
    </row>
    <row r="226" spans="1:18" hidden="1">
      <c r="A226" s="203"/>
      <c r="B226" s="204"/>
      <c r="C226" s="204"/>
      <c r="D226" s="203"/>
      <c r="E226" s="203"/>
      <c r="H226" s="203"/>
      <c r="I226" s="205"/>
      <c r="J226" s="205"/>
      <c r="K226" s="205"/>
      <c r="L226" s="205">
        <f>IFERROR(IF(G226="X",0,IF(H226="X",0,VLOOKUP(H226,'2'!$K$3:$L$16,2,FALSE))),0)</f>
        <v>0</v>
      </c>
      <c r="M226" s="205">
        <f t="shared" si="6"/>
        <v>0</v>
      </c>
      <c r="N226" s="205">
        <f>IFERROR(VLOOKUP(H226,'2'!$K$3:$M$16,3,FALSE),0)</f>
        <v>0</v>
      </c>
      <c r="O226" s="205">
        <f t="shared" si="7"/>
        <v>0</v>
      </c>
      <c r="P226" s="205"/>
      <c r="Q226" s="205"/>
      <c r="R226" s="205"/>
    </row>
    <row r="227" spans="1:18" hidden="1">
      <c r="A227" s="203"/>
      <c r="B227" s="204"/>
      <c r="C227" s="204"/>
      <c r="D227" s="203"/>
      <c r="E227" s="203"/>
      <c r="H227" s="203"/>
      <c r="I227" s="205"/>
      <c r="J227" s="205"/>
      <c r="K227" s="205"/>
      <c r="L227" s="205">
        <f>IFERROR(IF(G227="X",0,IF(H227="X",0,VLOOKUP(H227,'2'!$K$3:$L$16,2,FALSE))),0)</f>
        <v>0</v>
      </c>
      <c r="M227" s="205">
        <f t="shared" si="6"/>
        <v>0</v>
      </c>
      <c r="N227" s="205">
        <f>IFERROR(VLOOKUP(H227,'2'!$K$3:$M$16,3,FALSE),0)</f>
        <v>0</v>
      </c>
      <c r="O227" s="205">
        <f t="shared" si="7"/>
        <v>0</v>
      </c>
      <c r="P227" s="205"/>
      <c r="Q227" s="205"/>
      <c r="R227" s="205"/>
    </row>
    <row r="228" spans="1:18" hidden="1">
      <c r="A228" s="203"/>
      <c r="B228" s="204"/>
      <c r="C228" s="204"/>
      <c r="D228" s="203"/>
      <c r="E228" s="203"/>
      <c r="H228" s="203"/>
      <c r="I228" s="205"/>
      <c r="J228" s="205"/>
      <c r="K228" s="205"/>
      <c r="L228" s="205">
        <f>IFERROR(IF(G228="X",0,IF(H228="X",0,VLOOKUP(H228,'2'!$K$3:$L$16,2,FALSE))),0)</f>
        <v>0</v>
      </c>
      <c r="M228" s="205">
        <f t="shared" si="6"/>
        <v>0</v>
      </c>
      <c r="N228" s="205">
        <f>IFERROR(VLOOKUP(H228,'2'!$K$3:$M$16,3,FALSE),0)</f>
        <v>0</v>
      </c>
      <c r="O228" s="205">
        <f t="shared" si="7"/>
        <v>0</v>
      </c>
      <c r="P228" s="205"/>
      <c r="Q228" s="205"/>
      <c r="R228" s="205"/>
    </row>
    <row r="229" spans="1:18" hidden="1">
      <c r="A229" s="203"/>
      <c r="B229" s="204"/>
      <c r="C229" s="204"/>
      <c r="D229" s="203"/>
      <c r="E229" s="203"/>
      <c r="H229" s="203"/>
      <c r="I229" s="205"/>
      <c r="J229" s="205"/>
      <c r="K229" s="205"/>
      <c r="L229" s="205">
        <f>IFERROR(IF(G229="X",0,IF(H229="X",0,VLOOKUP(H229,'2'!$K$3:$L$16,2,FALSE))),0)</f>
        <v>0</v>
      </c>
      <c r="M229" s="205">
        <f t="shared" si="6"/>
        <v>0</v>
      </c>
      <c r="N229" s="205">
        <f>IFERROR(VLOOKUP(H229,'2'!$K$3:$M$16,3,FALSE),0)</f>
        <v>0</v>
      </c>
      <c r="O229" s="205">
        <f t="shared" si="7"/>
        <v>0</v>
      </c>
      <c r="P229" s="205"/>
      <c r="Q229" s="205"/>
      <c r="R229" s="205"/>
    </row>
    <row r="230" spans="1:18" hidden="1">
      <c r="A230" s="203"/>
      <c r="B230" s="204"/>
      <c r="C230" s="204"/>
      <c r="D230" s="203"/>
      <c r="E230" s="203"/>
      <c r="H230" s="203"/>
      <c r="I230" s="205"/>
      <c r="J230" s="205"/>
      <c r="K230" s="205"/>
      <c r="L230" s="205">
        <f>IFERROR(IF(G230="X",0,IF(H230="X",0,VLOOKUP(H230,'2'!$K$3:$L$16,2,FALSE))),0)</f>
        <v>0</v>
      </c>
      <c r="M230" s="205">
        <f t="shared" si="6"/>
        <v>0</v>
      </c>
      <c r="N230" s="205">
        <f>IFERROR(VLOOKUP(H230,'2'!$K$3:$M$16,3,FALSE),0)</f>
        <v>0</v>
      </c>
      <c r="O230" s="205">
        <f t="shared" si="7"/>
        <v>0</v>
      </c>
      <c r="P230" s="205"/>
      <c r="Q230" s="205"/>
      <c r="R230" s="205"/>
    </row>
    <row r="231" spans="1:18" hidden="1">
      <c r="A231" s="203"/>
      <c r="B231" s="204"/>
      <c r="C231" s="204"/>
      <c r="D231" s="203"/>
      <c r="E231" s="203"/>
      <c r="H231" s="203"/>
      <c r="I231" s="205"/>
      <c r="J231" s="205"/>
      <c r="K231" s="205"/>
      <c r="L231" s="205">
        <f>IFERROR(IF(G231="X",0,IF(H231="X",0,VLOOKUP(H231,'2'!$K$3:$L$16,2,FALSE))),0)</f>
        <v>0</v>
      </c>
      <c r="M231" s="205">
        <f t="shared" si="6"/>
        <v>0</v>
      </c>
      <c r="N231" s="205">
        <f>IFERROR(VLOOKUP(H231,'2'!$K$3:$M$16,3,FALSE),0)</f>
        <v>0</v>
      </c>
      <c r="O231" s="205">
        <f t="shared" si="7"/>
        <v>0</v>
      </c>
      <c r="P231" s="205"/>
      <c r="Q231" s="205"/>
      <c r="R231" s="205"/>
    </row>
    <row r="232" spans="1:18" hidden="1">
      <c r="A232" s="203"/>
      <c r="B232" s="204"/>
      <c r="C232" s="204"/>
      <c r="D232" s="203"/>
      <c r="E232" s="203"/>
      <c r="H232" s="203"/>
      <c r="I232" s="205"/>
      <c r="J232" s="205"/>
      <c r="K232" s="205"/>
      <c r="L232" s="205">
        <f>IFERROR(IF(G232="X",0,IF(H232="X",0,VLOOKUP(H232,'2'!$K$3:$L$16,2,FALSE))),0)</f>
        <v>0</v>
      </c>
      <c r="M232" s="205">
        <f t="shared" si="6"/>
        <v>0</v>
      </c>
      <c r="N232" s="205">
        <f>IFERROR(VLOOKUP(H232,'2'!$K$3:$M$16,3,FALSE),0)</f>
        <v>0</v>
      </c>
      <c r="O232" s="205">
        <f t="shared" si="7"/>
        <v>0</v>
      </c>
      <c r="P232" s="205"/>
      <c r="Q232" s="205"/>
      <c r="R232" s="205"/>
    </row>
    <row r="233" spans="1:18" hidden="1">
      <c r="A233" s="203"/>
      <c r="B233" s="204"/>
      <c r="C233" s="204"/>
      <c r="D233" s="203"/>
      <c r="E233" s="203"/>
      <c r="H233" s="203"/>
      <c r="I233" s="205"/>
      <c r="J233" s="205"/>
      <c r="K233" s="205"/>
      <c r="L233" s="205">
        <f>IFERROR(IF(G233="X",0,IF(H233="X",0,VLOOKUP(H233,'2'!$K$3:$L$16,2,FALSE))),0)</f>
        <v>0</v>
      </c>
      <c r="M233" s="205">
        <f t="shared" si="6"/>
        <v>0</v>
      </c>
      <c r="N233" s="205">
        <f>IFERROR(VLOOKUP(H233,'2'!$K$3:$M$16,3,FALSE),0)</f>
        <v>0</v>
      </c>
      <c r="O233" s="205">
        <f t="shared" si="7"/>
        <v>0</v>
      </c>
      <c r="P233" s="205"/>
      <c r="Q233" s="205"/>
      <c r="R233" s="205"/>
    </row>
    <row r="234" spans="1:18" hidden="1">
      <c r="A234" s="203"/>
      <c r="B234" s="204"/>
      <c r="C234" s="204"/>
      <c r="D234" s="203"/>
      <c r="E234" s="203"/>
      <c r="H234" s="203"/>
      <c r="I234" s="205"/>
      <c r="J234" s="205"/>
      <c r="K234" s="205"/>
      <c r="L234" s="205">
        <f>IFERROR(IF(G234="X",0,IF(H234="X",0,VLOOKUP(H234,'2'!$K$3:$L$16,2,FALSE))),0)</f>
        <v>0</v>
      </c>
      <c r="M234" s="205">
        <f t="shared" si="6"/>
        <v>0</v>
      </c>
      <c r="N234" s="205">
        <f>IFERROR(VLOOKUP(H234,'2'!$K$3:$M$16,3,FALSE),0)</f>
        <v>0</v>
      </c>
      <c r="O234" s="205">
        <f t="shared" si="7"/>
        <v>0</v>
      </c>
      <c r="P234" s="205"/>
      <c r="Q234" s="205"/>
      <c r="R234" s="205"/>
    </row>
    <row r="235" spans="1:18" hidden="1">
      <c r="A235" s="203"/>
      <c r="B235" s="204"/>
      <c r="C235" s="204"/>
      <c r="D235" s="203"/>
      <c r="E235" s="203"/>
      <c r="H235" s="203"/>
      <c r="I235" s="205"/>
      <c r="J235" s="205"/>
      <c r="K235" s="205"/>
      <c r="L235" s="205">
        <f>IFERROR(IF(G235="X",0,IF(H235="X",0,VLOOKUP(H235,'2'!$K$3:$L$16,2,FALSE))),0)</f>
        <v>0</v>
      </c>
      <c r="M235" s="205">
        <f t="shared" si="6"/>
        <v>0</v>
      </c>
      <c r="N235" s="205">
        <f>IFERROR(VLOOKUP(H235,'2'!$K$3:$M$16,3,FALSE),0)</f>
        <v>0</v>
      </c>
      <c r="O235" s="205">
        <f t="shared" si="7"/>
        <v>0</v>
      </c>
      <c r="P235" s="205"/>
      <c r="Q235" s="205"/>
      <c r="R235" s="205"/>
    </row>
    <row r="236" spans="1:18" hidden="1">
      <c r="A236" s="203"/>
      <c r="B236" s="204"/>
      <c r="C236" s="204"/>
      <c r="D236" s="203"/>
      <c r="E236" s="203"/>
      <c r="H236" s="203"/>
      <c r="I236" s="205"/>
      <c r="J236" s="205"/>
      <c r="K236" s="205"/>
      <c r="L236" s="205">
        <f>IFERROR(IF(G236="X",0,IF(H236="X",0,VLOOKUP(H236,'2'!$K$3:$L$16,2,FALSE))),0)</f>
        <v>0</v>
      </c>
      <c r="M236" s="205">
        <f t="shared" si="6"/>
        <v>0</v>
      </c>
      <c r="N236" s="205">
        <f>IFERROR(VLOOKUP(H236,'2'!$K$3:$M$16,3,FALSE),0)</f>
        <v>0</v>
      </c>
      <c r="O236" s="205">
        <f t="shared" si="7"/>
        <v>0</v>
      </c>
      <c r="P236" s="205"/>
      <c r="Q236" s="205"/>
      <c r="R236" s="205"/>
    </row>
    <row r="237" spans="1:18" hidden="1">
      <c r="A237" s="203"/>
      <c r="B237" s="204"/>
      <c r="C237" s="204"/>
      <c r="D237" s="203"/>
      <c r="E237" s="203"/>
      <c r="H237" s="203"/>
      <c r="I237" s="205"/>
      <c r="J237" s="205"/>
      <c r="K237" s="205"/>
      <c r="L237" s="205">
        <f>IFERROR(IF(G237="X",0,IF(H237="X",0,VLOOKUP(H237,'2'!$K$3:$L$16,2,FALSE))),0)</f>
        <v>0</v>
      </c>
      <c r="M237" s="205">
        <f t="shared" si="6"/>
        <v>0</v>
      </c>
      <c r="N237" s="205">
        <f>IFERROR(VLOOKUP(H237,'2'!$K$3:$M$16,3,FALSE),0)</f>
        <v>0</v>
      </c>
      <c r="O237" s="205">
        <f t="shared" si="7"/>
        <v>0</v>
      </c>
      <c r="P237" s="205"/>
      <c r="Q237" s="205"/>
      <c r="R237" s="205"/>
    </row>
    <row r="238" spans="1:18" hidden="1">
      <c r="A238" s="203"/>
      <c r="B238" s="204"/>
      <c r="C238" s="204"/>
      <c r="D238" s="203"/>
      <c r="E238" s="203"/>
      <c r="H238" s="203"/>
      <c r="I238" s="205"/>
      <c r="J238" s="205"/>
      <c r="K238" s="205"/>
      <c r="L238" s="205">
        <f>IFERROR(IF(G238="X",0,IF(H238="X",0,VLOOKUP(H238,'2'!$K$3:$L$16,2,FALSE))),0)</f>
        <v>0</v>
      </c>
      <c r="M238" s="205">
        <f t="shared" si="6"/>
        <v>0</v>
      </c>
      <c r="N238" s="205">
        <f>IFERROR(VLOOKUP(H238,'2'!$K$3:$M$16,3,FALSE),0)</f>
        <v>0</v>
      </c>
      <c r="O238" s="205">
        <f t="shared" si="7"/>
        <v>0</v>
      </c>
      <c r="P238" s="205"/>
      <c r="Q238" s="205"/>
      <c r="R238" s="205"/>
    </row>
    <row r="239" spans="1:18" hidden="1">
      <c r="A239" s="203"/>
      <c r="B239" s="204"/>
      <c r="C239" s="204"/>
      <c r="D239" s="203"/>
      <c r="E239" s="203"/>
      <c r="H239" s="203"/>
      <c r="I239" s="205"/>
      <c r="J239" s="205"/>
      <c r="K239" s="205"/>
      <c r="L239" s="205">
        <f>IFERROR(IF(G239="X",0,IF(H239="X",0,VLOOKUP(H239,'2'!$K$3:$L$16,2,FALSE))),0)</f>
        <v>0</v>
      </c>
      <c r="M239" s="205">
        <f t="shared" si="6"/>
        <v>0</v>
      </c>
      <c r="N239" s="205">
        <f>IFERROR(VLOOKUP(H239,'2'!$K$3:$M$16,3,FALSE),0)</f>
        <v>0</v>
      </c>
      <c r="O239" s="205">
        <f t="shared" si="7"/>
        <v>0</v>
      </c>
      <c r="P239" s="205"/>
      <c r="Q239" s="205"/>
      <c r="R239" s="205"/>
    </row>
    <row r="240" spans="1:18" hidden="1">
      <c r="A240" s="203"/>
      <c r="B240" s="204"/>
      <c r="C240" s="204"/>
      <c r="D240" s="203"/>
      <c r="E240" s="203"/>
      <c r="H240" s="203"/>
      <c r="I240" s="205"/>
      <c r="J240" s="205"/>
      <c r="K240" s="205"/>
      <c r="L240" s="205">
        <f>IFERROR(IF(G240="X",0,IF(H240="X",0,VLOOKUP(H240,'2'!$K$3:$L$16,2,FALSE))),0)</f>
        <v>0</v>
      </c>
      <c r="M240" s="205">
        <f t="shared" si="6"/>
        <v>0</v>
      </c>
      <c r="N240" s="205">
        <f>IFERROR(VLOOKUP(H240,'2'!$K$3:$M$16,3,FALSE),0)</f>
        <v>0</v>
      </c>
      <c r="O240" s="205">
        <f t="shared" si="7"/>
        <v>0</v>
      </c>
      <c r="P240" s="205"/>
      <c r="Q240" s="205"/>
      <c r="R240" s="205"/>
    </row>
    <row r="241" spans="1:18" hidden="1">
      <c r="A241" s="203"/>
      <c r="B241" s="204"/>
      <c r="C241" s="204"/>
      <c r="D241" s="203"/>
      <c r="E241" s="203"/>
      <c r="H241" s="203"/>
      <c r="I241" s="205"/>
      <c r="J241" s="205"/>
      <c r="K241" s="205"/>
      <c r="L241" s="205">
        <f>IFERROR(IF(G241="X",0,IF(H241="X",0,VLOOKUP(H241,'2'!$K$3:$L$16,2,FALSE))),0)</f>
        <v>0</v>
      </c>
      <c r="M241" s="205">
        <f t="shared" si="6"/>
        <v>0</v>
      </c>
      <c r="N241" s="205">
        <f>IFERROR(VLOOKUP(H241,'2'!$K$3:$M$16,3,FALSE),0)</f>
        <v>0</v>
      </c>
      <c r="O241" s="205">
        <f t="shared" si="7"/>
        <v>0</v>
      </c>
      <c r="P241" s="205"/>
      <c r="Q241" s="205"/>
      <c r="R241" s="205"/>
    </row>
    <row r="242" spans="1:18" hidden="1">
      <c r="A242" s="203"/>
      <c r="B242" s="204"/>
      <c r="C242" s="204"/>
      <c r="D242" s="203"/>
      <c r="E242" s="203"/>
      <c r="H242" s="203"/>
      <c r="I242" s="205"/>
      <c r="J242" s="205"/>
      <c r="K242" s="205"/>
      <c r="L242" s="205">
        <f>IFERROR(IF(G242="X",0,IF(H242="X",0,VLOOKUP(H242,'2'!$K$3:$L$16,2,FALSE))),0)</f>
        <v>0</v>
      </c>
      <c r="M242" s="205">
        <f t="shared" si="6"/>
        <v>0</v>
      </c>
      <c r="N242" s="205">
        <f>IFERROR(VLOOKUP(H242,'2'!$K$3:$M$16,3,FALSE),0)</f>
        <v>0</v>
      </c>
      <c r="O242" s="205">
        <f t="shared" si="7"/>
        <v>0</v>
      </c>
      <c r="P242" s="205"/>
      <c r="Q242" s="205"/>
      <c r="R242" s="205"/>
    </row>
    <row r="243" spans="1:18" hidden="1">
      <c r="A243" s="203"/>
      <c r="B243" s="204"/>
      <c r="C243" s="204"/>
      <c r="D243" s="203"/>
      <c r="E243" s="203"/>
      <c r="H243" s="203"/>
      <c r="I243" s="205"/>
      <c r="J243" s="205"/>
      <c r="K243" s="205"/>
      <c r="L243" s="205">
        <f>IFERROR(IF(G243="X",0,IF(H243="X",0,VLOOKUP(H243,'2'!$K$3:$L$16,2,FALSE))),0)</f>
        <v>0</v>
      </c>
      <c r="M243" s="205">
        <f t="shared" si="6"/>
        <v>0</v>
      </c>
      <c r="N243" s="205">
        <f>IFERROR(VLOOKUP(H243,'2'!$K$3:$M$16,3,FALSE),0)</f>
        <v>0</v>
      </c>
      <c r="O243" s="205">
        <f t="shared" si="7"/>
        <v>0</v>
      </c>
      <c r="P243" s="205"/>
      <c r="Q243" s="205"/>
      <c r="R243" s="205"/>
    </row>
    <row r="244" spans="1:18" hidden="1">
      <c r="A244" s="203"/>
      <c r="B244" s="204"/>
      <c r="C244" s="204"/>
      <c r="D244" s="203"/>
      <c r="E244" s="203"/>
      <c r="H244" s="203"/>
      <c r="I244" s="205"/>
      <c r="J244" s="205"/>
      <c r="K244" s="205"/>
      <c r="L244" s="205">
        <f>IFERROR(IF(G244="X",0,IF(H244="X",0,VLOOKUP(H244,'2'!$K$3:$L$16,2,FALSE))),0)</f>
        <v>0</v>
      </c>
      <c r="M244" s="205">
        <f t="shared" si="6"/>
        <v>0</v>
      </c>
      <c r="N244" s="205">
        <f>IFERROR(VLOOKUP(H244,'2'!$K$3:$M$16,3,FALSE),0)</f>
        <v>0</v>
      </c>
      <c r="O244" s="205">
        <f t="shared" si="7"/>
        <v>0</v>
      </c>
      <c r="P244" s="205"/>
      <c r="Q244" s="205"/>
      <c r="R244" s="205"/>
    </row>
    <row r="245" spans="1:18" hidden="1">
      <c r="A245" s="203"/>
      <c r="B245" s="204"/>
      <c r="C245" s="204"/>
      <c r="D245" s="203"/>
      <c r="E245" s="203"/>
      <c r="H245" s="203"/>
      <c r="I245" s="205"/>
      <c r="J245" s="205"/>
      <c r="K245" s="205"/>
      <c r="L245" s="205">
        <f>IFERROR(IF(G245="X",0,IF(H245="X",0,VLOOKUP(H245,'2'!$K$3:$L$16,2,FALSE))),0)</f>
        <v>0</v>
      </c>
      <c r="M245" s="205">
        <f t="shared" si="6"/>
        <v>0</v>
      </c>
      <c r="N245" s="205">
        <f>IFERROR(VLOOKUP(H245,'2'!$K$3:$M$16,3,FALSE),0)</f>
        <v>0</v>
      </c>
      <c r="O245" s="205">
        <f t="shared" si="7"/>
        <v>0</v>
      </c>
      <c r="P245" s="205"/>
      <c r="Q245" s="205"/>
      <c r="R245" s="205"/>
    </row>
    <row r="246" spans="1:18" hidden="1">
      <c r="A246" s="203"/>
      <c r="B246" s="204"/>
      <c r="C246" s="204"/>
      <c r="D246" s="203"/>
      <c r="E246" s="203"/>
      <c r="H246" s="203"/>
      <c r="I246" s="205"/>
      <c r="J246" s="205"/>
      <c r="K246" s="205"/>
      <c r="L246" s="205">
        <f>IFERROR(IF(G246="X",0,IF(H246="X",0,VLOOKUP(H246,'2'!$K$3:$L$16,2,FALSE))),0)</f>
        <v>0</v>
      </c>
      <c r="M246" s="205">
        <f t="shared" si="6"/>
        <v>0</v>
      </c>
      <c r="N246" s="205">
        <f>IFERROR(VLOOKUP(H246,'2'!$K$3:$M$16,3,FALSE),0)</f>
        <v>0</v>
      </c>
      <c r="O246" s="205">
        <f t="shared" si="7"/>
        <v>0</v>
      </c>
      <c r="P246" s="205"/>
      <c r="Q246" s="205"/>
      <c r="R246" s="205"/>
    </row>
    <row r="247" spans="1:18" hidden="1">
      <c r="A247" s="203"/>
      <c r="B247" s="204"/>
      <c r="C247" s="204"/>
      <c r="D247" s="203"/>
      <c r="E247" s="203"/>
      <c r="H247" s="203"/>
      <c r="I247" s="205"/>
      <c r="J247" s="205"/>
      <c r="K247" s="205"/>
      <c r="L247" s="205">
        <f>IFERROR(IF(G247="X",0,IF(H247="X",0,VLOOKUP(H247,'2'!$K$3:$L$16,2,FALSE))),0)</f>
        <v>0</v>
      </c>
      <c r="M247" s="205">
        <f t="shared" si="6"/>
        <v>0</v>
      </c>
      <c r="N247" s="205">
        <f>IFERROR(VLOOKUP(H247,'2'!$K$3:$M$16,3,FALSE),0)</f>
        <v>0</v>
      </c>
      <c r="O247" s="205">
        <f t="shared" si="7"/>
        <v>0</v>
      </c>
      <c r="P247" s="205"/>
      <c r="Q247" s="205"/>
      <c r="R247" s="205"/>
    </row>
    <row r="248" spans="1:18" hidden="1">
      <c r="A248" s="203"/>
      <c r="B248" s="204"/>
      <c r="C248" s="204"/>
      <c r="D248" s="203"/>
      <c r="E248" s="203"/>
      <c r="H248" s="203"/>
      <c r="I248" s="205"/>
      <c r="J248" s="205"/>
      <c r="K248" s="205"/>
      <c r="L248" s="205">
        <f>IFERROR(IF(G248="X",0,IF(H248="X",0,VLOOKUP(H248,'2'!$K$3:$L$16,2,FALSE))),0)</f>
        <v>0</v>
      </c>
      <c r="M248" s="205">
        <f t="shared" si="6"/>
        <v>0</v>
      </c>
      <c r="N248" s="205">
        <f>IFERROR(VLOOKUP(H248,'2'!$K$3:$M$16,3,FALSE),0)</f>
        <v>0</v>
      </c>
      <c r="O248" s="205">
        <f t="shared" si="7"/>
        <v>0</v>
      </c>
      <c r="P248" s="205"/>
      <c r="Q248" s="205"/>
      <c r="R248" s="205"/>
    </row>
    <row r="249" spans="1:18" hidden="1">
      <c r="A249" s="203"/>
      <c r="B249" s="204"/>
      <c r="C249" s="204"/>
      <c r="D249" s="203"/>
      <c r="E249" s="203"/>
      <c r="H249" s="203"/>
      <c r="I249" s="205"/>
      <c r="J249" s="205"/>
      <c r="K249" s="205"/>
      <c r="L249" s="205">
        <f>IFERROR(IF(G249="X",0,IF(H249="X",0,VLOOKUP(H249,'2'!$K$3:$L$16,2,FALSE))),0)</f>
        <v>0</v>
      </c>
      <c r="M249" s="205">
        <f t="shared" si="6"/>
        <v>0</v>
      </c>
      <c r="N249" s="205">
        <f>IFERROR(VLOOKUP(H249,'2'!$K$3:$M$16,3,FALSE),0)</f>
        <v>0</v>
      </c>
      <c r="O249" s="205">
        <f t="shared" si="7"/>
        <v>0</v>
      </c>
      <c r="P249" s="205"/>
      <c r="Q249" s="205"/>
      <c r="R249" s="205"/>
    </row>
    <row r="250" spans="1:18" hidden="1">
      <c r="A250" s="203"/>
      <c r="B250" s="204"/>
      <c r="C250" s="204"/>
      <c r="D250" s="203"/>
      <c r="E250" s="203"/>
      <c r="H250" s="203"/>
      <c r="I250" s="205"/>
      <c r="J250" s="205"/>
      <c r="K250" s="205"/>
      <c r="L250" s="205">
        <f>IFERROR(IF(G250="X",0,IF(H250="X",0,VLOOKUP(H250,'2'!$K$3:$L$16,2,FALSE))),0)</f>
        <v>0</v>
      </c>
      <c r="M250" s="205">
        <f t="shared" si="6"/>
        <v>0</v>
      </c>
      <c r="N250" s="205">
        <f>IFERROR(VLOOKUP(H250,'2'!$K$3:$M$16,3,FALSE),0)</f>
        <v>0</v>
      </c>
      <c r="O250" s="205">
        <f t="shared" si="7"/>
        <v>0</v>
      </c>
      <c r="P250" s="205"/>
      <c r="Q250" s="205"/>
      <c r="R250" s="205"/>
    </row>
    <row r="251" spans="1:18" hidden="1">
      <c r="A251" s="203"/>
      <c r="B251" s="204"/>
      <c r="C251" s="204"/>
      <c r="D251" s="203"/>
      <c r="E251" s="203"/>
      <c r="H251" s="203"/>
      <c r="I251" s="205"/>
      <c r="J251" s="205"/>
      <c r="K251" s="205"/>
      <c r="L251" s="205">
        <f>IFERROR(IF(G251="X",0,IF(H251="X",0,VLOOKUP(H251,'2'!$K$3:$L$16,2,FALSE))),0)</f>
        <v>0</v>
      </c>
      <c r="M251" s="205">
        <f t="shared" si="6"/>
        <v>0</v>
      </c>
      <c r="N251" s="205">
        <f>IFERROR(VLOOKUP(H251,'2'!$K$3:$M$16,3,FALSE),0)</f>
        <v>0</v>
      </c>
      <c r="O251" s="205">
        <f t="shared" si="7"/>
        <v>0</v>
      </c>
      <c r="P251" s="205"/>
      <c r="Q251" s="205"/>
      <c r="R251" s="205"/>
    </row>
    <row r="252" spans="1:18" hidden="1">
      <c r="A252" s="203"/>
      <c r="B252" s="204"/>
      <c r="C252" s="204"/>
      <c r="D252" s="203"/>
      <c r="E252" s="203"/>
      <c r="H252" s="203"/>
      <c r="I252" s="205"/>
      <c r="J252" s="205"/>
      <c r="K252" s="205"/>
      <c r="L252" s="205">
        <f>IFERROR(IF(G252="X",0,IF(H252="X",0,VLOOKUP(H252,'2'!$K$3:$L$16,2,FALSE))),0)</f>
        <v>0</v>
      </c>
      <c r="M252" s="205">
        <f t="shared" si="6"/>
        <v>0</v>
      </c>
      <c r="N252" s="205">
        <f>IFERROR(VLOOKUP(H252,'2'!$K$3:$M$16,3,FALSE),0)</f>
        <v>0</v>
      </c>
      <c r="O252" s="205">
        <f t="shared" si="7"/>
        <v>0</v>
      </c>
      <c r="P252" s="205"/>
      <c r="Q252" s="205"/>
      <c r="R252" s="205"/>
    </row>
    <row r="253" spans="1:18" hidden="1">
      <c r="A253" s="203"/>
      <c r="B253" s="204"/>
      <c r="C253" s="204"/>
      <c r="D253" s="203"/>
      <c r="E253" s="203"/>
      <c r="H253" s="203"/>
      <c r="I253" s="205"/>
      <c r="J253" s="205"/>
      <c r="K253" s="205"/>
      <c r="L253" s="205">
        <f>IFERROR(IF(G253="X",0,IF(H253="X",0,VLOOKUP(H253,'2'!$K$3:$L$16,2,FALSE))),0)</f>
        <v>0</v>
      </c>
      <c r="M253" s="205">
        <f t="shared" si="6"/>
        <v>0</v>
      </c>
      <c r="N253" s="205">
        <f>IFERROR(VLOOKUP(H253,'2'!$K$3:$M$16,3,FALSE),0)</f>
        <v>0</v>
      </c>
      <c r="O253" s="205">
        <f t="shared" si="7"/>
        <v>0</v>
      </c>
      <c r="P253" s="205"/>
      <c r="Q253" s="205"/>
      <c r="R253" s="205"/>
    </row>
    <row r="254" spans="1:18" hidden="1">
      <c r="A254" s="203"/>
      <c r="B254" s="204"/>
      <c r="C254" s="204"/>
      <c r="D254" s="203"/>
      <c r="E254" s="203"/>
      <c r="H254" s="203"/>
      <c r="I254" s="205"/>
      <c r="J254" s="205"/>
      <c r="K254" s="205"/>
      <c r="L254" s="205">
        <f>IFERROR(IF(G254="X",0,IF(H254="X",0,VLOOKUP(H254,'2'!$K$3:$L$16,2,FALSE))),0)</f>
        <v>0</v>
      </c>
      <c r="M254" s="205">
        <f t="shared" si="6"/>
        <v>0</v>
      </c>
      <c r="N254" s="205">
        <f>IFERROR(VLOOKUP(H254,'2'!$K$3:$M$16,3,FALSE),0)</f>
        <v>0</v>
      </c>
      <c r="O254" s="205">
        <f t="shared" si="7"/>
        <v>0</v>
      </c>
      <c r="P254" s="205"/>
      <c r="Q254" s="205"/>
      <c r="R254" s="205"/>
    </row>
    <row r="255" spans="1:18" hidden="1">
      <c r="A255" s="203"/>
      <c r="B255" s="204"/>
      <c r="C255" s="204"/>
      <c r="D255" s="203"/>
      <c r="E255" s="203"/>
      <c r="H255" s="203"/>
      <c r="I255" s="205"/>
      <c r="J255" s="205"/>
      <c r="K255" s="205"/>
      <c r="L255" s="205">
        <f>IFERROR(IF(G255="X",0,IF(H255="X",0,VLOOKUP(H255,'2'!$K$3:$L$16,2,FALSE))),0)</f>
        <v>0</v>
      </c>
      <c r="M255" s="205">
        <f t="shared" si="6"/>
        <v>0</v>
      </c>
      <c r="N255" s="205">
        <f>IFERROR(VLOOKUP(H255,'2'!$K$3:$M$16,3,FALSE),0)</f>
        <v>0</v>
      </c>
      <c r="O255" s="205">
        <f t="shared" si="7"/>
        <v>0</v>
      </c>
      <c r="P255" s="205"/>
      <c r="Q255" s="205"/>
      <c r="R255" s="205"/>
    </row>
    <row r="256" spans="1:18" hidden="1">
      <c r="A256" s="203"/>
      <c r="B256" s="204"/>
      <c r="C256" s="204"/>
      <c r="D256" s="203"/>
      <c r="E256" s="203"/>
      <c r="H256" s="203"/>
      <c r="I256" s="205"/>
      <c r="J256" s="205"/>
      <c r="K256" s="205"/>
      <c r="L256" s="205">
        <f>IFERROR(IF(G256="X",0,IF(H256="X",0,VLOOKUP(H256,'2'!$K$3:$L$16,2,FALSE))),0)</f>
        <v>0</v>
      </c>
      <c r="M256" s="205">
        <f t="shared" si="6"/>
        <v>0</v>
      </c>
      <c r="N256" s="205">
        <f>IFERROR(VLOOKUP(H256,'2'!$K$3:$M$16,3,FALSE),0)</f>
        <v>0</v>
      </c>
      <c r="O256" s="205">
        <f t="shared" si="7"/>
        <v>0</v>
      </c>
      <c r="P256" s="205"/>
      <c r="Q256" s="205"/>
      <c r="R256" s="205"/>
    </row>
    <row r="257" spans="1:18" hidden="1">
      <c r="A257" s="203"/>
      <c r="B257" s="204"/>
      <c r="C257" s="204"/>
      <c r="D257" s="203"/>
      <c r="E257" s="203"/>
      <c r="H257" s="203"/>
      <c r="I257" s="205"/>
      <c r="J257" s="205"/>
      <c r="K257" s="205"/>
      <c r="L257" s="205">
        <f>IFERROR(IF(G257="X",0,IF(H257="X",0,VLOOKUP(H257,'2'!$K$3:$L$16,2,FALSE))),0)</f>
        <v>0</v>
      </c>
      <c r="M257" s="205">
        <f t="shared" si="6"/>
        <v>0</v>
      </c>
      <c r="N257" s="205">
        <f>IFERROR(VLOOKUP(H257,'2'!$K$3:$M$16,3,FALSE),0)</f>
        <v>0</v>
      </c>
      <c r="O257" s="205">
        <f t="shared" si="7"/>
        <v>0</v>
      </c>
      <c r="P257" s="205"/>
      <c r="Q257" s="205"/>
      <c r="R257" s="205"/>
    </row>
    <row r="258" spans="1:18" hidden="1">
      <c r="A258" s="203"/>
      <c r="B258" s="204"/>
      <c r="C258" s="204"/>
      <c r="D258" s="203"/>
      <c r="E258" s="203"/>
      <c r="H258" s="203"/>
      <c r="I258" s="205"/>
      <c r="J258" s="205"/>
      <c r="K258" s="205"/>
      <c r="L258" s="205">
        <f>IFERROR(IF(G258="X",0,IF(H258="X",0,VLOOKUP(H258,'2'!$K$3:$L$16,2,FALSE))),0)</f>
        <v>0</v>
      </c>
      <c r="M258" s="205">
        <f t="shared" si="6"/>
        <v>0</v>
      </c>
      <c r="N258" s="205">
        <f>IFERROR(VLOOKUP(H258,'2'!$K$3:$M$16,3,FALSE),0)</f>
        <v>0</v>
      </c>
      <c r="O258" s="205">
        <f t="shared" si="7"/>
        <v>0</v>
      </c>
      <c r="P258" s="205"/>
      <c r="Q258" s="205"/>
      <c r="R258" s="205"/>
    </row>
    <row r="259" spans="1:18" hidden="1">
      <c r="A259" s="203"/>
      <c r="B259" s="204"/>
      <c r="C259" s="204"/>
      <c r="D259" s="203"/>
      <c r="E259" s="203"/>
      <c r="H259" s="203"/>
      <c r="I259" s="205"/>
      <c r="J259" s="205"/>
      <c r="K259" s="205"/>
      <c r="L259" s="205">
        <f>IFERROR(IF(G259="X",0,IF(H259="X",0,VLOOKUP(H259,'2'!$K$3:$L$16,2,FALSE))),0)</f>
        <v>0</v>
      </c>
      <c r="M259" s="205">
        <f t="shared" si="6"/>
        <v>0</v>
      </c>
      <c r="N259" s="205">
        <f>IFERROR(VLOOKUP(H259,'2'!$K$3:$M$16,3,FALSE),0)</f>
        <v>0</v>
      </c>
      <c r="O259" s="205">
        <f t="shared" si="7"/>
        <v>0</v>
      </c>
      <c r="P259" s="205"/>
      <c r="Q259" s="205"/>
      <c r="R259" s="205"/>
    </row>
    <row r="260" spans="1:18" hidden="1">
      <c r="A260" s="203"/>
      <c r="B260" s="204"/>
      <c r="C260" s="204"/>
      <c r="D260" s="203"/>
      <c r="E260" s="203"/>
      <c r="H260" s="203"/>
      <c r="I260" s="205"/>
      <c r="J260" s="205"/>
      <c r="K260" s="205"/>
      <c r="L260" s="205">
        <f>IFERROR(IF(G260="X",0,IF(H260="X",0,VLOOKUP(H260,'2'!$K$3:$L$16,2,FALSE))),0)</f>
        <v>0</v>
      </c>
      <c r="M260" s="205">
        <f t="shared" ref="M260:M323" si="8">K260*L260</f>
        <v>0</v>
      </c>
      <c r="N260" s="205">
        <f>IFERROR(VLOOKUP(H260,'2'!$K$3:$M$16,3,FALSE),0)</f>
        <v>0</v>
      </c>
      <c r="O260" s="205">
        <f t="shared" ref="O260:O323" si="9">IF(N260=0,0,M260/N260)</f>
        <v>0</v>
      </c>
      <c r="P260" s="205"/>
      <c r="Q260" s="205"/>
      <c r="R260" s="205"/>
    </row>
    <row r="261" spans="1:18" hidden="1">
      <c r="A261" s="203"/>
      <c r="B261" s="204"/>
      <c r="C261" s="204"/>
      <c r="D261" s="203"/>
      <c r="E261" s="203"/>
      <c r="H261" s="203"/>
      <c r="I261" s="205"/>
      <c r="J261" s="205"/>
      <c r="K261" s="205"/>
      <c r="L261" s="205">
        <f>IFERROR(IF(G261="X",0,IF(H261="X",0,VLOOKUP(H261,'2'!$K$3:$L$16,2,FALSE))),0)</f>
        <v>0</v>
      </c>
      <c r="M261" s="205">
        <f t="shared" si="8"/>
        <v>0</v>
      </c>
      <c r="N261" s="205">
        <f>IFERROR(VLOOKUP(H261,'2'!$K$3:$M$16,3,FALSE),0)</f>
        <v>0</v>
      </c>
      <c r="O261" s="205">
        <f t="shared" si="9"/>
        <v>0</v>
      </c>
      <c r="P261" s="205"/>
      <c r="Q261" s="205"/>
      <c r="R261" s="205"/>
    </row>
    <row r="262" spans="1:18" hidden="1">
      <c r="A262" s="203"/>
      <c r="B262" s="204"/>
      <c r="C262" s="204"/>
      <c r="D262" s="203"/>
      <c r="E262" s="203"/>
      <c r="H262" s="203"/>
      <c r="I262" s="205"/>
      <c r="J262" s="205"/>
      <c r="K262" s="205"/>
      <c r="L262" s="205">
        <f>IFERROR(IF(G262="X",0,IF(H262="X",0,VLOOKUP(H262,'2'!$K$3:$L$16,2,FALSE))),0)</f>
        <v>0</v>
      </c>
      <c r="M262" s="205">
        <f t="shared" si="8"/>
        <v>0</v>
      </c>
      <c r="N262" s="205">
        <f>IFERROR(VLOOKUP(H262,'2'!$K$3:$M$16,3,FALSE),0)</f>
        <v>0</v>
      </c>
      <c r="O262" s="205">
        <f t="shared" si="9"/>
        <v>0</v>
      </c>
      <c r="P262" s="205"/>
      <c r="Q262" s="205"/>
      <c r="R262" s="205"/>
    </row>
    <row r="263" spans="1:18" hidden="1">
      <c r="A263" s="203"/>
      <c r="B263" s="204"/>
      <c r="C263" s="204"/>
      <c r="D263" s="203"/>
      <c r="E263" s="203"/>
      <c r="H263" s="203"/>
      <c r="I263" s="205"/>
      <c r="J263" s="205"/>
      <c r="K263" s="205"/>
      <c r="L263" s="205">
        <f>IFERROR(IF(G263="X",0,IF(H263="X",0,VLOOKUP(H263,'2'!$K$3:$L$16,2,FALSE))),0)</f>
        <v>0</v>
      </c>
      <c r="M263" s="205">
        <f t="shared" si="8"/>
        <v>0</v>
      </c>
      <c r="N263" s="205">
        <f>IFERROR(VLOOKUP(H263,'2'!$K$3:$M$16,3,FALSE),0)</f>
        <v>0</v>
      </c>
      <c r="O263" s="205">
        <f t="shared" si="9"/>
        <v>0</v>
      </c>
      <c r="P263" s="205"/>
      <c r="Q263" s="205"/>
      <c r="R263" s="205"/>
    </row>
    <row r="264" spans="1:18" hidden="1">
      <c r="A264" s="203"/>
      <c r="B264" s="204"/>
      <c r="C264" s="204"/>
      <c r="D264" s="203"/>
      <c r="E264" s="203"/>
      <c r="H264" s="203"/>
      <c r="I264" s="205"/>
      <c r="J264" s="205"/>
      <c r="K264" s="205"/>
      <c r="L264" s="205">
        <f>IFERROR(IF(G264="X",0,IF(H264="X",0,VLOOKUP(H264,'2'!$K$3:$L$16,2,FALSE))),0)</f>
        <v>0</v>
      </c>
      <c r="M264" s="205">
        <f t="shared" si="8"/>
        <v>0</v>
      </c>
      <c r="N264" s="205">
        <f>IFERROR(VLOOKUP(H264,'2'!$K$3:$M$16,3,FALSE),0)</f>
        <v>0</v>
      </c>
      <c r="O264" s="205">
        <f t="shared" si="9"/>
        <v>0</v>
      </c>
      <c r="P264" s="205"/>
      <c r="Q264" s="205"/>
      <c r="R264" s="205"/>
    </row>
    <row r="265" spans="1:18" hidden="1">
      <c r="A265" s="203"/>
      <c r="B265" s="204"/>
      <c r="C265" s="204"/>
      <c r="D265" s="203"/>
      <c r="E265" s="203"/>
      <c r="H265" s="203"/>
      <c r="I265" s="205"/>
      <c r="J265" s="205"/>
      <c r="K265" s="205"/>
      <c r="L265" s="205">
        <f>IFERROR(IF(G265="X",0,IF(H265="X",0,VLOOKUP(H265,'2'!$K$3:$L$16,2,FALSE))),0)</f>
        <v>0</v>
      </c>
      <c r="M265" s="205">
        <f t="shared" si="8"/>
        <v>0</v>
      </c>
      <c r="N265" s="205">
        <f>IFERROR(VLOOKUP(H265,'2'!$K$3:$M$16,3,FALSE),0)</f>
        <v>0</v>
      </c>
      <c r="O265" s="205">
        <f t="shared" si="9"/>
        <v>0</v>
      </c>
      <c r="P265" s="205"/>
      <c r="Q265" s="205"/>
      <c r="R265" s="205"/>
    </row>
    <row r="266" spans="1:18" hidden="1">
      <c r="A266" s="203"/>
      <c r="B266" s="204"/>
      <c r="C266" s="204"/>
      <c r="D266" s="203"/>
      <c r="E266" s="203"/>
      <c r="H266" s="203"/>
      <c r="I266" s="205"/>
      <c r="J266" s="205"/>
      <c r="K266" s="205"/>
      <c r="L266" s="205">
        <f>IFERROR(IF(G266="X",0,IF(H266="X",0,VLOOKUP(H266,'2'!$K$3:$L$16,2,FALSE))),0)</f>
        <v>0</v>
      </c>
      <c r="M266" s="205">
        <f t="shared" si="8"/>
        <v>0</v>
      </c>
      <c r="N266" s="205">
        <f>IFERROR(VLOOKUP(H266,'2'!$K$3:$M$16,3,FALSE),0)</f>
        <v>0</v>
      </c>
      <c r="O266" s="205">
        <f t="shared" si="9"/>
        <v>0</v>
      </c>
      <c r="P266" s="205"/>
      <c r="Q266" s="205"/>
      <c r="R266" s="205"/>
    </row>
    <row r="267" spans="1:18" hidden="1">
      <c r="A267" s="203"/>
      <c r="B267" s="204"/>
      <c r="C267" s="204"/>
      <c r="D267" s="203"/>
      <c r="E267" s="203"/>
      <c r="H267" s="203"/>
      <c r="I267" s="205"/>
      <c r="J267" s="205"/>
      <c r="K267" s="205"/>
      <c r="L267" s="205">
        <f>IFERROR(IF(G267="X",0,IF(H267="X",0,VLOOKUP(H267,'2'!$K$3:$L$16,2,FALSE))),0)</f>
        <v>0</v>
      </c>
      <c r="M267" s="205">
        <f t="shared" si="8"/>
        <v>0</v>
      </c>
      <c r="N267" s="205">
        <f>IFERROR(VLOOKUP(H267,'2'!$K$3:$M$16,3,FALSE),0)</f>
        <v>0</v>
      </c>
      <c r="O267" s="205">
        <f t="shared" si="9"/>
        <v>0</v>
      </c>
      <c r="P267" s="205"/>
      <c r="Q267" s="205"/>
      <c r="R267" s="205"/>
    </row>
    <row r="268" spans="1:18" hidden="1">
      <c r="A268" s="203"/>
      <c r="B268" s="204"/>
      <c r="C268" s="204"/>
      <c r="D268" s="203"/>
      <c r="E268" s="203"/>
      <c r="H268" s="203"/>
      <c r="I268" s="205"/>
      <c r="J268" s="205"/>
      <c r="K268" s="205"/>
      <c r="L268" s="205">
        <f>IFERROR(IF(G268="X",0,IF(H268="X",0,VLOOKUP(H268,'2'!$K$3:$L$16,2,FALSE))),0)</f>
        <v>0</v>
      </c>
      <c r="M268" s="205">
        <f t="shared" si="8"/>
        <v>0</v>
      </c>
      <c r="N268" s="205">
        <f>IFERROR(VLOOKUP(H268,'2'!$K$3:$M$16,3,FALSE),0)</f>
        <v>0</v>
      </c>
      <c r="O268" s="205">
        <f t="shared" si="9"/>
        <v>0</v>
      </c>
      <c r="P268" s="205"/>
      <c r="Q268" s="205"/>
      <c r="R268" s="205"/>
    </row>
    <row r="269" spans="1:18" hidden="1">
      <c r="A269" s="203"/>
      <c r="B269" s="204"/>
      <c r="C269" s="204"/>
      <c r="D269" s="203"/>
      <c r="E269" s="203"/>
      <c r="H269" s="203"/>
      <c r="I269" s="205"/>
      <c r="J269" s="205"/>
      <c r="K269" s="205"/>
      <c r="L269" s="205">
        <f>IFERROR(IF(G269="X",0,IF(H269="X",0,VLOOKUP(H269,'2'!$K$3:$L$16,2,FALSE))),0)</f>
        <v>0</v>
      </c>
      <c r="M269" s="205">
        <f t="shared" si="8"/>
        <v>0</v>
      </c>
      <c r="N269" s="205">
        <f>IFERROR(VLOOKUP(H269,'2'!$K$3:$M$16,3,FALSE),0)</f>
        <v>0</v>
      </c>
      <c r="O269" s="205">
        <f t="shared" si="9"/>
        <v>0</v>
      </c>
      <c r="P269" s="205"/>
      <c r="Q269" s="205"/>
      <c r="R269" s="205"/>
    </row>
    <row r="270" spans="1:18" hidden="1">
      <c r="A270" s="203"/>
      <c r="B270" s="204"/>
      <c r="C270" s="204"/>
      <c r="D270" s="203"/>
      <c r="E270" s="203"/>
      <c r="H270" s="203"/>
      <c r="I270" s="205"/>
      <c r="J270" s="205"/>
      <c r="K270" s="205"/>
      <c r="L270" s="205">
        <f>IFERROR(IF(G270="X",0,IF(H270="X",0,VLOOKUP(H270,'2'!$K$3:$L$16,2,FALSE))),0)</f>
        <v>0</v>
      </c>
      <c r="M270" s="205">
        <f t="shared" si="8"/>
        <v>0</v>
      </c>
      <c r="N270" s="205">
        <f>IFERROR(VLOOKUP(H270,'2'!$K$3:$M$16,3,FALSE),0)</f>
        <v>0</v>
      </c>
      <c r="O270" s="205">
        <f t="shared" si="9"/>
        <v>0</v>
      </c>
      <c r="P270" s="205"/>
      <c r="Q270" s="205"/>
      <c r="R270" s="205"/>
    </row>
    <row r="271" spans="1:18" hidden="1">
      <c r="A271" s="203"/>
      <c r="B271" s="204"/>
      <c r="C271" s="204"/>
      <c r="D271" s="203"/>
      <c r="E271" s="203"/>
      <c r="H271" s="203"/>
      <c r="I271" s="205"/>
      <c r="J271" s="205"/>
      <c r="K271" s="205"/>
      <c r="L271" s="205">
        <f>IFERROR(IF(G271="X",0,IF(H271="X",0,VLOOKUP(H271,'2'!$K$3:$L$16,2,FALSE))),0)</f>
        <v>0</v>
      </c>
      <c r="M271" s="205">
        <f t="shared" si="8"/>
        <v>0</v>
      </c>
      <c r="N271" s="205">
        <f>IFERROR(VLOOKUP(H271,'2'!$K$3:$M$16,3,FALSE),0)</f>
        <v>0</v>
      </c>
      <c r="O271" s="205">
        <f t="shared" si="9"/>
        <v>0</v>
      </c>
      <c r="P271" s="205"/>
      <c r="Q271" s="205"/>
      <c r="R271" s="205"/>
    </row>
    <row r="272" spans="1:18" hidden="1">
      <c r="A272" s="203"/>
      <c r="B272" s="204"/>
      <c r="C272" s="204"/>
      <c r="D272" s="203"/>
      <c r="E272" s="203"/>
      <c r="H272" s="203"/>
      <c r="I272" s="205"/>
      <c r="J272" s="205"/>
      <c r="K272" s="205"/>
      <c r="L272" s="205">
        <f>IFERROR(IF(G272="X",0,IF(H272="X",0,VLOOKUP(H272,'2'!$K$3:$L$16,2,FALSE))),0)</f>
        <v>0</v>
      </c>
      <c r="M272" s="205">
        <f t="shared" si="8"/>
        <v>0</v>
      </c>
      <c r="N272" s="205">
        <f>IFERROR(VLOOKUP(H272,'2'!$K$3:$M$16,3,FALSE),0)</f>
        <v>0</v>
      </c>
      <c r="O272" s="205">
        <f t="shared" si="9"/>
        <v>0</v>
      </c>
      <c r="P272" s="205"/>
      <c r="Q272" s="205"/>
      <c r="R272" s="205"/>
    </row>
    <row r="273" spans="1:18" hidden="1">
      <c r="A273" s="203"/>
      <c r="B273" s="204"/>
      <c r="C273" s="204"/>
      <c r="D273" s="203"/>
      <c r="E273" s="203"/>
      <c r="H273" s="203"/>
      <c r="I273" s="205"/>
      <c r="J273" s="205"/>
      <c r="K273" s="205"/>
      <c r="L273" s="205">
        <f>IFERROR(IF(G273="X",0,IF(H273="X",0,VLOOKUP(H273,'2'!$K$3:$L$16,2,FALSE))),0)</f>
        <v>0</v>
      </c>
      <c r="M273" s="205">
        <f t="shared" si="8"/>
        <v>0</v>
      </c>
      <c r="N273" s="205">
        <f>IFERROR(VLOOKUP(H273,'2'!$K$3:$M$16,3,FALSE),0)</f>
        <v>0</v>
      </c>
      <c r="O273" s="205">
        <f t="shared" si="9"/>
        <v>0</v>
      </c>
      <c r="P273" s="205"/>
      <c r="Q273" s="205"/>
      <c r="R273" s="205"/>
    </row>
    <row r="274" spans="1:18" hidden="1">
      <c r="A274" s="203"/>
      <c r="B274" s="204"/>
      <c r="C274" s="204"/>
      <c r="D274" s="203"/>
      <c r="E274" s="203"/>
      <c r="H274" s="203"/>
      <c r="I274" s="205"/>
      <c r="J274" s="205"/>
      <c r="K274" s="205"/>
      <c r="L274" s="205">
        <f>IFERROR(IF(G274="X",0,IF(H274="X",0,VLOOKUP(H274,'2'!$K$3:$L$16,2,FALSE))),0)</f>
        <v>0</v>
      </c>
      <c r="M274" s="205">
        <f t="shared" si="8"/>
        <v>0</v>
      </c>
      <c r="N274" s="205">
        <f>IFERROR(VLOOKUP(H274,'2'!$K$3:$M$16,3,FALSE),0)</f>
        <v>0</v>
      </c>
      <c r="O274" s="205">
        <f t="shared" si="9"/>
        <v>0</v>
      </c>
      <c r="P274" s="205"/>
      <c r="Q274" s="205"/>
      <c r="R274" s="205"/>
    </row>
    <row r="275" spans="1:18" hidden="1">
      <c r="A275" s="203"/>
      <c r="B275" s="204"/>
      <c r="C275" s="204"/>
      <c r="D275" s="203"/>
      <c r="E275" s="203"/>
      <c r="H275" s="203"/>
      <c r="I275" s="205"/>
      <c r="J275" s="205"/>
      <c r="K275" s="205"/>
      <c r="L275" s="205">
        <f>IFERROR(IF(G275="X",0,IF(H275="X",0,VLOOKUP(H275,'2'!$K$3:$L$16,2,FALSE))),0)</f>
        <v>0</v>
      </c>
      <c r="M275" s="205">
        <f t="shared" si="8"/>
        <v>0</v>
      </c>
      <c r="N275" s="205">
        <f>IFERROR(VLOOKUP(H275,'2'!$K$3:$M$16,3,FALSE),0)</f>
        <v>0</v>
      </c>
      <c r="O275" s="205">
        <f t="shared" si="9"/>
        <v>0</v>
      </c>
      <c r="P275" s="205"/>
      <c r="Q275" s="205"/>
      <c r="R275" s="205"/>
    </row>
    <row r="276" spans="1:18" hidden="1">
      <c r="A276" s="203"/>
      <c r="B276" s="204"/>
      <c r="C276" s="204"/>
      <c r="D276" s="203"/>
      <c r="E276" s="203"/>
      <c r="H276" s="203"/>
      <c r="I276" s="205"/>
      <c r="J276" s="205"/>
      <c r="K276" s="205"/>
      <c r="L276" s="205">
        <f>IFERROR(IF(G276="X",0,IF(H276="X",0,VLOOKUP(H276,'2'!$K$3:$L$16,2,FALSE))),0)</f>
        <v>0</v>
      </c>
      <c r="M276" s="205">
        <f t="shared" si="8"/>
        <v>0</v>
      </c>
      <c r="N276" s="205">
        <f>IFERROR(VLOOKUP(H276,'2'!$K$3:$M$16,3,FALSE),0)</f>
        <v>0</v>
      </c>
      <c r="O276" s="205">
        <f t="shared" si="9"/>
        <v>0</v>
      </c>
      <c r="P276" s="205"/>
      <c r="Q276" s="205"/>
      <c r="R276" s="205"/>
    </row>
    <row r="277" spans="1:18" hidden="1">
      <c r="A277" s="203"/>
      <c r="B277" s="204"/>
      <c r="C277" s="204"/>
      <c r="D277" s="203"/>
      <c r="E277" s="203"/>
      <c r="H277" s="203"/>
      <c r="I277" s="205"/>
      <c r="J277" s="205"/>
      <c r="K277" s="205"/>
      <c r="L277" s="205">
        <f>IFERROR(IF(G277="X",0,IF(H277="X",0,VLOOKUP(H277,'2'!$K$3:$L$16,2,FALSE))),0)</f>
        <v>0</v>
      </c>
      <c r="M277" s="205">
        <f t="shared" si="8"/>
        <v>0</v>
      </c>
      <c r="N277" s="205">
        <f>IFERROR(VLOOKUP(H277,'2'!$K$3:$M$16,3,FALSE),0)</f>
        <v>0</v>
      </c>
      <c r="O277" s="205">
        <f t="shared" si="9"/>
        <v>0</v>
      </c>
      <c r="P277" s="205"/>
      <c r="Q277" s="205"/>
      <c r="R277" s="205"/>
    </row>
    <row r="278" spans="1:18" hidden="1">
      <c r="A278" s="203"/>
      <c r="B278" s="204"/>
      <c r="C278" s="204"/>
      <c r="D278" s="203"/>
      <c r="E278" s="203"/>
      <c r="H278" s="203"/>
      <c r="I278" s="205"/>
      <c r="J278" s="205"/>
      <c r="K278" s="205"/>
      <c r="L278" s="205">
        <f>IFERROR(IF(G278="X",0,IF(H278="X",0,VLOOKUP(H278,'2'!$K$3:$L$16,2,FALSE))),0)</f>
        <v>0</v>
      </c>
      <c r="M278" s="205">
        <f t="shared" si="8"/>
        <v>0</v>
      </c>
      <c r="N278" s="205">
        <f>IFERROR(VLOOKUP(H278,'2'!$K$3:$M$16,3,FALSE),0)</f>
        <v>0</v>
      </c>
      <c r="O278" s="205">
        <f t="shared" si="9"/>
        <v>0</v>
      </c>
      <c r="P278" s="205"/>
      <c r="Q278" s="205"/>
      <c r="R278" s="205"/>
    </row>
    <row r="279" spans="1:18" hidden="1">
      <c r="A279" s="203"/>
      <c r="B279" s="204"/>
      <c r="C279" s="204"/>
      <c r="D279" s="203"/>
      <c r="E279" s="203"/>
      <c r="H279" s="203"/>
      <c r="I279" s="205"/>
      <c r="J279" s="205"/>
      <c r="K279" s="205"/>
      <c r="L279" s="205">
        <f>IFERROR(IF(G279="X",0,IF(H279="X",0,VLOOKUP(H279,'2'!$K$3:$L$16,2,FALSE))),0)</f>
        <v>0</v>
      </c>
      <c r="M279" s="205">
        <f t="shared" si="8"/>
        <v>0</v>
      </c>
      <c r="N279" s="205">
        <f>IFERROR(VLOOKUP(H279,'2'!$K$3:$M$16,3,FALSE),0)</f>
        <v>0</v>
      </c>
      <c r="O279" s="205">
        <f t="shared" si="9"/>
        <v>0</v>
      </c>
      <c r="P279" s="205"/>
      <c r="Q279" s="205"/>
      <c r="R279" s="205"/>
    </row>
    <row r="280" spans="1:18" hidden="1">
      <c r="A280" s="203"/>
      <c r="B280" s="204"/>
      <c r="C280" s="204"/>
      <c r="D280" s="203"/>
      <c r="E280" s="203"/>
      <c r="H280" s="203"/>
      <c r="I280" s="205"/>
      <c r="J280" s="205"/>
      <c r="K280" s="205"/>
      <c r="L280" s="205">
        <f>IFERROR(IF(G280="X",0,IF(H280="X",0,VLOOKUP(H280,'2'!$K$3:$L$16,2,FALSE))),0)</f>
        <v>0</v>
      </c>
      <c r="M280" s="205">
        <f t="shared" si="8"/>
        <v>0</v>
      </c>
      <c r="N280" s="205">
        <f>IFERROR(VLOOKUP(H280,'2'!$K$3:$M$16,3,FALSE),0)</f>
        <v>0</v>
      </c>
      <c r="O280" s="205">
        <f t="shared" si="9"/>
        <v>0</v>
      </c>
      <c r="P280" s="205"/>
      <c r="Q280" s="205"/>
      <c r="R280" s="205"/>
    </row>
    <row r="281" spans="1:18" hidden="1">
      <c r="A281" s="203"/>
      <c r="B281" s="204"/>
      <c r="C281" s="204"/>
      <c r="D281" s="203"/>
      <c r="E281" s="203"/>
      <c r="H281" s="203"/>
      <c r="I281" s="205"/>
      <c r="J281" s="205"/>
      <c r="K281" s="205"/>
      <c r="L281" s="205">
        <f>IFERROR(IF(G281="X",0,IF(H281="X",0,VLOOKUP(H281,'2'!$K$3:$L$16,2,FALSE))),0)</f>
        <v>0</v>
      </c>
      <c r="M281" s="205">
        <f t="shared" si="8"/>
        <v>0</v>
      </c>
      <c r="N281" s="205">
        <f>IFERROR(VLOOKUP(H281,'2'!$K$3:$M$16,3,FALSE),0)</f>
        <v>0</v>
      </c>
      <c r="O281" s="205">
        <f t="shared" si="9"/>
        <v>0</v>
      </c>
      <c r="P281" s="205"/>
      <c r="Q281" s="205"/>
      <c r="R281" s="205"/>
    </row>
    <row r="282" spans="1:18" hidden="1">
      <c r="A282" s="203"/>
      <c r="B282" s="204"/>
      <c r="C282" s="204"/>
      <c r="D282" s="203"/>
      <c r="E282" s="203"/>
      <c r="H282" s="203"/>
      <c r="I282" s="205"/>
      <c r="J282" s="205"/>
      <c r="K282" s="205"/>
      <c r="L282" s="205">
        <f>IFERROR(IF(G282="X",0,IF(H282="X",0,VLOOKUP(H282,'2'!$K$3:$L$16,2,FALSE))),0)</f>
        <v>0</v>
      </c>
      <c r="M282" s="205">
        <f t="shared" si="8"/>
        <v>0</v>
      </c>
      <c r="N282" s="205">
        <f>IFERROR(VLOOKUP(H282,'2'!$K$3:$M$16,3,FALSE),0)</f>
        <v>0</v>
      </c>
      <c r="O282" s="205">
        <f t="shared" si="9"/>
        <v>0</v>
      </c>
      <c r="P282" s="205"/>
      <c r="Q282" s="205"/>
      <c r="R282" s="205"/>
    </row>
    <row r="283" spans="1:18" hidden="1">
      <c r="A283" s="203"/>
      <c r="B283" s="204"/>
      <c r="C283" s="204"/>
      <c r="D283" s="203"/>
      <c r="E283" s="203"/>
      <c r="H283" s="203"/>
      <c r="I283" s="205"/>
      <c r="J283" s="205"/>
      <c r="K283" s="205"/>
      <c r="L283" s="205">
        <f>IFERROR(IF(G283="X",0,IF(H283="X",0,VLOOKUP(H283,'2'!$K$3:$L$16,2,FALSE))),0)</f>
        <v>0</v>
      </c>
      <c r="M283" s="205">
        <f t="shared" si="8"/>
        <v>0</v>
      </c>
      <c r="N283" s="205">
        <f>IFERROR(VLOOKUP(H283,'2'!$K$3:$M$16,3,FALSE),0)</f>
        <v>0</v>
      </c>
      <c r="O283" s="205">
        <f t="shared" si="9"/>
        <v>0</v>
      </c>
      <c r="P283" s="205"/>
      <c r="Q283" s="205"/>
      <c r="R283" s="205"/>
    </row>
    <row r="284" spans="1:18" hidden="1">
      <c r="A284" s="203"/>
      <c r="B284" s="204"/>
      <c r="C284" s="204"/>
      <c r="D284" s="203"/>
      <c r="E284" s="203"/>
      <c r="H284" s="203"/>
      <c r="I284" s="205"/>
      <c r="J284" s="205"/>
      <c r="K284" s="205"/>
      <c r="L284" s="205">
        <f>IFERROR(IF(G284="X",0,IF(H284="X",0,VLOOKUP(H284,'2'!$K$3:$L$16,2,FALSE))),0)</f>
        <v>0</v>
      </c>
      <c r="M284" s="205">
        <f t="shared" si="8"/>
        <v>0</v>
      </c>
      <c r="N284" s="205">
        <f>IFERROR(VLOOKUP(H284,'2'!$K$3:$M$16,3,FALSE),0)</f>
        <v>0</v>
      </c>
      <c r="O284" s="205">
        <f t="shared" si="9"/>
        <v>0</v>
      </c>
      <c r="P284" s="205"/>
      <c r="Q284" s="205"/>
      <c r="R284" s="205"/>
    </row>
    <row r="285" spans="1:18" hidden="1">
      <c r="A285" s="203"/>
      <c r="B285" s="204"/>
      <c r="C285" s="204"/>
      <c r="D285" s="203"/>
      <c r="E285" s="203"/>
      <c r="H285" s="203"/>
      <c r="I285" s="205"/>
      <c r="J285" s="205"/>
      <c r="K285" s="205"/>
      <c r="L285" s="205">
        <f>IFERROR(IF(G285="X",0,IF(H285="X",0,VLOOKUP(H285,'2'!$K$3:$L$16,2,FALSE))),0)</f>
        <v>0</v>
      </c>
      <c r="M285" s="205">
        <f t="shared" si="8"/>
        <v>0</v>
      </c>
      <c r="N285" s="205">
        <f>IFERROR(VLOOKUP(H285,'2'!$K$3:$M$16,3,FALSE),0)</f>
        <v>0</v>
      </c>
      <c r="O285" s="205">
        <f t="shared" si="9"/>
        <v>0</v>
      </c>
      <c r="P285" s="205"/>
      <c r="Q285" s="205"/>
      <c r="R285" s="205"/>
    </row>
    <row r="286" spans="1:18" hidden="1">
      <c r="A286" s="203"/>
      <c r="B286" s="204"/>
      <c r="C286" s="204"/>
      <c r="D286" s="203"/>
      <c r="E286" s="203"/>
      <c r="H286" s="203"/>
      <c r="I286" s="205"/>
      <c r="J286" s="205"/>
      <c r="K286" s="205"/>
      <c r="L286" s="205">
        <f>IFERROR(IF(G286="X",0,IF(H286="X",0,VLOOKUP(H286,'2'!$K$3:$L$16,2,FALSE))),0)</f>
        <v>0</v>
      </c>
      <c r="M286" s="205">
        <f t="shared" si="8"/>
        <v>0</v>
      </c>
      <c r="N286" s="205">
        <f>IFERROR(VLOOKUP(H286,'2'!$K$3:$M$16,3,FALSE),0)</f>
        <v>0</v>
      </c>
      <c r="O286" s="205">
        <f t="shared" si="9"/>
        <v>0</v>
      </c>
      <c r="P286" s="205"/>
      <c r="Q286" s="205"/>
      <c r="R286" s="205"/>
    </row>
    <row r="287" spans="1:18" hidden="1">
      <c r="A287" s="203"/>
      <c r="B287" s="204"/>
      <c r="C287" s="204"/>
      <c r="D287" s="203"/>
      <c r="E287" s="203"/>
      <c r="H287" s="203"/>
      <c r="I287" s="205"/>
      <c r="J287" s="205"/>
      <c r="K287" s="205"/>
      <c r="L287" s="205">
        <f>IFERROR(IF(G287="X",0,IF(H287="X",0,VLOOKUP(H287,'2'!$K$3:$L$16,2,FALSE))),0)</f>
        <v>0</v>
      </c>
      <c r="M287" s="205">
        <f t="shared" si="8"/>
        <v>0</v>
      </c>
      <c r="N287" s="205">
        <f>IFERROR(VLOOKUP(H287,'2'!$K$3:$M$16,3,FALSE),0)</f>
        <v>0</v>
      </c>
      <c r="O287" s="205">
        <f t="shared" si="9"/>
        <v>0</v>
      </c>
      <c r="P287" s="205"/>
      <c r="Q287" s="205"/>
      <c r="R287" s="205"/>
    </row>
    <row r="288" spans="1:18" hidden="1">
      <c r="A288" s="203"/>
      <c r="B288" s="204"/>
      <c r="C288" s="204"/>
      <c r="D288" s="203"/>
      <c r="E288" s="203"/>
      <c r="H288" s="203"/>
      <c r="I288" s="205"/>
      <c r="J288" s="205"/>
      <c r="K288" s="205"/>
      <c r="L288" s="205">
        <f>IFERROR(IF(G288="X",0,IF(H288="X",0,VLOOKUP(H288,'2'!$K$3:$L$16,2,FALSE))),0)</f>
        <v>0</v>
      </c>
      <c r="M288" s="205">
        <f t="shared" si="8"/>
        <v>0</v>
      </c>
      <c r="N288" s="205">
        <f>IFERROR(VLOOKUP(H288,'2'!$K$3:$M$16,3,FALSE),0)</f>
        <v>0</v>
      </c>
      <c r="O288" s="205">
        <f t="shared" si="9"/>
        <v>0</v>
      </c>
      <c r="P288" s="205"/>
      <c r="Q288" s="205"/>
      <c r="R288" s="205"/>
    </row>
    <row r="289" spans="1:18" hidden="1">
      <c r="A289" s="203"/>
      <c r="B289" s="204"/>
      <c r="C289" s="204"/>
      <c r="D289" s="203"/>
      <c r="E289" s="203"/>
      <c r="H289" s="203"/>
      <c r="I289" s="205"/>
      <c r="J289" s="205"/>
      <c r="K289" s="205"/>
      <c r="L289" s="205">
        <f>IFERROR(IF(G289="X",0,IF(H289="X",0,VLOOKUP(H289,'2'!$K$3:$L$16,2,FALSE))),0)</f>
        <v>0</v>
      </c>
      <c r="M289" s="205">
        <f t="shared" si="8"/>
        <v>0</v>
      </c>
      <c r="N289" s="205">
        <f>IFERROR(VLOOKUP(H289,'2'!$K$3:$M$16,3,FALSE),0)</f>
        <v>0</v>
      </c>
      <c r="O289" s="205">
        <f t="shared" si="9"/>
        <v>0</v>
      </c>
      <c r="P289" s="205"/>
      <c r="Q289" s="205"/>
      <c r="R289" s="205"/>
    </row>
    <row r="290" spans="1:18" hidden="1">
      <c r="A290" s="203"/>
      <c r="B290" s="204"/>
      <c r="C290" s="204"/>
      <c r="D290" s="203"/>
      <c r="E290" s="203"/>
      <c r="H290" s="203"/>
      <c r="I290" s="205"/>
      <c r="J290" s="205"/>
      <c r="K290" s="205"/>
      <c r="L290" s="205">
        <f>IFERROR(IF(G290="X",0,IF(H290="X",0,VLOOKUP(H290,'2'!$K$3:$L$16,2,FALSE))),0)</f>
        <v>0</v>
      </c>
      <c r="M290" s="205">
        <f t="shared" si="8"/>
        <v>0</v>
      </c>
      <c r="N290" s="205">
        <f>IFERROR(VLOOKUP(H290,'2'!$K$3:$M$16,3,FALSE),0)</f>
        <v>0</v>
      </c>
      <c r="O290" s="205">
        <f t="shared" si="9"/>
        <v>0</v>
      </c>
      <c r="P290" s="205"/>
      <c r="Q290" s="205"/>
      <c r="R290" s="205"/>
    </row>
    <row r="291" spans="1:18" hidden="1">
      <c r="A291" s="203"/>
      <c r="B291" s="204"/>
      <c r="C291" s="204"/>
      <c r="D291" s="203"/>
      <c r="E291" s="203"/>
      <c r="H291" s="203"/>
      <c r="I291" s="205"/>
      <c r="J291" s="205"/>
      <c r="K291" s="205"/>
      <c r="L291" s="205">
        <f>IFERROR(IF(G291="X",0,IF(H291="X",0,VLOOKUP(H291,'2'!$K$3:$L$16,2,FALSE))),0)</f>
        <v>0</v>
      </c>
      <c r="M291" s="205">
        <f t="shared" si="8"/>
        <v>0</v>
      </c>
      <c r="N291" s="205">
        <f>IFERROR(VLOOKUP(H291,'2'!$K$3:$M$16,3,FALSE),0)</f>
        <v>0</v>
      </c>
      <c r="O291" s="205">
        <f t="shared" si="9"/>
        <v>0</v>
      </c>
      <c r="P291" s="205"/>
      <c r="Q291" s="205"/>
      <c r="R291" s="205"/>
    </row>
    <row r="292" spans="1:18" hidden="1">
      <c r="A292" s="203"/>
      <c r="B292" s="204"/>
      <c r="C292" s="204"/>
      <c r="D292" s="203"/>
      <c r="E292" s="203"/>
      <c r="H292" s="203"/>
      <c r="I292" s="205"/>
      <c r="J292" s="205"/>
      <c r="K292" s="205"/>
      <c r="L292" s="205">
        <f>IFERROR(IF(G292="X",0,IF(H292="X",0,VLOOKUP(H292,'2'!$K$3:$L$16,2,FALSE))),0)</f>
        <v>0</v>
      </c>
      <c r="M292" s="205">
        <f t="shared" si="8"/>
        <v>0</v>
      </c>
      <c r="N292" s="205">
        <f>IFERROR(VLOOKUP(H292,'2'!$K$3:$M$16,3,FALSE),0)</f>
        <v>0</v>
      </c>
      <c r="O292" s="205">
        <f t="shared" si="9"/>
        <v>0</v>
      </c>
      <c r="P292" s="205"/>
      <c r="Q292" s="205"/>
      <c r="R292" s="205"/>
    </row>
    <row r="293" spans="1:18" hidden="1">
      <c r="A293" s="203"/>
      <c r="B293" s="204"/>
      <c r="C293" s="204"/>
      <c r="D293" s="203"/>
      <c r="E293" s="203"/>
      <c r="H293" s="203"/>
      <c r="I293" s="205"/>
      <c r="J293" s="205"/>
      <c r="K293" s="205"/>
      <c r="L293" s="205">
        <f>IFERROR(IF(G293="X",0,IF(H293="X",0,VLOOKUP(H293,'2'!$K$3:$L$16,2,FALSE))),0)</f>
        <v>0</v>
      </c>
      <c r="M293" s="205">
        <f t="shared" si="8"/>
        <v>0</v>
      </c>
      <c r="N293" s="205">
        <f>IFERROR(VLOOKUP(H293,'2'!$K$3:$M$16,3,FALSE),0)</f>
        <v>0</v>
      </c>
      <c r="O293" s="205">
        <f t="shared" si="9"/>
        <v>0</v>
      </c>
      <c r="P293" s="205"/>
      <c r="Q293" s="205"/>
      <c r="R293" s="205"/>
    </row>
    <row r="294" spans="1:18" hidden="1">
      <c r="A294" s="203"/>
      <c r="B294" s="204"/>
      <c r="C294" s="204"/>
      <c r="D294" s="203"/>
      <c r="E294" s="203"/>
      <c r="H294" s="203"/>
      <c r="I294" s="205"/>
      <c r="J294" s="205"/>
      <c r="K294" s="205"/>
      <c r="L294" s="205">
        <f>IFERROR(IF(G294="X",0,IF(H294="X",0,VLOOKUP(H294,'2'!$K$3:$L$16,2,FALSE))),0)</f>
        <v>0</v>
      </c>
      <c r="M294" s="205">
        <f t="shared" si="8"/>
        <v>0</v>
      </c>
      <c r="N294" s="205">
        <f>IFERROR(VLOOKUP(H294,'2'!$K$3:$M$16,3,FALSE),0)</f>
        <v>0</v>
      </c>
      <c r="O294" s="205">
        <f t="shared" si="9"/>
        <v>0</v>
      </c>
      <c r="P294" s="205"/>
      <c r="Q294" s="205"/>
      <c r="R294" s="205"/>
    </row>
    <row r="295" spans="1:18" hidden="1">
      <c r="A295" s="203"/>
      <c r="B295" s="204"/>
      <c r="C295" s="204"/>
      <c r="D295" s="203"/>
      <c r="E295" s="203"/>
      <c r="H295" s="203"/>
      <c r="I295" s="205"/>
      <c r="J295" s="205"/>
      <c r="K295" s="205"/>
      <c r="L295" s="205">
        <f>IFERROR(IF(G295="X",0,IF(H295="X",0,VLOOKUP(H295,'2'!$K$3:$L$16,2,FALSE))),0)</f>
        <v>0</v>
      </c>
      <c r="M295" s="205">
        <f t="shared" si="8"/>
        <v>0</v>
      </c>
      <c r="N295" s="205">
        <f>IFERROR(VLOOKUP(H295,'2'!$K$3:$M$16,3,FALSE),0)</f>
        <v>0</v>
      </c>
      <c r="O295" s="205">
        <f t="shared" si="9"/>
        <v>0</v>
      </c>
      <c r="P295" s="205"/>
      <c r="Q295" s="205"/>
      <c r="R295" s="205"/>
    </row>
    <row r="296" spans="1:18" hidden="1">
      <c r="A296" s="203"/>
      <c r="B296" s="204"/>
      <c r="C296" s="204"/>
      <c r="D296" s="203"/>
      <c r="E296" s="203"/>
      <c r="H296" s="203"/>
      <c r="I296" s="205"/>
      <c r="J296" s="205"/>
      <c r="K296" s="205"/>
      <c r="L296" s="205">
        <f>IFERROR(IF(G296="X",0,IF(H296="X",0,VLOOKUP(H296,'2'!$K$3:$L$16,2,FALSE))),0)</f>
        <v>0</v>
      </c>
      <c r="M296" s="205">
        <f t="shared" si="8"/>
        <v>0</v>
      </c>
      <c r="N296" s="205">
        <f>IFERROR(VLOOKUP(H296,'2'!$K$3:$M$16,3,FALSE),0)</f>
        <v>0</v>
      </c>
      <c r="O296" s="205">
        <f t="shared" si="9"/>
        <v>0</v>
      </c>
      <c r="P296" s="205"/>
      <c r="Q296" s="205"/>
      <c r="R296" s="205"/>
    </row>
    <row r="297" spans="1:18" hidden="1">
      <c r="A297" s="203"/>
      <c r="B297" s="204"/>
      <c r="C297" s="204"/>
      <c r="D297" s="203"/>
      <c r="E297" s="203"/>
      <c r="H297" s="203"/>
      <c r="I297" s="205"/>
      <c r="J297" s="205"/>
      <c r="K297" s="205"/>
      <c r="L297" s="205">
        <f>IFERROR(IF(G297="X",0,IF(H297="X",0,VLOOKUP(H297,'2'!$K$3:$L$16,2,FALSE))),0)</f>
        <v>0</v>
      </c>
      <c r="M297" s="205">
        <f t="shared" si="8"/>
        <v>0</v>
      </c>
      <c r="N297" s="205">
        <f>IFERROR(VLOOKUP(H297,'2'!$K$3:$M$16,3,FALSE),0)</f>
        <v>0</v>
      </c>
      <c r="O297" s="205">
        <f t="shared" si="9"/>
        <v>0</v>
      </c>
      <c r="P297" s="205"/>
      <c r="Q297" s="205"/>
      <c r="R297" s="205"/>
    </row>
    <row r="298" spans="1:18" hidden="1">
      <c r="A298" s="203"/>
      <c r="B298" s="204"/>
      <c r="C298" s="204"/>
      <c r="D298" s="203"/>
      <c r="E298" s="203"/>
      <c r="H298" s="203"/>
      <c r="I298" s="205"/>
      <c r="J298" s="205"/>
      <c r="K298" s="205"/>
      <c r="L298" s="205">
        <f>IFERROR(IF(G298="X",0,IF(H298="X",0,VLOOKUP(H298,'2'!$K$3:$L$16,2,FALSE))),0)</f>
        <v>0</v>
      </c>
      <c r="M298" s="205">
        <f t="shared" si="8"/>
        <v>0</v>
      </c>
      <c r="N298" s="205">
        <f>IFERROR(VLOOKUP(H298,'2'!$K$3:$M$16,3,FALSE),0)</f>
        <v>0</v>
      </c>
      <c r="O298" s="205">
        <f t="shared" si="9"/>
        <v>0</v>
      </c>
      <c r="P298" s="205"/>
      <c r="Q298" s="205"/>
      <c r="R298" s="205"/>
    </row>
    <row r="299" spans="1:18" hidden="1">
      <c r="A299" s="203"/>
      <c r="B299" s="204"/>
      <c r="C299" s="204"/>
      <c r="D299" s="203"/>
      <c r="E299" s="203"/>
      <c r="H299" s="203"/>
      <c r="I299" s="205"/>
      <c r="J299" s="205"/>
      <c r="K299" s="205"/>
      <c r="L299" s="205">
        <f>IFERROR(IF(G299="X",0,IF(H299="X",0,VLOOKUP(H299,'2'!$K$3:$L$16,2,FALSE))),0)</f>
        <v>0</v>
      </c>
      <c r="M299" s="205">
        <f t="shared" si="8"/>
        <v>0</v>
      </c>
      <c r="N299" s="205">
        <f>IFERROR(VLOOKUP(H299,'2'!$K$3:$M$16,3,FALSE),0)</f>
        <v>0</v>
      </c>
      <c r="O299" s="205">
        <f t="shared" si="9"/>
        <v>0</v>
      </c>
      <c r="P299" s="205"/>
      <c r="Q299" s="205"/>
      <c r="R299" s="205"/>
    </row>
    <row r="300" spans="1:18" hidden="1">
      <c r="A300" s="203"/>
      <c r="B300" s="204"/>
      <c r="C300" s="204"/>
      <c r="D300" s="203"/>
      <c r="E300" s="203"/>
      <c r="H300" s="203"/>
      <c r="I300" s="205"/>
      <c r="J300" s="205"/>
      <c r="K300" s="205"/>
      <c r="L300" s="205">
        <f>IFERROR(IF(G300="X",0,IF(H300="X",0,VLOOKUP(H300,'2'!$K$3:$L$16,2,FALSE))),0)</f>
        <v>0</v>
      </c>
      <c r="M300" s="205">
        <f t="shared" si="8"/>
        <v>0</v>
      </c>
      <c r="N300" s="205">
        <f>IFERROR(VLOOKUP(H300,'2'!$K$3:$M$16,3,FALSE),0)</f>
        <v>0</v>
      </c>
      <c r="O300" s="205">
        <f t="shared" si="9"/>
        <v>0</v>
      </c>
      <c r="P300" s="205"/>
      <c r="Q300" s="205"/>
      <c r="R300" s="205"/>
    </row>
    <row r="301" spans="1:18" hidden="1">
      <c r="A301" s="203"/>
      <c r="B301" s="204"/>
      <c r="C301" s="204"/>
      <c r="D301" s="203"/>
      <c r="E301" s="203"/>
      <c r="H301" s="203"/>
      <c r="I301" s="205"/>
      <c r="J301" s="205"/>
      <c r="K301" s="205"/>
      <c r="L301" s="205">
        <f>IFERROR(IF(G301="X",0,IF(H301="X",0,VLOOKUP(H301,'2'!$K$3:$L$16,2,FALSE))),0)</f>
        <v>0</v>
      </c>
      <c r="M301" s="205">
        <f t="shared" si="8"/>
        <v>0</v>
      </c>
      <c r="N301" s="205">
        <f>IFERROR(VLOOKUP(H301,'2'!$K$3:$M$16,3,FALSE),0)</f>
        <v>0</v>
      </c>
      <c r="O301" s="205">
        <f t="shared" si="9"/>
        <v>0</v>
      </c>
      <c r="P301" s="205"/>
      <c r="Q301" s="205"/>
      <c r="R301" s="205"/>
    </row>
    <row r="302" spans="1:18" hidden="1">
      <c r="A302" s="203"/>
      <c r="B302" s="204"/>
      <c r="C302" s="204"/>
      <c r="D302" s="203"/>
      <c r="E302" s="203"/>
      <c r="H302" s="203"/>
      <c r="I302" s="205"/>
      <c r="J302" s="205"/>
      <c r="K302" s="205"/>
      <c r="L302" s="205">
        <f>IFERROR(IF(G302="X",0,IF(H302="X",0,VLOOKUP(H302,'2'!$K$3:$L$16,2,FALSE))),0)</f>
        <v>0</v>
      </c>
      <c r="M302" s="205">
        <f t="shared" si="8"/>
        <v>0</v>
      </c>
      <c r="N302" s="205">
        <f>IFERROR(VLOOKUP(H302,'2'!$K$3:$M$16,3,FALSE),0)</f>
        <v>0</v>
      </c>
      <c r="O302" s="205">
        <f t="shared" si="9"/>
        <v>0</v>
      </c>
      <c r="P302" s="205"/>
      <c r="Q302" s="205"/>
      <c r="R302" s="205"/>
    </row>
    <row r="303" spans="1:18" hidden="1">
      <c r="A303" s="203"/>
      <c r="B303" s="204"/>
      <c r="C303" s="204"/>
      <c r="D303" s="203"/>
      <c r="E303" s="203"/>
      <c r="H303" s="203"/>
      <c r="I303" s="205"/>
      <c r="J303" s="205"/>
      <c r="K303" s="205"/>
      <c r="L303" s="205">
        <f>IFERROR(IF(G303="X",0,IF(H303="X",0,VLOOKUP(H303,'2'!$K$3:$L$16,2,FALSE))),0)</f>
        <v>0</v>
      </c>
      <c r="M303" s="205">
        <f t="shared" si="8"/>
        <v>0</v>
      </c>
      <c r="N303" s="205">
        <f>IFERROR(VLOOKUP(H303,'2'!$K$3:$M$16,3,FALSE),0)</f>
        <v>0</v>
      </c>
      <c r="O303" s="205">
        <f t="shared" si="9"/>
        <v>0</v>
      </c>
      <c r="P303" s="205"/>
      <c r="Q303" s="205"/>
      <c r="R303" s="205"/>
    </row>
    <row r="304" spans="1:18" hidden="1">
      <c r="A304" s="203"/>
      <c r="B304" s="204"/>
      <c r="C304" s="204"/>
      <c r="D304" s="203"/>
      <c r="E304" s="203"/>
      <c r="H304" s="203"/>
      <c r="I304" s="205"/>
      <c r="J304" s="205"/>
      <c r="K304" s="205"/>
      <c r="L304" s="205">
        <f>IFERROR(IF(G304="X",0,IF(H304="X",0,VLOOKUP(H304,'2'!$K$3:$L$16,2,FALSE))),0)</f>
        <v>0</v>
      </c>
      <c r="M304" s="205">
        <f t="shared" si="8"/>
        <v>0</v>
      </c>
      <c r="N304" s="205">
        <f>IFERROR(VLOOKUP(H304,'2'!$K$3:$M$16,3,FALSE),0)</f>
        <v>0</v>
      </c>
      <c r="O304" s="205">
        <f t="shared" si="9"/>
        <v>0</v>
      </c>
      <c r="P304" s="205"/>
      <c r="Q304" s="205"/>
      <c r="R304" s="205"/>
    </row>
    <row r="305" spans="1:18" hidden="1">
      <c r="A305" s="203"/>
      <c r="B305" s="204"/>
      <c r="C305" s="204"/>
      <c r="D305" s="203"/>
      <c r="E305" s="203"/>
      <c r="H305" s="203"/>
      <c r="I305" s="205"/>
      <c r="J305" s="205"/>
      <c r="K305" s="205"/>
      <c r="L305" s="205">
        <f>IFERROR(IF(G305="X",0,IF(H305="X",0,VLOOKUP(H305,'2'!$K$3:$L$16,2,FALSE))),0)</f>
        <v>0</v>
      </c>
      <c r="M305" s="205">
        <f t="shared" si="8"/>
        <v>0</v>
      </c>
      <c r="N305" s="205">
        <f>IFERROR(VLOOKUP(H305,'2'!$K$3:$M$16,3,FALSE),0)</f>
        <v>0</v>
      </c>
      <c r="O305" s="205">
        <f t="shared" si="9"/>
        <v>0</v>
      </c>
      <c r="P305" s="205"/>
      <c r="Q305" s="205"/>
      <c r="R305" s="205"/>
    </row>
    <row r="306" spans="1:18" hidden="1">
      <c r="A306" s="203"/>
      <c r="B306" s="204"/>
      <c r="C306" s="204"/>
      <c r="D306" s="203"/>
      <c r="E306" s="203"/>
      <c r="H306" s="203"/>
      <c r="I306" s="205"/>
      <c r="J306" s="205"/>
      <c r="K306" s="205"/>
      <c r="L306" s="205">
        <f>IFERROR(IF(G306="X",0,IF(H306="X",0,VLOOKUP(H306,'2'!$K$3:$L$16,2,FALSE))),0)</f>
        <v>0</v>
      </c>
      <c r="M306" s="205">
        <f t="shared" si="8"/>
        <v>0</v>
      </c>
      <c r="N306" s="205">
        <f>IFERROR(VLOOKUP(H306,'2'!$K$3:$M$16,3,FALSE),0)</f>
        <v>0</v>
      </c>
      <c r="O306" s="205">
        <f t="shared" si="9"/>
        <v>0</v>
      </c>
      <c r="P306" s="205"/>
      <c r="Q306" s="205"/>
      <c r="R306" s="205"/>
    </row>
    <row r="307" spans="1:18" hidden="1">
      <c r="A307" s="203"/>
      <c r="B307" s="204"/>
      <c r="C307" s="204"/>
      <c r="D307" s="203"/>
      <c r="E307" s="203"/>
      <c r="H307" s="203"/>
      <c r="I307" s="205"/>
      <c r="J307" s="205"/>
      <c r="K307" s="205"/>
      <c r="L307" s="205">
        <f>IFERROR(IF(G307="X",0,IF(H307="X",0,VLOOKUP(H307,'2'!$K$3:$L$16,2,FALSE))),0)</f>
        <v>0</v>
      </c>
      <c r="M307" s="205">
        <f t="shared" si="8"/>
        <v>0</v>
      </c>
      <c r="N307" s="205">
        <f>IFERROR(VLOOKUP(H307,'2'!$K$3:$M$16,3,FALSE),0)</f>
        <v>0</v>
      </c>
      <c r="O307" s="205">
        <f t="shared" si="9"/>
        <v>0</v>
      </c>
      <c r="P307" s="205"/>
      <c r="Q307" s="205"/>
      <c r="R307" s="205"/>
    </row>
    <row r="308" spans="1:18" hidden="1">
      <c r="A308" s="203"/>
      <c r="B308" s="204"/>
      <c r="C308" s="204"/>
      <c r="D308" s="203"/>
      <c r="E308" s="203"/>
      <c r="H308" s="203"/>
      <c r="I308" s="205"/>
      <c r="J308" s="205"/>
      <c r="K308" s="205"/>
      <c r="L308" s="205">
        <f>IFERROR(IF(G308="X",0,IF(H308="X",0,VLOOKUP(H308,'2'!$K$3:$L$16,2,FALSE))),0)</f>
        <v>0</v>
      </c>
      <c r="M308" s="205">
        <f t="shared" si="8"/>
        <v>0</v>
      </c>
      <c r="N308" s="205">
        <f>IFERROR(VLOOKUP(H308,'2'!$K$3:$M$16,3,FALSE),0)</f>
        <v>0</v>
      </c>
      <c r="O308" s="205">
        <f t="shared" si="9"/>
        <v>0</v>
      </c>
      <c r="P308" s="205"/>
      <c r="Q308" s="205"/>
      <c r="R308" s="205"/>
    </row>
    <row r="309" spans="1:18" hidden="1">
      <c r="A309" s="203"/>
      <c r="B309" s="204"/>
      <c r="C309" s="204"/>
      <c r="D309" s="203"/>
      <c r="E309" s="203"/>
      <c r="H309" s="203"/>
      <c r="I309" s="205"/>
      <c r="J309" s="205"/>
      <c r="K309" s="205"/>
      <c r="L309" s="205">
        <f>IFERROR(IF(G309="X",0,IF(H309="X",0,VLOOKUP(H309,'2'!$K$3:$L$16,2,FALSE))),0)</f>
        <v>0</v>
      </c>
      <c r="M309" s="205">
        <f t="shared" si="8"/>
        <v>0</v>
      </c>
      <c r="N309" s="205">
        <f>IFERROR(VLOOKUP(H309,'2'!$K$3:$M$16,3,FALSE),0)</f>
        <v>0</v>
      </c>
      <c r="O309" s="205">
        <f t="shared" si="9"/>
        <v>0</v>
      </c>
      <c r="P309" s="205"/>
      <c r="Q309" s="205"/>
      <c r="R309" s="205"/>
    </row>
    <row r="310" spans="1:18" hidden="1">
      <c r="A310" s="203"/>
      <c r="B310" s="204"/>
      <c r="C310" s="204"/>
      <c r="D310" s="203"/>
      <c r="E310" s="203"/>
      <c r="H310" s="203"/>
      <c r="I310" s="205"/>
      <c r="J310" s="205"/>
      <c r="K310" s="205"/>
      <c r="L310" s="205">
        <f>IFERROR(IF(G310="X",0,IF(H310="X",0,VLOOKUP(H310,'2'!$K$3:$L$16,2,FALSE))),0)</f>
        <v>0</v>
      </c>
      <c r="M310" s="205">
        <f t="shared" si="8"/>
        <v>0</v>
      </c>
      <c r="N310" s="205">
        <f>IFERROR(VLOOKUP(H310,'2'!$K$3:$M$16,3,FALSE),0)</f>
        <v>0</v>
      </c>
      <c r="O310" s="205">
        <f t="shared" si="9"/>
        <v>0</v>
      </c>
      <c r="P310" s="205"/>
      <c r="Q310" s="205"/>
      <c r="R310" s="205"/>
    </row>
    <row r="311" spans="1:18" hidden="1">
      <c r="A311" s="203"/>
      <c r="B311" s="204"/>
      <c r="C311" s="204"/>
      <c r="D311" s="203"/>
      <c r="E311" s="203"/>
      <c r="H311" s="203"/>
      <c r="I311" s="205"/>
      <c r="J311" s="205"/>
      <c r="K311" s="205"/>
      <c r="L311" s="205">
        <f>IFERROR(IF(G311="X",0,IF(H311="X",0,VLOOKUP(H311,'2'!$K$3:$L$16,2,FALSE))),0)</f>
        <v>0</v>
      </c>
      <c r="M311" s="205">
        <f t="shared" si="8"/>
        <v>0</v>
      </c>
      <c r="N311" s="205">
        <f>IFERROR(VLOOKUP(H311,'2'!$K$3:$M$16,3,FALSE),0)</f>
        <v>0</v>
      </c>
      <c r="O311" s="205">
        <f t="shared" si="9"/>
        <v>0</v>
      </c>
      <c r="P311" s="205"/>
      <c r="Q311" s="205"/>
      <c r="R311" s="205"/>
    </row>
    <row r="312" spans="1:18" hidden="1">
      <c r="A312" s="203"/>
      <c r="B312" s="204"/>
      <c r="C312" s="204"/>
      <c r="D312" s="203"/>
      <c r="E312" s="203"/>
      <c r="H312" s="203"/>
      <c r="I312" s="205"/>
      <c r="J312" s="205"/>
      <c r="K312" s="205"/>
      <c r="L312" s="205">
        <f>IFERROR(IF(G312="X",0,IF(H312="X",0,VLOOKUP(H312,'2'!$K$3:$L$16,2,FALSE))),0)</f>
        <v>0</v>
      </c>
      <c r="M312" s="205">
        <f t="shared" si="8"/>
        <v>0</v>
      </c>
      <c r="N312" s="205">
        <f>IFERROR(VLOOKUP(H312,'2'!$K$3:$M$16,3,FALSE),0)</f>
        <v>0</v>
      </c>
      <c r="O312" s="205">
        <f t="shared" si="9"/>
        <v>0</v>
      </c>
      <c r="P312" s="205"/>
      <c r="Q312" s="205"/>
      <c r="R312" s="205"/>
    </row>
    <row r="313" spans="1:18" hidden="1">
      <c r="A313" s="203"/>
      <c r="B313" s="204"/>
      <c r="C313" s="204"/>
      <c r="D313" s="203"/>
      <c r="E313" s="203"/>
      <c r="H313" s="203"/>
      <c r="I313" s="205"/>
      <c r="J313" s="205"/>
      <c r="K313" s="205"/>
      <c r="L313" s="205">
        <f>IFERROR(IF(G313="X",0,IF(H313="X",0,VLOOKUP(H313,'2'!$K$3:$L$16,2,FALSE))),0)</f>
        <v>0</v>
      </c>
      <c r="M313" s="205">
        <f t="shared" si="8"/>
        <v>0</v>
      </c>
      <c r="N313" s="205">
        <f>IFERROR(VLOOKUP(H313,'2'!$K$3:$M$16,3,FALSE),0)</f>
        <v>0</v>
      </c>
      <c r="O313" s="205">
        <f t="shared" si="9"/>
        <v>0</v>
      </c>
      <c r="P313" s="205"/>
      <c r="Q313" s="205"/>
      <c r="R313" s="205"/>
    </row>
    <row r="314" spans="1:18" hidden="1">
      <c r="A314" s="203"/>
      <c r="B314" s="204"/>
      <c r="C314" s="204"/>
      <c r="D314" s="203"/>
      <c r="E314" s="203"/>
      <c r="H314" s="203"/>
      <c r="I314" s="205"/>
      <c r="J314" s="205"/>
      <c r="K314" s="205"/>
      <c r="L314" s="205">
        <f>IFERROR(IF(G314="X",0,IF(H314="X",0,VLOOKUP(H314,'2'!$K$3:$L$16,2,FALSE))),0)</f>
        <v>0</v>
      </c>
      <c r="M314" s="205">
        <f t="shared" si="8"/>
        <v>0</v>
      </c>
      <c r="N314" s="205">
        <f>IFERROR(VLOOKUP(H314,'2'!$K$3:$M$16,3,FALSE),0)</f>
        <v>0</v>
      </c>
      <c r="O314" s="205">
        <f t="shared" si="9"/>
        <v>0</v>
      </c>
      <c r="P314" s="205"/>
      <c r="Q314" s="205"/>
      <c r="R314" s="205"/>
    </row>
    <row r="315" spans="1:18" hidden="1">
      <c r="A315" s="203"/>
      <c r="B315" s="204"/>
      <c r="C315" s="204"/>
      <c r="D315" s="203"/>
      <c r="E315" s="203"/>
      <c r="H315" s="203"/>
      <c r="I315" s="205"/>
      <c r="J315" s="205"/>
      <c r="K315" s="205"/>
      <c r="L315" s="205">
        <f>IFERROR(IF(G315="X",0,IF(H315="X",0,VLOOKUP(H315,'2'!$K$3:$L$16,2,FALSE))),0)</f>
        <v>0</v>
      </c>
      <c r="M315" s="205">
        <f t="shared" si="8"/>
        <v>0</v>
      </c>
      <c r="N315" s="205">
        <f>IFERROR(VLOOKUP(H315,'2'!$K$3:$M$16,3,FALSE),0)</f>
        <v>0</v>
      </c>
      <c r="O315" s="205">
        <f t="shared" si="9"/>
        <v>0</v>
      </c>
      <c r="P315" s="205"/>
      <c r="Q315" s="205"/>
      <c r="R315" s="205"/>
    </row>
    <row r="316" spans="1:18" hidden="1">
      <c r="A316" s="203"/>
      <c r="B316" s="204"/>
      <c r="C316" s="204"/>
      <c r="D316" s="203"/>
      <c r="E316" s="203"/>
      <c r="H316" s="203"/>
      <c r="I316" s="205"/>
      <c r="J316" s="205"/>
      <c r="K316" s="205"/>
      <c r="L316" s="205">
        <f>IFERROR(IF(G316="X",0,IF(H316="X",0,VLOOKUP(H316,'2'!$K$3:$L$16,2,FALSE))),0)</f>
        <v>0</v>
      </c>
      <c r="M316" s="205">
        <f t="shared" si="8"/>
        <v>0</v>
      </c>
      <c r="N316" s="205">
        <f>IFERROR(VLOOKUP(H316,'2'!$K$3:$M$16,3,FALSE),0)</f>
        <v>0</v>
      </c>
      <c r="O316" s="205">
        <f t="shared" si="9"/>
        <v>0</v>
      </c>
      <c r="P316" s="205"/>
      <c r="Q316" s="205"/>
      <c r="R316" s="205"/>
    </row>
    <row r="317" spans="1:18" hidden="1">
      <c r="A317" s="203"/>
      <c r="B317" s="204"/>
      <c r="C317" s="204"/>
      <c r="D317" s="203"/>
      <c r="E317" s="203"/>
      <c r="H317" s="203"/>
      <c r="I317" s="205"/>
      <c r="J317" s="205"/>
      <c r="K317" s="205"/>
      <c r="L317" s="205">
        <f>IFERROR(IF(G317="X",0,IF(H317="X",0,VLOOKUP(H317,'2'!$K$3:$L$16,2,FALSE))),0)</f>
        <v>0</v>
      </c>
      <c r="M317" s="205">
        <f t="shared" si="8"/>
        <v>0</v>
      </c>
      <c r="N317" s="205">
        <f>IFERROR(VLOOKUP(H317,'2'!$K$3:$M$16,3,FALSE),0)</f>
        <v>0</v>
      </c>
      <c r="O317" s="205">
        <f t="shared" si="9"/>
        <v>0</v>
      </c>
      <c r="P317" s="205"/>
      <c r="Q317" s="205"/>
      <c r="R317" s="205"/>
    </row>
    <row r="318" spans="1:18" hidden="1">
      <c r="A318" s="203"/>
      <c r="B318" s="204"/>
      <c r="C318" s="204"/>
      <c r="D318" s="203"/>
      <c r="E318" s="203"/>
      <c r="H318" s="203"/>
      <c r="I318" s="205"/>
      <c r="J318" s="205"/>
      <c r="K318" s="205"/>
      <c r="L318" s="205">
        <f>IFERROR(IF(G318="X",0,IF(H318="X",0,VLOOKUP(H318,'2'!$K$3:$L$16,2,FALSE))),0)</f>
        <v>0</v>
      </c>
      <c r="M318" s="205">
        <f t="shared" si="8"/>
        <v>0</v>
      </c>
      <c r="N318" s="205">
        <f>IFERROR(VLOOKUP(H318,'2'!$K$3:$M$16,3,FALSE),0)</f>
        <v>0</v>
      </c>
      <c r="O318" s="205">
        <f t="shared" si="9"/>
        <v>0</v>
      </c>
      <c r="P318" s="205"/>
      <c r="Q318" s="205"/>
      <c r="R318" s="205"/>
    </row>
    <row r="319" spans="1:18" hidden="1">
      <c r="A319" s="203"/>
      <c r="B319" s="204"/>
      <c r="C319" s="204"/>
      <c r="D319" s="203"/>
      <c r="E319" s="203"/>
      <c r="H319" s="203"/>
      <c r="I319" s="205"/>
      <c r="J319" s="205"/>
      <c r="K319" s="205"/>
      <c r="L319" s="205">
        <f>IFERROR(IF(G319="X",0,IF(H319="X",0,VLOOKUP(H319,'2'!$K$3:$L$16,2,FALSE))),0)</f>
        <v>0</v>
      </c>
      <c r="M319" s="205">
        <f t="shared" si="8"/>
        <v>0</v>
      </c>
      <c r="N319" s="205">
        <f>IFERROR(VLOOKUP(H319,'2'!$K$3:$M$16,3,FALSE),0)</f>
        <v>0</v>
      </c>
      <c r="O319" s="205">
        <f t="shared" si="9"/>
        <v>0</v>
      </c>
      <c r="P319" s="205"/>
      <c r="Q319" s="205"/>
      <c r="R319" s="205"/>
    </row>
    <row r="320" spans="1:18" hidden="1">
      <c r="A320" s="203"/>
      <c r="B320" s="204"/>
      <c r="C320" s="204"/>
      <c r="D320" s="203"/>
      <c r="E320" s="203"/>
      <c r="H320" s="203"/>
      <c r="I320" s="205"/>
      <c r="J320" s="205"/>
      <c r="K320" s="205"/>
      <c r="L320" s="205">
        <f>IFERROR(IF(G320="X",0,IF(H320="X",0,VLOOKUP(H320,'2'!$K$3:$L$16,2,FALSE))),0)</f>
        <v>0</v>
      </c>
      <c r="M320" s="205">
        <f t="shared" si="8"/>
        <v>0</v>
      </c>
      <c r="N320" s="205">
        <f>IFERROR(VLOOKUP(H320,'2'!$K$3:$M$16,3,FALSE),0)</f>
        <v>0</v>
      </c>
      <c r="O320" s="205">
        <f t="shared" si="9"/>
        <v>0</v>
      </c>
      <c r="P320" s="205"/>
      <c r="Q320" s="205"/>
      <c r="R320" s="205"/>
    </row>
    <row r="321" spans="1:18" hidden="1">
      <c r="A321" s="203"/>
      <c r="B321" s="204"/>
      <c r="C321" s="204"/>
      <c r="D321" s="203"/>
      <c r="E321" s="203"/>
      <c r="H321" s="203"/>
      <c r="I321" s="205"/>
      <c r="J321" s="205"/>
      <c r="K321" s="205"/>
      <c r="L321" s="205">
        <f>IFERROR(IF(G321="X",0,IF(H321="X",0,VLOOKUP(H321,'2'!$K$3:$L$16,2,FALSE))),0)</f>
        <v>0</v>
      </c>
      <c r="M321" s="205">
        <f t="shared" si="8"/>
        <v>0</v>
      </c>
      <c r="N321" s="205">
        <f>IFERROR(VLOOKUP(H321,'2'!$K$3:$M$16,3,FALSE),0)</f>
        <v>0</v>
      </c>
      <c r="O321" s="205">
        <f t="shared" si="9"/>
        <v>0</v>
      </c>
      <c r="P321" s="205"/>
      <c r="Q321" s="205"/>
      <c r="R321" s="205"/>
    </row>
    <row r="322" spans="1:18" hidden="1">
      <c r="A322" s="203"/>
      <c r="B322" s="204"/>
      <c r="C322" s="204"/>
      <c r="D322" s="203"/>
      <c r="E322" s="203"/>
      <c r="H322" s="203"/>
      <c r="I322" s="205"/>
      <c r="J322" s="205"/>
      <c r="K322" s="205"/>
      <c r="L322" s="205">
        <f>IFERROR(IF(G322="X",0,IF(H322="X",0,VLOOKUP(H322,'2'!$K$3:$L$16,2,FALSE))),0)</f>
        <v>0</v>
      </c>
      <c r="M322" s="205">
        <f t="shared" si="8"/>
        <v>0</v>
      </c>
      <c r="N322" s="205">
        <f>IFERROR(VLOOKUP(H322,'2'!$K$3:$M$16,3,FALSE),0)</f>
        <v>0</v>
      </c>
      <c r="O322" s="205">
        <f t="shared" si="9"/>
        <v>0</v>
      </c>
      <c r="P322" s="205"/>
      <c r="Q322" s="205"/>
      <c r="R322" s="205"/>
    </row>
    <row r="323" spans="1:18" hidden="1">
      <c r="A323" s="203"/>
      <c r="B323" s="204"/>
      <c r="C323" s="204"/>
      <c r="D323" s="203"/>
      <c r="E323" s="203"/>
      <c r="H323" s="203"/>
      <c r="I323" s="205"/>
      <c r="J323" s="205"/>
      <c r="K323" s="205"/>
      <c r="L323" s="205">
        <f>IFERROR(IF(G323="X",0,IF(H323="X",0,VLOOKUP(H323,'2'!$K$3:$L$16,2,FALSE))),0)</f>
        <v>0</v>
      </c>
      <c r="M323" s="205">
        <f t="shared" si="8"/>
        <v>0</v>
      </c>
      <c r="N323" s="205">
        <f>IFERROR(VLOOKUP(H323,'2'!$K$3:$M$16,3,FALSE),0)</f>
        <v>0</v>
      </c>
      <c r="O323" s="205">
        <f t="shared" si="9"/>
        <v>0</v>
      </c>
      <c r="P323" s="205"/>
      <c r="Q323" s="205"/>
      <c r="R323" s="205"/>
    </row>
    <row r="324" spans="1:18" hidden="1">
      <c r="A324" s="203"/>
      <c r="B324" s="204"/>
      <c r="C324" s="204"/>
      <c r="D324" s="203"/>
      <c r="E324" s="203"/>
      <c r="H324" s="203"/>
      <c r="I324" s="205"/>
      <c r="J324" s="205"/>
      <c r="K324" s="205"/>
      <c r="L324" s="205">
        <f>IFERROR(IF(G324="X",0,IF(H324="X",0,VLOOKUP(H324,'2'!$K$3:$L$16,2,FALSE))),0)</f>
        <v>0</v>
      </c>
      <c r="M324" s="205">
        <f t="shared" ref="M324:M387" si="10">K324*L324</f>
        <v>0</v>
      </c>
      <c r="N324" s="205">
        <f>IFERROR(VLOOKUP(H324,'2'!$K$3:$M$16,3,FALSE),0)</f>
        <v>0</v>
      </c>
      <c r="O324" s="205">
        <f t="shared" ref="O324:O387" si="11">IF(N324=0,0,M324/N324)</f>
        <v>0</v>
      </c>
      <c r="P324" s="205"/>
      <c r="Q324" s="205"/>
      <c r="R324" s="205"/>
    </row>
    <row r="325" spans="1:18" hidden="1">
      <c r="A325" s="203"/>
      <c r="B325" s="204"/>
      <c r="C325" s="204"/>
      <c r="D325" s="203"/>
      <c r="E325" s="203"/>
      <c r="H325" s="203"/>
      <c r="I325" s="205"/>
      <c r="J325" s="205"/>
      <c r="K325" s="205"/>
      <c r="L325" s="205">
        <f>IFERROR(IF(G325="X",0,IF(H325="X",0,VLOOKUP(H325,'2'!$K$3:$L$16,2,FALSE))),0)</f>
        <v>0</v>
      </c>
      <c r="M325" s="205">
        <f t="shared" si="10"/>
        <v>0</v>
      </c>
      <c r="N325" s="205">
        <f>IFERROR(VLOOKUP(H325,'2'!$K$3:$M$16,3,FALSE),0)</f>
        <v>0</v>
      </c>
      <c r="O325" s="205">
        <f t="shared" si="11"/>
        <v>0</v>
      </c>
      <c r="P325" s="205"/>
      <c r="Q325" s="205"/>
      <c r="R325" s="205"/>
    </row>
    <row r="326" spans="1:18" hidden="1">
      <c r="A326" s="203"/>
      <c r="B326" s="204"/>
      <c r="C326" s="204"/>
      <c r="D326" s="203"/>
      <c r="E326" s="203"/>
      <c r="H326" s="203"/>
      <c r="I326" s="205"/>
      <c r="J326" s="205"/>
      <c r="K326" s="205"/>
      <c r="L326" s="205">
        <f>IFERROR(IF(G326="X",0,IF(H326="X",0,VLOOKUP(H326,'2'!$K$3:$L$16,2,FALSE))),0)</f>
        <v>0</v>
      </c>
      <c r="M326" s="205">
        <f t="shared" si="10"/>
        <v>0</v>
      </c>
      <c r="N326" s="205">
        <f>IFERROR(VLOOKUP(H326,'2'!$K$3:$M$16,3,FALSE),0)</f>
        <v>0</v>
      </c>
      <c r="O326" s="205">
        <f t="shared" si="11"/>
        <v>0</v>
      </c>
      <c r="P326" s="205"/>
      <c r="Q326" s="205"/>
      <c r="R326" s="205"/>
    </row>
    <row r="327" spans="1:18" hidden="1">
      <c r="A327" s="203"/>
      <c r="B327" s="204"/>
      <c r="C327" s="204"/>
      <c r="D327" s="203"/>
      <c r="E327" s="203"/>
      <c r="H327" s="203"/>
      <c r="I327" s="205"/>
      <c r="J327" s="205"/>
      <c r="K327" s="205"/>
      <c r="L327" s="205">
        <f>IFERROR(IF(G327="X",0,IF(H327="X",0,VLOOKUP(H327,'2'!$K$3:$L$16,2,FALSE))),0)</f>
        <v>0</v>
      </c>
      <c r="M327" s="205">
        <f t="shared" si="10"/>
        <v>0</v>
      </c>
      <c r="N327" s="205">
        <f>IFERROR(VLOOKUP(H327,'2'!$K$3:$M$16,3,FALSE),0)</f>
        <v>0</v>
      </c>
      <c r="O327" s="205">
        <f t="shared" si="11"/>
        <v>0</v>
      </c>
      <c r="P327" s="205"/>
      <c r="Q327" s="205"/>
      <c r="R327" s="205"/>
    </row>
    <row r="328" spans="1:18" hidden="1">
      <c r="A328" s="203"/>
      <c r="B328" s="204"/>
      <c r="C328" s="204"/>
      <c r="D328" s="203"/>
      <c r="E328" s="203"/>
      <c r="H328" s="203"/>
      <c r="I328" s="205"/>
      <c r="J328" s="205"/>
      <c r="K328" s="205"/>
      <c r="L328" s="205">
        <f>IFERROR(IF(G328="X",0,IF(H328="X",0,VLOOKUP(H328,'2'!$K$3:$L$16,2,FALSE))),0)</f>
        <v>0</v>
      </c>
      <c r="M328" s="205">
        <f t="shared" si="10"/>
        <v>0</v>
      </c>
      <c r="N328" s="205">
        <f>IFERROR(VLOOKUP(H328,'2'!$K$3:$M$16,3,FALSE),0)</f>
        <v>0</v>
      </c>
      <c r="O328" s="205">
        <f t="shared" si="11"/>
        <v>0</v>
      </c>
      <c r="P328" s="205"/>
      <c r="Q328" s="205"/>
      <c r="R328" s="205"/>
    </row>
    <row r="329" spans="1:18" hidden="1">
      <c r="A329" s="203"/>
      <c r="B329" s="204"/>
      <c r="C329" s="204"/>
      <c r="D329" s="203"/>
      <c r="E329" s="203"/>
      <c r="H329" s="203"/>
      <c r="I329" s="205"/>
      <c r="J329" s="205"/>
      <c r="K329" s="205"/>
      <c r="L329" s="205">
        <f>IFERROR(IF(G329="X",0,IF(H329="X",0,VLOOKUP(H329,'2'!$K$3:$L$16,2,FALSE))),0)</f>
        <v>0</v>
      </c>
      <c r="M329" s="205">
        <f t="shared" si="10"/>
        <v>0</v>
      </c>
      <c r="N329" s="205">
        <f>IFERROR(VLOOKUP(H329,'2'!$K$3:$M$16,3,FALSE),0)</f>
        <v>0</v>
      </c>
      <c r="O329" s="205">
        <f t="shared" si="11"/>
        <v>0</v>
      </c>
      <c r="P329" s="205"/>
      <c r="Q329" s="205"/>
      <c r="R329" s="205"/>
    </row>
    <row r="330" spans="1:18" hidden="1">
      <c r="A330" s="203"/>
      <c r="B330" s="204"/>
      <c r="C330" s="204"/>
      <c r="D330" s="203"/>
      <c r="E330" s="203"/>
      <c r="H330" s="203"/>
      <c r="I330" s="205"/>
      <c r="J330" s="205"/>
      <c r="K330" s="205"/>
      <c r="L330" s="205">
        <f>IFERROR(IF(G330="X",0,IF(H330="X",0,VLOOKUP(H330,'2'!$K$3:$L$16,2,FALSE))),0)</f>
        <v>0</v>
      </c>
      <c r="M330" s="205">
        <f t="shared" si="10"/>
        <v>0</v>
      </c>
      <c r="N330" s="205">
        <f>IFERROR(VLOOKUP(H330,'2'!$K$3:$M$16,3,FALSE),0)</f>
        <v>0</v>
      </c>
      <c r="O330" s="205">
        <f t="shared" si="11"/>
        <v>0</v>
      </c>
      <c r="P330" s="205"/>
      <c r="Q330" s="205"/>
      <c r="R330" s="205"/>
    </row>
    <row r="331" spans="1:18" hidden="1">
      <c r="A331" s="203"/>
      <c r="B331" s="204"/>
      <c r="C331" s="204"/>
      <c r="D331" s="203"/>
      <c r="E331" s="203"/>
      <c r="H331" s="203"/>
      <c r="I331" s="205"/>
      <c r="J331" s="205"/>
      <c r="K331" s="205"/>
      <c r="L331" s="205">
        <f>IFERROR(IF(G331="X",0,IF(H331="X",0,VLOOKUP(H331,'2'!$K$3:$L$16,2,FALSE))),0)</f>
        <v>0</v>
      </c>
      <c r="M331" s="205">
        <f t="shared" si="10"/>
        <v>0</v>
      </c>
      <c r="N331" s="205">
        <f>IFERROR(VLOOKUP(H331,'2'!$K$3:$M$16,3,FALSE),0)</f>
        <v>0</v>
      </c>
      <c r="O331" s="205">
        <f t="shared" si="11"/>
        <v>0</v>
      </c>
      <c r="P331" s="205"/>
      <c r="Q331" s="205"/>
      <c r="R331" s="205"/>
    </row>
    <row r="332" spans="1:18" hidden="1">
      <c r="A332" s="203"/>
      <c r="B332" s="204"/>
      <c r="C332" s="204"/>
      <c r="D332" s="203"/>
      <c r="E332" s="203"/>
      <c r="H332" s="203"/>
      <c r="I332" s="205"/>
      <c r="J332" s="205"/>
      <c r="K332" s="205"/>
      <c r="L332" s="205">
        <f>IFERROR(IF(G332="X",0,IF(H332="X",0,VLOOKUP(H332,'2'!$K$3:$L$16,2,FALSE))),0)</f>
        <v>0</v>
      </c>
      <c r="M332" s="205">
        <f t="shared" si="10"/>
        <v>0</v>
      </c>
      <c r="N332" s="205">
        <f>IFERROR(VLOOKUP(H332,'2'!$K$3:$M$16,3,FALSE),0)</f>
        <v>0</v>
      </c>
      <c r="O332" s="205">
        <f t="shared" si="11"/>
        <v>0</v>
      </c>
      <c r="P332" s="205"/>
      <c r="Q332" s="205"/>
      <c r="R332" s="205"/>
    </row>
    <row r="333" spans="1:18" hidden="1">
      <c r="A333" s="203"/>
      <c r="B333" s="204"/>
      <c r="C333" s="204"/>
      <c r="D333" s="203"/>
      <c r="E333" s="203"/>
      <c r="H333" s="203"/>
      <c r="I333" s="205"/>
      <c r="J333" s="205"/>
      <c r="K333" s="205"/>
      <c r="L333" s="205">
        <f>IFERROR(IF(G333="X",0,IF(H333="X",0,VLOOKUP(H333,'2'!$K$3:$L$16,2,FALSE))),0)</f>
        <v>0</v>
      </c>
      <c r="M333" s="205">
        <f t="shared" si="10"/>
        <v>0</v>
      </c>
      <c r="N333" s="205">
        <f>IFERROR(VLOOKUP(H333,'2'!$K$3:$M$16,3,FALSE),0)</f>
        <v>0</v>
      </c>
      <c r="O333" s="205">
        <f t="shared" si="11"/>
        <v>0</v>
      </c>
      <c r="P333" s="205"/>
      <c r="Q333" s="205"/>
      <c r="R333" s="205"/>
    </row>
    <row r="334" spans="1:18" hidden="1">
      <c r="A334" s="203"/>
      <c r="B334" s="204"/>
      <c r="C334" s="204"/>
      <c r="D334" s="203"/>
      <c r="E334" s="203"/>
      <c r="H334" s="203"/>
      <c r="I334" s="205"/>
      <c r="J334" s="205"/>
      <c r="K334" s="205"/>
      <c r="L334" s="205">
        <f>IFERROR(IF(G334="X",0,IF(H334="X",0,VLOOKUP(H334,'2'!$K$3:$L$16,2,FALSE))),0)</f>
        <v>0</v>
      </c>
      <c r="M334" s="205">
        <f t="shared" si="10"/>
        <v>0</v>
      </c>
      <c r="N334" s="205">
        <f>IFERROR(VLOOKUP(H334,'2'!$K$3:$M$16,3,FALSE),0)</f>
        <v>0</v>
      </c>
      <c r="O334" s="205">
        <f t="shared" si="11"/>
        <v>0</v>
      </c>
      <c r="P334" s="205"/>
      <c r="Q334" s="205"/>
      <c r="R334" s="205"/>
    </row>
    <row r="335" spans="1:18" hidden="1">
      <c r="A335" s="203"/>
      <c r="B335" s="204"/>
      <c r="C335" s="204"/>
      <c r="D335" s="203"/>
      <c r="E335" s="203"/>
      <c r="H335" s="203"/>
      <c r="I335" s="205"/>
      <c r="J335" s="205"/>
      <c r="K335" s="205"/>
      <c r="L335" s="205">
        <f>IFERROR(IF(G335="X",0,IF(H335="X",0,VLOOKUP(H335,'2'!$K$3:$L$16,2,FALSE))),0)</f>
        <v>0</v>
      </c>
      <c r="M335" s="205">
        <f t="shared" si="10"/>
        <v>0</v>
      </c>
      <c r="N335" s="205">
        <f>IFERROR(VLOOKUP(H335,'2'!$K$3:$M$16,3,FALSE),0)</f>
        <v>0</v>
      </c>
      <c r="O335" s="205">
        <f t="shared" si="11"/>
        <v>0</v>
      </c>
      <c r="P335" s="205"/>
      <c r="Q335" s="205"/>
      <c r="R335" s="205"/>
    </row>
    <row r="336" spans="1:18" hidden="1">
      <c r="A336" s="203"/>
      <c r="B336" s="204"/>
      <c r="C336" s="204"/>
      <c r="D336" s="203"/>
      <c r="E336" s="203"/>
      <c r="H336" s="203"/>
      <c r="I336" s="205"/>
      <c r="J336" s="205"/>
      <c r="K336" s="205"/>
      <c r="L336" s="205">
        <f>IFERROR(IF(G336="X",0,IF(H336="X",0,VLOOKUP(H336,'2'!$K$3:$L$16,2,FALSE))),0)</f>
        <v>0</v>
      </c>
      <c r="M336" s="205">
        <f t="shared" si="10"/>
        <v>0</v>
      </c>
      <c r="N336" s="205">
        <f>IFERROR(VLOOKUP(H336,'2'!$K$3:$M$16,3,FALSE),0)</f>
        <v>0</v>
      </c>
      <c r="O336" s="205">
        <f t="shared" si="11"/>
        <v>0</v>
      </c>
      <c r="P336" s="205"/>
      <c r="Q336" s="205"/>
      <c r="R336" s="205"/>
    </row>
    <row r="337" spans="1:18" hidden="1">
      <c r="A337" s="203"/>
      <c r="B337" s="204"/>
      <c r="C337" s="204"/>
      <c r="D337" s="203"/>
      <c r="E337" s="203"/>
      <c r="H337" s="203"/>
      <c r="I337" s="205"/>
      <c r="J337" s="205"/>
      <c r="K337" s="205"/>
      <c r="L337" s="205">
        <f>IFERROR(IF(G337="X",0,IF(H337="X",0,VLOOKUP(H337,'2'!$K$3:$L$16,2,FALSE))),0)</f>
        <v>0</v>
      </c>
      <c r="M337" s="205">
        <f t="shared" si="10"/>
        <v>0</v>
      </c>
      <c r="N337" s="205">
        <f>IFERROR(VLOOKUP(H337,'2'!$K$3:$M$16,3,FALSE),0)</f>
        <v>0</v>
      </c>
      <c r="O337" s="205">
        <f t="shared" si="11"/>
        <v>0</v>
      </c>
      <c r="P337" s="205"/>
      <c r="Q337" s="205"/>
      <c r="R337" s="205"/>
    </row>
    <row r="338" spans="1:18" hidden="1">
      <c r="A338" s="203"/>
      <c r="B338" s="204"/>
      <c r="C338" s="204"/>
      <c r="D338" s="203"/>
      <c r="E338" s="203"/>
      <c r="H338" s="203"/>
      <c r="I338" s="205"/>
      <c r="J338" s="205"/>
      <c r="K338" s="205"/>
      <c r="L338" s="205">
        <f>IFERROR(IF(G338="X",0,IF(H338="X",0,VLOOKUP(H338,'2'!$K$3:$L$16,2,FALSE))),0)</f>
        <v>0</v>
      </c>
      <c r="M338" s="205">
        <f t="shared" si="10"/>
        <v>0</v>
      </c>
      <c r="N338" s="205">
        <f>IFERROR(VLOOKUP(H338,'2'!$K$3:$M$16,3,FALSE),0)</f>
        <v>0</v>
      </c>
      <c r="O338" s="205">
        <f t="shared" si="11"/>
        <v>0</v>
      </c>
      <c r="P338" s="205"/>
      <c r="Q338" s="205"/>
      <c r="R338" s="205"/>
    </row>
    <row r="339" spans="1:18" hidden="1">
      <c r="A339" s="203"/>
      <c r="B339" s="204"/>
      <c r="C339" s="204"/>
      <c r="D339" s="203"/>
      <c r="E339" s="203"/>
      <c r="H339" s="203"/>
      <c r="I339" s="205"/>
      <c r="J339" s="205"/>
      <c r="K339" s="205"/>
      <c r="L339" s="205">
        <f>IFERROR(IF(G339="X",0,IF(H339="X",0,VLOOKUP(H339,'2'!$K$3:$L$16,2,FALSE))),0)</f>
        <v>0</v>
      </c>
      <c r="M339" s="205">
        <f t="shared" si="10"/>
        <v>0</v>
      </c>
      <c r="N339" s="205">
        <f>IFERROR(VLOOKUP(H339,'2'!$K$3:$M$16,3,FALSE),0)</f>
        <v>0</v>
      </c>
      <c r="O339" s="205">
        <f t="shared" si="11"/>
        <v>0</v>
      </c>
      <c r="P339" s="205"/>
      <c r="Q339" s="205"/>
      <c r="R339" s="205"/>
    </row>
    <row r="340" spans="1:18" hidden="1">
      <c r="A340" s="203"/>
      <c r="B340" s="204"/>
      <c r="C340" s="204"/>
      <c r="D340" s="203"/>
      <c r="E340" s="203"/>
      <c r="H340" s="203"/>
      <c r="I340" s="205"/>
      <c r="J340" s="205"/>
      <c r="K340" s="205"/>
      <c r="L340" s="205">
        <f>IFERROR(IF(G340="X",0,IF(H340="X",0,VLOOKUP(H340,'2'!$K$3:$L$16,2,FALSE))),0)</f>
        <v>0</v>
      </c>
      <c r="M340" s="205">
        <f t="shared" si="10"/>
        <v>0</v>
      </c>
      <c r="N340" s="205">
        <f>IFERROR(VLOOKUP(H340,'2'!$K$3:$M$16,3,FALSE),0)</f>
        <v>0</v>
      </c>
      <c r="O340" s="205">
        <f t="shared" si="11"/>
        <v>0</v>
      </c>
      <c r="P340" s="205"/>
      <c r="Q340" s="205"/>
      <c r="R340" s="205"/>
    </row>
    <row r="341" spans="1:18" hidden="1">
      <c r="A341" s="203"/>
      <c r="B341" s="204"/>
      <c r="C341" s="204"/>
      <c r="D341" s="203"/>
      <c r="E341" s="203"/>
      <c r="H341" s="203"/>
      <c r="I341" s="205"/>
      <c r="J341" s="205"/>
      <c r="K341" s="205"/>
      <c r="L341" s="205">
        <f>IFERROR(IF(G341="X",0,IF(H341="X",0,VLOOKUP(H341,'2'!$K$3:$L$16,2,FALSE))),0)</f>
        <v>0</v>
      </c>
      <c r="M341" s="205">
        <f t="shared" si="10"/>
        <v>0</v>
      </c>
      <c r="N341" s="205">
        <f>IFERROR(VLOOKUP(H341,'2'!$K$3:$M$16,3,FALSE),0)</f>
        <v>0</v>
      </c>
      <c r="O341" s="205">
        <f t="shared" si="11"/>
        <v>0</v>
      </c>
      <c r="P341" s="205"/>
      <c r="Q341" s="205"/>
      <c r="R341" s="205"/>
    </row>
    <row r="342" spans="1:18" hidden="1">
      <c r="A342" s="203"/>
      <c r="B342" s="204"/>
      <c r="C342" s="204"/>
      <c r="D342" s="203"/>
      <c r="E342" s="203"/>
      <c r="H342" s="203"/>
      <c r="I342" s="205"/>
      <c r="J342" s="205"/>
      <c r="K342" s="205"/>
      <c r="L342" s="205">
        <f>IFERROR(IF(G342="X",0,IF(H342="X",0,VLOOKUP(H342,'2'!$K$3:$L$16,2,FALSE))),0)</f>
        <v>0</v>
      </c>
      <c r="M342" s="205">
        <f t="shared" si="10"/>
        <v>0</v>
      </c>
      <c r="N342" s="205">
        <f>IFERROR(VLOOKUP(H342,'2'!$K$3:$M$16,3,FALSE),0)</f>
        <v>0</v>
      </c>
      <c r="O342" s="205">
        <f t="shared" si="11"/>
        <v>0</v>
      </c>
      <c r="P342" s="205"/>
      <c r="Q342" s="205"/>
      <c r="R342" s="205"/>
    </row>
    <row r="343" spans="1:18" hidden="1">
      <c r="A343" s="203"/>
      <c r="B343" s="204"/>
      <c r="C343" s="204"/>
      <c r="D343" s="203"/>
      <c r="E343" s="203"/>
      <c r="H343" s="203"/>
      <c r="I343" s="205"/>
      <c r="J343" s="205"/>
      <c r="K343" s="205"/>
      <c r="L343" s="205">
        <f>IFERROR(IF(G343="X",0,IF(H343="X",0,VLOOKUP(H343,'2'!$K$3:$L$16,2,FALSE))),0)</f>
        <v>0</v>
      </c>
      <c r="M343" s="205">
        <f t="shared" si="10"/>
        <v>0</v>
      </c>
      <c r="N343" s="205">
        <f>IFERROR(VLOOKUP(H343,'2'!$K$3:$M$16,3,FALSE),0)</f>
        <v>0</v>
      </c>
      <c r="O343" s="205">
        <f t="shared" si="11"/>
        <v>0</v>
      </c>
      <c r="P343" s="205"/>
      <c r="Q343" s="205"/>
      <c r="R343" s="205"/>
    </row>
    <row r="344" spans="1:18" hidden="1">
      <c r="A344" s="203"/>
      <c r="B344" s="204"/>
      <c r="C344" s="204"/>
      <c r="D344" s="203"/>
      <c r="E344" s="203"/>
      <c r="H344" s="203"/>
      <c r="I344" s="205"/>
      <c r="J344" s="205"/>
      <c r="K344" s="205"/>
      <c r="L344" s="205">
        <f>IFERROR(IF(G344="X",0,IF(H344="X",0,VLOOKUP(H344,'2'!$K$3:$L$16,2,FALSE))),0)</f>
        <v>0</v>
      </c>
      <c r="M344" s="205">
        <f t="shared" si="10"/>
        <v>0</v>
      </c>
      <c r="N344" s="205">
        <f>IFERROR(VLOOKUP(H344,'2'!$K$3:$M$16,3,FALSE),0)</f>
        <v>0</v>
      </c>
      <c r="O344" s="205">
        <f t="shared" si="11"/>
        <v>0</v>
      </c>
      <c r="P344" s="205"/>
      <c r="Q344" s="205"/>
      <c r="R344" s="205"/>
    </row>
    <row r="345" spans="1:18" hidden="1">
      <c r="A345" s="203"/>
      <c r="B345" s="204"/>
      <c r="C345" s="204"/>
      <c r="D345" s="203"/>
      <c r="E345" s="203"/>
      <c r="H345" s="203"/>
      <c r="I345" s="205"/>
      <c r="J345" s="205"/>
      <c r="K345" s="205"/>
      <c r="L345" s="205">
        <f>IFERROR(IF(G345="X",0,IF(H345="X",0,VLOOKUP(H345,'2'!$K$3:$L$16,2,FALSE))),0)</f>
        <v>0</v>
      </c>
      <c r="M345" s="205">
        <f t="shared" si="10"/>
        <v>0</v>
      </c>
      <c r="N345" s="205">
        <f>IFERROR(VLOOKUP(H345,'2'!$K$3:$M$16,3,FALSE),0)</f>
        <v>0</v>
      </c>
      <c r="O345" s="205">
        <f t="shared" si="11"/>
        <v>0</v>
      </c>
      <c r="P345" s="205"/>
      <c r="Q345" s="205"/>
      <c r="R345" s="205"/>
    </row>
    <row r="346" spans="1:18" hidden="1">
      <c r="A346" s="203"/>
      <c r="B346" s="204"/>
      <c r="C346" s="204"/>
      <c r="D346" s="203"/>
      <c r="E346" s="203"/>
      <c r="H346" s="203"/>
      <c r="I346" s="205"/>
      <c r="J346" s="205"/>
      <c r="K346" s="205"/>
      <c r="L346" s="205">
        <f>IFERROR(IF(G346="X",0,IF(H346="X",0,VLOOKUP(H346,'2'!$K$3:$L$16,2,FALSE))),0)</f>
        <v>0</v>
      </c>
      <c r="M346" s="205">
        <f t="shared" si="10"/>
        <v>0</v>
      </c>
      <c r="N346" s="205">
        <f>IFERROR(VLOOKUP(H346,'2'!$K$3:$M$16,3,FALSE),0)</f>
        <v>0</v>
      </c>
      <c r="O346" s="205">
        <f t="shared" si="11"/>
        <v>0</v>
      </c>
      <c r="P346" s="205"/>
      <c r="Q346" s="205"/>
      <c r="R346" s="205"/>
    </row>
    <row r="347" spans="1:18" hidden="1">
      <c r="A347" s="203"/>
      <c r="B347" s="204"/>
      <c r="C347" s="204"/>
      <c r="D347" s="203"/>
      <c r="E347" s="203"/>
      <c r="H347" s="203"/>
      <c r="I347" s="205"/>
      <c r="J347" s="205"/>
      <c r="K347" s="205"/>
      <c r="L347" s="205">
        <f>IFERROR(IF(G347="X",0,IF(H347="X",0,VLOOKUP(H347,'2'!$K$3:$L$16,2,FALSE))),0)</f>
        <v>0</v>
      </c>
      <c r="M347" s="205">
        <f t="shared" si="10"/>
        <v>0</v>
      </c>
      <c r="N347" s="205">
        <f>IFERROR(VLOOKUP(H347,'2'!$K$3:$M$16,3,FALSE),0)</f>
        <v>0</v>
      </c>
      <c r="O347" s="205">
        <f t="shared" si="11"/>
        <v>0</v>
      </c>
      <c r="P347" s="205"/>
      <c r="Q347" s="205"/>
      <c r="R347" s="205"/>
    </row>
    <row r="348" spans="1:18" hidden="1">
      <c r="A348" s="203"/>
      <c r="B348" s="204"/>
      <c r="C348" s="204"/>
      <c r="D348" s="203"/>
      <c r="E348" s="203"/>
      <c r="H348" s="203"/>
      <c r="I348" s="205"/>
      <c r="J348" s="205"/>
      <c r="K348" s="205"/>
      <c r="L348" s="205">
        <f>IFERROR(IF(G348="X",0,IF(H348="X",0,VLOOKUP(H348,'2'!$K$3:$L$16,2,FALSE))),0)</f>
        <v>0</v>
      </c>
      <c r="M348" s="205">
        <f t="shared" si="10"/>
        <v>0</v>
      </c>
      <c r="N348" s="205">
        <f>IFERROR(VLOOKUP(H348,'2'!$K$3:$M$16,3,FALSE),0)</f>
        <v>0</v>
      </c>
      <c r="O348" s="205">
        <f t="shared" si="11"/>
        <v>0</v>
      </c>
      <c r="P348" s="205"/>
      <c r="Q348" s="205"/>
      <c r="R348" s="205"/>
    </row>
    <row r="349" spans="1:18" hidden="1">
      <c r="A349" s="203"/>
      <c r="B349" s="204"/>
      <c r="C349" s="204"/>
      <c r="D349" s="203"/>
      <c r="E349" s="203"/>
      <c r="H349" s="203"/>
      <c r="I349" s="205"/>
      <c r="J349" s="205"/>
      <c r="K349" s="205"/>
      <c r="L349" s="205">
        <f>IFERROR(IF(G349="X",0,IF(H349="X",0,VLOOKUP(H349,'2'!$K$3:$L$16,2,FALSE))),0)</f>
        <v>0</v>
      </c>
      <c r="M349" s="205">
        <f t="shared" si="10"/>
        <v>0</v>
      </c>
      <c r="N349" s="205">
        <f>IFERROR(VLOOKUP(H349,'2'!$K$3:$M$16,3,FALSE),0)</f>
        <v>0</v>
      </c>
      <c r="O349" s="205">
        <f t="shared" si="11"/>
        <v>0</v>
      </c>
      <c r="P349" s="205"/>
      <c r="Q349" s="205"/>
      <c r="R349" s="205"/>
    </row>
    <row r="350" spans="1:18" hidden="1">
      <c r="A350" s="203"/>
      <c r="B350" s="204"/>
      <c r="C350" s="204"/>
      <c r="D350" s="203"/>
      <c r="E350" s="203"/>
      <c r="H350" s="203"/>
      <c r="I350" s="205"/>
      <c r="J350" s="205"/>
      <c r="K350" s="205"/>
      <c r="L350" s="205">
        <f>IFERROR(IF(G350="X",0,IF(H350="X",0,VLOOKUP(H350,'2'!$K$3:$L$16,2,FALSE))),0)</f>
        <v>0</v>
      </c>
      <c r="M350" s="205">
        <f t="shared" si="10"/>
        <v>0</v>
      </c>
      <c r="N350" s="205">
        <f>IFERROR(VLOOKUP(H350,'2'!$K$3:$M$16,3,FALSE),0)</f>
        <v>0</v>
      </c>
      <c r="O350" s="205">
        <f t="shared" si="11"/>
        <v>0</v>
      </c>
      <c r="P350" s="205"/>
      <c r="Q350" s="205"/>
      <c r="R350" s="205"/>
    </row>
    <row r="351" spans="1:18" hidden="1">
      <c r="A351" s="203"/>
      <c r="B351" s="204"/>
      <c r="C351" s="204"/>
      <c r="D351" s="203"/>
      <c r="E351" s="203"/>
      <c r="H351" s="203"/>
      <c r="I351" s="205"/>
      <c r="J351" s="205"/>
      <c r="K351" s="205"/>
      <c r="L351" s="205">
        <f>IFERROR(IF(G351="X",0,IF(H351="X",0,VLOOKUP(H351,'2'!$K$3:$L$16,2,FALSE))),0)</f>
        <v>0</v>
      </c>
      <c r="M351" s="205">
        <f t="shared" si="10"/>
        <v>0</v>
      </c>
      <c r="N351" s="205">
        <f>IFERROR(VLOOKUP(H351,'2'!$K$3:$M$16,3,FALSE),0)</f>
        <v>0</v>
      </c>
      <c r="O351" s="205">
        <f t="shared" si="11"/>
        <v>0</v>
      </c>
      <c r="P351" s="205"/>
      <c r="Q351" s="205"/>
      <c r="R351" s="205"/>
    </row>
    <row r="352" spans="1:18" hidden="1">
      <c r="A352" s="203"/>
      <c r="B352" s="204"/>
      <c r="C352" s="204"/>
      <c r="D352" s="203"/>
      <c r="E352" s="203"/>
      <c r="H352" s="203"/>
      <c r="I352" s="205"/>
      <c r="J352" s="205"/>
      <c r="K352" s="205"/>
      <c r="L352" s="205">
        <f>IFERROR(IF(G352="X",0,IF(H352="X",0,VLOOKUP(H352,'2'!$K$3:$L$16,2,FALSE))),0)</f>
        <v>0</v>
      </c>
      <c r="M352" s="205">
        <f t="shared" si="10"/>
        <v>0</v>
      </c>
      <c r="N352" s="205">
        <f>IFERROR(VLOOKUP(H352,'2'!$K$3:$M$16,3,FALSE),0)</f>
        <v>0</v>
      </c>
      <c r="O352" s="205">
        <f t="shared" si="11"/>
        <v>0</v>
      </c>
      <c r="P352" s="205"/>
      <c r="Q352" s="205"/>
      <c r="R352" s="205"/>
    </row>
    <row r="353" spans="1:18" hidden="1">
      <c r="A353" s="203"/>
      <c r="B353" s="204"/>
      <c r="C353" s="204"/>
      <c r="D353" s="203"/>
      <c r="E353" s="203"/>
      <c r="H353" s="203"/>
      <c r="I353" s="205"/>
      <c r="J353" s="205"/>
      <c r="K353" s="205"/>
      <c r="L353" s="205">
        <f>IFERROR(IF(G353="X",0,IF(H353="X",0,VLOOKUP(H353,'2'!$K$3:$L$16,2,FALSE))),0)</f>
        <v>0</v>
      </c>
      <c r="M353" s="205">
        <f t="shared" si="10"/>
        <v>0</v>
      </c>
      <c r="N353" s="205">
        <f>IFERROR(VLOOKUP(H353,'2'!$K$3:$M$16,3,FALSE),0)</f>
        <v>0</v>
      </c>
      <c r="O353" s="205">
        <f t="shared" si="11"/>
        <v>0</v>
      </c>
      <c r="P353" s="205"/>
      <c r="Q353" s="205"/>
      <c r="R353" s="205"/>
    </row>
    <row r="354" spans="1:18" hidden="1">
      <c r="A354" s="203"/>
      <c r="B354" s="204"/>
      <c r="C354" s="204"/>
      <c r="D354" s="203"/>
      <c r="E354" s="203"/>
      <c r="H354" s="203"/>
      <c r="I354" s="205"/>
      <c r="J354" s="205"/>
      <c r="K354" s="205"/>
      <c r="L354" s="205">
        <f>IFERROR(IF(G354="X",0,IF(H354="X",0,VLOOKUP(H354,'2'!$K$3:$L$16,2,FALSE))),0)</f>
        <v>0</v>
      </c>
      <c r="M354" s="205">
        <f t="shared" si="10"/>
        <v>0</v>
      </c>
      <c r="N354" s="205">
        <f>IFERROR(VLOOKUP(H354,'2'!$K$3:$M$16,3,FALSE),0)</f>
        <v>0</v>
      </c>
      <c r="O354" s="205">
        <f t="shared" si="11"/>
        <v>0</v>
      </c>
      <c r="P354" s="205"/>
      <c r="Q354" s="205"/>
      <c r="R354" s="205"/>
    </row>
    <row r="355" spans="1:18" hidden="1">
      <c r="A355" s="203"/>
      <c r="B355" s="204"/>
      <c r="C355" s="204"/>
      <c r="D355" s="203"/>
      <c r="E355" s="203"/>
      <c r="H355" s="203"/>
      <c r="I355" s="205"/>
      <c r="J355" s="205"/>
      <c r="K355" s="205"/>
      <c r="L355" s="205">
        <f>IFERROR(IF(G355="X",0,IF(H355="X",0,VLOOKUP(H355,'2'!$K$3:$L$16,2,FALSE))),0)</f>
        <v>0</v>
      </c>
      <c r="M355" s="205">
        <f t="shared" si="10"/>
        <v>0</v>
      </c>
      <c r="N355" s="205">
        <f>IFERROR(VLOOKUP(H355,'2'!$K$3:$M$16,3,FALSE),0)</f>
        <v>0</v>
      </c>
      <c r="O355" s="205">
        <f t="shared" si="11"/>
        <v>0</v>
      </c>
      <c r="P355" s="205"/>
      <c r="Q355" s="205"/>
      <c r="R355" s="205"/>
    </row>
    <row r="356" spans="1:18" hidden="1">
      <c r="A356" s="203"/>
      <c r="B356" s="204"/>
      <c r="C356" s="204"/>
      <c r="D356" s="203"/>
      <c r="E356" s="203"/>
      <c r="H356" s="203"/>
      <c r="I356" s="205"/>
      <c r="J356" s="205"/>
      <c r="K356" s="205"/>
      <c r="L356" s="205">
        <f>IFERROR(IF(G356="X",0,IF(H356="X",0,VLOOKUP(H356,'2'!$K$3:$L$16,2,FALSE))),0)</f>
        <v>0</v>
      </c>
      <c r="M356" s="205">
        <f t="shared" si="10"/>
        <v>0</v>
      </c>
      <c r="N356" s="205">
        <f>IFERROR(VLOOKUP(H356,'2'!$K$3:$M$16,3,FALSE),0)</f>
        <v>0</v>
      </c>
      <c r="O356" s="205">
        <f t="shared" si="11"/>
        <v>0</v>
      </c>
      <c r="P356" s="205"/>
      <c r="Q356" s="205"/>
      <c r="R356" s="205"/>
    </row>
    <row r="357" spans="1:18" hidden="1">
      <c r="A357" s="203"/>
      <c r="B357" s="204"/>
      <c r="C357" s="204"/>
      <c r="D357" s="203"/>
      <c r="E357" s="203"/>
      <c r="H357" s="203"/>
      <c r="I357" s="205"/>
      <c r="J357" s="205"/>
      <c r="K357" s="205"/>
      <c r="L357" s="205">
        <f>IFERROR(IF(G357="X",0,IF(H357="X",0,VLOOKUP(H357,'2'!$K$3:$L$16,2,FALSE))),0)</f>
        <v>0</v>
      </c>
      <c r="M357" s="205">
        <f t="shared" si="10"/>
        <v>0</v>
      </c>
      <c r="N357" s="205">
        <f>IFERROR(VLOOKUP(H357,'2'!$K$3:$M$16,3,FALSE),0)</f>
        <v>0</v>
      </c>
      <c r="O357" s="205">
        <f t="shared" si="11"/>
        <v>0</v>
      </c>
      <c r="P357" s="205"/>
      <c r="Q357" s="205"/>
      <c r="R357" s="205"/>
    </row>
    <row r="358" spans="1:18" hidden="1">
      <c r="A358" s="203"/>
      <c r="B358" s="204"/>
      <c r="C358" s="204"/>
      <c r="D358" s="203"/>
      <c r="E358" s="203"/>
      <c r="H358" s="203"/>
      <c r="I358" s="205"/>
      <c r="J358" s="205"/>
      <c r="K358" s="205"/>
      <c r="L358" s="205">
        <f>IFERROR(IF(G358="X",0,IF(H358="X",0,VLOOKUP(H358,'2'!$K$3:$L$16,2,FALSE))),0)</f>
        <v>0</v>
      </c>
      <c r="M358" s="205">
        <f t="shared" si="10"/>
        <v>0</v>
      </c>
      <c r="N358" s="205">
        <f>IFERROR(VLOOKUP(H358,'2'!$K$3:$M$16,3,FALSE),0)</f>
        <v>0</v>
      </c>
      <c r="O358" s="205">
        <f t="shared" si="11"/>
        <v>0</v>
      </c>
      <c r="P358" s="205"/>
      <c r="Q358" s="205"/>
      <c r="R358" s="205"/>
    </row>
    <row r="359" spans="1:18" hidden="1">
      <c r="A359" s="203"/>
      <c r="B359" s="204"/>
      <c r="C359" s="204"/>
      <c r="D359" s="203"/>
      <c r="E359" s="203"/>
      <c r="H359" s="203"/>
      <c r="I359" s="205"/>
      <c r="J359" s="205"/>
      <c r="K359" s="205"/>
      <c r="L359" s="205">
        <f>IFERROR(IF(G359="X",0,IF(H359="X",0,VLOOKUP(H359,'2'!$K$3:$L$16,2,FALSE))),0)</f>
        <v>0</v>
      </c>
      <c r="M359" s="205">
        <f t="shared" si="10"/>
        <v>0</v>
      </c>
      <c r="N359" s="205">
        <f>IFERROR(VLOOKUP(H359,'2'!$K$3:$M$16,3,FALSE),0)</f>
        <v>0</v>
      </c>
      <c r="O359" s="205">
        <f t="shared" si="11"/>
        <v>0</v>
      </c>
      <c r="P359" s="205"/>
      <c r="Q359" s="205"/>
      <c r="R359" s="205"/>
    </row>
    <row r="360" spans="1:18" hidden="1">
      <c r="A360" s="203"/>
      <c r="B360" s="204"/>
      <c r="C360" s="204"/>
      <c r="D360" s="203"/>
      <c r="E360" s="203"/>
      <c r="H360" s="203"/>
      <c r="I360" s="205"/>
      <c r="J360" s="205"/>
      <c r="K360" s="205"/>
      <c r="L360" s="205">
        <f>IFERROR(IF(G360="X",0,IF(H360="X",0,VLOOKUP(H360,'2'!$K$3:$L$16,2,FALSE))),0)</f>
        <v>0</v>
      </c>
      <c r="M360" s="205">
        <f t="shared" si="10"/>
        <v>0</v>
      </c>
      <c r="N360" s="205">
        <f>IFERROR(VLOOKUP(H360,'2'!$K$3:$M$16,3,FALSE),0)</f>
        <v>0</v>
      </c>
      <c r="O360" s="205">
        <f t="shared" si="11"/>
        <v>0</v>
      </c>
      <c r="P360" s="205"/>
      <c r="Q360" s="205"/>
      <c r="R360" s="205"/>
    </row>
    <row r="361" spans="1:18" hidden="1">
      <c r="A361" s="203"/>
      <c r="B361" s="204"/>
      <c r="C361" s="204"/>
      <c r="D361" s="203"/>
      <c r="E361" s="203"/>
      <c r="H361" s="203"/>
      <c r="I361" s="205"/>
      <c r="J361" s="205"/>
      <c r="K361" s="205"/>
      <c r="L361" s="205">
        <f>IFERROR(IF(G361="X",0,IF(H361="X",0,VLOOKUP(H361,'2'!$K$3:$L$16,2,FALSE))),0)</f>
        <v>0</v>
      </c>
      <c r="M361" s="205">
        <f t="shared" si="10"/>
        <v>0</v>
      </c>
      <c r="N361" s="205">
        <f>IFERROR(VLOOKUP(H361,'2'!$K$3:$M$16,3,FALSE),0)</f>
        <v>0</v>
      </c>
      <c r="O361" s="205">
        <f t="shared" si="11"/>
        <v>0</v>
      </c>
      <c r="P361" s="205"/>
      <c r="Q361" s="205"/>
      <c r="R361" s="205"/>
    </row>
    <row r="362" spans="1:18" hidden="1">
      <c r="A362" s="203"/>
      <c r="B362" s="204"/>
      <c r="C362" s="204"/>
      <c r="D362" s="203"/>
      <c r="E362" s="203"/>
      <c r="H362" s="203"/>
      <c r="I362" s="205"/>
      <c r="J362" s="205"/>
      <c r="K362" s="205"/>
      <c r="L362" s="205">
        <f>IFERROR(IF(G362="X",0,IF(H362="X",0,VLOOKUP(H362,'2'!$K$3:$L$16,2,FALSE))),0)</f>
        <v>0</v>
      </c>
      <c r="M362" s="205">
        <f t="shared" si="10"/>
        <v>0</v>
      </c>
      <c r="N362" s="205">
        <f>IFERROR(VLOOKUP(H362,'2'!$K$3:$M$16,3,FALSE),0)</f>
        <v>0</v>
      </c>
      <c r="O362" s="205">
        <f t="shared" si="11"/>
        <v>0</v>
      </c>
      <c r="P362" s="205"/>
      <c r="Q362" s="205"/>
      <c r="R362" s="205"/>
    </row>
    <row r="363" spans="1:18" hidden="1">
      <c r="A363" s="203"/>
      <c r="B363" s="204"/>
      <c r="C363" s="204"/>
      <c r="D363" s="203"/>
      <c r="E363" s="203"/>
      <c r="H363" s="203"/>
      <c r="I363" s="205"/>
      <c r="J363" s="205"/>
      <c r="K363" s="205"/>
      <c r="L363" s="205">
        <f>IFERROR(IF(G363="X",0,IF(H363="X",0,VLOOKUP(H363,'2'!$K$3:$L$16,2,FALSE))),0)</f>
        <v>0</v>
      </c>
      <c r="M363" s="205">
        <f t="shared" si="10"/>
        <v>0</v>
      </c>
      <c r="N363" s="205">
        <f>IFERROR(VLOOKUP(H363,'2'!$K$3:$M$16,3,FALSE),0)</f>
        <v>0</v>
      </c>
      <c r="O363" s="205">
        <f t="shared" si="11"/>
        <v>0</v>
      </c>
      <c r="P363" s="205"/>
      <c r="Q363" s="205"/>
      <c r="R363" s="205"/>
    </row>
    <row r="364" spans="1:18" hidden="1">
      <c r="A364" s="203"/>
      <c r="B364" s="204"/>
      <c r="C364" s="204"/>
      <c r="D364" s="203"/>
      <c r="E364" s="203"/>
      <c r="H364" s="203"/>
      <c r="I364" s="205"/>
      <c r="J364" s="205"/>
      <c r="K364" s="205"/>
      <c r="L364" s="205">
        <f>IFERROR(IF(G364="X",0,IF(H364="X",0,VLOOKUP(H364,'2'!$K$3:$L$16,2,FALSE))),0)</f>
        <v>0</v>
      </c>
      <c r="M364" s="205">
        <f t="shared" si="10"/>
        <v>0</v>
      </c>
      <c r="N364" s="205">
        <f>IFERROR(VLOOKUP(H364,'2'!$K$3:$M$16,3,FALSE),0)</f>
        <v>0</v>
      </c>
      <c r="O364" s="205">
        <f t="shared" si="11"/>
        <v>0</v>
      </c>
      <c r="P364" s="205"/>
      <c r="Q364" s="205"/>
      <c r="R364" s="205"/>
    </row>
    <row r="365" spans="1:18" hidden="1">
      <c r="A365" s="203"/>
      <c r="B365" s="204"/>
      <c r="C365" s="204"/>
      <c r="D365" s="203"/>
      <c r="E365" s="203"/>
      <c r="H365" s="203"/>
      <c r="I365" s="205"/>
      <c r="J365" s="205"/>
      <c r="K365" s="205"/>
      <c r="L365" s="205">
        <f>IFERROR(IF(G365="X",0,IF(H365="X",0,VLOOKUP(H365,'2'!$K$3:$L$16,2,FALSE))),0)</f>
        <v>0</v>
      </c>
      <c r="M365" s="205">
        <f t="shared" si="10"/>
        <v>0</v>
      </c>
      <c r="N365" s="205">
        <f>IFERROR(VLOOKUP(H365,'2'!$K$3:$M$16,3,FALSE),0)</f>
        <v>0</v>
      </c>
      <c r="O365" s="205">
        <f t="shared" si="11"/>
        <v>0</v>
      </c>
      <c r="P365" s="205"/>
      <c r="Q365" s="205"/>
      <c r="R365" s="205"/>
    </row>
    <row r="366" spans="1:18" hidden="1">
      <c r="A366" s="203"/>
      <c r="B366" s="204"/>
      <c r="C366" s="204"/>
      <c r="D366" s="203"/>
      <c r="E366" s="203"/>
      <c r="H366" s="203"/>
      <c r="I366" s="205"/>
      <c r="J366" s="205"/>
      <c r="K366" s="205"/>
      <c r="L366" s="205">
        <f>IFERROR(IF(G366="X",0,IF(H366="X",0,VLOOKUP(H366,'2'!$K$3:$L$16,2,FALSE))),0)</f>
        <v>0</v>
      </c>
      <c r="M366" s="205">
        <f t="shared" si="10"/>
        <v>0</v>
      </c>
      <c r="N366" s="205">
        <f>IFERROR(VLOOKUP(H366,'2'!$K$3:$M$16,3,FALSE),0)</f>
        <v>0</v>
      </c>
      <c r="O366" s="205">
        <f t="shared" si="11"/>
        <v>0</v>
      </c>
      <c r="P366" s="205"/>
      <c r="Q366" s="205"/>
      <c r="R366" s="205"/>
    </row>
    <row r="367" spans="1:18" hidden="1">
      <c r="A367" s="203"/>
      <c r="B367" s="204"/>
      <c r="C367" s="204"/>
      <c r="D367" s="203"/>
      <c r="E367" s="203"/>
      <c r="H367" s="203"/>
      <c r="I367" s="205"/>
      <c r="J367" s="205"/>
      <c r="K367" s="205"/>
      <c r="L367" s="205">
        <f>IFERROR(IF(G367="X",0,IF(H367="X",0,VLOOKUP(H367,'2'!$K$3:$L$16,2,FALSE))),0)</f>
        <v>0</v>
      </c>
      <c r="M367" s="205">
        <f t="shared" si="10"/>
        <v>0</v>
      </c>
      <c r="N367" s="205">
        <f>IFERROR(VLOOKUP(H367,'2'!$K$3:$M$16,3,FALSE),0)</f>
        <v>0</v>
      </c>
      <c r="O367" s="205">
        <f t="shared" si="11"/>
        <v>0</v>
      </c>
      <c r="P367" s="205"/>
      <c r="Q367" s="205"/>
      <c r="R367" s="205"/>
    </row>
    <row r="368" spans="1:18" hidden="1">
      <c r="A368" s="203"/>
      <c r="B368" s="204"/>
      <c r="C368" s="204"/>
      <c r="D368" s="203"/>
      <c r="E368" s="203"/>
      <c r="H368" s="203"/>
      <c r="I368" s="205"/>
      <c r="J368" s="205"/>
      <c r="K368" s="205"/>
      <c r="L368" s="205">
        <f>IFERROR(IF(G368="X",0,IF(H368="X",0,VLOOKUP(H368,'2'!$K$3:$L$16,2,FALSE))),0)</f>
        <v>0</v>
      </c>
      <c r="M368" s="205">
        <f t="shared" si="10"/>
        <v>0</v>
      </c>
      <c r="N368" s="205">
        <f>IFERROR(VLOOKUP(H368,'2'!$K$3:$M$16,3,FALSE),0)</f>
        <v>0</v>
      </c>
      <c r="O368" s="205">
        <f t="shared" si="11"/>
        <v>0</v>
      </c>
      <c r="P368" s="205"/>
      <c r="Q368" s="205"/>
      <c r="R368" s="205"/>
    </row>
    <row r="369" spans="1:18" hidden="1">
      <c r="A369" s="203"/>
      <c r="B369" s="204"/>
      <c r="C369" s="204"/>
      <c r="D369" s="203"/>
      <c r="E369" s="203"/>
      <c r="H369" s="203"/>
      <c r="I369" s="205"/>
      <c r="J369" s="205"/>
      <c r="K369" s="205"/>
      <c r="L369" s="205">
        <f>IFERROR(IF(G369="X",0,IF(H369="X",0,VLOOKUP(H369,'2'!$K$3:$L$16,2,FALSE))),0)</f>
        <v>0</v>
      </c>
      <c r="M369" s="205">
        <f t="shared" si="10"/>
        <v>0</v>
      </c>
      <c r="N369" s="205">
        <f>IFERROR(VLOOKUP(H369,'2'!$K$3:$M$16,3,FALSE),0)</f>
        <v>0</v>
      </c>
      <c r="O369" s="205">
        <f t="shared" si="11"/>
        <v>0</v>
      </c>
      <c r="P369" s="205"/>
      <c r="Q369" s="205"/>
      <c r="R369" s="205"/>
    </row>
    <row r="370" spans="1:18" hidden="1">
      <c r="A370" s="203"/>
      <c r="B370" s="204"/>
      <c r="C370" s="204"/>
      <c r="D370" s="203"/>
      <c r="E370" s="203"/>
      <c r="H370" s="203"/>
      <c r="I370" s="205"/>
      <c r="J370" s="205"/>
      <c r="K370" s="205"/>
      <c r="L370" s="205">
        <f>IFERROR(IF(G370="X",0,IF(H370="X",0,VLOOKUP(H370,'2'!$K$3:$L$16,2,FALSE))),0)</f>
        <v>0</v>
      </c>
      <c r="M370" s="205">
        <f t="shared" si="10"/>
        <v>0</v>
      </c>
      <c r="N370" s="205">
        <f>IFERROR(VLOOKUP(H370,'2'!$K$3:$M$16,3,FALSE),0)</f>
        <v>0</v>
      </c>
      <c r="O370" s="205">
        <f t="shared" si="11"/>
        <v>0</v>
      </c>
      <c r="P370" s="205"/>
      <c r="Q370" s="205"/>
      <c r="R370" s="205"/>
    </row>
    <row r="371" spans="1:18" hidden="1">
      <c r="A371" s="203"/>
      <c r="B371" s="204"/>
      <c r="C371" s="204"/>
      <c r="D371" s="203"/>
      <c r="E371" s="203"/>
      <c r="H371" s="203"/>
      <c r="I371" s="205"/>
      <c r="J371" s="205"/>
      <c r="K371" s="205"/>
      <c r="L371" s="205">
        <f>IFERROR(IF(G371="X",0,IF(H371="X",0,VLOOKUP(H371,'2'!$K$3:$L$16,2,FALSE))),0)</f>
        <v>0</v>
      </c>
      <c r="M371" s="205">
        <f t="shared" si="10"/>
        <v>0</v>
      </c>
      <c r="N371" s="205">
        <f>IFERROR(VLOOKUP(H371,'2'!$K$3:$M$16,3,FALSE),0)</f>
        <v>0</v>
      </c>
      <c r="O371" s="205">
        <f t="shared" si="11"/>
        <v>0</v>
      </c>
      <c r="P371" s="205"/>
      <c r="Q371" s="205"/>
      <c r="R371" s="205"/>
    </row>
    <row r="372" spans="1:18" hidden="1">
      <c r="A372" s="203"/>
      <c r="B372" s="204"/>
      <c r="C372" s="204"/>
      <c r="D372" s="203"/>
      <c r="E372" s="203"/>
      <c r="H372" s="203"/>
      <c r="I372" s="205"/>
      <c r="J372" s="205"/>
      <c r="K372" s="205"/>
      <c r="L372" s="205">
        <f>IFERROR(IF(G372="X",0,IF(H372="X",0,VLOOKUP(H372,'2'!$K$3:$L$16,2,FALSE))),0)</f>
        <v>0</v>
      </c>
      <c r="M372" s="205">
        <f t="shared" si="10"/>
        <v>0</v>
      </c>
      <c r="N372" s="205">
        <f>IFERROR(VLOOKUP(H372,'2'!$K$3:$M$16,3,FALSE),0)</f>
        <v>0</v>
      </c>
      <c r="O372" s="205">
        <f t="shared" si="11"/>
        <v>0</v>
      </c>
      <c r="P372" s="205"/>
      <c r="Q372" s="205"/>
      <c r="R372" s="205"/>
    </row>
    <row r="373" spans="1:18" hidden="1">
      <c r="A373" s="203"/>
      <c r="B373" s="204"/>
      <c r="C373" s="204"/>
      <c r="D373" s="203"/>
      <c r="E373" s="203"/>
      <c r="H373" s="203"/>
      <c r="I373" s="205"/>
      <c r="J373" s="205"/>
      <c r="K373" s="205"/>
      <c r="L373" s="205">
        <f>IFERROR(IF(G373="X",0,IF(H373="X",0,VLOOKUP(H373,'2'!$K$3:$L$16,2,FALSE))),0)</f>
        <v>0</v>
      </c>
      <c r="M373" s="205">
        <f t="shared" si="10"/>
        <v>0</v>
      </c>
      <c r="N373" s="205">
        <f>IFERROR(VLOOKUP(H373,'2'!$K$3:$M$16,3,FALSE),0)</f>
        <v>0</v>
      </c>
      <c r="O373" s="205">
        <f t="shared" si="11"/>
        <v>0</v>
      </c>
      <c r="P373" s="205"/>
      <c r="Q373" s="205"/>
      <c r="R373" s="205"/>
    </row>
    <row r="374" spans="1:18" hidden="1">
      <c r="A374" s="203"/>
      <c r="B374" s="204"/>
      <c r="C374" s="204"/>
      <c r="D374" s="203"/>
      <c r="E374" s="203"/>
      <c r="H374" s="203"/>
      <c r="I374" s="205"/>
      <c r="J374" s="205"/>
      <c r="K374" s="205"/>
      <c r="L374" s="205">
        <f>IFERROR(IF(G374="X",0,IF(H374="X",0,VLOOKUP(H374,'2'!$K$3:$L$16,2,FALSE))),0)</f>
        <v>0</v>
      </c>
      <c r="M374" s="205">
        <f t="shared" si="10"/>
        <v>0</v>
      </c>
      <c r="N374" s="205">
        <f>IFERROR(VLOOKUP(H374,'2'!$K$3:$M$16,3,FALSE),0)</f>
        <v>0</v>
      </c>
      <c r="O374" s="205">
        <f t="shared" si="11"/>
        <v>0</v>
      </c>
      <c r="P374" s="205"/>
      <c r="Q374" s="205"/>
      <c r="R374" s="205"/>
    </row>
    <row r="375" spans="1:18" hidden="1">
      <c r="A375" s="203"/>
      <c r="B375" s="204"/>
      <c r="C375" s="204"/>
      <c r="D375" s="203"/>
      <c r="E375" s="203"/>
      <c r="H375" s="203"/>
      <c r="I375" s="205"/>
      <c r="J375" s="205"/>
      <c r="K375" s="205"/>
      <c r="L375" s="205">
        <f>IFERROR(IF(G375="X",0,IF(H375="X",0,VLOOKUP(H375,'2'!$K$3:$L$16,2,FALSE))),0)</f>
        <v>0</v>
      </c>
      <c r="M375" s="205">
        <f t="shared" si="10"/>
        <v>0</v>
      </c>
      <c r="N375" s="205">
        <f>IFERROR(VLOOKUP(H375,'2'!$K$3:$M$16,3,FALSE),0)</f>
        <v>0</v>
      </c>
      <c r="O375" s="205">
        <f t="shared" si="11"/>
        <v>0</v>
      </c>
      <c r="P375" s="205"/>
      <c r="Q375" s="205"/>
      <c r="R375" s="205"/>
    </row>
    <row r="376" spans="1:18" hidden="1">
      <c r="A376" s="203"/>
      <c r="B376" s="204"/>
      <c r="C376" s="204"/>
      <c r="D376" s="203"/>
      <c r="E376" s="203"/>
      <c r="H376" s="203"/>
      <c r="I376" s="205"/>
      <c r="J376" s="205"/>
      <c r="K376" s="205"/>
      <c r="L376" s="205">
        <f>IFERROR(IF(G376="X",0,IF(H376="X",0,VLOOKUP(H376,'2'!$K$3:$L$16,2,FALSE))),0)</f>
        <v>0</v>
      </c>
      <c r="M376" s="205">
        <f t="shared" si="10"/>
        <v>0</v>
      </c>
      <c r="N376" s="205">
        <f>IFERROR(VLOOKUP(H376,'2'!$K$3:$M$16,3,FALSE),0)</f>
        <v>0</v>
      </c>
      <c r="O376" s="205">
        <f t="shared" si="11"/>
        <v>0</v>
      </c>
      <c r="P376" s="205"/>
      <c r="Q376" s="205"/>
      <c r="R376" s="205"/>
    </row>
    <row r="377" spans="1:18" hidden="1">
      <c r="A377" s="203"/>
      <c r="B377" s="204"/>
      <c r="C377" s="204"/>
      <c r="D377" s="203"/>
      <c r="E377" s="203"/>
      <c r="H377" s="203"/>
      <c r="I377" s="205"/>
      <c r="J377" s="205"/>
      <c r="K377" s="205"/>
      <c r="L377" s="205">
        <f>IFERROR(IF(G377="X",0,IF(H377="X",0,VLOOKUP(H377,'2'!$K$3:$L$16,2,FALSE))),0)</f>
        <v>0</v>
      </c>
      <c r="M377" s="205">
        <f t="shared" si="10"/>
        <v>0</v>
      </c>
      <c r="N377" s="205">
        <f>IFERROR(VLOOKUP(H377,'2'!$K$3:$M$16,3,FALSE),0)</f>
        <v>0</v>
      </c>
      <c r="O377" s="205">
        <f t="shared" si="11"/>
        <v>0</v>
      </c>
      <c r="P377" s="205"/>
      <c r="Q377" s="205"/>
      <c r="R377" s="205"/>
    </row>
    <row r="378" spans="1:18" hidden="1">
      <c r="A378" s="203"/>
      <c r="B378" s="204"/>
      <c r="C378" s="204"/>
      <c r="D378" s="203"/>
      <c r="E378" s="203"/>
      <c r="H378" s="203"/>
      <c r="I378" s="205"/>
      <c r="J378" s="205"/>
      <c r="K378" s="205"/>
      <c r="L378" s="205">
        <f>IFERROR(IF(G378="X",0,IF(H378="X",0,VLOOKUP(H378,'2'!$K$3:$L$16,2,FALSE))),0)</f>
        <v>0</v>
      </c>
      <c r="M378" s="205">
        <f t="shared" si="10"/>
        <v>0</v>
      </c>
      <c r="N378" s="205">
        <f>IFERROR(VLOOKUP(H378,'2'!$K$3:$M$16,3,FALSE),0)</f>
        <v>0</v>
      </c>
      <c r="O378" s="205">
        <f t="shared" si="11"/>
        <v>0</v>
      </c>
      <c r="P378" s="205"/>
      <c r="Q378" s="205"/>
      <c r="R378" s="205"/>
    </row>
    <row r="379" spans="1:18" hidden="1">
      <c r="A379" s="203"/>
      <c r="B379" s="204"/>
      <c r="C379" s="204"/>
      <c r="D379" s="203"/>
      <c r="E379" s="203"/>
      <c r="H379" s="203"/>
      <c r="I379" s="205"/>
      <c r="J379" s="205"/>
      <c r="K379" s="205"/>
      <c r="L379" s="205">
        <f>IFERROR(IF(G379="X",0,IF(H379="X",0,VLOOKUP(H379,'2'!$K$3:$L$16,2,FALSE))),0)</f>
        <v>0</v>
      </c>
      <c r="M379" s="205">
        <f t="shared" si="10"/>
        <v>0</v>
      </c>
      <c r="N379" s="205">
        <f>IFERROR(VLOOKUP(H379,'2'!$K$3:$M$16,3,FALSE),0)</f>
        <v>0</v>
      </c>
      <c r="O379" s="205">
        <f t="shared" si="11"/>
        <v>0</v>
      </c>
      <c r="P379" s="205"/>
      <c r="Q379" s="205"/>
      <c r="R379" s="205"/>
    </row>
    <row r="380" spans="1:18" hidden="1">
      <c r="A380" s="203"/>
      <c r="B380" s="204"/>
      <c r="C380" s="204"/>
      <c r="D380" s="203"/>
      <c r="E380" s="203"/>
      <c r="H380" s="203"/>
      <c r="I380" s="205"/>
      <c r="J380" s="205"/>
      <c r="K380" s="205"/>
      <c r="L380" s="205">
        <f>IFERROR(IF(G380="X",0,IF(H380="X",0,VLOOKUP(H380,'2'!$K$3:$L$16,2,FALSE))),0)</f>
        <v>0</v>
      </c>
      <c r="M380" s="205">
        <f t="shared" si="10"/>
        <v>0</v>
      </c>
      <c r="N380" s="205">
        <f>IFERROR(VLOOKUP(H380,'2'!$K$3:$M$16,3,FALSE),0)</f>
        <v>0</v>
      </c>
      <c r="O380" s="205">
        <f t="shared" si="11"/>
        <v>0</v>
      </c>
      <c r="P380" s="205"/>
      <c r="Q380" s="205"/>
      <c r="R380" s="205"/>
    </row>
    <row r="381" spans="1:18" hidden="1">
      <c r="A381" s="203"/>
      <c r="B381" s="204"/>
      <c r="C381" s="204"/>
      <c r="D381" s="203"/>
      <c r="E381" s="203"/>
      <c r="H381" s="203"/>
      <c r="I381" s="205"/>
      <c r="J381" s="205"/>
      <c r="K381" s="205"/>
      <c r="L381" s="205">
        <f>IFERROR(IF(G381="X",0,IF(H381="X",0,VLOOKUP(H381,'2'!$K$3:$L$16,2,FALSE))),0)</f>
        <v>0</v>
      </c>
      <c r="M381" s="205">
        <f t="shared" si="10"/>
        <v>0</v>
      </c>
      <c r="N381" s="205">
        <f>IFERROR(VLOOKUP(H381,'2'!$K$3:$M$16,3,FALSE),0)</f>
        <v>0</v>
      </c>
      <c r="O381" s="205">
        <f t="shared" si="11"/>
        <v>0</v>
      </c>
      <c r="P381" s="205"/>
      <c r="Q381" s="205"/>
      <c r="R381" s="205"/>
    </row>
    <row r="382" spans="1:18" hidden="1">
      <c r="A382" s="203"/>
      <c r="B382" s="204"/>
      <c r="C382" s="204"/>
      <c r="D382" s="203"/>
      <c r="E382" s="203"/>
      <c r="H382" s="203"/>
      <c r="I382" s="205"/>
      <c r="J382" s="205"/>
      <c r="K382" s="205"/>
      <c r="L382" s="205">
        <f>IFERROR(IF(G382="X",0,IF(H382="X",0,VLOOKUP(H382,'2'!$K$3:$L$16,2,FALSE))),0)</f>
        <v>0</v>
      </c>
      <c r="M382" s="205">
        <f t="shared" si="10"/>
        <v>0</v>
      </c>
      <c r="N382" s="205">
        <f>IFERROR(VLOOKUP(H382,'2'!$K$3:$M$16,3,FALSE),0)</f>
        <v>0</v>
      </c>
      <c r="O382" s="205">
        <f t="shared" si="11"/>
        <v>0</v>
      </c>
      <c r="P382" s="205"/>
      <c r="Q382" s="205"/>
      <c r="R382" s="205"/>
    </row>
    <row r="383" spans="1:18" hidden="1">
      <c r="A383" s="203"/>
      <c r="B383" s="204"/>
      <c r="C383" s="204"/>
      <c r="D383" s="203"/>
      <c r="E383" s="203"/>
      <c r="H383" s="203"/>
      <c r="I383" s="205"/>
      <c r="J383" s="205"/>
      <c r="K383" s="205"/>
      <c r="L383" s="205">
        <f>IFERROR(IF(G383="X",0,IF(H383="X",0,VLOOKUP(H383,'2'!$K$3:$L$16,2,FALSE))),0)</f>
        <v>0</v>
      </c>
      <c r="M383" s="205">
        <f t="shared" si="10"/>
        <v>0</v>
      </c>
      <c r="N383" s="205">
        <f>IFERROR(VLOOKUP(H383,'2'!$K$3:$M$16,3,FALSE),0)</f>
        <v>0</v>
      </c>
      <c r="O383" s="205">
        <f t="shared" si="11"/>
        <v>0</v>
      </c>
      <c r="P383" s="205"/>
      <c r="Q383" s="205"/>
      <c r="R383" s="205"/>
    </row>
    <row r="384" spans="1:18" hidden="1">
      <c r="A384" s="203"/>
      <c r="B384" s="204"/>
      <c r="C384" s="204"/>
      <c r="D384" s="203"/>
      <c r="E384" s="203"/>
      <c r="H384" s="203"/>
      <c r="I384" s="205"/>
      <c r="J384" s="205"/>
      <c r="K384" s="205"/>
      <c r="L384" s="205">
        <f>IFERROR(IF(G384="X",0,IF(H384="X",0,VLOOKUP(H384,'2'!$K$3:$L$16,2,FALSE))),0)</f>
        <v>0</v>
      </c>
      <c r="M384" s="205">
        <f t="shared" si="10"/>
        <v>0</v>
      </c>
      <c r="N384" s="205">
        <f>IFERROR(VLOOKUP(H384,'2'!$K$3:$M$16,3,FALSE),0)</f>
        <v>0</v>
      </c>
      <c r="O384" s="205">
        <f t="shared" si="11"/>
        <v>0</v>
      </c>
      <c r="P384" s="205"/>
      <c r="Q384" s="205"/>
      <c r="R384" s="205"/>
    </row>
    <row r="385" spans="1:18" hidden="1">
      <c r="A385" s="203"/>
      <c r="B385" s="204"/>
      <c r="C385" s="204"/>
      <c r="D385" s="203"/>
      <c r="E385" s="203"/>
      <c r="H385" s="203"/>
      <c r="I385" s="205"/>
      <c r="J385" s="205"/>
      <c r="K385" s="205"/>
      <c r="L385" s="205">
        <f>IFERROR(IF(G385="X",0,IF(H385="X",0,VLOOKUP(H385,'2'!$K$3:$L$16,2,FALSE))),0)</f>
        <v>0</v>
      </c>
      <c r="M385" s="205">
        <f t="shared" si="10"/>
        <v>0</v>
      </c>
      <c r="N385" s="205">
        <f>IFERROR(VLOOKUP(H385,'2'!$K$3:$M$16,3,FALSE),0)</f>
        <v>0</v>
      </c>
      <c r="O385" s="205">
        <f t="shared" si="11"/>
        <v>0</v>
      </c>
      <c r="P385" s="205"/>
      <c r="Q385" s="205"/>
      <c r="R385" s="205"/>
    </row>
    <row r="386" spans="1:18" hidden="1">
      <c r="A386" s="203"/>
      <c r="B386" s="204"/>
      <c r="C386" s="204"/>
      <c r="D386" s="203"/>
      <c r="E386" s="203"/>
      <c r="H386" s="203"/>
      <c r="I386" s="205"/>
      <c r="J386" s="205"/>
      <c r="K386" s="205"/>
      <c r="L386" s="205">
        <f>IFERROR(IF(G386="X",0,IF(H386="X",0,VLOOKUP(H386,'2'!$K$3:$L$16,2,FALSE))),0)</f>
        <v>0</v>
      </c>
      <c r="M386" s="205">
        <f t="shared" si="10"/>
        <v>0</v>
      </c>
      <c r="N386" s="205">
        <f>IFERROR(VLOOKUP(H386,'2'!$K$3:$M$16,3,FALSE),0)</f>
        <v>0</v>
      </c>
      <c r="O386" s="205">
        <f t="shared" si="11"/>
        <v>0</v>
      </c>
      <c r="P386" s="205"/>
      <c r="Q386" s="205"/>
      <c r="R386" s="205"/>
    </row>
    <row r="387" spans="1:18" hidden="1">
      <c r="A387" s="203"/>
      <c r="B387" s="204"/>
      <c r="C387" s="204"/>
      <c r="D387" s="203"/>
      <c r="E387" s="203"/>
      <c r="H387" s="203"/>
      <c r="I387" s="205"/>
      <c r="J387" s="205"/>
      <c r="K387" s="205"/>
      <c r="L387" s="205">
        <f>IFERROR(IF(G387="X",0,IF(H387="X",0,VLOOKUP(H387,'2'!$K$3:$L$16,2,FALSE))),0)</f>
        <v>0</v>
      </c>
      <c r="M387" s="205">
        <f t="shared" si="10"/>
        <v>0</v>
      </c>
      <c r="N387" s="205">
        <f>IFERROR(VLOOKUP(H387,'2'!$K$3:$M$16,3,FALSE),0)</f>
        <v>0</v>
      </c>
      <c r="O387" s="205">
        <f t="shared" si="11"/>
        <v>0</v>
      </c>
      <c r="P387" s="205"/>
      <c r="Q387" s="205"/>
      <c r="R387" s="205"/>
    </row>
    <row r="388" spans="1:18" hidden="1">
      <c r="A388" s="203"/>
      <c r="B388" s="204"/>
      <c r="C388" s="204"/>
      <c r="D388" s="203"/>
      <c r="E388" s="203"/>
      <c r="H388" s="203"/>
      <c r="I388" s="205"/>
      <c r="J388" s="205"/>
      <c r="K388" s="205"/>
      <c r="L388" s="205">
        <f>IFERROR(IF(G388="X",0,IF(H388="X",0,VLOOKUP(H388,'2'!$K$3:$L$16,2,FALSE))),0)</f>
        <v>0</v>
      </c>
      <c r="M388" s="205">
        <f t="shared" ref="M388:M451" si="12">K388*L388</f>
        <v>0</v>
      </c>
      <c r="N388" s="205">
        <f>IFERROR(VLOOKUP(H388,'2'!$K$3:$M$16,3,FALSE),0)</f>
        <v>0</v>
      </c>
      <c r="O388" s="205">
        <f t="shared" ref="O388:O451" si="13">IF(N388=0,0,M388/N388)</f>
        <v>0</v>
      </c>
      <c r="P388" s="205"/>
      <c r="Q388" s="205"/>
      <c r="R388" s="205"/>
    </row>
    <row r="389" spans="1:18" hidden="1">
      <c r="A389" s="203"/>
      <c r="B389" s="204"/>
      <c r="C389" s="204"/>
      <c r="D389" s="203"/>
      <c r="E389" s="203"/>
      <c r="H389" s="203"/>
      <c r="I389" s="205"/>
      <c r="J389" s="205"/>
      <c r="K389" s="205"/>
      <c r="L389" s="205">
        <f>IFERROR(IF(G389="X",0,IF(H389="X",0,VLOOKUP(H389,'2'!$K$3:$L$16,2,FALSE))),0)</f>
        <v>0</v>
      </c>
      <c r="M389" s="205">
        <f t="shared" si="12"/>
        <v>0</v>
      </c>
      <c r="N389" s="205">
        <f>IFERROR(VLOOKUP(H389,'2'!$K$3:$M$16,3,FALSE),0)</f>
        <v>0</v>
      </c>
      <c r="O389" s="205">
        <f t="shared" si="13"/>
        <v>0</v>
      </c>
      <c r="P389" s="205"/>
      <c r="Q389" s="205"/>
      <c r="R389" s="205"/>
    </row>
    <row r="390" spans="1:18" hidden="1">
      <c r="A390" s="203"/>
      <c r="B390" s="204"/>
      <c r="C390" s="204"/>
      <c r="D390" s="203"/>
      <c r="E390" s="203"/>
      <c r="H390" s="203"/>
      <c r="I390" s="205"/>
      <c r="J390" s="205"/>
      <c r="K390" s="205"/>
      <c r="L390" s="205">
        <f>IFERROR(IF(G390="X",0,IF(H390="X",0,VLOOKUP(H390,'2'!$K$3:$L$16,2,FALSE))),0)</f>
        <v>0</v>
      </c>
      <c r="M390" s="205">
        <f t="shared" si="12"/>
        <v>0</v>
      </c>
      <c r="N390" s="205">
        <f>IFERROR(VLOOKUP(H390,'2'!$K$3:$M$16,3,FALSE),0)</f>
        <v>0</v>
      </c>
      <c r="O390" s="205">
        <f t="shared" si="13"/>
        <v>0</v>
      </c>
      <c r="P390" s="205"/>
      <c r="Q390" s="205"/>
      <c r="R390" s="205"/>
    </row>
    <row r="391" spans="1:18" hidden="1">
      <c r="A391" s="203"/>
      <c r="B391" s="204"/>
      <c r="C391" s="204"/>
      <c r="D391" s="203"/>
      <c r="E391" s="203"/>
      <c r="H391" s="203"/>
      <c r="I391" s="205"/>
      <c r="J391" s="205"/>
      <c r="K391" s="205"/>
      <c r="L391" s="205">
        <f>IFERROR(IF(G391="X",0,IF(H391="X",0,VLOOKUP(H391,'2'!$K$3:$L$16,2,FALSE))),0)</f>
        <v>0</v>
      </c>
      <c r="M391" s="205">
        <f t="shared" si="12"/>
        <v>0</v>
      </c>
      <c r="N391" s="205">
        <f>IFERROR(VLOOKUP(H391,'2'!$K$3:$M$16,3,FALSE),0)</f>
        <v>0</v>
      </c>
      <c r="O391" s="205">
        <f t="shared" si="13"/>
        <v>0</v>
      </c>
      <c r="P391" s="205"/>
      <c r="Q391" s="205"/>
      <c r="R391" s="205"/>
    </row>
    <row r="392" spans="1:18" hidden="1">
      <c r="A392" s="203"/>
      <c r="B392" s="204"/>
      <c r="C392" s="204"/>
      <c r="D392" s="203"/>
      <c r="E392" s="203"/>
      <c r="H392" s="203"/>
      <c r="I392" s="205"/>
      <c r="J392" s="205"/>
      <c r="K392" s="205"/>
      <c r="L392" s="205">
        <f>IFERROR(IF(G392="X",0,IF(H392="X",0,VLOOKUP(H392,'2'!$K$3:$L$16,2,FALSE))),0)</f>
        <v>0</v>
      </c>
      <c r="M392" s="205">
        <f t="shared" si="12"/>
        <v>0</v>
      </c>
      <c r="N392" s="205">
        <f>IFERROR(VLOOKUP(H392,'2'!$K$3:$M$16,3,FALSE),0)</f>
        <v>0</v>
      </c>
      <c r="O392" s="205">
        <f t="shared" si="13"/>
        <v>0</v>
      </c>
      <c r="P392" s="205"/>
      <c r="Q392" s="205"/>
      <c r="R392" s="205"/>
    </row>
    <row r="393" spans="1:18" hidden="1">
      <c r="A393" s="203"/>
      <c r="B393" s="204"/>
      <c r="C393" s="204"/>
      <c r="D393" s="203"/>
      <c r="E393" s="203"/>
      <c r="H393" s="203"/>
      <c r="I393" s="205"/>
      <c r="J393" s="205"/>
      <c r="K393" s="205"/>
      <c r="L393" s="205">
        <f>IFERROR(IF(G393="X",0,IF(H393="X",0,VLOOKUP(H393,'2'!$K$3:$L$16,2,FALSE))),0)</f>
        <v>0</v>
      </c>
      <c r="M393" s="205">
        <f t="shared" si="12"/>
        <v>0</v>
      </c>
      <c r="N393" s="205">
        <f>IFERROR(VLOOKUP(H393,'2'!$K$3:$M$16,3,FALSE),0)</f>
        <v>0</v>
      </c>
      <c r="O393" s="205">
        <f t="shared" si="13"/>
        <v>0</v>
      </c>
      <c r="P393" s="205"/>
      <c r="Q393" s="205"/>
      <c r="R393" s="205"/>
    </row>
    <row r="394" spans="1:18" hidden="1">
      <c r="A394" s="203"/>
      <c r="B394" s="204"/>
      <c r="C394" s="204"/>
      <c r="D394" s="203"/>
      <c r="E394" s="203"/>
      <c r="H394" s="203"/>
      <c r="I394" s="205"/>
      <c r="J394" s="205"/>
      <c r="K394" s="205"/>
      <c r="L394" s="205">
        <f>IFERROR(IF(G394="X",0,IF(H394="X",0,VLOOKUP(H394,'2'!$K$3:$L$16,2,FALSE))),0)</f>
        <v>0</v>
      </c>
      <c r="M394" s="205">
        <f t="shared" si="12"/>
        <v>0</v>
      </c>
      <c r="N394" s="205">
        <f>IFERROR(VLOOKUP(H394,'2'!$K$3:$M$16,3,FALSE),0)</f>
        <v>0</v>
      </c>
      <c r="O394" s="205">
        <f t="shared" si="13"/>
        <v>0</v>
      </c>
      <c r="P394" s="205"/>
      <c r="Q394" s="205"/>
      <c r="R394" s="205"/>
    </row>
    <row r="395" spans="1:18" hidden="1">
      <c r="A395" s="203"/>
      <c r="B395" s="204"/>
      <c r="C395" s="204"/>
      <c r="D395" s="203"/>
      <c r="E395" s="203"/>
      <c r="H395" s="203"/>
      <c r="I395" s="205"/>
      <c r="J395" s="205"/>
      <c r="K395" s="205"/>
      <c r="L395" s="205">
        <f>IFERROR(IF(G395="X",0,IF(H395="X",0,VLOOKUP(H395,'2'!$K$3:$L$16,2,FALSE))),0)</f>
        <v>0</v>
      </c>
      <c r="M395" s="205">
        <f t="shared" si="12"/>
        <v>0</v>
      </c>
      <c r="N395" s="205">
        <f>IFERROR(VLOOKUP(H395,'2'!$K$3:$M$16,3,FALSE),0)</f>
        <v>0</v>
      </c>
      <c r="O395" s="205">
        <f t="shared" si="13"/>
        <v>0</v>
      </c>
      <c r="P395" s="205"/>
      <c r="Q395" s="205"/>
      <c r="R395" s="205"/>
    </row>
    <row r="396" spans="1:18" hidden="1">
      <c r="A396" s="203"/>
      <c r="B396" s="204"/>
      <c r="C396" s="204"/>
      <c r="D396" s="203"/>
      <c r="E396" s="203"/>
      <c r="H396" s="203"/>
      <c r="I396" s="205"/>
      <c r="J396" s="205"/>
      <c r="K396" s="205"/>
      <c r="L396" s="205">
        <f>IFERROR(IF(G396="X",0,IF(H396="X",0,VLOOKUP(H396,'2'!$K$3:$L$16,2,FALSE))),0)</f>
        <v>0</v>
      </c>
      <c r="M396" s="205">
        <f t="shared" si="12"/>
        <v>0</v>
      </c>
      <c r="N396" s="205">
        <f>IFERROR(VLOOKUP(H396,'2'!$K$3:$M$16,3,FALSE),0)</f>
        <v>0</v>
      </c>
      <c r="O396" s="205">
        <f t="shared" si="13"/>
        <v>0</v>
      </c>
      <c r="P396" s="205"/>
      <c r="Q396" s="205"/>
      <c r="R396" s="205"/>
    </row>
    <row r="397" spans="1:18" hidden="1">
      <c r="A397" s="203"/>
      <c r="B397" s="204"/>
      <c r="C397" s="204"/>
      <c r="D397" s="203"/>
      <c r="E397" s="203"/>
      <c r="H397" s="203"/>
      <c r="I397" s="205"/>
      <c r="J397" s="205"/>
      <c r="K397" s="205"/>
      <c r="L397" s="205">
        <f>IFERROR(IF(G397="X",0,IF(H397="X",0,VLOOKUP(H397,'2'!$K$3:$L$16,2,FALSE))),0)</f>
        <v>0</v>
      </c>
      <c r="M397" s="205">
        <f t="shared" si="12"/>
        <v>0</v>
      </c>
      <c r="N397" s="205">
        <f>IFERROR(VLOOKUP(H397,'2'!$K$3:$M$16,3,FALSE),0)</f>
        <v>0</v>
      </c>
      <c r="O397" s="205">
        <f t="shared" si="13"/>
        <v>0</v>
      </c>
      <c r="P397" s="205"/>
      <c r="Q397" s="205"/>
      <c r="R397" s="205"/>
    </row>
    <row r="398" spans="1:18" hidden="1">
      <c r="A398" s="203"/>
      <c r="B398" s="204"/>
      <c r="C398" s="204"/>
      <c r="D398" s="203"/>
      <c r="E398" s="203"/>
      <c r="H398" s="203"/>
      <c r="I398" s="205"/>
      <c r="J398" s="205"/>
      <c r="K398" s="205"/>
      <c r="L398" s="205">
        <f>IFERROR(IF(G398="X",0,IF(H398="X",0,VLOOKUP(H398,'2'!$K$3:$L$16,2,FALSE))),0)</f>
        <v>0</v>
      </c>
      <c r="M398" s="205">
        <f t="shared" si="12"/>
        <v>0</v>
      </c>
      <c r="N398" s="205">
        <f>IFERROR(VLOOKUP(H398,'2'!$K$3:$M$16,3,FALSE),0)</f>
        <v>0</v>
      </c>
      <c r="O398" s="205">
        <f t="shared" si="13"/>
        <v>0</v>
      </c>
      <c r="P398" s="205"/>
      <c r="Q398" s="205"/>
      <c r="R398" s="205"/>
    </row>
    <row r="399" spans="1:18" hidden="1">
      <c r="A399" s="203"/>
      <c r="B399" s="204"/>
      <c r="C399" s="204"/>
      <c r="D399" s="203"/>
      <c r="E399" s="203"/>
      <c r="H399" s="203"/>
      <c r="I399" s="205"/>
      <c r="J399" s="205"/>
      <c r="K399" s="205"/>
      <c r="L399" s="205">
        <f>IFERROR(IF(G399="X",0,IF(H399="X",0,VLOOKUP(H399,'2'!$K$3:$L$16,2,FALSE))),0)</f>
        <v>0</v>
      </c>
      <c r="M399" s="205">
        <f t="shared" si="12"/>
        <v>0</v>
      </c>
      <c r="N399" s="205">
        <f>IFERROR(VLOOKUP(H399,'2'!$K$3:$M$16,3,FALSE),0)</f>
        <v>0</v>
      </c>
      <c r="O399" s="205">
        <f t="shared" si="13"/>
        <v>0</v>
      </c>
      <c r="P399" s="205"/>
      <c r="Q399" s="205"/>
      <c r="R399" s="205"/>
    </row>
    <row r="400" spans="1:18" hidden="1">
      <c r="A400" s="203"/>
      <c r="B400" s="204"/>
      <c r="C400" s="204"/>
      <c r="D400" s="203"/>
      <c r="E400" s="203"/>
      <c r="H400" s="203"/>
      <c r="I400" s="205"/>
      <c r="J400" s="205"/>
      <c r="K400" s="205"/>
      <c r="L400" s="205">
        <f>IFERROR(IF(G400="X",0,IF(H400="X",0,VLOOKUP(H400,'2'!$K$3:$L$16,2,FALSE))),0)</f>
        <v>0</v>
      </c>
      <c r="M400" s="205">
        <f t="shared" si="12"/>
        <v>0</v>
      </c>
      <c r="N400" s="205">
        <f>IFERROR(VLOOKUP(H400,'2'!$K$3:$M$16,3,FALSE),0)</f>
        <v>0</v>
      </c>
      <c r="O400" s="205">
        <f t="shared" si="13"/>
        <v>0</v>
      </c>
      <c r="P400" s="205"/>
      <c r="Q400" s="205"/>
      <c r="R400" s="205"/>
    </row>
    <row r="401" spans="1:18" hidden="1">
      <c r="A401" s="203"/>
      <c r="B401" s="204"/>
      <c r="C401" s="204"/>
      <c r="D401" s="203"/>
      <c r="E401" s="203"/>
      <c r="H401" s="203"/>
      <c r="I401" s="205"/>
      <c r="J401" s="205"/>
      <c r="K401" s="205"/>
      <c r="L401" s="205">
        <f>IFERROR(IF(G401="X",0,IF(H401="X",0,VLOOKUP(H401,'2'!$K$3:$L$16,2,FALSE))),0)</f>
        <v>0</v>
      </c>
      <c r="M401" s="205">
        <f t="shared" si="12"/>
        <v>0</v>
      </c>
      <c r="N401" s="205">
        <f>IFERROR(VLOOKUP(H401,'2'!$K$3:$M$16,3,FALSE),0)</f>
        <v>0</v>
      </c>
      <c r="O401" s="205">
        <f t="shared" si="13"/>
        <v>0</v>
      </c>
      <c r="P401" s="205"/>
      <c r="Q401" s="205"/>
      <c r="R401" s="205"/>
    </row>
    <row r="402" spans="1:18" hidden="1">
      <c r="A402" s="203"/>
      <c r="B402" s="204"/>
      <c r="C402" s="204"/>
      <c r="D402" s="203"/>
      <c r="E402" s="203"/>
      <c r="H402" s="203"/>
      <c r="I402" s="205"/>
      <c r="J402" s="205"/>
      <c r="K402" s="205"/>
      <c r="L402" s="205">
        <f>IFERROR(IF(G402="X",0,IF(H402="X",0,VLOOKUP(H402,'2'!$K$3:$L$16,2,FALSE))),0)</f>
        <v>0</v>
      </c>
      <c r="M402" s="205">
        <f t="shared" si="12"/>
        <v>0</v>
      </c>
      <c r="N402" s="205">
        <f>IFERROR(VLOOKUP(H402,'2'!$K$3:$M$16,3,FALSE),0)</f>
        <v>0</v>
      </c>
      <c r="O402" s="205">
        <f t="shared" si="13"/>
        <v>0</v>
      </c>
      <c r="P402" s="205"/>
      <c r="Q402" s="205"/>
      <c r="R402" s="205"/>
    </row>
    <row r="403" spans="1:18" hidden="1">
      <c r="A403" s="203"/>
      <c r="B403" s="204"/>
      <c r="C403" s="204"/>
      <c r="D403" s="203"/>
      <c r="E403" s="203"/>
      <c r="H403" s="203"/>
      <c r="I403" s="205"/>
      <c r="J403" s="205"/>
      <c r="K403" s="205"/>
      <c r="L403" s="205">
        <f>IFERROR(IF(G403="X",0,IF(H403="X",0,VLOOKUP(H403,'2'!$K$3:$L$16,2,FALSE))),0)</f>
        <v>0</v>
      </c>
      <c r="M403" s="205">
        <f t="shared" si="12"/>
        <v>0</v>
      </c>
      <c r="N403" s="205">
        <f>IFERROR(VLOOKUP(H403,'2'!$K$3:$M$16,3,FALSE),0)</f>
        <v>0</v>
      </c>
      <c r="O403" s="205">
        <f t="shared" si="13"/>
        <v>0</v>
      </c>
      <c r="P403" s="205"/>
      <c r="Q403" s="205"/>
      <c r="R403" s="205"/>
    </row>
    <row r="404" spans="1:18" hidden="1">
      <c r="A404" s="203"/>
      <c r="B404" s="204"/>
      <c r="C404" s="204"/>
      <c r="D404" s="203"/>
      <c r="E404" s="203"/>
      <c r="H404" s="203"/>
      <c r="I404" s="205"/>
      <c r="J404" s="205"/>
      <c r="K404" s="205"/>
      <c r="L404" s="205">
        <f>IFERROR(IF(G404="X",0,IF(H404="X",0,VLOOKUP(H404,'2'!$K$3:$L$16,2,FALSE))),0)</f>
        <v>0</v>
      </c>
      <c r="M404" s="205">
        <f t="shared" si="12"/>
        <v>0</v>
      </c>
      <c r="N404" s="205">
        <f>IFERROR(VLOOKUP(H404,'2'!$K$3:$M$16,3,FALSE),0)</f>
        <v>0</v>
      </c>
      <c r="O404" s="205">
        <f t="shared" si="13"/>
        <v>0</v>
      </c>
      <c r="P404" s="205"/>
      <c r="Q404" s="205"/>
      <c r="R404" s="205"/>
    </row>
    <row r="405" spans="1:18" hidden="1">
      <c r="A405" s="203"/>
      <c r="B405" s="204"/>
      <c r="C405" s="204"/>
      <c r="D405" s="203"/>
      <c r="E405" s="203"/>
      <c r="H405" s="203"/>
      <c r="I405" s="205"/>
      <c r="J405" s="205"/>
      <c r="K405" s="205"/>
      <c r="L405" s="205">
        <f>IFERROR(IF(G405="X",0,IF(H405="X",0,VLOOKUP(H405,'2'!$K$3:$L$16,2,FALSE))),0)</f>
        <v>0</v>
      </c>
      <c r="M405" s="205">
        <f t="shared" si="12"/>
        <v>0</v>
      </c>
      <c r="N405" s="205">
        <f>IFERROR(VLOOKUP(H405,'2'!$K$3:$M$16,3,FALSE),0)</f>
        <v>0</v>
      </c>
      <c r="O405" s="205">
        <f t="shared" si="13"/>
        <v>0</v>
      </c>
      <c r="P405" s="205"/>
      <c r="Q405" s="205"/>
      <c r="R405" s="205"/>
    </row>
    <row r="406" spans="1:18" hidden="1">
      <c r="A406" s="203"/>
      <c r="B406" s="204"/>
      <c r="C406" s="204"/>
      <c r="D406" s="203"/>
      <c r="E406" s="203"/>
      <c r="H406" s="203"/>
      <c r="I406" s="205"/>
      <c r="J406" s="205"/>
      <c r="K406" s="205"/>
      <c r="L406" s="205">
        <f>IFERROR(IF(G406="X",0,IF(H406="X",0,VLOOKUP(H406,'2'!$K$3:$L$16,2,FALSE))),0)</f>
        <v>0</v>
      </c>
      <c r="M406" s="205">
        <f t="shared" si="12"/>
        <v>0</v>
      </c>
      <c r="N406" s="205">
        <f>IFERROR(VLOOKUP(H406,'2'!$K$3:$M$16,3,FALSE),0)</f>
        <v>0</v>
      </c>
      <c r="O406" s="205">
        <f t="shared" si="13"/>
        <v>0</v>
      </c>
      <c r="P406" s="205"/>
      <c r="Q406" s="205"/>
      <c r="R406" s="205"/>
    </row>
    <row r="407" spans="1:18" hidden="1">
      <c r="A407" s="203"/>
      <c r="B407" s="204"/>
      <c r="C407" s="204"/>
      <c r="D407" s="203"/>
      <c r="E407" s="203"/>
      <c r="H407" s="203"/>
      <c r="I407" s="205"/>
      <c r="J407" s="205"/>
      <c r="K407" s="205"/>
      <c r="L407" s="205">
        <f>IFERROR(IF(G407="X",0,IF(H407="X",0,VLOOKUP(H407,'2'!$K$3:$L$16,2,FALSE))),0)</f>
        <v>0</v>
      </c>
      <c r="M407" s="205">
        <f t="shared" si="12"/>
        <v>0</v>
      </c>
      <c r="N407" s="205">
        <f>IFERROR(VLOOKUP(H407,'2'!$K$3:$M$16,3,FALSE),0)</f>
        <v>0</v>
      </c>
      <c r="O407" s="205">
        <f t="shared" si="13"/>
        <v>0</v>
      </c>
      <c r="P407" s="205"/>
      <c r="Q407" s="205"/>
      <c r="R407" s="205"/>
    </row>
    <row r="408" spans="1:18" hidden="1">
      <c r="A408" s="203"/>
      <c r="B408" s="204"/>
      <c r="C408" s="204"/>
      <c r="D408" s="203"/>
      <c r="E408" s="203"/>
      <c r="H408" s="203"/>
      <c r="I408" s="205"/>
      <c r="J408" s="205"/>
      <c r="K408" s="205"/>
      <c r="L408" s="205">
        <f>IFERROR(IF(G408="X",0,IF(H408="X",0,VLOOKUP(H408,'2'!$K$3:$L$16,2,FALSE))),0)</f>
        <v>0</v>
      </c>
      <c r="M408" s="205">
        <f t="shared" si="12"/>
        <v>0</v>
      </c>
      <c r="N408" s="205">
        <f>IFERROR(VLOOKUP(H408,'2'!$K$3:$M$16,3,FALSE),0)</f>
        <v>0</v>
      </c>
      <c r="O408" s="205">
        <f t="shared" si="13"/>
        <v>0</v>
      </c>
      <c r="P408" s="205"/>
      <c r="Q408" s="205"/>
      <c r="R408" s="205"/>
    </row>
    <row r="409" spans="1:18" hidden="1">
      <c r="A409" s="203"/>
      <c r="B409" s="204"/>
      <c r="C409" s="204"/>
      <c r="D409" s="203"/>
      <c r="E409" s="203"/>
      <c r="H409" s="203"/>
      <c r="I409" s="205"/>
      <c r="J409" s="205"/>
      <c r="K409" s="205"/>
      <c r="L409" s="205">
        <f>IFERROR(IF(G409="X",0,IF(H409="X",0,VLOOKUP(H409,'2'!$K$3:$L$16,2,FALSE))),0)</f>
        <v>0</v>
      </c>
      <c r="M409" s="205">
        <f t="shared" si="12"/>
        <v>0</v>
      </c>
      <c r="N409" s="205">
        <f>IFERROR(VLOOKUP(H409,'2'!$K$3:$M$16,3,FALSE),0)</f>
        <v>0</v>
      </c>
      <c r="O409" s="205">
        <f t="shared" si="13"/>
        <v>0</v>
      </c>
      <c r="P409" s="205"/>
      <c r="Q409" s="205"/>
      <c r="R409" s="205"/>
    </row>
    <row r="410" spans="1:18" hidden="1">
      <c r="A410" s="203"/>
      <c r="B410" s="204"/>
      <c r="C410" s="204"/>
      <c r="D410" s="203"/>
      <c r="E410" s="203"/>
      <c r="H410" s="203"/>
      <c r="I410" s="205"/>
      <c r="J410" s="205"/>
      <c r="K410" s="205"/>
      <c r="L410" s="205">
        <f>IFERROR(IF(G410="X",0,IF(H410="X",0,VLOOKUP(H410,'2'!$K$3:$L$16,2,FALSE))),0)</f>
        <v>0</v>
      </c>
      <c r="M410" s="205">
        <f t="shared" si="12"/>
        <v>0</v>
      </c>
      <c r="N410" s="205">
        <f>IFERROR(VLOOKUP(H410,'2'!$K$3:$M$16,3,FALSE),0)</f>
        <v>0</v>
      </c>
      <c r="O410" s="205">
        <f t="shared" si="13"/>
        <v>0</v>
      </c>
      <c r="P410" s="205"/>
      <c r="Q410" s="205"/>
      <c r="R410" s="205"/>
    </row>
    <row r="411" spans="1:18" hidden="1">
      <c r="A411" s="203"/>
      <c r="B411" s="204"/>
      <c r="C411" s="204"/>
      <c r="D411" s="203"/>
      <c r="E411" s="203"/>
      <c r="H411" s="203"/>
      <c r="I411" s="205"/>
      <c r="J411" s="205"/>
      <c r="K411" s="205"/>
      <c r="L411" s="205">
        <f>IFERROR(IF(G411="X",0,IF(H411="X",0,VLOOKUP(H411,'2'!$K$3:$L$16,2,FALSE))),0)</f>
        <v>0</v>
      </c>
      <c r="M411" s="205">
        <f t="shared" si="12"/>
        <v>0</v>
      </c>
      <c r="N411" s="205">
        <f>IFERROR(VLOOKUP(H411,'2'!$K$3:$M$16,3,FALSE),0)</f>
        <v>0</v>
      </c>
      <c r="O411" s="205">
        <f t="shared" si="13"/>
        <v>0</v>
      </c>
      <c r="P411" s="205"/>
      <c r="Q411" s="205"/>
      <c r="R411" s="205"/>
    </row>
    <row r="412" spans="1:18" hidden="1">
      <c r="A412" s="203"/>
      <c r="B412" s="204"/>
      <c r="C412" s="204"/>
      <c r="D412" s="203"/>
      <c r="E412" s="203"/>
      <c r="H412" s="203"/>
      <c r="I412" s="205"/>
      <c r="J412" s="205"/>
      <c r="K412" s="205"/>
      <c r="L412" s="205">
        <f>IFERROR(IF(G412="X",0,IF(H412="X",0,VLOOKUP(H412,'2'!$K$3:$L$16,2,FALSE))),0)</f>
        <v>0</v>
      </c>
      <c r="M412" s="205">
        <f t="shared" si="12"/>
        <v>0</v>
      </c>
      <c r="N412" s="205">
        <f>IFERROR(VLOOKUP(H412,'2'!$K$3:$M$16,3,FALSE),0)</f>
        <v>0</v>
      </c>
      <c r="O412" s="205">
        <f t="shared" si="13"/>
        <v>0</v>
      </c>
      <c r="P412" s="205"/>
      <c r="Q412" s="205"/>
      <c r="R412" s="205"/>
    </row>
    <row r="413" spans="1:18" hidden="1">
      <c r="A413" s="203"/>
      <c r="B413" s="204"/>
      <c r="C413" s="204"/>
      <c r="D413" s="203"/>
      <c r="E413" s="203"/>
      <c r="H413" s="203"/>
      <c r="I413" s="205"/>
      <c r="J413" s="205"/>
      <c r="K413" s="205"/>
      <c r="L413" s="205">
        <f>IFERROR(IF(G413="X",0,IF(H413="X",0,VLOOKUP(H413,'2'!$K$3:$L$16,2,FALSE))),0)</f>
        <v>0</v>
      </c>
      <c r="M413" s="205">
        <f t="shared" si="12"/>
        <v>0</v>
      </c>
      <c r="N413" s="205">
        <f>IFERROR(VLOOKUP(H413,'2'!$K$3:$M$16,3,FALSE),0)</f>
        <v>0</v>
      </c>
      <c r="O413" s="205">
        <f t="shared" si="13"/>
        <v>0</v>
      </c>
      <c r="P413" s="205"/>
      <c r="Q413" s="205"/>
      <c r="R413" s="205"/>
    </row>
    <row r="414" spans="1:18" hidden="1">
      <c r="A414" s="203"/>
      <c r="B414" s="204"/>
      <c r="C414" s="204"/>
      <c r="D414" s="203"/>
      <c r="E414" s="203"/>
      <c r="H414" s="203"/>
      <c r="I414" s="205"/>
      <c r="J414" s="205"/>
      <c r="K414" s="205"/>
      <c r="L414" s="205">
        <f>IFERROR(IF(G414="X",0,IF(H414="X",0,VLOOKUP(H414,'2'!$K$3:$L$16,2,FALSE))),0)</f>
        <v>0</v>
      </c>
      <c r="M414" s="205">
        <f t="shared" si="12"/>
        <v>0</v>
      </c>
      <c r="N414" s="205">
        <f>IFERROR(VLOOKUP(H414,'2'!$K$3:$M$16,3,FALSE),0)</f>
        <v>0</v>
      </c>
      <c r="O414" s="205">
        <f t="shared" si="13"/>
        <v>0</v>
      </c>
      <c r="P414" s="205"/>
      <c r="Q414" s="205"/>
      <c r="R414" s="205"/>
    </row>
    <row r="415" spans="1:18" hidden="1">
      <c r="A415" s="203"/>
      <c r="B415" s="204"/>
      <c r="C415" s="204"/>
      <c r="D415" s="203"/>
      <c r="E415" s="203"/>
      <c r="H415" s="203"/>
      <c r="I415" s="205"/>
      <c r="J415" s="205"/>
      <c r="K415" s="205"/>
      <c r="L415" s="205">
        <f>IFERROR(IF(G415="X",0,IF(H415="X",0,VLOOKUP(H415,'2'!$K$3:$L$16,2,FALSE))),0)</f>
        <v>0</v>
      </c>
      <c r="M415" s="205">
        <f t="shared" si="12"/>
        <v>0</v>
      </c>
      <c r="N415" s="205">
        <f>IFERROR(VLOOKUP(H415,'2'!$K$3:$M$16,3,FALSE),0)</f>
        <v>0</v>
      </c>
      <c r="O415" s="205">
        <f t="shared" si="13"/>
        <v>0</v>
      </c>
      <c r="P415" s="205"/>
      <c r="Q415" s="205"/>
      <c r="R415" s="205"/>
    </row>
    <row r="416" spans="1:18" hidden="1">
      <c r="A416" s="203"/>
      <c r="B416" s="204"/>
      <c r="C416" s="204"/>
      <c r="D416" s="203"/>
      <c r="E416" s="203"/>
      <c r="H416" s="203"/>
      <c r="I416" s="205"/>
      <c r="J416" s="205"/>
      <c r="K416" s="205"/>
      <c r="L416" s="205">
        <f>IFERROR(IF(G416="X",0,IF(H416="X",0,VLOOKUP(H416,'2'!$K$3:$L$16,2,FALSE))),0)</f>
        <v>0</v>
      </c>
      <c r="M416" s="205">
        <f t="shared" si="12"/>
        <v>0</v>
      </c>
      <c r="N416" s="205">
        <f>IFERROR(VLOOKUP(H416,'2'!$K$3:$M$16,3,FALSE),0)</f>
        <v>0</v>
      </c>
      <c r="O416" s="205">
        <f t="shared" si="13"/>
        <v>0</v>
      </c>
      <c r="P416" s="205"/>
      <c r="Q416" s="205"/>
      <c r="R416" s="205"/>
    </row>
    <row r="417" spans="1:18" hidden="1">
      <c r="A417" s="203"/>
      <c r="B417" s="204"/>
      <c r="C417" s="204"/>
      <c r="D417" s="203"/>
      <c r="E417" s="203"/>
      <c r="H417" s="203"/>
      <c r="I417" s="205"/>
      <c r="J417" s="205"/>
      <c r="K417" s="205"/>
      <c r="L417" s="205">
        <f>IFERROR(IF(G417="X",0,IF(H417="X",0,VLOOKUP(H417,'2'!$K$3:$L$16,2,FALSE))),0)</f>
        <v>0</v>
      </c>
      <c r="M417" s="205">
        <f t="shared" si="12"/>
        <v>0</v>
      </c>
      <c r="N417" s="205">
        <f>IFERROR(VLOOKUP(H417,'2'!$K$3:$M$16,3,FALSE),0)</f>
        <v>0</v>
      </c>
      <c r="O417" s="205">
        <f t="shared" si="13"/>
        <v>0</v>
      </c>
      <c r="P417" s="205"/>
      <c r="Q417" s="205"/>
      <c r="R417" s="205"/>
    </row>
    <row r="418" spans="1:18" hidden="1">
      <c r="A418" s="203"/>
      <c r="B418" s="204"/>
      <c r="C418" s="204"/>
      <c r="D418" s="203"/>
      <c r="E418" s="203"/>
      <c r="H418" s="203"/>
      <c r="I418" s="205"/>
      <c r="J418" s="205"/>
      <c r="K418" s="205"/>
      <c r="L418" s="205">
        <f>IFERROR(IF(G418="X",0,IF(H418="X",0,VLOOKUP(H418,'2'!$K$3:$L$16,2,FALSE))),0)</f>
        <v>0</v>
      </c>
      <c r="M418" s="205">
        <f t="shared" si="12"/>
        <v>0</v>
      </c>
      <c r="N418" s="205">
        <f>IFERROR(VLOOKUP(H418,'2'!$K$3:$M$16,3,FALSE),0)</f>
        <v>0</v>
      </c>
      <c r="O418" s="205">
        <f t="shared" si="13"/>
        <v>0</v>
      </c>
      <c r="P418" s="205"/>
      <c r="Q418" s="205"/>
      <c r="R418" s="205"/>
    </row>
    <row r="419" spans="1:18" hidden="1">
      <c r="A419" s="203"/>
      <c r="B419" s="204"/>
      <c r="C419" s="204"/>
      <c r="D419" s="203"/>
      <c r="E419" s="203"/>
      <c r="H419" s="203"/>
      <c r="I419" s="205"/>
      <c r="J419" s="205"/>
      <c r="K419" s="205"/>
      <c r="L419" s="205">
        <f>IFERROR(IF(G419="X",0,IF(H419="X",0,VLOOKUP(H419,'2'!$K$3:$L$16,2,FALSE))),0)</f>
        <v>0</v>
      </c>
      <c r="M419" s="205">
        <f t="shared" si="12"/>
        <v>0</v>
      </c>
      <c r="N419" s="205">
        <f>IFERROR(VLOOKUP(H419,'2'!$K$3:$M$16,3,FALSE),0)</f>
        <v>0</v>
      </c>
      <c r="O419" s="205">
        <f t="shared" si="13"/>
        <v>0</v>
      </c>
      <c r="P419" s="205"/>
      <c r="Q419" s="205"/>
      <c r="R419" s="205"/>
    </row>
    <row r="420" spans="1:18" hidden="1">
      <c r="A420" s="203"/>
      <c r="B420" s="204"/>
      <c r="C420" s="204"/>
      <c r="D420" s="203"/>
      <c r="E420" s="203"/>
      <c r="H420" s="203"/>
      <c r="I420" s="205"/>
      <c r="J420" s="205"/>
      <c r="K420" s="205"/>
      <c r="L420" s="205">
        <f>IFERROR(IF(G420="X",0,IF(H420="X",0,VLOOKUP(H420,'2'!$K$3:$L$16,2,FALSE))),0)</f>
        <v>0</v>
      </c>
      <c r="M420" s="205">
        <f t="shared" si="12"/>
        <v>0</v>
      </c>
      <c r="N420" s="205">
        <f>IFERROR(VLOOKUP(H420,'2'!$K$3:$M$16,3,FALSE),0)</f>
        <v>0</v>
      </c>
      <c r="O420" s="205">
        <f t="shared" si="13"/>
        <v>0</v>
      </c>
      <c r="P420" s="205"/>
      <c r="Q420" s="205"/>
      <c r="R420" s="205"/>
    </row>
    <row r="421" spans="1:18" hidden="1">
      <c r="A421" s="203"/>
      <c r="B421" s="204"/>
      <c r="C421" s="204"/>
      <c r="D421" s="203"/>
      <c r="E421" s="203"/>
      <c r="H421" s="203"/>
      <c r="I421" s="205"/>
      <c r="J421" s="205"/>
      <c r="K421" s="205"/>
      <c r="L421" s="205">
        <f>IFERROR(IF(G421="X",0,IF(H421="X",0,VLOOKUP(H421,'2'!$K$3:$L$16,2,FALSE))),0)</f>
        <v>0</v>
      </c>
      <c r="M421" s="205">
        <f t="shared" si="12"/>
        <v>0</v>
      </c>
      <c r="N421" s="205">
        <f>IFERROR(VLOOKUP(H421,'2'!$K$3:$M$16,3,FALSE),0)</f>
        <v>0</v>
      </c>
      <c r="O421" s="205">
        <f t="shared" si="13"/>
        <v>0</v>
      </c>
      <c r="P421" s="205"/>
      <c r="Q421" s="205"/>
      <c r="R421" s="205"/>
    </row>
    <row r="422" spans="1:18" hidden="1">
      <c r="A422" s="203"/>
      <c r="B422" s="204"/>
      <c r="C422" s="204"/>
      <c r="D422" s="203"/>
      <c r="E422" s="203"/>
      <c r="H422" s="203"/>
      <c r="I422" s="205"/>
      <c r="J422" s="205"/>
      <c r="K422" s="205"/>
      <c r="L422" s="205">
        <f>IFERROR(IF(G422="X",0,IF(H422="X",0,VLOOKUP(H422,'2'!$K$3:$L$16,2,FALSE))),0)</f>
        <v>0</v>
      </c>
      <c r="M422" s="205">
        <f t="shared" si="12"/>
        <v>0</v>
      </c>
      <c r="N422" s="205">
        <f>IFERROR(VLOOKUP(H422,'2'!$K$3:$M$16,3,FALSE),0)</f>
        <v>0</v>
      </c>
      <c r="O422" s="205">
        <f t="shared" si="13"/>
        <v>0</v>
      </c>
      <c r="P422" s="205"/>
      <c r="Q422" s="205"/>
      <c r="R422" s="205"/>
    </row>
    <row r="423" spans="1:18" hidden="1">
      <c r="A423" s="203"/>
      <c r="B423" s="204"/>
      <c r="C423" s="204"/>
      <c r="D423" s="203"/>
      <c r="E423" s="203"/>
      <c r="H423" s="203"/>
      <c r="I423" s="205"/>
      <c r="J423" s="205"/>
      <c r="K423" s="205"/>
      <c r="L423" s="205">
        <f>IFERROR(IF(G423="X",0,IF(H423="X",0,VLOOKUP(H423,'2'!$K$3:$L$16,2,FALSE))),0)</f>
        <v>0</v>
      </c>
      <c r="M423" s="205">
        <f t="shared" si="12"/>
        <v>0</v>
      </c>
      <c r="N423" s="205">
        <f>IFERROR(VLOOKUP(H423,'2'!$K$3:$M$16,3,FALSE),0)</f>
        <v>0</v>
      </c>
      <c r="O423" s="205">
        <f t="shared" si="13"/>
        <v>0</v>
      </c>
      <c r="P423" s="205"/>
      <c r="Q423" s="205"/>
      <c r="R423" s="205"/>
    </row>
    <row r="424" spans="1:18" hidden="1">
      <c r="A424" s="203"/>
      <c r="B424" s="204"/>
      <c r="C424" s="204"/>
      <c r="D424" s="203"/>
      <c r="E424" s="203"/>
      <c r="H424" s="203"/>
      <c r="I424" s="205"/>
      <c r="J424" s="205"/>
      <c r="K424" s="205"/>
      <c r="L424" s="205">
        <f>IFERROR(IF(G424="X",0,IF(H424="X",0,VLOOKUP(H424,'2'!$K$3:$L$16,2,FALSE))),0)</f>
        <v>0</v>
      </c>
      <c r="M424" s="205">
        <f t="shared" si="12"/>
        <v>0</v>
      </c>
      <c r="N424" s="205">
        <f>IFERROR(VLOOKUP(H424,'2'!$K$3:$M$16,3,FALSE),0)</f>
        <v>0</v>
      </c>
      <c r="O424" s="205">
        <f t="shared" si="13"/>
        <v>0</v>
      </c>
      <c r="P424" s="205"/>
      <c r="Q424" s="205"/>
      <c r="R424" s="205"/>
    </row>
    <row r="425" spans="1:18" hidden="1">
      <c r="A425" s="203"/>
      <c r="B425" s="204"/>
      <c r="C425" s="204"/>
      <c r="D425" s="203"/>
      <c r="E425" s="203"/>
      <c r="H425" s="203"/>
      <c r="I425" s="205"/>
      <c r="J425" s="205"/>
      <c r="K425" s="205"/>
      <c r="L425" s="205">
        <f>IFERROR(IF(G425="X",0,IF(H425="X",0,VLOOKUP(H425,'2'!$K$3:$L$16,2,FALSE))),0)</f>
        <v>0</v>
      </c>
      <c r="M425" s="205">
        <f t="shared" si="12"/>
        <v>0</v>
      </c>
      <c r="N425" s="205">
        <f>IFERROR(VLOOKUP(H425,'2'!$K$3:$M$16,3,FALSE),0)</f>
        <v>0</v>
      </c>
      <c r="O425" s="205">
        <f t="shared" si="13"/>
        <v>0</v>
      </c>
      <c r="P425" s="205"/>
      <c r="Q425" s="205"/>
      <c r="R425" s="205"/>
    </row>
    <row r="426" spans="1:18" hidden="1">
      <c r="A426" s="203"/>
      <c r="B426" s="204"/>
      <c r="C426" s="204"/>
      <c r="D426" s="203"/>
      <c r="E426" s="203"/>
      <c r="H426" s="203"/>
      <c r="I426" s="205"/>
      <c r="J426" s="205"/>
      <c r="K426" s="205"/>
      <c r="L426" s="205">
        <f>IFERROR(IF(G426="X",0,IF(H426="X",0,VLOOKUP(H426,'2'!$K$3:$L$16,2,FALSE))),0)</f>
        <v>0</v>
      </c>
      <c r="M426" s="205">
        <f t="shared" si="12"/>
        <v>0</v>
      </c>
      <c r="N426" s="205">
        <f>IFERROR(VLOOKUP(H426,'2'!$K$3:$M$16,3,FALSE),0)</f>
        <v>0</v>
      </c>
      <c r="O426" s="205">
        <f t="shared" si="13"/>
        <v>0</v>
      </c>
      <c r="P426" s="205"/>
      <c r="Q426" s="205"/>
      <c r="R426" s="205"/>
    </row>
    <row r="427" spans="1:18" hidden="1">
      <c r="A427" s="203"/>
      <c r="B427" s="204"/>
      <c r="C427" s="204"/>
      <c r="D427" s="203"/>
      <c r="E427" s="203"/>
      <c r="H427" s="203"/>
      <c r="I427" s="205"/>
      <c r="J427" s="205"/>
      <c r="K427" s="205"/>
      <c r="L427" s="205">
        <f>IFERROR(IF(G427="X",0,IF(H427="X",0,VLOOKUP(H427,'2'!$K$3:$L$16,2,FALSE))),0)</f>
        <v>0</v>
      </c>
      <c r="M427" s="205">
        <f t="shared" si="12"/>
        <v>0</v>
      </c>
      <c r="N427" s="205">
        <f>IFERROR(VLOOKUP(H427,'2'!$K$3:$M$16,3,FALSE),0)</f>
        <v>0</v>
      </c>
      <c r="O427" s="205">
        <f t="shared" si="13"/>
        <v>0</v>
      </c>
      <c r="P427" s="205"/>
      <c r="Q427" s="205"/>
      <c r="R427" s="205"/>
    </row>
    <row r="428" spans="1:18" hidden="1">
      <c r="A428" s="203"/>
      <c r="B428" s="204"/>
      <c r="C428" s="204"/>
      <c r="D428" s="203"/>
      <c r="E428" s="203"/>
      <c r="H428" s="203"/>
      <c r="I428" s="205"/>
      <c r="J428" s="205"/>
      <c r="K428" s="205"/>
      <c r="L428" s="205">
        <f>IFERROR(IF(G428="X",0,IF(H428="X",0,VLOOKUP(H428,'2'!$K$3:$L$16,2,FALSE))),0)</f>
        <v>0</v>
      </c>
      <c r="M428" s="205">
        <f t="shared" si="12"/>
        <v>0</v>
      </c>
      <c r="N428" s="205">
        <f>IFERROR(VLOOKUP(H428,'2'!$K$3:$M$16,3,FALSE),0)</f>
        <v>0</v>
      </c>
      <c r="O428" s="205">
        <f t="shared" si="13"/>
        <v>0</v>
      </c>
      <c r="P428" s="205"/>
      <c r="Q428" s="205"/>
      <c r="R428" s="205"/>
    </row>
    <row r="429" spans="1:18" hidden="1">
      <c r="A429" s="203"/>
      <c r="B429" s="204"/>
      <c r="C429" s="204"/>
      <c r="D429" s="203"/>
      <c r="E429" s="203"/>
      <c r="H429" s="203"/>
      <c r="I429" s="205"/>
      <c r="J429" s="205"/>
      <c r="K429" s="205"/>
      <c r="L429" s="205">
        <f>IFERROR(IF(G429="X",0,IF(H429="X",0,VLOOKUP(H429,'2'!$K$3:$L$16,2,FALSE))),0)</f>
        <v>0</v>
      </c>
      <c r="M429" s="205">
        <f t="shared" si="12"/>
        <v>0</v>
      </c>
      <c r="N429" s="205">
        <f>IFERROR(VLOOKUP(H429,'2'!$K$3:$M$16,3,FALSE),0)</f>
        <v>0</v>
      </c>
      <c r="O429" s="205">
        <f t="shared" si="13"/>
        <v>0</v>
      </c>
      <c r="P429" s="205"/>
      <c r="Q429" s="205"/>
      <c r="R429" s="205"/>
    </row>
    <row r="430" spans="1:18" hidden="1">
      <c r="A430" s="203"/>
      <c r="B430" s="204"/>
      <c r="C430" s="204"/>
      <c r="D430" s="203"/>
      <c r="E430" s="203"/>
      <c r="H430" s="203"/>
      <c r="I430" s="205"/>
      <c r="J430" s="205"/>
      <c r="K430" s="205"/>
      <c r="L430" s="205">
        <f>IFERROR(IF(G430="X",0,IF(H430="X",0,VLOOKUP(H430,'2'!$K$3:$L$16,2,FALSE))),0)</f>
        <v>0</v>
      </c>
      <c r="M430" s="205">
        <f t="shared" si="12"/>
        <v>0</v>
      </c>
      <c r="N430" s="205">
        <f>IFERROR(VLOOKUP(H430,'2'!$K$3:$M$16,3,FALSE),0)</f>
        <v>0</v>
      </c>
      <c r="O430" s="205">
        <f t="shared" si="13"/>
        <v>0</v>
      </c>
      <c r="P430" s="205"/>
      <c r="Q430" s="205"/>
      <c r="R430" s="205"/>
    </row>
    <row r="431" spans="1:18" hidden="1">
      <c r="A431" s="203"/>
      <c r="B431" s="204"/>
      <c r="C431" s="204"/>
      <c r="D431" s="203"/>
      <c r="E431" s="203"/>
      <c r="H431" s="203"/>
      <c r="I431" s="205"/>
      <c r="J431" s="205"/>
      <c r="K431" s="205"/>
      <c r="L431" s="205">
        <f>IFERROR(IF(G431="X",0,IF(H431="X",0,VLOOKUP(H431,'2'!$K$3:$L$16,2,FALSE))),0)</f>
        <v>0</v>
      </c>
      <c r="M431" s="205">
        <f t="shared" si="12"/>
        <v>0</v>
      </c>
      <c r="N431" s="205">
        <f>IFERROR(VLOOKUP(H431,'2'!$K$3:$M$16,3,FALSE),0)</f>
        <v>0</v>
      </c>
      <c r="O431" s="205">
        <f t="shared" si="13"/>
        <v>0</v>
      </c>
      <c r="P431" s="205"/>
      <c r="Q431" s="205"/>
      <c r="R431" s="205"/>
    </row>
    <row r="432" spans="1:18" hidden="1">
      <c r="A432" s="203"/>
      <c r="B432" s="204"/>
      <c r="C432" s="204"/>
      <c r="D432" s="203"/>
      <c r="E432" s="203"/>
      <c r="H432" s="203"/>
      <c r="I432" s="205"/>
      <c r="J432" s="205"/>
      <c r="K432" s="205"/>
      <c r="L432" s="205">
        <f>IFERROR(IF(G432="X",0,IF(H432="X",0,VLOOKUP(H432,'2'!$K$3:$L$16,2,FALSE))),0)</f>
        <v>0</v>
      </c>
      <c r="M432" s="205">
        <f t="shared" si="12"/>
        <v>0</v>
      </c>
      <c r="N432" s="205">
        <f>IFERROR(VLOOKUP(H432,'2'!$K$3:$M$16,3,FALSE),0)</f>
        <v>0</v>
      </c>
      <c r="O432" s="205">
        <f t="shared" si="13"/>
        <v>0</v>
      </c>
      <c r="P432" s="205"/>
      <c r="Q432" s="205"/>
      <c r="R432" s="205"/>
    </row>
    <row r="433" spans="1:18" hidden="1">
      <c r="A433" s="203"/>
      <c r="B433" s="204"/>
      <c r="C433" s="204"/>
      <c r="D433" s="203"/>
      <c r="E433" s="203"/>
      <c r="H433" s="203"/>
      <c r="I433" s="205"/>
      <c r="J433" s="205"/>
      <c r="K433" s="205"/>
      <c r="L433" s="205">
        <f>IFERROR(IF(G433="X",0,IF(H433="X",0,VLOOKUP(H433,'2'!$K$3:$L$16,2,FALSE))),0)</f>
        <v>0</v>
      </c>
      <c r="M433" s="205">
        <f t="shared" si="12"/>
        <v>0</v>
      </c>
      <c r="N433" s="205">
        <f>IFERROR(VLOOKUP(H433,'2'!$K$3:$M$16,3,FALSE),0)</f>
        <v>0</v>
      </c>
      <c r="O433" s="205">
        <f t="shared" si="13"/>
        <v>0</v>
      </c>
      <c r="P433" s="205"/>
      <c r="Q433" s="205"/>
      <c r="R433" s="205"/>
    </row>
    <row r="434" spans="1:18" hidden="1">
      <c r="A434" s="203"/>
      <c r="B434" s="204"/>
      <c r="C434" s="204"/>
      <c r="D434" s="203"/>
      <c r="E434" s="203"/>
      <c r="H434" s="203"/>
      <c r="I434" s="205"/>
      <c r="J434" s="205"/>
      <c r="K434" s="205"/>
      <c r="L434" s="205">
        <f>IFERROR(IF(G434="X",0,IF(H434="X",0,VLOOKUP(H434,'2'!$K$3:$L$16,2,FALSE))),0)</f>
        <v>0</v>
      </c>
      <c r="M434" s="205">
        <f t="shared" si="12"/>
        <v>0</v>
      </c>
      <c r="N434" s="205">
        <f>IFERROR(VLOOKUP(H434,'2'!$K$3:$M$16,3,FALSE),0)</f>
        <v>0</v>
      </c>
      <c r="O434" s="205">
        <f t="shared" si="13"/>
        <v>0</v>
      </c>
      <c r="P434" s="205"/>
      <c r="Q434" s="205"/>
      <c r="R434" s="205"/>
    </row>
    <row r="435" spans="1:18" hidden="1">
      <c r="A435" s="203"/>
      <c r="B435" s="204"/>
      <c r="C435" s="204"/>
      <c r="D435" s="203"/>
      <c r="E435" s="203"/>
      <c r="H435" s="203"/>
      <c r="I435" s="205"/>
      <c r="J435" s="205"/>
      <c r="K435" s="205"/>
      <c r="L435" s="205">
        <f>IFERROR(IF(G435="X",0,IF(H435="X",0,VLOOKUP(H435,'2'!$K$3:$L$16,2,FALSE))),0)</f>
        <v>0</v>
      </c>
      <c r="M435" s="205">
        <f t="shared" si="12"/>
        <v>0</v>
      </c>
      <c r="N435" s="205">
        <f>IFERROR(VLOOKUP(H435,'2'!$K$3:$M$16,3,FALSE),0)</f>
        <v>0</v>
      </c>
      <c r="O435" s="205">
        <f t="shared" si="13"/>
        <v>0</v>
      </c>
      <c r="P435" s="205"/>
      <c r="Q435" s="205"/>
      <c r="R435" s="205"/>
    </row>
    <row r="436" spans="1:18" hidden="1">
      <c r="A436" s="203"/>
      <c r="B436" s="204"/>
      <c r="C436" s="204"/>
      <c r="D436" s="203"/>
      <c r="E436" s="203"/>
      <c r="H436" s="203"/>
      <c r="I436" s="205"/>
      <c r="J436" s="205"/>
      <c r="K436" s="205"/>
      <c r="L436" s="205">
        <f>IFERROR(IF(G436="X",0,IF(H436="X",0,VLOOKUP(H436,'2'!$K$3:$L$16,2,FALSE))),0)</f>
        <v>0</v>
      </c>
      <c r="M436" s="205">
        <f t="shared" si="12"/>
        <v>0</v>
      </c>
      <c r="N436" s="205">
        <f>IFERROR(VLOOKUP(H436,'2'!$K$3:$M$16,3,FALSE),0)</f>
        <v>0</v>
      </c>
      <c r="O436" s="205">
        <f t="shared" si="13"/>
        <v>0</v>
      </c>
      <c r="P436" s="205"/>
      <c r="Q436" s="205"/>
      <c r="R436" s="205"/>
    </row>
    <row r="437" spans="1:18" hidden="1">
      <c r="A437" s="203"/>
      <c r="B437" s="204"/>
      <c r="C437" s="204"/>
      <c r="D437" s="203"/>
      <c r="E437" s="203"/>
      <c r="H437" s="203"/>
      <c r="I437" s="205"/>
      <c r="J437" s="205"/>
      <c r="K437" s="205"/>
      <c r="L437" s="205">
        <f>IFERROR(IF(G437="X",0,IF(H437="X",0,VLOOKUP(H437,'2'!$K$3:$L$16,2,FALSE))),0)</f>
        <v>0</v>
      </c>
      <c r="M437" s="205">
        <f t="shared" si="12"/>
        <v>0</v>
      </c>
      <c r="N437" s="205">
        <f>IFERROR(VLOOKUP(H437,'2'!$K$3:$M$16,3,FALSE),0)</f>
        <v>0</v>
      </c>
      <c r="O437" s="205">
        <f t="shared" si="13"/>
        <v>0</v>
      </c>
      <c r="P437" s="205"/>
      <c r="Q437" s="205"/>
      <c r="R437" s="205"/>
    </row>
    <row r="438" spans="1:18" hidden="1">
      <c r="A438" s="203"/>
      <c r="B438" s="204"/>
      <c r="C438" s="204"/>
      <c r="D438" s="203"/>
      <c r="E438" s="203"/>
      <c r="H438" s="203"/>
      <c r="I438" s="205"/>
      <c r="J438" s="205"/>
      <c r="K438" s="205"/>
      <c r="L438" s="205">
        <f>IFERROR(IF(G438="X",0,IF(H438="X",0,VLOOKUP(H438,'2'!$K$3:$L$16,2,FALSE))),0)</f>
        <v>0</v>
      </c>
      <c r="M438" s="205">
        <f t="shared" si="12"/>
        <v>0</v>
      </c>
      <c r="N438" s="205">
        <f>IFERROR(VLOOKUP(H438,'2'!$K$3:$M$16,3,FALSE),0)</f>
        <v>0</v>
      </c>
      <c r="O438" s="205">
        <f t="shared" si="13"/>
        <v>0</v>
      </c>
      <c r="P438" s="205"/>
      <c r="Q438" s="205"/>
      <c r="R438" s="205"/>
    </row>
    <row r="439" spans="1:18" hidden="1">
      <c r="A439" s="203"/>
      <c r="B439" s="204"/>
      <c r="C439" s="204"/>
      <c r="D439" s="203"/>
      <c r="E439" s="203"/>
      <c r="H439" s="203"/>
      <c r="I439" s="205"/>
      <c r="J439" s="205"/>
      <c r="K439" s="205"/>
      <c r="L439" s="205">
        <f>IFERROR(IF(G439="X",0,IF(H439="X",0,VLOOKUP(H439,'2'!$K$3:$L$16,2,FALSE))),0)</f>
        <v>0</v>
      </c>
      <c r="M439" s="205">
        <f t="shared" si="12"/>
        <v>0</v>
      </c>
      <c r="N439" s="205">
        <f>IFERROR(VLOOKUP(H439,'2'!$K$3:$M$16,3,FALSE),0)</f>
        <v>0</v>
      </c>
      <c r="O439" s="205">
        <f t="shared" si="13"/>
        <v>0</v>
      </c>
      <c r="P439" s="205"/>
      <c r="Q439" s="205"/>
      <c r="R439" s="205"/>
    </row>
    <row r="440" spans="1:18" hidden="1">
      <c r="A440" s="203"/>
      <c r="B440" s="204"/>
      <c r="C440" s="204"/>
      <c r="D440" s="203"/>
      <c r="E440" s="203"/>
      <c r="H440" s="203"/>
      <c r="I440" s="205"/>
      <c r="J440" s="205"/>
      <c r="K440" s="205"/>
      <c r="L440" s="205">
        <f>IFERROR(IF(G440="X",0,IF(H440="X",0,VLOOKUP(H440,'2'!$K$3:$L$16,2,FALSE))),0)</f>
        <v>0</v>
      </c>
      <c r="M440" s="205">
        <f t="shared" si="12"/>
        <v>0</v>
      </c>
      <c r="N440" s="205">
        <f>IFERROR(VLOOKUP(H440,'2'!$K$3:$M$16,3,FALSE),0)</f>
        <v>0</v>
      </c>
      <c r="O440" s="205">
        <f t="shared" si="13"/>
        <v>0</v>
      </c>
      <c r="P440" s="205"/>
      <c r="Q440" s="205"/>
      <c r="R440" s="205"/>
    </row>
    <row r="441" spans="1:18" hidden="1">
      <c r="A441" s="203"/>
      <c r="B441" s="204"/>
      <c r="C441" s="204"/>
      <c r="D441" s="203"/>
      <c r="E441" s="203"/>
      <c r="H441" s="203"/>
      <c r="I441" s="205"/>
      <c r="J441" s="205"/>
      <c r="K441" s="205"/>
      <c r="L441" s="205">
        <f>IFERROR(IF(G441="X",0,IF(H441="X",0,VLOOKUP(H441,'2'!$K$3:$L$16,2,FALSE))),0)</f>
        <v>0</v>
      </c>
      <c r="M441" s="205">
        <f t="shared" si="12"/>
        <v>0</v>
      </c>
      <c r="N441" s="205">
        <f>IFERROR(VLOOKUP(H441,'2'!$K$3:$M$16,3,FALSE),0)</f>
        <v>0</v>
      </c>
      <c r="O441" s="205">
        <f t="shared" si="13"/>
        <v>0</v>
      </c>
      <c r="P441" s="205"/>
      <c r="Q441" s="205"/>
      <c r="R441" s="205"/>
    </row>
    <row r="442" spans="1:18" hidden="1">
      <c r="A442" s="203"/>
      <c r="B442" s="204"/>
      <c r="C442" s="204"/>
      <c r="D442" s="203"/>
      <c r="E442" s="203"/>
      <c r="H442" s="203"/>
      <c r="I442" s="205"/>
      <c r="J442" s="205"/>
      <c r="K442" s="205"/>
      <c r="L442" s="205">
        <f>IFERROR(IF(G442="X",0,IF(H442="X",0,VLOOKUP(H442,'2'!$K$3:$L$16,2,FALSE))),0)</f>
        <v>0</v>
      </c>
      <c r="M442" s="205">
        <f t="shared" si="12"/>
        <v>0</v>
      </c>
      <c r="N442" s="205">
        <f>IFERROR(VLOOKUP(H442,'2'!$K$3:$M$16,3,FALSE),0)</f>
        <v>0</v>
      </c>
      <c r="O442" s="205">
        <f t="shared" si="13"/>
        <v>0</v>
      </c>
      <c r="P442" s="205"/>
      <c r="Q442" s="205"/>
      <c r="R442" s="205"/>
    </row>
    <row r="443" spans="1:18" hidden="1">
      <c r="A443" s="203"/>
      <c r="B443" s="204"/>
      <c r="C443" s="204"/>
      <c r="D443" s="203"/>
      <c r="E443" s="203"/>
      <c r="H443" s="203"/>
      <c r="I443" s="205"/>
      <c r="J443" s="205"/>
      <c r="K443" s="205"/>
      <c r="L443" s="205">
        <f>IFERROR(IF(G443="X",0,IF(H443="X",0,VLOOKUP(H443,'2'!$K$3:$L$16,2,FALSE))),0)</f>
        <v>0</v>
      </c>
      <c r="M443" s="205">
        <f t="shared" si="12"/>
        <v>0</v>
      </c>
      <c r="N443" s="205">
        <f>IFERROR(VLOOKUP(H443,'2'!$K$3:$M$16,3,FALSE),0)</f>
        <v>0</v>
      </c>
      <c r="O443" s="205">
        <f t="shared" si="13"/>
        <v>0</v>
      </c>
      <c r="P443" s="205"/>
      <c r="Q443" s="205"/>
      <c r="R443" s="205"/>
    </row>
    <row r="444" spans="1:18" hidden="1">
      <c r="A444" s="203"/>
      <c r="B444" s="204"/>
      <c r="C444" s="204"/>
      <c r="D444" s="203"/>
      <c r="E444" s="203"/>
      <c r="H444" s="203"/>
      <c r="I444" s="205"/>
      <c r="J444" s="205"/>
      <c r="K444" s="205"/>
      <c r="L444" s="205">
        <f>IFERROR(IF(G444="X",0,IF(H444="X",0,VLOOKUP(H444,'2'!$K$3:$L$16,2,FALSE))),0)</f>
        <v>0</v>
      </c>
      <c r="M444" s="205">
        <f t="shared" si="12"/>
        <v>0</v>
      </c>
      <c r="N444" s="205">
        <f>IFERROR(VLOOKUP(H444,'2'!$K$3:$M$16,3,FALSE),0)</f>
        <v>0</v>
      </c>
      <c r="O444" s="205">
        <f t="shared" si="13"/>
        <v>0</v>
      </c>
      <c r="P444" s="205"/>
      <c r="Q444" s="205"/>
      <c r="R444" s="205"/>
    </row>
    <row r="445" spans="1:18" hidden="1">
      <c r="A445" s="203"/>
      <c r="B445" s="204"/>
      <c r="C445" s="204"/>
      <c r="D445" s="203"/>
      <c r="E445" s="203"/>
      <c r="H445" s="203"/>
      <c r="I445" s="205"/>
      <c r="J445" s="205"/>
      <c r="K445" s="205"/>
      <c r="L445" s="205">
        <f>IFERROR(IF(G445="X",0,IF(H445="X",0,VLOOKUP(H445,'2'!$K$3:$L$16,2,FALSE))),0)</f>
        <v>0</v>
      </c>
      <c r="M445" s="205">
        <f t="shared" si="12"/>
        <v>0</v>
      </c>
      <c r="N445" s="205">
        <f>IFERROR(VLOOKUP(H445,'2'!$K$3:$M$16,3,FALSE),0)</f>
        <v>0</v>
      </c>
      <c r="O445" s="205">
        <f t="shared" si="13"/>
        <v>0</v>
      </c>
      <c r="P445" s="205"/>
      <c r="Q445" s="205"/>
      <c r="R445" s="205"/>
    </row>
    <row r="446" spans="1:18" hidden="1">
      <c r="A446" s="203"/>
      <c r="B446" s="204"/>
      <c r="C446" s="204"/>
      <c r="D446" s="203"/>
      <c r="E446" s="203"/>
      <c r="H446" s="203"/>
      <c r="I446" s="205"/>
      <c r="J446" s="205"/>
      <c r="K446" s="205"/>
      <c r="L446" s="205">
        <f>IFERROR(IF(G446="X",0,IF(H446="X",0,VLOOKUP(H446,'2'!$K$3:$L$16,2,FALSE))),0)</f>
        <v>0</v>
      </c>
      <c r="M446" s="205">
        <f t="shared" si="12"/>
        <v>0</v>
      </c>
      <c r="N446" s="205">
        <f>IFERROR(VLOOKUP(H446,'2'!$K$3:$M$16,3,FALSE),0)</f>
        <v>0</v>
      </c>
      <c r="O446" s="205">
        <f t="shared" si="13"/>
        <v>0</v>
      </c>
      <c r="P446" s="205"/>
      <c r="Q446" s="205"/>
      <c r="R446" s="205"/>
    </row>
    <row r="447" spans="1:18" hidden="1">
      <c r="A447" s="203"/>
      <c r="B447" s="204"/>
      <c r="C447" s="204"/>
      <c r="D447" s="203"/>
      <c r="E447" s="203"/>
      <c r="H447" s="203"/>
      <c r="I447" s="205"/>
      <c r="J447" s="205"/>
      <c r="K447" s="205"/>
      <c r="L447" s="205">
        <f>IFERROR(IF(G447="X",0,IF(H447="X",0,VLOOKUP(H447,'2'!$K$3:$L$16,2,FALSE))),0)</f>
        <v>0</v>
      </c>
      <c r="M447" s="205">
        <f t="shared" si="12"/>
        <v>0</v>
      </c>
      <c r="N447" s="205">
        <f>IFERROR(VLOOKUP(H447,'2'!$K$3:$M$16,3,FALSE),0)</f>
        <v>0</v>
      </c>
      <c r="O447" s="205">
        <f t="shared" si="13"/>
        <v>0</v>
      </c>
      <c r="P447" s="205"/>
      <c r="Q447" s="205"/>
      <c r="R447" s="205"/>
    </row>
    <row r="448" spans="1:18" hidden="1">
      <c r="A448" s="203"/>
      <c r="B448" s="204"/>
      <c r="C448" s="204"/>
      <c r="D448" s="203"/>
      <c r="E448" s="203"/>
      <c r="H448" s="203"/>
      <c r="I448" s="205"/>
      <c r="J448" s="205"/>
      <c r="K448" s="205"/>
      <c r="L448" s="205">
        <f>IFERROR(IF(G448="X",0,IF(H448="X",0,VLOOKUP(H448,'2'!$K$3:$L$16,2,FALSE))),0)</f>
        <v>0</v>
      </c>
      <c r="M448" s="205">
        <f t="shared" si="12"/>
        <v>0</v>
      </c>
      <c r="N448" s="205">
        <f>IFERROR(VLOOKUP(H448,'2'!$K$3:$M$16,3,FALSE),0)</f>
        <v>0</v>
      </c>
      <c r="O448" s="205">
        <f t="shared" si="13"/>
        <v>0</v>
      </c>
      <c r="P448" s="205"/>
      <c r="Q448" s="205"/>
      <c r="R448" s="205"/>
    </row>
    <row r="449" spans="1:18" hidden="1">
      <c r="A449" s="203"/>
      <c r="B449" s="204"/>
      <c r="C449" s="204"/>
      <c r="D449" s="203"/>
      <c r="E449" s="203"/>
      <c r="H449" s="203"/>
      <c r="I449" s="205"/>
      <c r="J449" s="205"/>
      <c r="K449" s="205"/>
      <c r="L449" s="205">
        <f>IFERROR(IF(G449="X",0,IF(H449="X",0,VLOOKUP(H449,'2'!$K$3:$L$16,2,FALSE))),0)</f>
        <v>0</v>
      </c>
      <c r="M449" s="205">
        <f t="shared" si="12"/>
        <v>0</v>
      </c>
      <c r="N449" s="205">
        <f>IFERROR(VLOOKUP(H449,'2'!$K$3:$M$16,3,FALSE),0)</f>
        <v>0</v>
      </c>
      <c r="O449" s="205">
        <f t="shared" si="13"/>
        <v>0</v>
      </c>
      <c r="P449" s="205"/>
      <c r="Q449" s="205"/>
      <c r="R449" s="205"/>
    </row>
    <row r="450" spans="1:18" hidden="1">
      <c r="A450" s="203"/>
      <c r="B450" s="204"/>
      <c r="C450" s="204"/>
      <c r="D450" s="203"/>
      <c r="E450" s="203"/>
      <c r="H450" s="203"/>
      <c r="I450" s="205"/>
      <c r="J450" s="205"/>
      <c r="K450" s="205"/>
      <c r="L450" s="205">
        <f>IFERROR(IF(G450="X",0,IF(H450="X",0,VLOOKUP(H450,'2'!$K$3:$L$16,2,FALSE))),0)</f>
        <v>0</v>
      </c>
      <c r="M450" s="205">
        <f t="shared" si="12"/>
        <v>0</v>
      </c>
      <c r="N450" s="205">
        <f>IFERROR(VLOOKUP(H450,'2'!$K$3:$M$16,3,FALSE),0)</f>
        <v>0</v>
      </c>
      <c r="O450" s="205">
        <f t="shared" si="13"/>
        <v>0</v>
      </c>
      <c r="P450" s="205"/>
      <c r="Q450" s="205"/>
      <c r="R450" s="205"/>
    </row>
    <row r="451" spans="1:18" hidden="1">
      <c r="A451" s="203"/>
      <c r="B451" s="204"/>
      <c r="C451" s="204"/>
      <c r="D451" s="203"/>
      <c r="E451" s="203"/>
      <c r="H451" s="203"/>
      <c r="I451" s="205"/>
      <c r="J451" s="205"/>
      <c r="K451" s="205"/>
      <c r="L451" s="205">
        <f>IFERROR(IF(G451="X",0,IF(H451="X",0,VLOOKUP(H451,'2'!$K$3:$L$16,2,FALSE))),0)</f>
        <v>0</v>
      </c>
      <c r="M451" s="205">
        <f t="shared" si="12"/>
        <v>0</v>
      </c>
      <c r="N451" s="205">
        <f>IFERROR(VLOOKUP(H451,'2'!$K$3:$M$16,3,FALSE),0)</f>
        <v>0</v>
      </c>
      <c r="O451" s="205">
        <f t="shared" si="13"/>
        <v>0</v>
      </c>
      <c r="P451" s="205"/>
      <c r="Q451" s="205"/>
      <c r="R451" s="205"/>
    </row>
    <row r="452" spans="1:18" hidden="1">
      <c r="A452" s="203"/>
      <c r="B452" s="204"/>
      <c r="C452" s="204"/>
      <c r="D452" s="203"/>
      <c r="E452" s="203"/>
      <c r="H452" s="203"/>
      <c r="I452" s="205"/>
      <c r="J452" s="205"/>
      <c r="K452" s="205"/>
      <c r="L452" s="205">
        <f>IFERROR(IF(G452="X",0,IF(H452="X",0,VLOOKUP(H452,'2'!$K$3:$L$16,2,FALSE))),0)</f>
        <v>0</v>
      </c>
      <c r="M452" s="205">
        <f t="shared" ref="M452:M499" si="14">K452*L452</f>
        <v>0</v>
      </c>
      <c r="N452" s="205">
        <f>IFERROR(VLOOKUP(H452,'2'!$K$3:$M$16,3,FALSE),0)</f>
        <v>0</v>
      </c>
      <c r="O452" s="205">
        <f t="shared" ref="O452:O499" si="15">IF(N452=0,0,M452/N452)</f>
        <v>0</v>
      </c>
      <c r="P452" s="205"/>
      <c r="Q452" s="205"/>
      <c r="R452" s="205"/>
    </row>
    <row r="453" spans="1:18" hidden="1">
      <c r="A453" s="203"/>
      <c r="B453" s="204"/>
      <c r="C453" s="204"/>
      <c r="D453" s="203"/>
      <c r="E453" s="203"/>
      <c r="H453" s="203"/>
      <c r="I453" s="205"/>
      <c r="J453" s="205"/>
      <c r="K453" s="205"/>
      <c r="L453" s="205">
        <f>IFERROR(IF(G453="X",0,IF(H453="X",0,VLOOKUP(H453,'2'!$K$3:$L$16,2,FALSE))),0)</f>
        <v>0</v>
      </c>
      <c r="M453" s="205">
        <f t="shared" si="14"/>
        <v>0</v>
      </c>
      <c r="N453" s="205">
        <f>IFERROR(VLOOKUP(H453,'2'!$K$3:$M$16,3,FALSE),0)</f>
        <v>0</v>
      </c>
      <c r="O453" s="205">
        <f t="shared" si="15"/>
        <v>0</v>
      </c>
      <c r="P453" s="205"/>
      <c r="Q453" s="205"/>
      <c r="R453" s="205"/>
    </row>
    <row r="454" spans="1:18" hidden="1">
      <c r="A454" s="203"/>
      <c r="B454" s="204"/>
      <c r="C454" s="204"/>
      <c r="D454" s="203"/>
      <c r="E454" s="203"/>
      <c r="H454" s="203"/>
      <c r="I454" s="205"/>
      <c r="J454" s="205"/>
      <c r="K454" s="205"/>
      <c r="L454" s="205">
        <f>IFERROR(IF(G454="X",0,IF(H454="X",0,VLOOKUP(H454,'2'!$K$3:$L$16,2,FALSE))),0)</f>
        <v>0</v>
      </c>
      <c r="M454" s="205">
        <f t="shared" si="14"/>
        <v>0</v>
      </c>
      <c r="N454" s="205">
        <f>IFERROR(VLOOKUP(H454,'2'!$K$3:$M$16,3,FALSE),0)</f>
        <v>0</v>
      </c>
      <c r="O454" s="205">
        <f t="shared" si="15"/>
        <v>0</v>
      </c>
      <c r="P454" s="205"/>
      <c r="Q454" s="205"/>
      <c r="R454" s="205"/>
    </row>
    <row r="455" spans="1:18" hidden="1">
      <c r="A455" s="203"/>
      <c r="B455" s="204"/>
      <c r="C455" s="204"/>
      <c r="D455" s="203"/>
      <c r="E455" s="203"/>
      <c r="H455" s="203"/>
      <c r="I455" s="205"/>
      <c r="J455" s="205"/>
      <c r="K455" s="205"/>
      <c r="L455" s="205">
        <f>IFERROR(IF(G455="X",0,IF(H455="X",0,VLOOKUP(H455,'2'!$K$3:$L$16,2,FALSE))),0)</f>
        <v>0</v>
      </c>
      <c r="M455" s="205">
        <f t="shared" si="14"/>
        <v>0</v>
      </c>
      <c r="N455" s="205">
        <f>IFERROR(VLOOKUP(H455,'2'!$K$3:$M$16,3,FALSE),0)</f>
        <v>0</v>
      </c>
      <c r="O455" s="205">
        <f t="shared" si="15"/>
        <v>0</v>
      </c>
      <c r="P455" s="205"/>
      <c r="Q455" s="205"/>
      <c r="R455" s="205"/>
    </row>
    <row r="456" spans="1:18" hidden="1">
      <c r="A456" s="203"/>
      <c r="B456" s="204"/>
      <c r="C456" s="204"/>
      <c r="D456" s="203"/>
      <c r="E456" s="203"/>
      <c r="H456" s="203"/>
      <c r="I456" s="205"/>
      <c r="J456" s="205"/>
      <c r="K456" s="205"/>
      <c r="L456" s="205">
        <f>IFERROR(IF(G456="X",0,IF(H456="X",0,VLOOKUP(H456,'2'!$K$3:$L$16,2,FALSE))),0)</f>
        <v>0</v>
      </c>
      <c r="M456" s="205">
        <f t="shared" si="14"/>
        <v>0</v>
      </c>
      <c r="N456" s="205">
        <f>IFERROR(VLOOKUP(H456,'2'!$K$3:$M$16,3,FALSE),0)</f>
        <v>0</v>
      </c>
      <c r="O456" s="205">
        <f t="shared" si="15"/>
        <v>0</v>
      </c>
      <c r="P456" s="205"/>
      <c r="Q456" s="205"/>
      <c r="R456" s="205"/>
    </row>
    <row r="457" spans="1:18" hidden="1">
      <c r="A457" s="203"/>
      <c r="B457" s="204"/>
      <c r="C457" s="204"/>
      <c r="D457" s="203"/>
      <c r="E457" s="203"/>
      <c r="H457" s="203"/>
      <c r="I457" s="205"/>
      <c r="J457" s="205"/>
      <c r="K457" s="205"/>
      <c r="L457" s="205">
        <f>IFERROR(IF(G457="X",0,IF(H457="X",0,VLOOKUP(H457,'2'!$K$3:$L$16,2,FALSE))),0)</f>
        <v>0</v>
      </c>
      <c r="M457" s="205">
        <f t="shared" si="14"/>
        <v>0</v>
      </c>
      <c r="N457" s="205">
        <f>IFERROR(VLOOKUP(H457,'2'!$K$3:$M$16,3,FALSE),0)</f>
        <v>0</v>
      </c>
      <c r="O457" s="205">
        <f t="shared" si="15"/>
        <v>0</v>
      </c>
      <c r="P457" s="205"/>
      <c r="Q457" s="205"/>
      <c r="R457" s="205"/>
    </row>
    <row r="458" spans="1:18" hidden="1">
      <c r="A458" s="203"/>
      <c r="B458" s="204"/>
      <c r="C458" s="204"/>
      <c r="D458" s="203"/>
      <c r="E458" s="203"/>
      <c r="H458" s="203"/>
      <c r="I458" s="205"/>
      <c r="J458" s="205"/>
      <c r="K458" s="205"/>
      <c r="L458" s="205">
        <f>IFERROR(IF(G458="X",0,IF(H458="X",0,VLOOKUP(H458,'2'!$K$3:$L$16,2,FALSE))),0)</f>
        <v>0</v>
      </c>
      <c r="M458" s="205">
        <f t="shared" si="14"/>
        <v>0</v>
      </c>
      <c r="N458" s="205">
        <f>IFERROR(VLOOKUP(H458,'2'!$K$3:$M$16,3,FALSE),0)</f>
        <v>0</v>
      </c>
      <c r="O458" s="205">
        <f t="shared" si="15"/>
        <v>0</v>
      </c>
      <c r="P458" s="205"/>
      <c r="Q458" s="205"/>
      <c r="R458" s="205"/>
    </row>
    <row r="459" spans="1:18" hidden="1">
      <c r="A459" s="203"/>
      <c r="B459" s="204"/>
      <c r="C459" s="204"/>
      <c r="D459" s="203"/>
      <c r="E459" s="203"/>
      <c r="H459" s="203"/>
      <c r="I459" s="205"/>
      <c r="J459" s="205"/>
      <c r="K459" s="205"/>
      <c r="L459" s="205">
        <f>IFERROR(IF(G459="X",0,IF(H459="X",0,VLOOKUP(H459,'2'!$K$3:$L$16,2,FALSE))),0)</f>
        <v>0</v>
      </c>
      <c r="M459" s="205">
        <f t="shared" si="14"/>
        <v>0</v>
      </c>
      <c r="N459" s="205">
        <f>IFERROR(VLOOKUP(H459,'2'!$K$3:$M$16,3,FALSE),0)</f>
        <v>0</v>
      </c>
      <c r="O459" s="205">
        <f t="shared" si="15"/>
        <v>0</v>
      </c>
      <c r="P459" s="205"/>
      <c r="Q459" s="205"/>
      <c r="R459" s="205"/>
    </row>
    <row r="460" spans="1:18" hidden="1">
      <c r="A460" s="203"/>
      <c r="B460" s="204"/>
      <c r="C460" s="204"/>
      <c r="D460" s="203"/>
      <c r="E460" s="203"/>
      <c r="H460" s="203"/>
      <c r="I460" s="205"/>
      <c r="J460" s="205"/>
      <c r="K460" s="205"/>
      <c r="L460" s="205">
        <f>IFERROR(IF(G460="X",0,IF(H460="X",0,VLOOKUP(H460,'2'!$K$3:$L$16,2,FALSE))),0)</f>
        <v>0</v>
      </c>
      <c r="M460" s="205">
        <f t="shared" si="14"/>
        <v>0</v>
      </c>
      <c r="N460" s="205">
        <f>IFERROR(VLOOKUP(H460,'2'!$K$3:$M$16,3,FALSE),0)</f>
        <v>0</v>
      </c>
      <c r="O460" s="205">
        <f t="shared" si="15"/>
        <v>0</v>
      </c>
      <c r="P460" s="205"/>
      <c r="Q460" s="205"/>
      <c r="R460" s="205"/>
    </row>
    <row r="461" spans="1:18" hidden="1">
      <c r="A461" s="203"/>
      <c r="B461" s="204"/>
      <c r="C461" s="204"/>
      <c r="D461" s="203"/>
      <c r="E461" s="203"/>
      <c r="H461" s="203"/>
      <c r="I461" s="205"/>
      <c r="J461" s="205"/>
      <c r="K461" s="205"/>
      <c r="L461" s="205">
        <f>IFERROR(IF(G461="X",0,IF(H461="X",0,VLOOKUP(H461,'2'!$K$3:$L$16,2,FALSE))),0)</f>
        <v>0</v>
      </c>
      <c r="M461" s="205">
        <f t="shared" si="14"/>
        <v>0</v>
      </c>
      <c r="N461" s="205">
        <f>IFERROR(VLOOKUP(H461,'2'!$K$3:$M$16,3,FALSE),0)</f>
        <v>0</v>
      </c>
      <c r="O461" s="205">
        <f t="shared" si="15"/>
        <v>0</v>
      </c>
      <c r="P461" s="205"/>
      <c r="Q461" s="205"/>
      <c r="R461" s="205"/>
    </row>
    <row r="462" spans="1:18" hidden="1">
      <c r="A462" s="203"/>
      <c r="B462" s="204"/>
      <c r="C462" s="204"/>
      <c r="D462" s="203"/>
      <c r="E462" s="203"/>
      <c r="H462" s="203"/>
      <c r="I462" s="205"/>
      <c r="J462" s="205"/>
      <c r="K462" s="205"/>
      <c r="L462" s="205">
        <f>IFERROR(IF(G462="X",0,IF(H462="X",0,VLOOKUP(H462,'2'!$K$3:$L$16,2,FALSE))),0)</f>
        <v>0</v>
      </c>
      <c r="M462" s="205">
        <f t="shared" si="14"/>
        <v>0</v>
      </c>
      <c r="N462" s="205">
        <f>IFERROR(VLOOKUP(H462,'2'!$K$3:$M$16,3,FALSE),0)</f>
        <v>0</v>
      </c>
      <c r="O462" s="205">
        <f t="shared" si="15"/>
        <v>0</v>
      </c>
      <c r="P462" s="205"/>
      <c r="Q462" s="205"/>
      <c r="R462" s="205"/>
    </row>
    <row r="463" spans="1:18" hidden="1">
      <c r="A463" s="203"/>
      <c r="B463" s="204"/>
      <c r="C463" s="204"/>
      <c r="D463" s="203"/>
      <c r="E463" s="203"/>
      <c r="H463" s="203"/>
      <c r="I463" s="205"/>
      <c r="J463" s="205"/>
      <c r="K463" s="205"/>
      <c r="L463" s="205">
        <f>IFERROR(IF(G463="X",0,IF(H463="X",0,VLOOKUP(H463,'2'!$K$3:$L$16,2,FALSE))),0)</f>
        <v>0</v>
      </c>
      <c r="M463" s="205">
        <f t="shared" si="14"/>
        <v>0</v>
      </c>
      <c r="N463" s="205">
        <f>IFERROR(VLOOKUP(H463,'2'!$K$3:$M$16,3,FALSE),0)</f>
        <v>0</v>
      </c>
      <c r="O463" s="205">
        <f t="shared" si="15"/>
        <v>0</v>
      </c>
      <c r="P463" s="205"/>
      <c r="Q463" s="205"/>
      <c r="R463" s="205"/>
    </row>
    <row r="464" spans="1:18" hidden="1">
      <c r="A464" s="203"/>
      <c r="B464" s="204"/>
      <c r="C464" s="204"/>
      <c r="D464" s="203"/>
      <c r="E464" s="203"/>
      <c r="H464" s="203"/>
      <c r="I464" s="205"/>
      <c r="J464" s="205"/>
      <c r="K464" s="205"/>
      <c r="L464" s="205">
        <f>IFERROR(IF(G464="X",0,IF(H464="X",0,VLOOKUP(H464,'2'!$K$3:$L$16,2,FALSE))),0)</f>
        <v>0</v>
      </c>
      <c r="M464" s="205">
        <f t="shared" si="14"/>
        <v>0</v>
      </c>
      <c r="N464" s="205">
        <f>IFERROR(VLOOKUP(H464,'2'!$K$3:$M$16,3,FALSE),0)</f>
        <v>0</v>
      </c>
      <c r="O464" s="205">
        <f t="shared" si="15"/>
        <v>0</v>
      </c>
      <c r="P464" s="205"/>
      <c r="Q464" s="205"/>
      <c r="R464" s="205"/>
    </row>
    <row r="465" spans="1:18" hidden="1">
      <c r="A465" s="203"/>
      <c r="B465" s="204"/>
      <c r="C465" s="204"/>
      <c r="D465" s="203"/>
      <c r="E465" s="203"/>
      <c r="H465" s="203"/>
      <c r="I465" s="205"/>
      <c r="J465" s="205"/>
      <c r="K465" s="205"/>
      <c r="L465" s="205">
        <f>IFERROR(IF(G465="X",0,IF(H465="X",0,VLOOKUP(H465,'2'!$K$3:$L$16,2,FALSE))),0)</f>
        <v>0</v>
      </c>
      <c r="M465" s="205">
        <f t="shared" si="14"/>
        <v>0</v>
      </c>
      <c r="N465" s="205">
        <f>IFERROR(VLOOKUP(H465,'2'!$K$3:$M$16,3,FALSE),0)</f>
        <v>0</v>
      </c>
      <c r="O465" s="205">
        <f t="shared" si="15"/>
        <v>0</v>
      </c>
      <c r="P465" s="205"/>
      <c r="Q465" s="205"/>
      <c r="R465" s="205"/>
    </row>
    <row r="466" spans="1:18" hidden="1">
      <c r="A466" s="203"/>
      <c r="B466" s="204"/>
      <c r="C466" s="204"/>
      <c r="D466" s="203"/>
      <c r="E466" s="203"/>
      <c r="H466" s="203"/>
      <c r="I466" s="205"/>
      <c r="J466" s="205"/>
      <c r="K466" s="205"/>
      <c r="L466" s="205">
        <f>IFERROR(IF(G466="X",0,IF(H466="X",0,VLOOKUP(H466,'2'!$K$3:$L$16,2,FALSE))),0)</f>
        <v>0</v>
      </c>
      <c r="M466" s="205">
        <f t="shared" si="14"/>
        <v>0</v>
      </c>
      <c r="N466" s="205">
        <f>IFERROR(VLOOKUP(H466,'2'!$K$3:$M$16,3,FALSE),0)</f>
        <v>0</v>
      </c>
      <c r="O466" s="205">
        <f t="shared" si="15"/>
        <v>0</v>
      </c>
      <c r="P466" s="205"/>
      <c r="Q466" s="205"/>
      <c r="R466" s="205"/>
    </row>
    <row r="467" spans="1:18" hidden="1">
      <c r="A467" s="203"/>
      <c r="B467" s="204"/>
      <c r="C467" s="204"/>
      <c r="D467" s="203"/>
      <c r="E467" s="203"/>
      <c r="H467" s="203"/>
      <c r="I467" s="205"/>
      <c r="J467" s="205"/>
      <c r="K467" s="205"/>
      <c r="L467" s="205">
        <f>IFERROR(IF(G467="X",0,IF(H467="X",0,VLOOKUP(H467,'2'!$K$3:$L$16,2,FALSE))),0)</f>
        <v>0</v>
      </c>
      <c r="M467" s="205">
        <f t="shared" si="14"/>
        <v>0</v>
      </c>
      <c r="N467" s="205">
        <f>IFERROR(VLOOKUP(H467,'2'!$K$3:$M$16,3,FALSE),0)</f>
        <v>0</v>
      </c>
      <c r="O467" s="205">
        <f t="shared" si="15"/>
        <v>0</v>
      </c>
      <c r="P467" s="205"/>
      <c r="Q467" s="205"/>
      <c r="R467" s="205"/>
    </row>
    <row r="468" spans="1:18" hidden="1">
      <c r="A468" s="203"/>
      <c r="B468" s="204"/>
      <c r="C468" s="204"/>
      <c r="D468" s="203"/>
      <c r="E468" s="203"/>
      <c r="H468" s="203"/>
      <c r="I468" s="205"/>
      <c r="J468" s="205"/>
      <c r="K468" s="205"/>
      <c r="L468" s="205">
        <f>IFERROR(IF(G468="X",0,IF(H468="X",0,VLOOKUP(H468,'2'!$K$3:$L$16,2,FALSE))),0)</f>
        <v>0</v>
      </c>
      <c r="M468" s="205">
        <f t="shared" si="14"/>
        <v>0</v>
      </c>
      <c r="N468" s="205">
        <f>IFERROR(VLOOKUP(H468,'2'!$K$3:$M$16,3,FALSE),0)</f>
        <v>0</v>
      </c>
      <c r="O468" s="205">
        <f t="shared" si="15"/>
        <v>0</v>
      </c>
      <c r="P468" s="205"/>
      <c r="Q468" s="205"/>
      <c r="R468" s="205"/>
    </row>
    <row r="469" spans="1:18" hidden="1">
      <c r="A469" s="203"/>
      <c r="B469" s="204"/>
      <c r="C469" s="204"/>
      <c r="D469" s="203"/>
      <c r="E469" s="203"/>
      <c r="H469" s="203"/>
      <c r="I469" s="205"/>
      <c r="J469" s="205"/>
      <c r="K469" s="205"/>
      <c r="L469" s="205">
        <f>IFERROR(IF(G469="X",0,IF(H469="X",0,VLOOKUP(H469,'2'!$K$3:$L$16,2,FALSE))),0)</f>
        <v>0</v>
      </c>
      <c r="M469" s="205">
        <f t="shared" si="14"/>
        <v>0</v>
      </c>
      <c r="N469" s="205">
        <f>IFERROR(VLOOKUP(H469,'2'!$K$3:$M$16,3,FALSE),0)</f>
        <v>0</v>
      </c>
      <c r="O469" s="205">
        <f t="shared" si="15"/>
        <v>0</v>
      </c>
      <c r="P469" s="205"/>
      <c r="Q469" s="205"/>
      <c r="R469" s="205"/>
    </row>
    <row r="470" spans="1:18" hidden="1">
      <c r="A470" s="203"/>
      <c r="B470" s="204"/>
      <c r="C470" s="204"/>
      <c r="D470" s="203"/>
      <c r="E470" s="203"/>
      <c r="H470" s="203"/>
      <c r="I470" s="205"/>
      <c r="J470" s="205"/>
      <c r="K470" s="205"/>
      <c r="L470" s="205">
        <f>IFERROR(IF(G470="X",0,IF(H470="X",0,VLOOKUP(H470,'2'!$K$3:$L$16,2,FALSE))),0)</f>
        <v>0</v>
      </c>
      <c r="M470" s="205">
        <f t="shared" si="14"/>
        <v>0</v>
      </c>
      <c r="N470" s="205">
        <f>IFERROR(VLOOKUP(H470,'2'!$K$3:$M$16,3,FALSE),0)</f>
        <v>0</v>
      </c>
      <c r="O470" s="205">
        <f t="shared" si="15"/>
        <v>0</v>
      </c>
      <c r="P470" s="205"/>
      <c r="Q470" s="205"/>
      <c r="R470" s="205"/>
    </row>
    <row r="471" spans="1:18" hidden="1">
      <c r="A471" s="203"/>
      <c r="B471" s="204"/>
      <c r="C471" s="204"/>
      <c r="D471" s="203"/>
      <c r="E471" s="203"/>
      <c r="H471" s="203"/>
      <c r="I471" s="205"/>
      <c r="J471" s="205"/>
      <c r="K471" s="205"/>
      <c r="L471" s="205">
        <f>IFERROR(IF(G471="X",0,IF(H471="X",0,VLOOKUP(H471,'2'!$K$3:$L$16,2,FALSE))),0)</f>
        <v>0</v>
      </c>
      <c r="M471" s="205">
        <f t="shared" si="14"/>
        <v>0</v>
      </c>
      <c r="N471" s="205">
        <f>IFERROR(VLOOKUP(H471,'2'!$K$3:$M$16,3,FALSE),0)</f>
        <v>0</v>
      </c>
      <c r="O471" s="205">
        <f t="shared" si="15"/>
        <v>0</v>
      </c>
      <c r="P471" s="205"/>
      <c r="Q471" s="205"/>
      <c r="R471" s="205"/>
    </row>
    <row r="472" spans="1:18" hidden="1">
      <c r="A472" s="203"/>
      <c r="B472" s="204"/>
      <c r="C472" s="204"/>
      <c r="D472" s="203"/>
      <c r="E472" s="203"/>
      <c r="H472" s="203"/>
      <c r="I472" s="205"/>
      <c r="J472" s="205"/>
      <c r="K472" s="205"/>
      <c r="L472" s="205">
        <f>IFERROR(IF(G472="X",0,IF(H472="X",0,VLOOKUP(H472,'2'!$K$3:$L$16,2,FALSE))),0)</f>
        <v>0</v>
      </c>
      <c r="M472" s="205">
        <f t="shared" si="14"/>
        <v>0</v>
      </c>
      <c r="N472" s="205">
        <f>IFERROR(VLOOKUP(H472,'2'!$K$3:$M$16,3,FALSE),0)</f>
        <v>0</v>
      </c>
      <c r="O472" s="205">
        <f t="shared" si="15"/>
        <v>0</v>
      </c>
      <c r="P472" s="205"/>
      <c r="Q472" s="205"/>
      <c r="R472" s="205"/>
    </row>
    <row r="473" spans="1:18" hidden="1">
      <c r="A473" s="203"/>
      <c r="B473" s="204"/>
      <c r="C473" s="204"/>
      <c r="D473" s="203"/>
      <c r="E473" s="203"/>
      <c r="H473" s="203"/>
      <c r="I473" s="205"/>
      <c r="J473" s="205"/>
      <c r="K473" s="205"/>
      <c r="L473" s="205">
        <f>IFERROR(IF(G473="X",0,IF(H473="X",0,VLOOKUP(H473,'2'!$K$3:$L$16,2,FALSE))),0)</f>
        <v>0</v>
      </c>
      <c r="M473" s="205">
        <f t="shared" si="14"/>
        <v>0</v>
      </c>
      <c r="N473" s="205">
        <f>IFERROR(VLOOKUP(H473,'2'!$K$3:$M$16,3,FALSE),0)</f>
        <v>0</v>
      </c>
      <c r="O473" s="205">
        <f t="shared" si="15"/>
        <v>0</v>
      </c>
      <c r="P473" s="205"/>
      <c r="Q473" s="205"/>
      <c r="R473" s="205"/>
    </row>
    <row r="474" spans="1:18" hidden="1">
      <c r="A474" s="203"/>
      <c r="B474" s="204"/>
      <c r="C474" s="204"/>
      <c r="D474" s="203"/>
      <c r="E474" s="203"/>
      <c r="H474" s="203"/>
      <c r="I474" s="205"/>
      <c r="J474" s="205"/>
      <c r="K474" s="205"/>
      <c r="L474" s="205">
        <f>IFERROR(IF(G474="X",0,IF(H474="X",0,VLOOKUP(H474,'2'!$K$3:$L$16,2,FALSE))),0)</f>
        <v>0</v>
      </c>
      <c r="M474" s="205">
        <f t="shared" si="14"/>
        <v>0</v>
      </c>
      <c r="N474" s="205">
        <f>IFERROR(VLOOKUP(H474,'2'!$K$3:$M$16,3,FALSE),0)</f>
        <v>0</v>
      </c>
      <c r="O474" s="205">
        <f t="shared" si="15"/>
        <v>0</v>
      </c>
      <c r="P474" s="205"/>
      <c r="Q474" s="205"/>
      <c r="R474" s="205"/>
    </row>
    <row r="475" spans="1:18" hidden="1">
      <c r="A475" s="203"/>
      <c r="B475" s="204"/>
      <c r="C475" s="204"/>
      <c r="D475" s="203"/>
      <c r="E475" s="203"/>
      <c r="H475" s="203"/>
      <c r="I475" s="205"/>
      <c r="J475" s="205"/>
      <c r="K475" s="205"/>
      <c r="L475" s="205">
        <f>IFERROR(IF(G475="X",0,IF(H475="X",0,VLOOKUP(H475,'2'!$K$3:$L$16,2,FALSE))),0)</f>
        <v>0</v>
      </c>
      <c r="M475" s="205">
        <f t="shared" si="14"/>
        <v>0</v>
      </c>
      <c r="N475" s="205">
        <f>IFERROR(VLOOKUP(H475,'2'!$K$3:$M$16,3,FALSE),0)</f>
        <v>0</v>
      </c>
      <c r="O475" s="205">
        <f t="shared" si="15"/>
        <v>0</v>
      </c>
      <c r="P475" s="205"/>
      <c r="Q475" s="205"/>
      <c r="R475" s="205"/>
    </row>
    <row r="476" spans="1:18" hidden="1">
      <c r="A476" s="203"/>
      <c r="B476" s="204"/>
      <c r="C476" s="204"/>
      <c r="D476" s="203"/>
      <c r="E476" s="203"/>
      <c r="H476" s="203"/>
      <c r="I476" s="205"/>
      <c r="J476" s="205"/>
      <c r="K476" s="205"/>
      <c r="L476" s="205">
        <f>IFERROR(IF(G476="X",0,IF(H476="X",0,VLOOKUP(H476,'2'!$K$3:$L$16,2,FALSE))),0)</f>
        <v>0</v>
      </c>
      <c r="M476" s="205">
        <f t="shared" si="14"/>
        <v>0</v>
      </c>
      <c r="N476" s="205">
        <f>IFERROR(VLOOKUP(H476,'2'!$K$3:$M$16,3,FALSE),0)</f>
        <v>0</v>
      </c>
      <c r="O476" s="205">
        <f t="shared" si="15"/>
        <v>0</v>
      </c>
      <c r="P476" s="205"/>
      <c r="Q476" s="205"/>
      <c r="R476" s="205"/>
    </row>
    <row r="477" spans="1:18" hidden="1">
      <c r="A477" s="203"/>
      <c r="B477" s="204"/>
      <c r="C477" s="204"/>
      <c r="D477" s="203"/>
      <c r="E477" s="203"/>
      <c r="H477" s="203"/>
      <c r="I477" s="205"/>
      <c r="J477" s="205"/>
      <c r="K477" s="205"/>
      <c r="L477" s="205">
        <f>IFERROR(IF(G477="X",0,IF(H477="X",0,VLOOKUP(H477,'2'!$K$3:$L$16,2,FALSE))),0)</f>
        <v>0</v>
      </c>
      <c r="M477" s="205">
        <f t="shared" si="14"/>
        <v>0</v>
      </c>
      <c r="N477" s="205">
        <f>IFERROR(VLOOKUP(H477,'2'!$K$3:$M$16,3,FALSE),0)</f>
        <v>0</v>
      </c>
      <c r="O477" s="205">
        <f t="shared" si="15"/>
        <v>0</v>
      </c>
      <c r="P477" s="205"/>
      <c r="Q477" s="205"/>
      <c r="R477" s="205"/>
    </row>
    <row r="478" spans="1:18" hidden="1">
      <c r="A478" s="203"/>
      <c r="B478" s="204"/>
      <c r="C478" s="204"/>
      <c r="D478" s="203"/>
      <c r="E478" s="203"/>
      <c r="H478" s="203"/>
      <c r="I478" s="205"/>
      <c r="J478" s="205"/>
      <c r="K478" s="205"/>
      <c r="L478" s="205">
        <f>IFERROR(IF(G478="X",0,IF(H478="X",0,VLOOKUP(H478,'2'!$K$3:$L$16,2,FALSE))),0)</f>
        <v>0</v>
      </c>
      <c r="M478" s="205">
        <f t="shared" si="14"/>
        <v>0</v>
      </c>
      <c r="N478" s="205">
        <f>IFERROR(VLOOKUP(H478,'2'!$K$3:$M$16,3,FALSE),0)</f>
        <v>0</v>
      </c>
      <c r="O478" s="205">
        <f t="shared" si="15"/>
        <v>0</v>
      </c>
      <c r="P478" s="205"/>
      <c r="Q478" s="205"/>
      <c r="R478" s="205"/>
    </row>
    <row r="479" spans="1:18" hidden="1">
      <c r="A479" s="203"/>
      <c r="B479" s="204"/>
      <c r="C479" s="204"/>
      <c r="D479" s="203"/>
      <c r="E479" s="203"/>
      <c r="H479" s="203"/>
      <c r="I479" s="205"/>
      <c r="J479" s="205"/>
      <c r="K479" s="205"/>
      <c r="L479" s="205">
        <f>IFERROR(IF(G479="X",0,IF(H479="X",0,VLOOKUP(H479,'2'!$K$3:$L$16,2,FALSE))),0)</f>
        <v>0</v>
      </c>
      <c r="M479" s="205">
        <f t="shared" si="14"/>
        <v>0</v>
      </c>
      <c r="N479" s="205">
        <f>IFERROR(VLOOKUP(H479,'2'!$K$3:$M$16,3,FALSE),0)</f>
        <v>0</v>
      </c>
      <c r="O479" s="205">
        <f t="shared" si="15"/>
        <v>0</v>
      </c>
      <c r="P479" s="205"/>
      <c r="Q479" s="205"/>
      <c r="R479" s="205"/>
    </row>
    <row r="480" spans="1:18" hidden="1">
      <c r="A480" s="203"/>
      <c r="B480" s="204"/>
      <c r="C480" s="204"/>
      <c r="D480" s="203"/>
      <c r="E480" s="203"/>
      <c r="H480" s="203"/>
      <c r="I480" s="205"/>
      <c r="J480" s="205"/>
      <c r="K480" s="205"/>
      <c r="L480" s="205">
        <f>IFERROR(IF(G480="X",0,IF(H480="X",0,VLOOKUP(H480,'2'!$K$3:$L$16,2,FALSE))),0)</f>
        <v>0</v>
      </c>
      <c r="M480" s="205">
        <f t="shared" si="14"/>
        <v>0</v>
      </c>
      <c r="N480" s="205">
        <f>IFERROR(VLOOKUP(H480,'2'!$K$3:$M$16,3,FALSE),0)</f>
        <v>0</v>
      </c>
      <c r="O480" s="205">
        <f t="shared" si="15"/>
        <v>0</v>
      </c>
      <c r="P480" s="205"/>
      <c r="Q480" s="205"/>
      <c r="R480" s="205"/>
    </row>
    <row r="481" spans="1:18" hidden="1">
      <c r="A481" s="203"/>
      <c r="B481" s="204"/>
      <c r="C481" s="204"/>
      <c r="D481" s="203"/>
      <c r="E481" s="203"/>
      <c r="H481" s="203"/>
      <c r="I481" s="205"/>
      <c r="J481" s="205"/>
      <c r="K481" s="205"/>
      <c r="L481" s="205">
        <f>IFERROR(IF(G481="X",0,IF(H481="X",0,VLOOKUP(H481,'2'!$K$3:$L$16,2,FALSE))),0)</f>
        <v>0</v>
      </c>
      <c r="M481" s="205">
        <f t="shared" si="14"/>
        <v>0</v>
      </c>
      <c r="N481" s="205">
        <f>IFERROR(VLOOKUP(H481,'2'!$K$3:$M$16,3,FALSE),0)</f>
        <v>0</v>
      </c>
      <c r="O481" s="205">
        <f t="shared" si="15"/>
        <v>0</v>
      </c>
      <c r="P481" s="205"/>
      <c r="Q481" s="205"/>
      <c r="R481" s="205"/>
    </row>
    <row r="482" spans="1:18" hidden="1">
      <c r="A482" s="203"/>
      <c r="B482" s="204"/>
      <c r="C482" s="204"/>
      <c r="D482" s="203"/>
      <c r="E482" s="203"/>
      <c r="H482" s="203"/>
      <c r="I482" s="205"/>
      <c r="J482" s="205"/>
      <c r="K482" s="205"/>
      <c r="L482" s="205">
        <f>IFERROR(IF(G482="X",0,IF(H482="X",0,VLOOKUP(H482,'2'!$K$3:$L$16,2,FALSE))),0)</f>
        <v>0</v>
      </c>
      <c r="M482" s="205">
        <f t="shared" si="14"/>
        <v>0</v>
      </c>
      <c r="N482" s="205">
        <f>IFERROR(VLOOKUP(H482,'2'!$K$3:$M$16,3,FALSE),0)</f>
        <v>0</v>
      </c>
      <c r="O482" s="205">
        <f t="shared" si="15"/>
        <v>0</v>
      </c>
      <c r="P482" s="205"/>
      <c r="Q482" s="205"/>
      <c r="R482" s="205"/>
    </row>
    <row r="483" spans="1:18" hidden="1">
      <c r="A483" s="203"/>
      <c r="B483" s="204"/>
      <c r="C483" s="204"/>
      <c r="D483" s="203"/>
      <c r="E483" s="203"/>
      <c r="H483" s="203"/>
      <c r="I483" s="205"/>
      <c r="J483" s="205"/>
      <c r="K483" s="205"/>
      <c r="L483" s="205">
        <f>IFERROR(IF(G483="X",0,IF(H483="X",0,VLOOKUP(H483,'2'!$K$3:$L$16,2,FALSE))),0)</f>
        <v>0</v>
      </c>
      <c r="M483" s="205">
        <f t="shared" si="14"/>
        <v>0</v>
      </c>
      <c r="N483" s="205">
        <f>IFERROR(VLOOKUP(H483,'2'!$K$3:$M$16,3,FALSE),0)</f>
        <v>0</v>
      </c>
      <c r="O483" s="205">
        <f t="shared" si="15"/>
        <v>0</v>
      </c>
      <c r="P483" s="205"/>
      <c r="Q483" s="205"/>
      <c r="R483" s="205"/>
    </row>
    <row r="484" spans="1:18" hidden="1">
      <c r="A484" s="203"/>
      <c r="B484" s="204"/>
      <c r="C484" s="204"/>
      <c r="D484" s="203"/>
      <c r="E484" s="203"/>
      <c r="H484" s="203"/>
      <c r="I484" s="205"/>
      <c r="J484" s="205"/>
      <c r="K484" s="205"/>
      <c r="L484" s="205">
        <f>IFERROR(IF(G484="X",0,IF(H484="X",0,VLOOKUP(H484,'2'!$K$3:$L$16,2,FALSE))),0)</f>
        <v>0</v>
      </c>
      <c r="M484" s="205">
        <f t="shared" si="14"/>
        <v>0</v>
      </c>
      <c r="N484" s="205">
        <f>IFERROR(VLOOKUP(H484,'2'!$K$3:$M$16,3,FALSE),0)</f>
        <v>0</v>
      </c>
      <c r="O484" s="205">
        <f t="shared" si="15"/>
        <v>0</v>
      </c>
      <c r="P484" s="205"/>
      <c r="Q484" s="205"/>
      <c r="R484" s="205"/>
    </row>
    <row r="485" spans="1:18" hidden="1">
      <c r="A485" s="203"/>
      <c r="B485" s="204"/>
      <c r="C485" s="204"/>
      <c r="D485" s="203"/>
      <c r="E485" s="203"/>
      <c r="H485" s="203"/>
      <c r="I485" s="205"/>
      <c r="J485" s="205"/>
      <c r="K485" s="205"/>
      <c r="L485" s="205">
        <f>IFERROR(IF(G485="X",0,IF(H485="X",0,VLOOKUP(H485,'2'!$K$3:$L$16,2,FALSE))),0)</f>
        <v>0</v>
      </c>
      <c r="M485" s="205">
        <f t="shared" si="14"/>
        <v>0</v>
      </c>
      <c r="N485" s="205">
        <f>IFERROR(VLOOKUP(H485,'2'!$K$3:$M$16,3,FALSE),0)</f>
        <v>0</v>
      </c>
      <c r="O485" s="205">
        <f t="shared" si="15"/>
        <v>0</v>
      </c>
      <c r="P485" s="205"/>
      <c r="Q485" s="205"/>
      <c r="R485" s="205"/>
    </row>
    <row r="486" spans="1:18" hidden="1">
      <c r="A486" s="203"/>
      <c r="B486" s="204"/>
      <c r="C486" s="204"/>
      <c r="D486" s="203"/>
      <c r="E486" s="203"/>
      <c r="H486" s="203"/>
      <c r="I486" s="205"/>
      <c r="J486" s="205"/>
      <c r="K486" s="205"/>
      <c r="L486" s="205">
        <f>IFERROR(IF(G486="X",0,IF(H486="X",0,VLOOKUP(H486,'2'!$K$3:$L$16,2,FALSE))),0)</f>
        <v>0</v>
      </c>
      <c r="M486" s="205">
        <f t="shared" si="14"/>
        <v>0</v>
      </c>
      <c r="N486" s="205">
        <f>IFERROR(VLOOKUP(H486,'2'!$K$3:$M$16,3,FALSE),0)</f>
        <v>0</v>
      </c>
      <c r="O486" s="205">
        <f t="shared" si="15"/>
        <v>0</v>
      </c>
      <c r="P486" s="205"/>
      <c r="Q486" s="205"/>
      <c r="R486" s="205"/>
    </row>
    <row r="487" spans="1:18" hidden="1">
      <c r="A487" s="203"/>
      <c r="B487" s="204"/>
      <c r="C487" s="204"/>
      <c r="D487" s="203"/>
      <c r="E487" s="203"/>
      <c r="H487" s="203"/>
      <c r="I487" s="205"/>
      <c r="J487" s="205"/>
      <c r="K487" s="205"/>
      <c r="L487" s="205">
        <f>IFERROR(IF(G487="X",0,IF(H487="X",0,VLOOKUP(H487,'2'!$K$3:$L$16,2,FALSE))),0)</f>
        <v>0</v>
      </c>
      <c r="M487" s="205">
        <f t="shared" si="14"/>
        <v>0</v>
      </c>
      <c r="N487" s="205">
        <f>IFERROR(VLOOKUP(H487,'2'!$K$3:$M$16,3,FALSE),0)</f>
        <v>0</v>
      </c>
      <c r="O487" s="205">
        <f t="shared" si="15"/>
        <v>0</v>
      </c>
      <c r="P487" s="205"/>
      <c r="Q487" s="205"/>
      <c r="R487" s="205"/>
    </row>
    <row r="488" spans="1:18" hidden="1">
      <c r="A488" s="203"/>
      <c r="B488" s="204"/>
      <c r="C488" s="204"/>
      <c r="D488" s="203"/>
      <c r="E488" s="203"/>
      <c r="H488" s="203"/>
      <c r="I488" s="205"/>
      <c r="J488" s="205"/>
      <c r="K488" s="205"/>
      <c r="L488" s="205">
        <f>IFERROR(IF(G488="X",0,IF(H488="X",0,VLOOKUP(H488,'2'!$K$3:$L$16,2,FALSE))),0)</f>
        <v>0</v>
      </c>
      <c r="M488" s="205">
        <f t="shared" si="14"/>
        <v>0</v>
      </c>
      <c r="N488" s="205">
        <f>IFERROR(VLOOKUP(H488,'2'!$K$3:$M$16,3,FALSE),0)</f>
        <v>0</v>
      </c>
      <c r="O488" s="205">
        <f t="shared" si="15"/>
        <v>0</v>
      </c>
      <c r="P488" s="205"/>
      <c r="Q488" s="205"/>
      <c r="R488" s="205"/>
    </row>
    <row r="489" spans="1:18" hidden="1">
      <c r="A489" s="203"/>
      <c r="B489" s="204"/>
      <c r="C489" s="204"/>
      <c r="D489" s="203"/>
      <c r="E489" s="203"/>
      <c r="H489" s="203"/>
      <c r="I489" s="205"/>
      <c r="J489" s="205"/>
      <c r="K489" s="205"/>
      <c r="L489" s="205">
        <f>IFERROR(IF(G489="X",0,IF(H489="X",0,VLOOKUP(H489,'2'!$K$3:$L$16,2,FALSE))),0)</f>
        <v>0</v>
      </c>
      <c r="M489" s="205">
        <f t="shared" si="14"/>
        <v>0</v>
      </c>
      <c r="N489" s="205">
        <f>IFERROR(VLOOKUP(H489,'2'!$K$3:$M$16,3,FALSE),0)</f>
        <v>0</v>
      </c>
      <c r="O489" s="205">
        <f t="shared" si="15"/>
        <v>0</v>
      </c>
      <c r="P489" s="205"/>
      <c r="Q489" s="205"/>
      <c r="R489" s="205"/>
    </row>
    <row r="490" spans="1:18" hidden="1">
      <c r="A490" s="203"/>
      <c r="B490" s="204"/>
      <c r="C490" s="204"/>
      <c r="D490" s="203"/>
      <c r="E490" s="203"/>
      <c r="H490" s="203"/>
      <c r="I490" s="205"/>
      <c r="J490" s="205"/>
      <c r="K490" s="205"/>
      <c r="L490" s="205">
        <f>IFERROR(IF(G490="X",0,IF(H490="X",0,VLOOKUP(H490,'2'!$K$3:$L$16,2,FALSE))),0)</f>
        <v>0</v>
      </c>
      <c r="M490" s="205">
        <f t="shared" si="14"/>
        <v>0</v>
      </c>
      <c r="N490" s="205">
        <f>IFERROR(VLOOKUP(H490,'2'!$K$3:$M$16,3,FALSE),0)</f>
        <v>0</v>
      </c>
      <c r="O490" s="205">
        <f t="shared" si="15"/>
        <v>0</v>
      </c>
      <c r="P490" s="205"/>
      <c r="Q490" s="205"/>
      <c r="R490" s="205"/>
    </row>
    <row r="491" spans="1:18" hidden="1">
      <c r="A491" s="203"/>
      <c r="B491" s="204"/>
      <c r="C491" s="204"/>
      <c r="D491" s="203"/>
      <c r="E491" s="203"/>
      <c r="H491" s="203"/>
      <c r="I491" s="205"/>
      <c r="J491" s="205"/>
      <c r="K491" s="205"/>
      <c r="L491" s="205">
        <f>IFERROR(IF(G491="X",0,IF(H491="X",0,VLOOKUP(H491,'2'!$K$3:$L$16,2,FALSE))),0)</f>
        <v>0</v>
      </c>
      <c r="M491" s="205">
        <f t="shared" si="14"/>
        <v>0</v>
      </c>
      <c r="N491" s="205">
        <f>IFERROR(VLOOKUP(H491,'2'!$K$3:$M$16,3,FALSE),0)</f>
        <v>0</v>
      </c>
      <c r="O491" s="205">
        <f t="shared" si="15"/>
        <v>0</v>
      </c>
      <c r="P491" s="205"/>
      <c r="Q491" s="205"/>
      <c r="R491" s="205"/>
    </row>
    <row r="492" spans="1:18" hidden="1">
      <c r="A492" s="203"/>
      <c r="B492" s="204"/>
      <c r="C492" s="204"/>
      <c r="D492" s="203"/>
      <c r="E492" s="203"/>
      <c r="H492" s="203"/>
      <c r="I492" s="205"/>
      <c r="J492" s="205"/>
      <c r="K492" s="205"/>
      <c r="L492" s="205">
        <f>IFERROR(IF(G492="X",0,IF(H492="X",0,VLOOKUP(H492,'2'!$K$3:$L$16,2,FALSE))),0)</f>
        <v>0</v>
      </c>
      <c r="M492" s="205">
        <f t="shared" si="14"/>
        <v>0</v>
      </c>
      <c r="N492" s="205">
        <f>IFERROR(VLOOKUP(H492,'2'!$K$3:$M$16,3,FALSE),0)</f>
        <v>0</v>
      </c>
      <c r="O492" s="205">
        <f t="shared" si="15"/>
        <v>0</v>
      </c>
      <c r="P492" s="205"/>
      <c r="Q492" s="205"/>
      <c r="R492" s="205"/>
    </row>
    <row r="493" spans="1:18" hidden="1">
      <c r="A493" s="203"/>
      <c r="B493" s="204"/>
      <c r="C493" s="204"/>
      <c r="D493" s="203"/>
      <c r="E493" s="203"/>
      <c r="H493" s="203"/>
      <c r="I493" s="205"/>
      <c r="J493" s="205"/>
      <c r="K493" s="205"/>
      <c r="L493" s="205">
        <f>IFERROR(IF(G493="X",0,IF(H493="X",0,VLOOKUP(H493,'2'!$K$3:$L$16,2,FALSE))),0)</f>
        <v>0</v>
      </c>
      <c r="M493" s="205">
        <f t="shared" si="14"/>
        <v>0</v>
      </c>
      <c r="N493" s="205">
        <f>IFERROR(VLOOKUP(H493,'2'!$K$3:$M$16,3,FALSE),0)</f>
        <v>0</v>
      </c>
      <c r="O493" s="205">
        <f t="shared" si="15"/>
        <v>0</v>
      </c>
      <c r="P493" s="205"/>
      <c r="Q493" s="205"/>
      <c r="R493" s="205"/>
    </row>
    <row r="494" spans="1:18" hidden="1">
      <c r="A494" s="203"/>
      <c r="B494" s="204"/>
      <c r="C494" s="204"/>
      <c r="D494" s="203"/>
      <c r="E494" s="203"/>
      <c r="H494" s="203"/>
      <c r="I494" s="205"/>
      <c r="J494" s="205"/>
      <c r="K494" s="205"/>
      <c r="L494" s="205">
        <f>IFERROR(IF(G494="X",0,IF(H494="X",0,VLOOKUP(H494,'2'!$K$3:$L$16,2,FALSE))),0)</f>
        <v>0</v>
      </c>
      <c r="M494" s="205">
        <f t="shared" si="14"/>
        <v>0</v>
      </c>
      <c r="N494" s="205">
        <f>IFERROR(VLOOKUP(H494,'2'!$K$3:$M$16,3,FALSE),0)</f>
        <v>0</v>
      </c>
      <c r="O494" s="205">
        <f t="shared" si="15"/>
        <v>0</v>
      </c>
      <c r="P494" s="205"/>
      <c r="Q494" s="205"/>
      <c r="R494" s="205"/>
    </row>
    <row r="495" spans="1:18" hidden="1">
      <c r="A495" s="203"/>
      <c r="B495" s="204"/>
      <c r="C495" s="204"/>
      <c r="D495" s="203"/>
      <c r="E495" s="203"/>
      <c r="H495" s="203"/>
      <c r="I495" s="205"/>
      <c r="J495" s="205"/>
      <c r="K495" s="205"/>
      <c r="L495" s="205">
        <f>IFERROR(IF(G495="X",0,IF(H495="X",0,VLOOKUP(H495,'2'!$K$3:$L$16,2,FALSE))),0)</f>
        <v>0</v>
      </c>
      <c r="M495" s="205">
        <f t="shared" si="14"/>
        <v>0</v>
      </c>
      <c r="N495" s="205">
        <f>IFERROR(VLOOKUP(H495,'2'!$K$3:$M$16,3,FALSE),0)</f>
        <v>0</v>
      </c>
      <c r="O495" s="205">
        <f t="shared" si="15"/>
        <v>0</v>
      </c>
      <c r="P495" s="205"/>
      <c r="Q495" s="205"/>
      <c r="R495" s="205"/>
    </row>
    <row r="496" spans="1:18" hidden="1">
      <c r="A496" s="203"/>
      <c r="B496" s="204"/>
      <c r="C496" s="204"/>
      <c r="D496" s="203"/>
      <c r="E496" s="203"/>
      <c r="H496" s="203"/>
      <c r="I496" s="205"/>
      <c r="J496" s="205"/>
      <c r="K496" s="205"/>
      <c r="L496" s="205">
        <f>IFERROR(IF(G496="X",0,IF(H496="X",0,VLOOKUP(H496,'2'!$K$3:$L$16,2,FALSE))),0)</f>
        <v>0</v>
      </c>
      <c r="M496" s="205">
        <f t="shared" si="14"/>
        <v>0</v>
      </c>
      <c r="N496" s="205">
        <f>IFERROR(VLOOKUP(H496,'2'!$K$3:$M$16,3,FALSE),0)</f>
        <v>0</v>
      </c>
      <c r="O496" s="205">
        <f t="shared" si="15"/>
        <v>0</v>
      </c>
      <c r="P496" s="205"/>
      <c r="Q496" s="205"/>
      <c r="R496" s="205"/>
    </row>
    <row r="497" spans="1:25" hidden="1">
      <c r="A497" s="203"/>
      <c r="B497" s="204"/>
      <c r="C497" s="204"/>
      <c r="D497" s="203"/>
      <c r="E497" s="203"/>
      <c r="H497" s="203"/>
      <c r="I497" s="205"/>
      <c r="J497" s="205"/>
      <c r="K497" s="205"/>
      <c r="L497" s="205">
        <f>IFERROR(IF(G497="X",0,IF(H497="X",0,VLOOKUP(H497,'2'!$K$3:$L$16,2,FALSE))),0)</f>
        <v>0</v>
      </c>
      <c r="M497" s="205">
        <f t="shared" si="14"/>
        <v>0</v>
      </c>
      <c r="N497" s="205">
        <f>IFERROR(VLOOKUP(H497,'2'!$K$3:$M$16,3,FALSE),0)</f>
        <v>0</v>
      </c>
      <c r="O497" s="205">
        <f t="shared" si="15"/>
        <v>0</v>
      </c>
      <c r="P497" s="205"/>
      <c r="Q497" s="205"/>
      <c r="R497" s="205"/>
    </row>
    <row r="498" spans="1:25" hidden="1">
      <c r="A498" s="203"/>
      <c r="B498" s="204"/>
      <c r="C498" s="204"/>
      <c r="D498" s="203"/>
      <c r="E498" s="203"/>
      <c r="H498" s="203"/>
      <c r="I498" s="205"/>
      <c r="J498" s="205"/>
      <c r="K498" s="205"/>
      <c r="L498" s="205">
        <f>IFERROR(IF(G498="X",0,IF(H498="X",0,VLOOKUP(H498,'2'!$K$3:$L$16,2,FALSE))),0)</f>
        <v>0</v>
      </c>
      <c r="M498" s="205">
        <f t="shared" si="14"/>
        <v>0</v>
      </c>
      <c r="N498" s="205">
        <f>IFERROR(VLOOKUP(H498,'2'!$K$3:$M$16,3,FALSE),0)</f>
        <v>0</v>
      </c>
      <c r="O498" s="205">
        <f t="shared" si="15"/>
        <v>0</v>
      </c>
      <c r="P498" s="205"/>
      <c r="Q498" s="205"/>
      <c r="R498" s="205"/>
    </row>
    <row r="499" spans="1:25" hidden="1">
      <c r="A499" s="203"/>
      <c r="B499" s="204"/>
      <c r="C499" s="204"/>
      <c r="D499" s="203"/>
      <c r="E499" s="203"/>
      <c r="H499" s="203"/>
      <c r="I499" s="205"/>
      <c r="J499" s="205"/>
      <c r="K499" s="205"/>
      <c r="L499" s="205">
        <f>IFERROR(IF(G499="X",0,IF(H499="X",0,VLOOKUP(H499,'2'!$K$3:$L$16,2,FALSE))),0)</f>
        <v>0</v>
      </c>
      <c r="M499" s="205">
        <f t="shared" si="14"/>
        <v>0</v>
      </c>
      <c r="N499" s="205">
        <f>IFERROR(VLOOKUP(H499,'2'!$K$3:$M$16,3,FALSE),0)</f>
        <v>0</v>
      </c>
      <c r="O499" s="205">
        <f t="shared" si="15"/>
        <v>0</v>
      </c>
      <c r="P499" s="205"/>
      <c r="Q499" s="205"/>
      <c r="R499" s="205"/>
    </row>
    <row r="500" spans="1:25" ht="15.75" thickBot="1">
      <c r="F500" s="208" t="s">
        <v>392</v>
      </c>
      <c r="G500" s="209"/>
      <c r="H500" s="208"/>
      <c r="I500" s="210"/>
      <c r="J500" s="210">
        <f t="shared" ref="J500:K500" si="16">SUM(J4:J499)</f>
        <v>0</v>
      </c>
      <c r="K500" s="210">
        <f t="shared" si="16"/>
        <v>795.5</v>
      </c>
      <c r="L500" s="210"/>
      <c r="M500" s="210">
        <f>SUM(M4:M499)</f>
        <v>194850.5</v>
      </c>
      <c r="N500" s="210"/>
      <c r="O500" s="210">
        <f t="shared" ref="O500" si="17">SUM(O4:O499)</f>
        <v>0</v>
      </c>
      <c r="P500" s="210">
        <f>SUM(P4:P499)</f>
        <v>465</v>
      </c>
      <c r="Q500" s="210">
        <f>SUM(Q4:Q499)</f>
        <v>465</v>
      </c>
      <c r="R500" s="210">
        <f>SUM(R4:R499)</f>
        <v>206</v>
      </c>
      <c r="S500" s="210">
        <f>SUM(S4:S499)</f>
        <v>0</v>
      </c>
      <c r="T500" s="210">
        <f t="shared" ref="T500:U500" si="18">SUM(T4:T499)</f>
        <v>0</v>
      </c>
      <c r="U500" s="210">
        <f t="shared" si="18"/>
        <v>0</v>
      </c>
      <c r="X500" t="s">
        <v>393</v>
      </c>
      <c r="Y500" t="s">
        <v>394</v>
      </c>
    </row>
    <row r="501" spans="1:25" ht="15.75" thickTop="1">
      <c r="X501" t="s">
        <v>395</v>
      </c>
      <c r="Y501" t="s">
        <v>396</v>
      </c>
    </row>
    <row r="502" spans="1:25">
      <c r="X502" t="s">
        <v>256</v>
      </c>
      <c r="Y502" t="s">
        <v>397</v>
      </c>
    </row>
    <row r="503" spans="1:25">
      <c r="X503" t="s">
        <v>398</v>
      </c>
      <c r="Y503" t="s">
        <v>399</v>
      </c>
    </row>
    <row r="504" spans="1:25">
      <c r="X504" t="s">
        <v>282</v>
      </c>
      <c r="Y504" t="s">
        <v>400</v>
      </c>
    </row>
    <row r="505" spans="1:25">
      <c r="X505" t="s">
        <v>401</v>
      </c>
      <c r="Y505" t="s">
        <v>402</v>
      </c>
    </row>
    <row r="506" spans="1:25">
      <c r="X506" t="s">
        <v>403</v>
      </c>
      <c r="Y506" t="s">
        <v>404</v>
      </c>
    </row>
    <row r="507" spans="1:25">
      <c r="X507" t="s">
        <v>208</v>
      </c>
      <c r="Y507" t="s">
        <v>405</v>
      </c>
    </row>
    <row r="508" spans="1:25">
      <c r="X508" t="s">
        <v>406</v>
      </c>
      <c r="Y508" t="s">
        <v>407</v>
      </c>
    </row>
    <row r="509" spans="1:25">
      <c r="X509" t="s">
        <v>285</v>
      </c>
      <c r="Y509" t="s">
        <v>408</v>
      </c>
    </row>
    <row r="510" spans="1:25">
      <c r="X510" t="s">
        <v>192</v>
      </c>
      <c r="Y510" t="s">
        <v>409</v>
      </c>
    </row>
    <row r="511" spans="1:25">
      <c r="X511" t="s">
        <v>410</v>
      </c>
      <c r="Y511" t="s">
        <v>411</v>
      </c>
    </row>
    <row r="512" spans="1:25">
      <c r="X512" t="s">
        <v>218</v>
      </c>
      <c r="Y512" t="s">
        <v>412</v>
      </c>
    </row>
    <row r="513" spans="24:25">
      <c r="X513" t="s">
        <v>252</v>
      </c>
      <c r="Y513" t="s">
        <v>413</v>
      </c>
    </row>
    <row r="514" spans="24:25">
      <c r="X514" t="s">
        <v>310</v>
      </c>
      <c r="Y514" t="s">
        <v>414</v>
      </c>
    </row>
    <row r="515" spans="24:25">
      <c r="X515" t="s">
        <v>415</v>
      </c>
      <c r="Y515" t="s">
        <v>416</v>
      </c>
    </row>
    <row r="516" spans="24:25">
      <c r="X516" t="s">
        <v>417</v>
      </c>
      <c r="Y516" t="s">
        <v>418</v>
      </c>
    </row>
    <row r="517" spans="24:25">
      <c r="X517" t="s">
        <v>203</v>
      </c>
      <c r="Y517" t="s">
        <v>419</v>
      </c>
    </row>
    <row r="518" spans="24:25">
      <c r="X518" t="s">
        <v>303</v>
      </c>
      <c r="Y518" t="s">
        <v>420</v>
      </c>
    </row>
    <row r="519" spans="24:25">
      <c r="X519" t="s">
        <v>253</v>
      </c>
      <c r="Y519" t="s">
        <v>421</v>
      </c>
    </row>
    <row r="520" spans="24:25">
      <c r="X520" t="s">
        <v>422</v>
      </c>
      <c r="Y520" t="s">
        <v>423</v>
      </c>
    </row>
    <row r="521" spans="24:25">
      <c r="X521" t="s">
        <v>424</v>
      </c>
      <c r="Y521" t="s">
        <v>425</v>
      </c>
    </row>
    <row r="522" spans="24:25">
      <c r="X522" t="s">
        <v>260</v>
      </c>
      <c r="Y522" t="s">
        <v>426</v>
      </c>
    </row>
    <row r="523" spans="24:25">
      <c r="X523" t="s">
        <v>221</v>
      </c>
      <c r="Y523" t="s">
        <v>427</v>
      </c>
    </row>
    <row r="524" spans="24:25">
      <c r="X524" t="s">
        <v>428</v>
      </c>
      <c r="Y524" t="s">
        <v>429</v>
      </c>
    </row>
    <row r="525" spans="24:25">
      <c r="X525" t="s">
        <v>430</v>
      </c>
      <c r="Y525" t="s">
        <v>431</v>
      </c>
    </row>
    <row r="526" spans="24:25">
      <c r="X526" t="s">
        <v>432</v>
      </c>
      <c r="Y526" t="s">
        <v>433</v>
      </c>
    </row>
    <row r="527" spans="24:25">
      <c r="X527" t="s">
        <v>434</v>
      </c>
      <c r="Y527" t="s">
        <v>435</v>
      </c>
    </row>
    <row r="528" spans="24:25">
      <c r="X528" t="s">
        <v>436</v>
      </c>
      <c r="Y528" t="s">
        <v>437</v>
      </c>
    </row>
    <row r="529" spans="24:25">
      <c r="X529" t="s">
        <v>272</v>
      </c>
      <c r="Y529" t="s">
        <v>438</v>
      </c>
    </row>
    <row r="530" spans="24:25">
      <c r="X530" t="s">
        <v>197</v>
      </c>
      <c r="Y530" t="s">
        <v>439</v>
      </c>
    </row>
    <row r="531" spans="24:25">
      <c r="X531" t="s">
        <v>293</v>
      </c>
      <c r="Y531" t="s">
        <v>440</v>
      </c>
    </row>
    <row r="532" spans="24:25">
      <c r="X532" t="s">
        <v>441</v>
      </c>
      <c r="Y532" t="s">
        <v>442</v>
      </c>
    </row>
    <row r="533" spans="24:25">
      <c r="X533" t="s">
        <v>278</v>
      </c>
      <c r="Y533" t="s">
        <v>443</v>
      </c>
    </row>
    <row r="534" spans="24:25">
      <c r="X534" t="s">
        <v>444</v>
      </c>
      <c r="Y534" t="s">
        <v>445</v>
      </c>
    </row>
    <row r="539" spans="24:25">
      <c r="X539" t="s">
        <v>205</v>
      </c>
      <c r="Y539" t="s">
        <v>446</v>
      </c>
    </row>
    <row r="540" spans="24:25">
      <c r="X540" t="s">
        <v>210</v>
      </c>
      <c r="Y540" t="s">
        <v>126</v>
      </c>
    </row>
    <row r="541" spans="24:25">
      <c r="X541" t="s">
        <v>194</v>
      </c>
      <c r="Y541" t="s">
        <v>131</v>
      </c>
    </row>
    <row r="542" spans="24:25">
      <c r="X542" t="s">
        <v>447</v>
      </c>
      <c r="Y542" t="s">
        <v>448</v>
      </c>
    </row>
    <row r="544" spans="24:25">
      <c r="X544" t="s">
        <v>206</v>
      </c>
    </row>
    <row r="545" spans="24:24">
      <c r="X545" t="s">
        <v>280</v>
      </c>
    </row>
    <row r="546" spans="24:24">
      <c r="X546" t="s">
        <v>324</v>
      </c>
    </row>
    <row r="547" spans="24:24">
      <c r="X547" t="s">
        <v>333</v>
      </c>
    </row>
    <row r="548" spans="24:24">
      <c r="X548" t="s">
        <v>342</v>
      </c>
    </row>
    <row r="549" spans="24:24">
      <c r="X549" t="s">
        <v>349</v>
      </c>
    </row>
  </sheetData>
  <sheetProtection algorithmName="SHA-512" hashValue="ofNZktZLKNB3FWhcy/GxzAEpPRiQQye/HuNrVlUlv3jR07ESHW9edMJtQPS8s0ZCeUCQ+glNcXue9HLxH3LNBw==" saltValue="qVOpEJv/KxXKkCVvodrijA==" spinCount="100000" sheet="1" objects="1" scenarios="1"/>
  <mergeCells count="11">
    <mergeCell ref="U1:U3"/>
    <mergeCell ref="F1:J1"/>
    <mergeCell ref="P1:P3"/>
    <mergeCell ref="Q1:Q3"/>
    <mergeCell ref="R1:R3"/>
    <mergeCell ref="F2:J2"/>
    <mergeCell ref="B1:C2"/>
    <mergeCell ref="D1:E1"/>
    <mergeCell ref="D2:E2"/>
    <mergeCell ref="S1:S3"/>
    <mergeCell ref="T1:T3"/>
  </mergeCells>
  <phoneticPr fontId="11" type="noConversion"/>
  <dataValidations count="3">
    <dataValidation type="list" allowBlank="1" showInputMessage="1" showErrorMessage="1" sqref="E4:E499" xr:uid="{F0C5F177-2CF8-4C82-9611-D4F5E68AEF3D}">
      <formula1>$X$500:$X$534</formula1>
    </dataValidation>
    <dataValidation type="list" allowBlank="1" showInputMessage="1" showErrorMessage="1" sqref="A4:A499" xr:uid="{A53F0371-831E-4AF9-97E8-129246CF2FC9}">
      <formula1>$X$544:$X$549</formula1>
    </dataValidation>
    <dataValidation type="list" allowBlank="1" showInputMessage="1" showErrorMessage="1" sqref="I4:I499" xr:uid="{F337B942-46F7-4816-A52C-9AADD32A753B}">
      <formula1>$X$539:$X$542</formula1>
    </dataValidation>
  </dataValidations>
  <pageMargins left="0.7" right="0.7" top="0.75" bottom="0.75" header="0.3" footer="0.3"/>
  <pageSetup paperSize="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codeName="Blad8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38</v>
      </c>
      <c r="B1" s="292"/>
      <c r="C1" s="293"/>
      <c r="D1" s="294" t="s">
        <v>127</v>
      </c>
      <c r="E1" s="295"/>
      <c r="F1" s="297">
        <f>'Kosten NEN2075'!C40</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IFERROR(VLOOKUP(H4,'38'!$K$3:$M$16,3,FALSE),0)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IFERROR(VLOOKUP(H5,'38'!$K$3:$M$16,3,FALSE),0)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IFERROR(VLOOKUP(H6,'38'!$K$3:$M$16,3,FALSE),0)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IFERROR(VLOOKUP(H7,'38'!$K$3:$M$16,3,FALSE),0)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IFERROR(VLOOKUP(H8,'38'!$K$3:$M$16,3,FALSE),0)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IFERROR(VLOOKUP(H9,'38'!$K$3:$M$16,3,FALSE),0)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IFERROR(VLOOKUP(H10,'38'!$K$3:$M$16,3,FALSE),0)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IFERROR(VLOOKUP(H11,'38'!$K$3:$M$16,3,FALSE),0)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IFERROR(VLOOKUP(H12,'38'!$K$3:$M$16,3,FALSE),0)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IFERROR(VLOOKUP(H13,'38'!$K$3:$M$16,3,FALSE),0)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IFERROR(VLOOKUP(H14,'38'!$K$3:$M$16,3,FALSE),0)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IFERROR(VLOOKUP(H15,'38'!$K$3:$M$16,3,FALSE),0)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IFERROR(VLOOKUP(H16,'38'!$K$3:$M$16,3,FALSE),0)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IFERROR(VLOOKUP(H17,'38'!$K$3:$M$16,3,FALSE),0)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IFERROR(VLOOKUP(H18,'38'!$K$3:$M$16,3,FALSE),0)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IFERROR(VLOOKUP(H19,'38'!$K$3:$M$16,3,FALSE),0)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IFERROR(VLOOKUP(H20,'38'!$K$3:$M$16,3,FALSE),0)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IFERROR(VLOOKUP(H21,'38'!$K$3:$M$16,3,FALSE),0)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IFERROR(VLOOKUP(H22,'38'!$K$3:$M$16,3,FALSE),0)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IFERROR(VLOOKUP(H23,'38'!$K$3:$M$16,3,FALSE),0)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IFERROR(VLOOKUP(H24,'38'!$K$3:$M$16,3,FALSE),0)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IFERROR(VLOOKUP(H25,'38'!$K$3:$M$16,3,FALSE),0)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IFERROR(VLOOKUP(H26,'38'!$K$3:$M$16,3,FALSE),0)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IFERROR(VLOOKUP(H27,'38'!$K$3:$M$16,3,FALSE),0)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IFERROR(VLOOKUP(H28,'38'!$K$3:$M$16,3,FALSE),0)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IFERROR(VLOOKUP(H29,'38'!$K$3:$M$16,3,FALSE),0)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IFERROR(VLOOKUP(H30,'38'!$K$3:$M$16,3,FALSE),0)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IFERROR(VLOOKUP(H31,'38'!$K$3:$M$16,3,FALSE),0)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IFERROR(VLOOKUP(H32,'38'!$K$3:$M$16,3,FALSE),0)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IFERROR(VLOOKUP(H33,'38'!$K$3:$M$16,3,FALSE),0)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IFERROR(VLOOKUP(H34,'38'!$K$3:$M$16,3,FALSE),0)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IFERROR(VLOOKUP(H35,'38'!$K$3:$M$16,3,FALSE),0)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IFERROR(VLOOKUP(H36,'38'!$K$3:$M$16,3,FALSE),0)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IFERROR(VLOOKUP(H37,'38'!$K$3:$M$16,3,FALSE),0)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IFERROR(VLOOKUP(H38,'38'!$K$3:$M$16,3,FALSE),0)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IFERROR(VLOOKUP(H39,'38'!$K$3:$M$16,3,FALSE),0)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IFERROR(VLOOKUP(H40,'38'!$K$3:$M$16,3,FALSE),0)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IFERROR(VLOOKUP(H41,'38'!$K$3:$M$16,3,FALSE),0)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IFERROR(VLOOKUP(H42,'38'!$K$3:$M$16,3,FALSE),0)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IFERROR(VLOOKUP(H43,'38'!$K$3:$M$16,3,FALSE),0)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IFERROR(VLOOKUP(H44,'38'!$K$3:$M$16,3,FALSE),0)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IFERROR(VLOOKUP(H45,'38'!$K$3:$M$16,3,FALSE),0)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IFERROR(VLOOKUP(H46,'38'!$K$3:$M$16,3,FALSE),0)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IFERROR(VLOOKUP(H47,'38'!$K$3:$M$16,3,FALSE),0)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IFERROR(VLOOKUP(H48,'38'!$K$3:$M$16,3,FALSE),0)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IFERROR(VLOOKUP(H49,'38'!$K$3:$M$16,3,FALSE),0)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IFERROR(VLOOKUP(H50,'38'!$K$3:$M$16,3,FALSE),0)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IFERROR(VLOOKUP(H51,'38'!$K$3:$M$16,3,FALSE),0)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IFERROR(VLOOKUP(H52,'38'!$K$3:$M$16,3,FALSE),0)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IFERROR(VLOOKUP(H53,'38'!$K$3:$M$16,3,FALSE),0)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IFERROR(VLOOKUP(H54,'38'!$K$3:$M$16,3,FALSE),0)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IFERROR(VLOOKUP(H55,'38'!$K$3:$M$16,3,FALSE),0)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IFERROR(VLOOKUP(H56,'38'!$K$3:$M$16,3,FALSE),0)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IFERROR(VLOOKUP(H57,'38'!$K$3:$M$16,3,FALSE),0)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IFERROR(VLOOKUP(H58,'38'!$K$3:$M$16,3,FALSE),0)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IFERROR(VLOOKUP(H59,'38'!$K$3:$M$16,3,FALSE),0)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IFERROR(VLOOKUP(H60,'38'!$K$3:$M$16,3,FALSE),0)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IFERROR(VLOOKUP(H61,'38'!$K$3:$M$16,3,FALSE),0)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IFERROR(VLOOKUP(H62,'38'!$K$3:$M$16,3,FALSE),0)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IFERROR(VLOOKUP(H63,'38'!$K$3:$M$16,3,FALSE),0)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IFERROR(VLOOKUP(H64,'38'!$K$3:$M$16,3,FALSE),0)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IFERROR(VLOOKUP(H65,'38'!$K$3:$M$16,3,FALSE),0)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IFERROR(VLOOKUP(H66,'38'!$K$3:$M$16,3,FALSE),0)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IFERROR(VLOOKUP(H67,'38'!$K$3:$M$16,3,FALSE),0)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IFERROR(VLOOKUP(H68,'38'!$K$3:$M$16,3,FALSE),0)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IFERROR(VLOOKUP(H69,'38'!$K$3:$M$16,3,FALSE),0)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IFERROR(VLOOKUP(H70,'38'!$K$3:$M$16,3,FALSE),0)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IFERROR(VLOOKUP(H71,'38'!$K$3:$M$16,3,FALSE),0)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IFERROR(VLOOKUP(H72,'38'!$K$3:$M$16,3,FALSE),0)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IFERROR(VLOOKUP(H73,'38'!$K$3:$M$16,3,FALSE),0)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IFERROR(VLOOKUP(H74,'38'!$K$3:$M$16,3,FALSE),0)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IFERROR(VLOOKUP(H75,'38'!$K$3:$M$16,3,FALSE),0)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IFERROR(VLOOKUP(H76,'38'!$K$3:$M$16,3,FALSE),0)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IFERROR(VLOOKUP(H77,'38'!$K$3:$M$16,3,FALSE),0)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IFERROR(VLOOKUP(H78,'38'!$K$3:$M$16,3,FALSE),0)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IFERROR(VLOOKUP(H79,'38'!$K$3:$M$16,3,FALSE),0)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IFERROR(VLOOKUP(H80,'38'!$K$3:$M$16,3,FALSE),0)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IFERROR(VLOOKUP(H81,'38'!$K$3:$M$16,3,FALSE),0)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IFERROR(VLOOKUP(H82,'38'!$K$3:$M$16,3,FALSE),0)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IFERROR(VLOOKUP(H83,'38'!$K$3:$M$16,3,FALSE),0)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IFERROR(VLOOKUP(H84,'38'!$K$3:$M$16,3,FALSE),0)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IFERROR(VLOOKUP(H85,'38'!$K$3:$M$16,3,FALSE),0)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IFERROR(VLOOKUP(H86,'38'!$K$3:$M$16,3,FALSE),0)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IFERROR(VLOOKUP(H87,'38'!$K$3:$M$16,3,FALSE),0)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IFERROR(VLOOKUP(H88,'38'!$K$3:$M$16,3,FALSE),0)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IFERROR(VLOOKUP(H89,'38'!$K$3:$M$16,3,FALSE),0)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IFERROR(VLOOKUP(H90,'38'!$K$3:$M$16,3,FALSE),0)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IFERROR(VLOOKUP(H91,'38'!$K$3:$M$16,3,FALSE),0)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IFERROR(VLOOKUP(H92,'38'!$K$3:$M$16,3,FALSE),0)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IFERROR(VLOOKUP(H93,'38'!$K$3:$M$16,3,FALSE),0)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IFERROR(VLOOKUP(H94,'38'!$K$3:$M$16,3,FALSE),0)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IFERROR(VLOOKUP(H95,'38'!$K$3:$M$16,3,FALSE),0)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IFERROR(VLOOKUP(H96,'38'!$K$3:$M$16,3,FALSE),0)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IFERROR(VLOOKUP(H97,'38'!$K$3:$M$16,3,FALSE),0)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IFERROR(VLOOKUP(H98,'38'!$K$3:$M$16,3,FALSE),0)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IFERROR(VLOOKUP(H99,'38'!$K$3:$M$16,3,FALSE),0)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IFERROR(VLOOKUP(H100,'38'!$K$3:$M$16,3,FALSE),0)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IFERROR(VLOOKUP(H101,'38'!$K$3:$M$16,3,FALSE),0)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IFERROR(VLOOKUP(H102,'38'!$K$3:$M$16,3,FALSE),0)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IFERROR(VLOOKUP(H103,'38'!$K$3:$M$16,3,FALSE),0)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IFERROR(VLOOKUP(H104,'38'!$K$3:$M$16,3,FALSE),0)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IFERROR(VLOOKUP(H105,'38'!$K$3:$M$16,3,FALSE),0)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IFERROR(VLOOKUP(H106,'38'!$K$3:$M$16,3,FALSE),0)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IFERROR(VLOOKUP(H107,'38'!$K$3:$M$16,3,FALSE),0)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IFERROR(VLOOKUP(H108,'38'!$K$3:$M$16,3,FALSE),0)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IFERROR(VLOOKUP(H109,'38'!$K$3:$M$16,3,FALSE),0)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IFERROR(VLOOKUP(H110,'38'!$K$3:$M$16,3,FALSE),0)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IFERROR(VLOOKUP(H111,'38'!$K$3:$M$16,3,FALSE),0)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IFERROR(VLOOKUP(H112,'38'!$K$3:$M$16,3,FALSE),0)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IFERROR(VLOOKUP(H113,'38'!$K$3:$M$16,3,FALSE),0)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IFERROR(VLOOKUP(H114,'38'!$K$3:$M$16,3,FALSE),0)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IFERROR(VLOOKUP(H115,'38'!$K$3:$M$16,3,FALSE),0)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IFERROR(VLOOKUP(H116,'38'!$K$3:$M$16,3,FALSE),0)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IFERROR(VLOOKUP(H117,'38'!$K$3:$M$16,3,FALSE),0)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IFERROR(VLOOKUP(H118,'38'!$K$3:$M$16,3,FALSE),0)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IFERROR(VLOOKUP(H119,'38'!$K$3:$M$16,3,FALSE),0)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IFERROR(VLOOKUP(H120,'38'!$K$3:$M$16,3,FALSE),0)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IFERROR(VLOOKUP(H121,'38'!$K$3:$M$16,3,FALSE),0)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IFERROR(VLOOKUP(H122,'38'!$K$3:$M$16,3,FALSE),0)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IFERROR(VLOOKUP(H123,'38'!$K$3:$M$16,3,FALSE),0)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IFERROR(VLOOKUP(H124,'38'!$K$3:$M$16,3,FALSE),0)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IFERROR(VLOOKUP(H125,'38'!$K$3:$M$16,3,FALSE),0)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IFERROR(VLOOKUP(H126,'38'!$K$3:$M$16,3,FALSE),0)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IFERROR(VLOOKUP(H127,'38'!$K$3:$M$16,3,FALSE),0)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IFERROR(VLOOKUP(H128,'38'!$K$3:$M$16,3,FALSE),0)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IFERROR(VLOOKUP(H129,'38'!$K$3:$M$16,3,FALSE),0)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IFERROR(VLOOKUP(H130,'38'!$K$3:$M$16,3,FALSE),0)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IFERROR(VLOOKUP(H131,'38'!$K$3:$M$16,3,FALSE),0)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IFERROR(VLOOKUP(H132,'38'!$K$3:$M$16,3,FALSE),0)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IFERROR(VLOOKUP(H133,'38'!$K$3:$M$16,3,FALSE),0)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IFERROR(VLOOKUP(H134,'38'!$K$3:$M$16,3,FALSE),0)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IFERROR(VLOOKUP(H135,'38'!$K$3:$M$16,3,FALSE),0)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IFERROR(VLOOKUP(H136,'38'!$K$3:$M$16,3,FALSE),0)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IFERROR(VLOOKUP(H137,'38'!$K$3:$M$16,3,FALSE),0)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IFERROR(VLOOKUP(H138,'38'!$K$3:$M$16,3,FALSE),0)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IFERROR(VLOOKUP(H139,'38'!$K$3:$M$16,3,FALSE),0)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IFERROR(VLOOKUP(H140,'38'!$K$3:$M$16,3,FALSE),0)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IFERROR(VLOOKUP(H141,'38'!$K$3:$M$16,3,FALSE),0)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IFERROR(VLOOKUP(H142,'38'!$K$3:$M$16,3,FALSE),0)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IFERROR(VLOOKUP(H143,'38'!$K$3:$M$16,3,FALSE),0)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IFERROR(VLOOKUP(H144,'38'!$K$3:$M$16,3,FALSE),0)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IFERROR(VLOOKUP(H145,'38'!$K$3:$M$16,3,FALSE),0)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IFERROR(VLOOKUP(H146,'38'!$K$3:$M$16,3,FALSE),0)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IFERROR(VLOOKUP(H147,'38'!$K$3:$M$16,3,FALSE),0)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IFERROR(VLOOKUP(H148,'38'!$K$3:$M$16,3,FALSE),0)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IFERROR(VLOOKUP(H149,'38'!$K$3:$M$16,3,FALSE),0)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IFERROR(VLOOKUP(H150,'38'!$K$3:$M$16,3,FALSE),0)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IFERROR(VLOOKUP(H151,'38'!$K$3:$M$16,3,FALSE),0)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IFERROR(VLOOKUP(H152,'38'!$K$3:$M$16,3,FALSE),0)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IFERROR(VLOOKUP(H153,'38'!$K$3:$M$16,3,FALSE),0)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IFERROR(VLOOKUP(H154,'38'!$K$3:$M$16,3,FALSE),0)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IFERROR(VLOOKUP(H155,'38'!$K$3:$M$16,3,FALSE),0)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IFERROR(VLOOKUP(H156,'38'!$K$3:$M$16,3,FALSE),0)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IFERROR(VLOOKUP(H157,'38'!$K$3:$M$16,3,FALSE),0)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IFERROR(VLOOKUP(H158,'38'!$K$3:$M$16,3,FALSE),0)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IFERROR(VLOOKUP(H159,'38'!$K$3:$M$16,3,FALSE),0)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IFERROR(VLOOKUP(H160,'38'!$K$3:$M$16,3,FALSE),0)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IFERROR(VLOOKUP(H161,'38'!$K$3:$M$16,3,FALSE),0)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IFERROR(VLOOKUP(H162,'38'!$K$3:$M$16,3,FALSE),0)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IFERROR(VLOOKUP(H163,'38'!$K$3:$M$16,3,FALSE),0)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IFERROR(VLOOKUP(H164,'38'!$K$3:$M$16,3,FALSE),0)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IFERROR(VLOOKUP(H165,'38'!$K$3:$M$16,3,FALSE),0)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IFERROR(VLOOKUP(H166,'38'!$K$3:$M$16,3,FALSE),0)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IFERROR(VLOOKUP(H167,'38'!$K$3:$M$16,3,FALSE),0)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IFERROR(VLOOKUP(H168,'38'!$K$3:$M$16,3,FALSE),0)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IFERROR(VLOOKUP(H169,'38'!$K$3:$M$16,3,FALSE),0)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IFERROR(VLOOKUP(H170,'38'!$K$3:$M$16,3,FALSE),0)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IFERROR(VLOOKUP(H171,'38'!$K$3:$M$16,3,FALSE),0)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IFERROR(VLOOKUP(H172,'38'!$K$3:$M$16,3,FALSE),0)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IFERROR(VLOOKUP(H173,'38'!$K$3:$M$16,3,FALSE),0)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IFERROR(VLOOKUP(H174,'38'!$K$3:$M$16,3,FALSE),0)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IFERROR(VLOOKUP(H175,'38'!$K$3:$M$16,3,FALSE),0)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IFERROR(VLOOKUP(H176,'38'!$K$3:$M$16,3,FALSE),0)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IFERROR(VLOOKUP(H177,'38'!$K$3:$M$16,3,FALSE),0)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IFERROR(VLOOKUP(H178,'38'!$K$3:$M$16,3,FALSE),0)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IFERROR(VLOOKUP(H179,'38'!$K$3:$M$16,3,FALSE),0)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IFERROR(VLOOKUP(H180,'38'!$K$3:$M$16,3,FALSE),0)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IFERROR(VLOOKUP(H181,'38'!$K$3:$M$16,3,FALSE),0)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IFERROR(VLOOKUP(H182,'38'!$K$3:$M$16,3,FALSE),0)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IFERROR(VLOOKUP(H183,'38'!$K$3:$M$16,3,FALSE),0)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IFERROR(VLOOKUP(H184,'38'!$K$3:$M$16,3,FALSE),0)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IFERROR(VLOOKUP(H185,'38'!$K$3:$M$16,3,FALSE),0)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IFERROR(VLOOKUP(H186,'38'!$K$3:$M$16,3,FALSE),0)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IFERROR(VLOOKUP(H187,'38'!$K$3:$M$16,3,FALSE),0)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IFERROR(VLOOKUP(H188,'38'!$K$3:$M$16,3,FALSE),0)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IFERROR(VLOOKUP(H189,'38'!$K$3:$M$16,3,FALSE),0)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IFERROR(VLOOKUP(H190,'38'!$K$3:$M$16,3,FALSE),0)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IFERROR(VLOOKUP(H191,'38'!$K$3:$M$16,3,FALSE),0)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IFERROR(VLOOKUP(H192,'38'!$K$3:$M$16,3,FALSE),0)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IFERROR(VLOOKUP(H193,'38'!$K$3:$M$16,3,FALSE),0)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IFERROR(VLOOKUP(H194,'38'!$K$3:$M$16,3,FALSE),0)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IFERROR(VLOOKUP(H195,'38'!$K$3:$M$16,3,FALSE),0)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IFERROR(VLOOKUP(H196,'38'!$K$3:$M$16,3,FALSE),0)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IFERROR(VLOOKUP(H197,'38'!$K$3:$M$16,3,FALSE),0)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IFERROR(VLOOKUP(H198,'38'!$K$3:$M$16,3,FALSE),0)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IFERROR(VLOOKUP(H199,'38'!$K$3:$M$16,3,FALSE),0)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IFERROR(VLOOKUP(H200,'38'!$K$3:$M$16,3,FALSE),0)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IFERROR(VLOOKUP(H201,'38'!$K$3:$M$16,3,FALSE),0)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IFERROR(VLOOKUP(H202,'38'!$K$3:$M$16,3,FALSE),0)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IFERROR(VLOOKUP(H203,'38'!$K$3:$M$16,3,FALSE),0)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IFERROR(VLOOKUP(H204,'38'!$K$3:$M$16,3,FALSE),0)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IFERROR(VLOOKUP(H205,'38'!$K$3:$M$16,3,FALSE),0)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IFERROR(VLOOKUP(H206,'38'!$K$3:$M$16,3,FALSE),0)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IFERROR(VLOOKUP(H207,'38'!$K$3:$M$16,3,FALSE),0)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IFERROR(VLOOKUP(H208,'38'!$K$3:$M$16,3,FALSE),0)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IFERROR(VLOOKUP(H209,'38'!$K$3:$M$16,3,FALSE),0)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IFERROR(VLOOKUP(H210,'38'!$K$3:$M$16,3,FALSE),0)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IFERROR(VLOOKUP(H211,'38'!$K$3:$M$16,3,FALSE),0)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IFERROR(VLOOKUP(H212,'38'!$K$3:$M$16,3,FALSE),0)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IFERROR(VLOOKUP(H213,'38'!$K$3:$M$16,3,FALSE),0)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IFERROR(VLOOKUP(H214,'38'!$K$3:$M$16,3,FALSE),0)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IFERROR(VLOOKUP(H215,'38'!$K$3:$M$16,3,FALSE),0)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IFERROR(VLOOKUP(H216,'38'!$K$3:$M$16,3,FALSE),0)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IFERROR(VLOOKUP(H217,'38'!$K$3:$M$16,3,FALSE),0)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IFERROR(VLOOKUP(H218,'38'!$K$3:$M$16,3,FALSE),0)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IFERROR(VLOOKUP(H219,'38'!$K$3:$M$16,3,FALSE),0)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IFERROR(VLOOKUP(H220,'38'!$K$3:$M$16,3,FALSE),0)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IFERROR(VLOOKUP(H221,'38'!$K$3:$M$16,3,FALSE),0)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IFERROR(VLOOKUP(H222,'38'!$K$3:$M$16,3,FALSE),0)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IFERROR(VLOOKUP(H223,'38'!$K$3:$M$16,3,FALSE),0)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IFERROR(VLOOKUP(H224,'38'!$K$3:$M$16,3,FALSE),0)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IFERROR(VLOOKUP(H225,'38'!$K$3:$M$16,3,FALSE),0)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IFERROR(VLOOKUP(H226,'38'!$K$3:$M$16,3,FALSE),0)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IFERROR(VLOOKUP(H227,'38'!$K$3:$M$16,3,FALSE),0)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IFERROR(VLOOKUP(H228,'38'!$K$3:$M$16,3,FALSE),0)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IFERROR(VLOOKUP(H229,'38'!$K$3:$M$16,3,FALSE),0)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IFERROR(VLOOKUP(H230,'38'!$K$3:$M$16,3,FALSE),0)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IFERROR(VLOOKUP(H231,'38'!$K$3:$M$16,3,FALSE),0)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IFERROR(VLOOKUP(H232,'38'!$K$3:$M$16,3,FALSE),0)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IFERROR(VLOOKUP(H233,'38'!$K$3:$M$16,3,FALSE),0)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IFERROR(VLOOKUP(H234,'38'!$K$3:$M$16,3,FALSE),0)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IFERROR(VLOOKUP(H235,'38'!$K$3:$M$16,3,FALSE),0)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IFERROR(VLOOKUP(H236,'38'!$K$3:$M$16,3,FALSE),0)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IFERROR(VLOOKUP(H237,'38'!$K$3:$M$16,3,FALSE),0)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IFERROR(VLOOKUP(H238,'38'!$K$3:$M$16,3,FALSE),0)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IFERROR(VLOOKUP(H239,'38'!$K$3:$M$16,3,FALSE),0)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IFERROR(VLOOKUP(H240,'38'!$K$3:$M$16,3,FALSE),0)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IFERROR(VLOOKUP(H241,'38'!$K$3:$M$16,3,FALSE),0)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IFERROR(VLOOKUP(H242,'38'!$K$3:$M$16,3,FALSE),0)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IFERROR(VLOOKUP(H243,'38'!$K$3:$M$16,3,FALSE),0)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IFERROR(VLOOKUP(H244,'38'!$K$3:$M$16,3,FALSE),0)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IFERROR(VLOOKUP(H245,'38'!$K$3:$M$16,3,FALSE),0)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IFERROR(VLOOKUP(H246,'38'!$K$3:$M$16,3,FALSE),0)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IFERROR(VLOOKUP(H247,'38'!$K$3:$M$16,3,FALSE),0)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IFERROR(VLOOKUP(H248,'38'!$K$3:$M$16,3,FALSE),0)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IFERROR(VLOOKUP(H249,'38'!$K$3:$M$16,3,FALSE),0)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IFERROR(VLOOKUP(H250,'38'!$K$3:$M$16,3,FALSE),0)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IFERROR(VLOOKUP(H251,'38'!$K$3:$M$16,3,FALSE),0)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IFERROR(VLOOKUP(H252,'38'!$K$3:$M$16,3,FALSE),0)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IFERROR(VLOOKUP(H253,'38'!$K$3:$M$16,3,FALSE),0)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IFERROR(VLOOKUP(H254,'38'!$K$3:$M$16,3,FALSE),0)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IFERROR(VLOOKUP(H255,'38'!$K$3:$M$16,3,FALSE),0)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IFERROR(VLOOKUP(H256,'38'!$K$3:$M$16,3,FALSE),0)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IFERROR(VLOOKUP(H257,'38'!$K$3:$M$16,3,FALSE),0)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IFERROR(VLOOKUP(H258,'38'!$K$3:$M$16,3,FALSE),0)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IFERROR(VLOOKUP(H259,'38'!$K$3:$M$16,3,FALSE),0)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IFERROR(VLOOKUP(H260,'38'!$K$3:$M$16,3,FALSE),0)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IFERROR(VLOOKUP(H261,'38'!$K$3:$M$16,3,FALSE),0)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IFERROR(VLOOKUP(H262,'38'!$K$3:$M$16,3,FALSE),0)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IFERROR(VLOOKUP(H263,'38'!$K$3:$M$16,3,FALSE),0)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IFERROR(VLOOKUP(H264,'38'!$K$3:$M$16,3,FALSE),0)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IFERROR(VLOOKUP(H265,'38'!$K$3:$M$16,3,FALSE),0)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IFERROR(VLOOKUP(H266,'38'!$K$3:$M$16,3,FALSE),0)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IFERROR(VLOOKUP(H267,'38'!$K$3:$M$16,3,FALSE),0)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IFERROR(VLOOKUP(H268,'38'!$K$3:$M$16,3,FALSE),0)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IFERROR(VLOOKUP(H269,'38'!$K$3:$M$16,3,FALSE),0)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IFERROR(VLOOKUP(H270,'38'!$K$3:$M$16,3,FALSE),0)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IFERROR(VLOOKUP(H271,'38'!$K$3:$M$16,3,FALSE),0)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IFERROR(VLOOKUP(H272,'38'!$K$3:$M$16,3,FALSE),0)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IFERROR(VLOOKUP(H273,'38'!$K$3:$M$16,3,FALSE),0)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IFERROR(VLOOKUP(H274,'38'!$K$3:$M$16,3,FALSE),0)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IFERROR(VLOOKUP(H275,'38'!$K$3:$M$16,3,FALSE),0)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IFERROR(VLOOKUP(H276,'38'!$K$3:$M$16,3,FALSE),0)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IFERROR(VLOOKUP(H277,'38'!$K$3:$M$16,3,FALSE),0)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IFERROR(VLOOKUP(H278,'38'!$K$3:$M$16,3,FALSE),0)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IFERROR(VLOOKUP(H279,'38'!$K$3:$M$16,3,FALSE),0)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IFERROR(VLOOKUP(H280,'38'!$K$3:$M$16,3,FALSE),0)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IFERROR(VLOOKUP(H281,'38'!$K$3:$M$16,3,FALSE),0)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IFERROR(VLOOKUP(H282,'38'!$K$3:$M$16,3,FALSE),0)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IFERROR(VLOOKUP(H283,'38'!$K$3:$M$16,3,FALSE),0)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IFERROR(VLOOKUP(H284,'38'!$K$3:$M$16,3,FALSE),0)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IFERROR(VLOOKUP(H285,'38'!$K$3:$M$16,3,FALSE),0)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IFERROR(VLOOKUP(H286,'38'!$K$3:$M$16,3,FALSE),0)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IFERROR(VLOOKUP(H287,'38'!$K$3:$M$16,3,FALSE),0)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IFERROR(VLOOKUP(H288,'38'!$K$3:$M$16,3,FALSE),0)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IFERROR(VLOOKUP(H289,'38'!$K$3:$M$16,3,FALSE),0)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IFERROR(VLOOKUP(H290,'38'!$K$3:$M$16,3,FALSE),0)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IFERROR(VLOOKUP(H291,'38'!$K$3:$M$16,3,FALSE),0)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IFERROR(VLOOKUP(H292,'38'!$K$3:$M$16,3,FALSE),0)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IFERROR(VLOOKUP(H293,'38'!$K$3:$M$16,3,FALSE),0)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IFERROR(VLOOKUP(H294,'38'!$K$3:$M$16,3,FALSE),0)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IFERROR(VLOOKUP(H295,'38'!$K$3:$M$16,3,FALSE),0)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IFERROR(VLOOKUP(H296,'38'!$K$3:$M$16,3,FALSE),0)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IFERROR(VLOOKUP(H297,'38'!$K$3:$M$16,3,FALSE),0)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IFERROR(VLOOKUP(H298,'38'!$K$3:$M$16,3,FALSE),0)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IFERROR(VLOOKUP(H299,'38'!$K$3:$M$16,3,FALSE),0)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IFERROR(VLOOKUP(H300,'38'!$K$3:$M$16,3,FALSE),0)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IFERROR(VLOOKUP(H301,'38'!$K$3:$M$16,3,FALSE),0)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IFERROR(VLOOKUP(H302,'38'!$K$3:$M$16,3,FALSE),0)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IFERROR(VLOOKUP(H303,'38'!$K$3:$M$16,3,FALSE),0)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IFERROR(VLOOKUP(H304,'38'!$K$3:$M$16,3,FALSE),0)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IFERROR(VLOOKUP(H305,'38'!$K$3:$M$16,3,FALSE),0)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IFERROR(VLOOKUP(H306,'38'!$K$3:$M$16,3,FALSE),0)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IFERROR(VLOOKUP(H307,'38'!$K$3:$M$16,3,FALSE),0)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IFERROR(VLOOKUP(H308,'38'!$K$3:$M$16,3,FALSE),0)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IFERROR(VLOOKUP(H309,'38'!$K$3:$M$16,3,FALSE),0)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IFERROR(VLOOKUP(H310,'38'!$K$3:$M$16,3,FALSE),0)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IFERROR(VLOOKUP(H311,'38'!$K$3:$M$16,3,FALSE),0)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IFERROR(VLOOKUP(H312,'38'!$K$3:$M$16,3,FALSE),0)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IFERROR(VLOOKUP(H313,'38'!$K$3:$M$16,3,FALSE),0)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IFERROR(VLOOKUP(H314,'38'!$K$3:$M$16,3,FALSE),0)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IFERROR(VLOOKUP(H315,'38'!$K$3:$M$16,3,FALSE),0)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IFERROR(VLOOKUP(H316,'38'!$K$3:$M$16,3,FALSE),0)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IFERROR(VLOOKUP(H317,'38'!$K$3:$M$16,3,FALSE),0)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IFERROR(VLOOKUP(H318,'38'!$K$3:$M$16,3,FALSE),0)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IFERROR(VLOOKUP(H319,'38'!$K$3:$M$16,3,FALSE),0)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IFERROR(VLOOKUP(H320,'38'!$K$3:$M$16,3,FALSE),0)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IFERROR(VLOOKUP(H321,'38'!$K$3:$M$16,3,FALSE),0)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IFERROR(VLOOKUP(H322,'38'!$K$3:$M$16,3,FALSE),0)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IFERROR(VLOOKUP(H323,'38'!$K$3:$M$16,3,FALSE),0)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IFERROR(VLOOKUP(H324,'38'!$K$3:$M$16,3,FALSE),0)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IFERROR(VLOOKUP(H325,'38'!$K$3:$M$16,3,FALSE),0)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IFERROR(VLOOKUP(H326,'38'!$K$3:$M$16,3,FALSE),0)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IFERROR(VLOOKUP(H327,'38'!$K$3:$M$16,3,FALSE),0)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IFERROR(VLOOKUP(H328,'38'!$K$3:$M$16,3,FALSE),0)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IFERROR(VLOOKUP(H329,'38'!$K$3:$M$16,3,FALSE),0)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IFERROR(VLOOKUP(H330,'38'!$K$3:$M$16,3,FALSE),0)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IFERROR(VLOOKUP(H331,'38'!$K$3:$M$16,3,FALSE),0)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IFERROR(VLOOKUP(H332,'38'!$K$3:$M$16,3,FALSE),0)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IFERROR(VLOOKUP(H333,'38'!$K$3:$M$16,3,FALSE),0)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IFERROR(VLOOKUP(H334,'38'!$K$3:$M$16,3,FALSE),0)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IFERROR(VLOOKUP(H335,'38'!$K$3:$M$16,3,FALSE),0)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IFERROR(VLOOKUP(H336,'38'!$K$3:$M$16,3,FALSE),0)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IFERROR(VLOOKUP(H337,'38'!$K$3:$M$16,3,FALSE),0)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IFERROR(VLOOKUP(H338,'38'!$K$3:$M$16,3,FALSE),0)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IFERROR(VLOOKUP(H339,'38'!$K$3:$M$16,3,FALSE),0)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IFERROR(VLOOKUP(H340,'38'!$K$3:$M$16,3,FALSE),0)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IFERROR(VLOOKUP(H341,'38'!$K$3:$M$16,3,FALSE),0)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IFERROR(VLOOKUP(H342,'38'!$K$3:$M$16,3,FALSE),0)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IFERROR(VLOOKUP(H343,'38'!$K$3:$M$16,3,FALSE),0)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IFERROR(VLOOKUP(H344,'38'!$K$3:$M$16,3,FALSE),0)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IFERROR(VLOOKUP(H345,'38'!$K$3:$M$16,3,FALSE),0)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IFERROR(VLOOKUP(H346,'38'!$K$3:$M$16,3,FALSE),0)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IFERROR(VLOOKUP(H347,'38'!$K$3:$M$16,3,FALSE),0)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IFERROR(VLOOKUP(H348,'38'!$K$3:$M$16,3,FALSE),0)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IFERROR(VLOOKUP(H349,'38'!$K$3:$M$16,3,FALSE),0)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IFERROR(VLOOKUP(H350,'38'!$K$3:$M$16,3,FALSE),0)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IFERROR(VLOOKUP(H351,'38'!$K$3:$M$16,3,FALSE),0)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IFERROR(VLOOKUP(H352,'38'!$K$3:$M$16,3,FALSE),0)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IFERROR(VLOOKUP(H353,'38'!$K$3:$M$16,3,FALSE),0)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IFERROR(VLOOKUP(H354,'38'!$K$3:$M$16,3,FALSE),0)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IFERROR(VLOOKUP(H355,'38'!$K$3:$M$16,3,FALSE),0)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IFERROR(VLOOKUP(H356,'38'!$K$3:$M$16,3,FALSE),0)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IFERROR(VLOOKUP(H357,'38'!$K$3:$M$16,3,FALSE),0)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IFERROR(VLOOKUP(H358,'38'!$K$3:$M$16,3,FALSE),0)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IFERROR(VLOOKUP(H359,'38'!$K$3:$M$16,3,FALSE),0)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IFERROR(VLOOKUP(H360,'38'!$K$3:$M$16,3,FALSE),0)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IFERROR(VLOOKUP(H361,'38'!$K$3:$M$16,3,FALSE),0)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IFERROR(VLOOKUP(H362,'38'!$K$3:$M$16,3,FALSE),0)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IFERROR(VLOOKUP(H363,'38'!$K$3:$M$16,3,FALSE),0)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IFERROR(VLOOKUP(H364,'38'!$K$3:$M$16,3,FALSE),0)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IFERROR(VLOOKUP(H365,'38'!$K$3:$M$16,3,FALSE),0)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IFERROR(VLOOKUP(H366,'38'!$K$3:$M$16,3,FALSE),0)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IFERROR(VLOOKUP(H367,'38'!$K$3:$M$16,3,FALSE),0)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IFERROR(VLOOKUP(H368,'38'!$K$3:$M$16,3,FALSE),0)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IFERROR(VLOOKUP(H369,'38'!$K$3:$M$16,3,FALSE),0)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IFERROR(VLOOKUP(H370,'38'!$K$3:$M$16,3,FALSE),0)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IFERROR(VLOOKUP(H371,'38'!$K$3:$M$16,3,FALSE),0)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IFERROR(VLOOKUP(H372,'38'!$K$3:$M$16,3,FALSE),0)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IFERROR(VLOOKUP(H373,'38'!$K$3:$M$16,3,FALSE),0)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IFERROR(VLOOKUP(H374,'38'!$K$3:$M$16,3,FALSE),0)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IFERROR(VLOOKUP(H375,'38'!$K$3:$M$16,3,FALSE),0)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IFERROR(VLOOKUP(H376,'38'!$K$3:$M$16,3,FALSE),0)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IFERROR(VLOOKUP(H377,'38'!$K$3:$M$16,3,FALSE),0)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IFERROR(VLOOKUP(H378,'38'!$K$3:$M$16,3,FALSE),0)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IFERROR(VLOOKUP(H379,'38'!$K$3:$M$16,3,FALSE),0)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IFERROR(VLOOKUP(H380,'38'!$K$3:$M$16,3,FALSE),0)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IFERROR(VLOOKUP(H381,'38'!$K$3:$M$16,3,FALSE),0)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IFERROR(VLOOKUP(H382,'38'!$K$3:$M$16,3,FALSE),0)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IFERROR(VLOOKUP(H383,'38'!$K$3:$M$16,3,FALSE),0)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IFERROR(VLOOKUP(H384,'38'!$K$3:$M$16,3,FALSE),0)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IFERROR(VLOOKUP(H385,'38'!$K$3:$M$16,3,FALSE),0)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IFERROR(VLOOKUP(H386,'38'!$K$3:$M$16,3,FALSE),0)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IFERROR(VLOOKUP(H387,'38'!$K$3:$M$16,3,FALSE),0)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IFERROR(VLOOKUP(H388,'38'!$K$3:$M$16,3,FALSE),0)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IFERROR(VLOOKUP(H389,'38'!$K$3:$M$16,3,FALSE),0)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IFERROR(VLOOKUP(H390,'38'!$K$3:$M$16,3,FALSE),0)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IFERROR(VLOOKUP(H391,'38'!$K$3:$M$16,3,FALSE),0)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IFERROR(VLOOKUP(H392,'38'!$K$3:$M$16,3,FALSE),0)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IFERROR(VLOOKUP(H393,'38'!$K$3:$M$16,3,FALSE),0)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IFERROR(VLOOKUP(H394,'38'!$K$3:$M$16,3,FALSE),0)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IFERROR(VLOOKUP(H395,'38'!$K$3:$M$16,3,FALSE),0)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IFERROR(VLOOKUP(H396,'38'!$K$3:$M$16,3,FALSE),0)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IFERROR(VLOOKUP(H397,'38'!$K$3:$M$16,3,FALSE),0)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IFERROR(VLOOKUP(H398,'38'!$K$3:$M$16,3,FALSE),0)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IFERROR(VLOOKUP(H399,'38'!$K$3:$M$16,3,FALSE),0)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IFERROR(VLOOKUP(H400,'38'!$K$3:$M$16,3,FALSE),0)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IFERROR(VLOOKUP(H401,'38'!$K$3:$M$16,3,FALSE),0)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IFERROR(VLOOKUP(H402,'38'!$K$3:$M$16,3,FALSE),0)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IFERROR(VLOOKUP(H403,'38'!$K$3:$M$16,3,FALSE),0)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IFERROR(VLOOKUP(H404,'38'!$K$3:$M$16,3,FALSE),0)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IFERROR(VLOOKUP(H405,'38'!$K$3:$M$16,3,FALSE),0)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IFERROR(VLOOKUP(H406,'38'!$K$3:$M$16,3,FALSE),0)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IFERROR(VLOOKUP(H407,'38'!$K$3:$M$16,3,FALSE),0)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IFERROR(VLOOKUP(H408,'38'!$K$3:$M$16,3,FALSE),0)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IFERROR(VLOOKUP(H409,'38'!$K$3:$M$16,3,FALSE),0)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IFERROR(VLOOKUP(H410,'38'!$K$3:$M$16,3,FALSE),0)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IFERROR(VLOOKUP(H411,'38'!$K$3:$M$16,3,FALSE),0)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IFERROR(VLOOKUP(H412,'38'!$K$3:$M$16,3,FALSE),0)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IFERROR(VLOOKUP(H413,'38'!$K$3:$M$16,3,FALSE),0)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IFERROR(VLOOKUP(H414,'38'!$K$3:$M$16,3,FALSE),0)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IFERROR(VLOOKUP(H415,'38'!$K$3:$M$16,3,FALSE),0)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IFERROR(VLOOKUP(H416,'38'!$K$3:$M$16,3,FALSE),0)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IFERROR(VLOOKUP(H417,'38'!$K$3:$M$16,3,FALSE),0)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IFERROR(VLOOKUP(H418,'38'!$K$3:$M$16,3,FALSE),0)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IFERROR(VLOOKUP(H419,'38'!$K$3:$M$16,3,FALSE),0)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IFERROR(VLOOKUP(H420,'38'!$K$3:$M$16,3,FALSE),0)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IFERROR(VLOOKUP(H421,'38'!$K$3:$M$16,3,FALSE),0)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IFERROR(VLOOKUP(H422,'38'!$K$3:$M$16,3,FALSE),0)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IFERROR(VLOOKUP(H423,'38'!$K$3:$M$16,3,FALSE),0)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IFERROR(VLOOKUP(H424,'38'!$K$3:$M$16,3,FALSE),0)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IFERROR(VLOOKUP(H425,'38'!$K$3:$M$16,3,FALSE),0)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IFERROR(VLOOKUP(H426,'38'!$K$3:$M$16,3,FALSE),0)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IFERROR(VLOOKUP(H427,'38'!$K$3:$M$16,3,FALSE),0)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IFERROR(VLOOKUP(H428,'38'!$K$3:$M$16,3,FALSE),0)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IFERROR(VLOOKUP(H429,'38'!$K$3:$M$16,3,FALSE),0)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IFERROR(VLOOKUP(H430,'38'!$K$3:$M$16,3,FALSE),0)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IFERROR(VLOOKUP(H431,'38'!$K$3:$M$16,3,FALSE),0)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IFERROR(VLOOKUP(H432,'38'!$K$3:$M$16,3,FALSE),0)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IFERROR(VLOOKUP(H433,'38'!$K$3:$M$16,3,FALSE),0)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IFERROR(VLOOKUP(H434,'38'!$K$3:$M$16,3,FALSE),0)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IFERROR(VLOOKUP(H435,'38'!$K$3:$M$16,3,FALSE),0)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IFERROR(VLOOKUP(H436,'38'!$K$3:$M$16,3,FALSE),0)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IFERROR(VLOOKUP(H437,'38'!$K$3:$M$16,3,FALSE),0)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IFERROR(VLOOKUP(H438,'38'!$K$3:$M$16,3,FALSE),0)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IFERROR(VLOOKUP(H439,'38'!$K$3:$M$16,3,FALSE),0)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IFERROR(VLOOKUP(H440,'38'!$K$3:$M$16,3,FALSE),0)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IFERROR(VLOOKUP(H441,'38'!$K$3:$M$16,3,FALSE),0)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IFERROR(VLOOKUP(H442,'38'!$K$3:$M$16,3,FALSE),0)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IFERROR(VLOOKUP(H443,'38'!$K$3:$M$16,3,FALSE),0)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IFERROR(VLOOKUP(H444,'38'!$K$3:$M$16,3,FALSE),0)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IFERROR(VLOOKUP(H445,'38'!$K$3:$M$16,3,FALSE),0)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IFERROR(VLOOKUP(H446,'38'!$K$3:$M$16,3,FALSE),0)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IFERROR(VLOOKUP(H447,'38'!$K$3:$M$16,3,FALSE),0)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IFERROR(VLOOKUP(H448,'38'!$K$3:$M$16,3,FALSE),0)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IFERROR(VLOOKUP(H449,'38'!$K$3:$M$16,3,FALSE),0)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IFERROR(VLOOKUP(H450,'38'!$K$3:$M$16,3,FALSE),0)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IFERROR(VLOOKUP(H451,'38'!$K$3:$M$16,3,FALSE),0)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IFERROR(VLOOKUP(H452,'38'!$K$3:$M$16,3,FALSE),0)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IFERROR(VLOOKUP(H453,'38'!$K$3:$M$16,3,FALSE),0)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IFERROR(VLOOKUP(H454,'38'!$K$3:$M$16,3,FALSE),0)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IFERROR(VLOOKUP(H455,'38'!$K$3:$M$16,3,FALSE),0)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IFERROR(VLOOKUP(H456,'38'!$K$3:$M$16,3,FALSE),0)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IFERROR(VLOOKUP(H457,'38'!$K$3:$M$16,3,FALSE),0)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IFERROR(VLOOKUP(H458,'38'!$K$3:$M$16,3,FALSE),0)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IFERROR(VLOOKUP(H459,'38'!$K$3:$M$16,3,FALSE),0)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IFERROR(VLOOKUP(H460,'38'!$K$3:$M$16,3,FALSE),0)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IFERROR(VLOOKUP(H461,'38'!$K$3:$M$16,3,FALSE),0)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IFERROR(VLOOKUP(H462,'38'!$K$3:$M$16,3,FALSE),0)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IFERROR(VLOOKUP(H463,'38'!$K$3:$M$16,3,FALSE),0)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IFERROR(VLOOKUP(H464,'38'!$K$3:$M$16,3,FALSE),0)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IFERROR(VLOOKUP(H465,'38'!$K$3:$M$16,3,FALSE),0)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IFERROR(VLOOKUP(H466,'38'!$K$3:$M$16,3,FALSE),0)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IFERROR(VLOOKUP(H467,'38'!$K$3:$M$16,3,FALSE),0)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IFERROR(VLOOKUP(H468,'38'!$K$3:$M$16,3,FALSE),0)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IFERROR(VLOOKUP(H469,'38'!$K$3:$M$16,3,FALSE),0)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IFERROR(VLOOKUP(H470,'38'!$K$3:$M$16,3,FALSE),0)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IFERROR(VLOOKUP(H471,'38'!$K$3:$M$16,3,FALSE),0)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IFERROR(VLOOKUP(H472,'38'!$K$3:$M$16,3,FALSE),0)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IFERROR(VLOOKUP(H473,'38'!$K$3:$M$16,3,FALSE),0)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IFERROR(VLOOKUP(H474,'38'!$K$3:$M$16,3,FALSE),0)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IFERROR(VLOOKUP(H475,'38'!$K$3:$M$16,3,FALSE),0)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IFERROR(VLOOKUP(H476,'38'!$K$3:$M$16,3,FALSE),0)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IFERROR(VLOOKUP(H477,'38'!$K$3:$M$16,3,FALSE),0)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IFERROR(VLOOKUP(H478,'38'!$K$3:$M$16,3,FALSE),0)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IFERROR(VLOOKUP(H479,'38'!$K$3:$M$16,3,FALSE),0)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IFERROR(VLOOKUP(H480,'38'!$K$3:$M$16,3,FALSE),0)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IFERROR(VLOOKUP(H481,'38'!$K$3:$M$16,3,FALSE),0)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IFERROR(VLOOKUP(H482,'38'!$K$3:$M$16,3,FALSE),0)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IFERROR(VLOOKUP(H483,'38'!$K$3:$M$16,3,FALSE),0)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IFERROR(VLOOKUP(H484,'38'!$K$3:$M$16,3,FALSE),0)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IFERROR(VLOOKUP(H485,'38'!$K$3:$M$16,3,FALSE),0)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IFERROR(VLOOKUP(H486,'38'!$K$3:$M$16,3,FALSE),0)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IFERROR(VLOOKUP(H487,'38'!$K$3:$M$16,3,FALSE),0)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IFERROR(VLOOKUP(H488,'38'!$K$3:$M$16,3,FALSE),0)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IFERROR(VLOOKUP(H489,'38'!$K$3:$M$16,3,FALSE),0)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IFERROR(VLOOKUP(H490,'38'!$K$3:$M$16,3,FALSE),0)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IFERROR(VLOOKUP(H491,'38'!$K$3:$M$16,3,FALSE),0)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IFERROR(VLOOKUP(H492,'38'!$K$3:$M$16,3,FALSE),0)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IFERROR(VLOOKUP(H493,'38'!$K$3:$M$16,3,FALSE),0)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IFERROR(VLOOKUP(H494,'38'!$K$3:$M$16,3,FALSE),0)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IFERROR(VLOOKUP(H495,'38'!$K$3:$M$16,3,FALSE),0)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IFERROR(VLOOKUP(H496,'38'!$K$3:$M$16,3,FALSE),0)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IFERROR(VLOOKUP(H497,'38'!$K$3:$M$16,3,FALSE),0)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IFERROR(VLOOKUP(H498,'38'!$K$3:$M$16,3,FALSE),0)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IFERROR(VLOOKUP(H499,'38'!$K$3:$M$16,3,FALSE),0)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LTsq9kr/troR1ok/8E0Jsw8W2JFMRt1TNEiqSdo3+tlMZ4kQggf5xtN6Uvg9PNPCtLYdMYCloTil9IrxTUie3Q==" saltValue="sCUte2wIJz+r2aqcqUsAq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71934E4E-1B17-4B6F-86AB-F528AE5171D0}">
      <formula1>$AB$500:$AB$534</formula1>
    </dataValidation>
    <dataValidation type="list" allowBlank="1" showInputMessage="1" showErrorMessage="1" sqref="A4:A499" xr:uid="{BF49E1D8-A74E-450A-9650-3858AFF2BCE7}">
      <formula1>$AB$544:$AB$549</formula1>
    </dataValidation>
    <dataValidation type="list" allowBlank="1" showInputMessage="1" showErrorMessage="1" sqref="L4:L499 I4:I499" xr:uid="{A0B34E2A-9673-4B89-91A6-BB5A66F53FAB}">
      <formula1>$AB$539:$AB$542</formula1>
    </dataValidation>
  </dataValidation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codeName="Blad81">
    <tabColor rgb="FFC2E76B"/>
  </sheetPr>
  <dimension ref="A2:N62"/>
  <sheetViews>
    <sheetView showGridLines="0" topLeftCell="A8"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SUMIF('39a'!$H$4:$H$499,"A",'39a'!$S$4:$S$499)</f>
        <v>0</v>
      </c>
    </row>
    <row r="4" spans="1:14">
      <c r="A4" s="17" t="s">
        <v>127</v>
      </c>
      <c r="B4" s="285">
        <f>VLOOKUP(H5,'Kosten NEN2075'!A3:E52,3)</f>
        <v>0</v>
      </c>
      <c r="C4" s="285"/>
      <c r="D4" s="285"/>
      <c r="E4" s="285"/>
      <c r="F4" s="20"/>
      <c r="G4" s="20"/>
      <c r="H4" s="13"/>
      <c r="K4" s="35" t="s">
        <v>126</v>
      </c>
      <c r="L4" s="47"/>
      <c r="M4" s="191"/>
      <c r="N4" s="84">
        <f>SUMIF('39a'!$H$4:$H$499,"B",'39a'!$S$4:$S$499)</f>
        <v>0</v>
      </c>
    </row>
    <row r="5" spans="1:14">
      <c r="A5" s="18" t="s">
        <v>129</v>
      </c>
      <c r="B5" s="286">
        <f>VLOOKUP(H5,'Kosten NEN2075'!A3:E52,4)</f>
        <v>0</v>
      </c>
      <c r="C5" s="286"/>
      <c r="D5" s="286"/>
      <c r="E5" s="286"/>
      <c r="F5" s="282" t="s">
        <v>130</v>
      </c>
      <c r="G5" s="282"/>
      <c r="H5" s="14">
        <v>39</v>
      </c>
      <c r="K5" s="35" t="s">
        <v>131</v>
      </c>
      <c r="L5" s="47"/>
      <c r="M5" s="191"/>
      <c r="N5" s="84">
        <f>SUMIF('39a'!$H$4:$H$499,"C",'39a'!$S$4:$S$499)</f>
        <v>0</v>
      </c>
    </row>
    <row r="6" spans="1:14">
      <c r="A6" s="19" t="s">
        <v>132</v>
      </c>
      <c r="B6" s="287">
        <f>VLOOKUP(H5,'Kosten NEN2075'!A3:E52,5)</f>
        <v>0</v>
      </c>
      <c r="C6" s="287"/>
      <c r="D6" s="287"/>
      <c r="E6" s="287"/>
      <c r="F6" s="283" t="s">
        <v>133</v>
      </c>
      <c r="G6" s="283"/>
      <c r="H6" s="15" t="str">
        <f>CONCATENATE(H5,"a")</f>
        <v>39a</v>
      </c>
      <c r="K6" s="35" t="s">
        <v>448</v>
      </c>
      <c r="L6" s="47"/>
      <c r="M6" s="191"/>
      <c r="N6" s="84">
        <f>SUMIF('39a'!$H$4:$H$499,"D",'39a'!$S$4:$S$499)</f>
        <v>0</v>
      </c>
    </row>
    <row r="7" spans="1:14">
      <c r="K7" s="35" t="s">
        <v>134</v>
      </c>
      <c r="L7" s="47"/>
      <c r="M7" s="191"/>
      <c r="N7" s="84">
        <f>SUMIF('39a'!$H$4:$H$499,"E",'39a'!$S$4:$S$499)</f>
        <v>0</v>
      </c>
    </row>
    <row r="8" spans="1:14">
      <c r="A8" s="4" t="s">
        <v>136</v>
      </c>
      <c r="B8" s="5"/>
      <c r="C8" s="5"/>
      <c r="D8" s="5"/>
      <c r="E8" s="16">
        <f>MAX(L3:L16)</f>
        <v>0</v>
      </c>
      <c r="K8" s="35" t="s">
        <v>138</v>
      </c>
      <c r="L8" s="47"/>
      <c r="M8" s="191"/>
      <c r="N8" s="84">
        <f>SUMIF('39a'!$H$4:$H$499,"F",'39a'!$S$4:$S$499)</f>
        <v>0</v>
      </c>
    </row>
    <row r="9" spans="1:14">
      <c r="A9" s="4" t="s">
        <v>111</v>
      </c>
      <c r="B9" s="5"/>
      <c r="C9" s="5"/>
      <c r="D9" s="5"/>
      <c r="E9" s="164">
        <v>0.08</v>
      </c>
      <c r="K9" s="35" t="s">
        <v>140</v>
      </c>
      <c r="L9" s="47"/>
      <c r="M9" s="191"/>
      <c r="N9" s="84">
        <f>SUMIF('39a'!$H$4:$H$499,"G",'39a'!$S$4:$S$499)</f>
        <v>0</v>
      </c>
    </row>
    <row r="10" spans="1:14">
      <c r="H10" s="8" t="s">
        <v>139</v>
      </c>
      <c r="K10" s="35" t="s">
        <v>586</v>
      </c>
      <c r="L10" s="47"/>
      <c r="M10" s="191"/>
      <c r="N10" s="84">
        <f>SUMIF('39a'!$H$4:$H$499,"H",'39a'!$S$4:$S$499)</f>
        <v>0</v>
      </c>
    </row>
    <row r="11" spans="1:14">
      <c r="A11" s="4" t="s">
        <v>141</v>
      </c>
      <c r="B11" s="5"/>
      <c r="C11" s="5"/>
      <c r="D11" s="5"/>
      <c r="E11" s="5"/>
      <c r="F11" s="21"/>
      <c r="G11" s="21"/>
      <c r="H11" s="165">
        <f>SUM(N3:N16)*Offertetarief</f>
        <v>0</v>
      </c>
      <c r="K11" s="37" t="s">
        <v>642</v>
      </c>
      <c r="L11" s="48"/>
      <c r="M11" s="192"/>
      <c r="N11" s="85">
        <f>SUMIF('39a'!$H$4:$H$499,"I",'39a'!$S$4:$S$499)</f>
        <v>0</v>
      </c>
    </row>
    <row r="12" spans="1:14">
      <c r="E12" t="s">
        <v>142</v>
      </c>
      <c r="F12" s="8" t="s">
        <v>143</v>
      </c>
      <c r="G12" s="8" t="s">
        <v>144</v>
      </c>
      <c r="H12" s="8"/>
      <c r="K12" s="8"/>
      <c r="L12" s="8"/>
      <c r="M12" s="166"/>
      <c r="N12" s="114"/>
    </row>
    <row r="13" spans="1:14">
      <c r="A13" s="5" t="s">
        <v>145</v>
      </c>
      <c r="B13" s="5"/>
      <c r="C13" s="5"/>
      <c r="D13" s="5"/>
      <c r="E13" s="167">
        <v>4</v>
      </c>
      <c r="F13" s="44">
        <f>SUMIF('39a'!H4:H499,"&lt;&gt;X",'39a'!O4:O499)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'39a'!Q500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SUMIFS('39a'!J4:J499,'39a'!I4:I499,"Linoleum",'39a'!H4:H499,"&lt;&gt;X")+SUMIFS('39a'!M4:M499,'39a'!L4:L499,"Linoleum",'39a'!H4:H499,"&lt;&gt;X")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SUMIFS('39a'!J4:J499,'39a'!I4:I499,"Tapijt",'39a'!H4:H499,"&lt;&gt;X")+SUMIFS('39a'!M4:M499,'39a'!L4:L499,"Tapijt",'39a'!H4:H499,"&lt;&gt;X")</f>
        <v>0</v>
      </c>
      <c r="F26" s="194"/>
      <c r="G26" s="174">
        <f t="shared" si="0"/>
        <v>0</v>
      </c>
      <c r="H26" s="36">
        <v>1</v>
      </c>
      <c r="I26" s="175">
        <f t="shared" si="1"/>
        <v>0</v>
      </c>
    </row>
    <row r="27" spans="1:9">
      <c r="A27" s="258" t="s">
        <v>158</v>
      </c>
      <c r="B27" s="257"/>
      <c r="C27" s="257"/>
      <c r="D27" s="264"/>
      <c r="E27" s="97">
        <f>SUMIFS('39a'!J4:J499,'39a'!I4:I499,"Steen/glad",'39a'!H4:H499,"&lt;&gt;X",'39a'!H4:H499,"&lt;&gt;G")+SUMIFS('39a'!M4:M499,'39a'!L4:L499,"Steen/glad",'39a'!H4:H499,"&lt;&gt;X",'39a'!H4:H499,"&lt;&gt;G")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'39a'!T500</f>
        <v>0</v>
      </c>
      <c r="F29" s="193"/>
      <c r="G29" s="172">
        <f t="shared" si="0"/>
        <v>0</v>
      </c>
      <c r="H29" s="95"/>
      <c r="I29" s="173">
        <f t="shared" si="1"/>
        <v>0</v>
      </c>
    </row>
    <row r="30" spans="1:9">
      <c r="A30" s="258" t="s">
        <v>160</v>
      </c>
      <c r="B30" s="257"/>
      <c r="C30" s="257"/>
      <c r="D30" s="259"/>
      <c r="E30" s="26">
        <f>'39a'!U500</f>
        <v>0</v>
      </c>
      <c r="F30" s="194"/>
      <c r="G30" s="174">
        <f t="shared" si="0"/>
        <v>0</v>
      </c>
      <c r="H30" s="36"/>
      <c r="I30" s="175">
        <f t="shared" si="1"/>
        <v>0</v>
      </c>
    </row>
    <row r="31" spans="1:9">
      <c r="A31" s="258" t="s">
        <v>161</v>
      </c>
      <c r="B31" s="257"/>
      <c r="C31" s="257"/>
      <c r="D31" s="259"/>
      <c r="E31" s="26">
        <f>'39a'!V500*2</f>
        <v>0</v>
      </c>
      <c r="F31" s="194"/>
      <c r="G31" s="174">
        <f t="shared" si="0"/>
        <v>0</v>
      </c>
      <c r="H31" s="36"/>
      <c r="I31" s="175">
        <f t="shared" si="1"/>
        <v>0</v>
      </c>
    </row>
    <row r="32" spans="1:9">
      <c r="A32" s="258" t="s">
        <v>162</v>
      </c>
      <c r="B32" s="257"/>
      <c r="C32" s="257"/>
      <c r="D32" s="259"/>
      <c r="E32" s="26">
        <f>'39a'!W500</f>
        <v>0</v>
      </c>
      <c r="F32" s="194"/>
      <c r="G32" s="174">
        <f t="shared" si="0"/>
        <v>0</v>
      </c>
      <c r="H32" s="36"/>
      <c r="I32" s="175">
        <f t="shared" si="1"/>
        <v>0</v>
      </c>
    </row>
    <row r="33" spans="1:9">
      <c r="A33" s="258" t="s">
        <v>163</v>
      </c>
      <c r="B33" s="257"/>
      <c r="C33" s="257"/>
      <c r="D33" s="259"/>
      <c r="E33" s="26">
        <f>'39a'!X500</f>
        <v>0</v>
      </c>
      <c r="F33" s="194"/>
      <c r="G33" s="174">
        <f t="shared" si="0"/>
        <v>0</v>
      </c>
      <c r="H33" s="36"/>
      <c r="I33" s="175">
        <f t="shared" si="1"/>
        <v>0</v>
      </c>
    </row>
    <row r="34" spans="1:9">
      <c r="A34" s="258" t="s">
        <v>164</v>
      </c>
      <c r="B34" s="257"/>
      <c r="C34" s="257"/>
      <c r="D34" s="259"/>
      <c r="E34" s="26">
        <f>'39a'!Y500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SUMIF('39a'!H4:H499,"G",'39a'!O4:O499)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rPfO26sP1PAajhP05MU8jsSrC0kMKcVb0+m5uGu1fRGAmQ5KfttGv6geZkhdGO0BeBp5ut69BzpM3pj+XUoEvQ==" saltValue="c1x3HueSj7CyGLYRjFEF4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codeName="Blad8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39</v>
      </c>
      <c r="B1" s="292"/>
      <c r="C1" s="293"/>
      <c r="D1" s="294" t="s">
        <v>127</v>
      </c>
      <c r="E1" s="295"/>
      <c r="F1" s="297">
        <f>'Kosten NEN2075'!C41</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IFERROR(VLOOKUP(H4,'39'!$K$3:$M$16,3,FALSE),0)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IFERROR(VLOOKUP(H5,'39'!$K$3:$M$16,3,FALSE),0)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IFERROR(VLOOKUP(H6,'39'!$K$3:$M$16,3,FALSE),0)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IFERROR(VLOOKUP(H7,'39'!$K$3:$M$16,3,FALSE),0)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IFERROR(VLOOKUP(H8,'39'!$K$3:$M$16,3,FALSE),0)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IFERROR(VLOOKUP(H9,'39'!$K$3:$M$16,3,FALSE),0)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IFERROR(VLOOKUP(H10,'39'!$K$3:$M$16,3,FALSE),0)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IFERROR(VLOOKUP(H11,'39'!$K$3:$M$16,3,FALSE),0)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IFERROR(VLOOKUP(H12,'39'!$K$3:$M$16,3,FALSE),0)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IFERROR(VLOOKUP(H13,'39'!$K$3:$M$16,3,FALSE),0)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IFERROR(VLOOKUP(H14,'39'!$K$3:$M$16,3,FALSE),0)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IFERROR(VLOOKUP(H15,'39'!$K$3:$M$16,3,FALSE),0)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IFERROR(VLOOKUP(H16,'39'!$K$3:$M$16,3,FALSE),0)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IFERROR(VLOOKUP(H17,'39'!$K$3:$M$16,3,FALSE),0)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IFERROR(VLOOKUP(H18,'39'!$K$3:$M$16,3,FALSE),0)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IFERROR(VLOOKUP(H19,'39'!$K$3:$M$16,3,FALSE),0)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IFERROR(VLOOKUP(H20,'39'!$K$3:$M$16,3,FALSE),0)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IFERROR(VLOOKUP(H21,'39'!$K$3:$M$16,3,FALSE),0)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IFERROR(VLOOKUP(H22,'39'!$K$3:$M$16,3,FALSE),0)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IFERROR(VLOOKUP(H23,'39'!$K$3:$M$16,3,FALSE),0)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IFERROR(VLOOKUP(H24,'39'!$K$3:$M$16,3,FALSE),0)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IFERROR(VLOOKUP(H25,'39'!$K$3:$M$16,3,FALSE),0)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IFERROR(VLOOKUP(H26,'39'!$K$3:$M$16,3,FALSE),0)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IFERROR(VLOOKUP(H27,'39'!$K$3:$M$16,3,FALSE),0)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IFERROR(VLOOKUP(H28,'39'!$K$3:$M$16,3,FALSE),0)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IFERROR(VLOOKUP(H29,'39'!$K$3:$M$16,3,FALSE),0)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IFERROR(VLOOKUP(H30,'39'!$K$3:$M$16,3,FALSE),0)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IFERROR(VLOOKUP(H31,'39'!$K$3:$M$16,3,FALSE),0)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IFERROR(VLOOKUP(H32,'39'!$K$3:$M$16,3,FALSE),0)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IFERROR(VLOOKUP(H33,'39'!$K$3:$M$16,3,FALSE),0)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IFERROR(VLOOKUP(H34,'39'!$K$3:$M$16,3,FALSE),0)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IFERROR(VLOOKUP(H35,'39'!$K$3:$M$16,3,FALSE),0)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IFERROR(VLOOKUP(H36,'39'!$K$3:$M$16,3,FALSE),0)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IFERROR(VLOOKUP(H37,'39'!$K$3:$M$16,3,FALSE),0)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IFERROR(VLOOKUP(H38,'39'!$K$3:$M$16,3,FALSE),0)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IFERROR(VLOOKUP(H39,'39'!$K$3:$M$16,3,FALSE),0)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IFERROR(VLOOKUP(H40,'39'!$K$3:$M$16,3,FALSE),0)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IFERROR(VLOOKUP(H41,'39'!$K$3:$M$16,3,FALSE),0)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IFERROR(VLOOKUP(H42,'39'!$K$3:$M$16,3,FALSE),0)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IFERROR(VLOOKUP(H43,'39'!$K$3:$M$16,3,FALSE),0)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IFERROR(VLOOKUP(H44,'39'!$K$3:$M$16,3,FALSE),0)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IFERROR(VLOOKUP(H45,'39'!$K$3:$M$16,3,FALSE),0)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IFERROR(VLOOKUP(H46,'39'!$K$3:$M$16,3,FALSE),0)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IFERROR(VLOOKUP(H47,'39'!$K$3:$M$16,3,FALSE),0)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IFERROR(VLOOKUP(H48,'39'!$K$3:$M$16,3,FALSE),0)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IFERROR(VLOOKUP(H49,'39'!$K$3:$M$16,3,FALSE),0)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IFERROR(VLOOKUP(H50,'39'!$K$3:$M$16,3,FALSE),0)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IFERROR(VLOOKUP(H51,'39'!$K$3:$M$16,3,FALSE),0)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IFERROR(VLOOKUP(H52,'39'!$K$3:$M$16,3,FALSE),0)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IFERROR(VLOOKUP(H53,'39'!$K$3:$M$16,3,FALSE),0)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IFERROR(VLOOKUP(H54,'39'!$K$3:$M$16,3,FALSE),0)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IFERROR(VLOOKUP(H55,'39'!$K$3:$M$16,3,FALSE),0)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IFERROR(VLOOKUP(H56,'39'!$K$3:$M$16,3,FALSE),0)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IFERROR(VLOOKUP(H57,'39'!$K$3:$M$16,3,FALSE),0)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IFERROR(VLOOKUP(H58,'39'!$K$3:$M$16,3,FALSE),0)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IFERROR(VLOOKUP(H59,'39'!$K$3:$M$16,3,FALSE),0)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IFERROR(VLOOKUP(H60,'39'!$K$3:$M$16,3,FALSE),0)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IFERROR(VLOOKUP(H61,'39'!$K$3:$M$16,3,FALSE),0)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IFERROR(VLOOKUP(H62,'39'!$K$3:$M$16,3,FALSE),0)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IFERROR(VLOOKUP(H63,'39'!$K$3:$M$16,3,FALSE),0)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IFERROR(VLOOKUP(H64,'39'!$K$3:$M$16,3,FALSE),0)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IFERROR(VLOOKUP(H65,'39'!$K$3:$M$16,3,FALSE),0)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IFERROR(VLOOKUP(H66,'39'!$K$3:$M$16,3,FALSE),0)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IFERROR(VLOOKUP(H67,'39'!$K$3:$M$16,3,FALSE),0)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IFERROR(VLOOKUP(H68,'39'!$K$3:$M$16,3,FALSE),0)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IFERROR(VLOOKUP(H69,'39'!$K$3:$M$16,3,FALSE),0)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IFERROR(VLOOKUP(H70,'39'!$K$3:$M$16,3,FALSE),0)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IFERROR(VLOOKUP(H71,'39'!$K$3:$M$16,3,FALSE),0)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IFERROR(VLOOKUP(H72,'39'!$K$3:$M$16,3,FALSE),0)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IFERROR(VLOOKUP(H73,'39'!$K$3:$M$16,3,FALSE),0)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IFERROR(VLOOKUP(H74,'39'!$K$3:$M$16,3,FALSE),0)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IFERROR(VLOOKUP(H75,'39'!$K$3:$M$16,3,FALSE),0)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IFERROR(VLOOKUP(H76,'39'!$K$3:$M$16,3,FALSE),0)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IFERROR(VLOOKUP(H77,'39'!$K$3:$M$16,3,FALSE),0)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IFERROR(VLOOKUP(H78,'39'!$K$3:$M$16,3,FALSE),0)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IFERROR(VLOOKUP(H79,'39'!$K$3:$M$16,3,FALSE),0)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IFERROR(VLOOKUP(H80,'39'!$K$3:$M$16,3,FALSE),0)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IFERROR(VLOOKUP(H81,'39'!$K$3:$M$16,3,FALSE),0)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IFERROR(VLOOKUP(H82,'39'!$K$3:$M$16,3,FALSE),0)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IFERROR(VLOOKUP(H83,'39'!$K$3:$M$16,3,FALSE),0)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IFERROR(VLOOKUP(H84,'39'!$K$3:$M$16,3,FALSE),0)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IFERROR(VLOOKUP(H85,'39'!$K$3:$M$16,3,FALSE),0)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IFERROR(VLOOKUP(H86,'39'!$K$3:$M$16,3,FALSE),0)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IFERROR(VLOOKUP(H87,'39'!$K$3:$M$16,3,FALSE),0)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IFERROR(VLOOKUP(H88,'39'!$K$3:$M$16,3,FALSE),0)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IFERROR(VLOOKUP(H89,'39'!$K$3:$M$16,3,FALSE),0)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IFERROR(VLOOKUP(H90,'39'!$K$3:$M$16,3,FALSE),0)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IFERROR(VLOOKUP(H91,'39'!$K$3:$M$16,3,FALSE),0)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IFERROR(VLOOKUP(H92,'39'!$K$3:$M$16,3,FALSE),0)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IFERROR(VLOOKUP(H93,'39'!$K$3:$M$16,3,FALSE),0)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IFERROR(VLOOKUP(H94,'39'!$K$3:$M$16,3,FALSE),0)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IFERROR(VLOOKUP(H95,'39'!$K$3:$M$16,3,FALSE),0)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IFERROR(VLOOKUP(H96,'39'!$K$3:$M$16,3,FALSE),0)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IFERROR(VLOOKUP(H97,'39'!$K$3:$M$16,3,FALSE),0)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IFERROR(VLOOKUP(H98,'39'!$K$3:$M$16,3,FALSE),0)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IFERROR(VLOOKUP(H99,'39'!$K$3:$M$16,3,FALSE),0)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IFERROR(VLOOKUP(H100,'39'!$K$3:$M$16,3,FALSE),0)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IFERROR(VLOOKUP(H101,'39'!$K$3:$M$16,3,FALSE),0)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IFERROR(VLOOKUP(H102,'39'!$K$3:$M$16,3,FALSE),0)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IFERROR(VLOOKUP(H103,'39'!$K$3:$M$16,3,FALSE),0)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IFERROR(VLOOKUP(H104,'39'!$K$3:$M$16,3,FALSE),0)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IFERROR(VLOOKUP(H105,'39'!$K$3:$M$16,3,FALSE),0)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IFERROR(VLOOKUP(H106,'39'!$K$3:$M$16,3,FALSE),0)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IFERROR(VLOOKUP(H107,'39'!$K$3:$M$16,3,FALSE),0)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IFERROR(VLOOKUP(H108,'39'!$K$3:$M$16,3,FALSE),0)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IFERROR(VLOOKUP(H109,'39'!$K$3:$M$16,3,FALSE),0)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IFERROR(VLOOKUP(H110,'39'!$K$3:$M$16,3,FALSE),0)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IFERROR(VLOOKUP(H111,'39'!$K$3:$M$16,3,FALSE),0)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IFERROR(VLOOKUP(H112,'39'!$K$3:$M$16,3,FALSE),0)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IFERROR(VLOOKUP(H113,'39'!$K$3:$M$16,3,FALSE),0)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IFERROR(VLOOKUP(H114,'39'!$K$3:$M$16,3,FALSE),0)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IFERROR(VLOOKUP(H115,'39'!$K$3:$M$16,3,FALSE),0)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IFERROR(VLOOKUP(H116,'39'!$K$3:$M$16,3,FALSE),0)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IFERROR(VLOOKUP(H117,'39'!$K$3:$M$16,3,FALSE),0)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IFERROR(VLOOKUP(H118,'39'!$K$3:$M$16,3,FALSE),0)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IFERROR(VLOOKUP(H119,'39'!$K$3:$M$16,3,FALSE),0)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IFERROR(VLOOKUP(H120,'39'!$K$3:$M$16,3,FALSE),0)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IFERROR(VLOOKUP(H121,'39'!$K$3:$M$16,3,FALSE),0)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IFERROR(VLOOKUP(H122,'39'!$K$3:$M$16,3,FALSE),0)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IFERROR(VLOOKUP(H123,'39'!$K$3:$M$16,3,FALSE),0)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IFERROR(VLOOKUP(H124,'39'!$K$3:$M$16,3,FALSE),0)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IFERROR(VLOOKUP(H125,'39'!$K$3:$M$16,3,FALSE),0)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IFERROR(VLOOKUP(H126,'39'!$K$3:$M$16,3,FALSE),0)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IFERROR(VLOOKUP(H127,'39'!$K$3:$M$16,3,FALSE),0)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IFERROR(VLOOKUP(H128,'39'!$K$3:$M$16,3,FALSE),0)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IFERROR(VLOOKUP(H129,'39'!$K$3:$M$16,3,FALSE),0)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IFERROR(VLOOKUP(H130,'39'!$K$3:$M$16,3,FALSE),0)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IFERROR(VLOOKUP(H131,'39'!$K$3:$M$16,3,FALSE),0)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IFERROR(VLOOKUP(H132,'39'!$K$3:$M$16,3,FALSE),0)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IFERROR(VLOOKUP(H133,'39'!$K$3:$M$16,3,FALSE),0)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IFERROR(VLOOKUP(H134,'39'!$K$3:$M$16,3,FALSE),0)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IFERROR(VLOOKUP(H135,'39'!$K$3:$M$16,3,FALSE),0)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IFERROR(VLOOKUP(H136,'39'!$K$3:$M$16,3,FALSE),0)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IFERROR(VLOOKUP(H137,'39'!$K$3:$M$16,3,FALSE),0)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IFERROR(VLOOKUP(H138,'39'!$K$3:$M$16,3,FALSE),0)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IFERROR(VLOOKUP(H139,'39'!$K$3:$M$16,3,FALSE),0)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IFERROR(VLOOKUP(H140,'39'!$K$3:$M$16,3,FALSE),0)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IFERROR(VLOOKUP(H141,'39'!$K$3:$M$16,3,FALSE),0)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IFERROR(VLOOKUP(H142,'39'!$K$3:$M$16,3,FALSE),0)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IFERROR(VLOOKUP(H143,'39'!$K$3:$M$16,3,FALSE),0)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IFERROR(VLOOKUP(H144,'39'!$K$3:$M$16,3,FALSE),0)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IFERROR(VLOOKUP(H145,'39'!$K$3:$M$16,3,FALSE),0)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IFERROR(VLOOKUP(H146,'39'!$K$3:$M$16,3,FALSE),0)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IFERROR(VLOOKUP(H147,'39'!$K$3:$M$16,3,FALSE),0)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IFERROR(VLOOKUP(H148,'39'!$K$3:$M$16,3,FALSE),0)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IFERROR(VLOOKUP(H149,'39'!$K$3:$M$16,3,FALSE),0)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IFERROR(VLOOKUP(H150,'39'!$K$3:$M$16,3,FALSE),0)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IFERROR(VLOOKUP(H151,'39'!$K$3:$M$16,3,FALSE),0)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IFERROR(VLOOKUP(H152,'39'!$K$3:$M$16,3,FALSE),0)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IFERROR(VLOOKUP(H153,'39'!$K$3:$M$16,3,FALSE),0)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IFERROR(VLOOKUP(H154,'39'!$K$3:$M$16,3,FALSE),0)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IFERROR(VLOOKUP(H155,'39'!$K$3:$M$16,3,FALSE),0)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IFERROR(VLOOKUP(H156,'39'!$K$3:$M$16,3,FALSE),0)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IFERROR(VLOOKUP(H157,'39'!$K$3:$M$16,3,FALSE),0)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IFERROR(VLOOKUP(H158,'39'!$K$3:$M$16,3,FALSE),0)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IFERROR(VLOOKUP(H159,'39'!$K$3:$M$16,3,FALSE),0)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IFERROR(VLOOKUP(H160,'39'!$K$3:$M$16,3,FALSE),0)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IFERROR(VLOOKUP(H161,'39'!$K$3:$M$16,3,FALSE),0)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IFERROR(VLOOKUP(H162,'39'!$K$3:$M$16,3,FALSE),0)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IFERROR(VLOOKUP(H163,'39'!$K$3:$M$16,3,FALSE),0)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IFERROR(VLOOKUP(H164,'39'!$K$3:$M$16,3,FALSE),0)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IFERROR(VLOOKUP(H165,'39'!$K$3:$M$16,3,FALSE),0)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IFERROR(VLOOKUP(H166,'39'!$K$3:$M$16,3,FALSE),0)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IFERROR(VLOOKUP(H167,'39'!$K$3:$M$16,3,FALSE),0)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IFERROR(VLOOKUP(H168,'39'!$K$3:$M$16,3,FALSE),0)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IFERROR(VLOOKUP(H169,'39'!$K$3:$M$16,3,FALSE),0)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IFERROR(VLOOKUP(H170,'39'!$K$3:$M$16,3,FALSE),0)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IFERROR(VLOOKUP(H171,'39'!$K$3:$M$16,3,FALSE),0)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IFERROR(VLOOKUP(H172,'39'!$K$3:$M$16,3,FALSE),0)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IFERROR(VLOOKUP(H173,'39'!$K$3:$M$16,3,FALSE),0)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IFERROR(VLOOKUP(H174,'39'!$K$3:$M$16,3,FALSE),0)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IFERROR(VLOOKUP(H175,'39'!$K$3:$M$16,3,FALSE),0)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IFERROR(VLOOKUP(H176,'39'!$K$3:$M$16,3,FALSE),0)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IFERROR(VLOOKUP(H177,'39'!$K$3:$M$16,3,FALSE),0)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IFERROR(VLOOKUP(H178,'39'!$K$3:$M$16,3,FALSE),0)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IFERROR(VLOOKUP(H179,'39'!$K$3:$M$16,3,FALSE),0)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IFERROR(VLOOKUP(H180,'39'!$K$3:$M$16,3,FALSE),0)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IFERROR(VLOOKUP(H181,'39'!$K$3:$M$16,3,FALSE),0)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IFERROR(VLOOKUP(H182,'39'!$K$3:$M$16,3,FALSE),0)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IFERROR(VLOOKUP(H183,'39'!$K$3:$M$16,3,FALSE),0)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IFERROR(VLOOKUP(H184,'39'!$K$3:$M$16,3,FALSE),0)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IFERROR(VLOOKUP(H185,'39'!$K$3:$M$16,3,FALSE),0)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IFERROR(VLOOKUP(H186,'39'!$K$3:$M$16,3,FALSE),0)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IFERROR(VLOOKUP(H187,'39'!$K$3:$M$16,3,FALSE),0)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IFERROR(VLOOKUP(H188,'39'!$K$3:$M$16,3,FALSE),0)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IFERROR(VLOOKUP(H189,'39'!$K$3:$M$16,3,FALSE),0)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IFERROR(VLOOKUP(H190,'39'!$K$3:$M$16,3,FALSE),0)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IFERROR(VLOOKUP(H191,'39'!$K$3:$M$16,3,FALSE),0)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IFERROR(VLOOKUP(H192,'39'!$K$3:$M$16,3,FALSE),0)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IFERROR(VLOOKUP(H193,'39'!$K$3:$M$16,3,FALSE),0)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IFERROR(VLOOKUP(H194,'39'!$K$3:$M$16,3,FALSE),0)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IFERROR(VLOOKUP(H195,'39'!$K$3:$M$16,3,FALSE),0)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IFERROR(VLOOKUP(H196,'39'!$K$3:$M$16,3,FALSE),0)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IFERROR(VLOOKUP(H197,'39'!$K$3:$M$16,3,FALSE),0)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IFERROR(VLOOKUP(H198,'39'!$K$3:$M$16,3,FALSE),0)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IFERROR(VLOOKUP(H199,'39'!$K$3:$M$16,3,FALSE),0)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IFERROR(VLOOKUP(H200,'39'!$K$3:$M$16,3,FALSE),0)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IFERROR(VLOOKUP(H201,'39'!$K$3:$M$16,3,FALSE),0)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IFERROR(VLOOKUP(H202,'39'!$K$3:$M$16,3,FALSE),0)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IFERROR(VLOOKUP(H203,'39'!$K$3:$M$16,3,FALSE),0)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IFERROR(VLOOKUP(H204,'39'!$K$3:$M$16,3,FALSE),0)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IFERROR(VLOOKUP(H205,'39'!$K$3:$M$16,3,FALSE),0)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IFERROR(VLOOKUP(H206,'39'!$K$3:$M$16,3,FALSE),0)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IFERROR(VLOOKUP(H207,'39'!$K$3:$M$16,3,FALSE),0)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IFERROR(VLOOKUP(H208,'39'!$K$3:$M$16,3,FALSE),0)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IFERROR(VLOOKUP(H209,'39'!$K$3:$M$16,3,FALSE),0)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IFERROR(VLOOKUP(H210,'39'!$K$3:$M$16,3,FALSE),0)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IFERROR(VLOOKUP(H211,'39'!$K$3:$M$16,3,FALSE),0)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IFERROR(VLOOKUP(H212,'39'!$K$3:$M$16,3,FALSE),0)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IFERROR(VLOOKUP(H213,'39'!$K$3:$M$16,3,FALSE),0)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IFERROR(VLOOKUP(H214,'39'!$K$3:$M$16,3,FALSE),0)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IFERROR(VLOOKUP(H215,'39'!$K$3:$M$16,3,FALSE),0)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IFERROR(VLOOKUP(H216,'39'!$K$3:$M$16,3,FALSE),0)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IFERROR(VLOOKUP(H217,'39'!$K$3:$M$16,3,FALSE),0)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IFERROR(VLOOKUP(H218,'39'!$K$3:$M$16,3,FALSE),0)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IFERROR(VLOOKUP(H219,'39'!$K$3:$M$16,3,FALSE),0)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IFERROR(VLOOKUP(H220,'39'!$K$3:$M$16,3,FALSE),0)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IFERROR(VLOOKUP(H221,'39'!$K$3:$M$16,3,FALSE),0)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IFERROR(VLOOKUP(H222,'39'!$K$3:$M$16,3,FALSE),0)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IFERROR(VLOOKUP(H223,'39'!$K$3:$M$16,3,FALSE),0)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IFERROR(VLOOKUP(H224,'39'!$K$3:$M$16,3,FALSE),0)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IFERROR(VLOOKUP(H225,'39'!$K$3:$M$16,3,FALSE),0)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IFERROR(VLOOKUP(H226,'39'!$K$3:$M$16,3,FALSE),0)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IFERROR(VLOOKUP(H227,'39'!$K$3:$M$16,3,FALSE),0)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IFERROR(VLOOKUP(H228,'39'!$K$3:$M$16,3,FALSE),0)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IFERROR(VLOOKUP(H229,'39'!$K$3:$M$16,3,FALSE),0)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IFERROR(VLOOKUP(H230,'39'!$K$3:$M$16,3,FALSE),0)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IFERROR(VLOOKUP(H231,'39'!$K$3:$M$16,3,FALSE),0)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IFERROR(VLOOKUP(H232,'39'!$K$3:$M$16,3,FALSE),0)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IFERROR(VLOOKUP(H233,'39'!$K$3:$M$16,3,FALSE),0)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IFERROR(VLOOKUP(H234,'39'!$K$3:$M$16,3,FALSE),0)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IFERROR(VLOOKUP(H235,'39'!$K$3:$M$16,3,FALSE),0)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IFERROR(VLOOKUP(H236,'39'!$K$3:$M$16,3,FALSE),0)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IFERROR(VLOOKUP(H237,'39'!$K$3:$M$16,3,FALSE),0)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IFERROR(VLOOKUP(H238,'39'!$K$3:$M$16,3,FALSE),0)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IFERROR(VLOOKUP(H239,'39'!$K$3:$M$16,3,FALSE),0)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IFERROR(VLOOKUP(H240,'39'!$K$3:$M$16,3,FALSE),0)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IFERROR(VLOOKUP(H241,'39'!$K$3:$M$16,3,FALSE),0)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IFERROR(VLOOKUP(H242,'39'!$K$3:$M$16,3,FALSE),0)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IFERROR(VLOOKUP(H243,'39'!$K$3:$M$16,3,FALSE),0)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IFERROR(VLOOKUP(H244,'39'!$K$3:$M$16,3,FALSE),0)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IFERROR(VLOOKUP(H245,'39'!$K$3:$M$16,3,FALSE),0)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IFERROR(VLOOKUP(H246,'39'!$K$3:$M$16,3,FALSE),0)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IFERROR(VLOOKUP(H247,'39'!$K$3:$M$16,3,FALSE),0)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IFERROR(VLOOKUP(H248,'39'!$K$3:$M$16,3,FALSE),0)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IFERROR(VLOOKUP(H249,'39'!$K$3:$M$16,3,FALSE),0)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IFERROR(VLOOKUP(H250,'39'!$K$3:$M$16,3,FALSE),0)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IFERROR(VLOOKUP(H251,'39'!$K$3:$M$16,3,FALSE),0)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IFERROR(VLOOKUP(H252,'39'!$K$3:$M$16,3,FALSE),0)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IFERROR(VLOOKUP(H253,'39'!$K$3:$M$16,3,FALSE),0)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IFERROR(VLOOKUP(H254,'39'!$K$3:$M$16,3,FALSE),0)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IFERROR(VLOOKUP(H255,'39'!$K$3:$M$16,3,FALSE),0)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IFERROR(VLOOKUP(H256,'39'!$K$3:$M$16,3,FALSE),0)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IFERROR(VLOOKUP(H257,'39'!$K$3:$M$16,3,FALSE),0)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IFERROR(VLOOKUP(H258,'39'!$K$3:$M$16,3,FALSE),0)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IFERROR(VLOOKUP(H259,'39'!$K$3:$M$16,3,FALSE),0)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IFERROR(VLOOKUP(H260,'39'!$K$3:$M$16,3,FALSE),0)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IFERROR(VLOOKUP(H261,'39'!$K$3:$M$16,3,FALSE),0)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IFERROR(VLOOKUP(H262,'39'!$K$3:$M$16,3,FALSE),0)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IFERROR(VLOOKUP(H263,'39'!$K$3:$M$16,3,FALSE),0)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IFERROR(VLOOKUP(H264,'39'!$K$3:$M$16,3,FALSE),0)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IFERROR(VLOOKUP(H265,'39'!$K$3:$M$16,3,FALSE),0)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IFERROR(VLOOKUP(H266,'39'!$K$3:$M$16,3,FALSE),0)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IFERROR(VLOOKUP(H267,'39'!$K$3:$M$16,3,FALSE),0)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IFERROR(VLOOKUP(H268,'39'!$K$3:$M$16,3,FALSE),0)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IFERROR(VLOOKUP(H269,'39'!$K$3:$M$16,3,FALSE),0)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IFERROR(VLOOKUP(H270,'39'!$K$3:$M$16,3,FALSE),0)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IFERROR(VLOOKUP(H271,'39'!$K$3:$M$16,3,FALSE),0)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IFERROR(VLOOKUP(H272,'39'!$K$3:$M$16,3,FALSE),0)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IFERROR(VLOOKUP(H273,'39'!$K$3:$M$16,3,FALSE),0)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IFERROR(VLOOKUP(H274,'39'!$K$3:$M$16,3,FALSE),0)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IFERROR(VLOOKUP(H275,'39'!$K$3:$M$16,3,FALSE),0)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IFERROR(VLOOKUP(H276,'39'!$K$3:$M$16,3,FALSE),0)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IFERROR(VLOOKUP(H277,'39'!$K$3:$M$16,3,FALSE),0)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IFERROR(VLOOKUP(H278,'39'!$K$3:$M$16,3,FALSE),0)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IFERROR(VLOOKUP(H279,'39'!$K$3:$M$16,3,FALSE),0)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IFERROR(VLOOKUP(H280,'39'!$K$3:$M$16,3,FALSE),0)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IFERROR(VLOOKUP(H281,'39'!$K$3:$M$16,3,FALSE),0)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IFERROR(VLOOKUP(H282,'39'!$K$3:$M$16,3,FALSE),0)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IFERROR(VLOOKUP(H283,'39'!$K$3:$M$16,3,FALSE),0)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IFERROR(VLOOKUP(H284,'39'!$K$3:$M$16,3,FALSE),0)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IFERROR(VLOOKUP(H285,'39'!$K$3:$M$16,3,FALSE),0)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IFERROR(VLOOKUP(H286,'39'!$K$3:$M$16,3,FALSE),0)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IFERROR(VLOOKUP(H287,'39'!$K$3:$M$16,3,FALSE),0)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IFERROR(VLOOKUP(H288,'39'!$K$3:$M$16,3,FALSE),0)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IFERROR(VLOOKUP(H289,'39'!$K$3:$M$16,3,FALSE),0)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IFERROR(VLOOKUP(H290,'39'!$K$3:$M$16,3,FALSE),0)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IFERROR(VLOOKUP(H291,'39'!$K$3:$M$16,3,FALSE),0)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IFERROR(VLOOKUP(H292,'39'!$K$3:$M$16,3,FALSE),0)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IFERROR(VLOOKUP(H293,'39'!$K$3:$M$16,3,FALSE),0)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IFERROR(VLOOKUP(H294,'39'!$K$3:$M$16,3,FALSE),0)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IFERROR(VLOOKUP(H295,'39'!$K$3:$M$16,3,FALSE),0)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IFERROR(VLOOKUP(H296,'39'!$K$3:$M$16,3,FALSE),0)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IFERROR(VLOOKUP(H297,'39'!$K$3:$M$16,3,FALSE),0)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IFERROR(VLOOKUP(H298,'39'!$K$3:$M$16,3,FALSE),0)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IFERROR(VLOOKUP(H299,'39'!$K$3:$M$16,3,FALSE),0)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IFERROR(VLOOKUP(H300,'39'!$K$3:$M$16,3,FALSE),0)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IFERROR(VLOOKUP(H301,'39'!$K$3:$M$16,3,FALSE),0)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IFERROR(VLOOKUP(H302,'39'!$K$3:$M$16,3,FALSE),0)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IFERROR(VLOOKUP(H303,'39'!$K$3:$M$16,3,FALSE),0)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IFERROR(VLOOKUP(H304,'39'!$K$3:$M$16,3,FALSE),0)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IFERROR(VLOOKUP(H305,'39'!$K$3:$M$16,3,FALSE),0)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IFERROR(VLOOKUP(H306,'39'!$K$3:$M$16,3,FALSE),0)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IFERROR(VLOOKUP(H307,'39'!$K$3:$M$16,3,FALSE),0)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IFERROR(VLOOKUP(H308,'39'!$K$3:$M$16,3,FALSE),0)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IFERROR(VLOOKUP(H309,'39'!$K$3:$M$16,3,FALSE),0)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IFERROR(VLOOKUP(H310,'39'!$K$3:$M$16,3,FALSE),0)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IFERROR(VLOOKUP(H311,'39'!$K$3:$M$16,3,FALSE),0)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IFERROR(VLOOKUP(H312,'39'!$K$3:$M$16,3,FALSE),0)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IFERROR(VLOOKUP(H313,'39'!$K$3:$M$16,3,FALSE),0)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IFERROR(VLOOKUP(H314,'39'!$K$3:$M$16,3,FALSE),0)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IFERROR(VLOOKUP(H315,'39'!$K$3:$M$16,3,FALSE),0)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IFERROR(VLOOKUP(H316,'39'!$K$3:$M$16,3,FALSE),0)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IFERROR(VLOOKUP(H317,'39'!$K$3:$M$16,3,FALSE),0)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IFERROR(VLOOKUP(H318,'39'!$K$3:$M$16,3,FALSE),0)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IFERROR(VLOOKUP(H319,'39'!$K$3:$M$16,3,FALSE),0)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IFERROR(VLOOKUP(H320,'39'!$K$3:$M$16,3,FALSE),0)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IFERROR(VLOOKUP(H321,'39'!$K$3:$M$16,3,FALSE),0)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IFERROR(VLOOKUP(H322,'39'!$K$3:$M$16,3,FALSE),0)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IFERROR(VLOOKUP(H323,'39'!$K$3:$M$16,3,FALSE),0)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IFERROR(VLOOKUP(H324,'39'!$K$3:$M$16,3,FALSE),0)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IFERROR(VLOOKUP(H325,'39'!$K$3:$M$16,3,FALSE),0)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IFERROR(VLOOKUP(H326,'39'!$K$3:$M$16,3,FALSE),0)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IFERROR(VLOOKUP(H327,'39'!$K$3:$M$16,3,FALSE),0)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IFERROR(VLOOKUP(H328,'39'!$K$3:$M$16,3,FALSE),0)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IFERROR(VLOOKUP(H329,'39'!$K$3:$M$16,3,FALSE),0)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IFERROR(VLOOKUP(H330,'39'!$K$3:$M$16,3,FALSE),0)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IFERROR(VLOOKUP(H331,'39'!$K$3:$M$16,3,FALSE),0)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IFERROR(VLOOKUP(H332,'39'!$K$3:$M$16,3,FALSE),0)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IFERROR(VLOOKUP(H333,'39'!$K$3:$M$16,3,FALSE),0)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IFERROR(VLOOKUP(H334,'39'!$K$3:$M$16,3,FALSE),0)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IFERROR(VLOOKUP(H335,'39'!$K$3:$M$16,3,FALSE),0)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IFERROR(VLOOKUP(H336,'39'!$K$3:$M$16,3,FALSE),0)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IFERROR(VLOOKUP(H337,'39'!$K$3:$M$16,3,FALSE),0)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IFERROR(VLOOKUP(H338,'39'!$K$3:$M$16,3,FALSE),0)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IFERROR(VLOOKUP(H339,'39'!$K$3:$M$16,3,FALSE),0)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IFERROR(VLOOKUP(H340,'39'!$K$3:$M$16,3,FALSE),0)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IFERROR(VLOOKUP(H341,'39'!$K$3:$M$16,3,FALSE),0)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IFERROR(VLOOKUP(H342,'39'!$K$3:$M$16,3,FALSE),0)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IFERROR(VLOOKUP(H343,'39'!$K$3:$M$16,3,FALSE),0)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IFERROR(VLOOKUP(H344,'39'!$K$3:$M$16,3,FALSE),0)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IFERROR(VLOOKUP(H345,'39'!$K$3:$M$16,3,FALSE),0)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IFERROR(VLOOKUP(H346,'39'!$K$3:$M$16,3,FALSE),0)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IFERROR(VLOOKUP(H347,'39'!$K$3:$M$16,3,FALSE),0)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IFERROR(VLOOKUP(H348,'39'!$K$3:$M$16,3,FALSE),0)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IFERROR(VLOOKUP(H349,'39'!$K$3:$M$16,3,FALSE),0)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IFERROR(VLOOKUP(H350,'39'!$K$3:$M$16,3,FALSE),0)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IFERROR(VLOOKUP(H351,'39'!$K$3:$M$16,3,FALSE),0)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IFERROR(VLOOKUP(H352,'39'!$K$3:$M$16,3,FALSE),0)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IFERROR(VLOOKUP(H353,'39'!$K$3:$M$16,3,FALSE),0)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IFERROR(VLOOKUP(H354,'39'!$K$3:$M$16,3,FALSE),0)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IFERROR(VLOOKUP(H355,'39'!$K$3:$M$16,3,FALSE),0)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IFERROR(VLOOKUP(H356,'39'!$K$3:$M$16,3,FALSE),0)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IFERROR(VLOOKUP(H357,'39'!$K$3:$M$16,3,FALSE),0)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IFERROR(VLOOKUP(H358,'39'!$K$3:$M$16,3,FALSE),0)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IFERROR(VLOOKUP(H359,'39'!$K$3:$M$16,3,FALSE),0)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IFERROR(VLOOKUP(H360,'39'!$K$3:$M$16,3,FALSE),0)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IFERROR(VLOOKUP(H361,'39'!$K$3:$M$16,3,FALSE),0)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IFERROR(VLOOKUP(H362,'39'!$K$3:$M$16,3,FALSE),0)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IFERROR(VLOOKUP(H363,'39'!$K$3:$M$16,3,FALSE),0)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IFERROR(VLOOKUP(H364,'39'!$K$3:$M$16,3,FALSE),0)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IFERROR(VLOOKUP(H365,'39'!$K$3:$M$16,3,FALSE),0)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IFERROR(VLOOKUP(H366,'39'!$K$3:$M$16,3,FALSE),0)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IFERROR(VLOOKUP(H367,'39'!$K$3:$M$16,3,FALSE),0)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IFERROR(VLOOKUP(H368,'39'!$K$3:$M$16,3,FALSE),0)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IFERROR(VLOOKUP(H369,'39'!$K$3:$M$16,3,FALSE),0)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IFERROR(VLOOKUP(H370,'39'!$K$3:$M$16,3,FALSE),0)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IFERROR(VLOOKUP(H371,'39'!$K$3:$M$16,3,FALSE),0)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IFERROR(VLOOKUP(H372,'39'!$K$3:$M$16,3,FALSE),0)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IFERROR(VLOOKUP(H373,'39'!$K$3:$M$16,3,FALSE),0)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IFERROR(VLOOKUP(H374,'39'!$K$3:$M$16,3,FALSE),0)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IFERROR(VLOOKUP(H375,'39'!$K$3:$M$16,3,FALSE),0)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IFERROR(VLOOKUP(H376,'39'!$K$3:$M$16,3,FALSE),0)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IFERROR(VLOOKUP(H377,'39'!$K$3:$M$16,3,FALSE),0)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IFERROR(VLOOKUP(H378,'39'!$K$3:$M$16,3,FALSE),0)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IFERROR(VLOOKUP(H379,'39'!$K$3:$M$16,3,FALSE),0)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IFERROR(VLOOKUP(H380,'39'!$K$3:$M$16,3,FALSE),0)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IFERROR(VLOOKUP(H381,'39'!$K$3:$M$16,3,FALSE),0)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IFERROR(VLOOKUP(H382,'39'!$K$3:$M$16,3,FALSE),0)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IFERROR(VLOOKUP(H383,'39'!$K$3:$M$16,3,FALSE),0)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IFERROR(VLOOKUP(H384,'39'!$K$3:$M$16,3,FALSE),0)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IFERROR(VLOOKUP(H385,'39'!$K$3:$M$16,3,FALSE),0)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IFERROR(VLOOKUP(H386,'39'!$K$3:$M$16,3,FALSE),0)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IFERROR(VLOOKUP(H387,'39'!$K$3:$M$16,3,FALSE),0)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IFERROR(VLOOKUP(H388,'39'!$K$3:$M$16,3,FALSE),0)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IFERROR(VLOOKUP(H389,'39'!$K$3:$M$16,3,FALSE),0)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IFERROR(VLOOKUP(H390,'39'!$K$3:$M$16,3,FALSE),0)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IFERROR(VLOOKUP(H391,'39'!$K$3:$M$16,3,FALSE),0)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IFERROR(VLOOKUP(H392,'39'!$K$3:$M$16,3,FALSE),0)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IFERROR(VLOOKUP(H393,'39'!$K$3:$M$16,3,FALSE),0)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IFERROR(VLOOKUP(H394,'39'!$K$3:$M$16,3,FALSE),0)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IFERROR(VLOOKUP(H395,'39'!$K$3:$M$16,3,FALSE),0)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IFERROR(VLOOKUP(H396,'39'!$K$3:$M$16,3,FALSE),0)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IFERROR(VLOOKUP(H397,'39'!$K$3:$M$16,3,FALSE),0)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IFERROR(VLOOKUP(H398,'39'!$K$3:$M$16,3,FALSE),0)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IFERROR(VLOOKUP(H399,'39'!$K$3:$M$16,3,FALSE),0)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IFERROR(VLOOKUP(H400,'39'!$K$3:$M$16,3,FALSE),0)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IFERROR(VLOOKUP(H401,'39'!$K$3:$M$16,3,FALSE),0)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IFERROR(VLOOKUP(H402,'39'!$K$3:$M$16,3,FALSE),0)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IFERROR(VLOOKUP(H403,'39'!$K$3:$M$16,3,FALSE),0)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IFERROR(VLOOKUP(H404,'39'!$K$3:$M$16,3,FALSE),0)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IFERROR(VLOOKUP(H405,'39'!$K$3:$M$16,3,FALSE),0)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IFERROR(VLOOKUP(H406,'39'!$K$3:$M$16,3,FALSE),0)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IFERROR(VLOOKUP(H407,'39'!$K$3:$M$16,3,FALSE),0)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IFERROR(VLOOKUP(H408,'39'!$K$3:$M$16,3,FALSE),0)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IFERROR(VLOOKUP(H409,'39'!$K$3:$M$16,3,FALSE),0)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IFERROR(VLOOKUP(H410,'39'!$K$3:$M$16,3,FALSE),0)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IFERROR(VLOOKUP(H411,'39'!$K$3:$M$16,3,FALSE),0)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IFERROR(VLOOKUP(H412,'39'!$K$3:$M$16,3,FALSE),0)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IFERROR(VLOOKUP(H413,'39'!$K$3:$M$16,3,FALSE),0)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IFERROR(VLOOKUP(H414,'39'!$K$3:$M$16,3,FALSE),0)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IFERROR(VLOOKUP(H415,'39'!$K$3:$M$16,3,FALSE),0)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IFERROR(VLOOKUP(H416,'39'!$K$3:$M$16,3,FALSE),0)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IFERROR(VLOOKUP(H417,'39'!$K$3:$M$16,3,FALSE),0)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IFERROR(VLOOKUP(H418,'39'!$K$3:$M$16,3,FALSE),0)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IFERROR(VLOOKUP(H419,'39'!$K$3:$M$16,3,FALSE),0)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IFERROR(VLOOKUP(H420,'39'!$K$3:$M$16,3,FALSE),0)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IFERROR(VLOOKUP(H421,'39'!$K$3:$M$16,3,FALSE),0)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IFERROR(VLOOKUP(H422,'39'!$K$3:$M$16,3,FALSE),0)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IFERROR(VLOOKUP(H423,'39'!$K$3:$M$16,3,FALSE),0)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IFERROR(VLOOKUP(H424,'39'!$K$3:$M$16,3,FALSE),0)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IFERROR(VLOOKUP(H425,'39'!$K$3:$M$16,3,FALSE),0)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IFERROR(VLOOKUP(H426,'39'!$K$3:$M$16,3,FALSE),0)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IFERROR(VLOOKUP(H427,'39'!$K$3:$M$16,3,FALSE),0)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IFERROR(VLOOKUP(H428,'39'!$K$3:$M$16,3,FALSE),0)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IFERROR(VLOOKUP(H429,'39'!$K$3:$M$16,3,FALSE),0)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IFERROR(VLOOKUP(H430,'39'!$K$3:$M$16,3,FALSE),0)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IFERROR(VLOOKUP(H431,'39'!$K$3:$M$16,3,FALSE),0)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IFERROR(VLOOKUP(H432,'39'!$K$3:$M$16,3,FALSE),0)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IFERROR(VLOOKUP(H433,'39'!$K$3:$M$16,3,FALSE),0)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IFERROR(VLOOKUP(H434,'39'!$K$3:$M$16,3,FALSE),0)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IFERROR(VLOOKUP(H435,'39'!$K$3:$M$16,3,FALSE),0)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IFERROR(VLOOKUP(H436,'39'!$K$3:$M$16,3,FALSE),0)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IFERROR(VLOOKUP(H437,'39'!$K$3:$M$16,3,FALSE),0)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IFERROR(VLOOKUP(H438,'39'!$K$3:$M$16,3,FALSE),0)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IFERROR(VLOOKUP(H439,'39'!$K$3:$M$16,3,FALSE),0)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IFERROR(VLOOKUP(H440,'39'!$K$3:$M$16,3,FALSE),0)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IFERROR(VLOOKUP(H441,'39'!$K$3:$M$16,3,FALSE),0)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IFERROR(VLOOKUP(H442,'39'!$K$3:$M$16,3,FALSE),0)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IFERROR(VLOOKUP(H443,'39'!$K$3:$M$16,3,FALSE),0)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IFERROR(VLOOKUP(H444,'39'!$K$3:$M$16,3,FALSE),0)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IFERROR(VLOOKUP(H445,'39'!$K$3:$M$16,3,FALSE),0)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IFERROR(VLOOKUP(H446,'39'!$K$3:$M$16,3,FALSE),0)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IFERROR(VLOOKUP(H447,'39'!$K$3:$M$16,3,FALSE),0)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IFERROR(VLOOKUP(H448,'39'!$K$3:$M$16,3,FALSE),0)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IFERROR(VLOOKUP(H449,'39'!$K$3:$M$16,3,FALSE),0)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IFERROR(VLOOKUP(H450,'39'!$K$3:$M$16,3,FALSE),0)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IFERROR(VLOOKUP(H451,'39'!$K$3:$M$16,3,FALSE),0)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IFERROR(VLOOKUP(H452,'39'!$K$3:$M$16,3,FALSE),0)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IFERROR(VLOOKUP(H453,'39'!$K$3:$M$16,3,FALSE),0)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IFERROR(VLOOKUP(H454,'39'!$K$3:$M$16,3,FALSE),0)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IFERROR(VLOOKUP(H455,'39'!$K$3:$M$16,3,FALSE),0)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IFERROR(VLOOKUP(H456,'39'!$K$3:$M$16,3,FALSE),0)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IFERROR(VLOOKUP(H457,'39'!$K$3:$M$16,3,FALSE),0)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IFERROR(VLOOKUP(H458,'39'!$K$3:$M$16,3,FALSE),0)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IFERROR(VLOOKUP(H459,'39'!$K$3:$M$16,3,FALSE),0)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IFERROR(VLOOKUP(H460,'39'!$K$3:$M$16,3,FALSE),0)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IFERROR(VLOOKUP(H461,'39'!$K$3:$M$16,3,FALSE),0)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IFERROR(VLOOKUP(H462,'39'!$K$3:$M$16,3,FALSE),0)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IFERROR(VLOOKUP(H463,'39'!$K$3:$M$16,3,FALSE),0)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IFERROR(VLOOKUP(H464,'39'!$K$3:$M$16,3,FALSE),0)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IFERROR(VLOOKUP(H465,'39'!$K$3:$M$16,3,FALSE),0)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IFERROR(VLOOKUP(H466,'39'!$K$3:$M$16,3,FALSE),0)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IFERROR(VLOOKUP(H467,'39'!$K$3:$M$16,3,FALSE),0)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IFERROR(VLOOKUP(H468,'39'!$K$3:$M$16,3,FALSE),0)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IFERROR(VLOOKUP(H469,'39'!$K$3:$M$16,3,FALSE),0)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IFERROR(VLOOKUP(H470,'39'!$K$3:$M$16,3,FALSE),0)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IFERROR(VLOOKUP(H471,'39'!$K$3:$M$16,3,FALSE),0)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IFERROR(VLOOKUP(H472,'39'!$K$3:$M$16,3,FALSE),0)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IFERROR(VLOOKUP(H473,'39'!$K$3:$M$16,3,FALSE),0)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IFERROR(VLOOKUP(H474,'39'!$K$3:$M$16,3,FALSE),0)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IFERROR(VLOOKUP(H475,'39'!$K$3:$M$16,3,FALSE),0)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IFERROR(VLOOKUP(H476,'39'!$K$3:$M$16,3,FALSE),0)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IFERROR(VLOOKUP(H477,'39'!$K$3:$M$16,3,FALSE),0)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IFERROR(VLOOKUP(H478,'39'!$K$3:$M$16,3,FALSE),0)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IFERROR(VLOOKUP(H479,'39'!$K$3:$M$16,3,FALSE),0)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IFERROR(VLOOKUP(H480,'39'!$K$3:$M$16,3,FALSE),0)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IFERROR(VLOOKUP(H481,'39'!$K$3:$M$16,3,FALSE),0)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IFERROR(VLOOKUP(H482,'39'!$K$3:$M$16,3,FALSE),0)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IFERROR(VLOOKUP(H483,'39'!$K$3:$M$16,3,FALSE),0)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IFERROR(VLOOKUP(H484,'39'!$K$3:$M$16,3,FALSE),0)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IFERROR(VLOOKUP(H485,'39'!$K$3:$M$16,3,FALSE),0)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IFERROR(VLOOKUP(H486,'39'!$K$3:$M$16,3,FALSE),0)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IFERROR(VLOOKUP(H487,'39'!$K$3:$M$16,3,FALSE),0)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IFERROR(VLOOKUP(H488,'39'!$K$3:$M$16,3,FALSE),0)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IFERROR(VLOOKUP(H489,'39'!$K$3:$M$16,3,FALSE),0)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IFERROR(VLOOKUP(H490,'39'!$K$3:$M$16,3,FALSE),0)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IFERROR(VLOOKUP(H491,'39'!$K$3:$M$16,3,FALSE),0)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IFERROR(VLOOKUP(H492,'39'!$K$3:$M$16,3,FALSE),0)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IFERROR(VLOOKUP(H493,'39'!$K$3:$M$16,3,FALSE),0)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IFERROR(VLOOKUP(H494,'39'!$K$3:$M$16,3,FALSE),0)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IFERROR(VLOOKUP(H495,'39'!$K$3:$M$16,3,FALSE),0)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IFERROR(VLOOKUP(H496,'39'!$K$3:$M$16,3,FALSE),0)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IFERROR(VLOOKUP(H497,'39'!$K$3:$M$16,3,FALSE),0)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IFERROR(VLOOKUP(H498,'39'!$K$3:$M$16,3,FALSE),0)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IFERROR(VLOOKUP(H499,'39'!$K$3:$M$16,3,FALSE),0)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iaWiry6TzxyvgqQW9bhfgNEK5pn1R19N/vc3P/fc66y4PUsUlISeP3is+8DJ0VQ2cTmuPjNX6f2KSJY27X79/g==" saltValue="mz/HF9zIuIgVWq8oHF7r2g=="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A0E09449-A78C-48D3-829B-3B75FA6D4484}">
      <formula1>$AB$539:$AB$542</formula1>
    </dataValidation>
    <dataValidation type="list" allowBlank="1" showInputMessage="1" showErrorMessage="1" sqref="A4:A499" xr:uid="{85F7AB87-609E-4D74-AA78-19C470BFB5D4}">
      <formula1>$AB$544:$AB$549</formula1>
    </dataValidation>
    <dataValidation type="list" allowBlank="1" showInputMessage="1" showErrorMessage="1" sqref="E4:E499" xr:uid="{A5E584F5-3112-46E6-A82D-B0E958F80230}">
      <formula1>$AB$500:$AB$534</formula1>
    </dataValidation>
  </dataValidation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codeName="Blad83">
    <tabColor rgb="FFC2E76B"/>
  </sheetPr>
  <dimension ref="A2:N62"/>
  <sheetViews>
    <sheetView showGridLines="0" topLeftCell="A3"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SUMIF('40a'!$H$4:$H$499,"A",'40a'!$S$4:$S$499)</f>
        <v>0</v>
      </c>
    </row>
    <row r="4" spans="1:14">
      <c r="A4" s="17" t="s">
        <v>127</v>
      </c>
      <c r="B4" s="285">
        <f>VLOOKUP(H5,'Kosten NEN2075'!A3:E52,3)</f>
        <v>0</v>
      </c>
      <c r="C4" s="285"/>
      <c r="D4" s="285"/>
      <c r="E4" s="285"/>
      <c r="F4" s="20"/>
      <c r="G4" s="20"/>
      <c r="H4" s="13"/>
      <c r="K4" s="35" t="s">
        <v>126</v>
      </c>
      <c r="L4" s="47"/>
      <c r="M4" s="191"/>
      <c r="N4" s="84">
        <f>SUMIF('40a'!$H$4:$H$499,"B",'40a'!$S$4:$S$499)</f>
        <v>0</v>
      </c>
    </row>
    <row r="5" spans="1:14">
      <c r="A5" s="18" t="s">
        <v>129</v>
      </c>
      <c r="B5" s="286">
        <f>VLOOKUP(H5,'Kosten NEN2075'!A3:E52,4)</f>
        <v>0</v>
      </c>
      <c r="C5" s="286"/>
      <c r="D5" s="286"/>
      <c r="E5" s="286"/>
      <c r="F5" s="282" t="s">
        <v>130</v>
      </c>
      <c r="G5" s="282"/>
      <c r="H5" s="14">
        <v>40</v>
      </c>
      <c r="K5" s="35" t="s">
        <v>131</v>
      </c>
      <c r="L5" s="47"/>
      <c r="M5" s="191"/>
      <c r="N5" s="84">
        <f>SUMIF('40a'!$H$4:$H$499,"C",'40a'!$S$4:$S$499)</f>
        <v>0</v>
      </c>
    </row>
    <row r="6" spans="1:14">
      <c r="A6" s="19" t="s">
        <v>132</v>
      </c>
      <c r="B6" s="287">
        <f>VLOOKUP(H5,'Kosten NEN2075'!A3:E52,5)</f>
        <v>0</v>
      </c>
      <c r="C6" s="287"/>
      <c r="D6" s="287"/>
      <c r="E6" s="287"/>
      <c r="F6" s="283" t="s">
        <v>133</v>
      </c>
      <c r="G6" s="283"/>
      <c r="H6" s="15" t="str">
        <f>CONCATENATE(H5,"a")</f>
        <v>40a</v>
      </c>
      <c r="K6" s="35" t="s">
        <v>448</v>
      </c>
      <c r="L6" s="47"/>
      <c r="M6" s="191"/>
      <c r="N6" s="84">
        <f>SUMIF('40a'!$H$4:$H$499,"D",'40a'!$S$4:$S$499)</f>
        <v>0</v>
      </c>
    </row>
    <row r="7" spans="1:14">
      <c r="K7" s="35" t="s">
        <v>134</v>
      </c>
      <c r="L7" s="47"/>
      <c r="M7" s="191"/>
      <c r="N7" s="84">
        <f>SUMIF('40a'!$H$4:$H$499,"E",'40a'!$S$4:$S$499)</f>
        <v>0</v>
      </c>
    </row>
    <row r="8" spans="1:14">
      <c r="A8" s="4" t="s">
        <v>136</v>
      </c>
      <c r="B8" s="5"/>
      <c r="C8" s="5"/>
      <c r="D8" s="5"/>
      <c r="E8" s="16">
        <f>MAX(L3:L16)</f>
        <v>0</v>
      </c>
      <c r="K8" s="35" t="s">
        <v>138</v>
      </c>
      <c r="L8" s="47"/>
      <c r="M8" s="191"/>
      <c r="N8" s="84">
        <f>SUMIF('40a'!$H$4:$H$499,"F",'40a'!$S$4:$S$499)</f>
        <v>0</v>
      </c>
    </row>
    <row r="9" spans="1:14">
      <c r="A9" s="4" t="s">
        <v>111</v>
      </c>
      <c r="B9" s="5"/>
      <c r="C9" s="5"/>
      <c r="D9" s="5"/>
      <c r="E9" s="164">
        <v>0.08</v>
      </c>
      <c r="K9" s="35" t="s">
        <v>140</v>
      </c>
      <c r="L9" s="47"/>
      <c r="M9" s="191"/>
      <c r="N9" s="84">
        <f>SUMIF('40a'!$H$4:$H$499,"G",'40a'!$S$4:$S$499)</f>
        <v>0</v>
      </c>
    </row>
    <row r="10" spans="1:14">
      <c r="H10" s="8" t="s">
        <v>139</v>
      </c>
      <c r="K10" s="35" t="s">
        <v>586</v>
      </c>
      <c r="L10" s="47"/>
      <c r="M10" s="191"/>
      <c r="N10" s="84">
        <f>SUMIF('40a'!$H$4:$H$499,"H",'40a'!$S$4:$S$499)</f>
        <v>0</v>
      </c>
    </row>
    <row r="11" spans="1:14">
      <c r="A11" s="4" t="s">
        <v>141</v>
      </c>
      <c r="B11" s="5"/>
      <c r="C11" s="5"/>
      <c r="D11" s="5"/>
      <c r="E11" s="5"/>
      <c r="F11" s="21"/>
      <c r="G11" s="21"/>
      <c r="H11" s="165">
        <f>SUM(N3:N16)*Offertetarief</f>
        <v>0</v>
      </c>
      <c r="K11" s="37" t="s">
        <v>642</v>
      </c>
      <c r="L11" s="48"/>
      <c r="M11" s="192"/>
      <c r="N11" s="85">
        <f>SUMIF('40a'!$H$4:$H$499,"I",'40a'!$S$4:$S$499)</f>
        <v>0</v>
      </c>
    </row>
    <row r="12" spans="1:14">
      <c r="E12" t="s">
        <v>142</v>
      </c>
      <c r="F12" s="8" t="s">
        <v>143</v>
      </c>
      <c r="G12" s="8" t="s">
        <v>144</v>
      </c>
      <c r="H12" s="8"/>
      <c r="K12" s="8"/>
      <c r="L12" s="8"/>
      <c r="M12" s="166"/>
      <c r="N12" s="114"/>
    </row>
    <row r="13" spans="1:14">
      <c r="A13" s="5" t="s">
        <v>145</v>
      </c>
      <c r="B13" s="5"/>
      <c r="C13" s="5"/>
      <c r="D13" s="5"/>
      <c r="E13" s="167">
        <v>4</v>
      </c>
      <c r="F13" s="44">
        <f>SUMIF('40a'!H4:H499,"&lt;&gt;X",'40a'!O4:O499)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'40a'!Q500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SUMIFS('40a'!J4:J499,'40a'!I4:I499,"Linoleum",'40a'!H4:H499,"&lt;&gt;X")+SUMIFS('40a'!M4:M499,'40a'!L4:L499,"Linoleum",'40a'!H4:H499,"&lt;&gt;X")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SUMIFS('40a'!J4:J499,'40a'!I4:I499,"Tapijt",'40a'!H4:H499,"&lt;&gt;X")+SUMIFS('40a'!M4:M499,'40a'!L4:L499,"Tapijt",'40a'!H4:H499,"&lt;&gt;X")</f>
        <v>0</v>
      </c>
      <c r="F26" s="194"/>
      <c r="G26" s="174">
        <f t="shared" si="0"/>
        <v>0</v>
      </c>
      <c r="H26" s="36">
        <v>1</v>
      </c>
      <c r="I26" s="175">
        <f t="shared" si="1"/>
        <v>0</v>
      </c>
    </row>
    <row r="27" spans="1:9">
      <c r="A27" s="258" t="s">
        <v>158</v>
      </c>
      <c r="B27" s="257"/>
      <c r="C27" s="257"/>
      <c r="D27" s="264"/>
      <c r="E27" s="97">
        <f>SUMIFS('40a'!J4:J499,'40a'!I4:I499,"Steen/glad",'40a'!H4:H499,"&lt;&gt;X",'40a'!H4:H499,"&lt;&gt;G")+SUMIFS('40a'!M4:M499,'40a'!L4:L499,"Steen/glad",'40a'!H4:H499,"&lt;&gt;X",'40a'!H4:H499,"&lt;&gt;G")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'40a'!T500</f>
        <v>0</v>
      </c>
      <c r="F29" s="193"/>
      <c r="G29" s="172">
        <f t="shared" si="0"/>
        <v>0</v>
      </c>
      <c r="H29" s="95"/>
      <c r="I29" s="173">
        <f t="shared" si="1"/>
        <v>0</v>
      </c>
    </row>
    <row r="30" spans="1:9">
      <c r="A30" s="258" t="s">
        <v>160</v>
      </c>
      <c r="B30" s="257"/>
      <c r="C30" s="257"/>
      <c r="D30" s="259"/>
      <c r="E30" s="26">
        <f>'40a'!U500</f>
        <v>0</v>
      </c>
      <c r="F30" s="194"/>
      <c r="G30" s="174">
        <f t="shared" si="0"/>
        <v>0</v>
      </c>
      <c r="H30" s="36"/>
      <c r="I30" s="175">
        <f t="shared" si="1"/>
        <v>0</v>
      </c>
    </row>
    <row r="31" spans="1:9">
      <c r="A31" s="258" t="s">
        <v>161</v>
      </c>
      <c r="B31" s="257"/>
      <c r="C31" s="257"/>
      <c r="D31" s="259"/>
      <c r="E31" s="26">
        <f>'40a'!V500*2</f>
        <v>0</v>
      </c>
      <c r="F31" s="194"/>
      <c r="G31" s="174">
        <f t="shared" si="0"/>
        <v>0</v>
      </c>
      <c r="H31" s="36"/>
      <c r="I31" s="175">
        <f t="shared" si="1"/>
        <v>0</v>
      </c>
    </row>
    <row r="32" spans="1:9">
      <c r="A32" s="258" t="s">
        <v>162</v>
      </c>
      <c r="B32" s="257"/>
      <c r="C32" s="257"/>
      <c r="D32" s="259"/>
      <c r="E32" s="26">
        <f>'40a'!W500</f>
        <v>0</v>
      </c>
      <c r="F32" s="194"/>
      <c r="G32" s="174">
        <f t="shared" si="0"/>
        <v>0</v>
      </c>
      <c r="H32" s="36"/>
      <c r="I32" s="175">
        <f t="shared" si="1"/>
        <v>0</v>
      </c>
    </row>
    <row r="33" spans="1:9">
      <c r="A33" s="258" t="s">
        <v>163</v>
      </c>
      <c r="B33" s="257"/>
      <c r="C33" s="257"/>
      <c r="D33" s="259"/>
      <c r="E33" s="26">
        <f>'40a'!X500</f>
        <v>0</v>
      </c>
      <c r="F33" s="194"/>
      <c r="G33" s="174">
        <f t="shared" si="0"/>
        <v>0</v>
      </c>
      <c r="H33" s="36"/>
      <c r="I33" s="175">
        <f t="shared" si="1"/>
        <v>0</v>
      </c>
    </row>
    <row r="34" spans="1:9">
      <c r="A34" s="258" t="s">
        <v>164</v>
      </c>
      <c r="B34" s="257"/>
      <c r="C34" s="257"/>
      <c r="D34" s="259"/>
      <c r="E34" s="26">
        <f>'40a'!Y500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SUMIF('40a'!H4:H499,"G",'40a'!O4:O499)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reRFVF9I29MEN4DD6raolk1gU0lqqdx4l2+FJm/AElHapuySqPAdBZCO3N9XHpdycK1uSS6YRU4aIXBBQslmGg==" saltValue="ab3d0rosD7aENLtbmVmVs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codeName="Blad8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40</v>
      </c>
      <c r="B1" s="292"/>
      <c r="C1" s="293"/>
      <c r="D1" s="294" t="s">
        <v>127</v>
      </c>
      <c r="E1" s="295"/>
      <c r="F1" s="297">
        <f>'Kosten NEN2075'!C42</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IFERROR(VLOOKUP(H4,'40'!$K$3:$M$16,3,FALSE),0)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IFERROR(VLOOKUP(H5,'40'!$K$3:$M$16,3,FALSE),0)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IFERROR(VLOOKUP(H6,'40'!$K$3:$M$16,3,FALSE),0)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IFERROR(VLOOKUP(H7,'40'!$K$3:$M$16,3,FALSE),0)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IFERROR(VLOOKUP(H8,'40'!$K$3:$M$16,3,FALSE),0)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IFERROR(VLOOKUP(H9,'40'!$K$3:$M$16,3,FALSE),0)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IFERROR(VLOOKUP(H10,'40'!$K$3:$M$16,3,FALSE),0)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IFERROR(VLOOKUP(H11,'40'!$K$3:$M$16,3,FALSE),0)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IFERROR(VLOOKUP(H12,'40'!$K$3:$M$16,3,FALSE),0)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IFERROR(VLOOKUP(H13,'40'!$K$3:$M$16,3,FALSE),0)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IFERROR(VLOOKUP(H14,'40'!$K$3:$M$16,3,FALSE),0)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IFERROR(VLOOKUP(H15,'40'!$K$3:$M$16,3,FALSE),0)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IFERROR(VLOOKUP(H16,'40'!$K$3:$M$16,3,FALSE),0)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IFERROR(VLOOKUP(H17,'40'!$K$3:$M$16,3,FALSE),0)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IFERROR(VLOOKUP(H18,'40'!$K$3:$M$16,3,FALSE),0)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IFERROR(VLOOKUP(H19,'40'!$K$3:$M$16,3,FALSE),0)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IFERROR(VLOOKUP(H20,'40'!$K$3:$M$16,3,FALSE),0)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IFERROR(VLOOKUP(H21,'40'!$K$3:$M$16,3,FALSE),0)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IFERROR(VLOOKUP(H22,'40'!$K$3:$M$16,3,FALSE),0)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IFERROR(VLOOKUP(H23,'40'!$K$3:$M$16,3,FALSE),0)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IFERROR(VLOOKUP(H24,'40'!$K$3:$M$16,3,FALSE),0)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IFERROR(VLOOKUP(H25,'40'!$K$3:$M$16,3,FALSE),0)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IFERROR(VLOOKUP(H26,'40'!$K$3:$M$16,3,FALSE),0)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IFERROR(VLOOKUP(H27,'40'!$K$3:$M$16,3,FALSE),0)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IFERROR(VLOOKUP(H28,'40'!$K$3:$M$16,3,FALSE),0)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IFERROR(VLOOKUP(H29,'40'!$K$3:$M$16,3,FALSE),0)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IFERROR(VLOOKUP(H30,'40'!$K$3:$M$16,3,FALSE),0)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IFERROR(VLOOKUP(H31,'40'!$K$3:$M$16,3,FALSE),0)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IFERROR(VLOOKUP(H32,'40'!$K$3:$M$16,3,FALSE),0)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IFERROR(VLOOKUP(H33,'40'!$K$3:$M$16,3,FALSE),0)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IFERROR(VLOOKUP(H34,'40'!$K$3:$M$16,3,FALSE),0)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IFERROR(VLOOKUP(H35,'40'!$K$3:$M$16,3,FALSE),0)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IFERROR(VLOOKUP(H36,'40'!$K$3:$M$16,3,FALSE),0)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IFERROR(VLOOKUP(H37,'40'!$K$3:$M$16,3,FALSE),0)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IFERROR(VLOOKUP(H38,'40'!$K$3:$M$16,3,FALSE),0)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IFERROR(VLOOKUP(H39,'40'!$K$3:$M$16,3,FALSE),0)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IFERROR(VLOOKUP(H40,'40'!$K$3:$M$16,3,FALSE),0)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IFERROR(VLOOKUP(H41,'40'!$K$3:$M$16,3,FALSE),0)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IFERROR(VLOOKUP(H42,'40'!$K$3:$M$16,3,FALSE),0)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IFERROR(VLOOKUP(H43,'40'!$K$3:$M$16,3,FALSE),0)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IFERROR(VLOOKUP(H44,'40'!$K$3:$M$16,3,FALSE),0)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IFERROR(VLOOKUP(H45,'40'!$K$3:$M$16,3,FALSE),0)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IFERROR(VLOOKUP(H46,'40'!$K$3:$M$16,3,FALSE),0)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IFERROR(VLOOKUP(H47,'40'!$K$3:$M$16,3,FALSE),0)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IFERROR(VLOOKUP(H48,'40'!$K$3:$M$16,3,FALSE),0)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IFERROR(VLOOKUP(H49,'40'!$K$3:$M$16,3,FALSE),0)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IFERROR(VLOOKUP(H50,'40'!$K$3:$M$16,3,FALSE),0)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IFERROR(VLOOKUP(H51,'40'!$K$3:$M$16,3,FALSE),0)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IFERROR(VLOOKUP(H52,'40'!$K$3:$M$16,3,FALSE),0)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IFERROR(VLOOKUP(H53,'40'!$K$3:$M$16,3,FALSE),0)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IFERROR(VLOOKUP(H54,'40'!$K$3:$M$16,3,FALSE),0)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IFERROR(VLOOKUP(H55,'40'!$K$3:$M$16,3,FALSE),0)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IFERROR(VLOOKUP(H56,'40'!$K$3:$M$16,3,FALSE),0)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IFERROR(VLOOKUP(H57,'40'!$K$3:$M$16,3,FALSE),0)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IFERROR(VLOOKUP(H58,'40'!$K$3:$M$16,3,FALSE),0)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IFERROR(VLOOKUP(H59,'40'!$K$3:$M$16,3,FALSE),0)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IFERROR(VLOOKUP(H60,'40'!$K$3:$M$16,3,FALSE),0)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IFERROR(VLOOKUP(H61,'40'!$K$3:$M$16,3,FALSE),0)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IFERROR(VLOOKUP(H62,'40'!$K$3:$M$16,3,FALSE),0)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IFERROR(VLOOKUP(H63,'40'!$K$3:$M$16,3,FALSE),0)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IFERROR(VLOOKUP(H64,'40'!$K$3:$M$16,3,FALSE),0)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IFERROR(VLOOKUP(H65,'40'!$K$3:$M$16,3,FALSE),0)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IFERROR(VLOOKUP(H66,'40'!$K$3:$M$16,3,FALSE),0)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IFERROR(VLOOKUP(H67,'40'!$K$3:$M$16,3,FALSE),0)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IFERROR(VLOOKUP(H68,'40'!$K$3:$M$16,3,FALSE),0)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IFERROR(VLOOKUP(H69,'40'!$K$3:$M$16,3,FALSE),0)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IFERROR(VLOOKUP(H70,'40'!$K$3:$M$16,3,FALSE),0)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IFERROR(VLOOKUP(H71,'40'!$K$3:$M$16,3,FALSE),0)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IFERROR(VLOOKUP(H72,'40'!$K$3:$M$16,3,FALSE),0)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IFERROR(VLOOKUP(H73,'40'!$K$3:$M$16,3,FALSE),0)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IFERROR(VLOOKUP(H74,'40'!$K$3:$M$16,3,FALSE),0)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IFERROR(VLOOKUP(H75,'40'!$K$3:$M$16,3,FALSE),0)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IFERROR(VLOOKUP(H76,'40'!$K$3:$M$16,3,FALSE),0)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IFERROR(VLOOKUP(H77,'40'!$K$3:$M$16,3,FALSE),0)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IFERROR(VLOOKUP(H78,'40'!$K$3:$M$16,3,FALSE),0)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IFERROR(VLOOKUP(H79,'40'!$K$3:$M$16,3,FALSE),0)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IFERROR(VLOOKUP(H80,'40'!$K$3:$M$16,3,FALSE),0)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IFERROR(VLOOKUP(H81,'40'!$K$3:$M$16,3,FALSE),0)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IFERROR(VLOOKUP(H82,'40'!$K$3:$M$16,3,FALSE),0)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IFERROR(VLOOKUP(H83,'40'!$K$3:$M$16,3,FALSE),0)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IFERROR(VLOOKUP(H84,'40'!$K$3:$M$16,3,FALSE),0)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IFERROR(VLOOKUP(H85,'40'!$K$3:$M$16,3,FALSE),0)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IFERROR(VLOOKUP(H86,'40'!$K$3:$M$16,3,FALSE),0)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IFERROR(VLOOKUP(H87,'40'!$K$3:$M$16,3,FALSE),0)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IFERROR(VLOOKUP(H88,'40'!$K$3:$M$16,3,FALSE),0)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IFERROR(VLOOKUP(H89,'40'!$K$3:$M$16,3,FALSE),0)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IFERROR(VLOOKUP(H90,'40'!$K$3:$M$16,3,FALSE),0)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IFERROR(VLOOKUP(H91,'40'!$K$3:$M$16,3,FALSE),0)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IFERROR(VLOOKUP(H92,'40'!$K$3:$M$16,3,FALSE),0)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IFERROR(VLOOKUP(H93,'40'!$K$3:$M$16,3,FALSE),0)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IFERROR(VLOOKUP(H94,'40'!$K$3:$M$16,3,FALSE),0)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IFERROR(VLOOKUP(H95,'40'!$K$3:$M$16,3,FALSE),0)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IFERROR(VLOOKUP(H96,'40'!$K$3:$M$16,3,FALSE),0)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IFERROR(VLOOKUP(H97,'40'!$K$3:$M$16,3,FALSE),0)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IFERROR(VLOOKUP(H98,'40'!$K$3:$M$16,3,FALSE),0)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IFERROR(VLOOKUP(H99,'40'!$K$3:$M$16,3,FALSE),0)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IFERROR(VLOOKUP(H100,'40'!$K$3:$M$16,3,FALSE),0)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IFERROR(VLOOKUP(H101,'40'!$K$3:$M$16,3,FALSE),0)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IFERROR(VLOOKUP(H102,'40'!$K$3:$M$16,3,FALSE),0)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IFERROR(VLOOKUP(H103,'40'!$K$3:$M$16,3,FALSE),0)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IFERROR(VLOOKUP(H104,'40'!$K$3:$M$16,3,FALSE),0)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IFERROR(VLOOKUP(H105,'40'!$K$3:$M$16,3,FALSE),0)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IFERROR(VLOOKUP(H106,'40'!$K$3:$M$16,3,FALSE),0)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IFERROR(VLOOKUP(H107,'40'!$K$3:$M$16,3,FALSE),0)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IFERROR(VLOOKUP(H108,'40'!$K$3:$M$16,3,FALSE),0)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IFERROR(VLOOKUP(H109,'40'!$K$3:$M$16,3,FALSE),0)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IFERROR(VLOOKUP(H110,'40'!$K$3:$M$16,3,FALSE),0)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IFERROR(VLOOKUP(H111,'40'!$K$3:$M$16,3,FALSE),0)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IFERROR(VLOOKUP(H112,'40'!$K$3:$M$16,3,FALSE),0)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IFERROR(VLOOKUP(H113,'40'!$K$3:$M$16,3,FALSE),0)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IFERROR(VLOOKUP(H114,'40'!$K$3:$M$16,3,FALSE),0)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IFERROR(VLOOKUP(H115,'40'!$K$3:$M$16,3,FALSE),0)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IFERROR(VLOOKUP(H116,'40'!$K$3:$M$16,3,FALSE),0)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IFERROR(VLOOKUP(H117,'40'!$K$3:$M$16,3,FALSE),0)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IFERROR(VLOOKUP(H118,'40'!$K$3:$M$16,3,FALSE),0)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IFERROR(VLOOKUP(H119,'40'!$K$3:$M$16,3,FALSE),0)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IFERROR(VLOOKUP(H120,'40'!$K$3:$M$16,3,FALSE),0)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IFERROR(VLOOKUP(H121,'40'!$K$3:$M$16,3,FALSE),0)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IFERROR(VLOOKUP(H122,'40'!$K$3:$M$16,3,FALSE),0)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IFERROR(VLOOKUP(H123,'40'!$K$3:$M$16,3,FALSE),0)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IFERROR(VLOOKUP(H124,'40'!$K$3:$M$16,3,FALSE),0)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IFERROR(VLOOKUP(H125,'40'!$K$3:$M$16,3,FALSE),0)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IFERROR(VLOOKUP(H126,'40'!$K$3:$M$16,3,FALSE),0)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IFERROR(VLOOKUP(H127,'40'!$K$3:$M$16,3,FALSE),0)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IFERROR(VLOOKUP(H128,'40'!$K$3:$M$16,3,FALSE),0)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IFERROR(VLOOKUP(H129,'40'!$K$3:$M$16,3,FALSE),0)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IFERROR(VLOOKUP(H130,'40'!$K$3:$M$16,3,FALSE),0)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IFERROR(VLOOKUP(H131,'40'!$K$3:$M$16,3,FALSE),0)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IFERROR(VLOOKUP(H132,'40'!$K$3:$M$16,3,FALSE),0)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IFERROR(VLOOKUP(H133,'40'!$K$3:$M$16,3,FALSE),0)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IFERROR(VLOOKUP(H134,'40'!$K$3:$M$16,3,FALSE),0)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IFERROR(VLOOKUP(H135,'40'!$K$3:$M$16,3,FALSE),0)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IFERROR(VLOOKUP(H136,'40'!$K$3:$M$16,3,FALSE),0)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IFERROR(VLOOKUP(H137,'40'!$K$3:$M$16,3,FALSE),0)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IFERROR(VLOOKUP(H138,'40'!$K$3:$M$16,3,FALSE),0)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IFERROR(VLOOKUP(H139,'40'!$K$3:$M$16,3,FALSE),0)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IFERROR(VLOOKUP(H140,'40'!$K$3:$M$16,3,FALSE),0)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IFERROR(VLOOKUP(H141,'40'!$K$3:$M$16,3,FALSE),0)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IFERROR(VLOOKUP(H142,'40'!$K$3:$M$16,3,FALSE),0)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IFERROR(VLOOKUP(H143,'40'!$K$3:$M$16,3,FALSE),0)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IFERROR(VLOOKUP(H144,'40'!$K$3:$M$16,3,FALSE),0)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IFERROR(VLOOKUP(H145,'40'!$K$3:$M$16,3,FALSE),0)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IFERROR(VLOOKUP(H146,'40'!$K$3:$M$16,3,FALSE),0)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IFERROR(VLOOKUP(H147,'40'!$K$3:$M$16,3,FALSE),0)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IFERROR(VLOOKUP(H148,'40'!$K$3:$M$16,3,FALSE),0)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IFERROR(VLOOKUP(H149,'40'!$K$3:$M$16,3,FALSE),0)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IFERROR(VLOOKUP(H150,'40'!$K$3:$M$16,3,FALSE),0)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IFERROR(VLOOKUP(H151,'40'!$K$3:$M$16,3,FALSE),0)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IFERROR(VLOOKUP(H152,'40'!$K$3:$M$16,3,FALSE),0)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IFERROR(VLOOKUP(H153,'40'!$K$3:$M$16,3,FALSE),0)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IFERROR(VLOOKUP(H154,'40'!$K$3:$M$16,3,FALSE),0)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IFERROR(VLOOKUP(H155,'40'!$K$3:$M$16,3,FALSE),0)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IFERROR(VLOOKUP(H156,'40'!$K$3:$M$16,3,FALSE),0)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IFERROR(VLOOKUP(H157,'40'!$K$3:$M$16,3,FALSE),0)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IFERROR(VLOOKUP(H158,'40'!$K$3:$M$16,3,FALSE),0)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IFERROR(VLOOKUP(H159,'40'!$K$3:$M$16,3,FALSE),0)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IFERROR(VLOOKUP(H160,'40'!$K$3:$M$16,3,FALSE),0)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IFERROR(VLOOKUP(H161,'40'!$K$3:$M$16,3,FALSE),0)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IFERROR(VLOOKUP(H162,'40'!$K$3:$M$16,3,FALSE),0)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IFERROR(VLOOKUP(H163,'40'!$K$3:$M$16,3,FALSE),0)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IFERROR(VLOOKUP(H164,'40'!$K$3:$M$16,3,FALSE),0)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IFERROR(VLOOKUP(H165,'40'!$K$3:$M$16,3,FALSE),0)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IFERROR(VLOOKUP(H166,'40'!$K$3:$M$16,3,FALSE),0)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IFERROR(VLOOKUP(H167,'40'!$K$3:$M$16,3,FALSE),0)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IFERROR(VLOOKUP(H168,'40'!$K$3:$M$16,3,FALSE),0)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IFERROR(VLOOKUP(H169,'40'!$K$3:$M$16,3,FALSE),0)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IFERROR(VLOOKUP(H170,'40'!$K$3:$M$16,3,FALSE),0)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IFERROR(VLOOKUP(H171,'40'!$K$3:$M$16,3,FALSE),0)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IFERROR(VLOOKUP(H172,'40'!$K$3:$M$16,3,FALSE),0)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IFERROR(VLOOKUP(H173,'40'!$K$3:$M$16,3,FALSE),0)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IFERROR(VLOOKUP(H174,'40'!$K$3:$M$16,3,FALSE),0)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IFERROR(VLOOKUP(H175,'40'!$K$3:$M$16,3,FALSE),0)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IFERROR(VLOOKUP(H176,'40'!$K$3:$M$16,3,FALSE),0)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IFERROR(VLOOKUP(H177,'40'!$K$3:$M$16,3,FALSE),0)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IFERROR(VLOOKUP(H178,'40'!$K$3:$M$16,3,FALSE),0)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IFERROR(VLOOKUP(H179,'40'!$K$3:$M$16,3,FALSE),0)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IFERROR(VLOOKUP(H180,'40'!$K$3:$M$16,3,FALSE),0)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IFERROR(VLOOKUP(H181,'40'!$K$3:$M$16,3,FALSE),0)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IFERROR(VLOOKUP(H182,'40'!$K$3:$M$16,3,FALSE),0)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IFERROR(VLOOKUP(H183,'40'!$K$3:$M$16,3,FALSE),0)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IFERROR(VLOOKUP(H184,'40'!$K$3:$M$16,3,FALSE),0)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IFERROR(VLOOKUP(H185,'40'!$K$3:$M$16,3,FALSE),0)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IFERROR(VLOOKUP(H186,'40'!$K$3:$M$16,3,FALSE),0)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IFERROR(VLOOKUP(H187,'40'!$K$3:$M$16,3,FALSE),0)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IFERROR(VLOOKUP(H188,'40'!$K$3:$M$16,3,FALSE),0)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IFERROR(VLOOKUP(H189,'40'!$K$3:$M$16,3,FALSE),0)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IFERROR(VLOOKUP(H190,'40'!$K$3:$M$16,3,FALSE),0)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IFERROR(VLOOKUP(H191,'40'!$K$3:$M$16,3,FALSE),0)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IFERROR(VLOOKUP(H192,'40'!$K$3:$M$16,3,FALSE),0)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IFERROR(VLOOKUP(H193,'40'!$K$3:$M$16,3,FALSE),0)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IFERROR(VLOOKUP(H194,'40'!$K$3:$M$16,3,FALSE),0)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IFERROR(VLOOKUP(H195,'40'!$K$3:$M$16,3,FALSE),0)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IFERROR(VLOOKUP(H196,'40'!$K$3:$M$16,3,FALSE),0)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IFERROR(VLOOKUP(H197,'40'!$K$3:$M$16,3,FALSE),0)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IFERROR(VLOOKUP(H198,'40'!$K$3:$M$16,3,FALSE),0)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IFERROR(VLOOKUP(H199,'40'!$K$3:$M$16,3,FALSE),0)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IFERROR(VLOOKUP(H200,'40'!$K$3:$M$16,3,FALSE),0)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IFERROR(VLOOKUP(H201,'40'!$K$3:$M$16,3,FALSE),0)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IFERROR(VLOOKUP(H202,'40'!$K$3:$M$16,3,FALSE),0)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IFERROR(VLOOKUP(H203,'40'!$K$3:$M$16,3,FALSE),0)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IFERROR(VLOOKUP(H204,'40'!$K$3:$M$16,3,FALSE),0)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IFERROR(VLOOKUP(H205,'40'!$K$3:$M$16,3,FALSE),0)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IFERROR(VLOOKUP(H206,'40'!$K$3:$M$16,3,FALSE),0)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IFERROR(VLOOKUP(H207,'40'!$K$3:$M$16,3,FALSE),0)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IFERROR(VLOOKUP(H208,'40'!$K$3:$M$16,3,FALSE),0)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IFERROR(VLOOKUP(H209,'40'!$K$3:$M$16,3,FALSE),0)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IFERROR(VLOOKUP(H210,'40'!$K$3:$M$16,3,FALSE),0)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IFERROR(VLOOKUP(H211,'40'!$K$3:$M$16,3,FALSE),0)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IFERROR(VLOOKUP(H212,'40'!$K$3:$M$16,3,FALSE),0)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IFERROR(VLOOKUP(H213,'40'!$K$3:$M$16,3,FALSE),0)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IFERROR(VLOOKUP(H214,'40'!$K$3:$M$16,3,FALSE),0)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IFERROR(VLOOKUP(H215,'40'!$K$3:$M$16,3,FALSE),0)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IFERROR(VLOOKUP(H216,'40'!$K$3:$M$16,3,FALSE),0)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IFERROR(VLOOKUP(H217,'40'!$K$3:$M$16,3,FALSE),0)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IFERROR(VLOOKUP(H218,'40'!$K$3:$M$16,3,FALSE),0)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IFERROR(VLOOKUP(H219,'40'!$K$3:$M$16,3,FALSE),0)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IFERROR(VLOOKUP(H220,'40'!$K$3:$M$16,3,FALSE),0)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IFERROR(VLOOKUP(H221,'40'!$K$3:$M$16,3,FALSE),0)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IFERROR(VLOOKUP(H222,'40'!$K$3:$M$16,3,FALSE),0)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IFERROR(VLOOKUP(H223,'40'!$K$3:$M$16,3,FALSE),0)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IFERROR(VLOOKUP(H224,'40'!$K$3:$M$16,3,FALSE),0)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IFERROR(VLOOKUP(H225,'40'!$K$3:$M$16,3,FALSE),0)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IFERROR(VLOOKUP(H226,'40'!$K$3:$M$16,3,FALSE),0)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IFERROR(VLOOKUP(H227,'40'!$K$3:$M$16,3,FALSE),0)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IFERROR(VLOOKUP(H228,'40'!$K$3:$M$16,3,FALSE),0)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IFERROR(VLOOKUP(H229,'40'!$K$3:$M$16,3,FALSE),0)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IFERROR(VLOOKUP(H230,'40'!$K$3:$M$16,3,FALSE),0)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IFERROR(VLOOKUP(H231,'40'!$K$3:$M$16,3,FALSE),0)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IFERROR(VLOOKUP(H232,'40'!$K$3:$M$16,3,FALSE),0)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IFERROR(VLOOKUP(H233,'40'!$K$3:$M$16,3,FALSE),0)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IFERROR(VLOOKUP(H234,'40'!$K$3:$M$16,3,FALSE),0)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IFERROR(VLOOKUP(H235,'40'!$K$3:$M$16,3,FALSE),0)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IFERROR(VLOOKUP(H236,'40'!$K$3:$M$16,3,FALSE),0)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IFERROR(VLOOKUP(H237,'40'!$K$3:$M$16,3,FALSE),0)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IFERROR(VLOOKUP(H238,'40'!$K$3:$M$16,3,FALSE),0)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IFERROR(VLOOKUP(H239,'40'!$K$3:$M$16,3,FALSE),0)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IFERROR(VLOOKUP(H240,'40'!$K$3:$M$16,3,FALSE),0)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IFERROR(VLOOKUP(H241,'40'!$K$3:$M$16,3,FALSE),0)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IFERROR(VLOOKUP(H242,'40'!$K$3:$M$16,3,FALSE),0)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IFERROR(VLOOKUP(H243,'40'!$K$3:$M$16,3,FALSE),0)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IFERROR(VLOOKUP(H244,'40'!$K$3:$M$16,3,FALSE),0)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IFERROR(VLOOKUP(H245,'40'!$K$3:$M$16,3,FALSE),0)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IFERROR(VLOOKUP(H246,'40'!$K$3:$M$16,3,FALSE),0)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IFERROR(VLOOKUP(H247,'40'!$K$3:$M$16,3,FALSE),0)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IFERROR(VLOOKUP(H248,'40'!$K$3:$M$16,3,FALSE),0)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IFERROR(VLOOKUP(H249,'40'!$K$3:$M$16,3,FALSE),0)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IFERROR(VLOOKUP(H250,'40'!$K$3:$M$16,3,FALSE),0)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IFERROR(VLOOKUP(H251,'40'!$K$3:$M$16,3,FALSE),0)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IFERROR(VLOOKUP(H252,'40'!$K$3:$M$16,3,FALSE),0)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IFERROR(VLOOKUP(H253,'40'!$K$3:$M$16,3,FALSE),0)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IFERROR(VLOOKUP(H254,'40'!$K$3:$M$16,3,FALSE),0)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IFERROR(VLOOKUP(H255,'40'!$K$3:$M$16,3,FALSE),0)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IFERROR(VLOOKUP(H256,'40'!$K$3:$M$16,3,FALSE),0)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IFERROR(VLOOKUP(H257,'40'!$K$3:$M$16,3,FALSE),0)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IFERROR(VLOOKUP(H258,'40'!$K$3:$M$16,3,FALSE),0)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IFERROR(VLOOKUP(H259,'40'!$K$3:$M$16,3,FALSE),0)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IFERROR(VLOOKUP(H260,'40'!$K$3:$M$16,3,FALSE),0)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IFERROR(VLOOKUP(H261,'40'!$K$3:$M$16,3,FALSE),0)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IFERROR(VLOOKUP(H262,'40'!$K$3:$M$16,3,FALSE),0)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IFERROR(VLOOKUP(H263,'40'!$K$3:$M$16,3,FALSE),0)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IFERROR(VLOOKUP(H264,'40'!$K$3:$M$16,3,FALSE),0)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IFERROR(VLOOKUP(H265,'40'!$K$3:$M$16,3,FALSE),0)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IFERROR(VLOOKUP(H266,'40'!$K$3:$M$16,3,FALSE),0)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IFERROR(VLOOKUP(H267,'40'!$K$3:$M$16,3,FALSE),0)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IFERROR(VLOOKUP(H268,'40'!$K$3:$M$16,3,FALSE),0)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IFERROR(VLOOKUP(H269,'40'!$K$3:$M$16,3,FALSE),0)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IFERROR(VLOOKUP(H270,'40'!$K$3:$M$16,3,FALSE),0)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IFERROR(VLOOKUP(H271,'40'!$K$3:$M$16,3,FALSE),0)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IFERROR(VLOOKUP(H272,'40'!$K$3:$M$16,3,FALSE),0)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IFERROR(VLOOKUP(H273,'40'!$K$3:$M$16,3,FALSE),0)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IFERROR(VLOOKUP(H274,'40'!$K$3:$M$16,3,FALSE),0)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IFERROR(VLOOKUP(H275,'40'!$K$3:$M$16,3,FALSE),0)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IFERROR(VLOOKUP(H276,'40'!$K$3:$M$16,3,FALSE),0)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IFERROR(VLOOKUP(H277,'40'!$K$3:$M$16,3,FALSE),0)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IFERROR(VLOOKUP(H278,'40'!$K$3:$M$16,3,FALSE),0)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IFERROR(VLOOKUP(H279,'40'!$K$3:$M$16,3,FALSE),0)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IFERROR(VLOOKUP(H280,'40'!$K$3:$M$16,3,FALSE),0)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IFERROR(VLOOKUP(H281,'40'!$K$3:$M$16,3,FALSE),0)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IFERROR(VLOOKUP(H282,'40'!$K$3:$M$16,3,FALSE),0)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IFERROR(VLOOKUP(H283,'40'!$K$3:$M$16,3,FALSE),0)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IFERROR(VLOOKUP(H284,'40'!$K$3:$M$16,3,FALSE),0)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IFERROR(VLOOKUP(H285,'40'!$K$3:$M$16,3,FALSE),0)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IFERROR(VLOOKUP(H286,'40'!$K$3:$M$16,3,FALSE),0)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IFERROR(VLOOKUP(H287,'40'!$K$3:$M$16,3,FALSE),0)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IFERROR(VLOOKUP(H288,'40'!$K$3:$M$16,3,FALSE),0)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IFERROR(VLOOKUP(H289,'40'!$K$3:$M$16,3,FALSE),0)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IFERROR(VLOOKUP(H290,'40'!$K$3:$M$16,3,FALSE),0)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IFERROR(VLOOKUP(H291,'40'!$K$3:$M$16,3,FALSE),0)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IFERROR(VLOOKUP(H292,'40'!$K$3:$M$16,3,FALSE),0)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IFERROR(VLOOKUP(H293,'40'!$K$3:$M$16,3,FALSE),0)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IFERROR(VLOOKUP(H294,'40'!$K$3:$M$16,3,FALSE),0)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IFERROR(VLOOKUP(H295,'40'!$K$3:$M$16,3,FALSE),0)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IFERROR(VLOOKUP(H296,'40'!$K$3:$M$16,3,FALSE),0)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IFERROR(VLOOKUP(H297,'40'!$K$3:$M$16,3,FALSE),0)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IFERROR(VLOOKUP(H298,'40'!$K$3:$M$16,3,FALSE),0)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IFERROR(VLOOKUP(H299,'40'!$K$3:$M$16,3,FALSE),0)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IFERROR(VLOOKUP(H300,'40'!$K$3:$M$16,3,FALSE),0)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IFERROR(VLOOKUP(H301,'40'!$K$3:$M$16,3,FALSE),0)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IFERROR(VLOOKUP(H302,'40'!$K$3:$M$16,3,FALSE),0)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IFERROR(VLOOKUP(H303,'40'!$K$3:$M$16,3,FALSE),0)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IFERROR(VLOOKUP(H304,'40'!$K$3:$M$16,3,FALSE),0)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IFERROR(VLOOKUP(H305,'40'!$K$3:$M$16,3,FALSE),0)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IFERROR(VLOOKUP(H306,'40'!$K$3:$M$16,3,FALSE),0)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IFERROR(VLOOKUP(H307,'40'!$K$3:$M$16,3,FALSE),0)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IFERROR(VLOOKUP(H308,'40'!$K$3:$M$16,3,FALSE),0)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IFERROR(VLOOKUP(H309,'40'!$K$3:$M$16,3,FALSE),0)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IFERROR(VLOOKUP(H310,'40'!$K$3:$M$16,3,FALSE),0)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IFERROR(VLOOKUP(H311,'40'!$K$3:$M$16,3,FALSE),0)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IFERROR(VLOOKUP(H312,'40'!$K$3:$M$16,3,FALSE),0)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IFERROR(VLOOKUP(H313,'40'!$K$3:$M$16,3,FALSE),0)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IFERROR(VLOOKUP(H314,'40'!$K$3:$M$16,3,FALSE),0)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IFERROR(VLOOKUP(H315,'40'!$K$3:$M$16,3,FALSE),0)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IFERROR(VLOOKUP(H316,'40'!$K$3:$M$16,3,FALSE),0)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IFERROR(VLOOKUP(H317,'40'!$K$3:$M$16,3,FALSE),0)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IFERROR(VLOOKUP(H318,'40'!$K$3:$M$16,3,FALSE),0)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IFERROR(VLOOKUP(H319,'40'!$K$3:$M$16,3,FALSE),0)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IFERROR(VLOOKUP(H320,'40'!$K$3:$M$16,3,FALSE),0)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IFERROR(VLOOKUP(H321,'40'!$K$3:$M$16,3,FALSE),0)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IFERROR(VLOOKUP(H322,'40'!$K$3:$M$16,3,FALSE),0)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IFERROR(VLOOKUP(H323,'40'!$K$3:$M$16,3,FALSE),0)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IFERROR(VLOOKUP(H324,'40'!$K$3:$M$16,3,FALSE),0)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IFERROR(VLOOKUP(H325,'40'!$K$3:$M$16,3,FALSE),0)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IFERROR(VLOOKUP(H326,'40'!$K$3:$M$16,3,FALSE),0)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IFERROR(VLOOKUP(H327,'40'!$K$3:$M$16,3,FALSE),0)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IFERROR(VLOOKUP(H328,'40'!$K$3:$M$16,3,FALSE),0)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IFERROR(VLOOKUP(H329,'40'!$K$3:$M$16,3,FALSE),0)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IFERROR(VLOOKUP(H330,'40'!$K$3:$M$16,3,FALSE),0)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IFERROR(VLOOKUP(H331,'40'!$K$3:$M$16,3,FALSE),0)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IFERROR(VLOOKUP(H332,'40'!$K$3:$M$16,3,FALSE),0)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IFERROR(VLOOKUP(H333,'40'!$K$3:$M$16,3,FALSE),0)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IFERROR(VLOOKUP(H334,'40'!$K$3:$M$16,3,FALSE),0)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IFERROR(VLOOKUP(H335,'40'!$K$3:$M$16,3,FALSE),0)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IFERROR(VLOOKUP(H336,'40'!$K$3:$M$16,3,FALSE),0)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IFERROR(VLOOKUP(H337,'40'!$K$3:$M$16,3,FALSE),0)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IFERROR(VLOOKUP(H338,'40'!$K$3:$M$16,3,FALSE),0)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IFERROR(VLOOKUP(H339,'40'!$K$3:$M$16,3,FALSE),0)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IFERROR(VLOOKUP(H340,'40'!$K$3:$M$16,3,FALSE),0)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IFERROR(VLOOKUP(H341,'40'!$K$3:$M$16,3,FALSE),0)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IFERROR(VLOOKUP(H342,'40'!$K$3:$M$16,3,FALSE),0)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IFERROR(VLOOKUP(H343,'40'!$K$3:$M$16,3,FALSE),0)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IFERROR(VLOOKUP(H344,'40'!$K$3:$M$16,3,FALSE),0)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IFERROR(VLOOKUP(H345,'40'!$K$3:$M$16,3,FALSE),0)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IFERROR(VLOOKUP(H346,'40'!$K$3:$M$16,3,FALSE),0)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IFERROR(VLOOKUP(H347,'40'!$K$3:$M$16,3,FALSE),0)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IFERROR(VLOOKUP(H348,'40'!$K$3:$M$16,3,FALSE),0)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IFERROR(VLOOKUP(H349,'40'!$K$3:$M$16,3,FALSE),0)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IFERROR(VLOOKUP(H350,'40'!$K$3:$M$16,3,FALSE),0)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IFERROR(VLOOKUP(H351,'40'!$K$3:$M$16,3,FALSE),0)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IFERROR(VLOOKUP(H352,'40'!$K$3:$M$16,3,FALSE),0)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IFERROR(VLOOKUP(H353,'40'!$K$3:$M$16,3,FALSE),0)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IFERROR(VLOOKUP(H354,'40'!$K$3:$M$16,3,FALSE),0)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IFERROR(VLOOKUP(H355,'40'!$K$3:$M$16,3,FALSE),0)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IFERROR(VLOOKUP(H356,'40'!$K$3:$M$16,3,FALSE),0)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IFERROR(VLOOKUP(H357,'40'!$K$3:$M$16,3,FALSE),0)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IFERROR(VLOOKUP(H358,'40'!$K$3:$M$16,3,FALSE),0)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IFERROR(VLOOKUP(H359,'40'!$K$3:$M$16,3,FALSE),0)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IFERROR(VLOOKUP(H360,'40'!$K$3:$M$16,3,FALSE),0)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IFERROR(VLOOKUP(H361,'40'!$K$3:$M$16,3,FALSE),0)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IFERROR(VLOOKUP(H362,'40'!$K$3:$M$16,3,FALSE),0)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IFERROR(VLOOKUP(H363,'40'!$K$3:$M$16,3,FALSE),0)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IFERROR(VLOOKUP(H364,'40'!$K$3:$M$16,3,FALSE),0)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IFERROR(VLOOKUP(H365,'40'!$K$3:$M$16,3,FALSE),0)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IFERROR(VLOOKUP(H366,'40'!$K$3:$M$16,3,FALSE),0)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IFERROR(VLOOKUP(H367,'40'!$K$3:$M$16,3,FALSE),0)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IFERROR(VLOOKUP(H368,'40'!$K$3:$M$16,3,FALSE),0)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IFERROR(VLOOKUP(H369,'40'!$K$3:$M$16,3,FALSE),0)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IFERROR(VLOOKUP(H370,'40'!$K$3:$M$16,3,FALSE),0)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IFERROR(VLOOKUP(H371,'40'!$K$3:$M$16,3,FALSE),0)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IFERROR(VLOOKUP(H372,'40'!$K$3:$M$16,3,FALSE),0)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IFERROR(VLOOKUP(H373,'40'!$K$3:$M$16,3,FALSE),0)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IFERROR(VLOOKUP(H374,'40'!$K$3:$M$16,3,FALSE),0)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IFERROR(VLOOKUP(H375,'40'!$K$3:$M$16,3,FALSE),0)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IFERROR(VLOOKUP(H376,'40'!$K$3:$M$16,3,FALSE),0)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IFERROR(VLOOKUP(H377,'40'!$K$3:$M$16,3,FALSE),0)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IFERROR(VLOOKUP(H378,'40'!$K$3:$M$16,3,FALSE),0)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IFERROR(VLOOKUP(H379,'40'!$K$3:$M$16,3,FALSE),0)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IFERROR(VLOOKUP(H380,'40'!$K$3:$M$16,3,FALSE),0)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IFERROR(VLOOKUP(H381,'40'!$K$3:$M$16,3,FALSE),0)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IFERROR(VLOOKUP(H382,'40'!$K$3:$M$16,3,FALSE),0)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IFERROR(VLOOKUP(H383,'40'!$K$3:$M$16,3,FALSE),0)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IFERROR(VLOOKUP(H384,'40'!$K$3:$M$16,3,FALSE),0)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IFERROR(VLOOKUP(H385,'40'!$K$3:$M$16,3,FALSE),0)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IFERROR(VLOOKUP(H386,'40'!$K$3:$M$16,3,FALSE),0)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IFERROR(VLOOKUP(H387,'40'!$K$3:$M$16,3,FALSE),0)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IFERROR(VLOOKUP(H388,'40'!$K$3:$M$16,3,FALSE),0)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IFERROR(VLOOKUP(H389,'40'!$K$3:$M$16,3,FALSE),0)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IFERROR(VLOOKUP(H390,'40'!$K$3:$M$16,3,FALSE),0)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IFERROR(VLOOKUP(H391,'40'!$K$3:$M$16,3,FALSE),0)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IFERROR(VLOOKUP(H392,'40'!$K$3:$M$16,3,FALSE),0)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IFERROR(VLOOKUP(H393,'40'!$K$3:$M$16,3,FALSE),0)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IFERROR(VLOOKUP(H394,'40'!$K$3:$M$16,3,FALSE),0)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IFERROR(VLOOKUP(H395,'40'!$K$3:$M$16,3,FALSE),0)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IFERROR(VLOOKUP(H396,'40'!$K$3:$M$16,3,FALSE),0)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IFERROR(VLOOKUP(H397,'40'!$K$3:$M$16,3,FALSE),0)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IFERROR(VLOOKUP(H398,'40'!$K$3:$M$16,3,FALSE),0)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IFERROR(VLOOKUP(H399,'40'!$K$3:$M$16,3,FALSE),0)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IFERROR(VLOOKUP(H400,'40'!$K$3:$M$16,3,FALSE),0)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IFERROR(VLOOKUP(H401,'40'!$K$3:$M$16,3,FALSE),0)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IFERROR(VLOOKUP(H402,'40'!$K$3:$M$16,3,FALSE),0)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IFERROR(VLOOKUP(H403,'40'!$K$3:$M$16,3,FALSE),0)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IFERROR(VLOOKUP(H404,'40'!$K$3:$M$16,3,FALSE),0)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IFERROR(VLOOKUP(H405,'40'!$K$3:$M$16,3,FALSE),0)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IFERROR(VLOOKUP(H406,'40'!$K$3:$M$16,3,FALSE),0)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IFERROR(VLOOKUP(H407,'40'!$K$3:$M$16,3,FALSE),0)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IFERROR(VLOOKUP(H408,'40'!$K$3:$M$16,3,FALSE),0)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IFERROR(VLOOKUP(H409,'40'!$K$3:$M$16,3,FALSE),0)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IFERROR(VLOOKUP(H410,'40'!$K$3:$M$16,3,FALSE),0)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IFERROR(VLOOKUP(H411,'40'!$K$3:$M$16,3,FALSE),0)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IFERROR(VLOOKUP(H412,'40'!$K$3:$M$16,3,FALSE),0)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IFERROR(VLOOKUP(H413,'40'!$K$3:$M$16,3,FALSE),0)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IFERROR(VLOOKUP(H414,'40'!$K$3:$M$16,3,FALSE),0)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IFERROR(VLOOKUP(H415,'40'!$K$3:$M$16,3,FALSE),0)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IFERROR(VLOOKUP(H416,'40'!$K$3:$M$16,3,FALSE),0)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IFERROR(VLOOKUP(H417,'40'!$K$3:$M$16,3,FALSE),0)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IFERROR(VLOOKUP(H418,'40'!$K$3:$M$16,3,FALSE),0)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IFERROR(VLOOKUP(H419,'40'!$K$3:$M$16,3,FALSE),0)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IFERROR(VLOOKUP(H420,'40'!$K$3:$M$16,3,FALSE),0)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IFERROR(VLOOKUP(H421,'40'!$K$3:$M$16,3,FALSE),0)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IFERROR(VLOOKUP(H422,'40'!$K$3:$M$16,3,FALSE),0)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IFERROR(VLOOKUP(H423,'40'!$K$3:$M$16,3,FALSE),0)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IFERROR(VLOOKUP(H424,'40'!$K$3:$M$16,3,FALSE),0)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IFERROR(VLOOKUP(H425,'40'!$K$3:$M$16,3,FALSE),0)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IFERROR(VLOOKUP(H426,'40'!$K$3:$M$16,3,FALSE),0)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IFERROR(VLOOKUP(H427,'40'!$K$3:$M$16,3,FALSE),0)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IFERROR(VLOOKUP(H428,'40'!$K$3:$M$16,3,FALSE),0)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IFERROR(VLOOKUP(H429,'40'!$K$3:$M$16,3,FALSE),0)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IFERROR(VLOOKUP(H430,'40'!$K$3:$M$16,3,FALSE),0)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IFERROR(VLOOKUP(H431,'40'!$K$3:$M$16,3,FALSE),0)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IFERROR(VLOOKUP(H432,'40'!$K$3:$M$16,3,FALSE),0)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IFERROR(VLOOKUP(H433,'40'!$K$3:$M$16,3,FALSE),0)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IFERROR(VLOOKUP(H434,'40'!$K$3:$M$16,3,FALSE),0)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IFERROR(VLOOKUP(H435,'40'!$K$3:$M$16,3,FALSE),0)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IFERROR(VLOOKUP(H436,'40'!$K$3:$M$16,3,FALSE),0)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IFERROR(VLOOKUP(H437,'40'!$K$3:$M$16,3,FALSE),0)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IFERROR(VLOOKUP(H438,'40'!$K$3:$M$16,3,FALSE),0)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IFERROR(VLOOKUP(H439,'40'!$K$3:$M$16,3,FALSE),0)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IFERROR(VLOOKUP(H440,'40'!$K$3:$M$16,3,FALSE),0)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IFERROR(VLOOKUP(H441,'40'!$K$3:$M$16,3,FALSE),0)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IFERROR(VLOOKUP(H442,'40'!$K$3:$M$16,3,FALSE),0)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IFERROR(VLOOKUP(H443,'40'!$K$3:$M$16,3,FALSE),0)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IFERROR(VLOOKUP(H444,'40'!$K$3:$M$16,3,FALSE),0)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IFERROR(VLOOKUP(H445,'40'!$K$3:$M$16,3,FALSE),0)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IFERROR(VLOOKUP(H446,'40'!$K$3:$M$16,3,FALSE),0)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IFERROR(VLOOKUP(H447,'40'!$K$3:$M$16,3,FALSE),0)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IFERROR(VLOOKUP(H448,'40'!$K$3:$M$16,3,FALSE),0)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IFERROR(VLOOKUP(H449,'40'!$K$3:$M$16,3,FALSE),0)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IFERROR(VLOOKUP(H450,'40'!$K$3:$M$16,3,FALSE),0)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IFERROR(VLOOKUP(H451,'40'!$K$3:$M$16,3,FALSE),0)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IFERROR(VLOOKUP(H452,'40'!$K$3:$M$16,3,FALSE),0)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IFERROR(VLOOKUP(H453,'40'!$K$3:$M$16,3,FALSE),0)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IFERROR(VLOOKUP(H454,'40'!$K$3:$M$16,3,FALSE),0)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IFERROR(VLOOKUP(H455,'40'!$K$3:$M$16,3,FALSE),0)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IFERROR(VLOOKUP(H456,'40'!$K$3:$M$16,3,FALSE),0)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IFERROR(VLOOKUP(H457,'40'!$K$3:$M$16,3,FALSE),0)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IFERROR(VLOOKUP(H458,'40'!$K$3:$M$16,3,FALSE),0)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IFERROR(VLOOKUP(H459,'40'!$K$3:$M$16,3,FALSE),0)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IFERROR(VLOOKUP(H460,'40'!$K$3:$M$16,3,FALSE),0)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IFERROR(VLOOKUP(H461,'40'!$K$3:$M$16,3,FALSE),0)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IFERROR(VLOOKUP(H462,'40'!$K$3:$M$16,3,FALSE),0)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IFERROR(VLOOKUP(H463,'40'!$K$3:$M$16,3,FALSE),0)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IFERROR(VLOOKUP(H464,'40'!$K$3:$M$16,3,FALSE),0)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IFERROR(VLOOKUP(H465,'40'!$K$3:$M$16,3,FALSE),0)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IFERROR(VLOOKUP(H466,'40'!$K$3:$M$16,3,FALSE),0)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IFERROR(VLOOKUP(H467,'40'!$K$3:$M$16,3,FALSE),0)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IFERROR(VLOOKUP(H468,'40'!$K$3:$M$16,3,FALSE),0)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IFERROR(VLOOKUP(H469,'40'!$K$3:$M$16,3,FALSE),0)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IFERROR(VLOOKUP(H470,'40'!$K$3:$M$16,3,FALSE),0)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IFERROR(VLOOKUP(H471,'40'!$K$3:$M$16,3,FALSE),0)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IFERROR(VLOOKUP(H472,'40'!$K$3:$M$16,3,FALSE),0)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IFERROR(VLOOKUP(H473,'40'!$K$3:$M$16,3,FALSE),0)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IFERROR(VLOOKUP(H474,'40'!$K$3:$M$16,3,FALSE),0)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IFERROR(VLOOKUP(H475,'40'!$K$3:$M$16,3,FALSE),0)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IFERROR(VLOOKUP(H476,'40'!$K$3:$M$16,3,FALSE),0)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IFERROR(VLOOKUP(H477,'40'!$K$3:$M$16,3,FALSE),0)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IFERROR(VLOOKUP(H478,'40'!$K$3:$M$16,3,FALSE),0)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IFERROR(VLOOKUP(H479,'40'!$K$3:$M$16,3,FALSE),0)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IFERROR(VLOOKUP(H480,'40'!$K$3:$M$16,3,FALSE),0)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IFERROR(VLOOKUP(H481,'40'!$K$3:$M$16,3,FALSE),0)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IFERROR(VLOOKUP(H482,'40'!$K$3:$M$16,3,FALSE),0)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IFERROR(VLOOKUP(H483,'40'!$K$3:$M$16,3,FALSE),0)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IFERROR(VLOOKUP(H484,'40'!$K$3:$M$16,3,FALSE),0)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IFERROR(VLOOKUP(H485,'40'!$K$3:$M$16,3,FALSE),0)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IFERROR(VLOOKUP(H486,'40'!$K$3:$M$16,3,FALSE),0)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IFERROR(VLOOKUP(H487,'40'!$K$3:$M$16,3,FALSE),0)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IFERROR(VLOOKUP(H488,'40'!$K$3:$M$16,3,FALSE),0)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IFERROR(VLOOKUP(H489,'40'!$K$3:$M$16,3,FALSE),0)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IFERROR(VLOOKUP(H490,'40'!$K$3:$M$16,3,FALSE),0)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IFERROR(VLOOKUP(H491,'40'!$K$3:$M$16,3,FALSE),0)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IFERROR(VLOOKUP(H492,'40'!$K$3:$M$16,3,FALSE),0)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IFERROR(VLOOKUP(H493,'40'!$K$3:$M$16,3,FALSE),0)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IFERROR(VLOOKUP(H494,'40'!$K$3:$M$16,3,FALSE),0)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IFERROR(VLOOKUP(H495,'40'!$K$3:$M$16,3,FALSE),0)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IFERROR(VLOOKUP(H496,'40'!$K$3:$M$16,3,FALSE),0)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IFERROR(VLOOKUP(H497,'40'!$K$3:$M$16,3,FALSE),0)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IFERROR(VLOOKUP(H498,'40'!$K$3:$M$16,3,FALSE),0)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IFERROR(VLOOKUP(H499,'40'!$K$3:$M$16,3,FALSE),0)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QAxqCc9OrPqwNWGlbRQfajFtSBjHP9YiFz4BRkSFkZavL85hPwtOOxnRlCVm8Y99zTphk2pe9JOfwq2qiCtbcg==" saltValue="LNGb5W6OBFGj4T1vkh+Tz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767D06BE-A984-4B78-A206-219020F96BCE}">
      <formula1>$AB$500:$AB$534</formula1>
    </dataValidation>
    <dataValidation type="list" allowBlank="1" showInputMessage="1" showErrorMessage="1" sqref="A4:A499" xr:uid="{C5A6B899-8AFE-4F97-B442-BFD3FF1263FC}">
      <formula1>$AB$544:$AB$549</formula1>
    </dataValidation>
    <dataValidation type="list" allowBlank="1" showInputMessage="1" showErrorMessage="1" sqref="L4:L499 I4:I499" xr:uid="{14EDF44F-6205-4733-888B-2E892EBA626E}">
      <formula1>$AB$539:$AB$542</formula1>
    </dataValidation>
  </dataValidation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codeName="Blad85">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SUMIF('41a'!$H$4:$H$499,"A",'41a'!$S$4:$S$499)</f>
        <v>0</v>
      </c>
    </row>
    <row r="4" spans="1:14">
      <c r="A4" s="17" t="s">
        <v>127</v>
      </c>
      <c r="B4" s="285">
        <f>VLOOKUP(H5,'Kosten NEN2075'!A3:E52,3)</f>
        <v>0</v>
      </c>
      <c r="C4" s="285"/>
      <c r="D4" s="285"/>
      <c r="E4" s="285"/>
      <c r="F4" s="20"/>
      <c r="G4" s="20"/>
      <c r="H4" s="13"/>
      <c r="K4" s="35" t="s">
        <v>126</v>
      </c>
      <c r="L4" s="47"/>
      <c r="M4" s="191"/>
      <c r="N4" s="84">
        <f>SUMIF('41a'!$H$4:$H$499,"B",'41a'!$S$4:$S$499)</f>
        <v>0</v>
      </c>
    </row>
    <row r="5" spans="1:14">
      <c r="A5" s="18" t="s">
        <v>129</v>
      </c>
      <c r="B5" s="286">
        <f>VLOOKUP(H5,'Kosten NEN2075'!A3:E52,4)</f>
        <v>0</v>
      </c>
      <c r="C5" s="286"/>
      <c r="D5" s="286"/>
      <c r="E5" s="286"/>
      <c r="F5" s="282" t="s">
        <v>130</v>
      </c>
      <c r="G5" s="282"/>
      <c r="H5" s="14">
        <v>41</v>
      </c>
      <c r="K5" s="35" t="s">
        <v>131</v>
      </c>
      <c r="L5" s="47"/>
      <c r="M5" s="191"/>
      <c r="N5" s="84">
        <f>SUMIF('41a'!$H$4:$H$499,"C",'41a'!$S$4:$S$499)</f>
        <v>0</v>
      </c>
    </row>
    <row r="6" spans="1:14">
      <c r="A6" s="19" t="s">
        <v>132</v>
      </c>
      <c r="B6" s="287">
        <f>VLOOKUP(H5,'Kosten NEN2075'!A3:E52,5)</f>
        <v>0</v>
      </c>
      <c r="C6" s="287"/>
      <c r="D6" s="287"/>
      <c r="E6" s="287"/>
      <c r="F6" s="283" t="s">
        <v>133</v>
      </c>
      <c r="G6" s="283"/>
      <c r="H6" s="15" t="str">
        <f>CONCATENATE(H5,"a")</f>
        <v>41a</v>
      </c>
      <c r="K6" s="35" t="s">
        <v>448</v>
      </c>
      <c r="L6" s="47"/>
      <c r="M6" s="191"/>
      <c r="N6" s="84">
        <f>SUMIF('41a'!$H$4:$H$499,"D",'41a'!$S$4:$S$499)</f>
        <v>0</v>
      </c>
    </row>
    <row r="7" spans="1:14">
      <c r="K7" s="35" t="s">
        <v>134</v>
      </c>
      <c r="L7" s="47"/>
      <c r="M7" s="191"/>
      <c r="N7" s="84">
        <f>SUMIF('41a'!$H$4:$H$499,"E",'41a'!$S$4:$S$499)</f>
        <v>0</v>
      </c>
    </row>
    <row r="8" spans="1:14">
      <c r="A8" s="4" t="s">
        <v>136</v>
      </c>
      <c r="B8" s="5"/>
      <c r="C8" s="5"/>
      <c r="D8" s="5"/>
      <c r="E8" s="16">
        <f>MAX(L3:L16)</f>
        <v>0</v>
      </c>
      <c r="K8" s="35" t="s">
        <v>138</v>
      </c>
      <c r="L8" s="47"/>
      <c r="M8" s="191"/>
      <c r="N8" s="84">
        <f>SUMIF('41a'!$H$4:$H$499,"F",'41a'!$S$4:$S$499)</f>
        <v>0</v>
      </c>
    </row>
    <row r="9" spans="1:14">
      <c r="A9" s="4" t="s">
        <v>111</v>
      </c>
      <c r="B9" s="5"/>
      <c r="C9" s="5"/>
      <c r="D9" s="5"/>
      <c r="E9" s="164">
        <v>0.08</v>
      </c>
      <c r="K9" s="35" t="s">
        <v>140</v>
      </c>
      <c r="L9" s="47"/>
      <c r="M9" s="191"/>
      <c r="N9" s="84">
        <f>SUMIF('41a'!$H$4:$H$499,"G",'41a'!$S$4:$S$499)</f>
        <v>0</v>
      </c>
    </row>
    <row r="10" spans="1:14">
      <c r="H10" s="8" t="s">
        <v>139</v>
      </c>
      <c r="K10" s="35" t="s">
        <v>586</v>
      </c>
      <c r="L10" s="47"/>
      <c r="M10" s="191"/>
      <c r="N10" s="84">
        <f>SUMIF('41a'!$H$4:$H$499,"H",'41a'!$S$4:$S$499)</f>
        <v>0</v>
      </c>
    </row>
    <row r="11" spans="1:14">
      <c r="A11" s="4" t="s">
        <v>141</v>
      </c>
      <c r="B11" s="5"/>
      <c r="C11" s="5"/>
      <c r="D11" s="5"/>
      <c r="E11" s="5"/>
      <c r="F11" s="21"/>
      <c r="G11" s="21"/>
      <c r="H11" s="165">
        <f>SUM(N3:N16)*Offertetarief</f>
        <v>0</v>
      </c>
      <c r="K11" s="37" t="s">
        <v>642</v>
      </c>
      <c r="L11" s="48"/>
      <c r="M11" s="192"/>
      <c r="N11" s="85">
        <f>SUMIF('41a'!$H$4:$H$499,"I",'41a'!$S$4:$S$499)</f>
        <v>0</v>
      </c>
    </row>
    <row r="12" spans="1:14">
      <c r="E12" t="s">
        <v>142</v>
      </c>
      <c r="F12" s="8" t="s">
        <v>143</v>
      </c>
      <c r="G12" s="8" t="s">
        <v>144</v>
      </c>
      <c r="H12" s="8"/>
      <c r="K12" s="8"/>
      <c r="L12" s="8"/>
      <c r="M12" s="166"/>
      <c r="N12" s="114"/>
    </row>
    <row r="13" spans="1:14">
      <c r="A13" s="5" t="s">
        <v>145</v>
      </c>
      <c r="B13" s="5"/>
      <c r="C13" s="5"/>
      <c r="D13" s="5"/>
      <c r="E13" s="167">
        <v>4</v>
      </c>
      <c r="F13" s="44">
        <f>SUMIF('41a'!H4:H499,"&lt;&gt;X",'41a'!O4:O499)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'41a'!Q500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SUMIFS('41a'!J4:J499,'41a'!I4:I499,"Linoleum",'41a'!H4:H499,"&lt;&gt;X")+SUMIFS('41a'!M4:M499,'41a'!L4:L499,"Linoleum",'41a'!H4:H499,"&lt;&gt;X")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SUMIFS('41a'!J4:J499,'41a'!I4:I499,"Tapijt",'41a'!H4:H499,"&lt;&gt;X")+SUMIFS('41a'!M4:M499,'41a'!L4:L499,"Tapijt",'41a'!H4:H499,"&lt;&gt;X")</f>
        <v>0</v>
      </c>
      <c r="F26" s="194"/>
      <c r="G26" s="174">
        <f t="shared" si="0"/>
        <v>0</v>
      </c>
      <c r="H26" s="36">
        <v>1</v>
      </c>
      <c r="I26" s="175">
        <f t="shared" si="1"/>
        <v>0</v>
      </c>
    </row>
    <row r="27" spans="1:9">
      <c r="A27" s="258" t="s">
        <v>158</v>
      </c>
      <c r="B27" s="257"/>
      <c r="C27" s="257"/>
      <c r="D27" s="264"/>
      <c r="E27" s="97">
        <f>SUMIFS('41a'!J4:J499,'41a'!I4:I499,"Steen/glad",'41a'!H4:H499,"&lt;&gt;X",'41a'!H4:H499,"&lt;&gt;G")+SUMIFS('41a'!M4:M499,'41a'!L4:L499,"Steen/glad",'41a'!H4:H499,"&lt;&gt;X",'41a'!H4:H499,"&lt;&gt;G")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'41a'!T500</f>
        <v>0</v>
      </c>
      <c r="F29" s="193"/>
      <c r="G29" s="172">
        <f t="shared" si="0"/>
        <v>0</v>
      </c>
      <c r="H29" s="95"/>
      <c r="I29" s="173">
        <f t="shared" si="1"/>
        <v>0</v>
      </c>
    </row>
    <row r="30" spans="1:9">
      <c r="A30" s="258" t="s">
        <v>160</v>
      </c>
      <c r="B30" s="257"/>
      <c r="C30" s="257"/>
      <c r="D30" s="259"/>
      <c r="E30" s="26">
        <f>'41a'!U500</f>
        <v>0</v>
      </c>
      <c r="F30" s="194"/>
      <c r="G30" s="174">
        <f t="shared" si="0"/>
        <v>0</v>
      </c>
      <c r="H30" s="36"/>
      <c r="I30" s="175">
        <f t="shared" si="1"/>
        <v>0</v>
      </c>
    </row>
    <row r="31" spans="1:9">
      <c r="A31" s="258" t="s">
        <v>161</v>
      </c>
      <c r="B31" s="257"/>
      <c r="C31" s="257"/>
      <c r="D31" s="259"/>
      <c r="E31" s="26">
        <f>'41a'!V500*2</f>
        <v>0</v>
      </c>
      <c r="F31" s="194"/>
      <c r="G31" s="174">
        <f t="shared" si="0"/>
        <v>0</v>
      </c>
      <c r="H31" s="36"/>
      <c r="I31" s="175">
        <f t="shared" si="1"/>
        <v>0</v>
      </c>
    </row>
    <row r="32" spans="1:9">
      <c r="A32" s="258" t="s">
        <v>162</v>
      </c>
      <c r="B32" s="257"/>
      <c r="C32" s="257"/>
      <c r="D32" s="259"/>
      <c r="E32" s="26">
        <f>'41a'!W500</f>
        <v>0</v>
      </c>
      <c r="F32" s="194"/>
      <c r="G32" s="174">
        <f t="shared" si="0"/>
        <v>0</v>
      </c>
      <c r="H32" s="36"/>
      <c r="I32" s="175">
        <f t="shared" si="1"/>
        <v>0</v>
      </c>
    </row>
    <row r="33" spans="1:9">
      <c r="A33" s="258" t="s">
        <v>163</v>
      </c>
      <c r="B33" s="257"/>
      <c r="C33" s="257"/>
      <c r="D33" s="259"/>
      <c r="E33" s="26">
        <f>'41a'!X500</f>
        <v>0</v>
      </c>
      <c r="F33" s="194"/>
      <c r="G33" s="174">
        <f t="shared" si="0"/>
        <v>0</v>
      </c>
      <c r="H33" s="36"/>
      <c r="I33" s="175">
        <f t="shared" si="1"/>
        <v>0</v>
      </c>
    </row>
    <row r="34" spans="1:9">
      <c r="A34" s="258" t="s">
        <v>164</v>
      </c>
      <c r="B34" s="257"/>
      <c r="C34" s="257"/>
      <c r="D34" s="259"/>
      <c r="E34" s="26">
        <f>'41a'!Y500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SUMIF('41a'!H4:H499,"G",'41a'!O4:O499)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7/MIZNg5/ihYrWklP/klcbkFZ+EbN5lCqfdIts8qI5jPxbuNqyYBunTEyyHNMrkNKztkvz5ZuMH5pHeTYbsGSQ==" saltValue="H4px4TWYlbfDuFu/2KZnM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codeName="Blad8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41</v>
      </c>
      <c r="B1" s="292"/>
      <c r="C1" s="293"/>
      <c r="D1" s="294" t="s">
        <v>127</v>
      </c>
      <c r="E1" s="295"/>
      <c r="F1" s="297">
        <f>'Kosten NEN2075'!C43</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IFERROR(VLOOKUP(H4,'41'!$K$3:$M$16,3,FALSE),0)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IFERROR(VLOOKUP(H5,'41'!$K$3:$M$16,3,FALSE),0)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IFERROR(VLOOKUP(H6,'41'!$K$3:$M$16,3,FALSE),0)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IFERROR(VLOOKUP(H7,'41'!$K$3:$M$16,3,FALSE),0)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IFERROR(VLOOKUP(H8,'41'!$K$3:$M$16,3,FALSE),0)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IFERROR(VLOOKUP(H9,'41'!$K$3:$M$16,3,FALSE),0)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IFERROR(VLOOKUP(H10,'41'!$K$3:$M$16,3,FALSE),0)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IFERROR(VLOOKUP(H11,'41'!$K$3:$M$16,3,FALSE),0)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IFERROR(VLOOKUP(H12,'41'!$K$3:$M$16,3,FALSE),0)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IFERROR(VLOOKUP(H13,'41'!$K$3:$M$16,3,FALSE),0)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IFERROR(VLOOKUP(H14,'41'!$K$3:$M$16,3,FALSE),0)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IFERROR(VLOOKUP(H15,'41'!$K$3:$M$16,3,FALSE),0)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IFERROR(VLOOKUP(H16,'41'!$K$3:$M$16,3,FALSE),0)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IFERROR(VLOOKUP(H17,'41'!$K$3:$M$16,3,FALSE),0)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IFERROR(VLOOKUP(H18,'41'!$K$3:$M$16,3,FALSE),0)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IFERROR(VLOOKUP(H19,'41'!$K$3:$M$16,3,FALSE),0)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IFERROR(VLOOKUP(H20,'41'!$K$3:$M$16,3,FALSE),0)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IFERROR(VLOOKUP(H21,'41'!$K$3:$M$16,3,FALSE),0)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IFERROR(VLOOKUP(H22,'41'!$K$3:$M$16,3,FALSE),0)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IFERROR(VLOOKUP(H23,'41'!$K$3:$M$16,3,FALSE),0)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IFERROR(VLOOKUP(H24,'41'!$K$3:$M$16,3,FALSE),0)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IFERROR(VLOOKUP(H25,'41'!$K$3:$M$16,3,FALSE),0)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IFERROR(VLOOKUP(H26,'41'!$K$3:$M$16,3,FALSE),0)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IFERROR(VLOOKUP(H27,'41'!$K$3:$M$16,3,FALSE),0)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IFERROR(VLOOKUP(H28,'41'!$K$3:$M$16,3,FALSE),0)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IFERROR(VLOOKUP(H29,'41'!$K$3:$M$16,3,FALSE),0)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IFERROR(VLOOKUP(H30,'41'!$K$3:$M$16,3,FALSE),0)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IFERROR(VLOOKUP(H31,'41'!$K$3:$M$16,3,FALSE),0)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IFERROR(VLOOKUP(H32,'41'!$K$3:$M$16,3,FALSE),0)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IFERROR(VLOOKUP(H33,'41'!$K$3:$M$16,3,FALSE),0)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IFERROR(VLOOKUP(H34,'41'!$K$3:$M$16,3,FALSE),0)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IFERROR(VLOOKUP(H35,'41'!$K$3:$M$16,3,FALSE),0)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IFERROR(VLOOKUP(H36,'41'!$K$3:$M$16,3,FALSE),0)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IFERROR(VLOOKUP(H37,'41'!$K$3:$M$16,3,FALSE),0)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IFERROR(VLOOKUP(H38,'41'!$K$3:$M$16,3,FALSE),0)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IFERROR(VLOOKUP(H39,'41'!$K$3:$M$16,3,FALSE),0)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IFERROR(VLOOKUP(H40,'41'!$K$3:$M$16,3,FALSE),0)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IFERROR(VLOOKUP(H41,'41'!$K$3:$M$16,3,FALSE),0)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IFERROR(VLOOKUP(H42,'41'!$K$3:$M$16,3,FALSE),0)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IFERROR(VLOOKUP(H43,'41'!$K$3:$M$16,3,FALSE),0)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IFERROR(VLOOKUP(H44,'41'!$K$3:$M$16,3,FALSE),0)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IFERROR(VLOOKUP(H45,'41'!$K$3:$M$16,3,FALSE),0)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IFERROR(VLOOKUP(H46,'41'!$K$3:$M$16,3,FALSE),0)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IFERROR(VLOOKUP(H47,'41'!$K$3:$M$16,3,FALSE),0)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IFERROR(VLOOKUP(H48,'41'!$K$3:$M$16,3,FALSE),0)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IFERROR(VLOOKUP(H49,'41'!$K$3:$M$16,3,FALSE),0)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IFERROR(VLOOKUP(H50,'41'!$K$3:$M$16,3,FALSE),0)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IFERROR(VLOOKUP(H51,'41'!$K$3:$M$16,3,FALSE),0)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IFERROR(VLOOKUP(H52,'41'!$K$3:$M$16,3,FALSE),0)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IFERROR(VLOOKUP(H53,'41'!$K$3:$M$16,3,FALSE),0)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IFERROR(VLOOKUP(H54,'41'!$K$3:$M$16,3,FALSE),0)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IFERROR(VLOOKUP(H55,'41'!$K$3:$M$16,3,FALSE),0)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IFERROR(VLOOKUP(H56,'41'!$K$3:$M$16,3,FALSE),0)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IFERROR(VLOOKUP(H57,'41'!$K$3:$M$16,3,FALSE),0)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IFERROR(VLOOKUP(H58,'41'!$K$3:$M$16,3,FALSE),0)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IFERROR(VLOOKUP(H59,'41'!$K$3:$M$16,3,FALSE),0)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IFERROR(VLOOKUP(H60,'41'!$K$3:$M$16,3,FALSE),0)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IFERROR(VLOOKUP(H61,'41'!$K$3:$M$16,3,FALSE),0)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IFERROR(VLOOKUP(H62,'41'!$K$3:$M$16,3,FALSE),0)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IFERROR(VLOOKUP(H63,'41'!$K$3:$M$16,3,FALSE),0)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IFERROR(VLOOKUP(H64,'41'!$K$3:$M$16,3,FALSE),0)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IFERROR(VLOOKUP(H65,'41'!$K$3:$M$16,3,FALSE),0)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IFERROR(VLOOKUP(H66,'41'!$K$3:$M$16,3,FALSE),0)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IFERROR(VLOOKUP(H67,'41'!$K$3:$M$16,3,FALSE),0)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IFERROR(VLOOKUP(H68,'41'!$K$3:$M$16,3,FALSE),0)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IFERROR(VLOOKUP(H69,'41'!$K$3:$M$16,3,FALSE),0)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IFERROR(VLOOKUP(H70,'41'!$K$3:$M$16,3,FALSE),0)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IFERROR(VLOOKUP(H71,'41'!$K$3:$M$16,3,FALSE),0)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IFERROR(VLOOKUP(H72,'41'!$K$3:$M$16,3,FALSE),0)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IFERROR(VLOOKUP(H73,'41'!$K$3:$M$16,3,FALSE),0)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IFERROR(VLOOKUP(H74,'41'!$K$3:$M$16,3,FALSE),0)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IFERROR(VLOOKUP(H75,'41'!$K$3:$M$16,3,FALSE),0)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IFERROR(VLOOKUP(H76,'41'!$K$3:$M$16,3,FALSE),0)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IFERROR(VLOOKUP(H77,'41'!$K$3:$M$16,3,FALSE),0)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IFERROR(VLOOKUP(H78,'41'!$K$3:$M$16,3,FALSE),0)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IFERROR(VLOOKUP(H79,'41'!$K$3:$M$16,3,FALSE),0)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IFERROR(VLOOKUP(H80,'41'!$K$3:$M$16,3,FALSE),0)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IFERROR(VLOOKUP(H81,'41'!$K$3:$M$16,3,FALSE),0)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IFERROR(VLOOKUP(H82,'41'!$K$3:$M$16,3,FALSE),0)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IFERROR(VLOOKUP(H83,'41'!$K$3:$M$16,3,FALSE),0)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IFERROR(VLOOKUP(H84,'41'!$K$3:$M$16,3,FALSE),0)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IFERROR(VLOOKUP(H85,'41'!$K$3:$M$16,3,FALSE),0)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IFERROR(VLOOKUP(H86,'41'!$K$3:$M$16,3,FALSE),0)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IFERROR(VLOOKUP(H87,'41'!$K$3:$M$16,3,FALSE),0)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IFERROR(VLOOKUP(H88,'41'!$K$3:$M$16,3,FALSE),0)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IFERROR(VLOOKUP(H89,'41'!$K$3:$M$16,3,FALSE),0)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IFERROR(VLOOKUP(H90,'41'!$K$3:$M$16,3,FALSE),0)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IFERROR(VLOOKUP(H91,'41'!$K$3:$M$16,3,FALSE),0)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IFERROR(VLOOKUP(H92,'41'!$K$3:$M$16,3,FALSE),0)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IFERROR(VLOOKUP(H93,'41'!$K$3:$M$16,3,FALSE),0)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IFERROR(VLOOKUP(H94,'41'!$K$3:$M$16,3,FALSE),0)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IFERROR(VLOOKUP(H95,'41'!$K$3:$M$16,3,FALSE),0)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IFERROR(VLOOKUP(H96,'41'!$K$3:$M$16,3,FALSE),0)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IFERROR(VLOOKUP(H97,'41'!$K$3:$M$16,3,FALSE),0)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IFERROR(VLOOKUP(H98,'41'!$K$3:$M$16,3,FALSE),0)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IFERROR(VLOOKUP(H99,'41'!$K$3:$M$16,3,FALSE),0)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IFERROR(VLOOKUP(H100,'41'!$K$3:$M$16,3,FALSE),0)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IFERROR(VLOOKUP(H101,'41'!$K$3:$M$16,3,FALSE),0)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IFERROR(VLOOKUP(H102,'41'!$K$3:$M$16,3,FALSE),0)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IFERROR(VLOOKUP(H103,'41'!$K$3:$M$16,3,FALSE),0)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IFERROR(VLOOKUP(H104,'41'!$K$3:$M$16,3,FALSE),0)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IFERROR(VLOOKUP(H105,'41'!$K$3:$M$16,3,FALSE),0)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IFERROR(VLOOKUP(H106,'41'!$K$3:$M$16,3,FALSE),0)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IFERROR(VLOOKUP(H107,'41'!$K$3:$M$16,3,FALSE),0)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IFERROR(VLOOKUP(H108,'41'!$K$3:$M$16,3,FALSE),0)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IFERROR(VLOOKUP(H109,'41'!$K$3:$M$16,3,FALSE),0)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IFERROR(VLOOKUP(H110,'41'!$K$3:$M$16,3,FALSE),0)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IFERROR(VLOOKUP(H111,'41'!$K$3:$M$16,3,FALSE),0)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IFERROR(VLOOKUP(H112,'41'!$K$3:$M$16,3,FALSE),0)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IFERROR(VLOOKUP(H113,'41'!$K$3:$M$16,3,FALSE),0)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IFERROR(VLOOKUP(H114,'41'!$K$3:$M$16,3,FALSE),0)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IFERROR(VLOOKUP(H115,'41'!$K$3:$M$16,3,FALSE),0)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IFERROR(VLOOKUP(H116,'41'!$K$3:$M$16,3,FALSE),0)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IFERROR(VLOOKUP(H117,'41'!$K$3:$M$16,3,FALSE),0)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IFERROR(VLOOKUP(H118,'41'!$K$3:$M$16,3,FALSE),0)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IFERROR(VLOOKUP(H119,'41'!$K$3:$M$16,3,FALSE),0)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IFERROR(VLOOKUP(H120,'41'!$K$3:$M$16,3,FALSE),0)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IFERROR(VLOOKUP(H121,'41'!$K$3:$M$16,3,FALSE),0)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IFERROR(VLOOKUP(H122,'41'!$K$3:$M$16,3,FALSE),0)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IFERROR(VLOOKUP(H123,'41'!$K$3:$M$16,3,FALSE),0)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IFERROR(VLOOKUP(H124,'41'!$K$3:$M$16,3,FALSE),0)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IFERROR(VLOOKUP(H125,'41'!$K$3:$M$16,3,FALSE),0)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IFERROR(VLOOKUP(H126,'41'!$K$3:$M$16,3,FALSE),0)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IFERROR(VLOOKUP(H127,'41'!$K$3:$M$16,3,FALSE),0)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IFERROR(VLOOKUP(H128,'41'!$K$3:$M$16,3,FALSE),0)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IFERROR(VLOOKUP(H129,'41'!$K$3:$M$16,3,FALSE),0)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IFERROR(VLOOKUP(H130,'41'!$K$3:$M$16,3,FALSE),0)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IFERROR(VLOOKUP(H131,'41'!$K$3:$M$16,3,FALSE),0)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IFERROR(VLOOKUP(H132,'41'!$K$3:$M$16,3,FALSE),0)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IFERROR(VLOOKUP(H133,'41'!$K$3:$M$16,3,FALSE),0)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IFERROR(VLOOKUP(H134,'41'!$K$3:$M$16,3,FALSE),0)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IFERROR(VLOOKUP(H135,'41'!$K$3:$M$16,3,FALSE),0)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IFERROR(VLOOKUP(H136,'41'!$K$3:$M$16,3,FALSE),0)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IFERROR(VLOOKUP(H137,'41'!$K$3:$M$16,3,FALSE),0)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IFERROR(VLOOKUP(H138,'41'!$K$3:$M$16,3,FALSE),0)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IFERROR(VLOOKUP(H139,'41'!$K$3:$M$16,3,FALSE),0)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IFERROR(VLOOKUP(H140,'41'!$K$3:$M$16,3,FALSE),0)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IFERROR(VLOOKUP(H141,'41'!$K$3:$M$16,3,FALSE),0)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IFERROR(VLOOKUP(H142,'41'!$K$3:$M$16,3,FALSE),0)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IFERROR(VLOOKUP(H143,'41'!$K$3:$M$16,3,FALSE),0)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IFERROR(VLOOKUP(H144,'41'!$K$3:$M$16,3,FALSE),0)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IFERROR(VLOOKUP(H145,'41'!$K$3:$M$16,3,FALSE),0)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IFERROR(VLOOKUP(H146,'41'!$K$3:$M$16,3,FALSE),0)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IFERROR(VLOOKUP(H147,'41'!$K$3:$M$16,3,FALSE),0)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IFERROR(VLOOKUP(H148,'41'!$K$3:$M$16,3,FALSE),0)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IFERROR(VLOOKUP(H149,'41'!$K$3:$M$16,3,FALSE),0)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IFERROR(VLOOKUP(H150,'41'!$K$3:$M$16,3,FALSE),0)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IFERROR(VLOOKUP(H151,'41'!$K$3:$M$16,3,FALSE),0)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IFERROR(VLOOKUP(H152,'41'!$K$3:$M$16,3,FALSE),0)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IFERROR(VLOOKUP(H153,'41'!$K$3:$M$16,3,FALSE),0)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IFERROR(VLOOKUP(H154,'41'!$K$3:$M$16,3,FALSE),0)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IFERROR(VLOOKUP(H155,'41'!$K$3:$M$16,3,FALSE),0)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IFERROR(VLOOKUP(H156,'41'!$K$3:$M$16,3,FALSE),0)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IFERROR(VLOOKUP(H157,'41'!$K$3:$M$16,3,FALSE),0)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IFERROR(VLOOKUP(H158,'41'!$K$3:$M$16,3,FALSE),0)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IFERROR(VLOOKUP(H159,'41'!$K$3:$M$16,3,FALSE),0)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IFERROR(VLOOKUP(H160,'41'!$K$3:$M$16,3,FALSE),0)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IFERROR(VLOOKUP(H161,'41'!$K$3:$M$16,3,FALSE),0)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IFERROR(VLOOKUP(H162,'41'!$K$3:$M$16,3,FALSE),0)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IFERROR(VLOOKUP(H163,'41'!$K$3:$M$16,3,FALSE),0)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IFERROR(VLOOKUP(H164,'41'!$K$3:$M$16,3,FALSE),0)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IFERROR(VLOOKUP(H165,'41'!$K$3:$M$16,3,FALSE),0)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IFERROR(VLOOKUP(H166,'41'!$K$3:$M$16,3,FALSE),0)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IFERROR(VLOOKUP(H167,'41'!$K$3:$M$16,3,FALSE),0)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IFERROR(VLOOKUP(H168,'41'!$K$3:$M$16,3,FALSE),0)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IFERROR(VLOOKUP(H169,'41'!$K$3:$M$16,3,FALSE),0)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IFERROR(VLOOKUP(H170,'41'!$K$3:$M$16,3,FALSE),0)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IFERROR(VLOOKUP(H171,'41'!$K$3:$M$16,3,FALSE),0)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IFERROR(VLOOKUP(H172,'41'!$K$3:$M$16,3,FALSE),0)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IFERROR(VLOOKUP(H173,'41'!$K$3:$M$16,3,FALSE),0)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IFERROR(VLOOKUP(H174,'41'!$K$3:$M$16,3,FALSE),0)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IFERROR(VLOOKUP(H175,'41'!$K$3:$M$16,3,FALSE),0)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IFERROR(VLOOKUP(H176,'41'!$K$3:$M$16,3,FALSE),0)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IFERROR(VLOOKUP(H177,'41'!$K$3:$M$16,3,FALSE),0)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IFERROR(VLOOKUP(H178,'41'!$K$3:$M$16,3,FALSE),0)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IFERROR(VLOOKUP(H179,'41'!$K$3:$M$16,3,FALSE),0)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IFERROR(VLOOKUP(H180,'41'!$K$3:$M$16,3,FALSE),0)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IFERROR(VLOOKUP(H181,'41'!$K$3:$M$16,3,FALSE),0)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IFERROR(VLOOKUP(H182,'41'!$K$3:$M$16,3,FALSE),0)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IFERROR(VLOOKUP(H183,'41'!$K$3:$M$16,3,FALSE),0)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IFERROR(VLOOKUP(H184,'41'!$K$3:$M$16,3,FALSE),0)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IFERROR(VLOOKUP(H185,'41'!$K$3:$M$16,3,FALSE),0)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IFERROR(VLOOKUP(H186,'41'!$K$3:$M$16,3,FALSE),0)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IFERROR(VLOOKUP(H187,'41'!$K$3:$M$16,3,FALSE),0)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IFERROR(VLOOKUP(H188,'41'!$K$3:$M$16,3,FALSE),0)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IFERROR(VLOOKUP(H189,'41'!$K$3:$M$16,3,FALSE),0)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IFERROR(VLOOKUP(H190,'41'!$K$3:$M$16,3,FALSE),0)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IFERROR(VLOOKUP(H191,'41'!$K$3:$M$16,3,FALSE),0)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IFERROR(VLOOKUP(H192,'41'!$K$3:$M$16,3,FALSE),0)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IFERROR(VLOOKUP(H193,'41'!$K$3:$M$16,3,FALSE),0)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IFERROR(VLOOKUP(H194,'41'!$K$3:$M$16,3,FALSE),0)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IFERROR(VLOOKUP(H195,'41'!$K$3:$M$16,3,FALSE),0)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IFERROR(VLOOKUP(H196,'41'!$K$3:$M$16,3,FALSE),0)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IFERROR(VLOOKUP(H197,'41'!$K$3:$M$16,3,FALSE),0)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IFERROR(VLOOKUP(H198,'41'!$K$3:$M$16,3,FALSE),0)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IFERROR(VLOOKUP(H199,'41'!$K$3:$M$16,3,FALSE),0)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IFERROR(VLOOKUP(H200,'41'!$K$3:$M$16,3,FALSE),0)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IFERROR(VLOOKUP(H201,'41'!$K$3:$M$16,3,FALSE),0)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IFERROR(VLOOKUP(H202,'41'!$K$3:$M$16,3,FALSE),0)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IFERROR(VLOOKUP(H203,'41'!$K$3:$M$16,3,FALSE),0)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IFERROR(VLOOKUP(H204,'41'!$K$3:$M$16,3,FALSE),0)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IFERROR(VLOOKUP(H205,'41'!$K$3:$M$16,3,FALSE),0)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IFERROR(VLOOKUP(H206,'41'!$K$3:$M$16,3,FALSE),0)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IFERROR(VLOOKUP(H207,'41'!$K$3:$M$16,3,FALSE),0)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IFERROR(VLOOKUP(H208,'41'!$K$3:$M$16,3,FALSE),0)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IFERROR(VLOOKUP(H209,'41'!$K$3:$M$16,3,FALSE),0)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IFERROR(VLOOKUP(H210,'41'!$K$3:$M$16,3,FALSE),0)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IFERROR(VLOOKUP(H211,'41'!$K$3:$M$16,3,FALSE),0)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IFERROR(VLOOKUP(H212,'41'!$K$3:$M$16,3,FALSE),0)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IFERROR(VLOOKUP(H213,'41'!$K$3:$M$16,3,FALSE),0)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IFERROR(VLOOKUP(H214,'41'!$K$3:$M$16,3,FALSE),0)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IFERROR(VLOOKUP(H215,'41'!$K$3:$M$16,3,FALSE),0)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IFERROR(VLOOKUP(H216,'41'!$K$3:$M$16,3,FALSE),0)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IFERROR(VLOOKUP(H217,'41'!$K$3:$M$16,3,FALSE),0)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IFERROR(VLOOKUP(H218,'41'!$K$3:$M$16,3,FALSE),0)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IFERROR(VLOOKUP(H219,'41'!$K$3:$M$16,3,FALSE),0)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IFERROR(VLOOKUP(H220,'41'!$K$3:$M$16,3,FALSE),0)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IFERROR(VLOOKUP(H221,'41'!$K$3:$M$16,3,FALSE),0)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IFERROR(VLOOKUP(H222,'41'!$K$3:$M$16,3,FALSE),0)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IFERROR(VLOOKUP(H223,'41'!$K$3:$M$16,3,FALSE),0)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IFERROR(VLOOKUP(H224,'41'!$K$3:$M$16,3,FALSE),0)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IFERROR(VLOOKUP(H225,'41'!$K$3:$M$16,3,FALSE),0)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IFERROR(VLOOKUP(H226,'41'!$K$3:$M$16,3,FALSE),0)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IFERROR(VLOOKUP(H227,'41'!$K$3:$M$16,3,FALSE),0)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IFERROR(VLOOKUP(H228,'41'!$K$3:$M$16,3,FALSE),0)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IFERROR(VLOOKUP(H229,'41'!$K$3:$M$16,3,FALSE),0)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IFERROR(VLOOKUP(H230,'41'!$K$3:$M$16,3,FALSE),0)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IFERROR(VLOOKUP(H231,'41'!$K$3:$M$16,3,FALSE),0)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IFERROR(VLOOKUP(H232,'41'!$K$3:$M$16,3,FALSE),0)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IFERROR(VLOOKUP(H233,'41'!$K$3:$M$16,3,FALSE),0)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IFERROR(VLOOKUP(H234,'41'!$K$3:$M$16,3,FALSE),0)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IFERROR(VLOOKUP(H235,'41'!$K$3:$M$16,3,FALSE),0)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IFERROR(VLOOKUP(H236,'41'!$K$3:$M$16,3,FALSE),0)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IFERROR(VLOOKUP(H237,'41'!$K$3:$M$16,3,FALSE),0)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IFERROR(VLOOKUP(H238,'41'!$K$3:$M$16,3,FALSE),0)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IFERROR(VLOOKUP(H239,'41'!$K$3:$M$16,3,FALSE),0)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IFERROR(VLOOKUP(H240,'41'!$K$3:$M$16,3,FALSE),0)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IFERROR(VLOOKUP(H241,'41'!$K$3:$M$16,3,FALSE),0)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IFERROR(VLOOKUP(H242,'41'!$K$3:$M$16,3,FALSE),0)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IFERROR(VLOOKUP(H243,'41'!$K$3:$M$16,3,FALSE),0)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IFERROR(VLOOKUP(H244,'41'!$K$3:$M$16,3,FALSE),0)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IFERROR(VLOOKUP(H245,'41'!$K$3:$M$16,3,FALSE),0)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IFERROR(VLOOKUP(H246,'41'!$K$3:$M$16,3,FALSE),0)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IFERROR(VLOOKUP(H247,'41'!$K$3:$M$16,3,FALSE),0)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IFERROR(VLOOKUP(H248,'41'!$K$3:$M$16,3,FALSE),0)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IFERROR(VLOOKUP(H249,'41'!$K$3:$M$16,3,FALSE),0)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IFERROR(VLOOKUP(H250,'41'!$K$3:$M$16,3,FALSE),0)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IFERROR(VLOOKUP(H251,'41'!$K$3:$M$16,3,FALSE),0)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IFERROR(VLOOKUP(H252,'41'!$K$3:$M$16,3,FALSE),0)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IFERROR(VLOOKUP(H253,'41'!$K$3:$M$16,3,FALSE),0)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IFERROR(VLOOKUP(H254,'41'!$K$3:$M$16,3,FALSE),0)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IFERROR(VLOOKUP(H255,'41'!$K$3:$M$16,3,FALSE),0)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IFERROR(VLOOKUP(H256,'41'!$K$3:$M$16,3,FALSE),0)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IFERROR(VLOOKUP(H257,'41'!$K$3:$M$16,3,FALSE),0)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IFERROR(VLOOKUP(H258,'41'!$K$3:$M$16,3,FALSE),0)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IFERROR(VLOOKUP(H259,'41'!$K$3:$M$16,3,FALSE),0)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IFERROR(VLOOKUP(H260,'41'!$K$3:$M$16,3,FALSE),0)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IFERROR(VLOOKUP(H261,'41'!$K$3:$M$16,3,FALSE),0)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IFERROR(VLOOKUP(H262,'41'!$K$3:$M$16,3,FALSE),0)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IFERROR(VLOOKUP(H263,'41'!$K$3:$M$16,3,FALSE),0)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IFERROR(VLOOKUP(H264,'41'!$K$3:$M$16,3,FALSE),0)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IFERROR(VLOOKUP(H265,'41'!$K$3:$M$16,3,FALSE),0)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IFERROR(VLOOKUP(H266,'41'!$K$3:$M$16,3,FALSE),0)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IFERROR(VLOOKUP(H267,'41'!$K$3:$M$16,3,FALSE),0)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IFERROR(VLOOKUP(H268,'41'!$K$3:$M$16,3,FALSE),0)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IFERROR(VLOOKUP(H269,'41'!$K$3:$M$16,3,FALSE),0)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IFERROR(VLOOKUP(H270,'41'!$K$3:$M$16,3,FALSE),0)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IFERROR(VLOOKUP(H271,'41'!$K$3:$M$16,3,FALSE),0)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IFERROR(VLOOKUP(H272,'41'!$K$3:$M$16,3,FALSE),0)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IFERROR(VLOOKUP(H273,'41'!$K$3:$M$16,3,FALSE),0)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IFERROR(VLOOKUP(H274,'41'!$K$3:$M$16,3,FALSE),0)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IFERROR(VLOOKUP(H275,'41'!$K$3:$M$16,3,FALSE),0)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IFERROR(VLOOKUP(H276,'41'!$K$3:$M$16,3,FALSE),0)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IFERROR(VLOOKUP(H277,'41'!$K$3:$M$16,3,FALSE),0)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IFERROR(VLOOKUP(H278,'41'!$K$3:$M$16,3,FALSE),0)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IFERROR(VLOOKUP(H279,'41'!$K$3:$M$16,3,FALSE),0)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IFERROR(VLOOKUP(H280,'41'!$K$3:$M$16,3,FALSE),0)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IFERROR(VLOOKUP(H281,'41'!$K$3:$M$16,3,FALSE),0)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IFERROR(VLOOKUP(H282,'41'!$K$3:$M$16,3,FALSE),0)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IFERROR(VLOOKUP(H283,'41'!$K$3:$M$16,3,FALSE),0)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IFERROR(VLOOKUP(H284,'41'!$K$3:$M$16,3,FALSE),0)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IFERROR(VLOOKUP(H285,'41'!$K$3:$M$16,3,FALSE),0)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IFERROR(VLOOKUP(H286,'41'!$K$3:$M$16,3,FALSE),0)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IFERROR(VLOOKUP(H287,'41'!$K$3:$M$16,3,FALSE),0)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IFERROR(VLOOKUP(H288,'41'!$K$3:$M$16,3,FALSE),0)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IFERROR(VLOOKUP(H289,'41'!$K$3:$M$16,3,FALSE),0)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IFERROR(VLOOKUP(H290,'41'!$K$3:$M$16,3,FALSE),0)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IFERROR(VLOOKUP(H291,'41'!$K$3:$M$16,3,FALSE),0)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IFERROR(VLOOKUP(H292,'41'!$K$3:$M$16,3,FALSE),0)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IFERROR(VLOOKUP(H293,'41'!$K$3:$M$16,3,FALSE),0)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IFERROR(VLOOKUP(H294,'41'!$K$3:$M$16,3,FALSE),0)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IFERROR(VLOOKUP(H295,'41'!$K$3:$M$16,3,FALSE),0)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IFERROR(VLOOKUP(H296,'41'!$K$3:$M$16,3,FALSE),0)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IFERROR(VLOOKUP(H297,'41'!$K$3:$M$16,3,FALSE),0)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IFERROR(VLOOKUP(H298,'41'!$K$3:$M$16,3,FALSE),0)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IFERROR(VLOOKUP(H299,'41'!$K$3:$M$16,3,FALSE),0)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IFERROR(VLOOKUP(H300,'41'!$K$3:$M$16,3,FALSE),0)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IFERROR(VLOOKUP(H301,'41'!$K$3:$M$16,3,FALSE),0)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IFERROR(VLOOKUP(H302,'41'!$K$3:$M$16,3,FALSE),0)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IFERROR(VLOOKUP(H303,'41'!$K$3:$M$16,3,FALSE),0)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IFERROR(VLOOKUP(H304,'41'!$K$3:$M$16,3,FALSE),0)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IFERROR(VLOOKUP(H305,'41'!$K$3:$M$16,3,FALSE),0)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IFERROR(VLOOKUP(H306,'41'!$K$3:$M$16,3,FALSE),0)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IFERROR(VLOOKUP(H307,'41'!$K$3:$M$16,3,FALSE),0)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IFERROR(VLOOKUP(H308,'41'!$K$3:$M$16,3,FALSE),0)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IFERROR(VLOOKUP(H309,'41'!$K$3:$M$16,3,FALSE),0)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IFERROR(VLOOKUP(H310,'41'!$K$3:$M$16,3,FALSE),0)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IFERROR(VLOOKUP(H311,'41'!$K$3:$M$16,3,FALSE),0)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IFERROR(VLOOKUP(H312,'41'!$K$3:$M$16,3,FALSE),0)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IFERROR(VLOOKUP(H313,'41'!$K$3:$M$16,3,FALSE),0)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IFERROR(VLOOKUP(H314,'41'!$K$3:$M$16,3,FALSE),0)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IFERROR(VLOOKUP(H315,'41'!$K$3:$M$16,3,FALSE),0)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IFERROR(VLOOKUP(H316,'41'!$K$3:$M$16,3,FALSE),0)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IFERROR(VLOOKUP(H317,'41'!$K$3:$M$16,3,FALSE),0)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IFERROR(VLOOKUP(H318,'41'!$K$3:$M$16,3,FALSE),0)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IFERROR(VLOOKUP(H319,'41'!$K$3:$M$16,3,FALSE),0)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IFERROR(VLOOKUP(H320,'41'!$K$3:$M$16,3,FALSE),0)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IFERROR(VLOOKUP(H321,'41'!$K$3:$M$16,3,FALSE),0)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IFERROR(VLOOKUP(H322,'41'!$K$3:$M$16,3,FALSE),0)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IFERROR(VLOOKUP(H323,'41'!$K$3:$M$16,3,FALSE),0)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IFERROR(VLOOKUP(H324,'41'!$K$3:$M$16,3,FALSE),0)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IFERROR(VLOOKUP(H325,'41'!$K$3:$M$16,3,FALSE),0)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IFERROR(VLOOKUP(H326,'41'!$K$3:$M$16,3,FALSE),0)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IFERROR(VLOOKUP(H327,'41'!$K$3:$M$16,3,FALSE),0)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IFERROR(VLOOKUP(H328,'41'!$K$3:$M$16,3,FALSE),0)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IFERROR(VLOOKUP(H329,'41'!$K$3:$M$16,3,FALSE),0)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IFERROR(VLOOKUP(H330,'41'!$K$3:$M$16,3,FALSE),0)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IFERROR(VLOOKUP(H331,'41'!$K$3:$M$16,3,FALSE),0)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IFERROR(VLOOKUP(H332,'41'!$K$3:$M$16,3,FALSE),0)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IFERROR(VLOOKUP(H333,'41'!$K$3:$M$16,3,FALSE),0)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IFERROR(VLOOKUP(H334,'41'!$K$3:$M$16,3,FALSE),0)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IFERROR(VLOOKUP(H335,'41'!$K$3:$M$16,3,FALSE),0)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IFERROR(VLOOKUP(H336,'41'!$K$3:$M$16,3,FALSE),0)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IFERROR(VLOOKUP(H337,'41'!$K$3:$M$16,3,FALSE),0)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IFERROR(VLOOKUP(H338,'41'!$K$3:$M$16,3,FALSE),0)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IFERROR(VLOOKUP(H339,'41'!$K$3:$M$16,3,FALSE),0)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IFERROR(VLOOKUP(H340,'41'!$K$3:$M$16,3,FALSE),0)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IFERROR(VLOOKUP(H341,'41'!$K$3:$M$16,3,FALSE),0)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IFERROR(VLOOKUP(H342,'41'!$K$3:$M$16,3,FALSE),0)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IFERROR(VLOOKUP(H343,'41'!$K$3:$M$16,3,FALSE),0)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IFERROR(VLOOKUP(H344,'41'!$K$3:$M$16,3,FALSE),0)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IFERROR(VLOOKUP(H345,'41'!$K$3:$M$16,3,FALSE),0)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IFERROR(VLOOKUP(H346,'41'!$K$3:$M$16,3,FALSE),0)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IFERROR(VLOOKUP(H347,'41'!$K$3:$M$16,3,FALSE),0)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IFERROR(VLOOKUP(H348,'41'!$K$3:$M$16,3,FALSE),0)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IFERROR(VLOOKUP(H349,'41'!$K$3:$M$16,3,FALSE),0)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IFERROR(VLOOKUP(H350,'41'!$K$3:$M$16,3,FALSE),0)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IFERROR(VLOOKUP(H351,'41'!$K$3:$M$16,3,FALSE),0)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IFERROR(VLOOKUP(H352,'41'!$K$3:$M$16,3,FALSE),0)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IFERROR(VLOOKUP(H353,'41'!$K$3:$M$16,3,FALSE),0)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IFERROR(VLOOKUP(H354,'41'!$K$3:$M$16,3,FALSE),0)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IFERROR(VLOOKUP(H355,'41'!$K$3:$M$16,3,FALSE),0)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IFERROR(VLOOKUP(H356,'41'!$K$3:$M$16,3,FALSE),0)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IFERROR(VLOOKUP(H357,'41'!$K$3:$M$16,3,FALSE),0)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IFERROR(VLOOKUP(H358,'41'!$K$3:$M$16,3,FALSE),0)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IFERROR(VLOOKUP(H359,'41'!$K$3:$M$16,3,FALSE),0)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IFERROR(VLOOKUP(H360,'41'!$K$3:$M$16,3,FALSE),0)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IFERROR(VLOOKUP(H361,'41'!$K$3:$M$16,3,FALSE),0)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IFERROR(VLOOKUP(H362,'41'!$K$3:$M$16,3,FALSE),0)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IFERROR(VLOOKUP(H363,'41'!$K$3:$M$16,3,FALSE),0)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IFERROR(VLOOKUP(H364,'41'!$K$3:$M$16,3,FALSE),0)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IFERROR(VLOOKUP(H365,'41'!$K$3:$M$16,3,FALSE),0)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IFERROR(VLOOKUP(H366,'41'!$K$3:$M$16,3,FALSE),0)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IFERROR(VLOOKUP(H367,'41'!$K$3:$M$16,3,FALSE),0)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IFERROR(VLOOKUP(H368,'41'!$K$3:$M$16,3,FALSE),0)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IFERROR(VLOOKUP(H369,'41'!$K$3:$M$16,3,FALSE),0)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IFERROR(VLOOKUP(H370,'41'!$K$3:$M$16,3,FALSE),0)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IFERROR(VLOOKUP(H371,'41'!$K$3:$M$16,3,FALSE),0)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IFERROR(VLOOKUP(H372,'41'!$K$3:$M$16,3,FALSE),0)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IFERROR(VLOOKUP(H373,'41'!$K$3:$M$16,3,FALSE),0)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IFERROR(VLOOKUP(H374,'41'!$K$3:$M$16,3,FALSE),0)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IFERROR(VLOOKUP(H375,'41'!$K$3:$M$16,3,FALSE),0)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IFERROR(VLOOKUP(H376,'41'!$K$3:$M$16,3,FALSE),0)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IFERROR(VLOOKUP(H377,'41'!$K$3:$M$16,3,FALSE),0)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IFERROR(VLOOKUP(H378,'41'!$K$3:$M$16,3,FALSE),0)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IFERROR(VLOOKUP(H379,'41'!$K$3:$M$16,3,FALSE),0)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IFERROR(VLOOKUP(H380,'41'!$K$3:$M$16,3,FALSE),0)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IFERROR(VLOOKUP(H381,'41'!$K$3:$M$16,3,FALSE),0)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IFERROR(VLOOKUP(H382,'41'!$K$3:$M$16,3,FALSE),0)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IFERROR(VLOOKUP(H383,'41'!$K$3:$M$16,3,FALSE),0)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IFERROR(VLOOKUP(H384,'41'!$K$3:$M$16,3,FALSE),0)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IFERROR(VLOOKUP(H385,'41'!$K$3:$M$16,3,FALSE),0)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IFERROR(VLOOKUP(H386,'41'!$K$3:$M$16,3,FALSE),0)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IFERROR(VLOOKUP(H387,'41'!$K$3:$M$16,3,FALSE),0)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IFERROR(VLOOKUP(H388,'41'!$K$3:$M$16,3,FALSE),0)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IFERROR(VLOOKUP(H389,'41'!$K$3:$M$16,3,FALSE),0)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IFERROR(VLOOKUP(H390,'41'!$K$3:$M$16,3,FALSE),0)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IFERROR(VLOOKUP(H391,'41'!$K$3:$M$16,3,FALSE),0)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IFERROR(VLOOKUP(H392,'41'!$K$3:$M$16,3,FALSE),0)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IFERROR(VLOOKUP(H393,'41'!$K$3:$M$16,3,FALSE),0)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IFERROR(VLOOKUP(H394,'41'!$K$3:$M$16,3,FALSE),0)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IFERROR(VLOOKUP(H395,'41'!$K$3:$M$16,3,FALSE),0)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IFERROR(VLOOKUP(H396,'41'!$K$3:$M$16,3,FALSE),0)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IFERROR(VLOOKUP(H397,'41'!$K$3:$M$16,3,FALSE),0)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IFERROR(VLOOKUP(H398,'41'!$K$3:$M$16,3,FALSE),0)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IFERROR(VLOOKUP(H399,'41'!$K$3:$M$16,3,FALSE),0)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IFERROR(VLOOKUP(H400,'41'!$K$3:$M$16,3,FALSE),0)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IFERROR(VLOOKUP(H401,'41'!$K$3:$M$16,3,FALSE),0)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IFERROR(VLOOKUP(H402,'41'!$K$3:$M$16,3,FALSE),0)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IFERROR(VLOOKUP(H403,'41'!$K$3:$M$16,3,FALSE),0)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IFERROR(VLOOKUP(H404,'41'!$K$3:$M$16,3,FALSE),0)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IFERROR(VLOOKUP(H405,'41'!$K$3:$M$16,3,FALSE),0)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IFERROR(VLOOKUP(H406,'41'!$K$3:$M$16,3,FALSE),0)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IFERROR(VLOOKUP(H407,'41'!$K$3:$M$16,3,FALSE),0)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IFERROR(VLOOKUP(H408,'41'!$K$3:$M$16,3,FALSE),0)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IFERROR(VLOOKUP(H409,'41'!$K$3:$M$16,3,FALSE),0)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IFERROR(VLOOKUP(H410,'41'!$K$3:$M$16,3,FALSE),0)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IFERROR(VLOOKUP(H411,'41'!$K$3:$M$16,3,FALSE),0)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IFERROR(VLOOKUP(H412,'41'!$K$3:$M$16,3,FALSE),0)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IFERROR(VLOOKUP(H413,'41'!$K$3:$M$16,3,FALSE),0)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IFERROR(VLOOKUP(H414,'41'!$K$3:$M$16,3,FALSE),0)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IFERROR(VLOOKUP(H415,'41'!$K$3:$M$16,3,FALSE),0)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IFERROR(VLOOKUP(H416,'41'!$K$3:$M$16,3,FALSE),0)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IFERROR(VLOOKUP(H417,'41'!$K$3:$M$16,3,FALSE),0)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IFERROR(VLOOKUP(H418,'41'!$K$3:$M$16,3,FALSE),0)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IFERROR(VLOOKUP(H419,'41'!$K$3:$M$16,3,FALSE),0)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IFERROR(VLOOKUP(H420,'41'!$K$3:$M$16,3,FALSE),0)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IFERROR(VLOOKUP(H421,'41'!$K$3:$M$16,3,FALSE),0)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IFERROR(VLOOKUP(H422,'41'!$K$3:$M$16,3,FALSE),0)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IFERROR(VLOOKUP(H423,'41'!$K$3:$M$16,3,FALSE),0)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IFERROR(VLOOKUP(H424,'41'!$K$3:$M$16,3,FALSE),0)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IFERROR(VLOOKUP(H425,'41'!$K$3:$M$16,3,FALSE),0)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IFERROR(VLOOKUP(H426,'41'!$K$3:$M$16,3,FALSE),0)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IFERROR(VLOOKUP(H427,'41'!$K$3:$M$16,3,FALSE),0)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IFERROR(VLOOKUP(H428,'41'!$K$3:$M$16,3,FALSE),0)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IFERROR(VLOOKUP(H429,'41'!$K$3:$M$16,3,FALSE),0)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IFERROR(VLOOKUP(H430,'41'!$K$3:$M$16,3,FALSE),0)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IFERROR(VLOOKUP(H431,'41'!$K$3:$M$16,3,FALSE),0)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IFERROR(VLOOKUP(H432,'41'!$K$3:$M$16,3,FALSE),0)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IFERROR(VLOOKUP(H433,'41'!$K$3:$M$16,3,FALSE),0)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IFERROR(VLOOKUP(H434,'41'!$K$3:$M$16,3,FALSE),0)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IFERROR(VLOOKUP(H435,'41'!$K$3:$M$16,3,FALSE),0)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IFERROR(VLOOKUP(H436,'41'!$K$3:$M$16,3,FALSE),0)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IFERROR(VLOOKUP(H437,'41'!$K$3:$M$16,3,FALSE),0)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IFERROR(VLOOKUP(H438,'41'!$K$3:$M$16,3,FALSE),0)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IFERROR(VLOOKUP(H439,'41'!$K$3:$M$16,3,FALSE),0)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IFERROR(VLOOKUP(H440,'41'!$K$3:$M$16,3,FALSE),0)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IFERROR(VLOOKUP(H441,'41'!$K$3:$M$16,3,FALSE),0)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IFERROR(VLOOKUP(H442,'41'!$K$3:$M$16,3,FALSE),0)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IFERROR(VLOOKUP(H443,'41'!$K$3:$M$16,3,FALSE),0)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IFERROR(VLOOKUP(H444,'41'!$K$3:$M$16,3,FALSE),0)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IFERROR(VLOOKUP(H445,'41'!$K$3:$M$16,3,FALSE),0)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IFERROR(VLOOKUP(H446,'41'!$K$3:$M$16,3,FALSE),0)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IFERROR(VLOOKUP(H447,'41'!$K$3:$M$16,3,FALSE),0)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IFERROR(VLOOKUP(H448,'41'!$K$3:$M$16,3,FALSE),0)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IFERROR(VLOOKUP(H449,'41'!$K$3:$M$16,3,FALSE),0)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IFERROR(VLOOKUP(H450,'41'!$K$3:$M$16,3,FALSE),0)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IFERROR(VLOOKUP(H451,'41'!$K$3:$M$16,3,FALSE),0)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IFERROR(VLOOKUP(H452,'41'!$K$3:$M$16,3,FALSE),0)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IFERROR(VLOOKUP(H453,'41'!$K$3:$M$16,3,FALSE),0)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IFERROR(VLOOKUP(H454,'41'!$K$3:$M$16,3,FALSE),0)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IFERROR(VLOOKUP(H455,'41'!$K$3:$M$16,3,FALSE),0)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IFERROR(VLOOKUP(H456,'41'!$K$3:$M$16,3,FALSE),0)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IFERROR(VLOOKUP(H457,'41'!$K$3:$M$16,3,FALSE),0)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IFERROR(VLOOKUP(H458,'41'!$K$3:$M$16,3,FALSE),0)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IFERROR(VLOOKUP(H459,'41'!$K$3:$M$16,3,FALSE),0)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IFERROR(VLOOKUP(H460,'41'!$K$3:$M$16,3,FALSE),0)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IFERROR(VLOOKUP(H461,'41'!$K$3:$M$16,3,FALSE),0)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IFERROR(VLOOKUP(H462,'41'!$K$3:$M$16,3,FALSE),0)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IFERROR(VLOOKUP(H463,'41'!$K$3:$M$16,3,FALSE),0)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IFERROR(VLOOKUP(H464,'41'!$K$3:$M$16,3,FALSE),0)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IFERROR(VLOOKUP(H465,'41'!$K$3:$M$16,3,FALSE),0)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IFERROR(VLOOKUP(H466,'41'!$K$3:$M$16,3,FALSE),0)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IFERROR(VLOOKUP(H467,'41'!$K$3:$M$16,3,FALSE),0)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IFERROR(VLOOKUP(H468,'41'!$K$3:$M$16,3,FALSE),0)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IFERROR(VLOOKUP(H469,'41'!$K$3:$M$16,3,FALSE),0)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IFERROR(VLOOKUP(H470,'41'!$K$3:$M$16,3,FALSE),0)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IFERROR(VLOOKUP(H471,'41'!$K$3:$M$16,3,FALSE),0)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IFERROR(VLOOKUP(H472,'41'!$K$3:$M$16,3,FALSE),0)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IFERROR(VLOOKUP(H473,'41'!$K$3:$M$16,3,FALSE),0)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IFERROR(VLOOKUP(H474,'41'!$K$3:$M$16,3,FALSE),0)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IFERROR(VLOOKUP(H475,'41'!$K$3:$M$16,3,FALSE),0)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IFERROR(VLOOKUP(H476,'41'!$K$3:$M$16,3,FALSE),0)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IFERROR(VLOOKUP(H477,'41'!$K$3:$M$16,3,FALSE),0)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IFERROR(VLOOKUP(H478,'41'!$K$3:$M$16,3,FALSE),0)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IFERROR(VLOOKUP(H479,'41'!$K$3:$M$16,3,FALSE),0)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IFERROR(VLOOKUP(H480,'41'!$K$3:$M$16,3,FALSE),0)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IFERROR(VLOOKUP(H481,'41'!$K$3:$M$16,3,FALSE),0)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IFERROR(VLOOKUP(H482,'41'!$K$3:$M$16,3,FALSE),0)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IFERROR(VLOOKUP(H483,'41'!$K$3:$M$16,3,FALSE),0)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IFERROR(VLOOKUP(H484,'41'!$K$3:$M$16,3,FALSE),0)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IFERROR(VLOOKUP(H485,'41'!$K$3:$M$16,3,FALSE),0)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IFERROR(VLOOKUP(H486,'41'!$K$3:$M$16,3,FALSE),0)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IFERROR(VLOOKUP(H487,'41'!$K$3:$M$16,3,FALSE),0)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IFERROR(VLOOKUP(H488,'41'!$K$3:$M$16,3,FALSE),0)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IFERROR(VLOOKUP(H489,'41'!$K$3:$M$16,3,FALSE),0)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IFERROR(VLOOKUP(H490,'41'!$K$3:$M$16,3,FALSE),0)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IFERROR(VLOOKUP(H491,'41'!$K$3:$M$16,3,FALSE),0)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IFERROR(VLOOKUP(H492,'41'!$K$3:$M$16,3,FALSE),0)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IFERROR(VLOOKUP(H493,'41'!$K$3:$M$16,3,FALSE),0)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IFERROR(VLOOKUP(H494,'41'!$K$3:$M$16,3,FALSE),0)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IFERROR(VLOOKUP(H495,'41'!$K$3:$M$16,3,FALSE),0)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IFERROR(VLOOKUP(H496,'41'!$K$3:$M$16,3,FALSE),0)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IFERROR(VLOOKUP(H497,'41'!$K$3:$M$16,3,FALSE),0)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IFERROR(VLOOKUP(H498,'41'!$K$3:$M$16,3,FALSE),0)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IFERROR(VLOOKUP(H499,'41'!$K$3:$M$16,3,FALSE),0)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i6K6olH1BtUwIALjLFUpTQJYyGMmn3ndsOuaftW2Bw8Ecw9wx5vUdo+TrAG20iKBwq5H5iOcoCuTHuDf1CJdyA==" saltValue="Id3BMasdLkJj6DyWQhtD5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F58DA79E-9F5E-4B8D-BB72-6F07AE1CB0D6}">
      <formula1>$AB$539:$AB$542</formula1>
    </dataValidation>
    <dataValidation type="list" allowBlank="1" showInputMessage="1" showErrorMessage="1" sqref="A4:A499" xr:uid="{EA4B8418-D0D5-44C6-8FE7-1D0D627595A5}">
      <formula1>$AB$544:$AB$549</formula1>
    </dataValidation>
    <dataValidation type="list" allowBlank="1" showInputMessage="1" showErrorMessage="1" sqref="E4:E499" xr:uid="{CB4D31A0-6A6E-45F3-910A-9AFC474307ED}">
      <formula1>$AB$500:$AB$534</formula1>
    </dataValidation>
  </dataValidation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codeName="Blad87">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SUMIF('42a'!$H$4:$H$499,"A",'42a'!$S$4:$S$499)</f>
        <v>0</v>
      </c>
    </row>
    <row r="4" spans="1:14">
      <c r="A4" s="17" t="s">
        <v>127</v>
      </c>
      <c r="B4" s="285">
        <f>VLOOKUP(H5,'Kosten NEN2075'!A3:E52,3)</f>
        <v>0</v>
      </c>
      <c r="C4" s="285"/>
      <c r="D4" s="285"/>
      <c r="E4" s="285"/>
      <c r="F4" s="20"/>
      <c r="G4" s="20"/>
      <c r="H4" s="13"/>
      <c r="K4" s="35" t="s">
        <v>126</v>
      </c>
      <c r="L4" s="47"/>
      <c r="M4" s="191"/>
      <c r="N4" s="84">
        <f>SUMIF('42a'!$H$4:$H$499,"B",'42a'!$S$4:$S$499)</f>
        <v>0</v>
      </c>
    </row>
    <row r="5" spans="1:14">
      <c r="A5" s="18" t="s">
        <v>129</v>
      </c>
      <c r="B5" s="286">
        <f>VLOOKUP(H5,'Kosten NEN2075'!A3:E52,4)</f>
        <v>0</v>
      </c>
      <c r="C5" s="286"/>
      <c r="D5" s="286"/>
      <c r="E5" s="286"/>
      <c r="F5" s="282" t="s">
        <v>130</v>
      </c>
      <c r="G5" s="282"/>
      <c r="H5" s="14">
        <v>42</v>
      </c>
      <c r="K5" s="35" t="s">
        <v>131</v>
      </c>
      <c r="L5" s="47"/>
      <c r="M5" s="191"/>
      <c r="N5" s="84">
        <f>SUMIF('42a'!$H$4:$H$499,"C",'42a'!$S$4:$S$499)</f>
        <v>0</v>
      </c>
    </row>
    <row r="6" spans="1:14">
      <c r="A6" s="19" t="s">
        <v>132</v>
      </c>
      <c r="B6" s="287">
        <f>VLOOKUP(H5,'Kosten NEN2075'!A3:E52,5)</f>
        <v>0</v>
      </c>
      <c r="C6" s="287"/>
      <c r="D6" s="287"/>
      <c r="E6" s="287"/>
      <c r="F6" s="283" t="s">
        <v>133</v>
      </c>
      <c r="G6" s="283"/>
      <c r="H6" s="15" t="str">
        <f>CONCATENATE(H5,"a")</f>
        <v>42a</v>
      </c>
      <c r="K6" s="35" t="s">
        <v>448</v>
      </c>
      <c r="L6" s="47"/>
      <c r="M6" s="191"/>
      <c r="N6" s="84">
        <f>SUMIF('42a'!$H$4:$H$499,"D",'42a'!$S$4:$S$499)</f>
        <v>0</v>
      </c>
    </row>
    <row r="7" spans="1:14">
      <c r="K7" s="35" t="s">
        <v>134</v>
      </c>
      <c r="L7" s="47"/>
      <c r="M7" s="191"/>
      <c r="N7" s="84">
        <f>SUMIF('42a'!$H$4:$H$499,"E",'42a'!$S$4:$S$499)</f>
        <v>0</v>
      </c>
    </row>
    <row r="8" spans="1:14">
      <c r="A8" s="4" t="s">
        <v>136</v>
      </c>
      <c r="B8" s="5"/>
      <c r="C8" s="5"/>
      <c r="D8" s="5"/>
      <c r="E8" s="16">
        <f>MAX(L3:L16)</f>
        <v>0</v>
      </c>
      <c r="K8" s="35" t="s">
        <v>138</v>
      </c>
      <c r="L8" s="47"/>
      <c r="M8" s="191"/>
      <c r="N8" s="84">
        <f>SUMIF('42a'!$H$4:$H$499,"F",'42a'!$S$4:$S$499)</f>
        <v>0</v>
      </c>
    </row>
    <row r="9" spans="1:14">
      <c r="A9" s="4" t="s">
        <v>111</v>
      </c>
      <c r="B9" s="5"/>
      <c r="C9" s="5"/>
      <c r="D9" s="5"/>
      <c r="E9" s="164">
        <v>0.08</v>
      </c>
      <c r="K9" s="35" t="s">
        <v>140</v>
      </c>
      <c r="L9" s="47"/>
      <c r="M9" s="191"/>
      <c r="N9" s="84">
        <f>SUMIF('42a'!$H$4:$H$499,"G",'42a'!$S$4:$S$499)</f>
        <v>0</v>
      </c>
    </row>
    <row r="10" spans="1:14">
      <c r="H10" s="8" t="s">
        <v>139</v>
      </c>
      <c r="K10" s="35" t="s">
        <v>586</v>
      </c>
      <c r="L10" s="47"/>
      <c r="M10" s="191"/>
      <c r="N10" s="84">
        <f>SUMIF('42a'!$H$4:$H$499,"H",'42a'!$S$4:$S$499)</f>
        <v>0</v>
      </c>
    </row>
    <row r="11" spans="1:14">
      <c r="A11" s="4" t="s">
        <v>141</v>
      </c>
      <c r="B11" s="5"/>
      <c r="C11" s="5"/>
      <c r="D11" s="5"/>
      <c r="E11" s="5"/>
      <c r="F11" s="21"/>
      <c r="G11" s="21"/>
      <c r="H11" s="165">
        <f>SUM(N3:N16)*Offertetarief</f>
        <v>0</v>
      </c>
      <c r="K11" s="37" t="s">
        <v>642</v>
      </c>
      <c r="L11" s="48"/>
      <c r="M11" s="192"/>
      <c r="N11" s="85">
        <f>SUMIF('42a'!$H$4:$H$499,"I",'42a'!$S$4:$S$499)</f>
        <v>0</v>
      </c>
    </row>
    <row r="12" spans="1:14">
      <c r="E12" t="s">
        <v>142</v>
      </c>
      <c r="F12" s="8" t="s">
        <v>143</v>
      </c>
      <c r="G12" s="8" t="s">
        <v>144</v>
      </c>
      <c r="H12" s="8"/>
      <c r="K12" s="8"/>
      <c r="L12" s="8"/>
      <c r="M12" s="166"/>
      <c r="N12" s="114"/>
    </row>
    <row r="13" spans="1:14">
      <c r="A13" s="5" t="s">
        <v>145</v>
      </c>
      <c r="B13" s="5"/>
      <c r="C13" s="5"/>
      <c r="D13" s="5"/>
      <c r="E13" s="167">
        <v>4</v>
      </c>
      <c r="F13" s="44">
        <f>SUMIF('42a'!H4:H499,"&lt;&gt;X",'42a'!O4:O499)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'42a'!Q500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SUMIFS('42a'!J4:J499,'42a'!I4:I499,"Linoleum",'42a'!H4:H499,"&lt;&gt;X")+SUMIFS('42a'!M4:M499,'42a'!L4:L499,"Linoleum",'42a'!H4:H499,"&lt;&gt;X")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SUMIFS('42a'!J4:J499,'42a'!I4:I499,"Tapijt",'42a'!H4:H499,"&lt;&gt;X")+SUMIFS('42a'!M4:M499,'42a'!L4:L499,"Tapijt",'42a'!H4:H499,"&lt;&gt;X")</f>
        <v>0</v>
      </c>
      <c r="F26" s="194"/>
      <c r="G26" s="174">
        <f t="shared" si="0"/>
        <v>0</v>
      </c>
      <c r="H26" s="36">
        <v>1</v>
      </c>
      <c r="I26" s="175">
        <f t="shared" si="1"/>
        <v>0</v>
      </c>
    </row>
    <row r="27" spans="1:9">
      <c r="A27" s="258" t="s">
        <v>158</v>
      </c>
      <c r="B27" s="257"/>
      <c r="C27" s="257"/>
      <c r="D27" s="264"/>
      <c r="E27" s="97">
        <f>SUMIFS('42a'!J4:J499,'42a'!I4:I499,"Steen/glad",'42a'!H4:H499,"&lt;&gt;X",'42a'!H4:H499,"&lt;&gt;G")+SUMIFS('42a'!M4:M499,'42a'!L4:L499,"Steen/glad",'42a'!H4:H499,"&lt;&gt;X",'42a'!H4:H499,"&lt;&gt;G")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'42a'!T500</f>
        <v>0</v>
      </c>
      <c r="F29" s="193"/>
      <c r="G29" s="172">
        <f t="shared" si="0"/>
        <v>0</v>
      </c>
      <c r="H29" s="95"/>
      <c r="I29" s="173">
        <f t="shared" si="1"/>
        <v>0</v>
      </c>
    </row>
    <row r="30" spans="1:9">
      <c r="A30" s="258" t="s">
        <v>160</v>
      </c>
      <c r="B30" s="257"/>
      <c r="C30" s="257"/>
      <c r="D30" s="259"/>
      <c r="E30" s="26">
        <f>'42a'!U500</f>
        <v>0</v>
      </c>
      <c r="F30" s="194"/>
      <c r="G30" s="174">
        <f t="shared" si="0"/>
        <v>0</v>
      </c>
      <c r="H30" s="36"/>
      <c r="I30" s="175">
        <f t="shared" si="1"/>
        <v>0</v>
      </c>
    </row>
    <row r="31" spans="1:9">
      <c r="A31" s="258" t="s">
        <v>161</v>
      </c>
      <c r="B31" s="257"/>
      <c r="C31" s="257"/>
      <c r="D31" s="259"/>
      <c r="E31" s="26">
        <f>'42a'!V500*2</f>
        <v>0</v>
      </c>
      <c r="F31" s="194"/>
      <c r="G31" s="174">
        <f t="shared" si="0"/>
        <v>0</v>
      </c>
      <c r="H31" s="36"/>
      <c r="I31" s="175">
        <f t="shared" si="1"/>
        <v>0</v>
      </c>
    </row>
    <row r="32" spans="1:9">
      <c r="A32" s="258" t="s">
        <v>162</v>
      </c>
      <c r="B32" s="257"/>
      <c r="C32" s="257"/>
      <c r="D32" s="259"/>
      <c r="E32" s="26">
        <f>'42a'!W500</f>
        <v>0</v>
      </c>
      <c r="F32" s="194"/>
      <c r="G32" s="174">
        <f t="shared" si="0"/>
        <v>0</v>
      </c>
      <c r="H32" s="36"/>
      <c r="I32" s="175">
        <f t="shared" si="1"/>
        <v>0</v>
      </c>
    </row>
    <row r="33" spans="1:9">
      <c r="A33" s="258" t="s">
        <v>163</v>
      </c>
      <c r="B33" s="257"/>
      <c r="C33" s="257"/>
      <c r="D33" s="259"/>
      <c r="E33" s="26">
        <f>'42a'!X500</f>
        <v>0</v>
      </c>
      <c r="F33" s="194"/>
      <c r="G33" s="174">
        <f t="shared" si="0"/>
        <v>0</v>
      </c>
      <c r="H33" s="36"/>
      <c r="I33" s="175">
        <f t="shared" si="1"/>
        <v>0</v>
      </c>
    </row>
    <row r="34" spans="1:9">
      <c r="A34" s="258" t="s">
        <v>164</v>
      </c>
      <c r="B34" s="257"/>
      <c r="C34" s="257"/>
      <c r="D34" s="259"/>
      <c r="E34" s="26">
        <f>'42a'!Y500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SUMIF('42a'!H4:H499,"G",'42a'!O4:O499)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xjGrowzQc1NN2gN17QMnkKU/CNf4/JCwOLcDQjtkFHNsyJcRNPxZjsKyJKAVaGDOVDCeflEeUnRXcs5lFKdJEQ==" saltValue="/krMW5y8wbm/MTRf61OYX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codeName="Blad8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42</v>
      </c>
      <c r="B1" s="292"/>
      <c r="C1" s="293"/>
      <c r="D1" s="294" t="s">
        <v>127</v>
      </c>
      <c r="E1" s="295"/>
      <c r="F1" s="297">
        <f>'Kosten NEN2075'!C44</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IFERROR(VLOOKUP(H4,'42'!$K$3:$M$16,3,FALSE),0)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IFERROR(VLOOKUP(H5,'42'!$K$3:$M$16,3,FALSE),0)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IFERROR(VLOOKUP(H6,'42'!$K$3:$M$16,3,FALSE),0)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IFERROR(VLOOKUP(H7,'42'!$K$3:$M$16,3,FALSE),0)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IFERROR(VLOOKUP(H8,'42'!$K$3:$M$16,3,FALSE),0)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IFERROR(VLOOKUP(H9,'42'!$K$3:$M$16,3,FALSE),0)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IFERROR(VLOOKUP(H10,'42'!$K$3:$M$16,3,FALSE),0)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IFERROR(VLOOKUP(H11,'42'!$K$3:$M$16,3,FALSE),0)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IFERROR(VLOOKUP(H12,'42'!$K$3:$M$16,3,FALSE),0)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IFERROR(VLOOKUP(H13,'42'!$K$3:$M$16,3,FALSE),0)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IFERROR(VLOOKUP(H14,'42'!$K$3:$M$16,3,FALSE),0)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IFERROR(VLOOKUP(H15,'42'!$K$3:$M$16,3,FALSE),0)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IFERROR(VLOOKUP(H16,'42'!$K$3:$M$16,3,FALSE),0)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IFERROR(VLOOKUP(H17,'42'!$K$3:$M$16,3,FALSE),0)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IFERROR(VLOOKUP(H18,'42'!$K$3:$M$16,3,FALSE),0)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IFERROR(VLOOKUP(H19,'42'!$K$3:$M$16,3,FALSE),0)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IFERROR(VLOOKUP(H20,'42'!$K$3:$M$16,3,FALSE),0)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IFERROR(VLOOKUP(H21,'42'!$K$3:$M$16,3,FALSE),0)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IFERROR(VLOOKUP(H22,'42'!$K$3:$M$16,3,FALSE),0)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IFERROR(VLOOKUP(H23,'42'!$K$3:$M$16,3,FALSE),0)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IFERROR(VLOOKUP(H24,'42'!$K$3:$M$16,3,FALSE),0)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IFERROR(VLOOKUP(H25,'42'!$K$3:$M$16,3,FALSE),0)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IFERROR(VLOOKUP(H26,'42'!$K$3:$M$16,3,FALSE),0)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IFERROR(VLOOKUP(H27,'42'!$K$3:$M$16,3,FALSE),0)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IFERROR(VLOOKUP(H28,'42'!$K$3:$M$16,3,FALSE),0)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IFERROR(VLOOKUP(H29,'42'!$K$3:$M$16,3,FALSE),0)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IFERROR(VLOOKUP(H30,'42'!$K$3:$M$16,3,FALSE),0)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IFERROR(VLOOKUP(H31,'42'!$K$3:$M$16,3,FALSE),0)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IFERROR(VLOOKUP(H32,'42'!$K$3:$M$16,3,FALSE),0)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IFERROR(VLOOKUP(H33,'42'!$K$3:$M$16,3,FALSE),0)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IFERROR(VLOOKUP(H34,'42'!$K$3:$M$16,3,FALSE),0)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IFERROR(VLOOKUP(H35,'42'!$K$3:$M$16,3,FALSE),0)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IFERROR(VLOOKUP(H36,'42'!$K$3:$M$16,3,FALSE),0)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IFERROR(VLOOKUP(H37,'42'!$K$3:$M$16,3,FALSE),0)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IFERROR(VLOOKUP(H38,'42'!$K$3:$M$16,3,FALSE),0)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IFERROR(VLOOKUP(H39,'42'!$K$3:$M$16,3,FALSE),0)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IFERROR(VLOOKUP(H40,'42'!$K$3:$M$16,3,FALSE),0)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IFERROR(VLOOKUP(H41,'42'!$K$3:$M$16,3,FALSE),0)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IFERROR(VLOOKUP(H42,'42'!$K$3:$M$16,3,FALSE),0)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IFERROR(VLOOKUP(H43,'42'!$K$3:$M$16,3,FALSE),0)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IFERROR(VLOOKUP(H44,'42'!$K$3:$M$16,3,FALSE),0)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IFERROR(VLOOKUP(H45,'42'!$K$3:$M$16,3,FALSE),0)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IFERROR(VLOOKUP(H46,'42'!$K$3:$M$16,3,FALSE),0)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IFERROR(VLOOKUP(H47,'42'!$K$3:$M$16,3,FALSE),0)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IFERROR(VLOOKUP(H48,'42'!$K$3:$M$16,3,FALSE),0)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IFERROR(VLOOKUP(H49,'42'!$K$3:$M$16,3,FALSE),0)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IFERROR(VLOOKUP(H50,'42'!$K$3:$M$16,3,FALSE),0)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IFERROR(VLOOKUP(H51,'42'!$K$3:$M$16,3,FALSE),0)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IFERROR(VLOOKUP(H52,'42'!$K$3:$M$16,3,FALSE),0)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IFERROR(VLOOKUP(H53,'42'!$K$3:$M$16,3,FALSE),0)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IFERROR(VLOOKUP(H54,'42'!$K$3:$M$16,3,FALSE),0)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IFERROR(VLOOKUP(H55,'42'!$K$3:$M$16,3,FALSE),0)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IFERROR(VLOOKUP(H56,'42'!$K$3:$M$16,3,FALSE),0)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IFERROR(VLOOKUP(H57,'42'!$K$3:$M$16,3,FALSE),0)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IFERROR(VLOOKUP(H58,'42'!$K$3:$M$16,3,FALSE),0)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IFERROR(VLOOKUP(H59,'42'!$K$3:$M$16,3,FALSE),0)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IFERROR(VLOOKUP(H60,'42'!$K$3:$M$16,3,FALSE),0)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IFERROR(VLOOKUP(H61,'42'!$K$3:$M$16,3,FALSE),0)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IFERROR(VLOOKUP(H62,'42'!$K$3:$M$16,3,FALSE),0)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IFERROR(VLOOKUP(H63,'42'!$K$3:$M$16,3,FALSE),0)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IFERROR(VLOOKUP(H64,'42'!$K$3:$M$16,3,FALSE),0)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IFERROR(VLOOKUP(H65,'42'!$K$3:$M$16,3,FALSE),0)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IFERROR(VLOOKUP(H66,'42'!$K$3:$M$16,3,FALSE),0)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IFERROR(VLOOKUP(H67,'42'!$K$3:$M$16,3,FALSE),0)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IFERROR(VLOOKUP(H68,'42'!$K$3:$M$16,3,FALSE),0)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IFERROR(VLOOKUP(H69,'42'!$K$3:$M$16,3,FALSE),0)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IFERROR(VLOOKUP(H70,'42'!$K$3:$M$16,3,FALSE),0)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IFERROR(VLOOKUP(H71,'42'!$K$3:$M$16,3,FALSE),0)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IFERROR(VLOOKUP(H72,'42'!$K$3:$M$16,3,FALSE),0)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IFERROR(VLOOKUP(H73,'42'!$K$3:$M$16,3,FALSE),0)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IFERROR(VLOOKUP(H74,'42'!$K$3:$M$16,3,FALSE),0)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IFERROR(VLOOKUP(H75,'42'!$K$3:$M$16,3,FALSE),0)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IFERROR(VLOOKUP(H76,'42'!$K$3:$M$16,3,FALSE),0)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IFERROR(VLOOKUP(H77,'42'!$K$3:$M$16,3,FALSE),0)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IFERROR(VLOOKUP(H78,'42'!$K$3:$M$16,3,FALSE),0)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IFERROR(VLOOKUP(H79,'42'!$K$3:$M$16,3,FALSE),0)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IFERROR(VLOOKUP(H80,'42'!$K$3:$M$16,3,FALSE),0)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IFERROR(VLOOKUP(H81,'42'!$K$3:$M$16,3,FALSE),0)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IFERROR(VLOOKUP(H82,'42'!$K$3:$M$16,3,FALSE),0)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IFERROR(VLOOKUP(H83,'42'!$K$3:$M$16,3,FALSE),0)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IFERROR(VLOOKUP(H84,'42'!$K$3:$M$16,3,FALSE),0)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IFERROR(VLOOKUP(H85,'42'!$K$3:$M$16,3,FALSE),0)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IFERROR(VLOOKUP(H86,'42'!$K$3:$M$16,3,FALSE),0)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IFERROR(VLOOKUP(H87,'42'!$K$3:$M$16,3,FALSE),0)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IFERROR(VLOOKUP(H88,'42'!$K$3:$M$16,3,FALSE),0)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IFERROR(VLOOKUP(H89,'42'!$K$3:$M$16,3,FALSE),0)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IFERROR(VLOOKUP(H90,'42'!$K$3:$M$16,3,FALSE),0)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IFERROR(VLOOKUP(H91,'42'!$K$3:$M$16,3,FALSE),0)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IFERROR(VLOOKUP(H92,'42'!$K$3:$M$16,3,FALSE),0)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IFERROR(VLOOKUP(H93,'42'!$K$3:$M$16,3,FALSE),0)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IFERROR(VLOOKUP(H94,'42'!$K$3:$M$16,3,FALSE),0)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IFERROR(VLOOKUP(H95,'42'!$K$3:$M$16,3,FALSE),0)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IFERROR(VLOOKUP(H96,'42'!$K$3:$M$16,3,FALSE),0)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IFERROR(VLOOKUP(H97,'42'!$K$3:$M$16,3,FALSE),0)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IFERROR(VLOOKUP(H98,'42'!$K$3:$M$16,3,FALSE),0)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IFERROR(VLOOKUP(H99,'42'!$K$3:$M$16,3,FALSE),0)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IFERROR(VLOOKUP(H100,'42'!$K$3:$M$16,3,FALSE),0)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IFERROR(VLOOKUP(H101,'42'!$K$3:$M$16,3,FALSE),0)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IFERROR(VLOOKUP(H102,'42'!$K$3:$M$16,3,FALSE),0)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IFERROR(VLOOKUP(H103,'42'!$K$3:$M$16,3,FALSE),0)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IFERROR(VLOOKUP(H104,'42'!$K$3:$M$16,3,FALSE),0)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IFERROR(VLOOKUP(H105,'42'!$K$3:$M$16,3,FALSE),0)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IFERROR(VLOOKUP(H106,'42'!$K$3:$M$16,3,FALSE),0)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IFERROR(VLOOKUP(H107,'42'!$K$3:$M$16,3,FALSE),0)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IFERROR(VLOOKUP(H108,'42'!$K$3:$M$16,3,FALSE),0)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IFERROR(VLOOKUP(H109,'42'!$K$3:$M$16,3,FALSE),0)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IFERROR(VLOOKUP(H110,'42'!$K$3:$M$16,3,FALSE),0)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IFERROR(VLOOKUP(H111,'42'!$K$3:$M$16,3,FALSE),0)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IFERROR(VLOOKUP(H112,'42'!$K$3:$M$16,3,FALSE),0)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IFERROR(VLOOKUP(H113,'42'!$K$3:$M$16,3,FALSE),0)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IFERROR(VLOOKUP(H114,'42'!$K$3:$M$16,3,FALSE),0)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IFERROR(VLOOKUP(H115,'42'!$K$3:$M$16,3,FALSE),0)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IFERROR(VLOOKUP(H116,'42'!$K$3:$M$16,3,FALSE),0)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IFERROR(VLOOKUP(H117,'42'!$K$3:$M$16,3,FALSE),0)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IFERROR(VLOOKUP(H118,'42'!$K$3:$M$16,3,FALSE),0)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IFERROR(VLOOKUP(H119,'42'!$K$3:$M$16,3,FALSE),0)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IFERROR(VLOOKUP(H120,'42'!$K$3:$M$16,3,FALSE),0)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IFERROR(VLOOKUP(H121,'42'!$K$3:$M$16,3,FALSE),0)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IFERROR(VLOOKUP(H122,'42'!$K$3:$M$16,3,FALSE),0)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IFERROR(VLOOKUP(H123,'42'!$K$3:$M$16,3,FALSE),0)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IFERROR(VLOOKUP(H124,'42'!$K$3:$M$16,3,FALSE),0)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IFERROR(VLOOKUP(H125,'42'!$K$3:$M$16,3,FALSE),0)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IFERROR(VLOOKUP(H126,'42'!$K$3:$M$16,3,FALSE),0)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IFERROR(VLOOKUP(H127,'42'!$K$3:$M$16,3,FALSE),0)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IFERROR(VLOOKUP(H128,'42'!$K$3:$M$16,3,FALSE),0)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IFERROR(VLOOKUP(H129,'42'!$K$3:$M$16,3,FALSE),0)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IFERROR(VLOOKUP(H130,'42'!$K$3:$M$16,3,FALSE),0)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IFERROR(VLOOKUP(H131,'42'!$K$3:$M$16,3,FALSE),0)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IFERROR(VLOOKUP(H132,'42'!$K$3:$M$16,3,FALSE),0)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IFERROR(VLOOKUP(H133,'42'!$K$3:$M$16,3,FALSE),0)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IFERROR(VLOOKUP(H134,'42'!$K$3:$M$16,3,FALSE),0)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IFERROR(VLOOKUP(H135,'42'!$K$3:$M$16,3,FALSE),0)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IFERROR(VLOOKUP(H136,'42'!$K$3:$M$16,3,FALSE),0)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IFERROR(VLOOKUP(H137,'42'!$K$3:$M$16,3,FALSE),0)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IFERROR(VLOOKUP(H138,'42'!$K$3:$M$16,3,FALSE),0)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IFERROR(VLOOKUP(H139,'42'!$K$3:$M$16,3,FALSE),0)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IFERROR(VLOOKUP(H140,'42'!$K$3:$M$16,3,FALSE),0)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IFERROR(VLOOKUP(H141,'42'!$K$3:$M$16,3,FALSE),0)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IFERROR(VLOOKUP(H142,'42'!$K$3:$M$16,3,FALSE),0)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IFERROR(VLOOKUP(H143,'42'!$K$3:$M$16,3,FALSE),0)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IFERROR(VLOOKUP(H144,'42'!$K$3:$M$16,3,FALSE),0)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IFERROR(VLOOKUP(H145,'42'!$K$3:$M$16,3,FALSE),0)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IFERROR(VLOOKUP(H146,'42'!$K$3:$M$16,3,FALSE),0)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IFERROR(VLOOKUP(H147,'42'!$K$3:$M$16,3,FALSE),0)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IFERROR(VLOOKUP(H148,'42'!$K$3:$M$16,3,FALSE),0)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IFERROR(VLOOKUP(H149,'42'!$K$3:$M$16,3,FALSE),0)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IFERROR(VLOOKUP(H150,'42'!$K$3:$M$16,3,FALSE),0)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IFERROR(VLOOKUP(H151,'42'!$K$3:$M$16,3,FALSE),0)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IFERROR(VLOOKUP(H152,'42'!$K$3:$M$16,3,FALSE),0)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IFERROR(VLOOKUP(H153,'42'!$K$3:$M$16,3,FALSE),0)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IFERROR(VLOOKUP(H154,'42'!$K$3:$M$16,3,FALSE),0)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IFERROR(VLOOKUP(H155,'42'!$K$3:$M$16,3,FALSE),0)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IFERROR(VLOOKUP(H156,'42'!$K$3:$M$16,3,FALSE),0)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IFERROR(VLOOKUP(H157,'42'!$K$3:$M$16,3,FALSE),0)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IFERROR(VLOOKUP(H158,'42'!$K$3:$M$16,3,FALSE),0)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IFERROR(VLOOKUP(H159,'42'!$K$3:$M$16,3,FALSE),0)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IFERROR(VLOOKUP(H160,'42'!$K$3:$M$16,3,FALSE),0)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IFERROR(VLOOKUP(H161,'42'!$K$3:$M$16,3,FALSE),0)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IFERROR(VLOOKUP(H162,'42'!$K$3:$M$16,3,FALSE),0)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IFERROR(VLOOKUP(H163,'42'!$K$3:$M$16,3,FALSE),0)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IFERROR(VLOOKUP(H164,'42'!$K$3:$M$16,3,FALSE),0)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IFERROR(VLOOKUP(H165,'42'!$K$3:$M$16,3,FALSE),0)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IFERROR(VLOOKUP(H166,'42'!$K$3:$M$16,3,FALSE),0)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IFERROR(VLOOKUP(H167,'42'!$K$3:$M$16,3,FALSE),0)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IFERROR(VLOOKUP(H168,'42'!$K$3:$M$16,3,FALSE),0)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IFERROR(VLOOKUP(H169,'42'!$K$3:$M$16,3,FALSE),0)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IFERROR(VLOOKUP(H170,'42'!$K$3:$M$16,3,FALSE),0)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IFERROR(VLOOKUP(H171,'42'!$K$3:$M$16,3,FALSE),0)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IFERROR(VLOOKUP(H172,'42'!$K$3:$M$16,3,FALSE),0)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IFERROR(VLOOKUP(H173,'42'!$K$3:$M$16,3,FALSE),0)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IFERROR(VLOOKUP(H174,'42'!$K$3:$M$16,3,FALSE),0)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IFERROR(VLOOKUP(H175,'42'!$K$3:$M$16,3,FALSE),0)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IFERROR(VLOOKUP(H176,'42'!$K$3:$M$16,3,FALSE),0)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IFERROR(VLOOKUP(H177,'42'!$K$3:$M$16,3,FALSE),0)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IFERROR(VLOOKUP(H178,'42'!$K$3:$M$16,3,FALSE),0)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IFERROR(VLOOKUP(H179,'42'!$K$3:$M$16,3,FALSE),0)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IFERROR(VLOOKUP(H180,'42'!$K$3:$M$16,3,FALSE),0)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IFERROR(VLOOKUP(H181,'42'!$K$3:$M$16,3,FALSE),0)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IFERROR(VLOOKUP(H182,'42'!$K$3:$M$16,3,FALSE),0)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IFERROR(VLOOKUP(H183,'42'!$K$3:$M$16,3,FALSE),0)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IFERROR(VLOOKUP(H184,'42'!$K$3:$M$16,3,FALSE),0)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IFERROR(VLOOKUP(H185,'42'!$K$3:$M$16,3,FALSE),0)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IFERROR(VLOOKUP(H186,'42'!$K$3:$M$16,3,FALSE),0)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IFERROR(VLOOKUP(H187,'42'!$K$3:$M$16,3,FALSE),0)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IFERROR(VLOOKUP(H188,'42'!$K$3:$M$16,3,FALSE),0)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IFERROR(VLOOKUP(H189,'42'!$K$3:$M$16,3,FALSE),0)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IFERROR(VLOOKUP(H190,'42'!$K$3:$M$16,3,FALSE),0)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IFERROR(VLOOKUP(H191,'42'!$K$3:$M$16,3,FALSE),0)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IFERROR(VLOOKUP(H192,'42'!$K$3:$M$16,3,FALSE),0)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IFERROR(VLOOKUP(H193,'42'!$K$3:$M$16,3,FALSE),0)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IFERROR(VLOOKUP(H194,'42'!$K$3:$M$16,3,FALSE),0)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IFERROR(VLOOKUP(H195,'42'!$K$3:$M$16,3,FALSE),0)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IFERROR(VLOOKUP(H196,'42'!$K$3:$M$16,3,FALSE),0)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IFERROR(VLOOKUP(H197,'42'!$K$3:$M$16,3,FALSE),0)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IFERROR(VLOOKUP(H198,'42'!$K$3:$M$16,3,FALSE),0)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IFERROR(VLOOKUP(H199,'42'!$K$3:$M$16,3,FALSE),0)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IFERROR(VLOOKUP(H200,'42'!$K$3:$M$16,3,FALSE),0)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IFERROR(VLOOKUP(H201,'42'!$K$3:$M$16,3,FALSE),0)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IFERROR(VLOOKUP(H202,'42'!$K$3:$M$16,3,FALSE),0)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IFERROR(VLOOKUP(H203,'42'!$K$3:$M$16,3,FALSE),0)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IFERROR(VLOOKUP(H204,'42'!$K$3:$M$16,3,FALSE),0)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IFERROR(VLOOKUP(H205,'42'!$K$3:$M$16,3,FALSE),0)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IFERROR(VLOOKUP(H206,'42'!$K$3:$M$16,3,FALSE),0)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IFERROR(VLOOKUP(H207,'42'!$K$3:$M$16,3,FALSE),0)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IFERROR(VLOOKUP(H208,'42'!$K$3:$M$16,3,FALSE),0)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IFERROR(VLOOKUP(H209,'42'!$K$3:$M$16,3,FALSE),0)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IFERROR(VLOOKUP(H210,'42'!$K$3:$M$16,3,FALSE),0)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IFERROR(VLOOKUP(H211,'42'!$K$3:$M$16,3,FALSE),0)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IFERROR(VLOOKUP(H212,'42'!$K$3:$M$16,3,FALSE),0)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IFERROR(VLOOKUP(H213,'42'!$K$3:$M$16,3,FALSE),0)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IFERROR(VLOOKUP(H214,'42'!$K$3:$M$16,3,FALSE),0)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IFERROR(VLOOKUP(H215,'42'!$K$3:$M$16,3,FALSE),0)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IFERROR(VLOOKUP(H216,'42'!$K$3:$M$16,3,FALSE),0)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IFERROR(VLOOKUP(H217,'42'!$K$3:$M$16,3,FALSE),0)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IFERROR(VLOOKUP(H218,'42'!$K$3:$M$16,3,FALSE),0)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IFERROR(VLOOKUP(H219,'42'!$K$3:$M$16,3,FALSE),0)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IFERROR(VLOOKUP(H220,'42'!$K$3:$M$16,3,FALSE),0)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IFERROR(VLOOKUP(H221,'42'!$K$3:$M$16,3,FALSE),0)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IFERROR(VLOOKUP(H222,'42'!$K$3:$M$16,3,FALSE),0)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IFERROR(VLOOKUP(H223,'42'!$K$3:$M$16,3,FALSE),0)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IFERROR(VLOOKUP(H224,'42'!$K$3:$M$16,3,FALSE),0)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IFERROR(VLOOKUP(H225,'42'!$K$3:$M$16,3,FALSE),0)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IFERROR(VLOOKUP(H226,'42'!$K$3:$M$16,3,FALSE),0)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IFERROR(VLOOKUP(H227,'42'!$K$3:$M$16,3,FALSE),0)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IFERROR(VLOOKUP(H228,'42'!$K$3:$M$16,3,FALSE),0)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IFERROR(VLOOKUP(H229,'42'!$K$3:$M$16,3,FALSE),0)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IFERROR(VLOOKUP(H230,'42'!$K$3:$M$16,3,FALSE),0)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IFERROR(VLOOKUP(H231,'42'!$K$3:$M$16,3,FALSE),0)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IFERROR(VLOOKUP(H232,'42'!$K$3:$M$16,3,FALSE),0)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IFERROR(VLOOKUP(H233,'42'!$K$3:$M$16,3,FALSE),0)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IFERROR(VLOOKUP(H234,'42'!$K$3:$M$16,3,FALSE),0)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IFERROR(VLOOKUP(H235,'42'!$K$3:$M$16,3,FALSE),0)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IFERROR(VLOOKUP(H236,'42'!$K$3:$M$16,3,FALSE),0)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IFERROR(VLOOKUP(H237,'42'!$K$3:$M$16,3,FALSE),0)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IFERROR(VLOOKUP(H238,'42'!$K$3:$M$16,3,FALSE),0)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IFERROR(VLOOKUP(H239,'42'!$K$3:$M$16,3,FALSE),0)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IFERROR(VLOOKUP(H240,'42'!$K$3:$M$16,3,FALSE),0)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IFERROR(VLOOKUP(H241,'42'!$K$3:$M$16,3,FALSE),0)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IFERROR(VLOOKUP(H242,'42'!$K$3:$M$16,3,FALSE),0)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IFERROR(VLOOKUP(H243,'42'!$K$3:$M$16,3,FALSE),0)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IFERROR(VLOOKUP(H244,'42'!$K$3:$M$16,3,FALSE),0)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IFERROR(VLOOKUP(H245,'42'!$K$3:$M$16,3,FALSE),0)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IFERROR(VLOOKUP(H246,'42'!$K$3:$M$16,3,FALSE),0)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IFERROR(VLOOKUP(H247,'42'!$K$3:$M$16,3,FALSE),0)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IFERROR(VLOOKUP(H248,'42'!$K$3:$M$16,3,FALSE),0)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IFERROR(VLOOKUP(H249,'42'!$K$3:$M$16,3,FALSE),0)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IFERROR(VLOOKUP(H250,'42'!$K$3:$M$16,3,FALSE),0)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IFERROR(VLOOKUP(H251,'42'!$K$3:$M$16,3,FALSE),0)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IFERROR(VLOOKUP(H252,'42'!$K$3:$M$16,3,FALSE),0)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IFERROR(VLOOKUP(H253,'42'!$K$3:$M$16,3,FALSE),0)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IFERROR(VLOOKUP(H254,'42'!$K$3:$M$16,3,FALSE),0)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IFERROR(VLOOKUP(H255,'42'!$K$3:$M$16,3,FALSE),0)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IFERROR(VLOOKUP(H256,'42'!$K$3:$M$16,3,FALSE),0)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IFERROR(VLOOKUP(H257,'42'!$K$3:$M$16,3,FALSE),0)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IFERROR(VLOOKUP(H258,'42'!$K$3:$M$16,3,FALSE),0)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IFERROR(VLOOKUP(H259,'42'!$K$3:$M$16,3,FALSE),0)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IFERROR(VLOOKUP(H260,'42'!$K$3:$M$16,3,FALSE),0)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IFERROR(VLOOKUP(H261,'42'!$K$3:$M$16,3,FALSE),0)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IFERROR(VLOOKUP(H262,'42'!$K$3:$M$16,3,FALSE),0)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IFERROR(VLOOKUP(H263,'42'!$K$3:$M$16,3,FALSE),0)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IFERROR(VLOOKUP(H264,'42'!$K$3:$M$16,3,FALSE),0)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IFERROR(VLOOKUP(H265,'42'!$K$3:$M$16,3,FALSE),0)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IFERROR(VLOOKUP(H266,'42'!$K$3:$M$16,3,FALSE),0)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IFERROR(VLOOKUP(H267,'42'!$K$3:$M$16,3,FALSE),0)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IFERROR(VLOOKUP(H268,'42'!$K$3:$M$16,3,FALSE),0)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IFERROR(VLOOKUP(H269,'42'!$K$3:$M$16,3,FALSE),0)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IFERROR(VLOOKUP(H270,'42'!$K$3:$M$16,3,FALSE),0)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IFERROR(VLOOKUP(H271,'42'!$K$3:$M$16,3,FALSE),0)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IFERROR(VLOOKUP(H272,'42'!$K$3:$M$16,3,FALSE),0)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IFERROR(VLOOKUP(H273,'42'!$K$3:$M$16,3,FALSE),0)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IFERROR(VLOOKUP(H274,'42'!$K$3:$M$16,3,FALSE),0)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IFERROR(VLOOKUP(H275,'42'!$K$3:$M$16,3,FALSE),0)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IFERROR(VLOOKUP(H276,'42'!$K$3:$M$16,3,FALSE),0)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IFERROR(VLOOKUP(H277,'42'!$K$3:$M$16,3,FALSE),0)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IFERROR(VLOOKUP(H278,'42'!$K$3:$M$16,3,FALSE),0)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IFERROR(VLOOKUP(H279,'42'!$K$3:$M$16,3,FALSE),0)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IFERROR(VLOOKUP(H280,'42'!$K$3:$M$16,3,FALSE),0)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IFERROR(VLOOKUP(H281,'42'!$K$3:$M$16,3,FALSE),0)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IFERROR(VLOOKUP(H282,'42'!$K$3:$M$16,3,FALSE),0)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IFERROR(VLOOKUP(H283,'42'!$K$3:$M$16,3,FALSE),0)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IFERROR(VLOOKUP(H284,'42'!$K$3:$M$16,3,FALSE),0)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IFERROR(VLOOKUP(H285,'42'!$K$3:$M$16,3,FALSE),0)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IFERROR(VLOOKUP(H286,'42'!$K$3:$M$16,3,FALSE),0)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IFERROR(VLOOKUP(H287,'42'!$K$3:$M$16,3,FALSE),0)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IFERROR(VLOOKUP(H288,'42'!$K$3:$M$16,3,FALSE),0)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IFERROR(VLOOKUP(H289,'42'!$K$3:$M$16,3,FALSE),0)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IFERROR(VLOOKUP(H290,'42'!$K$3:$M$16,3,FALSE),0)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IFERROR(VLOOKUP(H291,'42'!$K$3:$M$16,3,FALSE),0)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IFERROR(VLOOKUP(H292,'42'!$K$3:$M$16,3,FALSE),0)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IFERROR(VLOOKUP(H293,'42'!$K$3:$M$16,3,FALSE),0)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IFERROR(VLOOKUP(H294,'42'!$K$3:$M$16,3,FALSE),0)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IFERROR(VLOOKUP(H295,'42'!$K$3:$M$16,3,FALSE),0)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IFERROR(VLOOKUP(H296,'42'!$K$3:$M$16,3,FALSE),0)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IFERROR(VLOOKUP(H297,'42'!$K$3:$M$16,3,FALSE),0)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IFERROR(VLOOKUP(H298,'42'!$K$3:$M$16,3,FALSE),0)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IFERROR(VLOOKUP(H299,'42'!$K$3:$M$16,3,FALSE),0)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IFERROR(VLOOKUP(H300,'42'!$K$3:$M$16,3,FALSE),0)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IFERROR(VLOOKUP(H301,'42'!$K$3:$M$16,3,FALSE),0)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IFERROR(VLOOKUP(H302,'42'!$K$3:$M$16,3,FALSE),0)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IFERROR(VLOOKUP(H303,'42'!$K$3:$M$16,3,FALSE),0)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IFERROR(VLOOKUP(H304,'42'!$K$3:$M$16,3,FALSE),0)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IFERROR(VLOOKUP(H305,'42'!$K$3:$M$16,3,FALSE),0)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IFERROR(VLOOKUP(H306,'42'!$K$3:$M$16,3,FALSE),0)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IFERROR(VLOOKUP(H307,'42'!$K$3:$M$16,3,FALSE),0)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IFERROR(VLOOKUP(H308,'42'!$K$3:$M$16,3,FALSE),0)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IFERROR(VLOOKUP(H309,'42'!$K$3:$M$16,3,FALSE),0)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IFERROR(VLOOKUP(H310,'42'!$K$3:$M$16,3,FALSE),0)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IFERROR(VLOOKUP(H311,'42'!$K$3:$M$16,3,FALSE),0)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IFERROR(VLOOKUP(H312,'42'!$K$3:$M$16,3,FALSE),0)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IFERROR(VLOOKUP(H313,'42'!$K$3:$M$16,3,FALSE),0)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IFERROR(VLOOKUP(H314,'42'!$K$3:$M$16,3,FALSE),0)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IFERROR(VLOOKUP(H315,'42'!$K$3:$M$16,3,FALSE),0)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IFERROR(VLOOKUP(H316,'42'!$K$3:$M$16,3,FALSE),0)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IFERROR(VLOOKUP(H317,'42'!$K$3:$M$16,3,FALSE),0)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IFERROR(VLOOKUP(H318,'42'!$K$3:$M$16,3,FALSE),0)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IFERROR(VLOOKUP(H319,'42'!$K$3:$M$16,3,FALSE),0)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IFERROR(VLOOKUP(H320,'42'!$K$3:$M$16,3,FALSE),0)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IFERROR(VLOOKUP(H321,'42'!$K$3:$M$16,3,FALSE),0)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IFERROR(VLOOKUP(H322,'42'!$K$3:$M$16,3,FALSE),0)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IFERROR(VLOOKUP(H323,'42'!$K$3:$M$16,3,FALSE),0)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IFERROR(VLOOKUP(H324,'42'!$K$3:$M$16,3,FALSE),0)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IFERROR(VLOOKUP(H325,'42'!$K$3:$M$16,3,FALSE),0)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IFERROR(VLOOKUP(H326,'42'!$K$3:$M$16,3,FALSE),0)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IFERROR(VLOOKUP(H327,'42'!$K$3:$M$16,3,FALSE),0)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IFERROR(VLOOKUP(H328,'42'!$K$3:$M$16,3,FALSE),0)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IFERROR(VLOOKUP(H329,'42'!$K$3:$M$16,3,FALSE),0)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IFERROR(VLOOKUP(H330,'42'!$K$3:$M$16,3,FALSE),0)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IFERROR(VLOOKUP(H331,'42'!$K$3:$M$16,3,FALSE),0)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IFERROR(VLOOKUP(H332,'42'!$K$3:$M$16,3,FALSE),0)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IFERROR(VLOOKUP(H333,'42'!$K$3:$M$16,3,FALSE),0)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IFERROR(VLOOKUP(H334,'42'!$K$3:$M$16,3,FALSE),0)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IFERROR(VLOOKUP(H335,'42'!$K$3:$M$16,3,FALSE),0)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IFERROR(VLOOKUP(H336,'42'!$K$3:$M$16,3,FALSE),0)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IFERROR(VLOOKUP(H337,'42'!$K$3:$M$16,3,FALSE),0)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IFERROR(VLOOKUP(H338,'42'!$K$3:$M$16,3,FALSE),0)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IFERROR(VLOOKUP(H339,'42'!$K$3:$M$16,3,FALSE),0)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IFERROR(VLOOKUP(H340,'42'!$K$3:$M$16,3,FALSE),0)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IFERROR(VLOOKUP(H341,'42'!$K$3:$M$16,3,FALSE),0)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IFERROR(VLOOKUP(H342,'42'!$K$3:$M$16,3,FALSE),0)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IFERROR(VLOOKUP(H343,'42'!$K$3:$M$16,3,FALSE),0)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IFERROR(VLOOKUP(H344,'42'!$K$3:$M$16,3,FALSE),0)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IFERROR(VLOOKUP(H345,'42'!$K$3:$M$16,3,FALSE),0)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IFERROR(VLOOKUP(H346,'42'!$K$3:$M$16,3,FALSE),0)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IFERROR(VLOOKUP(H347,'42'!$K$3:$M$16,3,FALSE),0)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IFERROR(VLOOKUP(H348,'42'!$K$3:$M$16,3,FALSE),0)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IFERROR(VLOOKUP(H349,'42'!$K$3:$M$16,3,FALSE),0)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IFERROR(VLOOKUP(H350,'42'!$K$3:$M$16,3,FALSE),0)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IFERROR(VLOOKUP(H351,'42'!$K$3:$M$16,3,FALSE),0)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IFERROR(VLOOKUP(H352,'42'!$K$3:$M$16,3,FALSE),0)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IFERROR(VLOOKUP(H353,'42'!$K$3:$M$16,3,FALSE),0)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IFERROR(VLOOKUP(H354,'42'!$K$3:$M$16,3,FALSE),0)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IFERROR(VLOOKUP(H355,'42'!$K$3:$M$16,3,FALSE),0)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IFERROR(VLOOKUP(H356,'42'!$K$3:$M$16,3,FALSE),0)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IFERROR(VLOOKUP(H357,'42'!$K$3:$M$16,3,FALSE),0)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IFERROR(VLOOKUP(H358,'42'!$K$3:$M$16,3,FALSE),0)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IFERROR(VLOOKUP(H359,'42'!$K$3:$M$16,3,FALSE),0)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IFERROR(VLOOKUP(H360,'42'!$K$3:$M$16,3,FALSE),0)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IFERROR(VLOOKUP(H361,'42'!$K$3:$M$16,3,FALSE),0)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IFERROR(VLOOKUP(H362,'42'!$K$3:$M$16,3,FALSE),0)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IFERROR(VLOOKUP(H363,'42'!$K$3:$M$16,3,FALSE),0)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IFERROR(VLOOKUP(H364,'42'!$K$3:$M$16,3,FALSE),0)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IFERROR(VLOOKUP(H365,'42'!$K$3:$M$16,3,FALSE),0)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IFERROR(VLOOKUP(H366,'42'!$K$3:$M$16,3,FALSE),0)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IFERROR(VLOOKUP(H367,'42'!$K$3:$M$16,3,FALSE),0)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IFERROR(VLOOKUP(H368,'42'!$K$3:$M$16,3,FALSE),0)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IFERROR(VLOOKUP(H369,'42'!$K$3:$M$16,3,FALSE),0)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IFERROR(VLOOKUP(H370,'42'!$K$3:$M$16,3,FALSE),0)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IFERROR(VLOOKUP(H371,'42'!$K$3:$M$16,3,FALSE),0)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IFERROR(VLOOKUP(H372,'42'!$K$3:$M$16,3,FALSE),0)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IFERROR(VLOOKUP(H373,'42'!$K$3:$M$16,3,FALSE),0)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IFERROR(VLOOKUP(H374,'42'!$K$3:$M$16,3,FALSE),0)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IFERROR(VLOOKUP(H375,'42'!$K$3:$M$16,3,FALSE),0)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IFERROR(VLOOKUP(H376,'42'!$K$3:$M$16,3,FALSE),0)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IFERROR(VLOOKUP(H377,'42'!$K$3:$M$16,3,FALSE),0)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IFERROR(VLOOKUP(H378,'42'!$K$3:$M$16,3,FALSE),0)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IFERROR(VLOOKUP(H379,'42'!$K$3:$M$16,3,FALSE),0)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IFERROR(VLOOKUP(H380,'42'!$K$3:$M$16,3,FALSE),0)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IFERROR(VLOOKUP(H381,'42'!$K$3:$M$16,3,FALSE),0)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IFERROR(VLOOKUP(H382,'42'!$K$3:$M$16,3,FALSE),0)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IFERROR(VLOOKUP(H383,'42'!$K$3:$M$16,3,FALSE),0)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IFERROR(VLOOKUP(H384,'42'!$K$3:$M$16,3,FALSE),0)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IFERROR(VLOOKUP(H385,'42'!$K$3:$M$16,3,FALSE),0)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IFERROR(VLOOKUP(H386,'42'!$K$3:$M$16,3,FALSE),0)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IFERROR(VLOOKUP(H387,'42'!$K$3:$M$16,3,FALSE),0)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IFERROR(VLOOKUP(H388,'42'!$K$3:$M$16,3,FALSE),0)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IFERROR(VLOOKUP(H389,'42'!$K$3:$M$16,3,FALSE),0)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IFERROR(VLOOKUP(H390,'42'!$K$3:$M$16,3,FALSE),0)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IFERROR(VLOOKUP(H391,'42'!$K$3:$M$16,3,FALSE),0)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IFERROR(VLOOKUP(H392,'42'!$K$3:$M$16,3,FALSE),0)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IFERROR(VLOOKUP(H393,'42'!$K$3:$M$16,3,FALSE),0)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IFERROR(VLOOKUP(H394,'42'!$K$3:$M$16,3,FALSE),0)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IFERROR(VLOOKUP(H395,'42'!$K$3:$M$16,3,FALSE),0)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IFERROR(VLOOKUP(H396,'42'!$K$3:$M$16,3,FALSE),0)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IFERROR(VLOOKUP(H397,'42'!$K$3:$M$16,3,FALSE),0)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IFERROR(VLOOKUP(H398,'42'!$K$3:$M$16,3,FALSE),0)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IFERROR(VLOOKUP(H399,'42'!$K$3:$M$16,3,FALSE),0)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IFERROR(VLOOKUP(H400,'42'!$K$3:$M$16,3,FALSE),0)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IFERROR(VLOOKUP(H401,'42'!$K$3:$M$16,3,FALSE),0)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IFERROR(VLOOKUP(H402,'42'!$K$3:$M$16,3,FALSE),0)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IFERROR(VLOOKUP(H403,'42'!$K$3:$M$16,3,FALSE),0)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IFERROR(VLOOKUP(H404,'42'!$K$3:$M$16,3,FALSE),0)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IFERROR(VLOOKUP(H405,'42'!$K$3:$M$16,3,FALSE),0)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IFERROR(VLOOKUP(H406,'42'!$K$3:$M$16,3,FALSE),0)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IFERROR(VLOOKUP(H407,'42'!$K$3:$M$16,3,FALSE),0)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IFERROR(VLOOKUP(H408,'42'!$K$3:$M$16,3,FALSE),0)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IFERROR(VLOOKUP(H409,'42'!$K$3:$M$16,3,FALSE),0)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IFERROR(VLOOKUP(H410,'42'!$K$3:$M$16,3,FALSE),0)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IFERROR(VLOOKUP(H411,'42'!$K$3:$M$16,3,FALSE),0)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IFERROR(VLOOKUP(H412,'42'!$K$3:$M$16,3,FALSE),0)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IFERROR(VLOOKUP(H413,'42'!$K$3:$M$16,3,FALSE),0)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IFERROR(VLOOKUP(H414,'42'!$K$3:$M$16,3,FALSE),0)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IFERROR(VLOOKUP(H415,'42'!$K$3:$M$16,3,FALSE),0)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IFERROR(VLOOKUP(H416,'42'!$K$3:$M$16,3,FALSE),0)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IFERROR(VLOOKUP(H417,'42'!$K$3:$M$16,3,FALSE),0)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IFERROR(VLOOKUP(H418,'42'!$K$3:$M$16,3,FALSE),0)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IFERROR(VLOOKUP(H419,'42'!$K$3:$M$16,3,FALSE),0)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IFERROR(VLOOKUP(H420,'42'!$K$3:$M$16,3,FALSE),0)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IFERROR(VLOOKUP(H421,'42'!$K$3:$M$16,3,FALSE),0)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IFERROR(VLOOKUP(H422,'42'!$K$3:$M$16,3,FALSE),0)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IFERROR(VLOOKUP(H423,'42'!$K$3:$M$16,3,FALSE),0)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IFERROR(VLOOKUP(H424,'42'!$K$3:$M$16,3,FALSE),0)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IFERROR(VLOOKUP(H425,'42'!$K$3:$M$16,3,FALSE),0)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IFERROR(VLOOKUP(H426,'42'!$K$3:$M$16,3,FALSE),0)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IFERROR(VLOOKUP(H427,'42'!$K$3:$M$16,3,FALSE),0)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IFERROR(VLOOKUP(H428,'42'!$K$3:$M$16,3,FALSE),0)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IFERROR(VLOOKUP(H429,'42'!$K$3:$M$16,3,FALSE),0)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IFERROR(VLOOKUP(H430,'42'!$K$3:$M$16,3,FALSE),0)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IFERROR(VLOOKUP(H431,'42'!$K$3:$M$16,3,FALSE),0)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IFERROR(VLOOKUP(H432,'42'!$K$3:$M$16,3,FALSE),0)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IFERROR(VLOOKUP(H433,'42'!$K$3:$M$16,3,FALSE),0)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IFERROR(VLOOKUP(H434,'42'!$K$3:$M$16,3,FALSE),0)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IFERROR(VLOOKUP(H435,'42'!$K$3:$M$16,3,FALSE),0)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IFERROR(VLOOKUP(H436,'42'!$K$3:$M$16,3,FALSE),0)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IFERROR(VLOOKUP(H437,'42'!$K$3:$M$16,3,FALSE),0)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IFERROR(VLOOKUP(H438,'42'!$K$3:$M$16,3,FALSE),0)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IFERROR(VLOOKUP(H439,'42'!$K$3:$M$16,3,FALSE),0)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IFERROR(VLOOKUP(H440,'42'!$K$3:$M$16,3,FALSE),0)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IFERROR(VLOOKUP(H441,'42'!$K$3:$M$16,3,FALSE),0)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IFERROR(VLOOKUP(H442,'42'!$K$3:$M$16,3,FALSE),0)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IFERROR(VLOOKUP(H443,'42'!$K$3:$M$16,3,FALSE),0)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IFERROR(VLOOKUP(H444,'42'!$K$3:$M$16,3,FALSE),0)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IFERROR(VLOOKUP(H445,'42'!$K$3:$M$16,3,FALSE),0)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IFERROR(VLOOKUP(H446,'42'!$K$3:$M$16,3,FALSE),0)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IFERROR(VLOOKUP(H447,'42'!$K$3:$M$16,3,FALSE),0)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IFERROR(VLOOKUP(H448,'42'!$K$3:$M$16,3,FALSE),0)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IFERROR(VLOOKUP(H449,'42'!$K$3:$M$16,3,FALSE),0)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IFERROR(VLOOKUP(H450,'42'!$K$3:$M$16,3,FALSE),0)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IFERROR(VLOOKUP(H451,'42'!$K$3:$M$16,3,FALSE),0)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IFERROR(VLOOKUP(H452,'42'!$K$3:$M$16,3,FALSE),0)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IFERROR(VLOOKUP(H453,'42'!$K$3:$M$16,3,FALSE),0)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IFERROR(VLOOKUP(H454,'42'!$K$3:$M$16,3,FALSE),0)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IFERROR(VLOOKUP(H455,'42'!$K$3:$M$16,3,FALSE),0)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IFERROR(VLOOKUP(H456,'42'!$K$3:$M$16,3,FALSE),0)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IFERROR(VLOOKUP(H457,'42'!$K$3:$M$16,3,FALSE),0)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IFERROR(VLOOKUP(H458,'42'!$K$3:$M$16,3,FALSE),0)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IFERROR(VLOOKUP(H459,'42'!$K$3:$M$16,3,FALSE),0)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IFERROR(VLOOKUP(H460,'42'!$K$3:$M$16,3,FALSE),0)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IFERROR(VLOOKUP(H461,'42'!$K$3:$M$16,3,FALSE),0)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IFERROR(VLOOKUP(H462,'42'!$K$3:$M$16,3,FALSE),0)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IFERROR(VLOOKUP(H463,'42'!$K$3:$M$16,3,FALSE),0)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IFERROR(VLOOKUP(H464,'42'!$K$3:$M$16,3,FALSE),0)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IFERROR(VLOOKUP(H465,'42'!$K$3:$M$16,3,FALSE),0)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IFERROR(VLOOKUP(H466,'42'!$K$3:$M$16,3,FALSE),0)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IFERROR(VLOOKUP(H467,'42'!$K$3:$M$16,3,FALSE),0)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IFERROR(VLOOKUP(H468,'42'!$K$3:$M$16,3,FALSE),0)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IFERROR(VLOOKUP(H469,'42'!$K$3:$M$16,3,FALSE),0)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IFERROR(VLOOKUP(H470,'42'!$K$3:$M$16,3,FALSE),0)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IFERROR(VLOOKUP(H471,'42'!$K$3:$M$16,3,FALSE),0)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IFERROR(VLOOKUP(H472,'42'!$K$3:$M$16,3,FALSE),0)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IFERROR(VLOOKUP(H473,'42'!$K$3:$M$16,3,FALSE),0)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IFERROR(VLOOKUP(H474,'42'!$K$3:$M$16,3,FALSE),0)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IFERROR(VLOOKUP(H475,'42'!$K$3:$M$16,3,FALSE),0)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IFERROR(VLOOKUP(H476,'42'!$K$3:$M$16,3,FALSE),0)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IFERROR(VLOOKUP(H477,'42'!$K$3:$M$16,3,FALSE),0)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IFERROR(VLOOKUP(H478,'42'!$K$3:$M$16,3,FALSE),0)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IFERROR(VLOOKUP(H479,'42'!$K$3:$M$16,3,FALSE),0)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IFERROR(VLOOKUP(H480,'42'!$K$3:$M$16,3,FALSE),0)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IFERROR(VLOOKUP(H481,'42'!$K$3:$M$16,3,FALSE),0)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IFERROR(VLOOKUP(H482,'42'!$K$3:$M$16,3,FALSE),0)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IFERROR(VLOOKUP(H483,'42'!$K$3:$M$16,3,FALSE),0)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IFERROR(VLOOKUP(H484,'42'!$K$3:$M$16,3,FALSE),0)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IFERROR(VLOOKUP(H485,'42'!$K$3:$M$16,3,FALSE),0)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IFERROR(VLOOKUP(H486,'42'!$K$3:$M$16,3,FALSE),0)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IFERROR(VLOOKUP(H487,'42'!$K$3:$M$16,3,FALSE),0)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IFERROR(VLOOKUP(H488,'42'!$K$3:$M$16,3,FALSE),0)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IFERROR(VLOOKUP(H489,'42'!$K$3:$M$16,3,FALSE),0)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IFERROR(VLOOKUP(H490,'42'!$K$3:$M$16,3,FALSE),0)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IFERROR(VLOOKUP(H491,'42'!$K$3:$M$16,3,FALSE),0)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IFERROR(VLOOKUP(H492,'42'!$K$3:$M$16,3,FALSE),0)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IFERROR(VLOOKUP(H493,'42'!$K$3:$M$16,3,FALSE),0)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IFERROR(VLOOKUP(H494,'42'!$K$3:$M$16,3,FALSE),0)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IFERROR(VLOOKUP(H495,'42'!$K$3:$M$16,3,FALSE),0)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IFERROR(VLOOKUP(H496,'42'!$K$3:$M$16,3,FALSE),0)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IFERROR(VLOOKUP(H497,'42'!$K$3:$M$16,3,FALSE),0)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IFERROR(VLOOKUP(H498,'42'!$K$3:$M$16,3,FALSE),0)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IFERROR(VLOOKUP(H499,'42'!$K$3:$M$16,3,FALSE),0)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wVABHAJjQAKmPGxdZ5u1xLsr8UokfGeqOx91UjAtkkNspBwNo2Fsz27RNBjFt2GEIbLx9sN9IRsx4e06EFCirA==" saltValue="Kpjb1T9PFBe3P9nayf4yk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5B13A02F-F1A4-42F1-B146-BC93A5A43DA0}">
      <formula1>$AB$500:$AB$534</formula1>
    </dataValidation>
    <dataValidation type="list" allowBlank="1" showInputMessage="1" showErrorMessage="1" sqref="A4:A499" xr:uid="{B11BC46D-07CB-4C75-82C4-20ACAB2E9E60}">
      <formula1>$AB$544:$AB$549</formula1>
    </dataValidation>
    <dataValidation type="list" allowBlank="1" showInputMessage="1" showErrorMessage="1" sqref="L4:L499 I4:I499" xr:uid="{B6AF7AE3-11F8-4A2E-B756-0EB52D71CB66}">
      <formula1>$AB$539:$AB$542</formula1>
    </dataValidation>
  </dataValidation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codeName="Blad89">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SUMIF('43a'!$H$4:$H$499,"A",'43a'!$S$4:$S$499)</f>
        <v>0</v>
      </c>
    </row>
    <row r="4" spans="1:14">
      <c r="A4" s="17" t="s">
        <v>127</v>
      </c>
      <c r="B4" s="285">
        <f>VLOOKUP(H5,'Kosten NEN2075'!A3:E52,3)</f>
        <v>0</v>
      </c>
      <c r="C4" s="285"/>
      <c r="D4" s="285"/>
      <c r="E4" s="285"/>
      <c r="F4" s="20"/>
      <c r="G4" s="20"/>
      <c r="H4" s="13"/>
      <c r="K4" s="35" t="s">
        <v>126</v>
      </c>
      <c r="L4" s="47"/>
      <c r="M4" s="191"/>
      <c r="N4" s="84">
        <f>SUMIF('43a'!$H$4:$H$499,"B",'43a'!$S$4:$S$499)</f>
        <v>0</v>
      </c>
    </row>
    <row r="5" spans="1:14">
      <c r="A5" s="18" t="s">
        <v>129</v>
      </c>
      <c r="B5" s="286">
        <f>VLOOKUP(H5,'Kosten NEN2075'!A3:E52,4)</f>
        <v>0</v>
      </c>
      <c r="C5" s="286"/>
      <c r="D5" s="286"/>
      <c r="E5" s="286"/>
      <c r="F5" s="282" t="s">
        <v>130</v>
      </c>
      <c r="G5" s="282"/>
      <c r="H5" s="14">
        <v>43</v>
      </c>
      <c r="K5" s="35" t="s">
        <v>131</v>
      </c>
      <c r="L5" s="47"/>
      <c r="M5" s="191"/>
      <c r="N5" s="84">
        <f>SUMIF('43a'!$H$4:$H$499,"C",'43a'!$S$4:$S$499)</f>
        <v>0</v>
      </c>
    </row>
    <row r="6" spans="1:14">
      <c r="A6" s="19" t="s">
        <v>132</v>
      </c>
      <c r="B6" s="287">
        <f>VLOOKUP(H5,'Kosten NEN2075'!A3:E52,5)</f>
        <v>0</v>
      </c>
      <c r="C6" s="287"/>
      <c r="D6" s="287"/>
      <c r="E6" s="287"/>
      <c r="F6" s="283" t="s">
        <v>133</v>
      </c>
      <c r="G6" s="283"/>
      <c r="H6" s="15" t="str">
        <f>CONCATENATE(H5,"a")</f>
        <v>43a</v>
      </c>
      <c r="K6" s="35" t="s">
        <v>448</v>
      </c>
      <c r="L6" s="47"/>
      <c r="M6" s="191"/>
      <c r="N6" s="84">
        <f>SUMIF('43a'!$H$4:$H$499,"D",'43a'!$S$4:$S$499)</f>
        <v>0</v>
      </c>
    </row>
    <row r="7" spans="1:14">
      <c r="K7" s="35" t="s">
        <v>134</v>
      </c>
      <c r="L7" s="47"/>
      <c r="M7" s="191"/>
      <c r="N7" s="84">
        <f>SUMIF('43a'!$H$4:$H$499,"E",'43a'!$S$4:$S$499)</f>
        <v>0</v>
      </c>
    </row>
    <row r="8" spans="1:14">
      <c r="A8" s="4" t="s">
        <v>136</v>
      </c>
      <c r="B8" s="5"/>
      <c r="C8" s="5"/>
      <c r="D8" s="5"/>
      <c r="E8" s="16">
        <f>MAX(L3:L16)</f>
        <v>0</v>
      </c>
      <c r="K8" s="35" t="s">
        <v>138</v>
      </c>
      <c r="L8" s="47"/>
      <c r="M8" s="191"/>
      <c r="N8" s="84">
        <f>SUMIF('43a'!$H$4:$H$499,"F",'43a'!$S$4:$S$499)</f>
        <v>0</v>
      </c>
    </row>
    <row r="9" spans="1:14">
      <c r="A9" s="4" t="s">
        <v>111</v>
      </c>
      <c r="B9" s="5"/>
      <c r="C9" s="5"/>
      <c r="D9" s="5"/>
      <c r="E9" s="164">
        <v>0.08</v>
      </c>
      <c r="K9" s="35" t="s">
        <v>140</v>
      </c>
      <c r="L9" s="47"/>
      <c r="M9" s="191"/>
      <c r="N9" s="84">
        <f>SUMIF('43a'!$H$4:$H$499,"G",'43a'!$S$4:$S$499)</f>
        <v>0</v>
      </c>
    </row>
    <row r="10" spans="1:14">
      <c r="H10" s="8" t="s">
        <v>139</v>
      </c>
      <c r="K10" s="35" t="s">
        <v>586</v>
      </c>
      <c r="L10" s="47"/>
      <c r="M10" s="191"/>
      <c r="N10" s="84">
        <f>SUMIF('43a'!$H$4:$H$499,"H",'43a'!$S$4:$S$499)</f>
        <v>0</v>
      </c>
    </row>
    <row r="11" spans="1:14">
      <c r="A11" s="4" t="s">
        <v>141</v>
      </c>
      <c r="B11" s="5"/>
      <c r="C11" s="5"/>
      <c r="D11" s="5"/>
      <c r="E11" s="5"/>
      <c r="F11" s="21"/>
      <c r="G11" s="21"/>
      <c r="H11" s="165">
        <f>SUM(N3:N16)*Offertetarief</f>
        <v>0</v>
      </c>
      <c r="K11" s="37" t="s">
        <v>642</v>
      </c>
      <c r="L11" s="48"/>
      <c r="M11" s="192"/>
      <c r="N11" s="85">
        <f>SUMIF('43a'!$H$4:$H$499,"I",'43a'!$S$4:$S$499)</f>
        <v>0</v>
      </c>
    </row>
    <row r="12" spans="1:14">
      <c r="E12" t="s">
        <v>142</v>
      </c>
      <c r="F12" s="8" t="s">
        <v>143</v>
      </c>
      <c r="G12" s="8" t="s">
        <v>144</v>
      </c>
      <c r="H12" s="8"/>
      <c r="K12" s="8"/>
      <c r="L12" s="8"/>
      <c r="M12" s="166"/>
      <c r="N12" s="114"/>
    </row>
    <row r="13" spans="1:14">
      <c r="A13" s="5" t="s">
        <v>145</v>
      </c>
      <c r="B13" s="5"/>
      <c r="C13" s="5"/>
      <c r="D13" s="5"/>
      <c r="E13" s="167">
        <v>4</v>
      </c>
      <c r="F13" s="44">
        <f>SUMIF('43a'!H4:H499,"&lt;&gt;X",'43a'!O4:O499)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'43a'!Q500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SUMIFS('43a'!J4:J499,'43a'!I4:I499,"Linoleum",'43a'!H4:H499,"&lt;&gt;X")+SUMIFS('43a'!M4:M499,'43a'!L4:L499,"Linoleum",'43a'!H4:H499,"&lt;&gt;X")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SUMIFS('43a'!J4:J499,'43a'!I4:I499,"Tapijt",'43a'!H4:H499,"&lt;&gt;X")+SUMIFS('43a'!M4:M499,'43a'!L4:L499,"Tapijt",'43a'!H4:H499,"&lt;&gt;X")</f>
        <v>0</v>
      </c>
      <c r="F26" s="194"/>
      <c r="G26" s="174">
        <f t="shared" si="0"/>
        <v>0</v>
      </c>
      <c r="H26" s="36">
        <v>1</v>
      </c>
      <c r="I26" s="175">
        <f t="shared" si="1"/>
        <v>0</v>
      </c>
    </row>
    <row r="27" spans="1:9">
      <c r="A27" s="258" t="s">
        <v>158</v>
      </c>
      <c r="B27" s="257"/>
      <c r="C27" s="257"/>
      <c r="D27" s="264"/>
      <c r="E27" s="97">
        <f>SUMIFS('43a'!J4:J499,'43a'!I4:I499,"Steen/glad",'43a'!H4:H499,"&lt;&gt;X",'43a'!H4:H499,"&lt;&gt;G")+SUMIFS('43a'!M4:M499,'43a'!L4:L499,"Steen/glad",'43a'!H4:H499,"&lt;&gt;X",'43a'!H4:H499,"&lt;&gt;G")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'43a'!T500</f>
        <v>0</v>
      </c>
      <c r="F29" s="193"/>
      <c r="G29" s="172">
        <f t="shared" si="0"/>
        <v>0</v>
      </c>
      <c r="H29" s="95"/>
      <c r="I29" s="173">
        <f t="shared" si="1"/>
        <v>0</v>
      </c>
    </row>
    <row r="30" spans="1:9">
      <c r="A30" s="258" t="s">
        <v>160</v>
      </c>
      <c r="B30" s="257"/>
      <c r="C30" s="257"/>
      <c r="D30" s="259"/>
      <c r="E30" s="26">
        <f>'43a'!U500</f>
        <v>0</v>
      </c>
      <c r="F30" s="194"/>
      <c r="G30" s="174">
        <f t="shared" si="0"/>
        <v>0</v>
      </c>
      <c r="H30" s="36"/>
      <c r="I30" s="175">
        <f t="shared" si="1"/>
        <v>0</v>
      </c>
    </row>
    <row r="31" spans="1:9">
      <c r="A31" s="258" t="s">
        <v>161</v>
      </c>
      <c r="B31" s="257"/>
      <c r="C31" s="257"/>
      <c r="D31" s="259"/>
      <c r="E31" s="26">
        <f>'43a'!V500*2</f>
        <v>0</v>
      </c>
      <c r="F31" s="194"/>
      <c r="G31" s="174">
        <f t="shared" si="0"/>
        <v>0</v>
      </c>
      <c r="H31" s="36"/>
      <c r="I31" s="175">
        <f t="shared" si="1"/>
        <v>0</v>
      </c>
    </row>
    <row r="32" spans="1:9">
      <c r="A32" s="258" t="s">
        <v>162</v>
      </c>
      <c r="B32" s="257"/>
      <c r="C32" s="257"/>
      <c r="D32" s="259"/>
      <c r="E32" s="26">
        <f>'43a'!W500</f>
        <v>0</v>
      </c>
      <c r="F32" s="194"/>
      <c r="G32" s="174">
        <f t="shared" si="0"/>
        <v>0</v>
      </c>
      <c r="H32" s="36"/>
      <c r="I32" s="175">
        <f t="shared" si="1"/>
        <v>0</v>
      </c>
    </row>
    <row r="33" spans="1:9">
      <c r="A33" s="258" t="s">
        <v>163</v>
      </c>
      <c r="B33" s="257"/>
      <c r="C33" s="257"/>
      <c r="D33" s="259"/>
      <c r="E33" s="26">
        <f>'43a'!X500</f>
        <v>0</v>
      </c>
      <c r="F33" s="194"/>
      <c r="G33" s="174">
        <f t="shared" si="0"/>
        <v>0</v>
      </c>
      <c r="H33" s="36"/>
      <c r="I33" s="175">
        <f t="shared" si="1"/>
        <v>0</v>
      </c>
    </row>
    <row r="34" spans="1:9">
      <c r="A34" s="258" t="s">
        <v>164</v>
      </c>
      <c r="B34" s="257"/>
      <c r="C34" s="257"/>
      <c r="D34" s="259"/>
      <c r="E34" s="26">
        <f>'43a'!Y500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SUMIF('43a'!H4:H499,"G",'43a'!O4:O499)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xmiCH/OfM5cD0JzV5/hHRRVfaWeGtRANy38RAmsXlHlvdce8sQ1ik+fQwhjLQ2gcXOigc5sO9Cs08TD7WU5Y0Q==" saltValue="hOEAaUiYbDGK3OFflHiWU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75"/>
  <sheetViews>
    <sheetView showGridLines="0" zoomScaleNormal="100" workbookViewId="0">
      <selection activeCell="F36" sqref="F36"/>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t="str">
        <f>B4</f>
        <v>6420070 - OBS Vensterschool</v>
      </c>
      <c r="B2" s="278"/>
      <c r="C2" s="278"/>
      <c r="D2" s="278"/>
      <c r="E2" s="278"/>
      <c r="F2" s="278"/>
      <c r="G2" s="278"/>
      <c r="H2" s="278"/>
      <c r="K2" t="s">
        <v>122</v>
      </c>
      <c r="L2" t="s">
        <v>123</v>
      </c>
      <c r="M2" s="40" t="s">
        <v>124</v>
      </c>
      <c r="N2" t="s">
        <v>125</v>
      </c>
    </row>
    <row r="3" spans="1:14">
      <c r="K3" s="33" t="s">
        <v>446</v>
      </c>
      <c r="L3" s="46">
        <v>200</v>
      </c>
      <c r="M3" s="190"/>
      <c r="N3" s="83">
        <f>SUMIF('3a'!$H$4:$H$499,"A",'3a'!$O$4:$O$499)</f>
        <v>0</v>
      </c>
    </row>
    <row r="4" spans="1:14">
      <c r="A4" s="17" t="s">
        <v>127</v>
      </c>
      <c r="B4" s="285" t="str">
        <f>VLOOKUP(H5,'Kosten NEN2075'!A3:E52,3)</f>
        <v>6420070 - OBS Vensterschool</v>
      </c>
      <c r="C4" s="285"/>
      <c r="D4" s="285"/>
      <c r="E4" s="285"/>
      <c r="F4" s="20"/>
      <c r="G4" s="20"/>
      <c r="H4" s="13"/>
      <c r="K4" s="35" t="s">
        <v>126</v>
      </c>
      <c r="L4" s="47">
        <v>200</v>
      </c>
      <c r="M4" s="191"/>
      <c r="N4" s="84">
        <f>SUMIF('3a'!$H$4:$H$499,"B",'3a'!$O$4:$O$499)</f>
        <v>0</v>
      </c>
    </row>
    <row r="5" spans="1:14">
      <c r="A5" s="18" t="s">
        <v>129</v>
      </c>
      <c r="B5" s="286" t="str">
        <f>VLOOKUP(H5,'Kosten NEN2075'!A3:E52,4)</f>
        <v>Mandehof 17</v>
      </c>
      <c r="C5" s="286"/>
      <c r="D5" s="286"/>
      <c r="E5" s="286"/>
      <c r="F5" s="282" t="s">
        <v>130</v>
      </c>
      <c r="G5" s="282"/>
      <c r="H5" s="14">
        <v>3</v>
      </c>
      <c r="K5" s="35" t="s">
        <v>134</v>
      </c>
      <c r="L5" s="47">
        <v>200</v>
      </c>
      <c r="M5" s="191"/>
      <c r="N5" s="84">
        <f>SUMIF('3a'!$H$4:$H$499,"E",'3a'!$O$4:$O$499)</f>
        <v>0</v>
      </c>
    </row>
    <row r="6" spans="1:14">
      <c r="A6" s="19" t="s">
        <v>132</v>
      </c>
      <c r="B6" s="287" t="str">
        <f>VLOOKUP(H5,'Kosten NEN2075'!A3:E52,5)</f>
        <v>Noordwolde</v>
      </c>
      <c r="C6" s="287"/>
      <c r="D6" s="287"/>
      <c r="E6" s="287"/>
      <c r="F6" s="283" t="s">
        <v>133</v>
      </c>
      <c r="G6" s="283"/>
      <c r="H6" s="15" t="str">
        <f>CONCATENATE(H5,"a")</f>
        <v>3a</v>
      </c>
      <c r="K6" s="35" t="s">
        <v>138</v>
      </c>
      <c r="L6" s="47">
        <v>12</v>
      </c>
      <c r="M6" s="191"/>
      <c r="N6" s="84">
        <f>SUMIF('3a'!$H$4:$H$499,"F",'3a'!$O$4:$O$499)</f>
        <v>0</v>
      </c>
    </row>
    <row r="7" spans="1:14">
      <c r="K7" s="37" t="s">
        <v>140</v>
      </c>
      <c r="L7" s="48">
        <v>200</v>
      </c>
      <c r="M7" s="192"/>
      <c r="N7" s="85">
        <f>SUMIF('3a'!$H$4:$H$499,"G",'3a'!$O$4:$O$499)</f>
        <v>0</v>
      </c>
    </row>
    <row r="8" spans="1:14">
      <c r="A8" s="4" t="s">
        <v>136</v>
      </c>
      <c r="B8" s="5"/>
      <c r="C8" s="5"/>
      <c r="D8" s="5"/>
      <c r="E8" s="16">
        <f>MAX(L3:L16)</f>
        <v>200</v>
      </c>
    </row>
    <row r="9" spans="1:14">
      <c r="A9" s="4" t="s">
        <v>111</v>
      </c>
      <c r="B9" s="5"/>
      <c r="C9" s="5"/>
      <c r="D9" s="5"/>
      <c r="E9" s="164">
        <v>0.08</v>
      </c>
    </row>
    <row r="10" spans="1:14">
      <c r="H10" s="8" t="s">
        <v>139</v>
      </c>
    </row>
    <row r="11" spans="1:14">
      <c r="A11" s="4" t="s">
        <v>141</v>
      </c>
      <c r="B11" s="5"/>
      <c r="C11" s="5"/>
      <c r="D11" s="5"/>
      <c r="E11" s="5"/>
      <c r="F11" s="21"/>
      <c r="G11" s="21"/>
      <c r="H11" s="165">
        <f>SUM(N3:N16)*Offertetarief</f>
        <v>0</v>
      </c>
    </row>
    <row r="12" spans="1:14">
      <c r="E12" t="s">
        <v>142</v>
      </c>
      <c r="F12" s="8" t="s">
        <v>143</v>
      </c>
      <c r="G12" s="8" t="s">
        <v>144</v>
      </c>
      <c r="H12" s="8"/>
    </row>
    <row r="13" spans="1:14">
      <c r="A13" s="5" t="s">
        <v>145</v>
      </c>
      <c r="B13" s="5"/>
      <c r="C13" s="5"/>
      <c r="D13" s="5"/>
      <c r="E13" s="167">
        <v>3</v>
      </c>
      <c r="F13" s="44">
        <f>SUMIF('3a'!H4:H499,"&lt;&gt;X",'3a'!K4:K499)</f>
        <v>1102.5999999999999</v>
      </c>
      <c r="G13" s="189"/>
      <c r="H13" s="168">
        <f>(F13*G13)*E13</f>
        <v>0</v>
      </c>
    </row>
    <row r="14" spans="1:14" ht="15.75">
      <c r="F14" s="22" t="s">
        <v>146</v>
      </c>
      <c r="G14" s="76"/>
      <c r="H14" s="168">
        <f>SUM(H11:H13)</f>
        <v>0</v>
      </c>
    </row>
    <row r="15" spans="1:14">
      <c r="K15" s="8"/>
      <c r="L15" s="8"/>
      <c r="M15" s="114"/>
      <c r="N15" s="114"/>
    </row>
    <row r="16" spans="1:14">
      <c r="A16" t="s">
        <v>147</v>
      </c>
      <c r="K16" s="8"/>
      <c r="L16" s="8"/>
      <c r="M16" s="114"/>
      <c r="N16" s="114"/>
    </row>
    <row r="17" spans="1:9">
      <c r="A17" s="279" t="s">
        <v>148</v>
      </c>
      <c r="B17" s="279"/>
      <c r="C17" s="279"/>
      <c r="D17" s="45">
        <f>'3a'!M500</f>
        <v>107846</v>
      </c>
      <c r="E17" s="279" t="s">
        <v>149</v>
      </c>
      <c r="F17" s="279"/>
      <c r="G17" s="45">
        <f>D17/E8</f>
        <v>539.23</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SUMIFS('3a'!K4:K499,'3a'!I4:I499,"Linoleum",'3a'!H4:H499,"&lt;&gt;X")</f>
        <v>63.5</v>
      </c>
      <c r="F22" s="193"/>
      <c r="G22" s="172">
        <f t="shared" ref="G22:G34" si="0">E22*F22</f>
        <v>0</v>
      </c>
      <c r="H22" s="95">
        <v>0.16</v>
      </c>
      <c r="I22" s="173">
        <f t="shared" ref="I22:I36" si="1">G22*H22</f>
        <v>0</v>
      </c>
    </row>
    <row r="23" spans="1:9">
      <c r="A23" s="258" t="s">
        <v>154</v>
      </c>
      <c r="B23" s="257"/>
      <c r="C23" s="257"/>
      <c r="D23" s="259"/>
      <c r="E23" s="26">
        <f>E22</f>
        <v>63.5</v>
      </c>
      <c r="F23" s="194"/>
      <c r="G23" s="174">
        <f t="shared" si="0"/>
        <v>0</v>
      </c>
      <c r="H23" s="36">
        <v>0.32</v>
      </c>
      <c r="I23" s="175">
        <f t="shared" si="1"/>
        <v>0</v>
      </c>
    </row>
    <row r="24" spans="1:9">
      <c r="A24" s="258" t="s">
        <v>155</v>
      </c>
      <c r="B24" s="257"/>
      <c r="C24" s="257"/>
      <c r="D24" s="259"/>
      <c r="E24" s="26">
        <f>E22</f>
        <v>63.5</v>
      </c>
      <c r="F24" s="194"/>
      <c r="G24" s="174">
        <f t="shared" si="0"/>
        <v>0</v>
      </c>
      <c r="H24" s="36">
        <v>0.32</v>
      </c>
      <c r="I24" s="175">
        <f t="shared" si="1"/>
        <v>0</v>
      </c>
    </row>
    <row r="25" spans="1:9">
      <c r="A25" s="258" t="s">
        <v>156</v>
      </c>
      <c r="B25" s="257"/>
      <c r="C25" s="257"/>
      <c r="D25" s="259"/>
      <c r="E25" s="26">
        <f>E22</f>
        <v>63.5</v>
      </c>
      <c r="F25" s="194"/>
      <c r="G25" s="174">
        <f t="shared" si="0"/>
        <v>0</v>
      </c>
      <c r="H25" s="36">
        <v>0.2</v>
      </c>
      <c r="I25" s="175">
        <f t="shared" si="1"/>
        <v>0</v>
      </c>
    </row>
    <row r="26" spans="1:9">
      <c r="A26" s="258" t="s">
        <v>157</v>
      </c>
      <c r="B26" s="257"/>
      <c r="C26" s="257"/>
      <c r="D26" s="259"/>
      <c r="E26" s="26">
        <f>SUMIFS('3a'!K4:K499,'3a'!I4:I499,"Tapijt",'3a'!H4:H499,"&lt;&gt;X")</f>
        <v>112.9</v>
      </c>
      <c r="F26" s="194"/>
      <c r="G26" s="174">
        <f t="shared" si="0"/>
        <v>0</v>
      </c>
      <c r="H26" s="36">
        <v>1</v>
      </c>
      <c r="I26" s="175">
        <f t="shared" si="1"/>
        <v>0</v>
      </c>
    </row>
    <row r="27" spans="1:9">
      <c r="A27" s="258" t="s">
        <v>158</v>
      </c>
      <c r="B27" s="257"/>
      <c r="C27" s="257"/>
      <c r="D27" s="264"/>
      <c r="E27" s="97">
        <f>SUMIFS('3a'!K4:K499,'3a'!I4:I499,"Steen/glad",'3a'!H4:H499,"&lt;&gt;X",'3a'!H4:H499,"&lt;&gt;G")</f>
        <v>875.5</v>
      </c>
      <c r="F27" s="195"/>
      <c r="G27" s="176">
        <f t="shared" si="0"/>
        <v>0</v>
      </c>
      <c r="H27" s="100">
        <v>1</v>
      </c>
      <c r="I27" s="177">
        <f t="shared" si="1"/>
        <v>0</v>
      </c>
    </row>
    <row r="28" spans="1:9">
      <c r="A28" s="96"/>
      <c r="B28" s="90"/>
      <c r="C28" s="90"/>
      <c r="D28" s="90"/>
      <c r="E28" s="257"/>
      <c r="F28" s="257"/>
      <c r="G28" s="257"/>
      <c r="H28" s="257"/>
      <c r="I28" s="178"/>
    </row>
    <row r="29" spans="1:9">
      <c r="A29" s="258" t="s">
        <v>159</v>
      </c>
      <c r="B29" s="257"/>
      <c r="C29" s="257"/>
      <c r="D29" s="263"/>
      <c r="E29" s="92">
        <f>'3a'!P500</f>
        <v>365</v>
      </c>
      <c r="F29" s="193"/>
      <c r="G29" s="172">
        <f t="shared" si="0"/>
        <v>0</v>
      </c>
      <c r="H29" s="95">
        <v>3</v>
      </c>
      <c r="I29" s="173">
        <f t="shared" si="1"/>
        <v>0</v>
      </c>
    </row>
    <row r="30" spans="1:9">
      <c r="A30" s="258" t="s">
        <v>160</v>
      </c>
      <c r="B30" s="257"/>
      <c r="C30" s="257"/>
      <c r="D30" s="259"/>
      <c r="E30" s="26">
        <f>'3a'!Q500</f>
        <v>365</v>
      </c>
      <c r="F30" s="194"/>
      <c r="G30" s="174">
        <f t="shared" si="0"/>
        <v>0</v>
      </c>
      <c r="H30" s="36">
        <v>2</v>
      </c>
      <c r="I30" s="175">
        <f t="shared" si="1"/>
        <v>0</v>
      </c>
    </row>
    <row r="31" spans="1:9">
      <c r="A31" s="258" t="s">
        <v>161</v>
      </c>
      <c r="B31" s="257"/>
      <c r="C31" s="257"/>
      <c r="D31" s="259"/>
      <c r="E31" s="26">
        <f>'3a'!R500</f>
        <v>246</v>
      </c>
      <c r="F31" s="194"/>
      <c r="G31" s="174">
        <f t="shared" si="0"/>
        <v>0</v>
      </c>
      <c r="H31" s="36">
        <v>2</v>
      </c>
      <c r="I31" s="175">
        <f t="shared" si="1"/>
        <v>0</v>
      </c>
    </row>
    <row r="32" spans="1:9" hidden="1">
      <c r="A32" s="258" t="s">
        <v>162</v>
      </c>
      <c r="B32" s="257"/>
      <c r="C32" s="257"/>
      <c r="D32" s="259"/>
      <c r="E32" s="26">
        <f>'3a'!S500</f>
        <v>0</v>
      </c>
      <c r="F32" s="194"/>
      <c r="G32" s="174">
        <f t="shared" si="0"/>
        <v>0</v>
      </c>
      <c r="H32" s="36"/>
      <c r="I32" s="175">
        <f t="shared" si="1"/>
        <v>0</v>
      </c>
    </row>
    <row r="33" spans="1:9" hidden="1">
      <c r="A33" s="258" t="s">
        <v>163</v>
      </c>
      <c r="B33" s="257"/>
      <c r="C33" s="257"/>
      <c r="D33" s="259"/>
      <c r="E33" s="26">
        <f>'3a'!T500</f>
        <v>0</v>
      </c>
      <c r="F33" s="194"/>
      <c r="G33" s="174">
        <f t="shared" si="0"/>
        <v>0</v>
      </c>
      <c r="H33" s="36"/>
      <c r="I33" s="175">
        <f t="shared" si="1"/>
        <v>0</v>
      </c>
    </row>
    <row r="34" spans="1:9" hidden="1">
      <c r="A34" s="258" t="s">
        <v>164</v>
      </c>
      <c r="B34" s="257"/>
      <c r="C34" s="257"/>
      <c r="D34" s="259"/>
      <c r="E34" s="26">
        <f>'3a'!U500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SUMIF('3a'!H4:H499,"G",'3a'!K4:K499)</f>
        <v>50.7</v>
      </c>
      <c r="F36" s="194"/>
      <c r="G36" s="174">
        <f>E36*F36</f>
        <v>0</v>
      </c>
      <c r="H36" s="36">
        <v>1</v>
      </c>
      <c r="I36" s="175">
        <f t="shared" si="1"/>
        <v>0</v>
      </c>
    </row>
    <row r="37" spans="1:9" ht="18.75" customHeight="1">
      <c r="A37" s="302" t="s">
        <v>166</v>
      </c>
      <c r="B37" s="303"/>
      <c r="C37" s="303"/>
      <c r="D37" s="303"/>
      <c r="E37" s="303"/>
      <c r="F37" s="303"/>
      <c r="G37" s="303"/>
      <c r="H37" s="303"/>
      <c r="I37" s="304"/>
    </row>
    <row r="38" spans="1:9" ht="15.75">
      <c r="H38" s="28" t="s">
        <v>146</v>
      </c>
      <c r="I38" s="181">
        <f>SUM(I22:I37)</f>
        <v>0</v>
      </c>
    </row>
    <row r="39" spans="1:9" hidden="1"/>
    <row r="40" spans="1:9" hidden="1">
      <c r="A40" s="25" t="s">
        <v>90</v>
      </c>
      <c r="D40" t="s">
        <v>167</v>
      </c>
      <c r="E40" t="s">
        <v>168</v>
      </c>
      <c r="F40" t="s">
        <v>169</v>
      </c>
      <c r="G40" t="s">
        <v>151</v>
      </c>
      <c r="H40" t="s">
        <v>152</v>
      </c>
      <c r="I40" t="s">
        <v>139</v>
      </c>
    </row>
    <row r="41" spans="1:9" hidden="1">
      <c r="A41" s="267"/>
      <c r="B41" s="268"/>
      <c r="C41" s="268"/>
      <c r="D41" s="9"/>
      <c r="E41" s="182"/>
      <c r="F41" s="196"/>
      <c r="G41" s="183">
        <f>E41*F41</f>
        <v>0</v>
      </c>
      <c r="H41" s="34"/>
      <c r="I41" s="184">
        <f>G41*H41</f>
        <v>0</v>
      </c>
    </row>
    <row r="42" spans="1:9" hidden="1">
      <c r="A42" s="265"/>
      <c r="B42" s="266"/>
      <c r="C42" s="266"/>
      <c r="D42" s="10"/>
      <c r="E42" s="26"/>
      <c r="F42" s="197"/>
      <c r="G42" s="174">
        <f t="shared" ref="G42:G50" si="2">E42*F42</f>
        <v>0</v>
      </c>
      <c r="H42" s="36"/>
      <c r="I42" s="175">
        <f t="shared" ref="I42:I50" si="3">G42*H42</f>
        <v>0</v>
      </c>
    </row>
    <row r="43" spans="1:9" hidden="1">
      <c r="A43" s="265"/>
      <c r="B43" s="266"/>
      <c r="C43" s="266"/>
      <c r="D43" s="10"/>
      <c r="E43" s="26"/>
      <c r="F43" s="185"/>
      <c r="G43" s="174">
        <f t="shared" si="2"/>
        <v>0</v>
      </c>
      <c r="H43" s="36"/>
      <c r="I43" s="175">
        <f t="shared" si="3"/>
        <v>0</v>
      </c>
    </row>
    <row r="44" spans="1:9" hidden="1">
      <c r="A44" s="265"/>
      <c r="B44" s="266"/>
      <c r="C44" s="266"/>
      <c r="D44" s="10"/>
      <c r="E44" s="26"/>
      <c r="F44" s="185"/>
      <c r="G44" s="174">
        <f t="shared" si="2"/>
        <v>0</v>
      </c>
      <c r="H44" s="36"/>
      <c r="I44" s="175">
        <f t="shared" si="3"/>
        <v>0</v>
      </c>
    </row>
    <row r="45" spans="1:9" hidden="1">
      <c r="A45" s="265"/>
      <c r="B45" s="266"/>
      <c r="C45" s="266"/>
      <c r="D45" s="10"/>
      <c r="E45" s="26"/>
      <c r="F45" s="185"/>
      <c r="G45" s="174">
        <f t="shared" si="2"/>
        <v>0</v>
      </c>
      <c r="H45" s="36"/>
      <c r="I45" s="175">
        <f t="shared" si="3"/>
        <v>0</v>
      </c>
    </row>
    <row r="46" spans="1:9" hidden="1">
      <c r="A46" s="265"/>
      <c r="B46" s="266"/>
      <c r="C46" s="266"/>
      <c r="D46" s="10"/>
      <c r="E46" s="26"/>
      <c r="F46" s="185"/>
      <c r="G46" s="174">
        <f t="shared" si="2"/>
        <v>0</v>
      </c>
      <c r="H46" s="36"/>
      <c r="I46" s="175">
        <f t="shared" si="3"/>
        <v>0</v>
      </c>
    </row>
    <row r="47" spans="1:9" hidden="1">
      <c r="A47" s="265"/>
      <c r="B47" s="266"/>
      <c r="C47" s="266"/>
      <c r="D47" s="10"/>
      <c r="E47" s="26"/>
      <c r="F47" s="185"/>
      <c r="G47" s="174">
        <f t="shared" si="2"/>
        <v>0</v>
      </c>
      <c r="H47" s="36"/>
      <c r="I47" s="175">
        <f t="shared" si="3"/>
        <v>0</v>
      </c>
    </row>
    <row r="48" spans="1:9" hidden="1">
      <c r="A48" s="265"/>
      <c r="B48" s="266"/>
      <c r="C48" s="266"/>
      <c r="D48" s="10"/>
      <c r="E48" s="26"/>
      <c r="F48" s="185"/>
      <c r="G48" s="174">
        <f t="shared" si="2"/>
        <v>0</v>
      </c>
      <c r="H48" s="36"/>
      <c r="I48" s="175">
        <f t="shared" si="3"/>
        <v>0</v>
      </c>
    </row>
    <row r="49" spans="1:9" hidden="1">
      <c r="A49" s="265"/>
      <c r="B49" s="266"/>
      <c r="C49" s="266"/>
      <c r="D49" s="10"/>
      <c r="E49" s="26"/>
      <c r="F49" s="185"/>
      <c r="G49" s="174">
        <f t="shared" si="2"/>
        <v>0</v>
      </c>
      <c r="H49" s="36"/>
      <c r="I49" s="175">
        <f t="shared" si="3"/>
        <v>0</v>
      </c>
    </row>
    <row r="50" spans="1:9" hidden="1">
      <c r="A50" s="288"/>
      <c r="B50" s="289"/>
      <c r="C50" s="289"/>
      <c r="D50" s="11"/>
      <c r="E50" s="27"/>
      <c r="F50" s="186"/>
      <c r="G50" s="187">
        <f t="shared" si="2"/>
        <v>0</v>
      </c>
      <c r="H50" s="38"/>
      <c r="I50" s="180">
        <f t="shared" si="3"/>
        <v>0</v>
      </c>
    </row>
    <row r="51" spans="1:9" ht="15.75" hidden="1">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ht="15" customHeight="1">
      <c r="A58" s="269" t="s">
        <v>509</v>
      </c>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2"/>
      <c r="B62" s="273"/>
      <c r="C62" s="273"/>
      <c r="D62" s="273"/>
      <c r="E62" s="273"/>
      <c r="F62" s="273"/>
      <c r="G62" s="273"/>
      <c r="H62" s="273"/>
      <c r="I62" s="274"/>
    </row>
    <row r="63" spans="1:9">
      <c r="A63" s="272"/>
      <c r="B63" s="273"/>
      <c r="C63" s="273"/>
      <c r="D63" s="273"/>
      <c r="E63" s="273"/>
      <c r="F63" s="273"/>
      <c r="G63" s="273"/>
      <c r="H63" s="273"/>
      <c r="I63" s="274"/>
    </row>
    <row r="64" spans="1:9">
      <c r="A64" s="272"/>
      <c r="B64" s="273"/>
      <c r="C64" s="273"/>
      <c r="D64" s="273"/>
      <c r="E64" s="273"/>
      <c r="F64" s="273"/>
      <c r="G64" s="273"/>
      <c r="H64" s="273"/>
      <c r="I64" s="274"/>
    </row>
    <row r="65" spans="1:9">
      <c r="A65" s="272"/>
      <c r="B65" s="273"/>
      <c r="C65" s="273"/>
      <c r="D65" s="273"/>
      <c r="E65" s="273"/>
      <c r="F65" s="273"/>
      <c r="G65" s="273"/>
      <c r="H65" s="273"/>
      <c r="I65" s="274"/>
    </row>
    <row r="66" spans="1:9">
      <c r="A66" s="272"/>
      <c r="B66" s="273"/>
      <c r="C66" s="273"/>
      <c r="D66" s="273"/>
      <c r="E66" s="273"/>
      <c r="F66" s="273"/>
      <c r="G66" s="273"/>
      <c r="H66" s="273"/>
      <c r="I66" s="274"/>
    </row>
    <row r="67" spans="1:9">
      <c r="A67" s="272"/>
      <c r="B67" s="273"/>
      <c r="C67" s="273"/>
      <c r="D67" s="273"/>
      <c r="E67" s="273"/>
      <c r="F67" s="273"/>
      <c r="G67" s="273"/>
      <c r="H67" s="273"/>
      <c r="I67" s="274"/>
    </row>
    <row r="68" spans="1:9">
      <c r="A68" s="272"/>
      <c r="B68" s="273"/>
      <c r="C68" s="273"/>
      <c r="D68" s="273"/>
      <c r="E68" s="273"/>
      <c r="F68" s="273"/>
      <c r="G68" s="273"/>
      <c r="H68" s="273"/>
      <c r="I68" s="274"/>
    </row>
    <row r="69" spans="1:9">
      <c r="A69" s="272"/>
      <c r="B69" s="273"/>
      <c r="C69" s="273"/>
      <c r="D69" s="273"/>
      <c r="E69" s="273"/>
      <c r="F69" s="273"/>
      <c r="G69" s="273"/>
      <c r="H69" s="273"/>
      <c r="I69" s="274"/>
    </row>
    <row r="70" spans="1:9">
      <c r="A70" s="272"/>
      <c r="B70" s="273"/>
      <c r="C70" s="273"/>
      <c r="D70" s="273"/>
      <c r="E70" s="273"/>
      <c r="F70" s="273"/>
      <c r="G70" s="273"/>
      <c r="H70" s="273"/>
      <c r="I70" s="274"/>
    </row>
    <row r="71" spans="1:9">
      <c r="A71" s="272"/>
      <c r="B71" s="273"/>
      <c r="C71" s="273"/>
      <c r="D71" s="273"/>
      <c r="E71" s="273"/>
      <c r="F71" s="273"/>
      <c r="G71" s="273"/>
      <c r="H71" s="273"/>
      <c r="I71" s="274"/>
    </row>
    <row r="72" spans="1:9">
      <c r="A72" s="272"/>
      <c r="B72" s="273"/>
      <c r="C72" s="273"/>
      <c r="D72" s="273"/>
      <c r="E72" s="273"/>
      <c r="F72" s="273"/>
      <c r="G72" s="273"/>
      <c r="H72" s="273"/>
      <c r="I72" s="274"/>
    </row>
    <row r="73" spans="1:9">
      <c r="A73" s="272"/>
      <c r="B73" s="273"/>
      <c r="C73" s="273"/>
      <c r="D73" s="273"/>
      <c r="E73" s="273"/>
      <c r="F73" s="273"/>
      <c r="G73" s="273"/>
      <c r="H73" s="273"/>
      <c r="I73" s="274"/>
    </row>
    <row r="74" spans="1:9">
      <c r="A74" s="272"/>
      <c r="B74" s="273"/>
      <c r="C74" s="273"/>
      <c r="D74" s="273"/>
      <c r="E74" s="273"/>
      <c r="F74" s="273"/>
      <c r="G74" s="273"/>
      <c r="H74" s="273"/>
      <c r="I74" s="274"/>
    </row>
    <row r="75" spans="1:9">
      <c r="A75" s="275"/>
      <c r="B75" s="276"/>
      <c r="C75" s="276"/>
      <c r="D75" s="276"/>
      <c r="E75" s="276"/>
      <c r="F75" s="276"/>
      <c r="G75" s="276"/>
      <c r="H75" s="276"/>
      <c r="I75" s="277"/>
    </row>
  </sheetData>
  <sheetProtection algorithmName="SHA-512" hashValue="yhRF4dXVQb2i3yaR/Y//mfHmVSOZo6r64LKs/vxBrK4t1FeAlVv7KFhBGhY+YG5uevATK3b7mrt5x+xAtyVP/Q==" saltValue="Dfg55WNaG82sA8LUFTHarg==" spinCount="100000" sheet="1" objects="1" scenarios="1"/>
  <mergeCells count="36">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37:I37"/>
    <mergeCell ref="A58:I75"/>
    <mergeCell ref="A33:D33"/>
    <mergeCell ref="A34:D34"/>
    <mergeCell ref="A36:D36"/>
    <mergeCell ref="A41:C41"/>
    <mergeCell ref="E35:H35"/>
    <mergeCell ref="A48:C48"/>
    <mergeCell ref="A49:C49"/>
    <mergeCell ref="A50:C50"/>
    <mergeCell ref="A47:C47"/>
    <mergeCell ref="A42:C42"/>
    <mergeCell ref="A43:C43"/>
    <mergeCell ref="A44:C44"/>
    <mergeCell ref="A45:C45"/>
    <mergeCell ref="A46:C46"/>
  </mergeCells>
  <pageMargins left="0.70866141732283472" right="0.70866141732283472" top="0.74803149606299213" bottom="0.74803149606299213" header="0.31496062992125984" footer="0.31496062992125984"/>
  <pageSetup paperSize="8" scale="8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codeName="Blad90">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43</v>
      </c>
      <c r="B1" s="292"/>
      <c r="C1" s="293"/>
      <c r="D1" s="294" t="s">
        <v>127</v>
      </c>
      <c r="E1" s="295"/>
      <c r="F1" s="297">
        <f>'Kosten NEN2075'!C45</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IFERROR(VLOOKUP(H4,'43'!$K$3:$M$16,3,FALSE),0)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IFERROR(VLOOKUP(H5,'43'!$K$3:$M$16,3,FALSE),0)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IFERROR(VLOOKUP(H6,'43'!$K$3:$M$16,3,FALSE),0)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IFERROR(VLOOKUP(H7,'43'!$K$3:$M$16,3,FALSE),0)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IFERROR(VLOOKUP(H8,'43'!$K$3:$M$16,3,FALSE),0)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IFERROR(VLOOKUP(H9,'43'!$K$3:$M$16,3,FALSE),0)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IFERROR(VLOOKUP(H10,'43'!$K$3:$M$16,3,FALSE),0)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IFERROR(VLOOKUP(H11,'43'!$K$3:$M$16,3,FALSE),0)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IFERROR(VLOOKUP(H12,'43'!$K$3:$M$16,3,FALSE),0)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IFERROR(VLOOKUP(H13,'43'!$K$3:$M$16,3,FALSE),0)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IFERROR(VLOOKUP(H14,'43'!$K$3:$M$16,3,FALSE),0)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IFERROR(VLOOKUP(H15,'43'!$K$3:$M$16,3,FALSE),0)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IFERROR(VLOOKUP(H16,'43'!$K$3:$M$16,3,FALSE),0)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IFERROR(VLOOKUP(H17,'43'!$K$3:$M$16,3,FALSE),0)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IFERROR(VLOOKUP(H18,'43'!$K$3:$M$16,3,FALSE),0)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IFERROR(VLOOKUP(H19,'43'!$K$3:$M$16,3,FALSE),0)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IFERROR(VLOOKUP(H20,'43'!$K$3:$M$16,3,FALSE),0)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IFERROR(VLOOKUP(H21,'43'!$K$3:$M$16,3,FALSE),0)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IFERROR(VLOOKUP(H22,'43'!$K$3:$M$16,3,FALSE),0)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IFERROR(VLOOKUP(H23,'43'!$K$3:$M$16,3,FALSE),0)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IFERROR(VLOOKUP(H24,'43'!$K$3:$M$16,3,FALSE),0)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IFERROR(VLOOKUP(H25,'43'!$K$3:$M$16,3,FALSE),0)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IFERROR(VLOOKUP(H26,'43'!$K$3:$M$16,3,FALSE),0)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IFERROR(VLOOKUP(H27,'43'!$K$3:$M$16,3,FALSE),0)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IFERROR(VLOOKUP(H28,'43'!$K$3:$M$16,3,FALSE),0)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IFERROR(VLOOKUP(H29,'43'!$K$3:$M$16,3,FALSE),0)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IFERROR(VLOOKUP(H30,'43'!$K$3:$M$16,3,FALSE),0)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IFERROR(VLOOKUP(H31,'43'!$K$3:$M$16,3,FALSE),0)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IFERROR(VLOOKUP(H32,'43'!$K$3:$M$16,3,FALSE),0)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IFERROR(VLOOKUP(H33,'43'!$K$3:$M$16,3,FALSE),0)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IFERROR(VLOOKUP(H34,'43'!$K$3:$M$16,3,FALSE),0)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IFERROR(VLOOKUP(H35,'43'!$K$3:$M$16,3,FALSE),0)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IFERROR(VLOOKUP(H36,'43'!$K$3:$M$16,3,FALSE),0)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IFERROR(VLOOKUP(H37,'43'!$K$3:$M$16,3,FALSE),0)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IFERROR(VLOOKUP(H38,'43'!$K$3:$M$16,3,FALSE),0)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IFERROR(VLOOKUP(H39,'43'!$K$3:$M$16,3,FALSE),0)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IFERROR(VLOOKUP(H40,'43'!$K$3:$M$16,3,FALSE),0)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IFERROR(VLOOKUP(H41,'43'!$K$3:$M$16,3,FALSE),0)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IFERROR(VLOOKUP(H42,'43'!$K$3:$M$16,3,FALSE),0)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IFERROR(VLOOKUP(H43,'43'!$K$3:$M$16,3,FALSE),0)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IFERROR(VLOOKUP(H44,'43'!$K$3:$M$16,3,FALSE),0)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IFERROR(VLOOKUP(H45,'43'!$K$3:$M$16,3,FALSE),0)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IFERROR(VLOOKUP(H46,'43'!$K$3:$M$16,3,FALSE),0)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IFERROR(VLOOKUP(H47,'43'!$K$3:$M$16,3,FALSE),0)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IFERROR(VLOOKUP(H48,'43'!$K$3:$M$16,3,FALSE),0)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IFERROR(VLOOKUP(H49,'43'!$K$3:$M$16,3,FALSE),0)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IFERROR(VLOOKUP(H50,'43'!$K$3:$M$16,3,FALSE),0)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IFERROR(VLOOKUP(H51,'43'!$K$3:$M$16,3,FALSE),0)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IFERROR(VLOOKUP(H52,'43'!$K$3:$M$16,3,FALSE),0)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IFERROR(VLOOKUP(H53,'43'!$K$3:$M$16,3,FALSE),0)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IFERROR(VLOOKUP(H54,'43'!$K$3:$M$16,3,FALSE),0)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IFERROR(VLOOKUP(H55,'43'!$K$3:$M$16,3,FALSE),0)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IFERROR(VLOOKUP(H56,'43'!$K$3:$M$16,3,FALSE),0)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IFERROR(VLOOKUP(H57,'43'!$K$3:$M$16,3,FALSE),0)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IFERROR(VLOOKUP(H58,'43'!$K$3:$M$16,3,FALSE),0)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IFERROR(VLOOKUP(H59,'43'!$K$3:$M$16,3,FALSE),0)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IFERROR(VLOOKUP(H60,'43'!$K$3:$M$16,3,FALSE),0)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IFERROR(VLOOKUP(H61,'43'!$K$3:$M$16,3,FALSE),0)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IFERROR(VLOOKUP(H62,'43'!$K$3:$M$16,3,FALSE),0)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IFERROR(VLOOKUP(H63,'43'!$K$3:$M$16,3,FALSE),0)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IFERROR(VLOOKUP(H64,'43'!$K$3:$M$16,3,FALSE),0)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IFERROR(VLOOKUP(H65,'43'!$K$3:$M$16,3,FALSE),0)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IFERROR(VLOOKUP(H66,'43'!$K$3:$M$16,3,FALSE),0)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IFERROR(VLOOKUP(H67,'43'!$K$3:$M$16,3,FALSE),0)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IFERROR(VLOOKUP(H68,'43'!$K$3:$M$16,3,FALSE),0)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IFERROR(VLOOKUP(H69,'43'!$K$3:$M$16,3,FALSE),0)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IFERROR(VLOOKUP(H70,'43'!$K$3:$M$16,3,FALSE),0)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IFERROR(VLOOKUP(H71,'43'!$K$3:$M$16,3,FALSE),0)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IFERROR(VLOOKUP(H72,'43'!$K$3:$M$16,3,FALSE),0)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IFERROR(VLOOKUP(H73,'43'!$K$3:$M$16,3,FALSE),0)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IFERROR(VLOOKUP(H74,'43'!$K$3:$M$16,3,FALSE),0)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IFERROR(VLOOKUP(H75,'43'!$K$3:$M$16,3,FALSE),0)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IFERROR(VLOOKUP(H76,'43'!$K$3:$M$16,3,FALSE),0)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IFERROR(VLOOKUP(H77,'43'!$K$3:$M$16,3,FALSE),0)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IFERROR(VLOOKUP(H78,'43'!$K$3:$M$16,3,FALSE),0)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IFERROR(VLOOKUP(H79,'43'!$K$3:$M$16,3,FALSE),0)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IFERROR(VLOOKUP(H80,'43'!$K$3:$M$16,3,FALSE),0)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IFERROR(VLOOKUP(H81,'43'!$K$3:$M$16,3,FALSE),0)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IFERROR(VLOOKUP(H82,'43'!$K$3:$M$16,3,FALSE),0)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IFERROR(VLOOKUP(H83,'43'!$K$3:$M$16,3,FALSE),0)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IFERROR(VLOOKUP(H84,'43'!$K$3:$M$16,3,FALSE),0)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IFERROR(VLOOKUP(H85,'43'!$K$3:$M$16,3,FALSE),0)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IFERROR(VLOOKUP(H86,'43'!$K$3:$M$16,3,FALSE),0)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IFERROR(VLOOKUP(H87,'43'!$K$3:$M$16,3,FALSE),0)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IFERROR(VLOOKUP(H88,'43'!$K$3:$M$16,3,FALSE),0)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IFERROR(VLOOKUP(H89,'43'!$K$3:$M$16,3,FALSE),0)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IFERROR(VLOOKUP(H90,'43'!$K$3:$M$16,3,FALSE),0)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IFERROR(VLOOKUP(H91,'43'!$K$3:$M$16,3,FALSE),0)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IFERROR(VLOOKUP(H92,'43'!$K$3:$M$16,3,FALSE),0)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IFERROR(VLOOKUP(H93,'43'!$K$3:$M$16,3,FALSE),0)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IFERROR(VLOOKUP(H94,'43'!$K$3:$M$16,3,FALSE),0)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IFERROR(VLOOKUP(H95,'43'!$K$3:$M$16,3,FALSE),0)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IFERROR(VLOOKUP(H96,'43'!$K$3:$M$16,3,FALSE),0)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IFERROR(VLOOKUP(H97,'43'!$K$3:$M$16,3,FALSE),0)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IFERROR(VLOOKUP(H98,'43'!$K$3:$M$16,3,FALSE),0)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IFERROR(VLOOKUP(H99,'43'!$K$3:$M$16,3,FALSE),0)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IFERROR(VLOOKUP(H100,'43'!$K$3:$M$16,3,FALSE),0)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IFERROR(VLOOKUP(H101,'43'!$K$3:$M$16,3,FALSE),0)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IFERROR(VLOOKUP(H102,'43'!$K$3:$M$16,3,FALSE),0)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IFERROR(VLOOKUP(H103,'43'!$K$3:$M$16,3,FALSE),0)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IFERROR(VLOOKUP(H104,'43'!$K$3:$M$16,3,FALSE),0)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IFERROR(VLOOKUP(H105,'43'!$K$3:$M$16,3,FALSE),0)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IFERROR(VLOOKUP(H106,'43'!$K$3:$M$16,3,FALSE),0)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IFERROR(VLOOKUP(H107,'43'!$K$3:$M$16,3,FALSE),0)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IFERROR(VLOOKUP(H108,'43'!$K$3:$M$16,3,FALSE),0)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IFERROR(VLOOKUP(H109,'43'!$K$3:$M$16,3,FALSE),0)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IFERROR(VLOOKUP(H110,'43'!$K$3:$M$16,3,FALSE),0)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IFERROR(VLOOKUP(H111,'43'!$K$3:$M$16,3,FALSE),0)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IFERROR(VLOOKUP(H112,'43'!$K$3:$M$16,3,FALSE),0)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IFERROR(VLOOKUP(H113,'43'!$K$3:$M$16,3,FALSE),0)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IFERROR(VLOOKUP(H114,'43'!$K$3:$M$16,3,FALSE),0)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IFERROR(VLOOKUP(H115,'43'!$K$3:$M$16,3,FALSE),0)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IFERROR(VLOOKUP(H116,'43'!$K$3:$M$16,3,FALSE),0)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IFERROR(VLOOKUP(H117,'43'!$K$3:$M$16,3,FALSE),0)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IFERROR(VLOOKUP(H118,'43'!$K$3:$M$16,3,FALSE),0)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IFERROR(VLOOKUP(H119,'43'!$K$3:$M$16,3,FALSE),0)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IFERROR(VLOOKUP(H120,'43'!$K$3:$M$16,3,FALSE),0)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IFERROR(VLOOKUP(H121,'43'!$K$3:$M$16,3,FALSE),0)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IFERROR(VLOOKUP(H122,'43'!$K$3:$M$16,3,FALSE),0)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IFERROR(VLOOKUP(H123,'43'!$K$3:$M$16,3,FALSE),0)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IFERROR(VLOOKUP(H124,'43'!$K$3:$M$16,3,FALSE),0)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IFERROR(VLOOKUP(H125,'43'!$K$3:$M$16,3,FALSE),0)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IFERROR(VLOOKUP(H126,'43'!$K$3:$M$16,3,FALSE),0)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IFERROR(VLOOKUP(H127,'43'!$K$3:$M$16,3,FALSE),0)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IFERROR(VLOOKUP(H128,'43'!$K$3:$M$16,3,FALSE),0)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IFERROR(VLOOKUP(H129,'43'!$K$3:$M$16,3,FALSE),0)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IFERROR(VLOOKUP(H130,'43'!$K$3:$M$16,3,FALSE),0)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IFERROR(VLOOKUP(H131,'43'!$K$3:$M$16,3,FALSE),0)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IFERROR(VLOOKUP(H132,'43'!$K$3:$M$16,3,FALSE),0)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IFERROR(VLOOKUP(H133,'43'!$K$3:$M$16,3,FALSE),0)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IFERROR(VLOOKUP(H134,'43'!$K$3:$M$16,3,FALSE),0)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IFERROR(VLOOKUP(H135,'43'!$K$3:$M$16,3,FALSE),0)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IFERROR(VLOOKUP(H136,'43'!$K$3:$M$16,3,FALSE),0)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IFERROR(VLOOKUP(H137,'43'!$K$3:$M$16,3,FALSE),0)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IFERROR(VLOOKUP(H138,'43'!$K$3:$M$16,3,FALSE),0)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IFERROR(VLOOKUP(H139,'43'!$K$3:$M$16,3,FALSE),0)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IFERROR(VLOOKUP(H140,'43'!$K$3:$M$16,3,FALSE),0)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IFERROR(VLOOKUP(H141,'43'!$K$3:$M$16,3,FALSE),0)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IFERROR(VLOOKUP(H142,'43'!$K$3:$M$16,3,FALSE),0)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IFERROR(VLOOKUP(H143,'43'!$K$3:$M$16,3,FALSE),0)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IFERROR(VLOOKUP(H144,'43'!$K$3:$M$16,3,FALSE),0)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IFERROR(VLOOKUP(H145,'43'!$K$3:$M$16,3,FALSE),0)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IFERROR(VLOOKUP(H146,'43'!$K$3:$M$16,3,FALSE),0)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IFERROR(VLOOKUP(H147,'43'!$K$3:$M$16,3,FALSE),0)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IFERROR(VLOOKUP(H148,'43'!$K$3:$M$16,3,FALSE),0)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IFERROR(VLOOKUP(H149,'43'!$K$3:$M$16,3,FALSE),0)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IFERROR(VLOOKUP(H150,'43'!$K$3:$M$16,3,FALSE),0)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IFERROR(VLOOKUP(H151,'43'!$K$3:$M$16,3,FALSE),0)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IFERROR(VLOOKUP(H152,'43'!$K$3:$M$16,3,FALSE),0)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IFERROR(VLOOKUP(H153,'43'!$K$3:$M$16,3,FALSE),0)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IFERROR(VLOOKUP(H154,'43'!$K$3:$M$16,3,FALSE),0)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IFERROR(VLOOKUP(H155,'43'!$K$3:$M$16,3,FALSE),0)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IFERROR(VLOOKUP(H156,'43'!$K$3:$M$16,3,FALSE),0)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IFERROR(VLOOKUP(H157,'43'!$K$3:$M$16,3,FALSE),0)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IFERROR(VLOOKUP(H158,'43'!$K$3:$M$16,3,FALSE),0)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IFERROR(VLOOKUP(H159,'43'!$K$3:$M$16,3,FALSE),0)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IFERROR(VLOOKUP(H160,'43'!$K$3:$M$16,3,FALSE),0)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IFERROR(VLOOKUP(H161,'43'!$K$3:$M$16,3,FALSE),0)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IFERROR(VLOOKUP(H162,'43'!$K$3:$M$16,3,FALSE),0)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IFERROR(VLOOKUP(H163,'43'!$K$3:$M$16,3,FALSE),0)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IFERROR(VLOOKUP(H164,'43'!$K$3:$M$16,3,FALSE),0)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IFERROR(VLOOKUP(H165,'43'!$K$3:$M$16,3,FALSE),0)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IFERROR(VLOOKUP(H166,'43'!$K$3:$M$16,3,FALSE),0)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IFERROR(VLOOKUP(H167,'43'!$K$3:$M$16,3,FALSE),0)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IFERROR(VLOOKUP(H168,'43'!$K$3:$M$16,3,FALSE),0)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IFERROR(VLOOKUP(H169,'43'!$K$3:$M$16,3,FALSE),0)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IFERROR(VLOOKUP(H170,'43'!$K$3:$M$16,3,FALSE),0)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IFERROR(VLOOKUP(H171,'43'!$K$3:$M$16,3,FALSE),0)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IFERROR(VLOOKUP(H172,'43'!$K$3:$M$16,3,FALSE),0)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IFERROR(VLOOKUP(H173,'43'!$K$3:$M$16,3,FALSE),0)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IFERROR(VLOOKUP(H174,'43'!$K$3:$M$16,3,FALSE),0)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IFERROR(VLOOKUP(H175,'43'!$K$3:$M$16,3,FALSE),0)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IFERROR(VLOOKUP(H176,'43'!$K$3:$M$16,3,FALSE),0)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IFERROR(VLOOKUP(H177,'43'!$K$3:$M$16,3,FALSE),0)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IFERROR(VLOOKUP(H178,'43'!$K$3:$M$16,3,FALSE),0)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IFERROR(VLOOKUP(H179,'43'!$K$3:$M$16,3,FALSE),0)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IFERROR(VLOOKUP(H180,'43'!$K$3:$M$16,3,FALSE),0)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IFERROR(VLOOKUP(H181,'43'!$K$3:$M$16,3,FALSE),0)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IFERROR(VLOOKUP(H182,'43'!$K$3:$M$16,3,FALSE),0)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IFERROR(VLOOKUP(H183,'43'!$K$3:$M$16,3,FALSE),0)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IFERROR(VLOOKUP(H184,'43'!$K$3:$M$16,3,FALSE),0)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IFERROR(VLOOKUP(H185,'43'!$K$3:$M$16,3,FALSE),0)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IFERROR(VLOOKUP(H186,'43'!$K$3:$M$16,3,FALSE),0)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IFERROR(VLOOKUP(H187,'43'!$K$3:$M$16,3,FALSE),0)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IFERROR(VLOOKUP(H188,'43'!$K$3:$M$16,3,FALSE),0)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IFERROR(VLOOKUP(H189,'43'!$K$3:$M$16,3,FALSE),0)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IFERROR(VLOOKUP(H190,'43'!$K$3:$M$16,3,FALSE),0)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IFERROR(VLOOKUP(H191,'43'!$K$3:$M$16,3,FALSE),0)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IFERROR(VLOOKUP(H192,'43'!$K$3:$M$16,3,FALSE),0)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IFERROR(VLOOKUP(H193,'43'!$K$3:$M$16,3,FALSE),0)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IFERROR(VLOOKUP(H194,'43'!$K$3:$M$16,3,FALSE),0)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IFERROR(VLOOKUP(H195,'43'!$K$3:$M$16,3,FALSE),0)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IFERROR(VLOOKUP(H196,'43'!$K$3:$M$16,3,FALSE),0)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IFERROR(VLOOKUP(H197,'43'!$K$3:$M$16,3,FALSE),0)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IFERROR(VLOOKUP(H198,'43'!$K$3:$M$16,3,FALSE),0)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IFERROR(VLOOKUP(H199,'43'!$K$3:$M$16,3,FALSE),0)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IFERROR(VLOOKUP(H200,'43'!$K$3:$M$16,3,FALSE),0)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IFERROR(VLOOKUP(H201,'43'!$K$3:$M$16,3,FALSE),0)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IFERROR(VLOOKUP(H202,'43'!$K$3:$M$16,3,FALSE),0)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IFERROR(VLOOKUP(H203,'43'!$K$3:$M$16,3,FALSE),0)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IFERROR(VLOOKUP(H204,'43'!$K$3:$M$16,3,FALSE),0)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IFERROR(VLOOKUP(H205,'43'!$K$3:$M$16,3,FALSE),0)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IFERROR(VLOOKUP(H206,'43'!$K$3:$M$16,3,FALSE),0)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IFERROR(VLOOKUP(H207,'43'!$K$3:$M$16,3,FALSE),0)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IFERROR(VLOOKUP(H208,'43'!$K$3:$M$16,3,FALSE),0)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IFERROR(VLOOKUP(H209,'43'!$K$3:$M$16,3,FALSE),0)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IFERROR(VLOOKUP(H210,'43'!$K$3:$M$16,3,FALSE),0)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IFERROR(VLOOKUP(H211,'43'!$K$3:$M$16,3,FALSE),0)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IFERROR(VLOOKUP(H212,'43'!$K$3:$M$16,3,FALSE),0)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IFERROR(VLOOKUP(H213,'43'!$K$3:$M$16,3,FALSE),0)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IFERROR(VLOOKUP(H214,'43'!$K$3:$M$16,3,FALSE),0)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IFERROR(VLOOKUP(H215,'43'!$K$3:$M$16,3,FALSE),0)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IFERROR(VLOOKUP(H216,'43'!$K$3:$M$16,3,FALSE),0)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IFERROR(VLOOKUP(H217,'43'!$K$3:$M$16,3,FALSE),0)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IFERROR(VLOOKUP(H218,'43'!$K$3:$M$16,3,FALSE),0)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IFERROR(VLOOKUP(H219,'43'!$K$3:$M$16,3,FALSE),0)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IFERROR(VLOOKUP(H220,'43'!$K$3:$M$16,3,FALSE),0)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IFERROR(VLOOKUP(H221,'43'!$K$3:$M$16,3,FALSE),0)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IFERROR(VLOOKUP(H222,'43'!$K$3:$M$16,3,FALSE),0)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IFERROR(VLOOKUP(H223,'43'!$K$3:$M$16,3,FALSE),0)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IFERROR(VLOOKUP(H224,'43'!$K$3:$M$16,3,FALSE),0)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IFERROR(VLOOKUP(H225,'43'!$K$3:$M$16,3,FALSE),0)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IFERROR(VLOOKUP(H226,'43'!$K$3:$M$16,3,FALSE),0)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IFERROR(VLOOKUP(H227,'43'!$K$3:$M$16,3,FALSE),0)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IFERROR(VLOOKUP(H228,'43'!$K$3:$M$16,3,FALSE),0)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IFERROR(VLOOKUP(H229,'43'!$K$3:$M$16,3,FALSE),0)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IFERROR(VLOOKUP(H230,'43'!$K$3:$M$16,3,FALSE),0)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IFERROR(VLOOKUP(H231,'43'!$K$3:$M$16,3,FALSE),0)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IFERROR(VLOOKUP(H232,'43'!$K$3:$M$16,3,FALSE),0)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IFERROR(VLOOKUP(H233,'43'!$K$3:$M$16,3,FALSE),0)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IFERROR(VLOOKUP(H234,'43'!$K$3:$M$16,3,FALSE),0)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IFERROR(VLOOKUP(H235,'43'!$K$3:$M$16,3,FALSE),0)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IFERROR(VLOOKUP(H236,'43'!$K$3:$M$16,3,FALSE),0)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IFERROR(VLOOKUP(H237,'43'!$K$3:$M$16,3,FALSE),0)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IFERROR(VLOOKUP(H238,'43'!$K$3:$M$16,3,FALSE),0)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IFERROR(VLOOKUP(H239,'43'!$K$3:$M$16,3,FALSE),0)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IFERROR(VLOOKUP(H240,'43'!$K$3:$M$16,3,FALSE),0)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IFERROR(VLOOKUP(H241,'43'!$K$3:$M$16,3,FALSE),0)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IFERROR(VLOOKUP(H242,'43'!$K$3:$M$16,3,FALSE),0)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IFERROR(VLOOKUP(H243,'43'!$K$3:$M$16,3,FALSE),0)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IFERROR(VLOOKUP(H244,'43'!$K$3:$M$16,3,FALSE),0)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IFERROR(VLOOKUP(H245,'43'!$K$3:$M$16,3,FALSE),0)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IFERROR(VLOOKUP(H246,'43'!$K$3:$M$16,3,FALSE),0)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IFERROR(VLOOKUP(H247,'43'!$K$3:$M$16,3,FALSE),0)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IFERROR(VLOOKUP(H248,'43'!$K$3:$M$16,3,FALSE),0)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IFERROR(VLOOKUP(H249,'43'!$K$3:$M$16,3,FALSE),0)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IFERROR(VLOOKUP(H250,'43'!$K$3:$M$16,3,FALSE),0)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IFERROR(VLOOKUP(H251,'43'!$K$3:$M$16,3,FALSE),0)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IFERROR(VLOOKUP(H252,'43'!$K$3:$M$16,3,FALSE),0)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IFERROR(VLOOKUP(H253,'43'!$K$3:$M$16,3,FALSE),0)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IFERROR(VLOOKUP(H254,'43'!$K$3:$M$16,3,FALSE),0)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IFERROR(VLOOKUP(H255,'43'!$K$3:$M$16,3,FALSE),0)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IFERROR(VLOOKUP(H256,'43'!$K$3:$M$16,3,FALSE),0)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IFERROR(VLOOKUP(H257,'43'!$K$3:$M$16,3,FALSE),0)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IFERROR(VLOOKUP(H258,'43'!$K$3:$M$16,3,FALSE),0)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IFERROR(VLOOKUP(H259,'43'!$K$3:$M$16,3,FALSE),0)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IFERROR(VLOOKUP(H260,'43'!$K$3:$M$16,3,FALSE),0)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IFERROR(VLOOKUP(H261,'43'!$K$3:$M$16,3,FALSE),0)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IFERROR(VLOOKUP(H262,'43'!$K$3:$M$16,3,FALSE),0)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IFERROR(VLOOKUP(H263,'43'!$K$3:$M$16,3,FALSE),0)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IFERROR(VLOOKUP(H264,'43'!$K$3:$M$16,3,FALSE),0)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IFERROR(VLOOKUP(H265,'43'!$K$3:$M$16,3,FALSE),0)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IFERROR(VLOOKUP(H266,'43'!$K$3:$M$16,3,FALSE),0)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IFERROR(VLOOKUP(H267,'43'!$K$3:$M$16,3,FALSE),0)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IFERROR(VLOOKUP(H268,'43'!$K$3:$M$16,3,FALSE),0)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IFERROR(VLOOKUP(H269,'43'!$K$3:$M$16,3,FALSE),0)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IFERROR(VLOOKUP(H270,'43'!$K$3:$M$16,3,FALSE),0)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IFERROR(VLOOKUP(H271,'43'!$K$3:$M$16,3,FALSE),0)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IFERROR(VLOOKUP(H272,'43'!$K$3:$M$16,3,FALSE),0)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IFERROR(VLOOKUP(H273,'43'!$K$3:$M$16,3,FALSE),0)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IFERROR(VLOOKUP(H274,'43'!$K$3:$M$16,3,FALSE),0)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IFERROR(VLOOKUP(H275,'43'!$K$3:$M$16,3,FALSE),0)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IFERROR(VLOOKUP(H276,'43'!$K$3:$M$16,3,FALSE),0)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IFERROR(VLOOKUP(H277,'43'!$K$3:$M$16,3,FALSE),0)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IFERROR(VLOOKUP(H278,'43'!$K$3:$M$16,3,FALSE),0)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IFERROR(VLOOKUP(H279,'43'!$K$3:$M$16,3,FALSE),0)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IFERROR(VLOOKUP(H280,'43'!$K$3:$M$16,3,FALSE),0)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IFERROR(VLOOKUP(H281,'43'!$K$3:$M$16,3,FALSE),0)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IFERROR(VLOOKUP(H282,'43'!$K$3:$M$16,3,FALSE),0)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IFERROR(VLOOKUP(H283,'43'!$K$3:$M$16,3,FALSE),0)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IFERROR(VLOOKUP(H284,'43'!$K$3:$M$16,3,FALSE),0)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IFERROR(VLOOKUP(H285,'43'!$K$3:$M$16,3,FALSE),0)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IFERROR(VLOOKUP(H286,'43'!$K$3:$M$16,3,FALSE),0)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IFERROR(VLOOKUP(H287,'43'!$K$3:$M$16,3,FALSE),0)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IFERROR(VLOOKUP(H288,'43'!$K$3:$M$16,3,FALSE),0)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IFERROR(VLOOKUP(H289,'43'!$K$3:$M$16,3,FALSE),0)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IFERROR(VLOOKUP(H290,'43'!$K$3:$M$16,3,FALSE),0)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IFERROR(VLOOKUP(H291,'43'!$K$3:$M$16,3,FALSE),0)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IFERROR(VLOOKUP(H292,'43'!$K$3:$M$16,3,FALSE),0)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IFERROR(VLOOKUP(H293,'43'!$K$3:$M$16,3,FALSE),0)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IFERROR(VLOOKUP(H294,'43'!$K$3:$M$16,3,FALSE),0)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IFERROR(VLOOKUP(H295,'43'!$K$3:$M$16,3,FALSE),0)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IFERROR(VLOOKUP(H296,'43'!$K$3:$M$16,3,FALSE),0)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IFERROR(VLOOKUP(H297,'43'!$K$3:$M$16,3,FALSE),0)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IFERROR(VLOOKUP(H298,'43'!$K$3:$M$16,3,FALSE),0)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IFERROR(VLOOKUP(H299,'43'!$K$3:$M$16,3,FALSE),0)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IFERROR(VLOOKUP(H300,'43'!$K$3:$M$16,3,FALSE),0)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IFERROR(VLOOKUP(H301,'43'!$K$3:$M$16,3,FALSE),0)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IFERROR(VLOOKUP(H302,'43'!$K$3:$M$16,3,FALSE),0)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IFERROR(VLOOKUP(H303,'43'!$K$3:$M$16,3,FALSE),0)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IFERROR(VLOOKUP(H304,'43'!$K$3:$M$16,3,FALSE),0)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IFERROR(VLOOKUP(H305,'43'!$K$3:$M$16,3,FALSE),0)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IFERROR(VLOOKUP(H306,'43'!$K$3:$M$16,3,FALSE),0)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IFERROR(VLOOKUP(H307,'43'!$K$3:$M$16,3,FALSE),0)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IFERROR(VLOOKUP(H308,'43'!$K$3:$M$16,3,FALSE),0)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IFERROR(VLOOKUP(H309,'43'!$K$3:$M$16,3,FALSE),0)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IFERROR(VLOOKUP(H310,'43'!$K$3:$M$16,3,FALSE),0)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IFERROR(VLOOKUP(H311,'43'!$K$3:$M$16,3,FALSE),0)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IFERROR(VLOOKUP(H312,'43'!$K$3:$M$16,3,FALSE),0)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IFERROR(VLOOKUP(H313,'43'!$K$3:$M$16,3,FALSE),0)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IFERROR(VLOOKUP(H314,'43'!$K$3:$M$16,3,FALSE),0)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IFERROR(VLOOKUP(H315,'43'!$K$3:$M$16,3,FALSE),0)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IFERROR(VLOOKUP(H316,'43'!$K$3:$M$16,3,FALSE),0)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IFERROR(VLOOKUP(H317,'43'!$K$3:$M$16,3,FALSE),0)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IFERROR(VLOOKUP(H318,'43'!$K$3:$M$16,3,FALSE),0)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IFERROR(VLOOKUP(H319,'43'!$K$3:$M$16,3,FALSE),0)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IFERROR(VLOOKUP(H320,'43'!$K$3:$M$16,3,FALSE),0)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IFERROR(VLOOKUP(H321,'43'!$K$3:$M$16,3,FALSE),0)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IFERROR(VLOOKUP(H322,'43'!$K$3:$M$16,3,FALSE),0)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IFERROR(VLOOKUP(H323,'43'!$K$3:$M$16,3,FALSE),0)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IFERROR(VLOOKUP(H324,'43'!$K$3:$M$16,3,FALSE),0)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IFERROR(VLOOKUP(H325,'43'!$K$3:$M$16,3,FALSE),0)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IFERROR(VLOOKUP(H326,'43'!$K$3:$M$16,3,FALSE),0)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IFERROR(VLOOKUP(H327,'43'!$K$3:$M$16,3,FALSE),0)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IFERROR(VLOOKUP(H328,'43'!$K$3:$M$16,3,FALSE),0)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IFERROR(VLOOKUP(H329,'43'!$K$3:$M$16,3,FALSE),0)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IFERROR(VLOOKUP(H330,'43'!$K$3:$M$16,3,FALSE),0)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IFERROR(VLOOKUP(H331,'43'!$K$3:$M$16,3,FALSE),0)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IFERROR(VLOOKUP(H332,'43'!$K$3:$M$16,3,FALSE),0)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IFERROR(VLOOKUP(H333,'43'!$K$3:$M$16,3,FALSE),0)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IFERROR(VLOOKUP(H334,'43'!$K$3:$M$16,3,FALSE),0)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IFERROR(VLOOKUP(H335,'43'!$K$3:$M$16,3,FALSE),0)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IFERROR(VLOOKUP(H336,'43'!$K$3:$M$16,3,FALSE),0)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IFERROR(VLOOKUP(H337,'43'!$K$3:$M$16,3,FALSE),0)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IFERROR(VLOOKUP(H338,'43'!$K$3:$M$16,3,FALSE),0)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IFERROR(VLOOKUP(H339,'43'!$K$3:$M$16,3,FALSE),0)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IFERROR(VLOOKUP(H340,'43'!$K$3:$M$16,3,FALSE),0)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IFERROR(VLOOKUP(H341,'43'!$K$3:$M$16,3,FALSE),0)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IFERROR(VLOOKUP(H342,'43'!$K$3:$M$16,3,FALSE),0)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IFERROR(VLOOKUP(H343,'43'!$K$3:$M$16,3,FALSE),0)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IFERROR(VLOOKUP(H344,'43'!$K$3:$M$16,3,FALSE),0)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IFERROR(VLOOKUP(H345,'43'!$K$3:$M$16,3,FALSE),0)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IFERROR(VLOOKUP(H346,'43'!$K$3:$M$16,3,FALSE),0)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IFERROR(VLOOKUP(H347,'43'!$K$3:$M$16,3,FALSE),0)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IFERROR(VLOOKUP(H348,'43'!$K$3:$M$16,3,FALSE),0)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IFERROR(VLOOKUP(H349,'43'!$K$3:$M$16,3,FALSE),0)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IFERROR(VLOOKUP(H350,'43'!$K$3:$M$16,3,FALSE),0)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IFERROR(VLOOKUP(H351,'43'!$K$3:$M$16,3,FALSE),0)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IFERROR(VLOOKUP(H352,'43'!$K$3:$M$16,3,FALSE),0)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IFERROR(VLOOKUP(H353,'43'!$K$3:$M$16,3,FALSE),0)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IFERROR(VLOOKUP(H354,'43'!$K$3:$M$16,3,FALSE),0)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IFERROR(VLOOKUP(H355,'43'!$K$3:$M$16,3,FALSE),0)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IFERROR(VLOOKUP(H356,'43'!$K$3:$M$16,3,FALSE),0)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IFERROR(VLOOKUP(H357,'43'!$K$3:$M$16,3,FALSE),0)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IFERROR(VLOOKUP(H358,'43'!$K$3:$M$16,3,FALSE),0)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IFERROR(VLOOKUP(H359,'43'!$K$3:$M$16,3,FALSE),0)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IFERROR(VLOOKUP(H360,'43'!$K$3:$M$16,3,FALSE),0)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IFERROR(VLOOKUP(H361,'43'!$K$3:$M$16,3,FALSE),0)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IFERROR(VLOOKUP(H362,'43'!$K$3:$M$16,3,FALSE),0)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IFERROR(VLOOKUP(H363,'43'!$K$3:$M$16,3,FALSE),0)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IFERROR(VLOOKUP(H364,'43'!$K$3:$M$16,3,FALSE),0)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IFERROR(VLOOKUP(H365,'43'!$K$3:$M$16,3,FALSE),0)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IFERROR(VLOOKUP(H366,'43'!$K$3:$M$16,3,FALSE),0)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IFERROR(VLOOKUP(H367,'43'!$K$3:$M$16,3,FALSE),0)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IFERROR(VLOOKUP(H368,'43'!$K$3:$M$16,3,FALSE),0)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IFERROR(VLOOKUP(H369,'43'!$K$3:$M$16,3,FALSE),0)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IFERROR(VLOOKUP(H370,'43'!$K$3:$M$16,3,FALSE),0)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IFERROR(VLOOKUP(H371,'43'!$K$3:$M$16,3,FALSE),0)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IFERROR(VLOOKUP(H372,'43'!$K$3:$M$16,3,FALSE),0)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IFERROR(VLOOKUP(H373,'43'!$K$3:$M$16,3,FALSE),0)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IFERROR(VLOOKUP(H374,'43'!$K$3:$M$16,3,FALSE),0)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IFERROR(VLOOKUP(H375,'43'!$K$3:$M$16,3,FALSE),0)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IFERROR(VLOOKUP(H376,'43'!$K$3:$M$16,3,FALSE),0)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IFERROR(VLOOKUP(H377,'43'!$K$3:$M$16,3,FALSE),0)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IFERROR(VLOOKUP(H378,'43'!$K$3:$M$16,3,FALSE),0)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IFERROR(VLOOKUP(H379,'43'!$K$3:$M$16,3,FALSE),0)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IFERROR(VLOOKUP(H380,'43'!$K$3:$M$16,3,FALSE),0)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IFERROR(VLOOKUP(H381,'43'!$K$3:$M$16,3,FALSE),0)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IFERROR(VLOOKUP(H382,'43'!$K$3:$M$16,3,FALSE),0)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IFERROR(VLOOKUP(H383,'43'!$K$3:$M$16,3,FALSE),0)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IFERROR(VLOOKUP(H384,'43'!$K$3:$M$16,3,FALSE),0)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IFERROR(VLOOKUP(H385,'43'!$K$3:$M$16,3,FALSE),0)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IFERROR(VLOOKUP(H386,'43'!$K$3:$M$16,3,FALSE),0)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IFERROR(VLOOKUP(H387,'43'!$K$3:$M$16,3,FALSE),0)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IFERROR(VLOOKUP(H388,'43'!$K$3:$M$16,3,FALSE),0)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IFERROR(VLOOKUP(H389,'43'!$K$3:$M$16,3,FALSE),0)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IFERROR(VLOOKUP(H390,'43'!$K$3:$M$16,3,FALSE),0)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IFERROR(VLOOKUP(H391,'43'!$K$3:$M$16,3,FALSE),0)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IFERROR(VLOOKUP(H392,'43'!$K$3:$M$16,3,FALSE),0)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IFERROR(VLOOKUP(H393,'43'!$K$3:$M$16,3,FALSE),0)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IFERROR(VLOOKUP(H394,'43'!$K$3:$M$16,3,FALSE),0)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IFERROR(VLOOKUP(H395,'43'!$K$3:$M$16,3,FALSE),0)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IFERROR(VLOOKUP(H396,'43'!$K$3:$M$16,3,FALSE),0)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IFERROR(VLOOKUP(H397,'43'!$K$3:$M$16,3,FALSE),0)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IFERROR(VLOOKUP(H398,'43'!$K$3:$M$16,3,FALSE),0)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IFERROR(VLOOKUP(H399,'43'!$K$3:$M$16,3,FALSE),0)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IFERROR(VLOOKUP(H400,'43'!$K$3:$M$16,3,FALSE),0)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IFERROR(VLOOKUP(H401,'43'!$K$3:$M$16,3,FALSE),0)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IFERROR(VLOOKUP(H402,'43'!$K$3:$M$16,3,FALSE),0)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IFERROR(VLOOKUP(H403,'43'!$K$3:$M$16,3,FALSE),0)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IFERROR(VLOOKUP(H404,'43'!$K$3:$M$16,3,FALSE),0)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IFERROR(VLOOKUP(H405,'43'!$K$3:$M$16,3,FALSE),0)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IFERROR(VLOOKUP(H406,'43'!$K$3:$M$16,3,FALSE),0)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IFERROR(VLOOKUP(H407,'43'!$K$3:$M$16,3,FALSE),0)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IFERROR(VLOOKUP(H408,'43'!$K$3:$M$16,3,FALSE),0)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IFERROR(VLOOKUP(H409,'43'!$K$3:$M$16,3,FALSE),0)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IFERROR(VLOOKUP(H410,'43'!$K$3:$M$16,3,FALSE),0)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IFERROR(VLOOKUP(H411,'43'!$K$3:$M$16,3,FALSE),0)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IFERROR(VLOOKUP(H412,'43'!$K$3:$M$16,3,FALSE),0)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IFERROR(VLOOKUP(H413,'43'!$K$3:$M$16,3,FALSE),0)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IFERROR(VLOOKUP(H414,'43'!$K$3:$M$16,3,FALSE),0)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IFERROR(VLOOKUP(H415,'43'!$K$3:$M$16,3,FALSE),0)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IFERROR(VLOOKUP(H416,'43'!$K$3:$M$16,3,FALSE),0)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IFERROR(VLOOKUP(H417,'43'!$K$3:$M$16,3,FALSE),0)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IFERROR(VLOOKUP(H418,'43'!$K$3:$M$16,3,FALSE),0)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IFERROR(VLOOKUP(H419,'43'!$K$3:$M$16,3,FALSE),0)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IFERROR(VLOOKUP(H420,'43'!$K$3:$M$16,3,FALSE),0)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IFERROR(VLOOKUP(H421,'43'!$K$3:$M$16,3,FALSE),0)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IFERROR(VLOOKUP(H422,'43'!$K$3:$M$16,3,FALSE),0)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IFERROR(VLOOKUP(H423,'43'!$K$3:$M$16,3,FALSE),0)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IFERROR(VLOOKUP(H424,'43'!$K$3:$M$16,3,FALSE),0)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IFERROR(VLOOKUP(H425,'43'!$K$3:$M$16,3,FALSE),0)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IFERROR(VLOOKUP(H426,'43'!$K$3:$M$16,3,FALSE),0)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IFERROR(VLOOKUP(H427,'43'!$K$3:$M$16,3,FALSE),0)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IFERROR(VLOOKUP(H428,'43'!$K$3:$M$16,3,FALSE),0)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IFERROR(VLOOKUP(H429,'43'!$K$3:$M$16,3,FALSE),0)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IFERROR(VLOOKUP(H430,'43'!$K$3:$M$16,3,FALSE),0)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IFERROR(VLOOKUP(H431,'43'!$K$3:$M$16,3,FALSE),0)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IFERROR(VLOOKUP(H432,'43'!$K$3:$M$16,3,FALSE),0)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IFERROR(VLOOKUP(H433,'43'!$K$3:$M$16,3,FALSE),0)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IFERROR(VLOOKUP(H434,'43'!$K$3:$M$16,3,FALSE),0)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IFERROR(VLOOKUP(H435,'43'!$K$3:$M$16,3,FALSE),0)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IFERROR(VLOOKUP(H436,'43'!$K$3:$M$16,3,FALSE),0)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IFERROR(VLOOKUP(H437,'43'!$K$3:$M$16,3,FALSE),0)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IFERROR(VLOOKUP(H438,'43'!$K$3:$M$16,3,FALSE),0)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IFERROR(VLOOKUP(H439,'43'!$K$3:$M$16,3,FALSE),0)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IFERROR(VLOOKUP(H440,'43'!$K$3:$M$16,3,FALSE),0)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IFERROR(VLOOKUP(H441,'43'!$K$3:$M$16,3,FALSE),0)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IFERROR(VLOOKUP(H442,'43'!$K$3:$M$16,3,FALSE),0)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IFERROR(VLOOKUP(H443,'43'!$K$3:$M$16,3,FALSE),0)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IFERROR(VLOOKUP(H444,'43'!$K$3:$M$16,3,FALSE),0)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IFERROR(VLOOKUP(H445,'43'!$K$3:$M$16,3,FALSE),0)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IFERROR(VLOOKUP(H446,'43'!$K$3:$M$16,3,FALSE),0)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IFERROR(VLOOKUP(H447,'43'!$K$3:$M$16,3,FALSE),0)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IFERROR(VLOOKUP(H448,'43'!$K$3:$M$16,3,FALSE),0)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IFERROR(VLOOKUP(H449,'43'!$K$3:$M$16,3,FALSE),0)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IFERROR(VLOOKUP(H450,'43'!$K$3:$M$16,3,FALSE),0)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IFERROR(VLOOKUP(H451,'43'!$K$3:$M$16,3,FALSE),0)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IFERROR(VLOOKUP(H452,'43'!$K$3:$M$16,3,FALSE),0)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IFERROR(VLOOKUP(H453,'43'!$K$3:$M$16,3,FALSE),0)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IFERROR(VLOOKUP(H454,'43'!$K$3:$M$16,3,FALSE),0)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IFERROR(VLOOKUP(H455,'43'!$K$3:$M$16,3,FALSE),0)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IFERROR(VLOOKUP(H456,'43'!$K$3:$M$16,3,FALSE),0)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IFERROR(VLOOKUP(H457,'43'!$K$3:$M$16,3,FALSE),0)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IFERROR(VLOOKUP(H458,'43'!$K$3:$M$16,3,FALSE),0)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IFERROR(VLOOKUP(H459,'43'!$K$3:$M$16,3,FALSE),0)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IFERROR(VLOOKUP(H460,'43'!$K$3:$M$16,3,FALSE),0)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IFERROR(VLOOKUP(H461,'43'!$K$3:$M$16,3,FALSE),0)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IFERROR(VLOOKUP(H462,'43'!$K$3:$M$16,3,FALSE),0)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IFERROR(VLOOKUP(H463,'43'!$K$3:$M$16,3,FALSE),0)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IFERROR(VLOOKUP(H464,'43'!$K$3:$M$16,3,FALSE),0)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IFERROR(VLOOKUP(H465,'43'!$K$3:$M$16,3,FALSE),0)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IFERROR(VLOOKUP(H466,'43'!$K$3:$M$16,3,FALSE),0)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IFERROR(VLOOKUP(H467,'43'!$K$3:$M$16,3,FALSE),0)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IFERROR(VLOOKUP(H468,'43'!$K$3:$M$16,3,FALSE),0)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IFERROR(VLOOKUP(H469,'43'!$K$3:$M$16,3,FALSE),0)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IFERROR(VLOOKUP(H470,'43'!$K$3:$M$16,3,FALSE),0)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IFERROR(VLOOKUP(H471,'43'!$K$3:$M$16,3,FALSE),0)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IFERROR(VLOOKUP(H472,'43'!$K$3:$M$16,3,FALSE),0)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IFERROR(VLOOKUP(H473,'43'!$K$3:$M$16,3,FALSE),0)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IFERROR(VLOOKUP(H474,'43'!$K$3:$M$16,3,FALSE),0)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IFERROR(VLOOKUP(H475,'43'!$K$3:$M$16,3,FALSE),0)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IFERROR(VLOOKUP(H476,'43'!$K$3:$M$16,3,FALSE),0)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IFERROR(VLOOKUP(H477,'43'!$K$3:$M$16,3,FALSE),0)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IFERROR(VLOOKUP(H478,'43'!$K$3:$M$16,3,FALSE),0)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IFERROR(VLOOKUP(H479,'43'!$K$3:$M$16,3,FALSE),0)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IFERROR(VLOOKUP(H480,'43'!$K$3:$M$16,3,FALSE),0)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IFERROR(VLOOKUP(H481,'43'!$K$3:$M$16,3,FALSE),0)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IFERROR(VLOOKUP(H482,'43'!$K$3:$M$16,3,FALSE),0)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IFERROR(VLOOKUP(H483,'43'!$K$3:$M$16,3,FALSE),0)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IFERROR(VLOOKUP(H484,'43'!$K$3:$M$16,3,FALSE),0)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IFERROR(VLOOKUP(H485,'43'!$K$3:$M$16,3,FALSE),0)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IFERROR(VLOOKUP(H486,'43'!$K$3:$M$16,3,FALSE),0)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IFERROR(VLOOKUP(H487,'43'!$K$3:$M$16,3,FALSE),0)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IFERROR(VLOOKUP(H488,'43'!$K$3:$M$16,3,FALSE),0)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IFERROR(VLOOKUP(H489,'43'!$K$3:$M$16,3,FALSE),0)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IFERROR(VLOOKUP(H490,'43'!$K$3:$M$16,3,FALSE),0)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IFERROR(VLOOKUP(H491,'43'!$K$3:$M$16,3,FALSE),0)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IFERROR(VLOOKUP(H492,'43'!$K$3:$M$16,3,FALSE),0)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IFERROR(VLOOKUP(H493,'43'!$K$3:$M$16,3,FALSE),0)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IFERROR(VLOOKUP(H494,'43'!$K$3:$M$16,3,FALSE),0)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IFERROR(VLOOKUP(H495,'43'!$K$3:$M$16,3,FALSE),0)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IFERROR(VLOOKUP(H496,'43'!$K$3:$M$16,3,FALSE),0)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IFERROR(VLOOKUP(H497,'43'!$K$3:$M$16,3,FALSE),0)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IFERROR(VLOOKUP(H498,'43'!$K$3:$M$16,3,FALSE),0)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IFERROR(VLOOKUP(H499,'43'!$K$3:$M$16,3,FALSE),0)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0wCeTZQKm1HPZbshIqo2TiHJnmhc08l40O8CCTTTQPoi+tbbouToAKJNeNydEv92QmOMJPrf4dXo2nUH6DZMGQ==" saltValue="5a7tR7E0mAlUNlrEey3Ej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82EB8A94-8D92-410E-AB2E-A30ED276F2EC}">
      <formula1>$AB$539:$AB$542</formula1>
    </dataValidation>
    <dataValidation type="list" allowBlank="1" showInputMessage="1" showErrorMessage="1" sqref="A4:A499" xr:uid="{0CE9F2B2-6ACA-47D2-A953-8DAA46011464}">
      <formula1>$AB$544:$AB$549</formula1>
    </dataValidation>
    <dataValidation type="list" allowBlank="1" showInputMessage="1" showErrorMessage="1" sqref="E4:E499" xr:uid="{1DD99BF8-9E75-4C62-A298-8EB8D7789A78}">
      <formula1>$AB$500:$AB$534</formula1>
    </dataValidation>
  </dataValidation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codeName="Blad91">
    <tabColor rgb="FFC2E76B"/>
  </sheetPr>
  <dimension ref="A2:N62"/>
  <sheetViews>
    <sheetView showGridLines="0" topLeftCell="A11"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SUMIF('44a'!$H$4:$H$499,"A",'44a'!$S$4:$S$499)</f>
        <v>0</v>
      </c>
    </row>
    <row r="4" spans="1:14">
      <c r="A4" s="17" t="s">
        <v>127</v>
      </c>
      <c r="B4" s="285">
        <f>VLOOKUP(H5,'Kosten NEN2075'!A3:E52,3)</f>
        <v>0</v>
      </c>
      <c r="C4" s="285"/>
      <c r="D4" s="285"/>
      <c r="E4" s="285"/>
      <c r="F4" s="20"/>
      <c r="G4" s="20"/>
      <c r="H4" s="13"/>
      <c r="K4" s="35" t="s">
        <v>126</v>
      </c>
      <c r="L4" s="47"/>
      <c r="M4" s="191"/>
      <c r="N4" s="84">
        <f>SUMIF('44a'!$H$4:$H$499,"B",'44a'!$S$4:$S$499)</f>
        <v>0</v>
      </c>
    </row>
    <row r="5" spans="1:14">
      <c r="A5" s="18" t="s">
        <v>129</v>
      </c>
      <c r="B5" s="286">
        <f>VLOOKUP(H5,'Kosten NEN2075'!A3:E52,4)</f>
        <v>0</v>
      </c>
      <c r="C5" s="286"/>
      <c r="D5" s="286"/>
      <c r="E5" s="286"/>
      <c r="F5" s="282" t="s">
        <v>130</v>
      </c>
      <c r="G5" s="282"/>
      <c r="H5" s="14">
        <v>44</v>
      </c>
      <c r="K5" s="35" t="s">
        <v>131</v>
      </c>
      <c r="L5" s="47"/>
      <c r="M5" s="191"/>
      <c r="N5" s="84">
        <f>SUMIF('44a'!$H$4:$H$499,"C",'44a'!$S$4:$S$499)</f>
        <v>0</v>
      </c>
    </row>
    <row r="6" spans="1:14">
      <c r="A6" s="19" t="s">
        <v>132</v>
      </c>
      <c r="B6" s="287">
        <f>VLOOKUP(H5,'Kosten NEN2075'!A3:E52,5)</f>
        <v>0</v>
      </c>
      <c r="C6" s="287"/>
      <c r="D6" s="287"/>
      <c r="E6" s="287"/>
      <c r="F6" s="283" t="s">
        <v>133</v>
      </c>
      <c r="G6" s="283"/>
      <c r="H6" s="15" t="str">
        <f>CONCATENATE(H5,"a")</f>
        <v>44a</v>
      </c>
      <c r="K6" s="35" t="s">
        <v>448</v>
      </c>
      <c r="L6" s="47"/>
      <c r="M6" s="191"/>
      <c r="N6" s="84">
        <f>SUMIF('44a'!$H$4:$H$499,"D",'44a'!$S$4:$S$499)</f>
        <v>0</v>
      </c>
    </row>
    <row r="7" spans="1:14">
      <c r="K7" s="35" t="s">
        <v>134</v>
      </c>
      <c r="L7" s="47"/>
      <c r="M7" s="191"/>
      <c r="N7" s="84">
        <f>SUMIF('44a'!$H$4:$H$499,"E",'44a'!$S$4:$S$499)</f>
        <v>0</v>
      </c>
    </row>
    <row r="8" spans="1:14">
      <c r="A8" s="4" t="s">
        <v>136</v>
      </c>
      <c r="B8" s="5"/>
      <c r="C8" s="5"/>
      <c r="D8" s="5"/>
      <c r="E8" s="16">
        <f>MAX(L3:L16)</f>
        <v>0</v>
      </c>
      <c r="K8" s="35" t="s">
        <v>138</v>
      </c>
      <c r="L8" s="47"/>
      <c r="M8" s="191"/>
      <c r="N8" s="84">
        <f>SUMIF('44a'!$H$4:$H$499,"F",'44a'!$S$4:$S$499)</f>
        <v>0</v>
      </c>
    </row>
    <row r="9" spans="1:14">
      <c r="A9" s="4" t="s">
        <v>111</v>
      </c>
      <c r="B9" s="5"/>
      <c r="C9" s="5"/>
      <c r="D9" s="5"/>
      <c r="E9" s="164">
        <v>0.08</v>
      </c>
      <c r="K9" s="35" t="s">
        <v>140</v>
      </c>
      <c r="L9" s="47"/>
      <c r="M9" s="191"/>
      <c r="N9" s="84">
        <f>SUMIF('44a'!$H$4:$H$499,"G",'44a'!$S$4:$S$499)</f>
        <v>0</v>
      </c>
    </row>
    <row r="10" spans="1:14">
      <c r="H10" s="8" t="s">
        <v>139</v>
      </c>
      <c r="K10" s="35" t="s">
        <v>586</v>
      </c>
      <c r="L10" s="47"/>
      <c r="M10" s="191"/>
      <c r="N10" s="84">
        <f>SUMIF('44a'!$H$4:$H$499,"H",'44a'!$S$4:$S$499)</f>
        <v>0</v>
      </c>
    </row>
    <row r="11" spans="1:14">
      <c r="A11" s="4" t="s">
        <v>141</v>
      </c>
      <c r="B11" s="5"/>
      <c r="C11" s="5"/>
      <c r="D11" s="5"/>
      <c r="E11" s="5"/>
      <c r="F11" s="21"/>
      <c r="G11" s="21"/>
      <c r="H11" s="165">
        <f>SUM(N3:N16)*Offertetarief</f>
        <v>0</v>
      </c>
      <c r="K11" s="37" t="s">
        <v>642</v>
      </c>
      <c r="L11" s="48"/>
      <c r="M11" s="192"/>
      <c r="N11" s="85">
        <f>SUMIF('44a'!$H$4:$H$499,"I",'44a'!$S$4:$S$499)</f>
        <v>0</v>
      </c>
    </row>
    <row r="12" spans="1:14">
      <c r="E12" t="s">
        <v>142</v>
      </c>
      <c r="F12" s="8" t="s">
        <v>143</v>
      </c>
      <c r="G12" s="8" t="s">
        <v>144</v>
      </c>
      <c r="H12" s="8"/>
      <c r="K12" s="8"/>
      <c r="L12" s="8"/>
      <c r="M12" s="166"/>
      <c r="N12" s="114"/>
    </row>
    <row r="13" spans="1:14">
      <c r="A13" s="5" t="s">
        <v>145</v>
      </c>
      <c r="B13" s="5"/>
      <c r="C13" s="5"/>
      <c r="D13" s="5"/>
      <c r="E13" s="167">
        <v>4</v>
      </c>
      <c r="F13" s="44">
        <f>SUMIF('44a'!H4:H499,"&lt;&gt;X",'44a'!O4:O499)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'44a'!Q500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SUMIFS('44a'!J4:J499,'44a'!I4:I499,"Linoleum",'44a'!H4:H499,"&lt;&gt;X")+SUMIFS('44a'!M4:M499,'44a'!L4:L499,"Linoleum",'44a'!H4:H499,"&lt;&gt;X")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SUMIFS('44a'!J4:J499,'44a'!I4:I499,"Tapijt",'44a'!H4:H499,"&lt;&gt;X")+SUMIFS('44a'!M4:M499,'44a'!L4:L499,"Tapijt",'44a'!H4:H499,"&lt;&gt;X")</f>
        <v>0</v>
      </c>
      <c r="F26" s="194"/>
      <c r="G26" s="174">
        <f t="shared" si="0"/>
        <v>0</v>
      </c>
      <c r="H26" s="36">
        <v>1</v>
      </c>
      <c r="I26" s="175">
        <f t="shared" si="1"/>
        <v>0</v>
      </c>
    </row>
    <row r="27" spans="1:9">
      <c r="A27" s="258" t="s">
        <v>158</v>
      </c>
      <c r="B27" s="257"/>
      <c r="C27" s="257"/>
      <c r="D27" s="264"/>
      <c r="E27" s="97">
        <f>SUMIFS('44a'!J4:J499,'44a'!I4:I499,"Steen/glad",'44a'!H4:H499,"&lt;&gt;X",'44a'!H4:H499,"&lt;&gt;G")+SUMIFS('44a'!M4:M499,'44a'!L4:L499,"Steen/glad",'44a'!H4:H499,"&lt;&gt;X",'44a'!H4:H499,"&lt;&gt;G")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'44a'!T500</f>
        <v>0</v>
      </c>
      <c r="F29" s="193"/>
      <c r="G29" s="172">
        <f t="shared" si="0"/>
        <v>0</v>
      </c>
      <c r="H29" s="95"/>
      <c r="I29" s="173">
        <f t="shared" si="1"/>
        <v>0</v>
      </c>
    </row>
    <row r="30" spans="1:9">
      <c r="A30" s="258" t="s">
        <v>160</v>
      </c>
      <c r="B30" s="257"/>
      <c r="C30" s="257"/>
      <c r="D30" s="259"/>
      <c r="E30" s="26">
        <f>'44a'!U500</f>
        <v>0</v>
      </c>
      <c r="F30" s="194"/>
      <c r="G30" s="174">
        <f t="shared" si="0"/>
        <v>0</v>
      </c>
      <c r="H30" s="36"/>
      <c r="I30" s="175">
        <f t="shared" si="1"/>
        <v>0</v>
      </c>
    </row>
    <row r="31" spans="1:9">
      <c r="A31" s="258" t="s">
        <v>161</v>
      </c>
      <c r="B31" s="257"/>
      <c r="C31" s="257"/>
      <c r="D31" s="259"/>
      <c r="E31" s="26">
        <f>'44a'!V500*2</f>
        <v>0</v>
      </c>
      <c r="F31" s="194"/>
      <c r="G31" s="174">
        <f t="shared" si="0"/>
        <v>0</v>
      </c>
      <c r="H31" s="36"/>
      <c r="I31" s="175">
        <f t="shared" si="1"/>
        <v>0</v>
      </c>
    </row>
    <row r="32" spans="1:9">
      <c r="A32" s="258" t="s">
        <v>162</v>
      </c>
      <c r="B32" s="257"/>
      <c r="C32" s="257"/>
      <c r="D32" s="259"/>
      <c r="E32" s="26">
        <f>'44a'!W500</f>
        <v>0</v>
      </c>
      <c r="F32" s="194"/>
      <c r="G32" s="174">
        <f t="shared" si="0"/>
        <v>0</v>
      </c>
      <c r="H32" s="36"/>
      <c r="I32" s="175">
        <f t="shared" si="1"/>
        <v>0</v>
      </c>
    </row>
    <row r="33" spans="1:9">
      <c r="A33" s="258" t="s">
        <v>163</v>
      </c>
      <c r="B33" s="257"/>
      <c r="C33" s="257"/>
      <c r="D33" s="259"/>
      <c r="E33" s="26">
        <f>'44a'!X500</f>
        <v>0</v>
      </c>
      <c r="F33" s="194"/>
      <c r="G33" s="174">
        <f t="shared" si="0"/>
        <v>0</v>
      </c>
      <c r="H33" s="36"/>
      <c r="I33" s="175">
        <f t="shared" si="1"/>
        <v>0</v>
      </c>
    </row>
    <row r="34" spans="1:9">
      <c r="A34" s="258" t="s">
        <v>164</v>
      </c>
      <c r="B34" s="257"/>
      <c r="C34" s="257"/>
      <c r="D34" s="259"/>
      <c r="E34" s="26">
        <f>'44a'!Y500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SUMIF('44a'!H4:H499,"G",'44a'!O4:O499)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qjTnBmPi4vas1TvoOiaGgdwZIb7tAcj8wBWjy9DGAXeT8iP+isLjua40nZIrXzxQb1mRp/G+1sIC8tcphqUSmA==" saltValue="PRs0LlUHlq6v7VYY8FTyHQ=="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codeName="Blad92">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44</v>
      </c>
      <c r="B1" s="292"/>
      <c r="C1" s="293"/>
      <c r="D1" s="294" t="s">
        <v>127</v>
      </c>
      <c r="E1" s="295"/>
      <c r="F1" s="297">
        <f>'Kosten NEN2075'!C46</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IFERROR(VLOOKUP(H4,'44'!$K$3:$M$16,3,FALSE),0)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IFERROR(VLOOKUP(H5,'44'!$K$3:$M$16,3,FALSE),0)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IFERROR(VLOOKUP(H6,'44'!$K$3:$M$16,3,FALSE),0)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IFERROR(VLOOKUP(H7,'44'!$K$3:$M$16,3,FALSE),0)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IFERROR(VLOOKUP(H8,'44'!$K$3:$M$16,3,FALSE),0)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IFERROR(VLOOKUP(H9,'44'!$K$3:$M$16,3,FALSE),0)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IFERROR(VLOOKUP(H10,'44'!$K$3:$M$16,3,FALSE),0)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IFERROR(VLOOKUP(H11,'44'!$K$3:$M$16,3,FALSE),0)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IFERROR(VLOOKUP(H12,'44'!$K$3:$M$16,3,FALSE),0)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IFERROR(VLOOKUP(H13,'44'!$K$3:$M$16,3,FALSE),0)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IFERROR(VLOOKUP(H14,'44'!$K$3:$M$16,3,FALSE),0)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IFERROR(VLOOKUP(H15,'44'!$K$3:$M$16,3,FALSE),0)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IFERROR(VLOOKUP(H16,'44'!$K$3:$M$16,3,FALSE),0)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IFERROR(VLOOKUP(H17,'44'!$K$3:$M$16,3,FALSE),0)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IFERROR(VLOOKUP(H18,'44'!$K$3:$M$16,3,FALSE),0)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IFERROR(VLOOKUP(H19,'44'!$K$3:$M$16,3,FALSE),0)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IFERROR(VLOOKUP(H20,'44'!$K$3:$M$16,3,FALSE),0)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IFERROR(VLOOKUP(H21,'44'!$K$3:$M$16,3,FALSE),0)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IFERROR(VLOOKUP(H22,'44'!$K$3:$M$16,3,FALSE),0)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IFERROR(VLOOKUP(H23,'44'!$K$3:$M$16,3,FALSE),0)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IFERROR(VLOOKUP(H24,'44'!$K$3:$M$16,3,FALSE),0)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IFERROR(VLOOKUP(H25,'44'!$K$3:$M$16,3,FALSE),0)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IFERROR(VLOOKUP(H26,'44'!$K$3:$M$16,3,FALSE),0)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IFERROR(VLOOKUP(H27,'44'!$K$3:$M$16,3,FALSE),0)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IFERROR(VLOOKUP(H28,'44'!$K$3:$M$16,3,FALSE),0)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IFERROR(VLOOKUP(H29,'44'!$K$3:$M$16,3,FALSE),0)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IFERROR(VLOOKUP(H30,'44'!$K$3:$M$16,3,FALSE),0)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IFERROR(VLOOKUP(H31,'44'!$K$3:$M$16,3,FALSE),0)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IFERROR(VLOOKUP(H32,'44'!$K$3:$M$16,3,FALSE),0)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IFERROR(VLOOKUP(H33,'44'!$K$3:$M$16,3,FALSE),0)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IFERROR(VLOOKUP(H34,'44'!$K$3:$M$16,3,FALSE),0)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IFERROR(VLOOKUP(H35,'44'!$K$3:$M$16,3,FALSE),0)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IFERROR(VLOOKUP(H36,'44'!$K$3:$M$16,3,FALSE),0)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IFERROR(VLOOKUP(H37,'44'!$K$3:$M$16,3,FALSE),0)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IFERROR(VLOOKUP(H38,'44'!$K$3:$M$16,3,FALSE),0)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IFERROR(VLOOKUP(H39,'44'!$K$3:$M$16,3,FALSE),0)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IFERROR(VLOOKUP(H40,'44'!$K$3:$M$16,3,FALSE),0)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IFERROR(VLOOKUP(H41,'44'!$K$3:$M$16,3,FALSE),0)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IFERROR(VLOOKUP(H42,'44'!$K$3:$M$16,3,FALSE),0)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IFERROR(VLOOKUP(H43,'44'!$K$3:$M$16,3,FALSE),0)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IFERROR(VLOOKUP(H44,'44'!$K$3:$M$16,3,FALSE),0)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IFERROR(VLOOKUP(H45,'44'!$K$3:$M$16,3,FALSE),0)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IFERROR(VLOOKUP(H46,'44'!$K$3:$M$16,3,FALSE),0)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IFERROR(VLOOKUP(H47,'44'!$K$3:$M$16,3,FALSE),0)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IFERROR(VLOOKUP(H48,'44'!$K$3:$M$16,3,FALSE),0)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IFERROR(VLOOKUP(H49,'44'!$K$3:$M$16,3,FALSE),0)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IFERROR(VLOOKUP(H50,'44'!$K$3:$M$16,3,FALSE),0)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IFERROR(VLOOKUP(H51,'44'!$K$3:$M$16,3,FALSE),0)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IFERROR(VLOOKUP(H52,'44'!$K$3:$M$16,3,FALSE),0)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IFERROR(VLOOKUP(H53,'44'!$K$3:$M$16,3,FALSE),0)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IFERROR(VLOOKUP(H54,'44'!$K$3:$M$16,3,FALSE),0)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IFERROR(VLOOKUP(H55,'44'!$K$3:$M$16,3,FALSE),0)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IFERROR(VLOOKUP(H56,'44'!$K$3:$M$16,3,FALSE),0)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IFERROR(VLOOKUP(H57,'44'!$K$3:$M$16,3,FALSE),0)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IFERROR(VLOOKUP(H58,'44'!$K$3:$M$16,3,FALSE),0)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IFERROR(VLOOKUP(H59,'44'!$K$3:$M$16,3,FALSE),0)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IFERROR(VLOOKUP(H60,'44'!$K$3:$M$16,3,FALSE),0)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IFERROR(VLOOKUP(H61,'44'!$K$3:$M$16,3,FALSE),0)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IFERROR(VLOOKUP(H62,'44'!$K$3:$M$16,3,FALSE),0)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IFERROR(VLOOKUP(H63,'44'!$K$3:$M$16,3,FALSE),0)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IFERROR(VLOOKUP(H64,'44'!$K$3:$M$16,3,FALSE),0)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IFERROR(VLOOKUP(H65,'44'!$K$3:$M$16,3,FALSE),0)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IFERROR(VLOOKUP(H66,'44'!$K$3:$M$16,3,FALSE),0)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IFERROR(VLOOKUP(H67,'44'!$K$3:$M$16,3,FALSE),0)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IFERROR(VLOOKUP(H68,'44'!$K$3:$M$16,3,FALSE),0)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IFERROR(VLOOKUP(H69,'44'!$K$3:$M$16,3,FALSE),0)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IFERROR(VLOOKUP(H70,'44'!$K$3:$M$16,3,FALSE),0)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IFERROR(VLOOKUP(H71,'44'!$K$3:$M$16,3,FALSE),0)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IFERROR(VLOOKUP(H72,'44'!$K$3:$M$16,3,FALSE),0)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IFERROR(VLOOKUP(H73,'44'!$K$3:$M$16,3,FALSE),0)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IFERROR(VLOOKUP(H74,'44'!$K$3:$M$16,3,FALSE),0)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IFERROR(VLOOKUP(H75,'44'!$K$3:$M$16,3,FALSE),0)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IFERROR(VLOOKUP(H76,'44'!$K$3:$M$16,3,FALSE),0)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IFERROR(VLOOKUP(H77,'44'!$K$3:$M$16,3,FALSE),0)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IFERROR(VLOOKUP(H78,'44'!$K$3:$M$16,3,FALSE),0)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IFERROR(VLOOKUP(H79,'44'!$K$3:$M$16,3,FALSE),0)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IFERROR(VLOOKUP(H80,'44'!$K$3:$M$16,3,FALSE),0)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IFERROR(VLOOKUP(H81,'44'!$K$3:$M$16,3,FALSE),0)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IFERROR(VLOOKUP(H82,'44'!$K$3:$M$16,3,FALSE),0)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IFERROR(VLOOKUP(H83,'44'!$K$3:$M$16,3,FALSE),0)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IFERROR(VLOOKUP(H84,'44'!$K$3:$M$16,3,FALSE),0)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IFERROR(VLOOKUP(H85,'44'!$K$3:$M$16,3,FALSE),0)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IFERROR(VLOOKUP(H86,'44'!$K$3:$M$16,3,FALSE),0)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IFERROR(VLOOKUP(H87,'44'!$K$3:$M$16,3,FALSE),0)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IFERROR(VLOOKUP(H88,'44'!$K$3:$M$16,3,FALSE),0)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IFERROR(VLOOKUP(H89,'44'!$K$3:$M$16,3,FALSE),0)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IFERROR(VLOOKUP(H90,'44'!$K$3:$M$16,3,FALSE),0)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IFERROR(VLOOKUP(H91,'44'!$K$3:$M$16,3,FALSE),0)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IFERROR(VLOOKUP(H92,'44'!$K$3:$M$16,3,FALSE),0)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IFERROR(VLOOKUP(H93,'44'!$K$3:$M$16,3,FALSE),0)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IFERROR(VLOOKUP(H94,'44'!$K$3:$M$16,3,FALSE),0)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IFERROR(VLOOKUP(H95,'44'!$K$3:$M$16,3,FALSE),0)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IFERROR(VLOOKUP(H96,'44'!$K$3:$M$16,3,FALSE),0)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IFERROR(VLOOKUP(H97,'44'!$K$3:$M$16,3,FALSE),0)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IFERROR(VLOOKUP(H98,'44'!$K$3:$M$16,3,FALSE),0)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IFERROR(VLOOKUP(H99,'44'!$K$3:$M$16,3,FALSE),0)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IFERROR(VLOOKUP(H100,'44'!$K$3:$M$16,3,FALSE),0)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IFERROR(VLOOKUP(H101,'44'!$K$3:$M$16,3,FALSE),0)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IFERROR(VLOOKUP(H102,'44'!$K$3:$M$16,3,FALSE),0)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IFERROR(VLOOKUP(H103,'44'!$K$3:$M$16,3,FALSE),0)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IFERROR(VLOOKUP(H104,'44'!$K$3:$M$16,3,FALSE),0)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IFERROR(VLOOKUP(H105,'44'!$K$3:$M$16,3,FALSE),0)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IFERROR(VLOOKUP(H106,'44'!$K$3:$M$16,3,FALSE),0)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IFERROR(VLOOKUP(H107,'44'!$K$3:$M$16,3,FALSE),0)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IFERROR(VLOOKUP(H108,'44'!$K$3:$M$16,3,FALSE),0)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IFERROR(VLOOKUP(H109,'44'!$K$3:$M$16,3,FALSE),0)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IFERROR(VLOOKUP(H110,'44'!$K$3:$M$16,3,FALSE),0)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IFERROR(VLOOKUP(H111,'44'!$K$3:$M$16,3,FALSE),0)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IFERROR(VLOOKUP(H112,'44'!$K$3:$M$16,3,FALSE),0)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IFERROR(VLOOKUP(H113,'44'!$K$3:$M$16,3,FALSE),0)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IFERROR(VLOOKUP(H114,'44'!$K$3:$M$16,3,FALSE),0)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IFERROR(VLOOKUP(H115,'44'!$K$3:$M$16,3,FALSE),0)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IFERROR(VLOOKUP(H116,'44'!$K$3:$M$16,3,FALSE),0)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IFERROR(VLOOKUP(H117,'44'!$K$3:$M$16,3,FALSE),0)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IFERROR(VLOOKUP(H118,'44'!$K$3:$M$16,3,FALSE),0)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IFERROR(VLOOKUP(H119,'44'!$K$3:$M$16,3,FALSE),0)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IFERROR(VLOOKUP(H120,'44'!$K$3:$M$16,3,FALSE),0)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IFERROR(VLOOKUP(H121,'44'!$K$3:$M$16,3,FALSE),0)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IFERROR(VLOOKUP(H122,'44'!$K$3:$M$16,3,FALSE),0)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IFERROR(VLOOKUP(H123,'44'!$K$3:$M$16,3,FALSE),0)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IFERROR(VLOOKUP(H124,'44'!$K$3:$M$16,3,FALSE),0)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IFERROR(VLOOKUP(H125,'44'!$K$3:$M$16,3,FALSE),0)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IFERROR(VLOOKUP(H126,'44'!$K$3:$M$16,3,FALSE),0)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IFERROR(VLOOKUP(H127,'44'!$K$3:$M$16,3,FALSE),0)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IFERROR(VLOOKUP(H128,'44'!$K$3:$M$16,3,FALSE),0)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IFERROR(VLOOKUP(H129,'44'!$K$3:$M$16,3,FALSE),0)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IFERROR(VLOOKUP(H130,'44'!$K$3:$M$16,3,FALSE),0)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IFERROR(VLOOKUP(H131,'44'!$K$3:$M$16,3,FALSE),0)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IFERROR(VLOOKUP(H132,'44'!$K$3:$M$16,3,FALSE),0)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IFERROR(VLOOKUP(H133,'44'!$K$3:$M$16,3,FALSE),0)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IFERROR(VLOOKUP(H134,'44'!$K$3:$M$16,3,FALSE),0)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IFERROR(VLOOKUP(H135,'44'!$K$3:$M$16,3,FALSE),0)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IFERROR(VLOOKUP(H136,'44'!$K$3:$M$16,3,FALSE),0)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IFERROR(VLOOKUP(H137,'44'!$K$3:$M$16,3,FALSE),0)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IFERROR(VLOOKUP(H138,'44'!$K$3:$M$16,3,FALSE),0)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IFERROR(VLOOKUP(H139,'44'!$K$3:$M$16,3,FALSE),0)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IFERROR(VLOOKUP(H140,'44'!$K$3:$M$16,3,FALSE),0)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IFERROR(VLOOKUP(H141,'44'!$K$3:$M$16,3,FALSE),0)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IFERROR(VLOOKUP(H142,'44'!$K$3:$M$16,3,FALSE),0)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IFERROR(VLOOKUP(H143,'44'!$K$3:$M$16,3,FALSE),0)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IFERROR(VLOOKUP(H144,'44'!$K$3:$M$16,3,FALSE),0)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IFERROR(VLOOKUP(H145,'44'!$K$3:$M$16,3,FALSE),0)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IFERROR(VLOOKUP(H146,'44'!$K$3:$M$16,3,FALSE),0)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IFERROR(VLOOKUP(H147,'44'!$K$3:$M$16,3,FALSE),0)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IFERROR(VLOOKUP(H148,'44'!$K$3:$M$16,3,FALSE),0)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IFERROR(VLOOKUP(H149,'44'!$K$3:$M$16,3,FALSE),0)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IFERROR(VLOOKUP(H150,'44'!$K$3:$M$16,3,FALSE),0)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IFERROR(VLOOKUP(H151,'44'!$K$3:$M$16,3,FALSE),0)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IFERROR(VLOOKUP(H152,'44'!$K$3:$M$16,3,FALSE),0)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IFERROR(VLOOKUP(H153,'44'!$K$3:$M$16,3,FALSE),0)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IFERROR(VLOOKUP(H154,'44'!$K$3:$M$16,3,FALSE),0)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IFERROR(VLOOKUP(H155,'44'!$K$3:$M$16,3,FALSE),0)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IFERROR(VLOOKUP(H156,'44'!$K$3:$M$16,3,FALSE),0)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IFERROR(VLOOKUP(H157,'44'!$K$3:$M$16,3,FALSE),0)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IFERROR(VLOOKUP(H158,'44'!$K$3:$M$16,3,FALSE),0)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IFERROR(VLOOKUP(H159,'44'!$K$3:$M$16,3,FALSE),0)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IFERROR(VLOOKUP(H160,'44'!$K$3:$M$16,3,FALSE),0)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IFERROR(VLOOKUP(H161,'44'!$K$3:$M$16,3,FALSE),0)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IFERROR(VLOOKUP(H162,'44'!$K$3:$M$16,3,FALSE),0)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IFERROR(VLOOKUP(H163,'44'!$K$3:$M$16,3,FALSE),0)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IFERROR(VLOOKUP(H164,'44'!$K$3:$M$16,3,FALSE),0)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IFERROR(VLOOKUP(H165,'44'!$K$3:$M$16,3,FALSE),0)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IFERROR(VLOOKUP(H166,'44'!$K$3:$M$16,3,FALSE),0)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IFERROR(VLOOKUP(H167,'44'!$K$3:$M$16,3,FALSE),0)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IFERROR(VLOOKUP(H168,'44'!$K$3:$M$16,3,FALSE),0)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IFERROR(VLOOKUP(H169,'44'!$K$3:$M$16,3,FALSE),0)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IFERROR(VLOOKUP(H170,'44'!$K$3:$M$16,3,FALSE),0)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IFERROR(VLOOKUP(H171,'44'!$K$3:$M$16,3,FALSE),0)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IFERROR(VLOOKUP(H172,'44'!$K$3:$M$16,3,FALSE),0)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IFERROR(VLOOKUP(H173,'44'!$K$3:$M$16,3,FALSE),0)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IFERROR(VLOOKUP(H174,'44'!$K$3:$M$16,3,FALSE),0)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IFERROR(VLOOKUP(H175,'44'!$K$3:$M$16,3,FALSE),0)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IFERROR(VLOOKUP(H176,'44'!$K$3:$M$16,3,FALSE),0)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IFERROR(VLOOKUP(H177,'44'!$K$3:$M$16,3,FALSE),0)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IFERROR(VLOOKUP(H178,'44'!$K$3:$M$16,3,FALSE),0)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IFERROR(VLOOKUP(H179,'44'!$K$3:$M$16,3,FALSE),0)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IFERROR(VLOOKUP(H180,'44'!$K$3:$M$16,3,FALSE),0)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IFERROR(VLOOKUP(H181,'44'!$K$3:$M$16,3,FALSE),0)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IFERROR(VLOOKUP(H182,'44'!$K$3:$M$16,3,FALSE),0)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IFERROR(VLOOKUP(H183,'44'!$K$3:$M$16,3,FALSE),0)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IFERROR(VLOOKUP(H184,'44'!$K$3:$M$16,3,FALSE),0)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IFERROR(VLOOKUP(H185,'44'!$K$3:$M$16,3,FALSE),0)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IFERROR(VLOOKUP(H186,'44'!$K$3:$M$16,3,FALSE),0)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IFERROR(VLOOKUP(H187,'44'!$K$3:$M$16,3,FALSE),0)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IFERROR(VLOOKUP(H188,'44'!$K$3:$M$16,3,FALSE),0)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IFERROR(VLOOKUP(H189,'44'!$K$3:$M$16,3,FALSE),0)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IFERROR(VLOOKUP(H190,'44'!$K$3:$M$16,3,FALSE),0)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IFERROR(VLOOKUP(H191,'44'!$K$3:$M$16,3,FALSE),0)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IFERROR(VLOOKUP(H192,'44'!$K$3:$M$16,3,FALSE),0)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IFERROR(VLOOKUP(H193,'44'!$K$3:$M$16,3,FALSE),0)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IFERROR(VLOOKUP(H194,'44'!$K$3:$M$16,3,FALSE),0)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IFERROR(VLOOKUP(H195,'44'!$K$3:$M$16,3,FALSE),0)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IFERROR(VLOOKUP(H196,'44'!$K$3:$M$16,3,FALSE),0)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IFERROR(VLOOKUP(H197,'44'!$K$3:$M$16,3,FALSE),0)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IFERROR(VLOOKUP(H198,'44'!$K$3:$M$16,3,FALSE),0)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IFERROR(VLOOKUP(H199,'44'!$K$3:$M$16,3,FALSE),0)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IFERROR(VLOOKUP(H200,'44'!$K$3:$M$16,3,FALSE),0)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IFERROR(VLOOKUP(H201,'44'!$K$3:$M$16,3,FALSE),0)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IFERROR(VLOOKUP(H202,'44'!$K$3:$M$16,3,FALSE),0)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IFERROR(VLOOKUP(H203,'44'!$K$3:$M$16,3,FALSE),0)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IFERROR(VLOOKUP(H204,'44'!$K$3:$M$16,3,FALSE),0)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IFERROR(VLOOKUP(H205,'44'!$K$3:$M$16,3,FALSE),0)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IFERROR(VLOOKUP(H206,'44'!$K$3:$M$16,3,FALSE),0)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IFERROR(VLOOKUP(H207,'44'!$K$3:$M$16,3,FALSE),0)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IFERROR(VLOOKUP(H208,'44'!$K$3:$M$16,3,FALSE),0)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IFERROR(VLOOKUP(H209,'44'!$K$3:$M$16,3,FALSE),0)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IFERROR(VLOOKUP(H210,'44'!$K$3:$M$16,3,FALSE),0)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IFERROR(VLOOKUP(H211,'44'!$K$3:$M$16,3,FALSE),0)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IFERROR(VLOOKUP(H212,'44'!$K$3:$M$16,3,FALSE),0)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IFERROR(VLOOKUP(H213,'44'!$K$3:$M$16,3,FALSE),0)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IFERROR(VLOOKUP(H214,'44'!$K$3:$M$16,3,FALSE),0)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IFERROR(VLOOKUP(H215,'44'!$K$3:$M$16,3,FALSE),0)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IFERROR(VLOOKUP(H216,'44'!$K$3:$M$16,3,FALSE),0)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IFERROR(VLOOKUP(H217,'44'!$K$3:$M$16,3,FALSE),0)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IFERROR(VLOOKUP(H218,'44'!$K$3:$M$16,3,FALSE),0)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IFERROR(VLOOKUP(H219,'44'!$K$3:$M$16,3,FALSE),0)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IFERROR(VLOOKUP(H220,'44'!$K$3:$M$16,3,FALSE),0)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IFERROR(VLOOKUP(H221,'44'!$K$3:$M$16,3,FALSE),0)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IFERROR(VLOOKUP(H222,'44'!$K$3:$M$16,3,FALSE),0)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IFERROR(VLOOKUP(H223,'44'!$K$3:$M$16,3,FALSE),0)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IFERROR(VLOOKUP(H224,'44'!$K$3:$M$16,3,FALSE),0)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IFERROR(VLOOKUP(H225,'44'!$K$3:$M$16,3,FALSE),0)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IFERROR(VLOOKUP(H226,'44'!$K$3:$M$16,3,FALSE),0)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IFERROR(VLOOKUP(H227,'44'!$K$3:$M$16,3,FALSE),0)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IFERROR(VLOOKUP(H228,'44'!$K$3:$M$16,3,FALSE),0)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IFERROR(VLOOKUP(H229,'44'!$K$3:$M$16,3,FALSE),0)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IFERROR(VLOOKUP(H230,'44'!$K$3:$M$16,3,FALSE),0)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IFERROR(VLOOKUP(H231,'44'!$K$3:$M$16,3,FALSE),0)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IFERROR(VLOOKUP(H232,'44'!$K$3:$M$16,3,FALSE),0)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IFERROR(VLOOKUP(H233,'44'!$K$3:$M$16,3,FALSE),0)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IFERROR(VLOOKUP(H234,'44'!$K$3:$M$16,3,FALSE),0)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IFERROR(VLOOKUP(H235,'44'!$K$3:$M$16,3,FALSE),0)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IFERROR(VLOOKUP(H236,'44'!$K$3:$M$16,3,FALSE),0)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IFERROR(VLOOKUP(H237,'44'!$K$3:$M$16,3,FALSE),0)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IFERROR(VLOOKUP(H238,'44'!$K$3:$M$16,3,FALSE),0)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IFERROR(VLOOKUP(H239,'44'!$K$3:$M$16,3,FALSE),0)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IFERROR(VLOOKUP(H240,'44'!$K$3:$M$16,3,FALSE),0)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IFERROR(VLOOKUP(H241,'44'!$K$3:$M$16,3,FALSE),0)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IFERROR(VLOOKUP(H242,'44'!$K$3:$M$16,3,FALSE),0)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IFERROR(VLOOKUP(H243,'44'!$K$3:$M$16,3,FALSE),0)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IFERROR(VLOOKUP(H244,'44'!$K$3:$M$16,3,FALSE),0)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IFERROR(VLOOKUP(H245,'44'!$K$3:$M$16,3,FALSE),0)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IFERROR(VLOOKUP(H246,'44'!$K$3:$M$16,3,FALSE),0)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IFERROR(VLOOKUP(H247,'44'!$K$3:$M$16,3,FALSE),0)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IFERROR(VLOOKUP(H248,'44'!$K$3:$M$16,3,FALSE),0)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IFERROR(VLOOKUP(H249,'44'!$K$3:$M$16,3,FALSE),0)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IFERROR(VLOOKUP(H250,'44'!$K$3:$M$16,3,FALSE),0)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IFERROR(VLOOKUP(H251,'44'!$K$3:$M$16,3,FALSE),0)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IFERROR(VLOOKUP(H252,'44'!$K$3:$M$16,3,FALSE),0)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IFERROR(VLOOKUP(H253,'44'!$K$3:$M$16,3,FALSE),0)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IFERROR(VLOOKUP(H254,'44'!$K$3:$M$16,3,FALSE),0)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IFERROR(VLOOKUP(H255,'44'!$K$3:$M$16,3,FALSE),0)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IFERROR(VLOOKUP(H256,'44'!$K$3:$M$16,3,FALSE),0)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IFERROR(VLOOKUP(H257,'44'!$K$3:$M$16,3,FALSE),0)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IFERROR(VLOOKUP(H258,'44'!$K$3:$M$16,3,FALSE),0)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IFERROR(VLOOKUP(H259,'44'!$K$3:$M$16,3,FALSE),0)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IFERROR(VLOOKUP(H260,'44'!$K$3:$M$16,3,FALSE),0)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IFERROR(VLOOKUP(H261,'44'!$K$3:$M$16,3,FALSE),0)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IFERROR(VLOOKUP(H262,'44'!$K$3:$M$16,3,FALSE),0)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IFERROR(VLOOKUP(H263,'44'!$K$3:$M$16,3,FALSE),0)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IFERROR(VLOOKUP(H264,'44'!$K$3:$M$16,3,FALSE),0)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IFERROR(VLOOKUP(H265,'44'!$K$3:$M$16,3,FALSE),0)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IFERROR(VLOOKUP(H266,'44'!$K$3:$M$16,3,FALSE),0)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IFERROR(VLOOKUP(H267,'44'!$K$3:$M$16,3,FALSE),0)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IFERROR(VLOOKUP(H268,'44'!$K$3:$M$16,3,FALSE),0)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IFERROR(VLOOKUP(H269,'44'!$K$3:$M$16,3,FALSE),0)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IFERROR(VLOOKUP(H270,'44'!$K$3:$M$16,3,FALSE),0)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IFERROR(VLOOKUP(H271,'44'!$K$3:$M$16,3,FALSE),0)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IFERROR(VLOOKUP(H272,'44'!$K$3:$M$16,3,FALSE),0)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IFERROR(VLOOKUP(H273,'44'!$K$3:$M$16,3,FALSE),0)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IFERROR(VLOOKUP(H274,'44'!$K$3:$M$16,3,FALSE),0)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IFERROR(VLOOKUP(H275,'44'!$K$3:$M$16,3,FALSE),0)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IFERROR(VLOOKUP(H276,'44'!$K$3:$M$16,3,FALSE),0)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IFERROR(VLOOKUP(H277,'44'!$K$3:$M$16,3,FALSE),0)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IFERROR(VLOOKUP(H278,'44'!$K$3:$M$16,3,FALSE),0)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IFERROR(VLOOKUP(H279,'44'!$K$3:$M$16,3,FALSE),0)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IFERROR(VLOOKUP(H280,'44'!$K$3:$M$16,3,FALSE),0)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IFERROR(VLOOKUP(H281,'44'!$K$3:$M$16,3,FALSE),0)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IFERROR(VLOOKUP(H282,'44'!$K$3:$M$16,3,FALSE),0)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IFERROR(VLOOKUP(H283,'44'!$K$3:$M$16,3,FALSE),0)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IFERROR(VLOOKUP(H284,'44'!$K$3:$M$16,3,FALSE),0)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IFERROR(VLOOKUP(H285,'44'!$K$3:$M$16,3,FALSE),0)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IFERROR(VLOOKUP(H286,'44'!$K$3:$M$16,3,FALSE),0)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IFERROR(VLOOKUP(H287,'44'!$K$3:$M$16,3,FALSE),0)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IFERROR(VLOOKUP(H288,'44'!$K$3:$M$16,3,FALSE),0)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IFERROR(VLOOKUP(H289,'44'!$K$3:$M$16,3,FALSE),0)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IFERROR(VLOOKUP(H290,'44'!$K$3:$M$16,3,FALSE),0)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IFERROR(VLOOKUP(H291,'44'!$K$3:$M$16,3,FALSE),0)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IFERROR(VLOOKUP(H292,'44'!$K$3:$M$16,3,FALSE),0)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IFERROR(VLOOKUP(H293,'44'!$K$3:$M$16,3,FALSE),0)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IFERROR(VLOOKUP(H294,'44'!$K$3:$M$16,3,FALSE),0)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IFERROR(VLOOKUP(H295,'44'!$K$3:$M$16,3,FALSE),0)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IFERROR(VLOOKUP(H296,'44'!$K$3:$M$16,3,FALSE),0)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IFERROR(VLOOKUP(H297,'44'!$K$3:$M$16,3,FALSE),0)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IFERROR(VLOOKUP(H298,'44'!$K$3:$M$16,3,FALSE),0)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IFERROR(VLOOKUP(H299,'44'!$K$3:$M$16,3,FALSE),0)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IFERROR(VLOOKUP(H300,'44'!$K$3:$M$16,3,FALSE),0)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IFERROR(VLOOKUP(H301,'44'!$K$3:$M$16,3,FALSE),0)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IFERROR(VLOOKUP(H302,'44'!$K$3:$M$16,3,FALSE),0)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IFERROR(VLOOKUP(H303,'44'!$K$3:$M$16,3,FALSE),0)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IFERROR(VLOOKUP(H304,'44'!$K$3:$M$16,3,FALSE),0)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IFERROR(VLOOKUP(H305,'44'!$K$3:$M$16,3,FALSE),0)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IFERROR(VLOOKUP(H306,'44'!$K$3:$M$16,3,FALSE),0)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IFERROR(VLOOKUP(H307,'44'!$K$3:$M$16,3,FALSE),0)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IFERROR(VLOOKUP(H308,'44'!$K$3:$M$16,3,FALSE),0)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IFERROR(VLOOKUP(H309,'44'!$K$3:$M$16,3,FALSE),0)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IFERROR(VLOOKUP(H310,'44'!$K$3:$M$16,3,FALSE),0)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IFERROR(VLOOKUP(H311,'44'!$K$3:$M$16,3,FALSE),0)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IFERROR(VLOOKUP(H312,'44'!$K$3:$M$16,3,FALSE),0)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IFERROR(VLOOKUP(H313,'44'!$K$3:$M$16,3,FALSE),0)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IFERROR(VLOOKUP(H314,'44'!$K$3:$M$16,3,FALSE),0)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IFERROR(VLOOKUP(H315,'44'!$K$3:$M$16,3,FALSE),0)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IFERROR(VLOOKUP(H316,'44'!$K$3:$M$16,3,FALSE),0)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IFERROR(VLOOKUP(H317,'44'!$K$3:$M$16,3,FALSE),0)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IFERROR(VLOOKUP(H318,'44'!$K$3:$M$16,3,FALSE),0)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IFERROR(VLOOKUP(H319,'44'!$K$3:$M$16,3,FALSE),0)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IFERROR(VLOOKUP(H320,'44'!$K$3:$M$16,3,FALSE),0)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IFERROR(VLOOKUP(H321,'44'!$K$3:$M$16,3,FALSE),0)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IFERROR(VLOOKUP(H322,'44'!$K$3:$M$16,3,FALSE),0)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IFERROR(VLOOKUP(H323,'44'!$K$3:$M$16,3,FALSE),0)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IFERROR(VLOOKUP(H324,'44'!$K$3:$M$16,3,FALSE),0)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IFERROR(VLOOKUP(H325,'44'!$K$3:$M$16,3,FALSE),0)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IFERROR(VLOOKUP(H326,'44'!$K$3:$M$16,3,FALSE),0)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IFERROR(VLOOKUP(H327,'44'!$K$3:$M$16,3,FALSE),0)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IFERROR(VLOOKUP(H328,'44'!$K$3:$M$16,3,FALSE),0)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IFERROR(VLOOKUP(H329,'44'!$K$3:$M$16,3,FALSE),0)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IFERROR(VLOOKUP(H330,'44'!$K$3:$M$16,3,FALSE),0)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IFERROR(VLOOKUP(H331,'44'!$K$3:$M$16,3,FALSE),0)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IFERROR(VLOOKUP(H332,'44'!$K$3:$M$16,3,FALSE),0)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IFERROR(VLOOKUP(H333,'44'!$K$3:$M$16,3,FALSE),0)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IFERROR(VLOOKUP(H334,'44'!$K$3:$M$16,3,FALSE),0)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IFERROR(VLOOKUP(H335,'44'!$K$3:$M$16,3,FALSE),0)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IFERROR(VLOOKUP(H336,'44'!$K$3:$M$16,3,FALSE),0)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IFERROR(VLOOKUP(H337,'44'!$K$3:$M$16,3,FALSE),0)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IFERROR(VLOOKUP(H338,'44'!$K$3:$M$16,3,FALSE),0)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IFERROR(VLOOKUP(H339,'44'!$K$3:$M$16,3,FALSE),0)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IFERROR(VLOOKUP(H340,'44'!$K$3:$M$16,3,FALSE),0)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IFERROR(VLOOKUP(H341,'44'!$K$3:$M$16,3,FALSE),0)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IFERROR(VLOOKUP(H342,'44'!$K$3:$M$16,3,FALSE),0)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IFERROR(VLOOKUP(H343,'44'!$K$3:$M$16,3,FALSE),0)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IFERROR(VLOOKUP(H344,'44'!$K$3:$M$16,3,FALSE),0)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IFERROR(VLOOKUP(H345,'44'!$K$3:$M$16,3,FALSE),0)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IFERROR(VLOOKUP(H346,'44'!$K$3:$M$16,3,FALSE),0)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IFERROR(VLOOKUP(H347,'44'!$K$3:$M$16,3,FALSE),0)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IFERROR(VLOOKUP(H348,'44'!$K$3:$M$16,3,FALSE),0)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IFERROR(VLOOKUP(H349,'44'!$K$3:$M$16,3,FALSE),0)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IFERROR(VLOOKUP(H350,'44'!$K$3:$M$16,3,FALSE),0)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IFERROR(VLOOKUP(H351,'44'!$K$3:$M$16,3,FALSE),0)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IFERROR(VLOOKUP(H352,'44'!$K$3:$M$16,3,FALSE),0)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IFERROR(VLOOKUP(H353,'44'!$K$3:$M$16,3,FALSE),0)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IFERROR(VLOOKUP(H354,'44'!$K$3:$M$16,3,FALSE),0)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IFERROR(VLOOKUP(H355,'44'!$K$3:$M$16,3,FALSE),0)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IFERROR(VLOOKUP(H356,'44'!$K$3:$M$16,3,FALSE),0)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IFERROR(VLOOKUP(H357,'44'!$K$3:$M$16,3,FALSE),0)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IFERROR(VLOOKUP(H358,'44'!$K$3:$M$16,3,FALSE),0)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IFERROR(VLOOKUP(H359,'44'!$K$3:$M$16,3,FALSE),0)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IFERROR(VLOOKUP(H360,'44'!$K$3:$M$16,3,FALSE),0)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IFERROR(VLOOKUP(H361,'44'!$K$3:$M$16,3,FALSE),0)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IFERROR(VLOOKUP(H362,'44'!$K$3:$M$16,3,FALSE),0)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IFERROR(VLOOKUP(H363,'44'!$K$3:$M$16,3,FALSE),0)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IFERROR(VLOOKUP(H364,'44'!$K$3:$M$16,3,FALSE),0)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IFERROR(VLOOKUP(H365,'44'!$K$3:$M$16,3,FALSE),0)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IFERROR(VLOOKUP(H366,'44'!$K$3:$M$16,3,FALSE),0)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IFERROR(VLOOKUP(H367,'44'!$K$3:$M$16,3,FALSE),0)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IFERROR(VLOOKUP(H368,'44'!$K$3:$M$16,3,FALSE),0)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IFERROR(VLOOKUP(H369,'44'!$K$3:$M$16,3,FALSE),0)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IFERROR(VLOOKUP(H370,'44'!$K$3:$M$16,3,FALSE),0)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IFERROR(VLOOKUP(H371,'44'!$K$3:$M$16,3,FALSE),0)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IFERROR(VLOOKUP(H372,'44'!$K$3:$M$16,3,FALSE),0)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IFERROR(VLOOKUP(H373,'44'!$K$3:$M$16,3,FALSE),0)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IFERROR(VLOOKUP(H374,'44'!$K$3:$M$16,3,FALSE),0)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IFERROR(VLOOKUP(H375,'44'!$K$3:$M$16,3,FALSE),0)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IFERROR(VLOOKUP(H376,'44'!$K$3:$M$16,3,FALSE),0)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IFERROR(VLOOKUP(H377,'44'!$K$3:$M$16,3,FALSE),0)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IFERROR(VLOOKUP(H378,'44'!$K$3:$M$16,3,FALSE),0)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IFERROR(VLOOKUP(H379,'44'!$K$3:$M$16,3,FALSE),0)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IFERROR(VLOOKUP(H380,'44'!$K$3:$M$16,3,FALSE),0)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IFERROR(VLOOKUP(H381,'44'!$K$3:$M$16,3,FALSE),0)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IFERROR(VLOOKUP(H382,'44'!$K$3:$M$16,3,FALSE),0)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IFERROR(VLOOKUP(H383,'44'!$K$3:$M$16,3,FALSE),0)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IFERROR(VLOOKUP(H384,'44'!$K$3:$M$16,3,FALSE),0)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IFERROR(VLOOKUP(H385,'44'!$K$3:$M$16,3,FALSE),0)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IFERROR(VLOOKUP(H386,'44'!$K$3:$M$16,3,FALSE),0)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IFERROR(VLOOKUP(H387,'44'!$K$3:$M$16,3,FALSE),0)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IFERROR(VLOOKUP(H388,'44'!$K$3:$M$16,3,FALSE),0)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IFERROR(VLOOKUP(H389,'44'!$K$3:$M$16,3,FALSE),0)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IFERROR(VLOOKUP(H390,'44'!$K$3:$M$16,3,FALSE),0)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IFERROR(VLOOKUP(H391,'44'!$K$3:$M$16,3,FALSE),0)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IFERROR(VLOOKUP(H392,'44'!$K$3:$M$16,3,FALSE),0)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IFERROR(VLOOKUP(H393,'44'!$K$3:$M$16,3,FALSE),0)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IFERROR(VLOOKUP(H394,'44'!$K$3:$M$16,3,FALSE),0)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IFERROR(VLOOKUP(H395,'44'!$K$3:$M$16,3,FALSE),0)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IFERROR(VLOOKUP(H396,'44'!$K$3:$M$16,3,FALSE),0)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IFERROR(VLOOKUP(H397,'44'!$K$3:$M$16,3,FALSE),0)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IFERROR(VLOOKUP(H398,'44'!$K$3:$M$16,3,FALSE),0)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IFERROR(VLOOKUP(H399,'44'!$K$3:$M$16,3,FALSE),0)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IFERROR(VLOOKUP(H400,'44'!$K$3:$M$16,3,FALSE),0)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IFERROR(VLOOKUP(H401,'44'!$K$3:$M$16,3,FALSE),0)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IFERROR(VLOOKUP(H402,'44'!$K$3:$M$16,3,FALSE),0)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IFERROR(VLOOKUP(H403,'44'!$K$3:$M$16,3,FALSE),0)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IFERROR(VLOOKUP(H404,'44'!$K$3:$M$16,3,FALSE),0)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IFERROR(VLOOKUP(H405,'44'!$K$3:$M$16,3,FALSE),0)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IFERROR(VLOOKUP(H406,'44'!$K$3:$M$16,3,FALSE),0)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IFERROR(VLOOKUP(H407,'44'!$K$3:$M$16,3,FALSE),0)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IFERROR(VLOOKUP(H408,'44'!$K$3:$M$16,3,FALSE),0)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IFERROR(VLOOKUP(H409,'44'!$K$3:$M$16,3,FALSE),0)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IFERROR(VLOOKUP(H410,'44'!$K$3:$M$16,3,FALSE),0)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IFERROR(VLOOKUP(H411,'44'!$K$3:$M$16,3,FALSE),0)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IFERROR(VLOOKUP(H412,'44'!$K$3:$M$16,3,FALSE),0)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IFERROR(VLOOKUP(H413,'44'!$K$3:$M$16,3,FALSE),0)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IFERROR(VLOOKUP(H414,'44'!$K$3:$M$16,3,FALSE),0)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IFERROR(VLOOKUP(H415,'44'!$K$3:$M$16,3,FALSE),0)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IFERROR(VLOOKUP(H416,'44'!$K$3:$M$16,3,FALSE),0)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IFERROR(VLOOKUP(H417,'44'!$K$3:$M$16,3,FALSE),0)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IFERROR(VLOOKUP(H418,'44'!$K$3:$M$16,3,FALSE),0)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IFERROR(VLOOKUP(H419,'44'!$K$3:$M$16,3,FALSE),0)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IFERROR(VLOOKUP(H420,'44'!$K$3:$M$16,3,FALSE),0)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IFERROR(VLOOKUP(H421,'44'!$K$3:$M$16,3,FALSE),0)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IFERROR(VLOOKUP(H422,'44'!$K$3:$M$16,3,FALSE),0)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IFERROR(VLOOKUP(H423,'44'!$K$3:$M$16,3,FALSE),0)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IFERROR(VLOOKUP(H424,'44'!$K$3:$M$16,3,FALSE),0)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IFERROR(VLOOKUP(H425,'44'!$K$3:$M$16,3,FALSE),0)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IFERROR(VLOOKUP(H426,'44'!$K$3:$M$16,3,FALSE),0)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IFERROR(VLOOKUP(H427,'44'!$K$3:$M$16,3,FALSE),0)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IFERROR(VLOOKUP(H428,'44'!$K$3:$M$16,3,FALSE),0)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IFERROR(VLOOKUP(H429,'44'!$K$3:$M$16,3,FALSE),0)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IFERROR(VLOOKUP(H430,'44'!$K$3:$M$16,3,FALSE),0)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IFERROR(VLOOKUP(H431,'44'!$K$3:$M$16,3,FALSE),0)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IFERROR(VLOOKUP(H432,'44'!$K$3:$M$16,3,FALSE),0)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IFERROR(VLOOKUP(H433,'44'!$K$3:$M$16,3,FALSE),0)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IFERROR(VLOOKUP(H434,'44'!$K$3:$M$16,3,FALSE),0)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IFERROR(VLOOKUP(H435,'44'!$K$3:$M$16,3,FALSE),0)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IFERROR(VLOOKUP(H436,'44'!$K$3:$M$16,3,FALSE),0)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IFERROR(VLOOKUP(H437,'44'!$K$3:$M$16,3,FALSE),0)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IFERROR(VLOOKUP(H438,'44'!$K$3:$M$16,3,FALSE),0)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IFERROR(VLOOKUP(H439,'44'!$K$3:$M$16,3,FALSE),0)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IFERROR(VLOOKUP(H440,'44'!$K$3:$M$16,3,FALSE),0)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IFERROR(VLOOKUP(H441,'44'!$K$3:$M$16,3,FALSE),0)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IFERROR(VLOOKUP(H442,'44'!$K$3:$M$16,3,FALSE),0)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IFERROR(VLOOKUP(H443,'44'!$K$3:$M$16,3,FALSE),0)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IFERROR(VLOOKUP(H444,'44'!$K$3:$M$16,3,FALSE),0)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IFERROR(VLOOKUP(H445,'44'!$K$3:$M$16,3,FALSE),0)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IFERROR(VLOOKUP(H446,'44'!$K$3:$M$16,3,FALSE),0)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IFERROR(VLOOKUP(H447,'44'!$K$3:$M$16,3,FALSE),0)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IFERROR(VLOOKUP(H448,'44'!$K$3:$M$16,3,FALSE),0)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IFERROR(VLOOKUP(H449,'44'!$K$3:$M$16,3,FALSE),0)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IFERROR(VLOOKUP(H450,'44'!$K$3:$M$16,3,FALSE),0)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IFERROR(VLOOKUP(H451,'44'!$K$3:$M$16,3,FALSE),0)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IFERROR(VLOOKUP(H452,'44'!$K$3:$M$16,3,FALSE),0)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IFERROR(VLOOKUP(H453,'44'!$K$3:$M$16,3,FALSE),0)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IFERROR(VLOOKUP(H454,'44'!$K$3:$M$16,3,FALSE),0)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IFERROR(VLOOKUP(H455,'44'!$K$3:$M$16,3,FALSE),0)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IFERROR(VLOOKUP(H456,'44'!$K$3:$M$16,3,FALSE),0)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IFERROR(VLOOKUP(H457,'44'!$K$3:$M$16,3,FALSE),0)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IFERROR(VLOOKUP(H458,'44'!$K$3:$M$16,3,FALSE),0)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IFERROR(VLOOKUP(H459,'44'!$K$3:$M$16,3,FALSE),0)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IFERROR(VLOOKUP(H460,'44'!$K$3:$M$16,3,FALSE),0)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IFERROR(VLOOKUP(H461,'44'!$K$3:$M$16,3,FALSE),0)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IFERROR(VLOOKUP(H462,'44'!$K$3:$M$16,3,FALSE),0)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IFERROR(VLOOKUP(H463,'44'!$K$3:$M$16,3,FALSE),0)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IFERROR(VLOOKUP(H464,'44'!$K$3:$M$16,3,FALSE),0)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IFERROR(VLOOKUP(H465,'44'!$K$3:$M$16,3,FALSE),0)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IFERROR(VLOOKUP(H466,'44'!$K$3:$M$16,3,FALSE),0)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IFERROR(VLOOKUP(H467,'44'!$K$3:$M$16,3,FALSE),0)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IFERROR(VLOOKUP(H468,'44'!$K$3:$M$16,3,FALSE),0)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IFERROR(VLOOKUP(H469,'44'!$K$3:$M$16,3,FALSE),0)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IFERROR(VLOOKUP(H470,'44'!$K$3:$M$16,3,FALSE),0)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IFERROR(VLOOKUP(H471,'44'!$K$3:$M$16,3,FALSE),0)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IFERROR(VLOOKUP(H472,'44'!$K$3:$M$16,3,FALSE),0)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IFERROR(VLOOKUP(H473,'44'!$K$3:$M$16,3,FALSE),0)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IFERROR(VLOOKUP(H474,'44'!$K$3:$M$16,3,FALSE),0)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IFERROR(VLOOKUP(H475,'44'!$K$3:$M$16,3,FALSE),0)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IFERROR(VLOOKUP(H476,'44'!$K$3:$M$16,3,FALSE),0)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IFERROR(VLOOKUP(H477,'44'!$K$3:$M$16,3,FALSE),0)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IFERROR(VLOOKUP(H478,'44'!$K$3:$M$16,3,FALSE),0)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IFERROR(VLOOKUP(H479,'44'!$K$3:$M$16,3,FALSE),0)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IFERROR(VLOOKUP(H480,'44'!$K$3:$M$16,3,FALSE),0)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IFERROR(VLOOKUP(H481,'44'!$K$3:$M$16,3,FALSE),0)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IFERROR(VLOOKUP(H482,'44'!$K$3:$M$16,3,FALSE),0)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IFERROR(VLOOKUP(H483,'44'!$K$3:$M$16,3,FALSE),0)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IFERROR(VLOOKUP(H484,'44'!$K$3:$M$16,3,FALSE),0)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IFERROR(VLOOKUP(H485,'44'!$K$3:$M$16,3,FALSE),0)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IFERROR(VLOOKUP(H486,'44'!$K$3:$M$16,3,FALSE),0)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IFERROR(VLOOKUP(H487,'44'!$K$3:$M$16,3,FALSE),0)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IFERROR(VLOOKUP(H488,'44'!$K$3:$M$16,3,FALSE),0)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IFERROR(VLOOKUP(H489,'44'!$K$3:$M$16,3,FALSE),0)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IFERROR(VLOOKUP(H490,'44'!$K$3:$M$16,3,FALSE),0)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IFERROR(VLOOKUP(H491,'44'!$K$3:$M$16,3,FALSE),0)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IFERROR(VLOOKUP(H492,'44'!$K$3:$M$16,3,FALSE),0)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IFERROR(VLOOKUP(H493,'44'!$K$3:$M$16,3,FALSE),0)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IFERROR(VLOOKUP(H494,'44'!$K$3:$M$16,3,FALSE),0)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IFERROR(VLOOKUP(H495,'44'!$K$3:$M$16,3,FALSE),0)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IFERROR(VLOOKUP(H496,'44'!$K$3:$M$16,3,FALSE),0)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IFERROR(VLOOKUP(H497,'44'!$K$3:$M$16,3,FALSE),0)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IFERROR(VLOOKUP(H498,'44'!$K$3:$M$16,3,FALSE),0)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IFERROR(VLOOKUP(H499,'44'!$K$3:$M$16,3,FALSE),0)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2FlS8zOdqAAblwyM8jEEUkiu4ZOcFOLL3lFqVwBiT7WekD5nwRW6StHu46xAEdHmmIwp19PFvagCLvlHML5TcA==" saltValue="SC8EM1bqDm+D4Xp/ac70i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2F510F0E-485A-4D72-AE0D-81F904B00661}">
      <formula1>$AB$500:$AB$534</formula1>
    </dataValidation>
    <dataValidation type="list" allowBlank="1" showInputMessage="1" showErrorMessage="1" sqref="A4:A499" xr:uid="{BD18E75B-CB44-4E99-8565-56AA37472B57}">
      <formula1>$AB$544:$AB$549</formula1>
    </dataValidation>
    <dataValidation type="list" allowBlank="1" showInputMessage="1" showErrorMessage="1" sqref="L4:L499 I4:I499" xr:uid="{67E761CA-7C01-4CFD-AF9B-59D4F61B506A}">
      <formula1>$AB$539:$AB$542</formula1>
    </dataValidation>
  </dataValidation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codeName="Blad93">
    <tabColor rgb="FFC2E76B"/>
  </sheetPr>
  <dimension ref="A2:N62"/>
  <sheetViews>
    <sheetView showGridLines="0" topLeftCell="A3"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SUMIF('45a'!$H$4:$H$499,"A",'45a'!$S$4:$S$499)</f>
        <v>0</v>
      </c>
    </row>
    <row r="4" spans="1:14">
      <c r="A4" s="17" t="s">
        <v>127</v>
      </c>
      <c r="B4" s="285">
        <f>VLOOKUP(H5,'Kosten NEN2075'!A3:E52,3)</f>
        <v>0</v>
      </c>
      <c r="C4" s="285"/>
      <c r="D4" s="285"/>
      <c r="E4" s="285"/>
      <c r="F4" s="20"/>
      <c r="G4" s="20"/>
      <c r="H4" s="13"/>
      <c r="K4" s="35" t="s">
        <v>126</v>
      </c>
      <c r="L4" s="47"/>
      <c r="M4" s="191"/>
      <c r="N4" s="84">
        <f>SUMIF('45a'!$H$4:$H$499,"B",'45a'!$S$4:$S$499)</f>
        <v>0</v>
      </c>
    </row>
    <row r="5" spans="1:14">
      <c r="A5" s="18" t="s">
        <v>129</v>
      </c>
      <c r="B5" s="286">
        <f>VLOOKUP(H5,'Kosten NEN2075'!A3:E52,4)</f>
        <v>0</v>
      </c>
      <c r="C5" s="286"/>
      <c r="D5" s="286"/>
      <c r="E5" s="286"/>
      <c r="F5" s="282" t="s">
        <v>130</v>
      </c>
      <c r="G5" s="282"/>
      <c r="H5" s="14">
        <v>45</v>
      </c>
      <c r="K5" s="35" t="s">
        <v>131</v>
      </c>
      <c r="L5" s="47"/>
      <c r="M5" s="191"/>
      <c r="N5" s="84">
        <f>SUMIF('45a'!$H$4:$H$499,"C",'45a'!$S$4:$S$499)</f>
        <v>0</v>
      </c>
    </row>
    <row r="6" spans="1:14">
      <c r="A6" s="19" t="s">
        <v>132</v>
      </c>
      <c r="B6" s="287">
        <f>VLOOKUP(H5,'Kosten NEN2075'!A3:E52,5)</f>
        <v>0</v>
      </c>
      <c r="C6" s="287"/>
      <c r="D6" s="287"/>
      <c r="E6" s="287"/>
      <c r="F6" s="283" t="s">
        <v>133</v>
      </c>
      <c r="G6" s="283"/>
      <c r="H6" s="15" t="str">
        <f>CONCATENATE(H5,"a")</f>
        <v>45a</v>
      </c>
      <c r="K6" s="35" t="s">
        <v>448</v>
      </c>
      <c r="L6" s="47"/>
      <c r="M6" s="191"/>
      <c r="N6" s="84">
        <f>SUMIF('45a'!$H$4:$H$499,"D",'45a'!$S$4:$S$499)</f>
        <v>0</v>
      </c>
    </row>
    <row r="7" spans="1:14">
      <c r="K7" s="35" t="s">
        <v>134</v>
      </c>
      <c r="L7" s="47"/>
      <c r="M7" s="191"/>
      <c r="N7" s="84">
        <f>SUMIF('45a'!$H$4:$H$499,"E",'45a'!$S$4:$S$499)</f>
        <v>0</v>
      </c>
    </row>
    <row r="8" spans="1:14">
      <c r="A8" s="4" t="s">
        <v>136</v>
      </c>
      <c r="B8" s="5"/>
      <c r="C8" s="5"/>
      <c r="D8" s="5"/>
      <c r="E8" s="16">
        <f>MAX(L3:L16)</f>
        <v>0</v>
      </c>
      <c r="K8" s="35" t="s">
        <v>138</v>
      </c>
      <c r="L8" s="47"/>
      <c r="M8" s="191"/>
      <c r="N8" s="84">
        <f>SUMIF('45a'!$H$4:$H$499,"F",'45a'!$S$4:$S$499)</f>
        <v>0</v>
      </c>
    </row>
    <row r="9" spans="1:14">
      <c r="A9" s="4" t="s">
        <v>111</v>
      </c>
      <c r="B9" s="5"/>
      <c r="C9" s="5"/>
      <c r="D9" s="5"/>
      <c r="E9" s="164">
        <v>0.08</v>
      </c>
      <c r="K9" s="35" t="s">
        <v>140</v>
      </c>
      <c r="L9" s="47"/>
      <c r="M9" s="191"/>
      <c r="N9" s="84">
        <f>SUMIF('45a'!$H$4:$H$499,"G",'45a'!$S$4:$S$499)</f>
        <v>0</v>
      </c>
    </row>
    <row r="10" spans="1:14">
      <c r="H10" s="8" t="s">
        <v>139</v>
      </c>
      <c r="K10" s="35" t="s">
        <v>586</v>
      </c>
      <c r="L10" s="47"/>
      <c r="M10" s="191"/>
      <c r="N10" s="84">
        <f>SUMIF('45a'!$H$4:$H$499,"H",'45a'!$S$4:$S$499)</f>
        <v>0</v>
      </c>
    </row>
    <row r="11" spans="1:14">
      <c r="A11" s="4" t="s">
        <v>141</v>
      </c>
      <c r="B11" s="5"/>
      <c r="C11" s="5"/>
      <c r="D11" s="5"/>
      <c r="E11" s="5"/>
      <c r="F11" s="21"/>
      <c r="G11" s="21"/>
      <c r="H11" s="165">
        <f>SUM(N3:N16)*Offertetarief</f>
        <v>0</v>
      </c>
      <c r="K11" s="37" t="s">
        <v>642</v>
      </c>
      <c r="L11" s="48"/>
      <c r="M11" s="192"/>
      <c r="N11" s="85">
        <f>SUMIF('45a'!$H$4:$H$499,"I",'45a'!$S$4:$S$499)</f>
        <v>0</v>
      </c>
    </row>
    <row r="12" spans="1:14">
      <c r="E12" t="s">
        <v>142</v>
      </c>
      <c r="F12" s="8" t="s">
        <v>143</v>
      </c>
      <c r="G12" s="8" t="s">
        <v>144</v>
      </c>
      <c r="H12" s="8"/>
      <c r="K12" s="8"/>
      <c r="L12" s="8"/>
      <c r="M12" s="166"/>
      <c r="N12" s="114"/>
    </row>
    <row r="13" spans="1:14">
      <c r="A13" s="5" t="s">
        <v>145</v>
      </c>
      <c r="B13" s="5"/>
      <c r="C13" s="5"/>
      <c r="D13" s="5"/>
      <c r="E13" s="167">
        <v>4</v>
      </c>
      <c r="F13" s="44">
        <f>SUMIF('45a'!H4:H499,"&lt;&gt;X",'45a'!O4:O499)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'45a'!Q500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SUMIFS('45a'!J4:J499,'45a'!I4:I499,"Linoleum",'45a'!H4:H499,"&lt;&gt;X")+SUMIFS('45a'!M4:M499,'45a'!L4:L499,"Linoleum",'45a'!H4:H499,"&lt;&gt;X")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SUMIFS('45a'!J4:J499,'45a'!I4:I499,"Tapijt",'45a'!H4:H499,"&lt;&gt;X")+SUMIFS('45a'!M4:M499,'45a'!L4:L499,"Tapijt",'45a'!H4:H499,"&lt;&gt;X")</f>
        <v>0</v>
      </c>
      <c r="F26" s="194"/>
      <c r="G26" s="174">
        <f t="shared" si="0"/>
        <v>0</v>
      </c>
      <c r="H26" s="36">
        <v>1</v>
      </c>
      <c r="I26" s="175">
        <f t="shared" si="1"/>
        <v>0</v>
      </c>
    </row>
    <row r="27" spans="1:9">
      <c r="A27" s="258" t="s">
        <v>158</v>
      </c>
      <c r="B27" s="257"/>
      <c r="C27" s="257"/>
      <c r="D27" s="264"/>
      <c r="E27" s="97">
        <f>SUMIFS('45a'!J4:J499,'45a'!I4:I499,"Steen/glad",'45a'!H4:H499,"&lt;&gt;X",'45a'!H4:H499,"&lt;&gt;G")+SUMIFS('45a'!M4:M499,'45a'!L4:L499,"Steen/glad",'45a'!H4:H499,"&lt;&gt;X",'45a'!H4:H499,"&lt;&gt;G")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'45a'!T500</f>
        <v>0</v>
      </c>
      <c r="F29" s="193"/>
      <c r="G29" s="172">
        <f t="shared" si="0"/>
        <v>0</v>
      </c>
      <c r="H29" s="95"/>
      <c r="I29" s="173">
        <f t="shared" si="1"/>
        <v>0</v>
      </c>
    </row>
    <row r="30" spans="1:9">
      <c r="A30" s="258" t="s">
        <v>160</v>
      </c>
      <c r="B30" s="257"/>
      <c r="C30" s="257"/>
      <c r="D30" s="259"/>
      <c r="E30" s="26">
        <f>'45a'!U500</f>
        <v>0</v>
      </c>
      <c r="F30" s="194"/>
      <c r="G30" s="174">
        <f t="shared" si="0"/>
        <v>0</v>
      </c>
      <c r="H30" s="36"/>
      <c r="I30" s="175">
        <f t="shared" si="1"/>
        <v>0</v>
      </c>
    </row>
    <row r="31" spans="1:9">
      <c r="A31" s="258" t="s">
        <v>161</v>
      </c>
      <c r="B31" s="257"/>
      <c r="C31" s="257"/>
      <c r="D31" s="259"/>
      <c r="E31" s="26">
        <f>'45a'!V500*2</f>
        <v>0</v>
      </c>
      <c r="F31" s="194"/>
      <c r="G31" s="174">
        <f t="shared" si="0"/>
        <v>0</v>
      </c>
      <c r="H31" s="36"/>
      <c r="I31" s="175">
        <f t="shared" si="1"/>
        <v>0</v>
      </c>
    </row>
    <row r="32" spans="1:9">
      <c r="A32" s="258" t="s">
        <v>162</v>
      </c>
      <c r="B32" s="257"/>
      <c r="C32" s="257"/>
      <c r="D32" s="259"/>
      <c r="E32" s="26">
        <f>'45a'!W500</f>
        <v>0</v>
      </c>
      <c r="F32" s="194"/>
      <c r="G32" s="174">
        <f t="shared" si="0"/>
        <v>0</v>
      </c>
      <c r="H32" s="36"/>
      <c r="I32" s="175">
        <f t="shared" si="1"/>
        <v>0</v>
      </c>
    </row>
    <row r="33" spans="1:9">
      <c r="A33" s="258" t="s">
        <v>163</v>
      </c>
      <c r="B33" s="257"/>
      <c r="C33" s="257"/>
      <c r="D33" s="259"/>
      <c r="E33" s="26">
        <f>'45a'!X500</f>
        <v>0</v>
      </c>
      <c r="F33" s="194"/>
      <c r="G33" s="174">
        <f t="shared" si="0"/>
        <v>0</v>
      </c>
      <c r="H33" s="36"/>
      <c r="I33" s="175">
        <f t="shared" si="1"/>
        <v>0</v>
      </c>
    </row>
    <row r="34" spans="1:9">
      <c r="A34" s="258" t="s">
        <v>164</v>
      </c>
      <c r="B34" s="257"/>
      <c r="C34" s="257"/>
      <c r="D34" s="259"/>
      <c r="E34" s="26">
        <f>'45a'!Y500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SUMIF('45a'!H4:H499,"G",'45a'!O4:O499)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7MYB94K525uqj6LaZc+C0zuvr2TA1OEr0Irz1MtPPDXKAueQjhurEWlQGZyipQYXffryoHBUOnNIiBX7hVEKmA==" saltValue="k5bqjunJ+jwNqMWpk3SRT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codeName="Blad94">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45</v>
      </c>
      <c r="B1" s="292"/>
      <c r="C1" s="293"/>
      <c r="D1" s="294" t="s">
        <v>127</v>
      </c>
      <c r="E1" s="295"/>
      <c r="F1" s="297">
        <f>'Kosten NEN2075'!C47</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IFERROR(VLOOKUP(H4,'45'!$K$3:$M$16,3,FALSE),0)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IFERROR(VLOOKUP(H5,'45'!$K$3:$M$16,3,FALSE),0)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IFERROR(VLOOKUP(H6,'45'!$K$3:$M$16,3,FALSE),0)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IFERROR(VLOOKUP(H7,'45'!$K$3:$M$16,3,FALSE),0)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IFERROR(VLOOKUP(H8,'45'!$K$3:$M$16,3,FALSE),0)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IFERROR(VLOOKUP(H9,'45'!$K$3:$M$16,3,FALSE),0)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IFERROR(VLOOKUP(H10,'45'!$K$3:$M$16,3,FALSE),0)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IFERROR(VLOOKUP(H11,'45'!$K$3:$M$16,3,FALSE),0)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IFERROR(VLOOKUP(H12,'45'!$K$3:$M$16,3,FALSE),0)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IFERROR(VLOOKUP(H13,'45'!$K$3:$M$16,3,FALSE),0)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IFERROR(VLOOKUP(H14,'45'!$K$3:$M$16,3,FALSE),0)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IFERROR(VLOOKUP(H15,'45'!$K$3:$M$16,3,FALSE),0)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IFERROR(VLOOKUP(H16,'45'!$K$3:$M$16,3,FALSE),0)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IFERROR(VLOOKUP(H17,'45'!$K$3:$M$16,3,FALSE),0)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IFERROR(VLOOKUP(H18,'45'!$K$3:$M$16,3,FALSE),0)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IFERROR(VLOOKUP(H19,'45'!$K$3:$M$16,3,FALSE),0)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IFERROR(VLOOKUP(H20,'45'!$K$3:$M$16,3,FALSE),0)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IFERROR(VLOOKUP(H21,'45'!$K$3:$M$16,3,FALSE),0)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IFERROR(VLOOKUP(H22,'45'!$K$3:$M$16,3,FALSE),0)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IFERROR(VLOOKUP(H23,'45'!$K$3:$M$16,3,FALSE),0)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IFERROR(VLOOKUP(H24,'45'!$K$3:$M$16,3,FALSE),0)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IFERROR(VLOOKUP(H25,'45'!$K$3:$M$16,3,FALSE),0)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IFERROR(VLOOKUP(H26,'45'!$K$3:$M$16,3,FALSE),0)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IFERROR(VLOOKUP(H27,'45'!$K$3:$M$16,3,FALSE),0)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IFERROR(VLOOKUP(H28,'45'!$K$3:$M$16,3,FALSE),0)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IFERROR(VLOOKUP(H29,'45'!$K$3:$M$16,3,FALSE),0)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IFERROR(VLOOKUP(H30,'45'!$K$3:$M$16,3,FALSE),0)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IFERROR(VLOOKUP(H31,'45'!$K$3:$M$16,3,FALSE),0)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IFERROR(VLOOKUP(H32,'45'!$K$3:$M$16,3,FALSE),0)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IFERROR(VLOOKUP(H33,'45'!$K$3:$M$16,3,FALSE),0)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IFERROR(VLOOKUP(H34,'45'!$K$3:$M$16,3,FALSE),0)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IFERROR(VLOOKUP(H35,'45'!$K$3:$M$16,3,FALSE),0)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IFERROR(VLOOKUP(H36,'45'!$K$3:$M$16,3,FALSE),0)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IFERROR(VLOOKUP(H37,'45'!$K$3:$M$16,3,FALSE),0)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IFERROR(VLOOKUP(H38,'45'!$K$3:$M$16,3,FALSE),0)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IFERROR(VLOOKUP(H39,'45'!$K$3:$M$16,3,FALSE),0)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IFERROR(VLOOKUP(H40,'45'!$K$3:$M$16,3,FALSE),0)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IFERROR(VLOOKUP(H41,'45'!$K$3:$M$16,3,FALSE),0)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IFERROR(VLOOKUP(H42,'45'!$K$3:$M$16,3,FALSE),0)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IFERROR(VLOOKUP(H43,'45'!$K$3:$M$16,3,FALSE),0)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IFERROR(VLOOKUP(H44,'45'!$K$3:$M$16,3,FALSE),0)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IFERROR(VLOOKUP(H45,'45'!$K$3:$M$16,3,FALSE),0)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IFERROR(VLOOKUP(H46,'45'!$K$3:$M$16,3,FALSE),0)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IFERROR(VLOOKUP(H47,'45'!$K$3:$M$16,3,FALSE),0)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IFERROR(VLOOKUP(H48,'45'!$K$3:$M$16,3,FALSE),0)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IFERROR(VLOOKUP(H49,'45'!$K$3:$M$16,3,FALSE),0)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IFERROR(VLOOKUP(H50,'45'!$K$3:$M$16,3,FALSE),0)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IFERROR(VLOOKUP(H51,'45'!$K$3:$M$16,3,FALSE),0)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IFERROR(VLOOKUP(H52,'45'!$K$3:$M$16,3,FALSE),0)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IFERROR(VLOOKUP(H53,'45'!$K$3:$M$16,3,FALSE),0)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IFERROR(VLOOKUP(H54,'45'!$K$3:$M$16,3,FALSE),0)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IFERROR(VLOOKUP(H55,'45'!$K$3:$M$16,3,FALSE),0)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IFERROR(VLOOKUP(H56,'45'!$K$3:$M$16,3,FALSE),0)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IFERROR(VLOOKUP(H57,'45'!$K$3:$M$16,3,FALSE),0)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IFERROR(VLOOKUP(H58,'45'!$K$3:$M$16,3,FALSE),0)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IFERROR(VLOOKUP(H59,'45'!$K$3:$M$16,3,FALSE),0)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IFERROR(VLOOKUP(H60,'45'!$K$3:$M$16,3,FALSE),0)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IFERROR(VLOOKUP(H61,'45'!$K$3:$M$16,3,FALSE),0)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IFERROR(VLOOKUP(H62,'45'!$K$3:$M$16,3,FALSE),0)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IFERROR(VLOOKUP(H63,'45'!$K$3:$M$16,3,FALSE),0)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IFERROR(VLOOKUP(H64,'45'!$K$3:$M$16,3,FALSE),0)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IFERROR(VLOOKUP(H65,'45'!$K$3:$M$16,3,FALSE),0)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IFERROR(VLOOKUP(H66,'45'!$K$3:$M$16,3,FALSE),0)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IFERROR(VLOOKUP(H67,'45'!$K$3:$M$16,3,FALSE),0)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IFERROR(VLOOKUP(H68,'45'!$K$3:$M$16,3,FALSE),0)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IFERROR(VLOOKUP(H69,'45'!$K$3:$M$16,3,FALSE),0)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IFERROR(VLOOKUP(H70,'45'!$K$3:$M$16,3,FALSE),0)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IFERROR(VLOOKUP(H71,'45'!$K$3:$M$16,3,FALSE),0)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IFERROR(VLOOKUP(H72,'45'!$K$3:$M$16,3,FALSE),0)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IFERROR(VLOOKUP(H73,'45'!$K$3:$M$16,3,FALSE),0)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IFERROR(VLOOKUP(H74,'45'!$K$3:$M$16,3,FALSE),0)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IFERROR(VLOOKUP(H75,'45'!$K$3:$M$16,3,FALSE),0)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IFERROR(VLOOKUP(H76,'45'!$K$3:$M$16,3,FALSE),0)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IFERROR(VLOOKUP(H77,'45'!$K$3:$M$16,3,FALSE),0)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IFERROR(VLOOKUP(H78,'45'!$K$3:$M$16,3,FALSE),0)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IFERROR(VLOOKUP(H79,'45'!$K$3:$M$16,3,FALSE),0)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IFERROR(VLOOKUP(H80,'45'!$K$3:$M$16,3,FALSE),0)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IFERROR(VLOOKUP(H81,'45'!$K$3:$M$16,3,FALSE),0)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IFERROR(VLOOKUP(H82,'45'!$K$3:$M$16,3,FALSE),0)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IFERROR(VLOOKUP(H83,'45'!$K$3:$M$16,3,FALSE),0)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IFERROR(VLOOKUP(H84,'45'!$K$3:$M$16,3,FALSE),0)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IFERROR(VLOOKUP(H85,'45'!$K$3:$M$16,3,FALSE),0)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IFERROR(VLOOKUP(H86,'45'!$K$3:$M$16,3,FALSE),0)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IFERROR(VLOOKUP(H87,'45'!$K$3:$M$16,3,FALSE),0)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IFERROR(VLOOKUP(H88,'45'!$K$3:$M$16,3,FALSE),0)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IFERROR(VLOOKUP(H89,'45'!$K$3:$M$16,3,FALSE),0)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IFERROR(VLOOKUP(H90,'45'!$K$3:$M$16,3,FALSE),0)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IFERROR(VLOOKUP(H91,'45'!$K$3:$M$16,3,FALSE),0)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IFERROR(VLOOKUP(H92,'45'!$K$3:$M$16,3,FALSE),0)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IFERROR(VLOOKUP(H93,'45'!$K$3:$M$16,3,FALSE),0)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IFERROR(VLOOKUP(H94,'45'!$K$3:$M$16,3,FALSE),0)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IFERROR(VLOOKUP(H95,'45'!$K$3:$M$16,3,FALSE),0)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IFERROR(VLOOKUP(H96,'45'!$K$3:$M$16,3,FALSE),0)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IFERROR(VLOOKUP(H97,'45'!$K$3:$M$16,3,FALSE),0)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IFERROR(VLOOKUP(H98,'45'!$K$3:$M$16,3,FALSE),0)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IFERROR(VLOOKUP(H99,'45'!$K$3:$M$16,3,FALSE),0)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IFERROR(VLOOKUP(H100,'45'!$K$3:$M$16,3,FALSE),0)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IFERROR(VLOOKUP(H101,'45'!$K$3:$M$16,3,FALSE),0)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IFERROR(VLOOKUP(H102,'45'!$K$3:$M$16,3,FALSE),0)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IFERROR(VLOOKUP(H103,'45'!$K$3:$M$16,3,FALSE),0)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IFERROR(VLOOKUP(H104,'45'!$K$3:$M$16,3,FALSE),0)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IFERROR(VLOOKUP(H105,'45'!$K$3:$M$16,3,FALSE),0)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IFERROR(VLOOKUP(H106,'45'!$K$3:$M$16,3,FALSE),0)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IFERROR(VLOOKUP(H107,'45'!$K$3:$M$16,3,FALSE),0)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IFERROR(VLOOKUP(H108,'45'!$K$3:$M$16,3,FALSE),0)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IFERROR(VLOOKUP(H109,'45'!$K$3:$M$16,3,FALSE),0)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IFERROR(VLOOKUP(H110,'45'!$K$3:$M$16,3,FALSE),0)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IFERROR(VLOOKUP(H111,'45'!$K$3:$M$16,3,FALSE),0)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IFERROR(VLOOKUP(H112,'45'!$K$3:$M$16,3,FALSE),0)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IFERROR(VLOOKUP(H113,'45'!$K$3:$M$16,3,FALSE),0)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IFERROR(VLOOKUP(H114,'45'!$K$3:$M$16,3,FALSE),0)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IFERROR(VLOOKUP(H115,'45'!$K$3:$M$16,3,FALSE),0)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IFERROR(VLOOKUP(H116,'45'!$K$3:$M$16,3,FALSE),0)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IFERROR(VLOOKUP(H117,'45'!$K$3:$M$16,3,FALSE),0)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IFERROR(VLOOKUP(H118,'45'!$K$3:$M$16,3,FALSE),0)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IFERROR(VLOOKUP(H119,'45'!$K$3:$M$16,3,FALSE),0)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IFERROR(VLOOKUP(H120,'45'!$K$3:$M$16,3,FALSE),0)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IFERROR(VLOOKUP(H121,'45'!$K$3:$M$16,3,FALSE),0)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IFERROR(VLOOKUP(H122,'45'!$K$3:$M$16,3,FALSE),0)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IFERROR(VLOOKUP(H123,'45'!$K$3:$M$16,3,FALSE),0)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IFERROR(VLOOKUP(H124,'45'!$K$3:$M$16,3,FALSE),0)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IFERROR(VLOOKUP(H125,'45'!$K$3:$M$16,3,FALSE),0)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IFERROR(VLOOKUP(H126,'45'!$K$3:$M$16,3,FALSE),0)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IFERROR(VLOOKUP(H127,'45'!$K$3:$M$16,3,FALSE),0)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IFERROR(VLOOKUP(H128,'45'!$K$3:$M$16,3,FALSE),0)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IFERROR(VLOOKUP(H129,'45'!$K$3:$M$16,3,FALSE),0)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IFERROR(VLOOKUP(H130,'45'!$K$3:$M$16,3,FALSE),0)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IFERROR(VLOOKUP(H131,'45'!$K$3:$M$16,3,FALSE),0)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IFERROR(VLOOKUP(H132,'45'!$K$3:$M$16,3,FALSE),0)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IFERROR(VLOOKUP(H133,'45'!$K$3:$M$16,3,FALSE),0)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IFERROR(VLOOKUP(H134,'45'!$K$3:$M$16,3,FALSE),0)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IFERROR(VLOOKUP(H135,'45'!$K$3:$M$16,3,FALSE),0)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IFERROR(VLOOKUP(H136,'45'!$K$3:$M$16,3,FALSE),0)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IFERROR(VLOOKUP(H137,'45'!$K$3:$M$16,3,FALSE),0)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IFERROR(VLOOKUP(H138,'45'!$K$3:$M$16,3,FALSE),0)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IFERROR(VLOOKUP(H139,'45'!$K$3:$M$16,3,FALSE),0)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IFERROR(VLOOKUP(H140,'45'!$K$3:$M$16,3,FALSE),0)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IFERROR(VLOOKUP(H141,'45'!$K$3:$M$16,3,FALSE),0)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IFERROR(VLOOKUP(H142,'45'!$K$3:$M$16,3,FALSE),0)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IFERROR(VLOOKUP(H143,'45'!$K$3:$M$16,3,FALSE),0)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IFERROR(VLOOKUP(H144,'45'!$K$3:$M$16,3,FALSE),0)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IFERROR(VLOOKUP(H145,'45'!$K$3:$M$16,3,FALSE),0)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IFERROR(VLOOKUP(H146,'45'!$K$3:$M$16,3,FALSE),0)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IFERROR(VLOOKUP(H147,'45'!$K$3:$M$16,3,FALSE),0)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IFERROR(VLOOKUP(H148,'45'!$K$3:$M$16,3,FALSE),0)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IFERROR(VLOOKUP(H149,'45'!$K$3:$M$16,3,FALSE),0)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IFERROR(VLOOKUP(H150,'45'!$K$3:$M$16,3,FALSE),0)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IFERROR(VLOOKUP(H151,'45'!$K$3:$M$16,3,FALSE),0)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IFERROR(VLOOKUP(H152,'45'!$K$3:$M$16,3,FALSE),0)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IFERROR(VLOOKUP(H153,'45'!$K$3:$M$16,3,FALSE),0)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IFERROR(VLOOKUP(H154,'45'!$K$3:$M$16,3,FALSE),0)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IFERROR(VLOOKUP(H155,'45'!$K$3:$M$16,3,FALSE),0)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IFERROR(VLOOKUP(H156,'45'!$K$3:$M$16,3,FALSE),0)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IFERROR(VLOOKUP(H157,'45'!$K$3:$M$16,3,FALSE),0)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IFERROR(VLOOKUP(H158,'45'!$K$3:$M$16,3,FALSE),0)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IFERROR(VLOOKUP(H159,'45'!$K$3:$M$16,3,FALSE),0)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IFERROR(VLOOKUP(H160,'45'!$K$3:$M$16,3,FALSE),0)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IFERROR(VLOOKUP(H161,'45'!$K$3:$M$16,3,FALSE),0)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IFERROR(VLOOKUP(H162,'45'!$K$3:$M$16,3,FALSE),0)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IFERROR(VLOOKUP(H163,'45'!$K$3:$M$16,3,FALSE),0)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IFERROR(VLOOKUP(H164,'45'!$K$3:$M$16,3,FALSE),0)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IFERROR(VLOOKUP(H165,'45'!$K$3:$M$16,3,FALSE),0)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IFERROR(VLOOKUP(H166,'45'!$K$3:$M$16,3,FALSE),0)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IFERROR(VLOOKUP(H167,'45'!$K$3:$M$16,3,FALSE),0)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IFERROR(VLOOKUP(H168,'45'!$K$3:$M$16,3,FALSE),0)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IFERROR(VLOOKUP(H169,'45'!$K$3:$M$16,3,FALSE),0)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IFERROR(VLOOKUP(H170,'45'!$K$3:$M$16,3,FALSE),0)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IFERROR(VLOOKUP(H171,'45'!$K$3:$M$16,3,FALSE),0)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IFERROR(VLOOKUP(H172,'45'!$K$3:$M$16,3,FALSE),0)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IFERROR(VLOOKUP(H173,'45'!$K$3:$M$16,3,FALSE),0)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IFERROR(VLOOKUP(H174,'45'!$K$3:$M$16,3,FALSE),0)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IFERROR(VLOOKUP(H175,'45'!$K$3:$M$16,3,FALSE),0)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IFERROR(VLOOKUP(H176,'45'!$K$3:$M$16,3,FALSE),0)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IFERROR(VLOOKUP(H177,'45'!$K$3:$M$16,3,FALSE),0)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IFERROR(VLOOKUP(H178,'45'!$K$3:$M$16,3,FALSE),0)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IFERROR(VLOOKUP(H179,'45'!$K$3:$M$16,3,FALSE),0)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IFERROR(VLOOKUP(H180,'45'!$K$3:$M$16,3,FALSE),0)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IFERROR(VLOOKUP(H181,'45'!$K$3:$M$16,3,FALSE),0)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IFERROR(VLOOKUP(H182,'45'!$K$3:$M$16,3,FALSE),0)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IFERROR(VLOOKUP(H183,'45'!$K$3:$M$16,3,FALSE),0)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IFERROR(VLOOKUP(H184,'45'!$K$3:$M$16,3,FALSE),0)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IFERROR(VLOOKUP(H185,'45'!$K$3:$M$16,3,FALSE),0)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IFERROR(VLOOKUP(H186,'45'!$K$3:$M$16,3,FALSE),0)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IFERROR(VLOOKUP(H187,'45'!$K$3:$M$16,3,FALSE),0)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IFERROR(VLOOKUP(H188,'45'!$K$3:$M$16,3,FALSE),0)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IFERROR(VLOOKUP(H189,'45'!$K$3:$M$16,3,FALSE),0)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IFERROR(VLOOKUP(H190,'45'!$K$3:$M$16,3,FALSE),0)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IFERROR(VLOOKUP(H191,'45'!$K$3:$M$16,3,FALSE),0)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IFERROR(VLOOKUP(H192,'45'!$K$3:$M$16,3,FALSE),0)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IFERROR(VLOOKUP(H193,'45'!$K$3:$M$16,3,FALSE),0)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IFERROR(VLOOKUP(H194,'45'!$K$3:$M$16,3,FALSE),0)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IFERROR(VLOOKUP(H195,'45'!$K$3:$M$16,3,FALSE),0)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IFERROR(VLOOKUP(H196,'45'!$K$3:$M$16,3,FALSE),0)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IFERROR(VLOOKUP(H197,'45'!$K$3:$M$16,3,FALSE),0)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IFERROR(VLOOKUP(H198,'45'!$K$3:$M$16,3,FALSE),0)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IFERROR(VLOOKUP(H199,'45'!$K$3:$M$16,3,FALSE),0)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IFERROR(VLOOKUP(H200,'45'!$K$3:$M$16,3,FALSE),0)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IFERROR(VLOOKUP(H201,'45'!$K$3:$M$16,3,FALSE),0)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IFERROR(VLOOKUP(H202,'45'!$K$3:$M$16,3,FALSE),0)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IFERROR(VLOOKUP(H203,'45'!$K$3:$M$16,3,FALSE),0)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IFERROR(VLOOKUP(H204,'45'!$K$3:$M$16,3,FALSE),0)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IFERROR(VLOOKUP(H205,'45'!$K$3:$M$16,3,FALSE),0)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IFERROR(VLOOKUP(H206,'45'!$K$3:$M$16,3,FALSE),0)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IFERROR(VLOOKUP(H207,'45'!$K$3:$M$16,3,FALSE),0)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IFERROR(VLOOKUP(H208,'45'!$K$3:$M$16,3,FALSE),0)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IFERROR(VLOOKUP(H209,'45'!$K$3:$M$16,3,FALSE),0)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IFERROR(VLOOKUP(H210,'45'!$K$3:$M$16,3,FALSE),0)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IFERROR(VLOOKUP(H211,'45'!$K$3:$M$16,3,FALSE),0)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IFERROR(VLOOKUP(H212,'45'!$K$3:$M$16,3,FALSE),0)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IFERROR(VLOOKUP(H213,'45'!$K$3:$M$16,3,FALSE),0)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IFERROR(VLOOKUP(H214,'45'!$K$3:$M$16,3,FALSE),0)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IFERROR(VLOOKUP(H215,'45'!$K$3:$M$16,3,FALSE),0)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IFERROR(VLOOKUP(H216,'45'!$K$3:$M$16,3,FALSE),0)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IFERROR(VLOOKUP(H217,'45'!$K$3:$M$16,3,FALSE),0)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IFERROR(VLOOKUP(H218,'45'!$K$3:$M$16,3,FALSE),0)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IFERROR(VLOOKUP(H219,'45'!$K$3:$M$16,3,FALSE),0)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IFERROR(VLOOKUP(H220,'45'!$K$3:$M$16,3,FALSE),0)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IFERROR(VLOOKUP(H221,'45'!$K$3:$M$16,3,FALSE),0)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IFERROR(VLOOKUP(H222,'45'!$K$3:$M$16,3,FALSE),0)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IFERROR(VLOOKUP(H223,'45'!$K$3:$M$16,3,FALSE),0)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IFERROR(VLOOKUP(H224,'45'!$K$3:$M$16,3,FALSE),0)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IFERROR(VLOOKUP(H225,'45'!$K$3:$M$16,3,FALSE),0)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IFERROR(VLOOKUP(H226,'45'!$K$3:$M$16,3,FALSE),0)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IFERROR(VLOOKUP(H227,'45'!$K$3:$M$16,3,FALSE),0)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IFERROR(VLOOKUP(H228,'45'!$K$3:$M$16,3,FALSE),0)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IFERROR(VLOOKUP(H229,'45'!$K$3:$M$16,3,FALSE),0)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IFERROR(VLOOKUP(H230,'45'!$K$3:$M$16,3,FALSE),0)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IFERROR(VLOOKUP(H231,'45'!$K$3:$M$16,3,FALSE),0)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IFERROR(VLOOKUP(H232,'45'!$K$3:$M$16,3,FALSE),0)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IFERROR(VLOOKUP(H233,'45'!$K$3:$M$16,3,FALSE),0)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IFERROR(VLOOKUP(H234,'45'!$K$3:$M$16,3,FALSE),0)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IFERROR(VLOOKUP(H235,'45'!$K$3:$M$16,3,FALSE),0)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IFERROR(VLOOKUP(H236,'45'!$K$3:$M$16,3,FALSE),0)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IFERROR(VLOOKUP(H237,'45'!$K$3:$M$16,3,FALSE),0)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IFERROR(VLOOKUP(H238,'45'!$K$3:$M$16,3,FALSE),0)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IFERROR(VLOOKUP(H239,'45'!$K$3:$M$16,3,FALSE),0)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IFERROR(VLOOKUP(H240,'45'!$K$3:$M$16,3,FALSE),0)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IFERROR(VLOOKUP(H241,'45'!$K$3:$M$16,3,FALSE),0)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IFERROR(VLOOKUP(H242,'45'!$K$3:$M$16,3,FALSE),0)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IFERROR(VLOOKUP(H243,'45'!$K$3:$M$16,3,FALSE),0)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IFERROR(VLOOKUP(H244,'45'!$K$3:$M$16,3,FALSE),0)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IFERROR(VLOOKUP(H245,'45'!$K$3:$M$16,3,FALSE),0)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IFERROR(VLOOKUP(H246,'45'!$K$3:$M$16,3,FALSE),0)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IFERROR(VLOOKUP(H247,'45'!$K$3:$M$16,3,FALSE),0)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IFERROR(VLOOKUP(H248,'45'!$K$3:$M$16,3,FALSE),0)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IFERROR(VLOOKUP(H249,'45'!$K$3:$M$16,3,FALSE),0)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IFERROR(VLOOKUP(H250,'45'!$K$3:$M$16,3,FALSE),0)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IFERROR(VLOOKUP(H251,'45'!$K$3:$M$16,3,FALSE),0)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IFERROR(VLOOKUP(H252,'45'!$K$3:$M$16,3,FALSE),0)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IFERROR(VLOOKUP(H253,'45'!$K$3:$M$16,3,FALSE),0)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IFERROR(VLOOKUP(H254,'45'!$K$3:$M$16,3,FALSE),0)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IFERROR(VLOOKUP(H255,'45'!$K$3:$M$16,3,FALSE),0)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IFERROR(VLOOKUP(H256,'45'!$K$3:$M$16,3,FALSE),0)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IFERROR(VLOOKUP(H257,'45'!$K$3:$M$16,3,FALSE),0)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IFERROR(VLOOKUP(H258,'45'!$K$3:$M$16,3,FALSE),0)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IFERROR(VLOOKUP(H259,'45'!$K$3:$M$16,3,FALSE),0)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IFERROR(VLOOKUP(H260,'45'!$K$3:$M$16,3,FALSE),0)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IFERROR(VLOOKUP(H261,'45'!$K$3:$M$16,3,FALSE),0)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IFERROR(VLOOKUP(H262,'45'!$K$3:$M$16,3,FALSE),0)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IFERROR(VLOOKUP(H263,'45'!$K$3:$M$16,3,FALSE),0)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IFERROR(VLOOKUP(H264,'45'!$K$3:$M$16,3,FALSE),0)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IFERROR(VLOOKUP(H265,'45'!$K$3:$M$16,3,FALSE),0)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IFERROR(VLOOKUP(H266,'45'!$K$3:$M$16,3,FALSE),0)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IFERROR(VLOOKUP(H267,'45'!$K$3:$M$16,3,FALSE),0)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IFERROR(VLOOKUP(H268,'45'!$K$3:$M$16,3,FALSE),0)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IFERROR(VLOOKUP(H269,'45'!$K$3:$M$16,3,FALSE),0)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IFERROR(VLOOKUP(H270,'45'!$K$3:$M$16,3,FALSE),0)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IFERROR(VLOOKUP(H271,'45'!$K$3:$M$16,3,FALSE),0)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IFERROR(VLOOKUP(H272,'45'!$K$3:$M$16,3,FALSE),0)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IFERROR(VLOOKUP(H273,'45'!$K$3:$M$16,3,FALSE),0)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IFERROR(VLOOKUP(H274,'45'!$K$3:$M$16,3,FALSE),0)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IFERROR(VLOOKUP(H275,'45'!$K$3:$M$16,3,FALSE),0)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IFERROR(VLOOKUP(H276,'45'!$K$3:$M$16,3,FALSE),0)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IFERROR(VLOOKUP(H277,'45'!$K$3:$M$16,3,FALSE),0)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IFERROR(VLOOKUP(H278,'45'!$K$3:$M$16,3,FALSE),0)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IFERROR(VLOOKUP(H279,'45'!$K$3:$M$16,3,FALSE),0)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IFERROR(VLOOKUP(H280,'45'!$K$3:$M$16,3,FALSE),0)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IFERROR(VLOOKUP(H281,'45'!$K$3:$M$16,3,FALSE),0)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IFERROR(VLOOKUP(H282,'45'!$K$3:$M$16,3,FALSE),0)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IFERROR(VLOOKUP(H283,'45'!$K$3:$M$16,3,FALSE),0)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IFERROR(VLOOKUP(H284,'45'!$K$3:$M$16,3,FALSE),0)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IFERROR(VLOOKUP(H285,'45'!$K$3:$M$16,3,FALSE),0)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IFERROR(VLOOKUP(H286,'45'!$K$3:$M$16,3,FALSE),0)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IFERROR(VLOOKUP(H287,'45'!$K$3:$M$16,3,FALSE),0)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IFERROR(VLOOKUP(H288,'45'!$K$3:$M$16,3,FALSE),0)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IFERROR(VLOOKUP(H289,'45'!$K$3:$M$16,3,FALSE),0)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IFERROR(VLOOKUP(H290,'45'!$K$3:$M$16,3,FALSE),0)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IFERROR(VLOOKUP(H291,'45'!$K$3:$M$16,3,FALSE),0)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IFERROR(VLOOKUP(H292,'45'!$K$3:$M$16,3,FALSE),0)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IFERROR(VLOOKUP(H293,'45'!$K$3:$M$16,3,FALSE),0)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IFERROR(VLOOKUP(H294,'45'!$K$3:$M$16,3,FALSE),0)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IFERROR(VLOOKUP(H295,'45'!$K$3:$M$16,3,FALSE),0)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IFERROR(VLOOKUP(H296,'45'!$K$3:$M$16,3,FALSE),0)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IFERROR(VLOOKUP(H297,'45'!$K$3:$M$16,3,FALSE),0)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IFERROR(VLOOKUP(H298,'45'!$K$3:$M$16,3,FALSE),0)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IFERROR(VLOOKUP(H299,'45'!$K$3:$M$16,3,FALSE),0)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IFERROR(VLOOKUP(H300,'45'!$K$3:$M$16,3,FALSE),0)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IFERROR(VLOOKUP(H301,'45'!$K$3:$M$16,3,FALSE),0)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IFERROR(VLOOKUP(H302,'45'!$K$3:$M$16,3,FALSE),0)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IFERROR(VLOOKUP(H303,'45'!$K$3:$M$16,3,FALSE),0)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IFERROR(VLOOKUP(H304,'45'!$K$3:$M$16,3,FALSE),0)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IFERROR(VLOOKUP(H305,'45'!$K$3:$M$16,3,FALSE),0)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IFERROR(VLOOKUP(H306,'45'!$K$3:$M$16,3,FALSE),0)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IFERROR(VLOOKUP(H307,'45'!$K$3:$M$16,3,FALSE),0)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IFERROR(VLOOKUP(H308,'45'!$K$3:$M$16,3,FALSE),0)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IFERROR(VLOOKUP(H309,'45'!$K$3:$M$16,3,FALSE),0)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IFERROR(VLOOKUP(H310,'45'!$K$3:$M$16,3,FALSE),0)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IFERROR(VLOOKUP(H311,'45'!$K$3:$M$16,3,FALSE),0)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IFERROR(VLOOKUP(H312,'45'!$K$3:$M$16,3,FALSE),0)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IFERROR(VLOOKUP(H313,'45'!$K$3:$M$16,3,FALSE),0)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IFERROR(VLOOKUP(H314,'45'!$K$3:$M$16,3,FALSE),0)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IFERROR(VLOOKUP(H315,'45'!$K$3:$M$16,3,FALSE),0)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IFERROR(VLOOKUP(H316,'45'!$K$3:$M$16,3,FALSE),0)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IFERROR(VLOOKUP(H317,'45'!$K$3:$M$16,3,FALSE),0)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IFERROR(VLOOKUP(H318,'45'!$K$3:$M$16,3,FALSE),0)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IFERROR(VLOOKUP(H319,'45'!$K$3:$M$16,3,FALSE),0)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IFERROR(VLOOKUP(H320,'45'!$K$3:$M$16,3,FALSE),0)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IFERROR(VLOOKUP(H321,'45'!$K$3:$M$16,3,FALSE),0)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IFERROR(VLOOKUP(H322,'45'!$K$3:$M$16,3,FALSE),0)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IFERROR(VLOOKUP(H323,'45'!$K$3:$M$16,3,FALSE),0)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IFERROR(VLOOKUP(H324,'45'!$K$3:$M$16,3,FALSE),0)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IFERROR(VLOOKUP(H325,'45'!$K$3:$M$16,3,FALSE),0)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IFERROR(VLOOKUP(H326,'45'!$K$3:$M$16,3,FALSE),0)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IFERROR(VLOOKUP(H327,'45'!$K$3:$M$16,3,FALSE),0)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IFERROR(VLOOKUP(H328,'45'!$K$3:$M$16,3,FALSE),0)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IFERROR(VLOOKUP(H329,'45'!$K$3:$M$16,3,FALSE),0)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IFERROR(VLOOKUP(H330,'45'!$K$3:$M$16,3,FALSE),0)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IFERROR(VLOOKUP(H331,'45'!$K$3:$M$16,3,FALSE),0)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IFERROR(VLOOKUP(H332,'45'!$K$3:$M$16,3,FALSE),0)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IFERROR(VLOOKUP(H333,'45'!$K$3:$M$16,3,FALSE),0)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IFERROR(VLOOKUP(H334,'45'!$K$3:$M$16,3,FALSE),0)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IFERROR(VLOOKUP(H335,'45'!$K$3:$M$16,3,FALSE),0)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IFERROR(VLOOKUP(H336,'45'!$K$3:$M$16,3,FALSE),0)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IFERROR(VLOOKUP(H337,'45'!$K$3:$M$16,3,FALSE),0)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IFERROR(VLOOKUP(H338,'45'!$K$3:$M$16,3,FALSE),0)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IFERROR(VLOOKUP(H339,'45'!$K$3:$M$16,3,FALSE),0)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IFERROR(VLOOKUP(H340,'45'!$K$3:$M$16,3,FALSE),0)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IFERROR(VLOOKUP(H341,'45'!$K$3:$M$16,3,FALSE),0)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IFERROR(VLOOKUP(H342,'45'!$K$3:$M$16,3,FALSE),0)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IFERROR(VLOOKUP(H343,'45'!$K$3:$M$16,3,FALSE),0)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IFERROR(VLOOKUP(H344,'45'!$K$3:$M$16,3,FALSE),0)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IFERROR(VLOOKUP(H345,'45'!$K$3:$M$16,3,FALSE),0)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IFERROR(VLOOKUP(H346,'45'!$K$3:$M$16,3,FALSE),0)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IFERROR(VLOOKUP(H347,'45'!$K$3:$M$16,3,FALSE),0)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IFERROR(VLOOKUP(H348,'45'!$K$3:$M$16,3,FALSE),0)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IFERROR(VLOOKUP(H349,'45'!$K$3:$M$16,3,FALSE),0)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IFERROR(VLOOKUP(H350,'45'!$K$3:$M$16,3,FALSE),0)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IFERROR(VLOOKUP(H351,'45'!$K$3:$M$16,3,FALSE),0)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IFERROR(VLOOKUP(H352,'45'!$K$3:$M$16,3,FALSE),0)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IFERROR(VLOOKUP(H353,'45'!$K$3:$M$16,3,FALSE),0)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IFERROR(VLOOKUP(H354,'45'!$K$3:$M$16,3,FALSE),0)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IFERROR(VLOOKUP(H355,'45'!$K$3:$M$16,3,FALSE),0)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IFERROR(VLOOKUP(H356,'45'!$K$3:$M$16,3,FALSE),0)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IFERROR(VLOOKUP(H357,'45'!$K$3:$M$16,3,FALSE),0)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IFERROR(VLOOKUP(H358,'45'!$K$3:$M$16,3,FALSE),0)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IFERROR(VLOOKUP(H359,'45'!$K$3:$M$16,3,FALSE),0)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IFERROR(VLOOKUP(H360,'45'!$K$3:$M$16,3,FALSE),0)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IFERROR(VLOOKUP(H361,'45'!$K$3:$M$16,3,FALSE),0)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IFERROR(VLOOKUP(H362,'45'!$K$3:$M$16,3,FALSE),0)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IFERROR(VLOOKUP(H363,'45'!$K$3:$M$16,3,FALSE),0)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IFERROR(VLOOKUP(H364,'45'!$K$3:$M$16,3,FALSE),0)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IFERROR(VLOOKUP(H365,'45'!$K$3:$M$16,3,FALSE),0)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IFERROR(VLOOKUP(H366,'45'!$K$3:$M$16,3,FALSE),0)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IFERROR(VLOOKUP(H367,'45'!$K$3:$M$16,3,FALSE),0)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IFERROR(VLOOKUP(H368,'45'!$K$3:$M$16,3,FALSE),0)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IFERROR(VLOOKUP(H369,'45'!$K$3:$M$16,3,FALSE),0)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IFERROR(VLOOKUP(H370,'45'!$K$3:$M$16,3,FALSE),0)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IFERROR(VLOOKUP(H371,'45'!$K$3:$M$16,3,FALSE),0)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IFERROR(VLOOKUP(H372,'45'!$K$3:$M$16,3,FALSE),0)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IFERROR(VLOOKUP(H373,'45'!$K$3:$M$16,3,FALSE),0)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IFERROR(VLOOKUP(H374,'45'!$K$3:$M$16,3,FALSE),0)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IFERROR(VLOOKUP(H375,'45'!$K$3:$M$16,3,FALSE),0)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IFERROR(VLOOKUP(H376,'45'!$K$3:$M$16,3,FALSE),0)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IFERROR(VLOOKUP(H377,'45'!$K$3:$M$16,3,FALSE),0)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IFERROR(VLOOKUP(H378,'45'!$K$3:$M$16,3,FALSE),0)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IFERROR(VLOOKUP(H379,'45'!$K$3:$M$16,3,FALSE),0)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IFERROR(VLOOKUP(H380,'45'!$K$3:$M$16,3,FALSE),0)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IFERROR(VLOOKUP(H381,'45'!$K$3:$M$16,3,FALSE),0)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IFERROR(VLOOKUP(H382,'45'!$K$3:$M$16,3,FALSE),0)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IFERROR(VLOOKUP(H383,'45'!$K$3:$M$16,3,FALSE),0)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IFERROR(VLOOKUP(H384,'45'!$K$3:$M$16,3,FALSE),0)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IFERROR(VLOOKUP(H385,'45'!$K$3:$M$16,3,FALSE),0)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IFERROR(VLOOKUP(H386,'45'!$K$3:$M$16,3,FALSE),0)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IFERROR(VLOOKUP(H387,'45'!$K$3:$M$16,3,FALSE),0)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IFERROR(VLOOKUP(H388,'45'!$K$3:$M$16,3,FALSE),0)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IFERROR(VLOOKUP(H389,'45'!$K$3:$M$16,3,FALSE),0)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IFERROR(VLOOKUP(H390,'45'!$K$3:$M$16,3,FALSE),0)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IFERROR(VLOOKUP(H391,'45'!$K$3:$M$16,3,FALSE),0)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IFERROR(VLOOKUP(H392,'45'!$K$3:$M$16,3,FALSE),0)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IFERROR(VLOOKUP(H393,'45'!$K$3:$M$16,3,FALSE),0)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IFERROR(VLOOKUP(H394,'45'!$K$3:$M$16,3,FALSE),0)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IFERROR(VLOOKUP(H395,'45'!$K$3:$M$16,3,FALSE),0)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IFERROR(VLOOKUP(H396,'45'!$K$3:$M$16,3,FALSE),0)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IFERROR(VLOOKUP(H397,'45'!$K$3:$M$16,3,FALSE),0)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IFERROR(VLOOKUP(H398,'45'!$K$3:$M$16,3,FALSE),0)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IFERROR(VLOOKUP(H399,'45'!$K$3:$M$16,3,FALSE),0)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IFERROR(VLOOKUP(H400,'45'!$K$3:$M$16,3,FALSE),0)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IFERROR(VLOOKUP(H401,'45'!$K$3:$M$16,3,FALSE),0)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IFERROR(VLOOKUP(H402,'45'!$K$3:$M$16,3,FALSE),0)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IFERROR(VLOOKUP(H403,'45'!$K$3:$M$16,3,FALSE),0)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IFERROR(VLOOKUP(H404,'45'!$K$3:$M$16,3,FALSE),0)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IFERROR(VLOOKUP(H405,'45'!$K$3:$M$16,3,FALSE),0)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IFERROR(VLOOKUP(H406,'45'!$K$3:$M$16,3,FALSE),0)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IFERROR(VLOOKUP(H407,'45'!$K$3:$M$16,3,FALSE),0)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IFERROR(VLOOKUP(H408,'45'!$K$3:$M$16,3,FALSE),0)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IFERROR(VLOOKUP(H409,'45'!$K$3:$M$16,3,FALSE),0)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IFERROR(VLOOKUP(H410,'45'!$K$3:$M$16,3,FALSE),0)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IFERROR(VLOOKUP(H411,'45'!$K$3:$M$16,3,FALSE),0)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IFERROR(VLOOKUP(H412,'45'!$K$3:$M$16,3,FALSE),0)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IFERROR(VLOOKUP(H413,'45'!$K$3:$M$16,3,FALSE),0)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IFERROR(VLOOKUP(H414,'45'!$K$3:$M$16,3,FALSE),0)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IFERROR(VLOOKUP(H415,'45'!$K$3:$M$16,3,FALSE),0)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IFERROR(VLOOKUP(H416,'45'!$K$3:$M$16,3,FALSE),0)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IFERROR(VLOOKUP(H417,'45'!$K$3:$M$16,3,FALSE),0)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IFERROR(VLOOKUP(H418,'45'!$K$3:$M$16,3,FALSE),0)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IFERROR(VLOOKUP(H419,'45'!$K$3:$M$16,3,FALSE),0)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IFERROR(VLOOKUP(H420,'45'!$K$3:$M$16,3,FALSE),0)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IFERROR(VLOOKUP(H421,'45'!$K$3:$M$16,3,FALSE),0)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IFERROR(VLOOKUP(H422,'45'!$K$3:$M$16,3,FALSE),0)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IFERROR(VLOOKUP(H423,'45'!$K$3:$M$16,3,FALSE),0)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IFERROR(VLOOKUP(H424,'45'!$K$3:$M$16,3,FALSE),0)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IFERROR(VLOOKUP(H425,'45'!$K$3:$M$16,3,FALSE),0)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IFERROR(VLOOKUP(H426,'45'!$K$3:$M$16,3,FALSE),0)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IFERROR(VLOOKUP(H427,'45'!$K$3:$M$16,3,FALSE),0)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IFERROR(VLOOKUP(H428,'45'!$K$3:$M$16,3,FALSE),0)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IFERROR(VLOOKUP(H429,'45'!$K$3:$M$16,3,FALSE),0)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IFERROR(VLOOKUP(H430,'45'!$K$3:$M$16,3,FALSE),0)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IFERROR(VLOOKUP(H431,'45'!$K$3:$M$16,3,FALSE),0)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IFERROR(VLOOKUP(H432,'45'!$K$3:$M$16,3,FALSE),0)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IFERROR(VLOOKUP(H433,'45'!$K$3:$M$16,3,FALSE),0)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IFERROR(VLOOKUP(H434,'45'!$K$3:$M$16,3,FALSE),0)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IFERROR(VLOOKUP(H435,'45'!$K$3:$M$16,3,FALSE),0)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IFERROR(VLOOKUP(H436,'45'!$K$3:$M$16,3,FALSE),0)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IFERROR(VLOOKUP(H437,'45'!$K$3:$M$16,3,FALSE),0)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IFERROR(VLOOKUP(H438,'45'!$K$3:$M$16,3,FALSE),0)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IFERROR(VLOOKUP(H439,'45'!$K$3:$M$16,3,FALSE),0)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IFERROR(VLOOKUP(H440,'45'!$K$3:$M$16,3,FALSE),0)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IFERROR(VLOOKUP(H441,'45'!$K$3:$M$16,3,FALSE),0)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IFERROR(VLOOKUP(H442,'45'!$K$3:$M$16,3,FALSE),0)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IFERROR(VLOOKUP(H443,'45'!$K$3:$M$16,3,FALSE),0)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IFERROR(VLOOKUP(H444,'45'!$K$3:$M$16,3,FALSE),0)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IFERROR(VLOOKUP(H445,'45'!$K$3:$M$16,3,FALSE),0)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IFERROR(VLOOKUP(H446,'45'!$K$3:$M$16,3,FALSE),0)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IFERROR(VLOOKUP(H447,'45'!$K$3:$M$16,3,FALSE),0)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IFERROR(VLOOKUP(H448,'45'!$K$3:$M$16,3,FALSE),0)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IFERROR(VLOOKUP(H449,'45'!$K$3:$M$16,3,FALSE),0)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IFERROR(VLOOKUP(H450,'45'!$K$3:$M$16,3,FALSE),0)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IFERROR(VLOOKUP(H451,'45'!$K$3:$M$16,3,FALSE),0)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IFERROR(VLOOKUP(H452,'45'!$K$3:$M$16,3,FALSE),0)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IFERROR(VLOOKUP(H453,'45'!$K$3:$M$16,3,FALSE),0)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IFERROR(VLOOKUP(H454,'45'!$K$3:$M$16,3,FALSE),0)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IFERROR(VLOOKUP(H455,'45'!$K$3:$M$16,3,FALSE),0)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IFERROR(VLOOKUP(H456,'45'!$K$3:$M$16,3,FALSE),0)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IFERROR(VLOOKUP(H457,'45'!$K$3:$M$16,3,FALSE),0)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IFERROR(VLOOKUP(H458,'45'!$K$3:$M$16,3,FALSE),0)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IFERROR(VLOOKUP(H459,'45'!$K$3:$M$16,3,FALSE),0)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IFERROR(VLOOKUP(H460,'45'!$K$3:$M$16,3,FALSE),0)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IFERROR(VLOOKUP(H461,'45'!$K$3:$M$16,3,FALSE),0)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IFERROR(VLOOKUP(H462,'45'!$K$3:$M$16,3,FALSE),0)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IFERROR(VLOOKUP(H463,'45'!$K$3:$M$16,3,FALSE),0)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IFERROR(VLOOKUP(H464,'45'!$K$3:$M$16,3,FALSE),0)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IFERROR(VLOOKUP(H465,'45'!$K$3:$M$16,3,FALSE),0)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IFERROR(VLOOKUP(H466,'45'!$K$3:$M$16,3,FALSE),0)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IFERROR(VLOOKUP(H467,'45'!$K$3:$M$16,3,FALSE),0)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IFERROR(VLOOKUP(H468,'45'!$K$3:$M$16,3,FALSE),0)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IFERROR(VLOOKUP(H469,'45'!$K$3:$M$16,3,FALSE),0)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IFERROR(VLOOKUP(H470,'45'!$K$3:$M$16,3,FALSE),0)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IFERROR(VLOOKUP(H471,'45'!$K$3:$M$16,3,FALSE),0)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IFERROR(VLOOKUP(H472,'45'!$K$3:$M$16,3,FALSE),0)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IFERROR(VLOOKUP(H473,'45'!$K$3:$M$16,3,FALSE),0)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IFERROR(VLOOKUP(H474,'45'!$K$3:$M$16,3,FALSE),0)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IFERROR(VLOOKUP(H475,'45'!$K$3:$M$16,3,FALSE),0)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IFERROR(VLOOKUP(H476,'45'!$K$3:$M$16,3,FALSE),0)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IFERROR(VLOOKUP(H477,'45'!$K$3:$M$16,3,FALSE),0)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IFERROR(VLOOKUP(H478,'45'!$K$3:$M$16,3,FALSE),0)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IFERROR(VLOOKUP(H479,'45'!$K$3:$M$16,3,FALSE),0)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IFERROR(VLOOKUP(H480,'45'!$K$3:$M$16,3,FALSE),0)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IFERROR(VLOOKUP(H481,'45'!$K$3:$M$16,3,FALSE),0)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IFERROR(VLOOKUP(H482,'45'!$K$3:$M$16,3,FALSE),0)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IFERROR(VLOOKUP(H483,'45'!$K$3:$M$16,3,FALSE),0)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IFERROR(VLOOKUP(H484,'45'!$K$3:$M$16,3,FALSE),0)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IFERROR(VLOOKUP(H485,'45'!$K$3:$M$16,3,FALSE),0)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IFERROR(VLOOKUP(H486,'45'!$K$3:$M$16,3,FALSE),0)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IFERROR(VLOOKUP(H487,'45'!$K$3:$M$16,3,FALSE),0)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IFERROR(VLOOKUP(H488,'45'!$K$3:$M$16,3,FALSE),0)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IFERROR(VLOOKUP(H489,'45'!$K$3:$M$16,3,FALSE),0)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IFERROR(VLOOKUP(H490,'45'!$K$3:$M$16,3,FALSE),0)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IFERROR(VLOOKUP(H491,'45'!$K$3:$M$16,3,FALSE),0)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IFERROR(VLOOKUP(H492,'45'!$K$3:$M$16,3,FALSE),0)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IFERROR(VLOOKUP(H493,'45'!$K$3:$M$16,3,FALSE),0)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IFERROR(VLOOKUP(H494,'45'!$K$3:$M$16,3,FALSE),0)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IFERROR(VLOOKUP(H495,'45'!$K$3:$M$16,3,FALSE),0)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IFERROR(VLOOKUP(H496,'45'!$K$3:$M$16,3,FALSE),0)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IFERROR(VLOOKUP(H497,'45'!$K$3:$M$16,3,FALSE),0)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IFERROR(VLOOKUP(H498,'45'!$K$3:$M$16,3,FALSE),0)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IFERROR(VLOOKUP(H499,'45'!$K$3:$M$16,3,FALSE),0)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17DcYmno0EMhzKj94h4jHG3JuV8hyazr0Gvl0JM3Gryfixsxi3wARytHd5vWYGrE8uLuaavNYBE24tSN2WdcKA==" saltValue="yaZceW3xerWRINH5lvFoyQ=="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8F8BE611-44EC-45AC-A03A-8F3258DD79BF}">
      <formula1>$AB$539:$AB$542</formula1>
    </dataValidation>
    <dataValidation type="list" allowBlank="1" showInputMessage="1" showErrorMessage="1" sqref="A4:A499" xr:uid="{F03B3EFE-A3D6-49A7-B045-D6CE812DBD70}">
      <formula1>$AB$544:$AB$549</formula1>
    </dataValidation>
    <dataValidation type="list" allowBlank="1" showInputMessage="1" showErrorMessage="1" sqref="E4:E499" xr:uid="{12AC2527-9684-4BE5-A192-F645C8E51762}">
      <formula1>$AB$500:$AB$534</formula1>
    </dataValidation>
  </dataValidation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codeName="Blad95">
    <tabColor rgb="FFC2E76B"/>
  </sheetPr>
  <dimension ref="A2:N62"/>
  <sheetViews>
    <sheetView showGridLines="0" topLeftCell="A5"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SUMIF('46a'!$H$4:$H$499,"A",'46a'!$S$4:$S$499)</f>
        <v>0</v>
      </c>
    </row>
    <row r="4" spans="1:14">
      <c r="A4" s="17" t="s">
        <v>127</v>
      </c>
      <c r="B4" s="285">
        <f>VLOOKUP(H5,'Kosten NEN2075'!A3:E52,3)</f>
        <v>0</v>
      </c>
      <c r="C4" s="285"/>
      <c r="D4" s="285"/>
      <c r="E4" s="285"/>
      <c r="F4" s="20"/>
      <c r="G4" s="20"/>
      <c r="H4" s="13"/>
      <c r="K4" s="35" t="s">
        <v>126</v>
      </c>
      <c r="L4" s="47"/>
      <c r="M4" s="191"/>
      <c r="N4" s="84">
        <f>SUMIF('46a'!$H$4:$H$499,"B",'46a'!$S$4:$S$499)</f>
        <v>0</v>
      </c>
    </row>
    <row r="5" spans="1:14">
      <c r="A5" s="18" t="s">
        <v>129</v>
      </c>
      <c r="B5" s="286">
        <f>VLOOKUP(H5,'Kosten NEN2075'!A3:E52,4)</f>
        <v>0</v>
      </c>
      <c r="C5" s="286"/>
      <c r="D5" s="286"/>
      <c r="E5" s="286"/>
      <c r="F5" s="282" t="s">
        <v>130</v>
      </c>
      <c r="G5" s="282"/>
      <c r="H5" s="14">
        <v>46</v>
      </c>
      <c r="K5" s="35" t="s">
        <v>131</v>
      </c>
      <c r="L5" s="47"/>
      <c r="M5" s="191"/>
      <c r="N5" s="84">
        <f>SUMIF('46a'!$H$4:$H$499,"C",'46a'!$S$4:$S$499)</f>
        <v>0</v>
      </c>
    </row>
    <row r="6" spans="1:14">
      <c r="A6" s="19" t="s">
        <v>132</v>
      </c>
      <c r="B6" s="287">
        <f>VLOOKUP(H5,'Kosten NEN2075'!A3:E52,5)</f>
        <v>0</v>
      </c>
      <c r="C6" s="287"/>
      <c r="D6" s="287"/>
      <c r="E6" s="287"/>
      <c r="F6" s="283" t="s">
        <v>133</v>
      </c>
      <c r="G6" s="283"/>
      <c r="H6" s="15" t="str">
        <f>CONCATENATE(H5,"a")</f>
        <v>46a</v>
      </c>
      <c r="K6" s="35" t="s">
        <v>448</v>
      </c>
      <c r="L6" s="47"/>
      <c r="M6" s="191"/>
      <c r="N6" s="84">
        <f>SUMIF('46a'!$H$4:$H$499,"D",'46a'!$S$4:$S$499)</f>
        <v>0</v>
      </c>
    </row>
    <row r="7" spans="1:14">
      <c r="K7" s="35" t="s">
        <v>134</v>
      </c>
      <c r="L7" s="47"/>
      <c r="M7" s="191"/>
      <c r="N7" s="84">
        <f>SUMIF('46a'!$H$4:$H$499,"E",'46a'!$S$4:$S$499)</f>
        <v>0</v>
      </c>
    </row>
    <row r="8" spans="1:14">
      <c r="A8" s="4" t="s">
        <v>136</v>
      </c>
      <c r="B8" s="5"/>
      <c r="C8" s="5"/>
      <c r="D8" s="5"/>
      <c r="E8" s="16">
        <f>MAX(L3:L16)</f>
        <v>0</v>
      </c>
      <c r="K8" s="35" t="s">
        <v>138</v>
      </c>
      <c r="L8" s="47"/>
      <c r="M8" s="191"/>
      <c r="N8" s="84">
        <f>SUMIF('46a'!$H$4:$H$499,"F",'46a'!$S$4:$S$499)</f>
        <v>0</v>
      </c>
    </row>
    <row r="9" spans="1:14">
      <c r="A9" s="4" t="s">
        <v>111</v>
      </c>
      <c r="B9" s="5"/>
      <c r="C9" s="5"/>
      <c r="D9" s="5"/>
      <c r="E9" s="164">
        <v>0.08</v>
      </c>
      <c r="K9" s="35" t="s">
        <v>140</v>
      </c>
      <c r="L9" s="47"/>
      <c r="M9" s="191"/>
      <c r="N9" s="84">
        <f>SUMIF('46a'!$H$4:$H$499,"G",'46a'!$S$4:$S$499)</f>
        <v>0</v>
      </c>
    </row>
    <row r="10" spans="1:14">
      <c r="H10" s="8" t="s">
        <v>139</v>
      </c>
      <c r="K10" s="35" t="s">
        <v>586</v>
      </c>
      <c r="L10" s="47"/>
      <c r="M10" s="191"/>
      <c r="N10" s="84">
        <f>SUMIF('46a'!$H$4:$H$499,"H",'46a'!$S$4:$S$499)</f>
        <v>0</v>
      </c>
    </row>
    <row r="11" spans="1:14">
      <c r="A11" s="4" t="s">
        <v>141</v>
      </c>
      <c r="B11" s="5"/>
      <c r="C11" s="5"/>
      <c r="D11" s="5"/>
      <c r="E11" s="5"/>
      <c r="F11" s="21"/>
      <c r="G11" s="21"/>
      <c r="H11" s="165">
        <f>SUM(N3:N16)*Offertetarief</f>
        <v>0</v>
      </c>
      <c r="K11" s="37" t="s">
        <v>642</v>
      </c>
      <c r="L11" s="48"/>
      <c r="M11" s="192"/>
      <c r="N11" s="85">
        <f>SUMIF('46a'!$H$4:$H$499,"I",'46a'!$S$4:$S$499)</f>
        <v>0</v>
      </c>
    </row>
    <row r="12" spans="1:14">
      <c r="E12" t="s">
        <v>142</v>
      </c>
      <c r="F12" s="8" t="s">
        <v>143</v>
      </c>
      <c r="G12" s="8" t="s">
        <v>144</v>
      </c>
      <c r="H12" s="8"/>
      <c r="K12" s="8"/>
      <c r="L12" s="8"/>
      <c r="M12" s="166"/>
      <c r="N12" s="114"/>
    </row>
    <row r="13" spans="1:14">
      <c r="A13" s="5" t="s">
        <v>145</v>
      </c>
      <c r="B13" s="5"/>
      <c r="C13" s="5"/>
      <c r="D13" s="5"/>
      <c r="E13" s="167">
        <v>4</v>
      </c>
      <c r="F13" s="44">
        <f>SUMIF('46a'!H4:H499,"&lt;&gt;X",'46a'!O4:O499)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'46a'!Q500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SUMIFS('46a'!J4:J499,'46a'!I4:I499,"Linoleum",'46a'!H4:H499,"&lt;&gt;X")+SUMIFS('46a'!M4:M499,'46a'!L4:L499,"Linoleum",'46a'!H4:H499,"&lt;&gt;X")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SUMIFS('46a'!J4:J499,'46a'!I4:I499,"Tapijt",'46a'!H4:H499,"&lt;&gt;X")+SUMIFS('46a'!M4:M499,'46a'!L4:L499,"Tapijt",'46a'!H4:H499,"&lt;&gt;X")</f>
        <v>0</v>
      </c>
      <c r="F26" s="194"/>
      <c r="G26" s="174">
        <f t="shared" si="0"/>
        <v>0</v>
      </c>
      <c r="H26" s="36">
        <v>1</v>
      </c>
      <c r="I26" s="175">
        <f t="shared" si="1"/>
        <v>0</v>
      </c>
    </row>
    <row r="27" spans="1:9">
      <c r="A27" s="258" t="s">
        <v>158</v>
      </c>
      <c r="B27" s="257"/>
      <c r="C27" s="257"/>
      <c r="D27" s="264"/>
      <c r="E27" s="97">
        <f>SUMIFS('46a'!J4:J499,'46a'!I4:I499,"Steen/glad",'46a'!H4:H499,"&lt;&gt;X",'46a'!H4:H499,"&lt;&gt;G")+SUMIFS('46a'!M4:M499,'46a'!L4:L499,"Steen/glad",'46a'!H4:H499,"&lt;&gt;X",'46a'!H4:H499,"&lt;&gt;G")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'46a'!T500</f>
        <v>0</v>
      </c>
      <c r="F29" s="193"/>
      <c r="G29" s="172">
        <f t="shared" si="0"/>
        <v>0</v>
      </c>
      <c r="H29" s="95"/>
      <c r="I29" s="173">
        <f t="shared" si="1"/>
        <v>0</v>
      </c>
    </row>
    <row r="30" spans="1:9">
      <c r="A30" s="258" t="s">
        <v>160</v>
      </c>
      <c r="B30" s="257"/>
      <c r="C30" s="257"/>
      <c r="D30" s="259"/>
      <c r="E30" s="26">
        <f>'46a'!U500</f>
        <v>0</v>
      </c>
      <c r="F30" s="194"/>
      <c r="G30" s="174">
        <f t="shared" si="0"/>
        <v>0</v>
      </c>
      <c r="H30" s="36"/>
      <c r="I30" s="175">
        <f t="shared" si="1"/>
        <v>0</v>
      </c>
    </row>
    <row r="31" spans="1:9">
      <c r="A31" s="258" t="s">
        <v>161</v>
      </c>
      <c r="B31" s="257"/>
      <c r="C31" s="257"/>
      <c r="D31" s="259"/>
      <c r="E31" s="26">
        <f>'46a'!V500*2</f>
        <v>0</v>
      </c>
      <c r="F31" s="194"/>
      <c r="G31" s="174">
        <f t="shared" si="0"/>
        <v>0</v>
      </c>
      <c r="H31" s="36"/>
      <c r="I31" s="175">
        <f t="shared" si="1"/>
        <v>0</v>
      </c>
    </row>
    <row r="32" spans="1:9">
      <c r="A32" s="258" t="s">
        <v>162</v>
      </c>
      <c r="B32" s="257"/>
      <c r="C32" s="257"/>
      <c r="D32" s="259"/>
      <c r="E32" s="26">
        <f>'46a'!W500</f>
        <v>0</v>
      </c>
      <c r="F32" s="194"/>
      <c r="G32" s="174">
        <f t="shared" si="0"/>
        <v>0</v>
      </c>
      <c r="H32" s="36"/>
      <c r="I32" s="175">
        <f t="shared" si="1"/>
        <v>0</v>
      </c>
    </row>
    <row r="33" spans="1:9">
      <c r="A33" s="258" t="s">
        <v>163</v>
      </c>
      <c r="B33" s="257"/>
      <c r="C33" s="257"/>
      <c r="D33" s="259"/>
      <c r="E33" s="26">
        <f>'46a'!X500</f>
        <v>0</v>
      </c>
      <c r="F33" s="194"/>
      <c r="G33" s="174">
        <f t="shared" si="0"/>
        <v>0</v>
      </c>
      <c r="H33" s="36"/>
      <c r="I33" s="175">
        <f t="shared" si="1"/>
        <v>0</v>
      </c>
    </row>
    <row r="34" spans="1:9">
      <c r="A34" s="258" t="s">
        <v>164</v>
      </c>
      <c r="B34" s="257"/>
      <c r="C34" s="257"/>
      <c r="D34" s="259"/>
      <c r="E34" s="26">
        <f>'46a'!Y500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SUMIF('46a'!H4:H499,"G",'46a'!O4:O499)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8OiyMktNnRfz3FykKzHlRTY+R7Q+B4m1RLtpTHSkl5FQSoC+6PaNTDvHwUFS0Ys1Xoett6hrD2NSCheMtzT2EQ==" saltValue="RUOa4Ulbj2swYPfHx/KV6w=="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codeName="Blad96">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46</v>
      </c>
      <c r="B1" s="292"/>
      <c r="C1" s="293"/>
      <c r="D1" s="294" t="s">
        <v>127</v>
      </c>
      <c r="E1" s="295"/>
      <c r="F1" s="297">
        <f>'Kosten NEN2075'!C48</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IFERROR(VLOOKUP(H4,'46'!$K$3:$M$16,3,FALSE),0)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IFERROR(VLOOKUP(H5,'46'!$K$3:$M$16,3,FALSE),0)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IFERROR(VLOOKUP(H6,'46'!$K$3:$M$16,3,FALSE),0)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IFERROR(VLOOKUP(H7,'46'!$K$3:$M$16,3,FALSE),0)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IFERROR(VLOOKUP(H8,'46'!$K$3:$M$16,3,FALSE),0)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IFERROR(VLOOKUP(H9,'46'!$K$3:$M$16,3,FALSE),0)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IFERROR(VLOOKUP(H10,'46'!$K$3:$M$16,3,FALSE),0)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IFERROR(VLOOKUP(H11,'46'!$K$3:$M$16,3,FALSE),0)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IFERROR(VLOOKUP(H12,'46'!$K$3:$M$16,3,FALSE),0)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IFERROR(VLOOKUP(H13,'46'!$K$3:$M$16,3,FALSE),0)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IFERROR(VLOOKUP(H14,'46'!$K$3:$M$16,3,FALSE),0)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IFERROR(VLOOKUP(H15,'46'!$K$3:$M$16,3,FALSE),0)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IFERROR(VLOOKUP(H16,'46'!$K$3:$M$16,3,FALSE),0)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IFERROR(VLOOKUP(H17,'46'!$K$3:$M$16,3,FALSE),0)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IFERROR(VLOOKUP(H18,'46'!$K$3:$M$16,3,FALSE),0)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IFERROR(VLOOKUP(H19,'46'!$K$3:$M$16,3,FALSE),0)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IFERROR(VLOOKUP(H20,'46'!$K$3:$M$16,3,FALSE),0)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IFERROR(VLOOKUP(H21,'46'!$K$3:$M$16,3,FALSE),0)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IFERROR(VLOOKUP(H22,'46'!$K$3:$M$16,3,FALSE),0)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IFERROR(VLOOKUP(H23,'46'!$K$3:$M$16,3,FALSE),0)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IFERROR(VLOOKUP(H24,'46'!$K$3:$M$16,3,FALSE),0)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IFERROR(VLOOKUP(H25,'46'!$K$3:$M$16,3,FALSE),0)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IFERROR(VLOOKUP(H26,'46'!$K$3:$M$16,3,FALSE),0)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IFERROR(VLOOKUP(H27,'46'!$K$3:$M$16,3,FALSE),0)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IFERROR(VLOOKUP(H28,'46'!$K$3:$M$16,3,FALSE),0)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IFERROR(VLOOKUP(H29,'46'!$K$3:$M$16,3,FALSE),0)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IFERROR(VLOOKUP(H30,'46'!$K$3:$M$16,3,FALSE),0)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IFERROR(VLOOKUP(H31,'46'!$K$3:$M$16,3,FALSE),0)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IFERROR(VLOOKUP(H32,'46'!$K$3:$M$16,3,FALSE),0)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IFERROR(VLOOKUP(H33,'46'!$K$3:$M$16,3,FALSE),0)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IFERROR(VLOOKUP(H34,'46'!$K$3:$M$16,3,FALSE),0)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IFERROR(VLOOKUP(H35,'46'!$K$3:$M$16,3,FALSE),0)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IFERROR(VLOOKUP(H36,'46'!$K$3:$M$16,3,FALSE),0)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IFERROR(VLOOKUP(H37,'46'!$K$3:$M$16,3,FALSE),0)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IFERROR(VLOOKUP(H38,'46'!$K$3:$M$16,3,FALSE),0)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IFERROR(VLOOKUP(H39,'46'!$K$3:$M$16,3,FALSE),0)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IFERROR(VLOOKUP(H40,'46'!$K$3:$M$16,3,FALSE),0)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IFERROR(VLOOKUP(H41,'46'!$K$3:$M$16,3,FALSE),0)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IFERROR(VLOOKUP(H42,'46'!$K$3:$M$16,3,FALSE),0)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IFERROR(VLOOKUP(H43,'46'!$K$3:$M$16,3,FALSE),0)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IFERROR(VLOOKUP(H44,'46'!$K$3:$M$16,3,FALSE),0)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IFERROR(VLOOKUP(H45,'46'!$K$3:$M$16,3,FALSE),0)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IFERROR(VLOOKUP(H46,'46'!$K$3:$M$16,3,FALSE),0)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IFERROR(VLOOKUP(H47,'46'!$K$3:$M$16,3,FALSE),0)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IFERROR(VLOOKUP(H48,'46'!$K$3:$M$16,3,FALSE),0)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IFERROR(VLOOKUP(H49,'46'!$K$3:$M$16,3,FALSE),0)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IFERROR(VLOOKUP(H50,'46'!$K$3:$M$16,3,FALSE),0)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IFERROR(VLOOKUP(H51,'46'!$K$3:$M$16,3,FALSE),0)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IFERROR(VLOOKUP(H52,'46'!$K$3:$M$16,3,FALSE),0)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IFERROR(VLOOKUP(H53,'46'!$K$3:$M$16,3,FALSE),0)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IFERROR(VLOOKUP(H54,'46'!$K$3:$M$16,3,FALSE),0)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IFERROR(VLOOKUP(H55,'46'!$K$3:$M$16,3,FALSE),0)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IFERROR(VLOOKUP(H56,'46'!$K$3:$M$16,3,FALSE),0)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IFERROR(VLOOKUP(H57,'46'!$K$3:$M$16,3,FALSE),0)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IFERROR(VLOOKUP(H58,'46'!$K$3:$M$16,3,FALSE),0)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IFERROR(VLOOKUP(H59,'46'!$K$3:$M$16,3,FALSE),0)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IFERROR(VLOOKUP(H60,'46'!$K$3:$M$16,3,FALSE),0)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IFERROR(VLOOKUP(H61,'46'!$K$3:$M$16,3,FALSE),0)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IFERROR(VLOOKUP(H62,'46'!$K$3:$M$16,3,FALSE),0)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IFERROR(VLOOKUP(H63,'46'!$K$3:$M$16,3,FALSE),0)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IFERROR(VLOOKUP(H64,'46'!$K$3:$M$16,3,FALSE),0)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IFERROR(VLOOKUP(H65,'46'!$K$3:$M$16,3,FALSE),0)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IFERROR(VLOOKUP(H66,'46'!$K$3:$M$16,3,FALSE),0)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IFERROR(VLOOKUP(H67,'46'!$K$3:$M$16,3,FALSE),0)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IFERROR(VLOOKUP(H68,'46'!$K$3:$M$16,3,FALSE),0)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IFERROR(VLOOKUP(H69,'46'!$K$3:$M$16,3,FALSE),0)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IFERROR(VLOOKUP(H70,'46'!$K$3:$M$16,3,FALSE),0)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IFERROR(VLOOKUP(H71,'46'!$K$3:$M$16,3,FALSE),0)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IFERROR(VLOOKUP(H72,'46'!$K$3:$M$16,3,FALSE),0)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IFERROR(VLOOKUP(H73,'46'!$K$3:$M$16,3,FALSE),0)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IFERROR(VLOOKUP(H74,'46'!$K$3:$M$16,3,FALSE),0)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IFERROR(VLOOKUP(H75,'46'!$K$3:$M$16,3,FALSE),0)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IFERROR(VLOOKUP(H76,'46'!$K$3:$M$16,3,FALSE),0)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IFERROR(VLOOKUP(H77,'46'!$K$3:$M$16,3,FALSE),0)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IFERROR(VLOOKUP(H78,'46'!$K$3:$M$16,3,FALSE),0)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IFERROR(VLOOKUP(H79,'46'!$K$3:$M$16,3,FALSE),0)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IFERROR(VLOOKUP(H80,'46'!$K$3:$M$16,3,FALSE),0)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IFERROR(VLOOKUP(H81,'46'!$K$3:$M$16,3,FALSE),0)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IFERROR(VLOOKUP(H82,'46'!$K$3:$M$16,3,FALSE),0)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IFERROR(VLOOKUP(H83,'46'!$K$3:$M$16,3,FALSE),0)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IFERROR(VLOOKUP(H84,'46'!$K$3:$M$16,3,FALSE),0)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IFERROR(VLOOKUP(H85,'46'!$K$3:$M$16,3,FALSE),0)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IFERROR(VLOOKUP(H86,'46'!$K$3:$M$16,3,FALSE),0)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IFERROR(VLOOKUP(H87,'46'!$K$3:$M$16,3,FALSE),0)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IFERROR(VLOOKUP(H88,'46'!$K$3:$M$16,3,FALSE),0)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IFERROR(VLOOKUP(H89,'46'!$K$3:$M$16,3,FALSE),0)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IFERROR(VLOOKUP(H90,'46'!$K$3:$M$16,3,FALSE),0)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IFERROR(VLOOKUP(H91,'46'!$K$3:$M$16,3,FALSE),0)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IFERROR(VLOOKUP(H92,'46'!$K$3:$M$16,3,FALSE),0)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IFERROR(VLOOKUP(H93,'46'!$K$3:$M$16,3,FALSE),0)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IFERROR(VLOOKUP(H94,'46'!$K$3:$M$16,3,FALSE),0)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IFERROR(VLOOKUP(H95,'46'!$K$3:$M$16,3,FALSE),0)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IFERROR(VLOOKUP(H96,'46'!$K$3:$M$16,3,FALSE),0)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IFERROR(VLOOKUP(H97,'46'!$K$3:$M$16,3,FALSE),0)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IFERROR(VLOOKUP(H98,'46'!$K$3:$M$16,3,FALSE),0)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IFERROR(VLOOKUP(H99,'46'!$K$3:$M$16,3,FALSE),0)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IFERROR(VLOOKUP(H100,'46'!$K$3:$M$16,3,FALSE),0)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IFERROR(VLOOKUP(H101,'46'!$K$3:$M$16,3,FALSE),0)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IFERROR(VLOOKUP(H102,'46'!$K$3:$M$16,3,FALSE),0)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IFERROR(VLOOKUP(H103,'46'!$K$3:$M$16,3,FALSE),0)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IFERROR(VLOOKUP(H104,'46'!$K$3:$M$16,3,FALSE),0)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IFERROR(VLOOKUP(H105,'46'!$K$3:$M$16,3,FALSE),0)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IFERROR(VLOOKUP(H106,'46'!$K$3:$M$16,3,FALSE),0)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IFERROR(VLOOKUP(H107,'46'!$K$3:$M$16,3,FALSE),0)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IFERROR(VLOOKUP(H108,'46'!$K$3:$M$16,3,FALSE),0)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IFERROR(VLOOKUP(H109,'46'!$K$3:$M$16,3,FALSE),0)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IFERROR(VLOOKUP(H110,'46'!$K$3:$M$16,3,FALSE),0)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IFERROR(VLOOKUP(H111,'46'!$K$3:$M$16,3,FALSE),0)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IFERROR(VLOOKUP(H112,'46'!$K$3:$M$16,3,FALSE),0)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IFERROR(VLOOKUP(H113,'46'!$K$3:$M$16,3,FALSE),0)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IFERROR(VLOOKUP(H114,'46'!$K$3:$M$16,3,FALSE),0)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IFERROR(VLOOKUP(H115,'46'!$K$3:$M$16,3,FALSE),0)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IFERROR(VLOOKUP(H116,'46'!$K$3:$M$16,3,FALSE),0)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IFERROR(VLOOKUP(H117,'46'!$K$3:$M$16,3,FALSE),0)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IFERROR(VLOOKUP(H118,'46'!$K$3:$M$16,3,FALSE),0)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IFERROR(VLOOKUP(H119,'46'!$K$3:$M$16,3,FALSE),0)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IFERROR(VLOOKUP(H120,'46'!$K$3:$M$16,3,FALSE),0)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IFERROR(VLOOKUP(H121,'46'!$K$3:$M$16,3,FALSE),0)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IFERROR(VLOOKUP(H122,'46'!$K$3:$M$16,3,FALSE),0)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IFERROR(VLOOKUP(H123,'46'!$K$3:$M$16,3,FALSE),0)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IFERROR(VLOOKUP(H124,'46'!$K$3:$M$16,3,FALSE),0)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IFERROR(VLOOKUP(H125,'46'!$K$3:$M$16,3,FALSE),0)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IFERROR(VLOOKUP(H126,'46'!$K$3:$M$16,3,FALSE),0)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IFERROR(VLOOKUP(H127,'46'!$K$3:$M$16,3,FALSE),0)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IFERROR(VLOOKUP(H128,'46'!$K$3:$M$16,3,FALSE),0)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IFERROR(VLOOKUP(H129,'46'!$K$3:$M$16,3,FALSE),0)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IFERROR(VLOOKUP(H130,'46'!$K$3:$M$16,3,FALSE),0)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IFERROR(VLOOKUP(H131,'46'!$K$3:$M$16,3,FALSE),0)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IFERROR(VLOOKUP(H132,'46'!$K$3:$M$16,3,FALSE),0)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IFERROR(VLOOKUP(H133,'46'!$K$3:$M$16,3,FALSE),0)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IFERROR(VLOOKUP(H134,'46'!$K$3:$M$16,3,FALSE),0)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IFERROR(VLOOKUP(H135,'46'!$K$3:$M$16,3,FALSE),0)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IFERROR(VLOOKUP(H136,'46'!$K$3:$M$16,3,FALSE),0)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IFERROR(VLOOKUP(H137,'46'!$K$3:$M$16,3,FALSE),0)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IFERROR(VLOOKUP(H138,'46'!$K$3:$M$16,3,FALSE),0)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IFERROR(VLOOKUP(H139,'46'!$K$3:$M$16,3,FALSE),0)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IFERROR(VLOOKUP(H140,'46'!$K$3:$M$16,3,FALSE),0)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IFERROR(VLOOKUP(H141,'46'!$K$3:$M$16,3,FALSE),0)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IFERROR(VLOOKUP(H142,'46'!$K$3:$M$16,3,FALSE),0)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IFERROR(VLOOKUP(H143,'46'!$K$3:$M$16,3,FALSE),0)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IFERROR(VLOOKUP(H144,'46'!$K$3:$M$16,3,FALSE),0)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IFERROR(VLOOKUP(H145,'46'!$K$3:$M$16,3,FALSE),0)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IFERROR(VLOOKUP(H146,'46'!$K$3:$M$16,3,FALSE),0)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IFERROR(VLOOKUP(H147,'46'!$K$3:$M$16,3,FALSE),0)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IFERROR(VLOOKUP(H148,'46'!$K$3:$M$16,3,FALSE),0)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IFERROR(VLOOKUP(H149,'46'!$K$3:$M$16,3,FALSE),0)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IFERROR(VLOOKUP(H150,'46'!$K$3:$M$16,3,FALSE),0)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IFERROR(VLOOKUP(H151,'46'!$K$3:$M$16,3,FALSE),0)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IFERROR(VLOOKUP(H152,'46'!$K$3:$M$16,3,FALSE),0)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IFERROR(VLOOKUP(H153,'46'!$K$3:$M$16,3,FALSE),0)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IFERROR(VLOOKUP(H154,'46'!$K$3:$M$16,3,FALSE),0)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IFERROR(VLOOKUP(H155,'46'!$K$3:$M$16,3,FALSE),0)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IFERROR(VLOOKUP(H156,'46'!$K$3:$M$16,3,FALSE),0)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IFERROR(VLOOKUP(H157,'46'!$K$3:$M$16,3,FALSE),0)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IFERROR(VLOOKUP(H158,'46'!$K$3:$M$16,3,FALSE),0)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IFERROR(VLOOKUP(H159,'46'!$K$3:$M$16,3,FALSE),0)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IFERROR(VLOOKUP(H160,'46'!$K$3:$M$16,3,FALSE),0)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IFERROR(VLOOKUP(H161,'46'!$K$3:$M$16,3,FALSE),0)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IFERROR(VLOOKUP(H162,'46'!$K$3:$M$16,3,FALSE),0)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IFERROR(VLOOKUP(H163,'46'!$K$3:$M$16,3,FALSE),0)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IFERROR(VLOOKUP(H164,'46'!$K$3:$M$16,3,FALSE),0)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IFERROR(VLOOKUP(H165,'46'!$K$3:$M$16,3,FALSE),0)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IFERROR(VLOOKUP(H166,'46'!$K$3:$M$16,3,FALSE),0)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IFERROR(VLOOKUP(H167,'46'!$K$3:$M$16,3,FALSE),0)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IFERROR(VLOOKUP(H168,'46'!$K$3:$M$16,3,FALSE),0)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IFERROR(VLOOKUP(H169,'46'!$K$3:$M$16,3,FALSE),0)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IFERROR(VLOOKUP(H170,'46'!$K$3:$M$16,3,FALSE),0)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IFERROR(VLOOKUP(H171,'46'!$K$3:$M$16,3,FALSE),0)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IFERROR(VLOOKUP(H172,'46'!$K$3:$M$16,3,FALSE),0)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IFERROR(VLOOKUP(H173,'46'!$K$3:$M$16,3,FALSE),0)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IFERROR(VLOOKUP(H174,'46'!$K$3:$M$16,3,FALSE),0)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IFERROR(VLOOKUP(H175,'46'!$K$3:$M$16,3,FALSE),0)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IFERROR(VLOOKUP(H176,'46'!$K$3:$M$16,3,FALSE),0)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IFERROR(VLOOKUP(H177,'46'!$K$3:$M$16,3,FALSE),0)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IFERROR(VLOOKUP(H178,'46'!$K$3:$M$16,3,FALSE),0)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IFERROR(VLOOKUP(H179,'46'!$K$3:$M$16,3,FALSE),0)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IFERROR(VLOOKUP(H180,'46'!$K$3:$M$16,3,FALSE),0)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IFERROR(VLOOKUP(H181,'46'!$K$3:$M$16,3,FALSE),0)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IFERROR(VLOOKUP(H182,'46'!$K$3:$M$16,3,FALSE),0)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IFERROR(VLOOKUP(H183,'46'!$K$3:$M$16,3,FALSE),0)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IFERROR(VLOOKUP(H184,'46'!$K$3:$M$16,3,FALSE),0)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IFERROR(VLOOKUP(H185,'46'!$K$3:$M$16,3,FALSE),0)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IFERROR(VLOOKUP(H186,'46'!$K$3:$M$16,3,FALSE),0)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IFERROR(VLOOKUP(H187,'46'!$K$3:$M$16,3,FALSE),0)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IFERROR(VLOOKUP(H188,'46'!$K$3:$M$16,3,FALSE),0)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IFERROR(VLOOKUP(H189,'46'!$K$3:$M$16,3,FALSE),0)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IFERROR(VLOOKUP(H190,'46'!$K$3:$M$16,3,FALSE),0)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IFERROR(VLOOKUP(H191,'46'!$K$3:$M$16,3,FALSE),0)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IFERROR(VLOOKUP(H192,'46'!$K$3:$M$16,3,FALSE),0)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IFERROR(VLOOKUP(H193,'46'!$K$3:$M$16,3,FALSE),0)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IFERROR(VLOOKUP(H194,'46'!$K$3:$M$16,3,FALSE),0)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IFERROR(VLOOKUP(H195,'46'!$K$3:$M$16,3,FALSE),0)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IFERROR(VLOOKUP(H196,'46'!$K$3:$M$16,3,FALSE),0)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IFERROR(VLOOKUP(H197,'46'!$K$3:$M$16,3,FALSE),0)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IFERROR(VLOOKUP(H198,'46'!$K$3:$M$16,3,FALSE),0)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IFERROR(VLOOKUP(H199,'46'!$K$3:$M$16,3,FALSE),0)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IFERROR(VLOOKUP(H200,'46'!$K$3:$M$16,3,FALSE),0)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IFERROR(VLOOKUP(H201,'46'!$K$3:$M$16,3,FALSE),0)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IFERROR(VLOOKUP(H202,'46'!$K$3:$M$16,3,FALSE),0)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IFERROR(VLOOKUP(H203,'46'!$K$3:$M$16,3,FALSE),0)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IFERROR(VLOOKUP(H204,'46'!$K$3:$M$16,3,FALSE),0)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IFERROR(VLOOKUP(H205,'46'!$K$3:$M$16,3,FALSE),0)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IFERROR(VLOOKUP(H206,'46'!$K$3:$M$16,3,FALSE),0)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IFERROR(VLOOKUP(H207,'46'!$K$3:$M$16,3,FALSE),0)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IFERROR(VLOOKUP(H208,'46'!$K$3:$M$16,3,FALSE),0)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IFERROR(VLOOKUP(H209,'46'!$K$3:$M$16,3,FALSE),0)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IFERROR(VLOOKUP(H210,'46'!$K$3:$M$16,3,FALSE),0)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IFERROR(VLOOKUP(H211,'46'!$K$3:$M$16,3,FALSE),0)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IFERROR(VLOOKUP(H212,'46'!$K$3:$M$16,3,FALSE),0)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IFERROR(VLOOKUP(H213,'46'!$K$3:$M$16,3,FALSE),0)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IFERROR(VLOOKUP(H214,'46'!$K$3:$M$16,3,FALSE),0)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IFERROR(VLOOKUP(H215,'46'!$K$3:$M$16,3,FALSE),0)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IFERROR(VLOOKUP(H216,'46'!$K$3:$M$16,3,FALSE),0)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IFERROR(VLOOKUP(H217,'46'!$K$3:$M$16,3,FALSE),0)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IFERROR(VLOOKUP(H218,'46'!$K$3:$M$16,3,FALSE),0)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IFERROR(VLOOKUP(H219,'46'!$K$3:$M$16,3,FALSE),0)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IFERROR(VLOOKUP(H220,'46'!$K$3:$M$16,3,FALSE),0)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IFERROR(VLOOKUP(H221,'46'!$K$3:$M$16,3,FALSE),0)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IFERROR(VLOOKUP(H222,'46'!$K$3:$M$16,3,FALSE),0)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IFERROR(VLOOKUP(H223,'46'!$K$3:$M$16,3,FALSE),0)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IFERROR(VLOOKUP(H224,'46'!$K$3:$M$16,3,FALSE),0)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IFERROR(VLOOKUP(H225,'46'!$K$3:$M$16,3,FALSE),0)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IFERROR(VLOOKUP(H226,'46'!$K$3:$M$16,3,FALSE),0)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IFERROR(VLOOKUP(H227,'46'!$K$3:$M$16,3,FALSE),0)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IFERROR(VLOOKUP(H228,'46'!$K$3:$M$16,3,FALSE),0)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IFERROR(VLOOKUP(H229,'46'!$K$3:$M$16,3,FALSE),0)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IFERROR(VLOOKUP(H230,'46'!$K$3:$M$16,3,FALSE),0)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IFERROR(VLOOKUP(H231,'46'!$K$3:$M$16,3,FALSE),0)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IFERROR(VLOOKUP(H232,'46'!$K$3:$M$16,3,FALSE),0)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IFERROR(VLOOKUP(H233,'46'!$K$3:$M$16,3,FALSE),0)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IFERROR(VLOOKUP(H234,'46'!$K$3:$M$16,3,FALSE),0)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IFERROR(VLOOKUP(H235,'46'!$K$3:$M$16,3,FALSE),0)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IFERROR(VLOOKUP(H236,'46'!$K$3:$M$16,3,FALSE),0)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IFERROR(VLOOKUP(H237,'46'!$K$3:$M$16,3,FALSE),0)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IFERROR(VLOOKUP(H238,'46'!$K$3:$M$16,3,FALSE),0)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IFERROR(VLOOKUP(H239,'46'!$K$3:$M$16,3,FALSE),0)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IFERROR(VLOOKUP(H240,'46'!$K$3:$M$16,3,FALSE),0)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IFERROR(VLOOKUP(H241,'46'!$K$3:$M$16,3,FALSE),0)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IFERROR(VLOOKUP(H242,'46'!$K$3:$M$16,3,FALSE),0)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IFERROR(VLOOKUP(H243,'46'!$K$3:$M$16,3,FALSE),0)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IFERROR(VLOOKUP(H244,'46'!$K$3:$M$16,3,FALSE),0)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IFERROR(VLOOKUP(H245,'46'!$K$3:$M$16,3,FALSE),0)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IFERROR(VLOOKUP(H246,'46'!$K$3:$M$16,3,FALSE),0)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IFERROR(VLOOKUP(H247,'46'!$K$3:$M$16,3,FALSE),0)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IFERROR(VLOOKUP(H248,'46'!$K$3:$M$16,3,FALSE),0)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IFERROR(VLOOKUP(H249,'46'!$K$3:$M$16,3,FALSE),0)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IFERROR(VLOOKUP(H250,'46'!$K$3:$M$16,3,FALSE),0)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IFERROR(VLOOKUP(H251,'46'!$K$3:$M$16,3,FALSE),0)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IFERROR(VLOOKUP(H252,'46'!$K$3:$M$16,3,FALSE),0)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IFERROR(VLOOKUP(H253,'46'!$K$3:$M$16,3,FALSE),0)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IFERROR(VLOOKUP(H254,'46'!$K$3:$M$16,3,FALSE),0)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IFERROR(VLOOKUP(H255,'46'!$K$3:$M$16,3,FALSE),0)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IFERROR(VLOOKUP(H256,'46'!$K$3:$M$16,3,FALSE),0)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IFERROR(VLOOKUP(H257,'46'!$K$3:$M$16,3,FALSE),0)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IFERROR(VLOOKUP(H258,'46'!$K$3:$M$16,3,FALSE),0)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IFERROR(VLOOKUP(H259,'46'!$K$3:$M$16,3,FALSE),0)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IFERROR(VLOOKUP(H260,'46'!$K$3:$M$16,3,FALSE),0)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IFERROR(VLOOKUP(H261,'46'!$K$3:$M$16,3,FALSE),0)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IFERROR(VLOOKUP(H262,'46'!$K$3:$M$16,3,FALSE),0)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IFERROR(VLOOKUP(H263,'46'!$K$3:$M$16,3,FALSE),0)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IFERROR(VLOOKUP(H264,'46'!$K$3:$M$16,3,FALSE),0)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IFERROR(VLOOKUP(H265,'46'!$K$3:$M$16,3,FALSE),0)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IFERROR(VLOOKUP(H266,'46'!$K$3:$M$16,3,FALSE),0)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IFERROR(VLOOKUP(H267,'46'!$K$3:$M$16,3,FALSE),0)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IFERROR(VLOOKUP(H268,'46'!$K$3:$M$16,3,FALSE),0)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IFERROR(VLOOKUP(H269,'46'!$K$3:$M$16,3,FALSE),0)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IFERROR(VLOOKUP(H270,'46'!$K$3:$M$16,3,FALSE),0)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IFERROR(VLOOKUP(H271,'46'!$K$3:$M$16,3,FALSE),0)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IFERROR(VLOOKUP(H272,'46'!$K$3:$M$16,3,FALSE),0)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IFERROR(VLOOKUP(H273,'46'!$K$3:$M$16,3,FALSE),0)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IFERROR(VLOOKUP(H274,'46'!$K$3:$M$16,3,FALSE),0)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IFERROR(VLOOKUP(H275,'46'!$K$3:$M$16,3,FALSE),0)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IFERROR(VLOOKUP(H276,'46'!$K$3:$M$16,3,FALSE),0)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IFERROR(VLOOKUP(H277,'46'!$K$3:$M$16,3,FALSE),0)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IFERROR(VLOOKUP(H278,'46'!$K$3:$M$16,3,FALSE),0)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IFERROR(VLOOKUP(H279,'46'!$K$3:$M$16,3,FALSE),0)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IFERROR(VLOOKUP(H280,'46'!$K$3:$M$16,3,FALSE),0)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IFERROR(VLOOKUP(H281,'46'!$K$3:$M$16,3,FALSE),0)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IFERROR(VLOOKUP(H282,'46'!$K$3:$M$16,3,FALSE),0)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IFERROR(VLOOKUP(H283,'46'!$K$3:$M$16,3,FALSE),0)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IFERROR(VLOOKUP(H284,'46'!$K$3:$M$16,3,FALSE),0)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IFERROR(VLOOKUP(H285,'46'!$K$3:$M$16,3,FALSE),0)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IFERROR(VLOOKUP(H286,'46'!$K$3:$M$16,3,FALSE),0)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IFERROR(VLOOKUP(H287,'46'!$K$3:$M$16,3,FALSE),0)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IFERROR(VLOOKUP(H288,'46'!$K$3:$M$16,3,FALSE),0)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IFERROR(VLOOKUP(H289,'46'!$K$3:$M$16,3,FALSE),0)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IFERROR(VLOOKUP(H290,'46'!$K$3:$M$16,3,FALSE),0)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IFERROR(VLOOKUP(H291,'46'!$K$3:$M$16,3,FALSE),0)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IFERROR(VLOOKUP(H292,'46'!$K$3:$M$16,3,FALSE),0)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IFERROR(VLOOKUP(H293,'46'!$K$3:$M$16,3,FALSE),0)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IFERROR(VLOOKUP(H294,'46'!$K$3:$M$16,3,FALSE),0)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IFERROR(VLOOKUP(H295,'46'!$K$3:$M$16,3,FALSE),0)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IFERROR(VLOOKUP(H296,'46'!$K$3:$M$16,3,FALSE),0)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IFERROR(VLOOKUP(H297,'46'!$K$3:$M$16,3,FALSE),0)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IFERROR(VLOOKUP(H298,'46'!$K$3:$M$16,3,FALSE),0)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IFERROR(VLOOKUP(H299,'46'!$K$3:$M$16,3,FALSE),0)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IFERROR(VLOOKUP(H300,'46'!$K$3:$M$16,3,FALSE),0)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IFERROR(VLOOKUP(H301,'46'!$K$3:$M$16,3,FALSE),0)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IFERROR(VLOOKUP(H302,'46'!$K$3:$M$16,3,FALSE),0)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IFERROR(VLOOKUP(H303,'46'!$K$3:$M$16,3,FALSE),0)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IFERROR(VLOOKUP(H304,'46'!$K$3:$M$16,3,FALSE),0)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IFERROR(VLOOKUP(H305,'46'!$K$3:$M$16,3,FALSE),0)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IFERROR(VLOOKUP(H306,'46'!$K$3:$M$16,3,FALSE),0)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IFERROR(VLOOKUP(H307,'46'!$K$3:$M$16,3,FALSE),0)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IFERROR(VLOOKUP(H308,'46'!$K$3:$M$16,3,FALSE),0)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IFERROR(VLOOKUP(H309,'46'!$K$3:$M$16,3,FALSE),0)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IFERROR(VLOOKUP(H310,'46'!$K$3:$M$16,3,FALSE),0)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IFERROR(VLOOKUP(H311,'46'!$K$3:$M$16,3,FALSE),0)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IFERROR(VLOOKUP(H312,'46'!$K$3:$M$16,3,FALSE),0)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IFERROR(VLOOKUP(H313,'46'!$K$3:$M$16,3,FALSE),0)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IFERROR(VLOOKUP(H314,'46'!$K$3:$M$16,3,FALSE),0)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IFERROR(VLOOKUP(H315,'46'!$K$3:$M$16,3,FALSE),0)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IFERROR(VLOOKUP(H316,'46'!$K$3:$M$16,3,FALSE),0)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IFERROR(VLOOKUP(H317,'46'!$K$3:$M$16,3,FALSE),0)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IFERROR(VLOOKUP(H318,'46'!$K$3:$M$16,3,FALSE),0)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IFERROR(VLOOKUP(H319,'46'!$K$3:$M$16,3,FALSE),0)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IFERROR(VLOOKUP(H320,'46'!$K$3:$M$16,3,FALSE),0)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IFERROR(VLOOKUP(H321,'46'!$K$3:$M$16,3,FALSE),0)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IFERROR(VLOOKUP(H322,'46'!$K$3:$M$16,3,FALSE),0)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IFERROR(VLOOKUP(H323,'46'!$K$3:$M$16,3,FALSE),0)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IFERROR(VLOOKUP(H324,'46'!$K$3:$M$16,3,FALSE),0)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IFERROR(VLOOKUP(H325,'46'!$K$3:$M$16,3,FALSE),0)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IFERROR(VLOOKUP(H326,'46'!$K$3:$M$16,3,FALSE),0)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IFERROR(VLOOKUP(H327,'46'!$K$3:$M$16,3,FALSE),0)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IFERROR(VLOOKUP(H328,'46'!$K$3:$M$16,3,FALSE),0)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IFERROR(VLOOKUP(H329,'46'!$K$3:$M$16,3,FALSE),0)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IFERROR(VLOOKUP(H330,'46'!$K$3:$M$16,3,FALSE),0)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IFERROR(VLOOKUP(H331,'46'!$K$3:$M$16,3,FALSE),0)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IFERROR(VLOOKUP(H332,'46'!$K$3:$M$16,3,FALSE),0)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IFERROR(VLOOKUP(H333,'46'!$K$3:$M$16,3,FALSE),0)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IFERROR(VLOOKUP(H334,'46'!$K$3:$M$16,3,FALSE),0)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IFERROR(VLOOKUP(H335,'46'!$K$3:$M$16,3,FALSE),0)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IFERROR(VLOOKUP(H336,'46'!$K$3:$M$16,3,FALSE),0)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IFERROR(VLOOKUP(H337,'46'!$K$3:$M$16,3,FALSE),0)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IFERROR(VLOOKUP(H338,'46'!$K$3:$M$16,3,FALSE),0)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IFERROR(VLOOKUP(H339,'46'!$K$3:$M$16,3,FALSE),0)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IFERROR(VLOOKUP(H340,'46'!$K$3:$M$16,3,FALSE),0)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IFERROR(VLOOKUP(H341,'46'!$K$3:$M$16,3,FALSE),0)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IFERROR(VLOOKUP(H342,'46'!$K$3:$M$16,3,FALSE),0)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IFERROR(VLOOKUP(H343,'46'!$K$3:$M$16,3,FALSE),0)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IFERROR(VLOOKUP(H344,'46'!$K$3:$M$16,3,FALSE),0)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IFERROR(VLOOKUP(H345,'46'!$K$3:$M$16,3,FALSE),0)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IFERROR(VLOOKUP(H346,'46'!$K$3:$M$16,3,FALSE),0)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IFERROR(VLOOKUP(H347,'46'!$K$3:$M$16,3,FALSE),0)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IFERROR(VLOOKUP(H348,'46'!$K$3:$M$16,3,FALSE),0)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IFERROR(VLOOKUP(H349,'46'!$K$3:$M$16,3,FALSE),0)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IFERROR(VLOOKUP(H350,'46'!$K$3:$M$16,3,FALSE),0)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IFERROR(VLOOKUP(H351,'46'!$K$3:$M$16,3,FALSE),0)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IFERROR(VLOOKUP(H352,'46'!$K$3:$M$16,3,FALSE),0)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IFERROR(VLOOKUP(H353,'46'!$K$3:$M$16,3,FALSE),0)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IFERROR(VLOOKUP(H354,'46'!$K$3:$M$16,3,FALSE),0)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IFERROR(VLOOKUP(H355,'46'!$K$3:$M$16,3,FALSE),0)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IFERROR(VLOOKUP(H356,'46'!$K$3:$M$16,3,FALSE),0)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IFERROR(VLOOKUP(H357,'46'!$K$3:$M$16,3,FALSE),0)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IFERROR(VLOOKUP(H358,'46'!$K$3:$M$16,3,FALSE),0)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IFERROR(VLOOKUP(H359,'46'!$K$3:$M$16,3,FALSE),0)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IFERROR(VLOOKUP(H360,'46'!$K$3:$M$16,3,FALSE),0)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IFERROR(VLOOKUP(H361,'46'!$K$3:$M$16,3,FALSE),0)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IFERROR(VLOOKUP(H362,'46'!$K$3:$M$16,3,FALSE),0)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IFERROR(VLOOKUP(H363,'46'!$K$3:$M$16,3,FALSE),0)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IFERROR(VLOOKUP(H364,'46'!$K$3:$M$16,3,FALSE),0)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IFERROR(VLOOKUP(H365,'46'!$K$3:$M$16,3,FALSE),0)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IFERROR(VLOOKUP(H366,'46'!$K$3:$M$16,3,FALSE),0)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IFERROR(VLOOKUP(H367,'46'!$K$3:$M$16,3,FALSE),0)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IFERROR(VLOOKUP(H368,'46'!$K$3:$M$16,3,FALSE),0)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IFERROR(VLOOKUP(H369,'46'!$K$3:$M$16,3,FALSE),0)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IFERROR(VLOOKUP(H370,'46'!$K$3:$M$16,3,FALSE),0)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IFERROR(VLOOKUP(H371,'46'!$K$3:$M$16,3,FALSE),0)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IFERROR(VLOOKUP(H372,'46'!$K$3:$M$16,3,FALSE),0)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IFERROR(VLOOKUP(H373,'46'!$K$3:$M$16,3,FALSE),0)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IFERROR(VLOOKUP(H374,'46'!$K$3:$M$16,3,FALSE),0)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IFERROR(VLOOKUP(H375,'46'!$K$3:$M$16,3,FALSE),0)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IFERROR(VLOOKUP(H376,'46'!$K$3:$M$16,3,FALSE),0)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IFERROR(VLOOKUP(H377,'46'!$K$3:$M$16,3,FALSE),0)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IFERROR(VLOOKUP(H378,'46'!$K$3:$M$16,3,FALSE),0)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IFERROR(VLOOKUP(H379,'46'!$K$3:$M$16,3,FALSE),0)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IFERROR(VLOOKUP(H380,'46'!$K$3:$M$16,3,FALSE),0)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IFERROR(VLOOKUP(H381,'46'!$K$3:$M$16,3,FALSE),0)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IFERROR(VLOOKUP(H382,'46'!$K$3:$M$16,3,FALSE),0)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IFERROR(VLOOKUP(H383,'46'!$K$3:$M$16,3,FALSE),0)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IFERROR(VLOOKUP(H384,'46'!$K$3:$M$16,3,FALSE),0)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IFERROR(VLOOKUP(H385,'46'!$K$3:$M$16,3,FALSE),0)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IFERROR(VLOOKUP(H386,'46'!$K$3:$M$16,3,FALSE),0)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IFERROR(VLOOKUP(H387,'46'!$K$3:$M$16,3,FALSE),0)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IFERROR(VLOOKUP(H388,'46'!$K$3:$M$16,3,FALSE),0)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IFERROR(VLOOKUP(H389,'46'!$K$3:$M$16,3,FALSE),0)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IFERROR(VLOOKUP(H390,'46'!$K$3:$M$16,3,FALSE),0)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IFERROR(VLOOKUP(H391,'46'!$K$3:$M$16,3,FALSE),0)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IFERROR(VLOOKUP(H392,'46'!$K$3:$M$16,3,FALSE),0)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IFERROR(VLOOKUP(H393,'46'!$K$3:$M$16,3,FALSE),0)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IFERROR(VLOOKUP(H394,'46'!$K$3:$M$16,3,FALSE),0)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IFERROR(VLOOKUP(H395,'46'!$K$3:$M$16,3,FALSE),0)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IFERROR(VLOOKUP(H396,'46'!$K$3:$M$16,3,FALSE),0)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IFERROR(VLOOKUP(H397,'46'!$K$3:$M$16,3,FALSE),0)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IFERROR(VLOOKUP(H398,'46'!$K$3:$M$16,3,FALSE),0)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IFERROR(VLOOKUP(H399,'46'!$K$3:$M$16,3,FALSE),0)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IFERROR(VLOOKUP(H400,'46'!$K$3:$M$16,3,FALSE),0)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IFERROR(VLOOKUP(H401,'46'!$K$3:$M$16,3,FALSE),0)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IFERROR(VLOOKUP(H402,'46'!$K$3:$M$16,3,FALSE),0)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IFERROR(VLOOKUP(H403,'46'!$K$3:$M$16,3,FALSE),0)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IFERROR(VLOOKUP(H404,'46'!$K$3:$M$16,3,FALSE),0)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IFERROR(VLOOKUP(H405,'46'!$K$3:$M$16,3,FALSE),0)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IFERROR(VLOOKUP(H406,'46'!$K$3:$M$16,3,FALSE),0)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IFERROR(VLOOKUP(H407,'46'!$K$3:$M$16,3,FALSE),0)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IFERROR(VLOOKUP(H408,'46'!$K$3:$M$16,3,FALSE),0)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IFERROR(VLOOKUP(H409,'46'!$K$3:$M$16,3,FALSE),0)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IFERROR(VLOOKUP(H410,'46'!$K$3:$M$16,3,FALSE),0)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IFERROR(VLOOKUP(H411,'46'!$K$3:$M$16,3,FALSE),0)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IFERROR(VLOOKUP(H412,'46'!$K$3:$M$16,3,FALSE),0)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IFERROR(VLOOKUP(H413,'46'!$K$3:$M$16,3,FALSE),0)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IFERROR(VLOOKUP(H414,'46'!$K$3:$M$16,3,FALSE),0)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IFERROR(VLOOKUP(H415,'46'!$K$3:$M$16,3,FALSE),0)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IFERROR(VLOOKUP(H416,'46'!$K$3:$M$16,3,FALSE),0)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IFERROR(VLOOKUP(H417,'46'!$K$3:$M$16,3,FALSE),0)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IFERROR(VLOOKUP(H418,'46'!$K$3:$M$16,3,FALSE),0)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IFERROR(VLOOKUP(H419,'46'!$K$3:$M$16,3,FALSE),0)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IFERROR(VLOOKUP(H420,'46'!$K$3:$M$16,3,FALSE),0)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IFERROR(VLOOKUP(H421,'46'!$K$3:$M$16,3,FALSE),0)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IFERROR(VLOOKUP(H422,'46'!$K$3:$M$16,3,FALSE),0)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IFERROR(VLOOKUP(H423,'46'!$K$3:$M$16,3,FALSE),0)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IFERROR(VLOOKUP(H424,'46'!$K$3:$M$16,3,FALSE),0)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IFERROR(VLOOKUP(H425,'46'!$K$3:$M$16,3,FALSE),0)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IFERROR(VLOOKUP(H426,'46'!$K$3:$M$16,3,FALSE),0)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IFERROR(VLOOKUP(H427,'46'!$K$3:$M$16,3,FALSE),0)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IFERROR(VLOOKUP(H428,'46'!$K$3:$M$16,3,FALSE),0)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IFERROR(VLOOKUP(H429,'46'!$K$3:$M$16,3,FALSE),0)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IFERROR(VLOOKUP(H430,'46'!$K$3:$M$16,3,FALSE),0)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IFERROR(VLOOKUP(H431,'46'!$K$3:$M$16,3,FALSE),0)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IFERROR(VLOOKUP(H432,'46'!$K$3:$M$16,3,FALSE),0)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IFERROR(VLOOKUP(H433,'46'!$K$3:$M$16,3,FALSE),0)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IFERROR(VLOOKUP(H434,'46'!$K$3:$M$16,3,FALSE),0)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IFERROR(VLOOKUP(H435,'46'!$K$3:$M$16,3,FALSE),0)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IFERROR(VLOOKUP(H436,'46'!$K$3:$M$16,3,FALSE),0)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IFERROR(VLOOKUP(H437,'46'!$K$3:$M$16,3,FALSE),0)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IFERROR(VLOOKUP(H438,'46'!$K$3:$M$16,3,FALSE),0)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IFERROR(VLOOKUP(H439,'46'!$K$3:$M$16,3,FALSE),0)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IFERROR(VLOOKUP(H440,'46'!$K$3:$M$16,3,FALSE),0)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IFERROR(VLOOKUP(H441,'46'!$K$3:$M$16,3,FALSE),0)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IFERROR(VLOOKUP(H442,'46'!$K$3:$M$16,3,FALSE),0)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IFERROR(VLOOKUP(H443,'46'!$K$3:$M$16,3,FALSE),0)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IFERROR(VLOOKUP(H444,'46'!$K$3:$M$16,3,FALSE),0)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IFERROR(VLOOKUP(H445,'46'!$K$3:$M$16,3,FALSE),0)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IFERROR(VLOOKUP(H446,'46'!$K$3:$M$16,3,FALSE),0)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IFERROR(VLOOKUP(H447,'46'!$K$3:$M$16,3,FALSE),0)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IFERROR(VLOOKUP(H448,'46'!$K$3:$M$16,3,FALSE),0)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IFERROR(VLOOKUP(H449,'46'!$K$3:$M$16,3,FALSE),0)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IFERROR(VLOOKUP(H450,'46'!$K$3:$M$16,3,FALSE),0)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IFERROR(VLOOKUP(H451,'46'!$K$3:$M$16,3,FALSE),0)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IFERROR(VLOOKUP(H452,'46'!$K$3:$M$16,3,FALSE),0)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IFERROR(VLOOKUP(H453,'46'!$K$3:$M$16,3,FALSE),0)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IFERROR(VLOOKUP(H454,'46'!$K$3:$M$16,3,FALSE),0)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IFERROR(VLOOKUP(H455,'46'!$K$3:$M$16,3,FALSE),0)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IFERROR(VLOOKUP(H456,'46'!$K$3:$M$16,3,FALSE),0)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IFERROR(VLOOKUP(H457,'46'!$K$3:$M$16,3,FALSE),0)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IFERROR(VLOOKUP(H458,'46'!$K$3:$M$16,3,FALSE),0)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IFERROR(VLOOKUP(H459,'46'!$K$3:$M$16,3,FALSE),0)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IFERROR(VLOOKUP(H460,'46'!$K$3:$M$16,3,FALSE),0)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IFERROR(VLOOKUP(H461,'46'!$K$3:$M$16,3,FALSE),0)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IFERROR(VLOOKUP(H462,'46'!$K$3:$M$16,3,FALSE),0)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IFERROR(VLOOKUP(H463,'46'!$K$3:$M$16,3,FALSE),0)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IFERROR(VLOOKUP(H464,'46'!$K$3:$M$16,3,FALSE),0)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IFERROR(VLOOKUP(H465,'46'!$K$3:$M$16,3,FALSE),0)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IFERROR(VLOOKUP(H466,'46'!$K$3:$M$16,3,FALSE),0)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IFERROR(VLOOKUP(H467,'46'!$K$3:$M$16,3,FALSE),0)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IFERROR(VLOOKUP(H468,'46'!$K$3:$M$16,3,FALSE),0)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IFERROR(VLOOKUP(H469,'46'!$K$3:$M$16,3,FALSE),0)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IFERROR(VLOOKUP(H470,'46'!$K$3:$M$16,3,FALSE),0)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IFERROR(VLOOKUP(H471,'46'!$K$3:$M$16,3,FALSE),0)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IFERROR(VLOOKUP(H472,'46'!$K$3:$M$16,3,FALSE),0)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IFERROR(VLOOKUP(H473,'46'!$K$3:$M$16,3,FALSE),0)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IFERROR(VLOOKUP(H474,'46'!$K$3:$M$16,3,FALSE),0)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IFERROR(VLOOKUP(H475,'46'!$K$3:$M$16,3,FALSE),0)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IFERROR(VLOOKUP(H476,'46'!$K$3:$M$16,3,FALSE),0)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IFERROR(VLOOKUP(H477,'46'!$K$3:$M$16,3,FALSE),0)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IFERROR(VLOOKUP(H478,'46'!$K$3:$M$16,3,FALSE),0)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IFERROR(VLOOKUP(H479,'46'!$K$3:$M$16,3,FALSE),0)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IFERROR(VLOOKUP(H480,'46'!$K$3:$M$16,3,FALSE),0)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IFERROR(VLOOKUP(H481,'46'!$K$3:$M$16,3,FALSE),0)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IFERROR(VLOOKUP(H482,'46'!$K$3:$M$16,3,FALSE),0)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IFERROR(VLOOKUP(H483,'46'!$K$3:$M$16,3,FALSE),0)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IFERROR(VLOOKUP(H484,'46'!$K$3:$M$16,3,FALSE),0)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IFERROR(VLOOKUP(H485,'46'!$K$3:$M$16,3,FALSE),0)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IFERROR(VLOOKUP(H486,'46'!$K$3:$M$16,3,FALSE),0)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IFERROR(VLOOKUP(H487,'46'!$K$3:$M$16,3,FALSE),0)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IFERROR(VLOOKUP(H488,'46'!$K$3:$M$16,3,FALSE),0)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IFERROR(VLOOKUP(H489,'46'!$K$3:$M$16,3,FALSE),0)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IFERROR(VLOOKUP(H490,'46'!$K$3:$M$16,3,FALSE),0)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IFERROR(VLOOKUP(H491,'46'!$K$3:$M$16,3,FALSE),0)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IFERROR(VLOOKUP(H492,'46'!$K$3:$M$16,3,FALSE),0)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IFERROR(VLOOKUP(H493,'46'!$K$3:$M$16,3,FALSE),0)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IFERROR(VLOOKUP(H494,'46'!$K$3:$M$16,3,FALSE),0)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IFERROR(VLOOKUP(H495,'46'!$K$3:$M$16,3,FALSE),0)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IFERROR(VLOOKUP(H496,'46'!$K$3:$M$16,3,FALSE),0)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IFERROR(VLOOKUP(H497,'46'!$K$3:$M$16,3,FALSE),0)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IFERROR(VLOOKUP(H498,'46'!$K$3:$M$16,3,FALSE),0)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IFERROR(VLOOKUP(H499,'46'!$K$3:$M$16,3,FALSE),0)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YtNcU6s1mRxs75jK2OGJrFGn6l0E2Z9xKiQdWwQcaEP6YQTuBjUNSd8Kx4iKhnUmKdbOQP8icT4j27bpxrhzNQ==" saltValue="ajdBGWobd8RXeI1jXQU97A=="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E4:E499" xr:uid="{80EF5FD9-E9A2-40CA-9677-01DDB578F5A7}">
      <formula1>$AB$500:$AB$534</formula1>
    </dataValidation>
    <dataValidation type="list" allowBlank="1" showInputMessage="1" showErrorMessage="1" sqref="A4:A499" xr:uid="{FBB2C1D3-CACC-4630-9D93-F1D5162CEC01}">
      <formula1>$AB$544:$AB$549</formula1>
    </dataValidation>
    <dataValidation type="list" allowBlank="1" showInputMessage="1" showErrorMessage="1" sqref="L4:L499 I4:I499" xr:uid="{FD9E7F13-A749-4765-B7DC-64CAAB87AECB}">
      <formula1>$AB$539:$AB$542</formula1>
    </dataValidation>
  </dataValidation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codeName="Blad97">
    <tabColor rgb="FFC2E76B"/>
  </sheetPr>
  <dimension ref="A2:N62"/>
  <sheetViews>
    <sheetView showGridLines="0" topLeftCell="A3"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SUMIF('47a'!$H$4:$H$499,"A",'47a'!$S$4:$S$499)</f>
        <v>0</v>
      </c>
    </row>
    <row r="4" spans="1:14">
      <c r="A4" s="17" t="s">
        <v>127</v>
      </c>
      <c r="B4" s="285">
        <f>VLOOKUP(H5,'Kosten NEN2075'!A3:E52,3)</f>
        <v>0</v>
      </c>
      <c r="C4" s="285"/>
      <c r="D4" s="285"/>
      <c r="E4" s="285"/>
      <c r="F4" s="20"/>
      <c r="G4" s="20"/>
      <c r="H4" s="13"/>
      <c r="K4" s="35" t="s">
        <v>126</v>
      </c>
      <c r="L4" s="47"/>
      <c r="M4" s="191"/>
      <c r="N4" s="84">
        <f>SUMIF('47a'!$H$4:$H$499,"B",'47a'!$S$4:$S$499)</f>
        <v>0</v>
      </c>
    </row>
    <row r="5" spans="1:14">
      <c r="A5" s="18" t="s">
        <v>129</v>
      </c>
      <c r="B5" s="286">
        <f>VLOOKUP(H5,'Kosten NEN2075'!A3:E52,4)</f>
        <v>0</v>
      </c>
      <c r="C5" s="286"/>
      <c r="D5" s="286"/>
      <c r="E5" s="286"/>
      <c r="F5" s="282" t="s">
        <v>130</v>
      </c>
      <c r="G5" s="282"/>
      <c r="H5" s="14">
        <v>47</v>
      </c>
      <c r="K5" s="35" t="s">
        <v>131</v>
      </c>
      <c r="L5" s="47"/>
      <c r="M5" s="191"/>
      <c r="N5" s="84">
        <f>SUMIF('47a'!$H$4:$H$499,"C",'47a'!$S$4:$S$499)</f>
        <v>0</v>
      </c>
    </row>
    <row r="6" spans="1:14">
      <c r="A6" s="19" t="s">
        <v>132</v>
      </c>
      <c r="B6" s="287">
        <f>VLOOKUP(H5,'Kosten NEN2075'!A3:E52,5)</f>
        <v>0</v>
      </c>
      <c r="C6" s="287"/>
      <c r="D6" s="287"/>
      <c r="E6" s="287"/>
      <c r="F6" s="283" t="s">
        <v>133</v>
      </c>
      <c r="G6" s="283"/>
      <c r="H6" s="15" t="str">
        <f>CONCATENATE(H5,"a")</f>
        <v>47a</v>
      </c>
      <c r="K6" s="35" t="s">
        <v>448</v>
      </c>
      <c r="L6" s="47"/>
      <c r="M6" s="191"/>
      <c r="N6" s="84">
        <f>SUMIF('47a'!$H$4:$H$499,"D",'47a'!$S$4:$S$499)</f>
        <v>0</v>
      </c>
    </row>
    <row r="7" spans="1:14">
      <c r="K7" s="35" t="s">
        <v>134</v>
      </c>
      <c r="L7" s="47"/>
      <c r="M7" s="191"/>
      <c r="N7" s="84">
        <f>SUMIF('47a'!$H$4:$H$499,"E",'47a'!$S$4:$S$499)</f>
        <v>0</v>
      </c>
    </row>
    <row r="8" spans="1:14">
      <c r="A8" s="4" t="s">
        <v>136</v>
      </c>
      <c r="B8" s="5"/>
      <c r="C8" s="5"/>
      <c r="D8" s="5"/>
      <c r="E8" s="16">
        <f>MAX(L3:L16)</f>
        <v>0</v>
      </c>
      <c r="K8" s="35" t="s">
        <v>138</v>
      </c>
      <c r="L8" s="47"/>
      <c r="M8" s="191"/>
      <c r="N8" s="84">
        <f>SUMIF('47a'!$H$4:$H$499,"F",'47a'!$S$4:$S$499)</f>
        <v>0</v>
      </c>
    </row>
    <row r="9" spans="1:14">
      <c r="A9" s="4" t="s">
        <v>111</v>
      </c>
      <c r="B9" s="5"/>
      <c r="C9" s="5"/>
      <c r="D9" s="5"/>
      <c r="E9" s="164">
        <v>0.08</v>
      </c>
      <c r="K9" s="35" t="s">
        <v>140</v>
      </c>
      <c r="L9" s="47"/>
      <c r="M9" s="191"/>
      <c r="N9" s="84">
        <f>SUMIF('47a'!$H$4:$H$499,"G",'47a'!$S$4:$S$499)</f>
        <v>0</v>
      </c>
    </row>
    <row r="10" spans="1:14">
      <c r="H10" s="8" t="s">
        <v>139</v>
      </c>
      <c r="K10" s="35" t="s">
        <v>586</v>
      </c>
      <c r="L10" s="47"/>
      <c r="M10" s="191"/>
      <c r="N10" s="84">
        <f>SUMIF('47a'!$H$4:$H$499,"H",'47a'!$S$4:$S$499)</f>
        <v>0</v>
      </c>
    </row>
    <row r="11" spans="1:14">
      <c r="A11" s="4" t="s">
        <v>141</v>
      </c>
      <c r="B11" s="5"/>
      <c r="C11" s="5"/>
      <c r="D11" s="5"/>
      <c r="E11" s="5"/>
      <c r="F11" s="21"/>
      <c r="G11" s="21"/>
      <c r="H11" s="165">
        <f>SUM(N3:N16)*Offertetarief</f>
        <v>0</v>
      </c>
      <c r="K11" s="37" t="s">
        <v>642</v>
      </c>
      <c r="L11" s="48"/>
      <c r="M11" s="192"/>
      <c r="N11" s="85">
        <f>SUMIF('47a'!$H$4:$H$499,"I",'47a'!$S$4:$S$499)</f>
        <v>0</v>
      </c>
    </row>
    <row r="12" spans="1:14">
      <c r="E12" t="s">
        <v>142</v>
      </c>
      <c r="F12" s="8" t="s">
        <v>143</v>
      </c>
      <c r="G12" s="8" t="s">
        <v>144</v>
      </c>
      <c r="H12" s="8"/>
      <c r="K12" s="8"/>
      <c r="L12" s="8"/>
      <c r="M12" s="166"/>
      <c r="N12" s="114"/>
    </row>
    <row r="13" spans="1:14">
      <c r="A13" s="5" t="s">
        <v>145</v>
      </c>
      <c r="B13" s="5"/>
      <c r="C13" s="5"/>
      <c r="D13" s="5"/>
      <c r="E13" s="167">
        <v>4</v>
      </c>
      <c r="F13" s="44">
        <f>SUMIF('47a'!H4:H499,"&lt;&gt;X",'47a'!O4:O499)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'47a'!Q500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SUMIFS('47a'!J4:J499,'47a'!I4:I499,"Linoleum",'47a'!H4:H499,"&lt;&gt;X")+SUMIFS('47a'!M4:M499,'47a'!L4:L499,"Linoleum",'47a'!H4:H499,"&lt;&gt;X")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SUMIFS('47a'!J4:J499,'47a'!I4:I499,"Tapijt",'47a'!H4:H499,"&lt;&gt;X")+SUMIFS('47a'!M4:M499,'47a'!L4:L499,"Tapijt",'47a'!H4:H499,"&lt;&gt;X")</f>
        <v>0</v>
      </c>
      <c r="F26" s="194"/>
      <c r="G26" s="174">
        <f t="shared" si="0"/>
        <v>0</v>
      </c>
      <c r="H26" s="36">
        <v>1</v>
      </c>
      <c r="I26" s="175">
        <f t="shared" si="1"/>
        <v>0</v>
      </c>
    </row>
    <row r="27" spans="1:9">
      <c r="A27" s="258" t="s">
        <v>158</v>
      </c>
      <c r="B27" s="257"/>
      <c r="C27" s="257"/>
      <c r="D27" s="264"/>
      <c r="E27" s="97">
        <f>SUMIFS('47a'!J4:J499,'47a'!I4:I499,"Steen/glad",'47a'!H4:H499,"&lt;&gt;X",'47a'!H4:H499,"&lt;&gt;G")+SUMIFS('47a'!M4:M499,'47a'!L4:L499,"Steen/glad",'47a'!H4:H499,"&lt;&gt;X",'47a'!H4:H499,"&lt;&gt;G")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'47a'!T500</f>
        <v>0</v>
      </c>
      <c r="F29" s="193"/>
      <c r="G29" s="172">
        <f t="shared" si="0"/>
        <v>0</v>
      </c>
      <c r="H29" s="95"/>
      <c r="I29" s="173">
        <f t="shared" si="1"/>
        <v>0</v>
      </c>
    </row>
    <row r="30" spans="1:9">
      <c r="A30" s="258" t="s">
        <v>160</v>
      </c>
      <c r="B30" s="257"/>
      <c r="C30" s="257"/>
      <c r="D30" s="259"/>
      <c r="E30" s="26">
        <f>'47a'!U500</f>
        <v>0</v>
      </c>
      <c r="F30" s="194"/>
      <c r="G30" s="174">
        <f t="shared" si="0"/>
        <v>0</v>
      </c>
      <c r="H30" s="36"/>
      <c r="I30" s="175">
        <f t="shared" si="1"/>
        <v>0</v>
      </c>
    </row>
    <row r="31" spans="1:9">
      <c r="A31" s="258" t="s">
        <v>161</v>
      </c>
      <c r="B31" s="257"/>
      <c r="C31" s="257"/>
      <c r="D31" s="259"/>
      <c r="E31" s="26">
        <f>'47a'!V500*2</f>
        <v>0</v>
      </c>
      <c r="F31" s="194"/>
      <c r="G31" s="174">
        <f t="shared" si="0"/>
        <v>0</v>
      </c>
      <c r="H31" s="36"/>
      <c r="I31" s="175">
        <f t="shared" si="1"/>
        <v>0</v>
      </c>
    </row>
    <row r="32" spans="1:9">
      <c r="A32" s="258" t="s">
        <v>162</v>
      </c>
      <c r="B32" s="257"/>
      <c r="C32" s="257"/>
      <c r="D32" s="259"/>
      <c r="E32" s="26">
        <f>'47a'!W500</f>
        <v>0</v>
      </c>
      <c r="F32" s="194"/>
      <c r="G32" s="174">
        <f t="shared" si="0"/>
        <v>0</v>
      </c>
      <c r="H32" s="36"/>
      <c r="I32" s="175">
        <f t="shared" si="1"/>
        <v>0</v>
      </c>
    </row>
    <row r="33" spans="1:9">
      <c r="A33" s="258" t="s">
        <v>163</v>
      </c>
      <c r="B33" s="257"/>
      <c r="C33" s="257"/>
      <c r="D33" s="259"/>
      <c r="E33" s="26">
        <f>'47a'!X500</f>
        <v>0</v>
      </c>
      <c r="F33" s="194"/>
      <c r="G33" s="174">
        <f t="shared" si="0"/>
        <v>0</v>
      </c>
      <c r="H33" s="36"/>
      <c r="I33" s="175">
        <f t="shared" si="1"/>
        <v>0</v>
      </c>
    </row>
    <row r="34" spans="1:9">
      <c r="A34" s="258" t="s">
        <v>164</v>
      </c>
      <c r="B34" s="257"/>
      <c r="C34" s="257"/>
      <c r="D34" s="259"/>
      <c r="E34" s="26">
        <f>'47a'!Y500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SUMIF('47a'!H4:H499,"G",'47a'!O4:O499)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4KYHqtxO16gmujn4R1d8EAgokeFQJ8hOsc08m6UYh9RBV71MmMe5Z/nf0lU02bvtRknIRNk2RIqCYUx+JrkbGA==" saltValue="YyfgYTEYKKIEfJm5E8SWOA=="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codeName="Blad98">
    <tabColor rgb="FF173583"/>
  </sheetPr>
  <dimension ref="A1:AE549"/>
  <sheetViews>
    <sheetView workbookViewId="0">
      <pane ySplit="3" topLeftCell="A4" activePane="bottomLeft" state="frozen"/>
      <selection activeCell="E28" sqref="E28:H28"/>
      <selection pane="bottomLeft" activeCell="E28" sqref="E28:H28"/>
    </sheetView>
  </sheetViews>
  <sheetFormatPr defaultRowHeight="15"/>
  <cols>
    <col min="1" max="1" width="6.28515625" style="206" bestFit="1" customWidth="1"/>
    <col min="2" max="3" width="5.42578125" style="207" customWidth="1"/>
    <col min="4" max="4" width="6" style="206" customWidth="1"/>
    <col min="5" max="5" width="11.5703125" style="206" customWidth="1"/>
    <col min="6" max="6" width="19.7109375" style="206" customWidth="1"/>
    <col min="7" max="7" width="4.140625" style="207" customWidth="1"/>
    <col min="8" max="8" width="4.42578125" style="206" bestFit="1" customWidth="1"/>
    <col min="9" max="9" width="11.28515625" style="206" bestFit="1" customWidth="1"/>
    <col min="10" max="10" width="6.7109375" style="206" bestFit="1" customWidth="1"/>
    <col min="11" max="11" width="12" style="206" bestFit="1" customWidth="1"/>
    <col min="12" max="12" width="11.85546875" style="206" customWidth="1"/>
    <col min="13" max="13" width="6.42578125" style="206" customWidth="1"/>
    <col min="14" max="14" width="12.5703125" style="206" bestFit="1" customWidth="1"/>
    <col min="15" max="15" width="7.5703125" style="206" customWidth="1"/>
    <col min="16" max="16" width="10.85546875" style="206" bestFit="1" customWidth="1"/>
    <col min="17" max="17" width="9.85546875" style="206" bestFit="1" customWidth="1"/>
    <col min="18" max="18" width="9.85546875" style="206" customWidth="1"/>
    <col min="19" max="19" width="12.42578125" style="206" bestFit="1" customWidth="1"/>
    <col min="20" max="20" width="10.42578125" style="206" customWidth="1"/>
    <col min="21" max="21" width="11.5703125" style="206" customWidth="1"/>
    <col min="22" max="22" width="12.85546875" style="206" bestFit="1" customWidth="1"/>
    <col min="23" max="23" width="10.7109375" style="206" bestFit="1" customWidth="1"/>
    <col min="24" max="24" width="10.140625" style="206" bestFit="1" customWidth="1"/>
    <col min="25" max="25" width="14.42578125" style="206" customWidth="1"/>
    <col min="26" max="26" width="9.140625" customWidth="1"/>
    <col min="28" max="28" width="20.140625" bestFit="1" customWidth="1"/>
    <col min="29" max="29" width="7.7109375" bestFit="1" customWidth="1"/>
    <col min="30" max="30" width="19.140625" customWidth="1"/>
    <col min="31" max="31" width="9.140625" customWidth="1"/>
  </cols>
  <sheetData>
    <row r="1" spans="1:25" ht="15" customHeight="1">
      <c r="A1" s="198">
        <v>47</v>
      </c>
      <c r="B1" s="292"/>
      <c r="C1" s="293"/>
      <c r="D1" s="294" t="s">
        <v>127</v>
      </c>
      <c r="E1" s="295"/>
      <c r="F1" s="297">
        <f>'Kosten NEN2075'!C49</f>
        <v>0</v>
      </c>
      <c r="G1" s="297"/>
      <c r="H1" s="297"/>
      <c r="I1" s="297"/>
      <c r="J1" s="297"/>
      <c r="K1" s="297"/>
      <c r="L1" s="297"/>
      <c r="M1" s="298"/>
      <c r="N1" s="199"/>
      <c r="O1" s="200"/>
      <c r="P1" s="200"/>
      <c r="Q1" s="200"/>
      <c r="R1" s="200"/>
      <c r="S1" s="200"/>
      <c r="T1" s="300" t="s">
        <v>174</v>
      </c>
      <c r="U1" s="300" t="s">
        <v>175</v>
      </c>
      <c r="V1" s="290" t="s">
        <v>176</v>
      </c>
      <c r="W1" s="290" t="s">
        <v>177</v>
      </c>
      <c r="X1" s="290" t="s">
        <v>163</v>
      </c>
      <c r="Y1" s="290" t="s">
        <v>164</v>
      </c>
    </row>
    <row r="2" spans="1:25">
      <c r="A2" s="198"/>
      <c r="B2" s="292"/>
      <c r="C2" s="293"/>
      <c r="D2" s="294" t="s">
        <v>178</v>
      </c>
      <c r="E2" s="295"/>
      <c r="F2" s="297" t="str">
        <f>VLOOKUP(A1,'Kosten NEN2075'!A3:F102,4,FALSE) &amp; ", " &amp; VLOOKUP(A1,'Kosten NEN2075'!A3:F102,5,FALSE)</f>
        <v xml:space="preserve">, </v>
      </c>
      <c r="G2" s="297"/>
      <c r="H2" s="297"/>
      <c r="I2" s="297"/>
      <c r="J2" s="297"/>
      <c r="K2" s="297"/>
      <c r="L2" s="297"/>
      <c r="M2" s="298"/>
      <c r="N2" s="199"/>
      <c r="O2" s="200"/>
      <c r="P2" s="200"/>
      <c r="Q2" s="200"/>
      <c r="R2" s="200"/>
      <c r="S2" s="200"/>
      <c r="T2" s="300"/>
      <c r="U2" s="300"/>
      <c r="V2" s="290"/>
      <c r="W2" s="290"/>
      <c r="X2" s="290"/>
      <c r="Y2" s="290"/>
    </row>
    <row r="3" spans="1:25" ht="15.75" customHeight="1" thickBot="1">
      <c r="A3" s="122" t="s">
        <v>179</v>
      </c>
      <c r="B3" s="201" t="s">
        <v>180</v>
      </c>
      <c r="C3" s="201" t="s">
        <v>181</v>
      </c>
      <c r="D3" s="122" t="s">
        <v>182</v>
      </c>
      <c r="E3" s="122" t="s">
        <v>183</v>
      </c>
      <c r="F3" s="122" t="s">
        <v>184</v>
      </c>
      <c r="G3" s="201" t="s">
        <v>185</v>
      </c>
      <c r="H3" s="122" t="s">
        <v>186</v>
      </c>
      <c r="I3" s="122" t="s">
        <v>187</v>
      </c>
      <c r="J3" s="122" t="s">
        <v>143</v>
      </c>
      <c r="K3" s="122" t="s">
        <v>184</v>
      </c>
      <c r="L3" s="122" t="s">
        <v>187</v>
      </c>
      <c r="M3" s="122" t="s">
        <v>143</v>
      </c>
      <c r="N3" s="122" t="s">
        <v>184</v>
      </c>
      <c r="O3" s="202" t="s">
        <v>143</v>
      </c>
      <c r="P3" s="202" t="s">
        <v>123</v>
      </c>
      <c r="Q3" s="202" t="s">
        <v>188</v>
      </c>
      <c r="R3" s="202" t="s">
        <v>147</v>
      </c>
      <c r="S3" s="202" t="s">
        <v>189</v>
      </c>
      <c r="T3" s="301"/>
      <c r="U3" s="301"/>
      <c r="V3" s="291"/>
      <c r="W3" s="291"/>
      <c r="X3" s="291"/>
      <c r="Y3" s="291"/>
    </row>
    <row r="4" spans="1:25" ht="15.75" thickTop="1">
      <c r="A4" s="203"/>
      <c r="B4" s="204"/>
      <c r="C4" s="204"/>
      <c r="D4" s="205"/>
      <c r="E4" s="203"/>
      <c r="H4" s="203"/>
      <c r="I4" s="205"/>
      <c r="J4" s="205"/>
      <c r="K4" s="205"/>
      <c r="L4" s="205"/>
      <c r="M4" s="205"/>
      <c r="O4" s="205">
        <f>SUM(J4+M4)</f>
        <v>0</v>
      </c>
      <c r="P4" s="205">
        <f>IFERROR(IF(G4="X",0,IF(H4="X",0,VLOOKUP(H4,'1'!$K$3:$L$16,2,FALSE))),0)</f>
        <v>0</v>
      </c>
      <c r="Q4" s="205">
        <f t="shared" ref="Q4:Q67" si="0">O4*P4</f>
        <v>0</v>
      </c>
      <c r="R4" s="205">
        <f>IFERROR(VLOOKUP(H4,'47'!$K$3:$M$16,3,FALSE),0)</f>
        <v>0</v>
      </c>
      <c r="S4" s="205">
        <f t="shared" ref="S4:S67" si="1">IF(R4=0,0,Q4/R4)</f>
        <v>0</v>
      </c>
      <c r="T4" s="205"/>
      <c r="U4" s="205"/>
      <c r="V4" s="205"/>
    </row>
    <row r="5" spans="1:25">
      <c r="A5" s="203"/>
      <c r="B5" s="204"/>
      <c r="C5" s="204"/>
      <c r="D5" s="205"/>
      <c r="E5" s="203"/>
      <c r="H5" s="203"/>
      <c r="I5" s="205"/>
      <c r="J5" s="205"/>
      <c r="K5" s="205"/>
      <c r="L5" s="205"/>
      <c r="M5" s="205"/>
      <c r="O5" s="205">
        <f t="shared" ref="O5:O28" si="2">SUM(J5+M5)</f>
        <v>0</v>
      </c>
      <c r="P5" s="205">
        <f>IFERROR(IF(G5="X",0,IF(H5="X",0,VLOOKUP(H5,'1'!$K$3:$L$16,2,FALSE))),0)</f>
        <v>0</v>
      </c>
      <c r="Q5" s="205">
        <f t="shared" si="0"/>
        <v>0</v>
      </c>
      <c r="R5" s="205">
        <f>IFERROR(VLOOKUP(H5,'47'!$K$3:$M$16,3,FALSE),0)</f>
        <v>0</v>
      </c>
      <c r="S5" s="205">
        <f t="shared" si="1"/>
        <v>0</v>
      </c>
      <c r="T5" s="205"/>
      <c r="U5" s="205"/>
      <c r="V5" s="205"/>
    </row>
    <row r="6" spans="1:25">
      <c r="A6" s="203"/>
      <c r="B6" s="204"/>
      <c r="C6" s="204"/>
      <c r="D6" s="205"/>
      <c r="E6" s="203"/>
      <c r="H6" s="203"/>
      <c r="I6" s="205"/>
      <c r="J6" s="205"/>
      <c r="K6" s="205"/>
      <c r="L6" s="205"/>
      <c r="M6" s="205"/>
      <c r="O6" s="205">
        <f t="shared" si="2"/>
        <v>0</v>
      </c>
      <c r="P6" s="205">
        <f>IFERROR(IF(G6="X",0,IF(H6="X",0,VLOOKUP(H6,'1'!$K$3:$L$16,2,FALSE))),0)</f>
        <v>0</v>
      </c>
      <c r="Q6" s="205">
        <f t="shared" si="0"/>
        <v>0</v>
      </c>
      <c r="R6" s="205">
        <f>IFERROR(VLOOKUP(H6,'47'!$K$3:$M$16,3,FALSE),0)</f>
        <v>0</v>
      </c>
      <c r="S6" s="205">
        <f t="shared" si="1"/>
        <v>0</v>
      </c>
      <c r="T6" s="205"/>
      <c r="U6" s="205"/>
      <c r="V6" s="205"/>
    </row>
    <row r="7" spans="1:25">
      <c r="A7" s="203"/>
      <c r="B7" s="204"/>
      <c r="C7" s="204"/>
      <c r="D7" s="205"/>
      <c r="E7" s="203"/>
      <c r="H7" s="203"/>
      <c r="I7" s="205"/>
      <c r="J7" s="205"/>
      <c r="K7" s="205"/>
      <c r="L7" s="205"/>
      <c r="M7" s="205"/>
      <c r="O7" s="205">
        <f t="shared" si="2"/>
        <v>0</v>
      </c>
      <c r="P7" s="205">
        <f>IFERROR(IF(G7="X",0,IF(H7="X",0,VLOOKUP(H7,'1'!$K$3:$L$16,2,FALSE))),0)</f>
        <v>0</v>
      </c>
      <c r="Q7" s="205">
        <f t="shared" si="0"/>
        <v>0</v>
      </c>
      <c r="R7" s="205">
        <f>IFERROR(VLOOKUP(H7,'47'!$K$3:$M$16,3,FALSE),0)</f>
        <v>0</v>
      </c>
      <c r="S7" s="205">
        <f t="shared" si="1"/>
        <v>0</v>
      </c>
      <c r="T7" s="205"/>
      <c r="U7" s="205"/>
      <c r="V7" s="205"/>
    </row>
    <row r="8" spans="1:25">
      <c r="A8" s="203"/>
      <c r="B8" s="204"/>
      <c r="C8" s="204"/>
      <c r="D8" s="205"/>
      <c r="E8" s="203"/>
      <c r="H8" s="203"/>
      <c r="I8" s="205"/>
      <c r="J8" s="205"/>
      <c r="K8" s="205"/>
      <c r="L8" s="205"/>
      <c r="M8" s="205"/>
      <c r="O8" s="205">
        <f t="shared" si="2"/>
        <v>0</v>
      </c>
      <c r="P8" s="205">
        <f>IFERROR(IF(G8="X",0,IF(H8="X",0,VLOOKUP(H8,'1'!$K$3:$L$16,2,FALSE))),0)</f>
        <v>0</v>
      </c>
      <c r="Q8" s="205">
        <f t="shared" si="0"/>
        <v>0</v>
      </c>
      <c r="R8" s="205">
        <f>IFERROR(VLOOKUP(H8,'47'!$K$3:$M$16,3,FALSE),0)</f>
        <v>0</v>
      </c>
      <c r="S8" s="205">
        <f t="shared" si="1"/>
        <v>0</v>
      </c>
      <c r="T8" s="205"/>
      <c r="U8" s="205"/>
      <c r="V8" s="205"/>
    </row>
    <row r="9" spans="1:25">
      <c r="A9" s="203"/>
      <c r="B9" s="204"/>
      <c r="C9" s="204"/>
      <c r="D9" s="205"/>
      <c r="E9" s="203"/>
      <c r="H9" s="203"/>
      <c r="I9" s="205"/>
      <c r="J9" s="205"/>
      <c r="K9" s="205"/>
      <c r="L9" s="205"/>
      <c r="M9" s="205"/>
      <c r="O9" s="205">
        <f t="shared" si="2"/>
        <v>0</v>
      </c>
      <c r="P9" s="205">
        <f>IFERROR(IF(G9="X",0,IF(H9="X",0,VLOOKUP(H9,'1'!$K$3:$L$16,2,FALSE))),0)</f>
        <v>0</v>
      </c>
      <c r="Q9" s="205">
        <f t="shared" si="0"/>
        <v>0</v>
      </c>
      <c r="R9" s="205">
        <f>IFERROR(VLOOKUP(H9,'47'!$K$3:$M$16,3,FALSE),0)</f>
        <v>0</v>
      </c>
      <c r="S9" s="205">
        <f t="shared" si="1"/>
        <v>0</v>
      </c>
      <c r="T9" s="205"/>
      <c r="U9" s="205"/>
      <c r="V9" s="205"/>
    </row>
    <row r="10" spans="1:25">
      <c r="A10" s="203"/>
      <c r="B10" s="204"/>
      <c r="C10" s="204"/>
      <c r="D10" s="205"/>
      <c r="E10" s="203"/>
      <c r="H10" s="203"/>
      <c r="I10" s="205"/>
      <c r="J10" s="205"/>
      <c r="K10" s="205"/>
      <c r="L10" s="205"/>
      <c r="M10" s="205"/>
      <c r="O10" s="205">
        <f t="shared" si="2"/>
        <v>0</v>
      </c>
      <c r="P10" s="205">
        <f>IFERROR(IF(G10="X",0,IF(H10="X",0,VLOOKUP(H10,'1'!$K$3:$L$16,2,FALSE))),0)</f>
        <v>0</v>
      </c>
      <c r="Q10" s="205">
        <f t="shared" si="0"/>
        <v>0</v>
      </c>
      <c r="R10" s="205">
        <f>IFERROR(VLOOKUP(H10,'47'!$K$3:$M$16,3,FALSE),0)</f>
        <v>0</v>
      </c>
      <c r="S10" s="205">
        <f t="shared" si="1"/>
        <v>0</v>
      </c>
      <c r="T10" s="205"/>
      <c r="U10" s="205"/>
      <c r="V10" s="205"/>
    </row>
    <row r="11" spans="1:25">
      <c r="A11" s="203"/>
      <c r="B11" s="204"/>
      <c r="C11" s="204"/>
      <c r="D11" s="205"/>
      <c r="E11" s="203"/>
      <c r="H11" s="203"/>
      <c r="I11" s="205"/>
      <c r="J11" s="205"/>
      <c r="K11" s="205"/>
      <c r="L11" s="205"/>
      <c r="M11" s="205"/>
      <c r="O11" s="205">
        <f t="shared" si="2"/>
        <v>0</v>
      </c>
      <c r="P11" s="205">
        <f>IFERROR(IF(G11="X",0,IF(H11="X",0,VLOOKUP(H11,'1'!$K$3:$L$16,2,FALSE))),0)</f>
        <v>0</v>
      </c>
      <c r="Q11" s="205">
        <f t="shared" si="0"/>
        <v>0</v>
      </c>
      <c r="R11" s="205">
        <f>IFERROR(VLOOKUP(H11,'47'!$K$3:$M$16,3,FALSE),0)</f>
        <v>0</v>
      </c>
      <c r="S11" s="205">
        <f t="shared" si="1"/>
        <v>0</v>
      </c>
      <c r="T11" s="205"/>
      <c r="U11" s="205"/>
      <c r="V11" s="205"/>
    </row>
    <row r="12" spans="1:25">
      <c r="A12" s="203"/>
      <c r="B12" s="204"/>
      <c r="C12" s="204"/>
      <c r="D12" s="205"/>
      <c r="E12" s="203"/>
      <c r="H12" s="203"/>
      <c r="I12" s="205"/>
      <c r="J12" s="205"/>
      <c r="K12" s="205"/>
      <c r="L12" s="205"/>
      <c r="M12" s="205"/>
      <c r="O12" s="205">
        <f t="shared" si="2"/>
        <v>0</v>
      </c>
      <c r="P12" s="205">
        <f>IFERROR(IF(G12="X",0,IF(H12="X",0,VLOOKUP(H12,'1'!$K$3:$L$16,2,FALSE))),0)</f>
        <v>0</v>
      </c>
      <c r="Q12" s="205">
        <f t="shared" si="0"/>
        <v>0</v>
      </c>
      <c r="R12" s="205">
        <f>IFERROR(VLOOKUP(H12,'47'!$K$3:$M$16,3,FALSE),0)</f>
        <v>0</v>
      </c>
      <c r="S12" s="205">
        <f t="shared" si="1"/>
        <v>0</v>
      </c>
      <c r="T12" s="205"/>
      <c r="U12" s="205"/>
      <c r="V12" s="205"/>
    </row>
    <row r="13" spans="1:25">
      <c r="A13" s="203"/>
      <c r="B13" s="204"/>
      <c r="C13" s="204"/>
      <c r="D13" s="205"/>
      <c r="E13" s="203"/>
      <c r="H13" s="203"/>
      <c r="I13" s="205"/>
      <c r="J13" s="205"/>
      <c r="K13" s="205"/>
      <c r="L13" s="205"/>
      <c r="M13" s="205"/>
      <c r="O13" s="205">
        <f t="shared" si="2"/>
        <v>0</v>
      </c>
      <c r="P13" s="205">
        <f>IFERROR(IF(G13="X",0,IF(H13="X",0,VLOOKUP(H13,'1'!$K$3:$L$16,2,FALSE))),0)</f>
        <v>0</v>
      </c>
      <c r="Q13" s="205">
        <f t="shared" si="0"/>
        <v>0</v>
      </c>
      <c r="R13" s="205">
        <f>IFERROR(VLOOKUP(H13,'47'!$K$3:$M$16,3,FALSE),0)</f>
        <v>0</v>
      </c>
      <c r="S13" s="205">
        <f t="shared" si="1"/>
        <v>0</v>
      </c>
      <c r="T13" s="205"/>
      <c r="U13" s="205"/>
      <c r="V13" s="205"/>
    </row>
    <row r="14" spans="1:25">
      <c r="A14" s="203"/>
      <c r="B14" s="204"/>
      <c r="C14" s="204"/>
      <c r="D14" s="205"/>
      <c r="E14" s="203"/>
      <c r="H14" s="203"/>
      <c r="I14" s="205"/>
      <c r="J14" s="205"/>
      <c r="K14" s="205"/>
      <c r="L14" s="205"/>
      <c r="M14" s="205"/>
      <c r="O14" s="205">
        <f t="shared" si="2"/>
        <v>0</v>
      </c>
      <c r="P14" s="205">
        <f>IFERROR(IF(G14="X",0,IF(H14="X",0,VLOOKUP(H14,'1'!$K$3:$L$16,2,FALSE))),0)</f>
        <v>0</v>
      </c>
      <c r="Q14" s="205">
        <f t="shared" si="0"/>
        <v>0</v>
      </c>
      <c r="R14" s="205">
        <f>IFERROR(VLOOKUP(H14,'47'!$K$3:$M$16,3,FALSE),0)</f>
        <v>0</v>
      </c>
      <c r="S14" s="205">
        <f t="shared" si="1"/>
        <v>0</v>
      </c>
      <c r="T14" s="205"/>
      <c r="U14" s="205"/>
      <c r="V14" s="205"/>
    </row>
    <row r="15" spans="1:25">
      <c r="A15" s="203"/>
      <c r="B15" s="204"/>
      <c r="C15" s="204"/>
      <c r="D15" s="205"/>
      <c r="E15" s="203"/>
      <c r="H15" s="203"/>
      <c r="I15" s="205"/>
      <c r="J15" s="205"/>
      <c r="K15" s="205"/>
      <c r="L15" s="205"/>
      <c r="M15" s="205"/>
      <c r="O15" s="205">
        <f t="shared" si="2"/>
        <v>0</v>
      </c>
      <c r="P15" s="205">
        <f>IFERROR(IF(G15="X",0,IF(H15="X",0,VLOOKUP(H15,'1'!$K$3:$L$16,2,FALSE))),0)</f>
        <v>0</v>
      </c>
      <c r="Q15" s="205">
        <f t="shared" si="0"/>
        <v>0</v>
      </c>
      <c r="R15" s="205">
        <f>IFERROR(VLOOKUP(H15,'47'!$K$3:$M$16,3,FALSE),0)</f>
        <v>0</v>
      </c>
      <c r="S15" s="205">
        <f t="shared" si="1"/>
        <v>0</v>
      </c>
      <c r="T15" s="205"/>
      <c r="U15" s="205"/>
      <c r="V15" s="205"/>
    </row>
    <row r="16" spans="1:25">
      <c r="A16" s="203"/>
      <c r="B16" s="204"/>
      <c r="C16" s="204"/>
      <c r="D16" s="205"/>
      <c r="E16" s="203"/>
      <c r="H16" s="203"/>
      <c r="I16" s="205"/>
      <c r="J16" s="205"/>
      <c r="K16" s="205"/>
      <c r="L16" s="205"/>
      <c r="M16" s="205"/>
      <c r="O16" s="205">
        <f t="shared" si="2"/>
        <v>0</v>
      </c>
      <c r="P16" s="205">
        <f>IFERROR(IF(G16="X",0,IF(H16="X",0,VLOOKUP(H16,'1'!$K$3:$L$16,2,FALSE))),0)</f>
        <v>0</v>
      </c>
      <c r="Q16" s="205">
        <f t="shared" si="0"/>
        <v>0</v>
      </c>
      <c r="R16" s="205">
        <f>IFERROR(VLOOKUP(H16,'47'!$K$3:$M$16,3,FALSE),0)</f>
        <v>0</v>
      </c>
      <c r="S16" s="205">
        <f t="shared" si="1"/>
        <v>0</v>
      </c>
      <c r="T16" s="205"/>
      <c r="U16" s="205"/>
      <c r="V16" s="205"/>
    </row>
    <row r="17" spans="1:22">
      <c r="A17" s="203"/>
      <c r="B17" s="204"/>
      <c r="C17" s="204"/>
      <c r="D17" s="205"/>
      <c r="E17" s="203"/>
      <c r="H17" s="203"/>
      <c r="I17" s="205"/>
      <c r="J17" s="205"/>
      <c r="K17" s="205"/>
      <c r="L17" s="205"/>
      <c r="M17" s="205"/>
      <c r="O17" s="205">
        <f t="shared" si="2"/>
        <v>0</v>
      </c>
      <c r="P17" s="205">
        <f>IFERROR(IF(G17="X",0,IF(H17="X",0,VLOOKUP(H17,'1'!$K$3:$L$16,2,FALSE))),0)</f>
        <v>0</v>
      </c>
      <c r="Q17" s="205">
        <f t="shared" si="0"/>
        <v>0</v>
      </c>
      <c r="R17" s="205">
        <f>IFERROR(VLOOKUP(H17,'47'!$K$3:$M$16,3,FALSE),0)</f>
        <v>0</v>
      </c>
      <c r="S17" s="205">
        <f t="shared" si="1"/>
        <v>0</v>
      </c>
      <c r="T17" s="205"/>
      <c r="U17" s="205"/>
      <c r="V17" s="205"/>
    </row>
    <row r="18" spans="1:22">
      <c r="A18" s="203"/>
      <c r="B18" s="204"/>
      <c r="C18" s="204"/>
      <c r="D18" s="205"/>
      <c r="E18" s="203"/>
      <c r="H18" s="203"/>
      <c r="I18" s="205"/>
      <c r="J18" s="205"/>
      <c r="K18" s="205"/>
      <c r="L18" s="205"/>
      <c r="M18" s="205"/>
      <c r="O18" s="205">
        <f t="shared" si="2"/>
        <v>0</v>
      </c>
      <c r="P18" s="205">
        <f>IFERROR(IF(G18="X",0,IF(H18="X",0,VLOOKUP(H18,'1'!$K$3:$L$16,2,FALSE))),0)</f>
        <v>0</v>
      </c>
      <c r="Q18" s="205">
        <f t="shared" si="0"/>
        <v>0</v>
      </c>
      <c r="R18" s="205">
        <f>IFERROR(VLOOKUP(H18,'47'!$K$3:$M$16,3,FALSE),0)</f>
        <v>0</v>
      </c>
      <c r="S18" s="205">
        <f t="shared" si="1"/>
        <v>0</v>
      </c>
      <c r="T18" s="205"/>
      <c r="U18" s="205"/>
      <c r="V18" s="205"/>
    </row>
    <row r="19" spans="1:22">
      <c r="A19" s="203"/>
      <c r="B19" s="204"/>
      <c r="C19" s="204"/>
      <c r="D19" s="205"/>
      <c r="E19" s="203"/>
      <c r="H19" s="203"/>
      <c r="I19" s="205"/>
      <c r="J19" s="205"/>
      <c r="K19" s="205"/>
      <c r="L19" s="205"/>
      <c r="M19" s="205"/>
      <c r="O19" s="205">
        <f t="shared" si="2"/>
        <v>0</v>
      </c>
      <c r="P19" s="205">
        <f>IFERROR(IF(G19="X",0,IF(H19="X",0,VLOOKUP(H19,'1'!$K$3:$L$16,2,FALSE))),0)</f>
        <v>0</v>
      </c>
      <c r="Q19" s="205">
        <f t="shared" si="0"/>
        <v>0</v>
      </c>
      <c r="R19" s="205">
        <f>IFERROR(VLOOKUP(H19,'47'!$K$3:$M$16,3,FALSE),0)</f>
        <v>0</v>
      </c>
      <c r="S19" s="205">
        <f t="shared" si="1"/>
        <v>0</v>
      </c>
      <c r="T19" s="205"/>
      <c r="U19" s="205"/>
      <c r="V19" s="205"/>
    </row>
    <row r="20" spans="1:22">
      <c r="A20" s="203"/>
      <c r="B20" s="204"/>
      <c r="C20" s="204"/>
      <c r="D20" s="205"/>
      <c r="E20" s="203"/>
      <c r="H20" s="203"/>
      <c r="I20" s="205"/>
      <c r="J20" s="205"/>
      <c r="K20" s="205"/>
      <c r="L20" s="205"/>
      <c r="M20" s="205"/>
      <c r="O20" s="205">
        <f t="shared" si="2"/>
        <v>0</v>
      </c>
      <c r="P20" s="205">
        <f>IFERROR(IF(G20="X",0,IF(H20="X",0,VLOOKUP(H20,'1'!$K$3:$L$16,2,FALSE))),0)</f>
        <v>0</v>
      </c>
      <c r="Q20" s="205">
        <f t="shared" si="0"/>
        <v>0</v>
      </c>
      <c r="R20" s="205">
        <f>IFERROR(VLOOKUP(H20,'47'!$K$3:$M$16,3,FALSE),0)</f>
        <v>0</v>
      </c>
      <c r="S20" s="205">
        <f t="shared" si="1"/>
        <v>0</v>
      </c>
      <c r="T20" s="205"/>
      <c r="U20" s="205"/>
      <c r="V20" s="205"/>
    </row>
    <row r="21" spans="1:22">
      <c r="A21" s="203"/>
      <c r="B21" s="204"/>
      <c r="C21" s="204"/>
      <c r="D21" s="205"/>
      <c r="E21" s="203"/>
      <c r="H21" s="203"/>
      <c r="I21" s="205"/>
      <c r="J21" s="205"/>
      <c r="K21" s="205"/>
      <c r="L21" s="205"/>
      <c r="M21" s="205"/>
      <c r="O21" s="205">
        <f t="shared" si="2"/>
        <v>0</v>
      </c>
      <c r="P21" s="205">
        <f>IFERROR(IF(G21="X",0,IF(H21="X",0,VLOOKUP(H21,'1'!$K$3:$L$16,2,FALSE))),0)</f>
        <v>0</v>
      </c>
      <c r="Q21" s="205">
        <f t="shared" si="0"/>
        <v>0</v>
      </c>
      <c r="R21" s="205">
        <f>IFERROR(VLOOKUP(H21,'47'!$K$3:$M$16,3,FALSE),0)</f>
        <v>0</v>
      </c>
      <c r="S21" s="205">
        <f t="shared" si="1"/>
        <v>0</v>
      </c>
      <c r="T21" s="205"/>
      <c r="U21" s="205"/>
      <c r="V21" s="205"/>
    </row>
    <row r="22" spans="1:22">
      <c r="A22" s="203"/>
      <c r="B22" s="204"/>
      <c r="C22" s="204"/>
      <c r="D22" s="205"/>
      <c r="E22" s="203"/>
      <c r="H22" s="203"/>
      <c r="I22" s="205"/>
      <c r="J22" s="205"/>
      <c r="K22" s="205"/>
      <c r="L22" s="205"/>
      <c r="M22" s="205"/>
      <c r="O22" s="205">
        <f t="shared" si="2"/>
        <v>0</v>
      </c>
      <c r="P22" s="205">
        <f>IFERROR(IF(G22="X",0,IF(H22="X",0,VLOOKUP(H22,'1'!$K$3:$L$16,2,FALSE))),0)</f>
        <v>0</v>
      </c>
      <c r="Q22" s="205">
        <f t="shared" si="0"/>
        <v>0</v>
      </c>
      <c r="R22" s="205">
        <f>IFERROR(VLOOKUP(H22,'47'!$K$3:$M$16,3,FALSE),0)</f>
        <v>0</v>
      </c>
      <c r="S22" s="205">
        <f t="shared" si="1"/>
        <v>0</v>
      </c>
      <c r="T22" s="205"/>
      <c r="U22" s="205"/>
      <c r="V22" s="205"/>
    </row>
    <row r="23" spans="1:22">
      <c r="A23" s="203"/>
      <c r="B23" s="204"/>
      <c r="C23" s="204"/>
      <c r="D23" s="205"/>
      <c r="E23" s="203"/>
      <c r="H23" s="203"/>
      <c r="I23" s="205"/>
      <c r="J23" s="205"/>
      <c r="K23" s="205"/>
      <c r="L23" s="205"/>
      <c r="M23" s="205"/>
      <c r="O23" s="205">
        <f t="shared" si="2"/>
        <v>0</v>
      </c>
      <c r="P23" s="205">
        <f>IFERROR(IF(G23="X",0,IF(H23="X",0,VLOOKUP(H23,'1'!$K$3:$L$16,2,FALSE))),0)</f>
        <v>0</v>
      </c>
      <c r="Q23" s="205">
        <f t="shared" si="0"/>
        <v>0</v>
      </c>
      <c r="R23" s="205">
        <f>IFERROR(VLOOKUP(H23,'47'!$K$3:$M$16,3,FALSE),0)</f>
        <v>0</v>
      </c>
      <c r="S23" s="205">
        <f t="shared" si="1"/>
        <v>0</v>
      </c>
      <c r="T23" s="205"/>
      <c r="U23" s="205"/>
      <c r="V23" s="205"/>
    </row>
    <row r="24" spans="1:22">
      <c r="A24" s="203"/>
      <c r="B24" s="204"/>
      <c r="C24" s="204"/>
      <c r="D24" s="205"/>
      <c r="E24" s="203"/>
      <c r="H24" s="203"/>
      <c r="I24" s="205"/>
      <c r="J24" s="205"/>
      <c r="K24" s="205"/>
      <c r="L24" s="205"/>
      <c r="M24" s="205"/>
      <c r="O24" s="205">
        <f t="shared" si="2"/>
        <v>0</v>
      </c>
      <c r="P24" s="205">
        <f>IFERROR(IF(G24="X",0,IF(H24="X",0,VLOOKUP(H24,'1'!$K$3:$L$16,2,FALSE))),0)</f>
        <v>0</v>
      </c>
      <c r="Q24" s="205">
        <f t="shared" si="0"/>
        <v>0</v>
      </c>
      <c r="R24" s="205">
        <f>IFERROR(VLOOKUP(H24,'47'!$K$3:$M$16,3,FALSE),0)</f>
        <v>0</v>
      </c>
      <c r="S24" s="205">
        <f t="shared" si="1"/>
        <v>0</v>
      </c>
      <c r="T24" s="205"/>
      <c r="U24" s="205"/>
      <c r="V24" s="205"/>
    </row>
    <row r="25" spans="1:22">
      <c r="A25" s="203"/>
      <c r="B25" s="204"/>
      <c r="C25" s="204"/>
      <c r="D25" s="205"/>
      <c r="E25" s="203"/>
      <c r="H25" s="203"/>
      <c r="I25" s="205"/>
      <c r="J25" s="205"/>
      <c r="K25" s="205"/>
      <c r="L25" s="205"/>
      <c r="M25" s="205"/>
      <c r="O25" s="205">
        <f t="shared" si="2"/>
        <v>0</v>
      </c>
      <c r="P25" s="205">
        <f>IFERROR(IF(G25="X",0,IF(H25="X",0,VLOOKUP(H25,'1'!$K$3:$L$16,2,FALSE))),0)</f>
        <v>0</v>
      </c>
      <c r="Q25" s="205">
        <f t="shared" si="0"/>
        <v>0</v>
      </c>
      <c r="R25" s="205">
        <f>IFERROR(VLOOKUP(H25,'47'!$K$3:$M$16,3,FALSE),0)</f>
        <v>0</v>
      </c>
      <c r="S25" s="205">
        <f t="shared" si="1"/>
        <v>0</v>
      </c>
      <c r="T25" s="205"/>
      <c r="U25" s="205"/>
      <c r="V25" s="205"/>
    </row>
    <row r="26" spans="1:22">
      <c r="A26" s="203"/>
      <c r="B26" s="204"/>
      <c r="C26" s="204"/>
      <c r="D26" s="205"/>
      <c r="E26" s="203"/>
      <c r="H26" s="203"/>
      <c r="I26" s="205"/>
      <c r="J26" s="205"/>
      <c r="K26" s="205"/>
      <c r="L26" s="205"/>
      <c r="M26" s="205"/>
      <c r="O26" s="205">
        <f t="shared" si="2"/>
        <v>0</v>
      </c>
      <c r="P26" s="205">
        <f>IFERROR(IF(G26="X",0,IF(H26="X",0,VLOOKUP(H26,'1'!$K$3:$L$16,2,FALSE))),0)</f>
        <v>0</v>
      </c>
      <c r="Q26" s="205">
        <f t="shared" si="0"/>
        <v>0</v>
      </c>
      <c r="R26" s="205">
        <f>IFERROR(VLOOKUP(H26,'47'!$K$3:$M$16,3,FALSE),0)</f>
        <v>0</v>
      </c>
      <c r="S26" s="205">
        <f t="shared" si="1"/>
        <v>0</v>
      </c>
      <c r="T26" s="205"/>
      <c r="U26" s="205"/>
      <c r="V26" s="205"/>
    </row>
    <row r="27" spans="1:22">
      <c r="A27" s="203"/>
      <c r="B27" s="204"/>
      <c r="C27" s="204"/>
      <c r="D27" s="205"/>
      <c r="E27" s="203"/>
      <c r="H27" s="203"/>
      <c r="I27" s="205"/>
      <c r="J27" s="205"/>
      <c r="K27" s="205"/>
      <c r="L27" s="205"/>
      <c r="M27" s="205"/>
      <c r="O27" s="205">
        <f t="shared" si="2"/>
        <v>0</v>
      </c>
      <c r="P27" s="205">
        <f>IFERROR(IF(G27="X",0,IF(H27="X",0,VLOOKUP(H27,'1'!$K$3:$L$16,2,FALSE))),0)</f>
        <v>0</v>
      </c>
      <c r="Q27" s="205">
        <f t="shared" si="0"/>
        <v>0</v>
      </c>
      <c r="R27" s="205">
        <f>IFERROR(VLOOKUP(H27,'47'!$K$3:$M$16,3,FALSE),0)</f>
        <v>0</v>
      </c>
      <c r="S27" s="205">
        <f t="shared" si="1"/>
        <v>0</v>
      </c>
      <c r="T27" s="205"/>
      <c r="U27" s="205"/>
      <c r="V27" s="205"/>
    </row>
    <row r="28" spans="1:22">
      <c r="A28" s="203"/>
      <c r="B28" s="204"/>
      <c r="C28" s="204"/>
      <c r="D28" s="203"/>
      <c r="E28" s="203"/>
      <c r="H28" s="203"/>
      <c r="I28" s="205"/>
      <c r="J28" s="205"/>
      <c r="K28" s="205"/>
      <c r="L28" s="205"/>
      <c r="M28" s="205"/>
      <c r="O28" s="205">
        <f t="shared" si="2"/>
        <v>0</v>
      </c>
      <c r="P28" s="205">
        <f>IFERROR(IF(G28="X",0,IF(H28="X",0,VLOOKUP(H28,'1'!$K$3:$L$16,2,FALSE))),0)</f>
        <v>0</v>
      </c>
      <c r="Q28" s="205">
        <f t="shared" si="0"/>
        <v>0</v>
      </c>
      <c r="R28" s="205">
        <f>IFERROR(VLOOKUP(H28,'47'!$K$3:$M$16,3,FALSE),0)</f>
        <v>0</v>
      </c>
      <c r="S28" s="205">
        <f t="shared" si="1"/>
        <v>0</v>
      </c>
      <c r="T28" s="205"/>
      <c r="U28" s="205"/>
      <c r="V28" s="205"/>
    </row>
    <row r="29" spans="1:22">
      <c r="A29" s="203"/>
      <c r="B29" s="204"/>
      <c r="C29" s="204"/>
      <c r="D29" s="203"/>
      <c r="E29" s="203"/>
      <c r="H29" s="203"/>
      <c r="I29" s="205"/>
      <c r="J29" s="205"/>
      <c r="K29" s="205"/>
      <c r="L29" s="205"/>
      <c r="M29" s="205"/>
      <c r="O29" s="205">
        <f t="shared" ref="O29:O92" si="3">SUM(J29+M29)</f>
        <v>0</v>
      </c>
      <c r="P29" s="205">
        <f>IFERROR(IF(G29="X",0,IF(H29="X",0,VLOOKUP(H29,'1'!$K$3:$L$16,2,FALSE))),0)</f>
        <v>0</v>
      </c>
      <c r="Q29" s="205">
        <f t="shared" si="0"/>
        <v>0</v>
      </c>
      <c r="R29" s="205">
        <f>IFERROR(VLOOKUP(H29,'47'!$K$3:$M$16,3,FALSE),0)</f>
        <v>0</v>
      </c>
      <c r="S29" s="205">
        <f t="shared" si="1"/>
        <v>0</v>
      </c>
      <c r="T29" s="205"/>
      <c r="U29" s="205"/>
      <c r="V29" s="205"/>
    </row>
    <row r="30" spans="1:22">
      <c r="A30" s="203"/>
      <c r="B30" s="204"/>
      <c r="C30" s="204"/>
      <c r="D30" s="203"/>
      <c r="E30" s="203"/>
      <c r="H30" s="203"/>
      <c r="I30" s="205"/>
      <c r="J30" s="205"/>
      <c r="K30" s="205"/>
      <c r="L30" s="205"/>
      <c r="M30" s="205"/>
      <c r="O30" s="205">
        <f t="shared" si="3"/>
        <v>0</v>
      </c>
      <c r="P30" s="205">
        <f>IFERROR(IF(G30="X",0,IF(H30="X",0,VLOOKUP(H30,'1'!$K$3:$L$16,2,FALSE))),0)</f>
        <v>0</v>
      </c>
      <c r="Q30" s="205">
        <f t="shared" si="0"/>
        <v>0</v>
      </c>
      <c r="R30" s="205">
        <f>IFERROR(VLOOKUP(H30,'47'!$K$3:$M$16,3,FALSE),0)</f>
        <v>0</v>
      </c>
      <c r="S30" s="205">
        <f t="shared" si="1"/>
        <v>0</v>
      </c>
      <c r="T30" s="205"/>
      <c r="U30" s="205"/>
      <c r="V30" s="205"/>
    </row>
    <row r="31" spans="1:22">
      <c r="A31" s="203"/>
      <c r="B31" s="204"/>
      <c r="C31" s="204"/>
      <c r="D31" s="203"/>
      <c r="E31" s="203"/>
      <c r="H31" s="203"/>
      <c r="I31" s="205"/>
      <c r="J31" s="205"/>
      <c r="K31" s="205"/>
      <c r="L31" s="205"/>
      <c r="M31" s="205"/>
      <c r="O31" s="205">
        <f t="shared" si="3"/>
        <v>0</v>
      </c>
      <c r="P31" s="205">
        <f>IFERROR(IF(G31="X",0,IF(H31="X",0,VLOOKUP(H31,'1'!$K$3:$L$16,2,FALSE))),0)</f>
        <v>0</v>
      </c>
      <c r="Q31" s="205">
        <f t="shared" si="0"/>
        <v>0</v>
      </c>
      <c r="R31" s="205">
        <f>IFERROR(VLOOKUP(H31,'47'!$K$3:$M$16,3,FALSE),0)</f>
        <v>0</v>
      </c>
      <c r="S31" s="205">
        <f t="shared" si="1"/>
        <v>0</v>
      </c>
      <c r="T31" s="205"/>
      <c r="U31" s="205"/>
      <c r="V31" s="205"/>
    </row>
    <row r="32" spans="1:22">
      <c r="A32" s="203"/>
      <c r="B32" s="204"/>
      <c r="C32" s="204"/>
      <c r="D32" s="203"/>
      <c r="E32" s="203"/>
      <c r="H32" s="203"/>
      <c r="I32" s="205"/>
      <c r="J32" s="205"/>
      <c r="K32" s="205"/>
      <c r="L32" s="205"/>
      <c r="M32" s="205"/>
      <c r="O32" s="205">
        <f t="shared" si="3"/>
        <v>0</v>
      </c>
      <c r="P32" s="205">
        <f>IFERROR(IF(G32="X",0,IF(H32="X",0,VLOOKUP(H32,'1'!$K$3:$L$16,2,FALSE))),0)</f>
        <v>0</v>
      </c>
      <c r="Q32" s="205">
        <f t="shared" si="0"/>
        <v>0</v>
      </c>
      <c r="R32" s="205">
        <f>IFERROR(VLOOKUP(H32,'47'!$K$3:$M$16,3,FALSE),0)</f>
        <v>0</v>
      </c>
      <c r="S32" s="205">
        <f t="shared" si="1"/>
        <v>0</v>
      </c>
      <c r="T32" s="205"/>
      <c r="U32" s="205"/>
      <c r="V32" s="205"/>
    </row>
    <row r="33" spans="1:22">
      <c r="A33" s="203"/>
      <c r="B33" s="204"/>
      <c r="C33" s="204"/>
      <c r="D33" s="203"/>
      <c r="E33" s="203"/>
      <c r="H33" s="203"/>
      <c r="I33" s="205"/>
      <c r="J33" s="205"/>
      <c r="K33" s="205"/>
      <c r="L33" s="205"/>
      <c r="M33" s="205"/>
      <c r="O33" s="205">
        <f t="shared" si="3"/>
        <v>0</v>
      </c>
      <c r="P33" s="205">
        <f>IFERROR(IF(G33="X",0,IF(H33="X",0,VLOOKUP(H33,'1'!$K$3:$L$16,2,FALSE))),0)</f>
        <v>0</v>
      </c>
      <c r="Q33" s="205">
        <f t="shared" si="0"/>
        <v>0</v>
      </c>
      <c r="R33" s="205">
        <f>IFERROR(VLOOKUP(H33,'47'!$K$3:$M$16,3,FALSE),0)</f>
        <v>0</v>
      </c>
      <c r="S33" s="205">
        <f t="shared" si="1"/>
        <v>0</v>
      </c>
      <c r="T33" s="205"/>
      <c r="U33" s="205"/>
      <c r="V33" s="205"/>
    </row>
    <row r="34" spans="1:22">
      <c r="A34" s="203"/>
      <c r="B34" s="204"/>
      <c r="C34" s="204"/>
      <c r="D34" s="203"/>
      <c r="E34" s="203"/>
      <c r="H34" s="203"/>
      <c r="I34" s="205"/>
      <c r="J34" s="205"/>
      <c r="K34" s="205"/>
      <c r="L34" s="205"/>
      <c r="M34" s="205"/>
      <c r="O34" s="205">
        <f t="shared" si="3"/>
        <v>0</v>
      </c>
      <c r="P34" s="205">
        <f>IFERROR(IF(G34="X",0,IF(H34="X",0,VLOOKUP(H34,'1'!$K$3:$L$16,2,FALSE))),0)</f>
        <v>0</v>
      </c>
      <c r="Q34" s="205">
        <f t="shared" si="0"/>
        <v>0</v>
      </c>
      <c r="R34" s="205">
        <f>IFERROR(VLOOKUP(H34,'47'!$K$3:$M$16,3,FALSE),0)</f>
        <v>0</v>
      </c>
      <c r="S34" s="205">
        <f t="shared" si="1"/>
        <v>0</v>
      </c>
      <c r="T34" s="205"/>
      <c r="U34" s="205"/>
      <c r="V34" s="205"/>
    </row>
    <row r="35" spans="1:22">
      <c r="A35" s="203"/>
      <c r="B35" s="204"/>
      <c r="C35" s="204"/>
      <c r="D35" s="203"/>
      <c r="E35" s="203"/>
      <c r="H35" s="203"/>
      <c r="I35" s="205"/>
      <c r="J35" s="205"/>
      <c r="K35" s="205"/>
      <c r="L35" s="205"/>
      <c r="M35" s="205"/>
      <c r="O35" s="205">
        <f t="shared" si="3"/>
        <v>0</v>
      </c>
      <c r="P35" s="205">
        <f>IFERROR(IF(G35="X",0,IF(H35="X",0,VLOOKUP(H35,'1'!$K$3:$L$16,2,FALSE))),0)</f>
        <v>0</v>
      </c>
      <c r="Q35" s="205">
        <f t="shared" si="0"/>
        <v>0</v>
      </c>
      <c r="R35" s="205">
        <f>IFERROR(VLOOKUP(H35,'47'!$K$3:$M$16,3,FALSE),0)</f>
        <v>0</v>
      </c>
      <c r="S35" s="205">
        <f t="shared" si="1"/>
        <v>0</v>
      </c>
      <c r="T35" s="205"/>
      <c r="U35" s="205"/>
      <c r="V35" s="205"/>
    </row>
    <row r="36" spans="1:22">
      <c r="A36" s="203"/>
      <c r="B36" s="204"/>
      <c r="C36" s="204"/>
      <c r="D36" s="203"/>
      <c r="E36" s="203"/>
      <c r="H36" s="203"/>
      <c r="I36" s="205"/>
      <c r="J36" s="205"/>
      <c r="K36" s="205"/>
      <c r="L36" s="205"/>
      <c r="M36" s="205"/>
      <c r="O36" s="205">
        <f t="shared" si="3"/>
        <v>0</v>
      </c>
      <c r="P36" s="205">
        <f>IFERROR(IF(G36="X",0,IF(H36="X",0,VLOOKUP(H36,'1'!$K$3:$L$16,2,FALSE))),0)</f>
        <v>0</v>
      </c>
      <c r="Q36" s="205">
        <f t="shared" si="0"/>
        <v>0</v>
      </c>
      <c r="R36" s="205">
        <f>IFERROR(VLOOKUP(H36,'47'!$K$3:$M$16,3,FALSE),0)</f>
        <v>0</v>
      </c>
      <c r="S36" s="205">
        <f t="shared" si="1"/>
        <v>0</v>
      </c>
      <c r="T36" s="205"/>
      <c r="U36" s="205"/>
      <c r="V36" s="205"/>
    </row>
    <row r="37" spans="1:22">
      <c r="A37" s="203"/>
      <c r="B37" s="204"/>
      <c r="C37" s="204"/>
      <c r="D37" s="203"/>
      <c r="E37" s="203"/>
      <c r="H37" s="203"/>
      <c r="I37" s="205"/>
      <c r="J37" s="205"/>
      <c r="K37" s="205"/>
      <c r="L37" s="205"/>
      <c r="M37" s="205"/>
      <c r="O37" s="205">
        <f t="shared" si="3"/>
        <v>0</v>
      </c>
      <c r="P37" s="205">
        <f>IFERROR(IF(G37="X",0,IF(H37="X",0,VLOOKUP(H37,'1'!$K$3:$L$16,2,FALSE))),0)</f>
        <v>0</v>
      </c>
      <c r="Q37" s="205">
        <f t="shared" si="0"/>
        <v>0</v>
      </c>
      <c r="R37" s="205">
        <f>IFERROR(VLOOKUP(H37,'47'!$K$3:$M$16,3,FALSE),0)</f>
        <v>0</v>
      </c>
      <c r="S37" s="205">
        <f t="shared" si="1"/>
        <v>0</v>
      </c>
      <c r="T37" s="205"/>
      <c r="U37" s="205"/>
      <c r="V37" s="205"/>
    </row>
    <row r="38" spans="1:22">
      <c r="A38" s="203"/>
      <c r="B38" s="204"/>
      <c r="C38" s="204"/>
      <c r="D38" s="203"/>
      <c r="E38" s="203"/>
      <c r="H38" s="203"/>
      <c r="I38" s="205"/>
      <c r="J38" s="205"/>
      <c r="K38" s="205"/>
      <c r="L38" s="205"/>
      <c r="M38" s="205"/>
      <c r="O38" s="205">
        <f t="shared" si="3"/>
        <v>0</v>
      </c>
      <c r="P38" s="205">
        <f>IFERROR(IF(G38="X",0,IF(H38="X",0,VLOOKUP(H38,'1'!$K$3:$L$16,2,FALSE))),0)</f>
        <v>0</v>
      </c>
      <c r="Q38" s="205">
        <f t="shared" si="0"/>
        <v>0</v>
      </c>
      <c r="R38" s="205">
        <f>IFERROR(VLOOKUP(H38,'47'!$K$3:$M$16,3,FALSE),0)</f>
        <v>0</v>
      </c>
      <c r="S38" s="205">
        <f t="shared" si="1"/>
        <v>0</v>
      </c>
      <c r="T38" s="205"/>
      <c r="U38" s="205"/>
      <c r="V38" s="205"/>
    </row>
    <row r="39" spans="1:22">
      <c r="A39" s="203"/>
      <c r="B39" s="204"/>
      <c r="C39" s="204"/>
      <c r="D39" s="203"/>
      <c r="E39" s="203"/>
      <c r="H39" s="203"/>
      <c r="I39" s="205"/>
      <c r="J39" s="205"/>
      <c r="K39" s="205"/>
      <c r="L39" s="205"/>
      <c r="M39" s="205"/>
      <c r="O39" s="205">
        <f t="shared" si="3"/>
        <v>0</v>
      </c>
      <c r="P39" s="205">
        <f>IFERROR(IF(G39="X",0,IF(H39="X",0,VLOOKUP(H39,'1'!$K$3:$L$16,2,FALSE))),0)</f>
        <v>0</v>
      </c>
      <c r="Q39" s="205">
        <f t="shared" si="0"/>
        <v>0</v>
      </c>
      <c r="R39" s="205">
        <f>IFERROR(VLOOKUP(H39,'47'!$K$3:$M$16,3,FALSE),0)</f>
        <v>0</v>
      </c>
      <c r="S39" s="205">
        <f t="shared" si="1"/>
        <v>0</v>
      </c>
      <c r="T39" s="205"/>
      <c r="U39" s="205"/>
      <c r="V39" s="205"/>
    </row>
    <row r="40" spans="1:22">
      <c r="A40" s="203"/>
      <c r="B40" s="204"/>
      <c r="C40" s="204"/>
      <c r="D40" s="203"/>
      <c r="E40" s="203"/>
      <c r="H40" s="203"/>
      <c r="I40" s="205"/>
      <c r="J40" s="205"/>
      <c r="K40" s="205"/>
      <c r="L40" s="205"/>
      <c r="M40" s="205"/>
      <c r="O40" s="205">
        <f t="shared" si="3"/>
        <v>0</v>
      </c>
      <c r="P40" s="205">
        <f>IFERROR(IF(G40="X",0,IF(H40="X",0,VLOOKUP(H40,'1'!$K$3:$L$16,2,FALSE))),0)</f>
        <v>0</v>
      </c>
      <c r="Q40" s="205">
        <f t="shared" si="0"/>
        <v>0</v>
      </c>
      <c r="R40" s="205">
        <f>IFERROR(VLOOKUP(H40,'47'!$K$3:$M$16,3,FALSE),0)</f>
        <v>0</v>
      </c>
      <c r="S40" s="205">
        <f t="shared" si="1"/>
        <v>0</v>
      </c>
      <c r="T40" s="205"/>
      <c r="U40" s="205"/>
      <c r="V40" s="205"/>
    </row>
    <row r="41" spans="1:22">
      <c r="A41" s="203"/>
      <c r="B41" s="204"/>
      <c r="C41" s="204"/>
      <c r="D41" s="203"/>
      <c r="E41" s="203"/>
      <c r="H41" s="203"/>
      <c r="I41" s="205"/>
      <c r="J41" s="205"/>
      <c r="K41" s="205"/>
      <c r="L41" s="205"/>
      <c r="M41" s="205"/>
      <c r="O41" s="205">
        <f t="shared" si="3"/>
        <v>0</v>
      </c>
      <c r="P41" s="205">
        <f>IFERROR(IF(G41="X",0,IF(H41="X",0,VLOOKUP(H41,'1'!$K$3:$L$16,2,FALSE))),0)</f>
        <v>0</v>
      </c>
      <c r="Q41" s="205">
        <f t="shared" si="0"/>
        <v>0</v>
      </c>
      <c r="R41" s="205">
        <f>IFERROR(VLOOKUP(H41,'47'!$K$3:$M$16,3,FALSE),0)</f>
        <v>0</v>
      </c>
      <c r="S41" s="205">
        <f t="shared" si="1"/>
        <v>0</v>
      </c>
      <c r="T41" s="205"/>
      <c r="U41" s="205"/>
      <c r="V41" s="205"/>
    </row>
    <row r="42" spans="1:22">
      <c r="A42" s="203"/>
      <c r="B42" s="204"/>
      <c r="C42" s="204"/>
      <c r="D42" s="203"/>
      <c r="E42" s="203"/>
      <c r="H42" s="203"/>
      <c r="I42" s="205"/>
      <c r="J42" s="205"/>
      <c r="K42" s="205"/>
      <c r="L42" s="205"/>
      <c r="M42" s="205"/>
      <c r="O42" s="205">
        <f t="shared" si="3"/>
        <v>0</v>
      </c>
      <c r="P42" s="205">
        <f>IFERROR(IF(G42="X",0,IF(H42="X",0,VLOOKUP(H42,'1'!$K$3:$L$16,2,FALSE))),0)</f>
        <v>0</v>
      </c>
      <c r="Q42" s="205">
        <f t="shared" si="0"/>
        <v>0</v>
      </c>
      <c r="R42" s="205">
        <f>IFERROR(VLOOKUP(H42,'47'!$K$3:$M$16,3,FALSE),0)</f>
        <v>0</v>
      </c>
      <c r="S42" s="205">
        <f t="shared" si="1"/>
        <v>0</v>
      </c>
      <c r="T42" s="205"/>
      <c r="U42" s="205"/>
      <c r="V42" s="205"/>
    </row>
    <row r="43" spans="1:22">
      <c r="A43" s="203"/>
      <c r="B43" s="204"/>
      <c r="C43" s="204"/>
      <c r="D43" s="203"/>
      <c r="E43" s="203"/>
      <c r="H43" s="203"/>
      <c r="I43" s="205"/>
      <c r="J43" s="205"/>
      <c r="K43" s="205"/>
      <c r="L43" s="205"/>
      <c r="M43" s="205"/>
      <c r="O43" s="205">
        <f t="shared" si="3"/>
        <v>0</v>
      </c>
      <c r="P43" s="205">
        <f>IFERROR(IF(G43="X",0,IF(H43="X",0,VLOOKUP(H43,'1'!$K$3:$L$16,2,FALSE))),0)</f>
        <v>0</v>
      </c>
      <c r="Q43" s="205">
        <f t="shared" si="0"/>
        <v>0</v>
      </c>
      <c r="R43" s="205">
        <f>IFERROR(VLOOKUP(H43,'47'!$K$3:$M$16,3,FALSE),0)</f>
        <v>0</v>
      </c>
      <c r="S43" s="205">
        <f t="shared" si="1"/>
        <v>0</v>
      </c>
      <c r="T43" s="205"/>
      <c r="U43" s="205"/>
      <c r="V43" s="205"/>
    </row>
    <row r="44" spans="1:22">
      <c r="A44" s="203"/>
      <c r="B44" s="204"/>
      <c r="C44" s="204"/>
      <c r="D44" s="203"/>
      <c r="E44" s="203"/>
      <c r="H44" s="203"/>
      <c r="I44" s="205"/>
      <c r="J44" s="205"/>
      <c r="K44" s="205"/>
      <c r="L44" s="205"/>
      <c r="M44" s="205"/>
      <c r="O44" s="205">
        <f t="shared" si="3"/>
        <v>0</v>
      </c>
      <c r="P44" s="205">
        <f>IFERROR(IF(G44="X",0,IF(H44="X",0,VLOOKUP(H44,'1'!$K$3:$L$16,2,FALSE))),0)</f>
        <v>0</v>
      </c>
      <c r="Q44" s="205">
        <f t="shared" si="0"/>
        <v>0</v>
      </c>
      <c r="R44" s="205">
        <f>IFERROR(VLOOKUP(H44,'47'!$K$3:$M$16,3,FALSE),0)</f>
        <v>0</v>
      </c>
      <c r="S44" s="205">
        <f t="shared" si="1"/>
        <v>0</v>
      </c>
      <c r="T44" s="205"/>
      <c r="U44" s="205"/>
      <c r="V44" s="205"/>
    </row>
    <row r="45" spans="1:22">
      <c r="A45" s="203"/>
      <c r="B45" s="204"/>
      <c r="C45" s="204"/>
      <c r="D45" s="203"/>
      <c r="E45" s="203"/>
      <c r="H45" s="203"/>
      <c r="I45" s="205"/>
      <c r="J45" s="205"/>
      <c r="K45" s="205"/>
      <c r="L45" s="205"/>
      <c r="M45" s="205"/>
      <c r="O45" s="205">
        <f t="shared" si="3"/>
        <v>0</v>
      </c>
      <c r="P45" s="205">
        <f>IFERROR(IF(G45="X",0,IF(H45="X",0,VLOOKUP(H45,'1'!$K$3:$L$16,2,FALSE))),0)</f>
        <v>0</v>
      </c>
      <c r="Q45" s="205">
        <f t="shared" si="0"/>
        <v>0</v>
      </c>
      <c r="R45" s="205">
        <f>IFERROR(VLOOKUP(H45,'47'!$K$3:$M$16,3,FALSE),0)</f>
        <v>0</v>
      </c>
      <c r="S45" s="205">
        <f t="shared" si="1"/>
        <v>0</v>
      </c>
      <c r="T45" s="205"/>
      <c r="U45" s="205"/>
      <c r="V45" s="205"/>
    </row>
    <row r="46" spans="1:22">
      <c r="A46" s="203"/>
      <c r="B46" s="204"/>
      <c r="C46" s="204"/>
      <c r="D46" s="203"/>
      <c r="E46" s="203"/>
      <c r="H46" s="203"/>
      <c r="I46" s="205"/>
      <c r="J46" s="205"/>
      <c r="K46" s="205"/>
      <c r="L46" s="205"/>
      <c r="M46" s="205"/>
      <c r="O46" s="205">
        <f t="shared" si="3"/>
        <v>0</v>
      </c>
      <c r="P46" s="205">
        <f>IFERROR(IF(G46="X",0,IF(H46="X",0,VLOOKUP(H46,'1'!$K$3:$L$16,2,FALSE))),0)</f>
        <v>0</v>
      </c>
      <c r="Q46" s="205">
        <f t="shared" si="0"/>
        <v>0</v>
      </c>
      <c r="R46" s="205">
        <f>IFERROR(VLOOKUP(H46,'47'!$K$3:$M$16,3,FALSE),0)</f>
        <v>0</v>
      </c>
      <c r="S46" s="205">
        <f t="shared" si="1"/>
        <v>0</v>
      </c>
      <c r="T46" s="205"/>
      <c r="U46" s="205"/>
      <c r="V46" s="205"/>
    </row>
    <row r="47" spans="1:22">
      <c r="A47" s="203"/>
      <c r="B47" s="204"/>
      <c r="C47" s="204"/>
      <c r="D47" s="203"/>
      <c r="E47" s="203"/>
      <c r="H47" s="203"/>
      <c r="I47" s="205"/>
      <c r="J47" s="205"/>
      <c r="K47" s="205"/>
      <c r="L47" s="205"/>
      <c r="M47" s="205"/>
      <c r="O47" s="205">
        <f t="shared" si="3"/>
        <v>0</v>
      </c>
      <c r="P47" s="205">
        <f>IFERROR(IF(G47="X",0,IF(H47="X",0,VLOOKUP(H47,'1'!$K$3:$L$16,2,FALSE))),0)</f>
        <v>0</v>
      </c>
      <c r="Q47" s="205">
        <f t="shared" si="0"/>
        <v>0</v>
      </c>
      <c r="R47" s="205">
        <f>IFERROR(VLOOKUP(H47,'47'!$K$3:$M$16,3,FALSE),0)</f>
        <v>0</v>
      </c>
      <c r="S47" s="205">
        <f t="shared" si="1"/>
        <v>0</v>
      </c>
      <c r="T47" s="205"/>
      <c r="U47" s="205"/>
      <c r="V47" s="205"/>
    </row>
    <row r="48" spans="1:22">
      <c r="A48" s="203"/>
      <c r="B48" s="204"/>
      <c r="C48" s="204"/>
      <c r="D48" s="203"/>
      <c r="E48" s="203"/>
      <c r="H48" s="203"/>
      <c r="I48" s="205"/>
      <c r="J48" s="205"/>
      <c r="K48" s="205"/>
      <c r="L48" s="205"/>
      <c r="M48" s="205"/>
      <c r="O48" s="205">
        <f t="shared" si="3"/>
        <v>0</v>
      </c>
      <c r="P48" s="205">
        <f>IFERROR(IF(G48="X",0,IF(H48="X",0,VLOOKUP(H48,'1'!$K$3:$L$16,2,FALSE))),0)</f>
        <v>0</v>
      </c>
      <c r="Q48" s="205">
        <f t="shared" si="0"/>
        <v>0</v>
      </c>
      <c r="R48" s="205">
        <f>IFERROR(VLOOKUP(H48,'47'!$K$3:$M$16,3,FALSE),0)</f>
        <v>0</v>
      </c>
      <c r="S48" s="205">
        <f t="shared" si="1"/>
        <v>0</v>
      </c>
      <c r="T48" s="205"/>
      <c r="U48" s="205"/>
      <c r="V48" s="205"/>
    </row>
    <row r="49" spans="1:31">
      <c r="A49" s="203"/>
      <c r="B49" s="204"/>
      <c r="C49" s="204"/>
      <c r="D49" s="203"/>
      <c r="E49" s="203"/>
      <c r="H49" s="203"/>
      <c r="I49" s="205"/>
      <c r="J49" s="205"/>
      <c r="K49" s="205"/>
      <c r="L49" s="205"/>
      <c r="M49" s="205"/>
      <c r="O49" s="205">
        <f t="shared" si="3"/>
        <v>0</v>
      </c>
      <c r="P49" s="205">
        <f>IFERROR(IF(G49="X",0,IF(H49="X",0,VLOOKUP(H49,'1'!$K$3:$L$16,2,FALSE))),0)</f>
        <v>0</v>
      </c>
      <c r="Q49" s="205">
        <f t="shared" si="0"/>
        <v>0</v>
      </c>
      <c r="R49" s="205">
        <f>IFERROR(VLOOKUP(H49,'47'!$K$3:$M$16,3,FALSE),0)</f>
        <v>0</v>
      </c>
      <c r="S49" s="205">
        <f t="shared" si="1"/>
        <v>0</v>
      </c>
      <c r="T49" s="205"/>
      <c r="U49" s="205"/>
      <c r="V49" s="205"/>
    </row>
    <row r="50" spans="1:31">
      <c r="A50" s="203"/>
      <c r="B50" s="204"/>
      <c r="C50" s="204"/>
      <c r="D50" s="203"/>
      <c r="E50" s="203"/>
      <c r="H50" s="203"/>
      <c r="I50" s="205"/>
      <c r="J50" s="205"/>
      <c r="K50" s="205"/>
      <c r="L50" s="205"/>
      <c r="M50" s="205"/>
      <c r="O50" s="205">
        <f t="shared" si="3"/>
        <v>0</v>
      </c>
      <c r="P50" s="205">
        <f>IFERROR(IF(G50="X",0,IF(H50="X",0,VLOOKUP(H50,'1'!$K$3:$L$16,2,FALSE))),0)</f>
        <v>0</v>
      </c>
      <c r="Q50" s="205">
        <f t="shared" si="0"/>
        <v>0</v>
      </c>
      <c r="R50" s="205">
        <f>IFERROR(VLOOKUP(H50,'47'!$K$3:$M$16,3,FALSE),0)</f>
        <v>0</v>
      </c>
      <c r="S50" s="205">
        <f t="shared" si="1"/>
        <v>0</v>
      </c>
      <c r="T50" s="205"/>
      <c r="U50" s="205"/>
      <c r="V50" s="205"/>
    </row>
    <row r="51" spans="1:31">
      <c r="A51" s="203"/>
      <c r="B51" s="204"/>
      <c r="C51" s="204"/>
      <c r="D51" s="203"/>
      <c r="E51" s="203"/>
      <c r="H51" s="203"/>
      <c r="I51" s="205"/>
      <c r="J51" s="205"/>
      <c r="K51" s="205"/>
      <c r="L51" s="205"/>
      <c r="M51" s="205"/>
      <c r="O51" s="205">
        <f t="shared" si="3"/>
        <v>0</v>
      </c>
      <c r="P51" s="205">
        <f>IFERROR(IF(G51="X",0,IF(H51="X",0,VLOOKUP(H51,'1'!$K$3:$L$16,2,FALSE))),0)</f>
        <v>0</v>
      </c>
      <c r="Q51" s="205">
        <f t="shared" si="0"/>
        <v>0</v>
      </c>
      <c r="R51" s="205">
        <f>IFERROR(VLOOKUP(H51,'47'!$K$3:$M$16,3,FALSE),0)</f>
        <v>0</v>
      </c>
      <c r="S51" s="205">
        <f t="shared" si="1"/>
        <v>0</v>
      </c>
      <c r="T51" s="205"/>
      <c r="U51" s="205"/>
      <c r="V51" s="205"/>
    </row>
    <row r="52" spans="1:31">
      <c r="A52" s="203"/>
      <c r="B52" s="204"/>
      <c r="C52" s="204"/>
      <c r="D52" s="203"/>
      <c r="E52" s="203"/>
      <c r="H52" s="203"/>
      <c r="I52" s="205"/>
      <c r="J52" s="205"/>
      <c r="K52" s="205"/>
      <c r="L52" s="205"/>
      <c r="M52" s="205"/>
      <c r="O52" s="205">
        <f t="shared" si="3"/>
        <v>0</v>
      </c>
      <c r="P52" s="205">
        <f>IFERROR(IF(G52="X",0,IF(H52="X",0,VLOOKUP(H52,'1'!$K$3:$L$16,2,FALSE))),0)</f>
        <v>0</v>
      </c>
      <c r="Q52" s="205">
        <f t="shared" si="0"/>
        <v>0</v>
      </c>
      <c r="R52" s="205">
        <f>IFERROR(VLOOKUP(H52,'47'!$K$3:$M$16,3,FALSE),0)</f>
        <v>0</v>
      </c>
      <c r="S52" s="205">
        <f t="shared" si="1"/>
        <v>0</v>
      </c>
      <c r="T52" s="205"/>
      <c r="U52" s="205"/>
      <c r="V52" s="205"/>
      <c r="AD52" t="s">
        <v>395</v>
      </c>
      <c r="AE52" t="s">
        <v>396</v>
      </c>
    </row>
    <row r="53" spans="1:31">
      <c r="A53" s="203"/>
      <c r="B53" s="204"/>
      <c r="C53" s="204"/>
      <c r="D53" s="203"/>
      <c r="E53" s="203"/>
      <c r="H53" s="203"/>
      <c r="I53" s="205"/>
      <c r="J53" s="205"/>
      <c r="K53" s="205"/>
      <c r="L53" s="205"/>
      <c r="M53" s="205"/>
      <c r="O53" s="205">
        <f t="shared" si="3"/>
        <v>0</v>
      </c>
      <c r="P53" s="205">
        <f>IFERROR(IF(G53="X",0,IF(H53="X",0,VLOOKUP(H53,'1'!$K$3:$L$16,2,FALSE))),0)</f>
        <v>0</v>
      </c>
      <c r="Q53" s="205">
        <f t="shared" si="0"/>
        <v>0</v>
      </c>
      <c r="R53" s="205">
        <f>IFERROR(VLOOKUP(H53,'47'!$K$3:$M$16,3,FALSE),0)</f>
        <v>0</v>
      </c>
      <c r="S53" s="205">
        <f t="shared" si="1"/>
        <v>0</v>
      </c>
      <c r="T53" s="205"/>
      <c r="U53" s="205"/>
      <c r="V53" s="205"/>
      <c r="AD53" t="s">
        <v>398</v>
      </c>
      <c r="AE53" t="s">
        <v>399</v>
      </c>
    </row>
    <row r="54" spans="1:31">
      <c r="A54" s="203"/>
      <c r="B54" s="204"/>
      <c r="C54" s="204"/>
      <c r="D54" s="203"/>
      <c r="E54" s="203"/>
      <c r="H54" s="203"/>
      <c r="I54" s="205"/>
      <c r="J54" s="205"/>
      <c r="K54" s="205"/>
      <c r="L54" s="205"/>
      <c r="M54" s="205"/>
      <c r="O54" s="205">
        <f t="shared" si="3"/>
        <v>0</v>
      </c>
      <c r="P54" s="205">
        <f>IFERROR(IF(G54="X",0,IF(H54="X",0,VLOOKUP(H54,'1'!$K$3:$L$16,2,FALSE))),0)</f>
        <v>0</v>
      </c>
      <c r="Q54" s="205">
        <f t="shared" si="0"/>
        <v>0</v>
      </c>
      <c r="R54" s="205">
        <f>IFERROR(VLOOKUP(H54,'47'!$K$3:$M$16,3,FALSE),0)</f>
        <v>0</v>
      </c>
      <c r="S54" s="205">
        <f t="shared" si="1"/>
        <v>0</v>
      </c>
      <c r="T54" s="205"/>
      <c r="U54" s="205"/>
      <c r="V54" s="205"/>
      <c r="AD54" t="s">
        <v>256</v>
      </c>
      <c r="AE54" t="s">
        <v>397</v>
      </c>
    </row>
    <row r="55" spans="1:31">
      <c r="A55" s="203"/>
      <c r="B55" s="204"/>
      <c r="C55" s="204"/>
      <c r="D55" s="203"/>
      <c r="E55" s="203"/>
      <c r="H55" s="203"/>
      <c r="I55" s="205"/>
      <c r="J55" s="205"/>
      <c r="K55" s="205"/>
      <c r="L55" s="205"/>
      <c r="M55" s="205"/>
      <c r="O55" s="205">
        <f t="shared" si="3"/>
        <v>0</v>
      </c>
      <c r="P55" s="205">
        <f>IFERROR(IF(G55="X",0,IF(H55="X",0,VLOOKUP(H55,'1'!$K$3:$L$16,2,FALSE))),0)</f>
        <v>0</v>
      </c>
      <c r="Q55" s="205">
        <f t="shared" si="0"/>
        <v>0</v>
      </c>
      <c r="R55" s="205">
        <f>IFERROR(VLOOKUP(H55,'47'!$K$3:$M$16,3,FALSE),0)</f>
        <v>0</v>
      </c>
      <c r="S55" s="205">
        <f t="shared" si="1"/>
        <v>0</v>
      </c>
      <c r="T55" s="205"/>
      <c r="U55" s="205"/>
      <c r="V55" s="205"/>
      <c r="AD55" t="s">
        <v>401</v>
      </c>
      <c r="AE55" t="s">
        <v>402</v>
      </c>
    </row>
    <row r="56" spans="1:31">
      <c r="A56" s="203"/>
      <c r="B56" s="204"/>
      <c r="C56" s="204"/>
      <c r="D56" s="203"/>
      <c r="E56" s="203"/>
      <c r="H56" s="203"/>
      <c r="I56" s="205"/>
      <c r="J56" s="205"/>
      <c r="K56" s="205"/>
      <c r="L56" s="205"/>
      <c r="M56" s="205"/>
      <c r="O56" s="205">
        <f t="shared" si="3"/>
        <v>0</v>
      </c>
      <c r="P56" s="205">
        <f>IFERROR(IF(G56="X",0,IF(H56="X",0,VLOOKUP(H56,'1'!$K$3:$L$16,2,FALSE))),0)</f>
        <v>0</v>
      </c>
      <c r="Q56" s="205">
        <f t="shared" si="0"/>
        <v>0</v>
      </c>
      <c r="R56" s="205">
        <f>IFERROR(VLOOKUP(H56,'47'!$K$3:$M$16,3,FALSE),0)</f>
        <v>0</v>
      </c>
      <c r="S56" s="205">
        <f t="shared" si="1"/>
        <v>0</v>
      </c>
      <c r="T56" s="205"/>
      <c r="U56" s="205"/>
      <c r="V56" s="205"/>
      <c r="AD56" t="s">
        <v>403</v>
      </c>
      <c r="AE56" t="s">
        <v>404</v>
      </c>
    </row>
    <row r="57" spans="1:31">
      <c r="A57" s="203"/>
      <c r="B57" s="204"/>
      <c r="C57" s="204"/>
      <c r="D57" s="203"/>
      <c r="E57" s="203"/>
      <c r="H57" s="203"/>
      <c r="I57" s="205"/>
      <c r="J57" s="205"/>
      <c r="K57" s="205"/>
      <c r="L57" s="205"/>
      <c r="M57" s="205"/>
      <c r="O57" s="205">
        <f t="shared" si="3"/>
        <v>0</v>
      </c>
      <c r="P57" s="205">
        <f>IFERROR(IF(G57="X",0,IF(H57="X",0,VLOOKUP(H57,'1'!$K$3:$L$16,2,FALSE))),0)</f>
        <v>0</v>
      </c>
      <c r="Q57" s="205">
        <f t="shared" si="0"/>
        <v>0</v>
      </c>
      <c r="R57" s="205">
        <f>IFERROR(VLOOKUP(H57,'47'!$K$3:$M$16,3,FALSE),0)</f>
        <v>0</v>
      </c>
      <c r="S57" s="205">
        <f t="shared" si="1"/>
        <v>0</v>
      </c>
      <c r="T57" s="205"/>
      <c r="U57" s="205"/>
      <c r="V57" s="205"/>
      <c r="AD57" t="s">
        <v>410</v>
      </c>
      <c r="AE57" t="s">
        <v>411</v>
      </c>
    </row>
    <row r="58" spans="1:31">
      <c r="A58" s="203"/>
      <c r="B58" s="204"/>
      <c r="C58" s="204"/>
      <c r="D58" s="203"/>
      <c r="E58" s="203"/>
      <c r="H58" s="203"/>
      <c r="I58" s="205"/>
      <c r="J58" s="205"/>
      <c r="K58" s="205"/>
      <c r="L58" s="205"/>
      <c r="M58" s="205"/>
      <c r="O58" s="205">
        <f t="shared" si="3"/>
        <v>0</v>
      </c>
      <c r="P58" s="205">
        <f>IFERROR(IF(G58="X",0,IF(H58="X",0,VLOOKUP(H58,'1'!$K$3:$L$16,2,FALSE))),0)</f>
        <v>0</v>
      </c>
      <c r="Q58" s="205">
        <f t="shared" si="0"/>
        <v>0</v>
      </c>
      <c r="R58" s="205">
        <f>IFERROR(VLOOKUP(H58,'47'!$K$3:$M$16,3,FALSE),0)</f>
        <v>0</v>
      </c>
      <c r="S58" s="205">
        <f t="shared" si="1"/>
        <v>0</v>
      </c>
      <c r="T58" s="205"/>
      <c r="U58" s="205"/>
      <c r="V58" s="205"/>
      <c r="AD58" t="s">
        <v>218</v>
      </c>
      <c r="AE58" t="s">
        <v>412</v>
      </c>
    </row>
    <row r="59" spans="1:31">
      <c r="A59" s="203"/>
      <c r="B59" s="204"/>
      <c r="C59" s="204"/>
      <c r="D59" s="203"/>
      <c r="E59" s="203"/>
      <c r="H59" s="203"/>
      <c r="I59" s="205"/>
      <c r="J59" s="205"/>
      <c r="K59" s="205"/>
      <c r="L59" s="205"/>
      <c r="M59" s="205"/>
      <c r="O59" s="205">
        <f t="shared" si="3"/>
        <v>0</v>
      </c>
      <c r="P59" s="205">
        <f>IFERROR(IF(G59="X",0,IF(H59="X",0,VLOOKUP(H59,'1'!$K$3:$L$16,2,FALSE))),0)</f>
        <v>0</v>
      </c>
      <c r="Q59" s="205">
        <f t="shared" si="0"/>
        <v>0</v>
      </c>
      <c r="R59" s="205">
        <f>IFERROR(VLOOKUP(H59,'47'!$K$3:$M$16,3,FALSE),0)</f>
        <v>0</v>
      </c>
      <c r="S59" s="205">
        <f t="shared" si="1"/>
        <v>0</v>
      </c>
      <c r="T59" s="205"/>
      <c r="U59" s="205"/>
      <c r="V59" s="205"/>
      <c r="AD59" t="s">
        <v>415</v>
      </c>
      <c r="AE59" t="s">
        <v>416</v>
      </c>
    </row>
    <row r="60" spans="1:31">
      <c r="A60" s="203"/>
      <c r="B60" s="204"/>
      <c r="C60" s="204"/>
      <c r="D60" s="203"/>
      <c r="E60" s="203"/>
      <c r="H60" s="203"/>
      <c r="I60" s="205"/>
      <c r="J60" s="205"/>
      <c r="K60" s="205"/>
      <c r="L60" s="205"/>
      <c r="M60" s="205"/>
      <c r="O60" s="205">
        <f t="shared" si="3"/>
        <v>0</v>
      </c>
      <c r="P60" s="205">
        <f>IFERROR(IF(G60="X",0,IF(H60="X",0,VLOOKUP(H60,'1'!$K$3:$L$16,2,FALSE))),0)</f>
        <v>0</v>
      </c>
      <c r="Q60" s="205">
        <f t="shared" si="0"/>
        <v>0</v>
      </c>
      <c r="R60" s="205">
        <f>IFERROR(VLOOKUP(H60,'47'!$K$3:$M$16,3,FALSE),0)</f>
        <v>0</v>
      </c>
      <c r="S60" s="205">
        <f t="shared" si="1"/>
        <v>0</v>
      </c>
      <c r="T60" s="205"/>
      <c r="U60" s="205"/>
      <c r="V60" s="205"/>
      <c r="AD60" t="s">
        <v>417</v>
      </c>
      <c r="AE60" t="s">
        <v>418</v>
      </c>
    </row>
    <row r="61" spans="1:31">
      <c r="A61" s="203"/>
      <c r="B61" s="204"/>
      <c r="C61" s="204"/>
      <c r="D61" s="203"/>
      <c r="E61" s="203"/>
      <c r="H61" s="203"/>
      <c r="I61" s="205"/>
      <c r="J61" s="205"/>
      <c r="K61" s="205"/>
      <c r="L61" s="205"/>
      <c r="M61" s="205"/>
      <c r="O61" s="205">
        <f t="shared" si="3"/>
        <v>0</v>
      </c>
      <c r="P61" s="205">
        <f>IFERROR(IF(G61="X",0,IF(H61="X",0,VLOOKUP(H61,'1'!$K$3:$L$16,2,FALSE))),0)</f>
        <v>0</v>
      </c>
      <c r="Q61" s="205">
        <f t="shared" si="0"/>
        <v>0</v>
      </c>
      <c r="R61" s="205">
        <f>IFERROR(VLOOKUP(H61,'47'!$K$3:$M$16,3,FALSE),0)</f>
        <v>0</v>
      </c>
      <c r="S61" s="205">
        <f t="shared" si="1"/>
        <v>0</v>
      </c>
      <c r="T61" s="205"/>
      <c r="U61" s="205"/>
      <c r="V61" s="205"/>
      <c r="AD61" t="s">
        <v>422</v>
      </c>
      <c r="AE61" t="s">
        <v>423</v>
      </c>
    </row>
    <row r="62" spans="1:31">
      <c r="A62" s="203"/>
      <c r="B62" s="204"/>
      <c r="C62" s="204"/>
      <c r="D62" s="203"/>
      <c r="E62" s="203"/>
      <c r="H62" s="203"/>
      <c r="I62" s="205"/>
      <c r="J62" s="205"/>
      <c r="K62" s="205"/>
      <c r="L62" s="205"/>
      <c r="M62" s="205"/>
      <c r="O62" s="205">
        <f t="shared" si="3"/>
        <v>0</v>
      </c>
      <c r="P62" s="205">
        <f>IFERROR(IF(G62="X",0,IF(H62="X",0,VLOOKUP(H62,'1'!$K$3:$L$16,2,FALSE))),0)</f>
        <v>0</v>
      </c>
      <c r="Q62" s="205">
        <f t="shared" si="0"/>
        <v>0</v>
      </c>
      <c r="R62" s="205">
        <f>IFERROR(VLOOKUP(H62,'47'!$K$3:$M$16,3,FALSE),0)</f>
        <v>0</v>
      </c>
      <c r="S62" s="205">
        <f t="shared" si="1"/>
        <v>0</v>
      </c>
      <c r="T62" s="205"/>
      <c r="U62" s="205"/>
      <c r="V62" s="205"/>
      <c r="AD62" t="s">
        <v>424</v>
      </c>
      <c r="AE62" t="s">
        <v>425</v>
      </c>
    </row>
    <row r="63" spans="1:31">
      <c r="A63" s="203"/>
      <c r="B63" s="204"/>
      <c r="C63" s="204"/>
      <c r="D63" s="203"/>
      <c r="E63" s="203"/>
      <c r="H63" s="203"/>
      <c r="I63" s="205"/>
      <c r="J63" s="205"/>
      <c r="K63" s="205"/>
      <c r="L63" s="205"/>
      <c r="M63" s="205"/>
      <c r="O63" s="205">
        <f t="shared" si="3"/>
        <v>0</v>
      </c>
      <c r="P63" s="205">
        <f>IFERROR(IF(G63="X",0,IF(H63="X",0,VLOOKUP(H63,'1'!$K$3:$L$16,2,FALSE))),0)</f>
        <v>0</v>
      </c>
      <c r="Q63" s="205">
        <f t="shared" si="0"/>
        <v>0</v>
      </c>
      <c r="R63" s="205">
        <f>IFERROR(VLOOKUP(H63,'47'!$K$3:$M$16,3,FALSE),0)</f>
        <v>0</v>
      </c>
      <c r="S63" s="205">
        <f t="shared" si="1"/>
        <v>0</v>
      </c>
      <c r="T63" s="205"/>
      <c r="U63" s="205"/>
      <c r="V63" s="205"/>
      <c r="AD63" t="s">
        <v>260</v>
      </c>
      <c r="AE63" t="s">
        <v>426</v>
      </c>
    </row>
    <row r="64" spans="1:31">
      <c r="A64" s="203"/>
      <c r="B64" s="204"/>
      <c r="C64" s="204"/>
      <c r="D64" s="203"/>
      <c r="E64" s="203"/>
      <c r="H64" s="203"/>
      <c r="I64" s="205"/>
      <c r="J64" s="205"/>
      <c r="K64" s="205"/>
      <c r="L64" s="205"/>
      <c r="M64" s="205"/>
      <c r="O64" s="205">
        <f t="shared" si="3"/>
        <v>0</v>
      </c>
      <c r="P64" s="205">
        <f>IFERROR(IF(G64="X",0,IF(H64="X",0,VLOOKUP(H64,'1'!$K$3:$L$16,2,FALSE))),0)</f>
        <v>0</v>
      </c>
      <c r="Q64" s="205">
        <f t="shared" si="0"/>
        <v>0</v>
      </c>
      <c r="R64" s="205">
        <f>IFERROR(VLOOKUP(H64,'47'!$K$3:$M$16,3,FALSE),0)</f>
        <v>0</v>
      </c>
      <c r="S64" s="205">
        <f t="shared" si="1"/>
        <v>0</v>
      </c>
      <c r="T64" s="205"/>
      <c r="U64" s="205"/>
      <c r="V64" s="205"/>
      <c r="AD64" t="s">
        <v>221</v>
      </c>
      <c r="AE64" t="s">
        <v>427</v>
      </c>
    </row>
    <row r="65" spans="1:31">
      <c r="A65" s="203"/>
      <c r="B65" s="204"/>
      <c r="C65" s="204"/>
      <c r="D65" s="203"/>
      <c r="E65" s="203"/>
      <c r="H65" s="203"/>
      <c r="I65" s="205"/>
      <c r="J65" s="205"/>
      <c r="K65" s="205"/>
      <c r="L65" s="205"/>
      <c r="M65" s="205"/>
      <c r="O65" s="205">
        <f t="shared" si="3"/>
        <v>0</v>
      </c>
      <c r="P65" s="205">
        <f>IFERROR(IF(G65="X",0,IF(H65="X",0,VLOOKUP(H65,'1'!$K$3:$L$16,2,FALSE))),0)</f>
        <v>0</v>
      </c>
      <c r="Q65" s="205">
        <f t="shared" si="0"/>
        <v>0</v>
      </c>
      <c r="R65" s="205">
        <f>IFERROR(VLOOKUP(H65,'47'!$K$3:$M$16,3,FALSE),0)</f>
        <v>0</v>
      </c>
      <c r="S65" s="205">
        <f t="shared" si="1"/>
        <v>0</v>
      </c>
      <c r="T65" s="205"/>
      <c r="U65" s="205"/>
      <c r="V65" s="205"/>
      <c r="AD65" t="s">
        <v>293</v>
      </c>
      <c r="AE65" t="s">
        <v>440</v>
      </c>
    </row>
    <row r="66" spans="1:31">
      <c r="A66" s="203"/>
      <c r="B66" s="204"/>
      <c r="C66" s="204"/>
      <c r="D66" s="203"/>
      <c r="E66" s="203"/>
      <c r="H66" s="203"/>
      <c r="I66" s="205"/>
      <c r="J66" s="205"/>
      <c r="K66" s="205"/>
      <c r="L66" s="205"/>
      <c r="M66" s="205"/>
      <c r="O66" s="205">
        <f t="shared" si="3"/>
        <v>0</v>
      </c>
      <c r="P66" s="205">
        <f>IFERROR(IF(G66="X",0,IF(H66="X",0,VLOOKUP(H66,'1'!$K$3:$L$16,2,FALSE))),0)</f>
        <v>0</v>
      </c>
      <c r="Q66" s="205">
        <f t="shared" si="0"/>
        <v>0</v>
      </c>
      <c r="R66" s="205">
        <f>IFERROR(VLOOKUP(H66,'47'!$K$3:$M$16,3,FALSE),0)</f>
        <v>0</v>
      </c>
      <c r="S66" s="205">
        <f t="shared" si="1"/>
        <v>0</v>
      </c>
      <c r="T66" s="205"/>
      <c r="U66" s="205"/>
      <c r="V66" s="205"/>
      <c r="AD66" t="s">
        <v>441</v>
      </c>
      <c r="AE66" t="s">
        <v>442</v>
      </c>
    </row>
    <row r="67" spans="1:31">
      <c r="A67" s="203"/>
      <c r="B67" s="204"/>
      <c r="C67" s="204"/>
      <c r="D67" s="203"/>
      <c r="E67" s="203"/>
      <c r="H67" s="203"/>
      <c r="I67" s="205"/>
      <c r="J67" s="205"/>
      <c r="K67" s="205"/>
      <c r="L67" s="205"/>
      <c r="M67" s="205"/>
      <c r="O67" s="205">
        <f t="shared" si="3"/>
        <v>0</v>
      </c>
      <c r="P67" s="205">
        <f>IFERROR(IF(G67="X",0,IF(H67="X",0,VLOOKUP(H67,'1'!$K$3:$L$16,2,FALSE))),0)</f>
        <v>0</v>
      </c>
      <c r="Q67" s="205">
        <f t="shared" si="0"/>
        <v>0</v>
      </c>
      <c r="R67" s="205">
        <f>IFERROR(VLOOKUP(H67,'47'!$K$3:$M$16,3,FALSE),0)</f>
        <v>0</v>
      </c>
      <c r="S67" s="205">
        <f t="shared" si="1"/>
        <v>0</v>
      </c>
      <c r="T67" s="205"/>
      <c r="U67" s="205"/>
      <c r="V67" s="205"/>
      <c r="AD67" t="s">
        <v>252</v>
      </c>
      <c r="AE67" t="s">
        <v>413</v>
      </c>
    </row>
    <row r="68" spans="1:31">
      <c r="A68" s="203"/>
      <c r="B68" s="204"/>
      <c r="C68" s="204"/>
      <c r="D68" s="203"/>
      <c r="E68" s="203"/>
      <c r="H68" s="203"/>
      <c r="I68" s="205"/>
      <c r="J68" s="205"/>
      <c r="K68" s="205"/>
      <c r="L68" s="205"/>
      <c r="M68" s="205"/>
      <c r="O68" s="205">
        <f t="shared" si="3"/>
        <v>0</v>
      </c>
      <c r="P68" s="205">
        <f>IFERROR(IF(G68="X",0,IF(H68="X",0,VLOOKUP(H68,'1'!$K$3:$L$16,2,FALSE))),0)</f>
        <v>0</v>
      </c>
      <c r="Q68" s="205">
        <f t="shared" ref="Q68:Q131" si="4">O68*P68</f>
        <v>0</v>
      </c>
      <c r="R68" s="205">
        <f>IFERROR(VLOOKUP(H68,'47'!$K$3:$M$16,3,FALSE),0)</f>
        <v>0</v>
      </c>
      <c r="S68" s="205">
        <f t="shared" ref="S68:S131" si="5">IF(R68=0,0,Q68/R68)</f>
        <v>0</v>
      </c>
      <c r="T68" s="205"/>
      <c r="U68" s="205"/>
      <c r="V68" s="205"/>
    </row>
    <row r="69" spans="1:31">
      <c r="A69" s="203"/>
      <c r="B69" s="204"/>
      <c r="C69" s="204"/>
      <c r="D69" s="203"/>
      <c r="E69" s="203"/>
      <c r="H69" s="203"/>
      <c r="I69" s="205"/>
      <c r="J69" s="205"/>
      <c r="K69" s="205"/>
      <c r="L69" s="205"/>
      <c r="M69" s="205"/>
      <c r="O69" s="205">
        <f t="shared" si="3"/>
        <v>0</v>
      </c>
      <c r="P69" s="205">
        <f>IFERROR(IF(G69="X",0,IF(H69="X",0,VLOOKUP(H69,'1'!$K$3:$L$16,2,FALSE))),0)</f>
        <v>0</v>
      </c>
      <c r="Q69" s="205">
        <f t="shared" si="4"/>
        <v>0</v>
      </c>
      <c r="R69" s="205">
        <f>IFERROR(VLOOKUP(H69,'47'!$K$3:$M$16,3,FALSE),0)</f>
        <v>0</v>
      </c>
      <c r="S69" s="205">
        <f t="shared" si="5"/>
        <v>0</v>
      </c>
      <c r="T69" s="205"/>
      <c r="U69" s="205"/>
      <c r="V69" s="205"/>
      <c r="AD69" t="s">
        <v>208</v>
      </c>
      <c r="AE69" t="s">
        <v>405</v>
      </c>
    </row>
    <row r="70" spans="1:31">
      <c r="A70" s="203"/>
      <c r="B70" s="204"/>
      <c r="C70" s="204"/>
      <c r="D70" s="203"/>
      <c r="E70" s="203"/>
      <c r="H70" s="203"/>
      <c r="I70" s="205"/>
      <c r="J70" s="205"/>
      <c r="K70" s="205"/>
      <c r="L70" s="205"/>
      <c r="M70" s="205"/>
      <c r="O70" s="205">
        <f t="shared" si="3"/>
        <v>0</v>
      </c>
      <c r="P70" s="205">
        <f>IFERROR(IF(G70="X",0,IF(H70="X",0,VLOOKUP(H70,'1'!$K$3:$L$16,2,FALSE))),0)</f>
        <v>0</v>
      </c>
      <c r="Q70" s="205">
        <f t="shared" si="4"/>
        <v>0</v>
      </c>
      <c r="R70" s="205">
        <f>IFERROR(VLOOKUP(H70,'47'!$K$3:$M$16,3,FALSE),0)</f>
        <v>0</v>
      </c>
      <c r="S70" s="205">
        <f t="shared" si="5"/>
        <v>0</v>
      </c>
      <c r="T70" s="205"/>
      <c r="U70" s="205"/>
      <c r="V70" s="205"/>
      <c r="AD70" t="s">
        <v>406</v>
      </c>
      <c r="AE70" t="s">
        <v>407</v>
      </c>
    </row>
    <row r="71" spans="1:31">
      <c r="A71" s="203"/>
      <c r="B71" s="204"/>
      <c r="C71" s="204"/>
      <c r="D71" s="203"/>
      <c r="E71" s="203"/>
      <c r="H71" s="203"/>
      <c r="I71" s="205"/>
      <c r="J71" s="205"/>
      <c r="K71" s="205"/>
      <c r="L71" s="205"/>
      <c r="M71" s="205"/>
      <c r="O71" s="205">
        <f t="shared" si="3"/>
        <v>0</v>
      </c>
      <c r="P71" s="205">
        <f>IFERROR(IF(G71="X",0,IF(H71="X",0,VLOOKUP(H71,'1'!$K$3:$L$16,2,FALSE))),0)</f>
        <v>0</v>
      </c>
      <c r="Q71" s="205">
        <f t="shared" si="4"/>
        <v>0</v>
      </c>
      <c r="R71" s="205">
        <f>IFERROR(VLOOKUP(H71,'47'!$K$3:$M$16,3,FALSE),0)</f>
        <v>0</v>
      </c>
      <c r="S71" s="205">
        <f t="shared" si="5"/>
        <v>0</v>
      </c>
      <c r="T71" s="205"/>
      <c r="U71" s="205"/>
      <c r="V71" s="205"/>
      <c r="AD71" t="s">
        <v>192</v>
      </c>
      <c r="AE71" t="s">
        <v>409</v>
      </c>
    </row>
    <row r="72" spans="1:31">
      <c r="A72" s="203"/>
      <c r="B72" s="204"/>
      <c r="C72" s="204"/>
      <c r="D72" s="203"/>
      <c r="E72" s="203"/>
      <c r="H72" s="203"/>
      <c r="I72" s="205"/>
      <c r="J72" s="205"/>
      <c r="K72" s="205"/>
      <c r="L72" s="205"/>
      <c r="M72" s="205"/>
      <c r="O72" s="205">
        <f t="shared" si="3"/>
        <v>0</v>
      </c>
      <c r="P72" s="205">
        <f>IFERROR(IF(G72="X",0,IF(H72="X",0,VLOOKUP(H72,'1'!$K$3:$L$16,2,FALSE))),0)</f>
        <v>0</v>
      </c>
      <c r="Q72" s="205">
        <f t="shared" si="4"/>
        <v>0</v>
      </c>
      <c r="R72" s="205">
        <f>IFERROR(VLOOKUP(H72,'47'!$K$3:$M$16,3,FALSE),0)</f>
        <v>0</v>
      </c>
      <c r="S72" s="205">
        <f t="shared" si="5"/>
        <v>0</v>
      </c>
      <c r="T72" s="205"/>
      <c r="U72" s="205"/>
      <c r="V72" s="205"/>
      <c r="AD72" t="s">
        <v>285</v>
      </c>
      <c r="AE72" t="s">
        <v>408</v>
      </c>
    </row>
    <row r="73" spans="1:31">
      <c r="A73" s="203"/>
      <c r="B73" s="204"/>
      <c r="C73" s="204"/>
      <c r="D73" s="203"/>
      <c r="E73" s="203"/>
      <c r="H73" s="203"/>
      <c r="I73" s="205"/>
      <c r="J73" s="205"/>
      <c r="K73" s="205"/>
      <c r="L73" s="205"/>
      <c r="M73" s="205"/>
      <c r="O73" s="205">
        <f t="shared" si="3"/>
        <v>0</v>
      </c>
      <c r="P73" s="205">
        <f>IFERROR(IF(G73="X",0,IF(H73="X",0,VLOOKUP(H73,'1'!$K$3:$L$16,2,FALSE))),0)</f>
        <v>0</v>
      </c>
      <c r="Q73" s="205">
        <f t="shared" si="4"/>
        <v>0</v>
      </c>
      <c r="R73" s="205">
        <f>IFERROR(VLOOKUP(H73,'47'!$K$3:$M$16,3,FALSE),0)</f>
        <v>0</v>
      </c>
      <c r="S73" s="205">
        <f t="shared" si="5"/>
        <v>0</v>
      </c>
      <c r="T73" s="205"/>
      <c r="U73" s="205"/>
      <c r="V73" s="205"/>
      <c r="AD73" t="s">
        <v>203</v>
      </c>
      <c r="AE73" t="s">
        <v>419</v>
      </c>
    </row>
    <row r="74" spans="1:31">
      <c r="A74" s="203"/>
      <c r="B74" s="204"/>
      <c r="C74" s="204"/>
      <c r="D74" s="203"/>
      <c r="E74" s="203"/>
      <c r="H74" s="203"/>
      <c r="I74" s="205"/>
      <c r="J74" s="205"/>
      <c r="K74" s="205"/>
      <c r="L74" s="205"/>
      <c r="M74" s="205"/>
      <c r="O74" s="205">
        <f t="shared" si="3"/>
        <v>0</v>
      </c>
      <c r="P74" s="205">
        <f>IFERROR(IF(G74="X",0,IF(H74="X",0,VLOOKUP(H74,'1'!$K$3:$L$16,2,FALSE))),0)</f>
        <v>0</v>
      </c>
      <c r="Q74" s="205">
        <f t="shared" si="4"/>
        <v>0</v>
      </c>
      <c r="R74" s="205">
        <f>IFERROR(VLOOKUP(H74,'47'!$K$3:$M$16,3,FALSE),0)</f>
        <v>0</v>
      </c>
      <c r="S74" s="205">
        <f t="shared" si="5"/>
        <v>0</v>
      </c>
      <c r="T74" s="205"/>
      <c r="U74" s="205"/>
      <c r="V74" s="205"/>
      <c r="AD74" t="s">
        <v>428</v>
      </c>
      <c r="AE74" t="s">
        <v>429</v>
      </c>
    </row>
    <row r="75" spans="1:31">
      <c r="A75" s="203"/>
      <c r="B75" s="204"/>
      <c r="C75" s="204"/>
      <c r="D75" s="203"/>
      <c r="E75" s="203"/>
      <c r="H75" s="203"/>
      <c r="I75" s="205"/>
      <c r="J75" s="205"/>
      <c r="K75" s="205"/>
      <c r="L75" s="205"/>
      <c r="M75" s="205"/>
      <c r="O75" s="205">
        <f t="shared" si="3"/>
        <v>0</v>
      </c>
      <c r="P75" s="205">
        <f>IFERROR(IF(G75="X",0,IF(H75="X",0,VLOOKUP(H75,'1'!$K$3:$L$16,2,FALSE))),0)</f>
        <v>0</v>
      </c>
      <c r="Q75" s="205">
        <f t="shared" si="4"/>
        <v>0</v>
      </c>
      <c r="R75" s="205">
        <f>IFERROR(VLOOKUP(H75,'47'!$K$3:$M$16,3,FALSE),0)</f>
        <v>0</v>
      </c>
      <c r="S75" s="205">
        <f t="shared" si="5"/>
        <v>0</v>
      </c>
      <c r="T75" s="205"/>
      <c r="U75" s="205"/>
      <c r="V75" s="205"/>
      <c r="AD75" t="s">
        <v>432</v>
      </c>
      <c r="AE75" t="s">
        <v>433</v>
      </c>
    </row>
    <row r="76" spans="1:31">
      <c r="A76" s="203"/>
      <c r="B76" s="204"/>
      <c r="C76" s="204"/>
      <c r="D76" s="203"/>
      <c r="E76" s="203"/>
      <c r="H76" s="203"/>
      <c r="I76" s="205"/>
      <c r="J76" s="205"/>
      <c r="K76" s="205"/>
      <c r="L76" s="205"/>
      <c r="M76" s="205"/>
      <c r="O76" s="205">
        <f t="shared" si="3"/>
        <v>0</v>
      </c>
      <c r="P76" s="205">
        <f>IFERROR(IF(G76="X",0,IF(H76="X",0,VLOOKUP(H76,'1'!$K$3:$L$16,2,FALSE))),0)</f>
        <v>0</v>
      </c>
      <c r="Q76" s="205">
        <f t="shared" si="4"/>
        <v>0</v>
      </c>
      <c r="R76" s="205">
        <f>IFERROR(VLOOKUP(H76,'47'!$K$3:$M$16,3,FALSE),0)</f>
        <v>0</v>
      </c>
      <c r="S76" s="205">
        <f t="shared" si="5"/>
        <v>0</v>
      </c>
      <c r="T76" s="205"/>
      <c r="U76" s="205"/>
      <c r="V76" s="205"/>
      <c r="AD76" t="s">
        <v>197</v>
      </c>
      <c r="AE76" t="s">
        <v>439</v>
      </c>
    </row>
    <row r="77" spans="1:31">
      <c r="A77" s="203"/>
      <c r="B77" s="204"/>
      <c r="C77" s="204"/>
      <c r="D77" s="203"/>
      <c r="E77" s="203"/>
      <c r="H77" s="203"/>
      <c r="I77" s="205"/>
      <c r="J77" s="205"/>
      <c r="K77" s="205"/>
      <c r="L77" s="205"/>
      <c r="M77" s="205"/>
      <c r="O77" s="205">
        <f t="shared" si="3"/>
        <v>0</v>
      </c>
      <c r="P77" s="205">
        <f>IFERROR(IF(G77="X",0,IF(H77="X",0,VLOOKUP(H77,'1'!$K$3:$L$16,2,FALSE))),0)</f>
        <v>0</v>
      </c>
      <c r="Q77" s="205">
        <f t="shared" si="4"/>
        <v>0</v>
      </c>
      <c r="R77" s="205">
        <f>IFERROR(VLOOKUP(H77,'47'!$K$3:$M$16,3,FALSE),0)</f>
        <v>0</v>
      </c>
      <c r="S77" s="205">
        <f t="shared" si="5"/>
        <v>0</v>
      </c>
      <c r="T77" s="205"/>
      <c r="U77" s="205"/>
      <c r="V77" s="205"/>
      <c r="AD77" t="s">
        <v>430</v>
      </c>
      <c r="AE77" t="s">
        <v>431</v>
      </c>
    </row>
    <row r="78" spans="1:31">
      <c r="A78" s="203"/>
      <c r="B78" s="204"/>
      <c r="C78" s="204"/>
      <c r="D78" s="203"/>
      <c r="E78" s="203"/>
      <c r="H78" s="203"/>
      <c r="I78" s="205"/>
      <c r="J78" s="205"/>
      <c r="K78" s="205"/>
      <c r="L78" s="205"/>
      <c r="M78" s="205"/>
      <c r="O78" s="205">
        <f t="shared" si="3"/>
        <v>0</v>
      </c>
      <c r="P78" s="205">
        <f>IFERROR(IF(G78="X",0,IF(H78="X",0,VLOOKUP(H78,'1'!$K$3:$L$16,2,FALSE))),0)</f>
        <v>0</v>
      </c>
      <c r="Q78" s="205">
        <f t="shared" si="4"/>
        <v>0</v>
      </c>
      <c r="R78" s="205">
        <f>IFERROR(VLOOKUP(H78,'47'!$K$3:$M$16,3,FALSE),0)</f>
        <v>0</v>
      </c>
      <c r="S78" s="205">
        <f t="shared" si="5"/>
        <v>0</v>
      </c>
      <c r="T78" s="205"/>
      <c r="U78" s="205"/>
      <c r="V78" s="205"/>
      <c r="AD78" s="115" t="s">
        <v>421</v>
      </c>
      <c r="AE78" s="115" t="s">
        <v>421</v>
      </c>
    </row>
    <row r="79" spans="1:31">
      <c r="A79" s="203"/>
      <c r="B79" s="204"/>
      <c r="C79" s="204"/>
      <c r="D79" s="203"/>
      <c r="E79" s="203"/>
      <c r="H79" s="203"/>
      <c r="I79" s="205"/>
      <c r="J79" s="205"/>
      <c r="K79" s="205"/>
      <c r="L79" s="205"/>
      <c r="M79" s="205"/>
      <c r="O79" s="205">
        <f t="shared" si="3"/>
        <v>0</v>
      </c>
      <c r="P79" s="205">
        <f>IFERROR(IF(G79="X",0,IF(H79="X",0,VLOOKUP(H79,'1'!$K$3:$L$16,2,FALSE))),0)</f>
        <v>0</v>
      </c>
      <c r="Q79" s="205">
        <f t="shared" si="4"/>
        <v>0</v>
      </c>
      <c r="R79" s="205">
        <f>IFERROR(VLOOKUP(H79,'47'!$K$3:$M$16,3,FALSE),0)</f>
        <v>0</v>
      </c>
      <c r="S79" s="205">
        <f t="shared" si="5"/>
        <v>0</v>
      </c>
      <c r="T79" s="205"/>
      <c r="U79" s="205"/>
      <c r="V79" s="205"/>
    </row>
    <row r="80" spans="1:31">
      <c r="A80" s="203"/>
      <c r="B80" s="204"/>
      <c r="C80" s="204"/>
      <c r="D80" s="203"/>
      <c r="E80" s="203"/>
      <c r="H80" s="203"/>
      <c r="I80" s="205"/>
      <c r="J80" s="205"/>
      <c r="K80" s="205"/>
      <c r="L80" s="205"/>
      <c r="M80" s="205"/>
      <c r="O80" s="205">
        <f t="shared" si="3"/>
        <v>0</v>
      </c>
      <c r="P80" s="205">
        <f>IFERROR(IF(G80="X",0,IF(H80="X",0,VLOOKUP(H80,'1'!$K$3:$L$16,2,FALSE))),0)</f>
        <v>0</v>
      </c>
      <c r="Q80" s="205">
        <f t="shared" si="4"/>
        <v>0</v>
      </c>
      <c r="R80" s="205">
        <f>IFERROR(VLOOKUP(H80,'47'!$K$3:$M$16,3,FALSE),0)</f>
        <v>0</v>
      </c>
      <c r="S80" s="205">
        <f t="shared" si="5"/>
        <v>0</v>
      </c>
      <c r="T80" s="205"/>
      <c r="U80" s="205"/>
      <c r="V80" s="205"/>
      <c r="AD80" t="s">
        <v>393</v>
      </c>
      <c r="AE80" t="s">
        <v>394</v>
      </c>
    </row>
    <row r="81" spans="1:31">
      <c r="A81" s="203"/>
      <c r="B81" s="204"/>
      <c r="C81" s="204"/>
      <c r="D81" s="203"/>
      <c r="E81" s="203"/>
      <c r="H81" s="203"/>
      <c r="I81" s="205"/>
      <c r="J81" s="205"/>
      <c r="K81" s="205"/>
      <c r="L81" s="205"/>
      <c r="M81" s="205"/>
      <c r="O81" s="205">
        <f t="shared" si="3"/>
        <v>0</v>
      </c>
      <c r="P81" s="205">
        <f>IFERROR(IF(G81="X",0,IF(H81="X",0,VLOOKUP(H81,'1'!$K$3:$L$16,2,FALSE))),0)</f>
        <v>0</v>
      </c>
      <c r="Q81" s="205">
        <f t="shared" si="4"/>
        <v>0</v>
      </c>
      <c r="R81" s="205">
        <f>IFERROR(VLOOKUP(H81,'47'!$K$3:$M$16,3,FALSE),0)</f>
        <v>0</v>
      </c>
      <c r="S81" s="205">
        <f t="shared" si="5"/>
        <v>0</v>
      </c>
      <c r="T81" s="205"/>
      <c r="U81" s="205"/>
      <c r="V81" s="205"/>
      <c r="AD81" t="s">
        <v>282</v>
      </c>
      <c r="AE81" t="s">
        <v>400</v>
      </c>
    </row>
    <row r="82" spans="1:31">
      <c r="A82" s="203"/>
      <c r="B82" s="204"/>
      <c r="C82" s="204"/>
      <c r="D82" s="203"/>
      <c r="E82" s="203"/>
      <c r="H82" s="203"/>
      <c r="I82" s="205"/>
      <c r="J82" s="205"/>
      <c r="K82" s="205"/>
      <c r="L82" s="205"/>
      <c r="M82" s="205"/>
      <c r="O82" s="205">
        <f t="shared" si="3"/>
        <v>0</v>
      </c>
      <c r="P82" s="205">
        <f>IFERROR(IF(G82="X",0,IF(H82="X",0,VLOOKUP(H82,'1'!$K$3:$L$16,2,FALSE))),0)</f>
        <v>0</v>
      </c>
      <c r="Q82" s="205">
        <f t="shared" si="4"/>
        <v>0</v>
      </c>
      <c r="R82" s="205">
        <f>IFERROR(VLOOKUP(H82,'47'!$K$3:$M$16,3,FALSE),0)</f>
        <v>0</v>
      </c>
      <c r="S82" s="205">
        <f t="shared" si="5"/>
        <v>0</v>
      </c>
      <c r="T82" s="205"/>
      <c r="U82" s="205"/>
      <c r="V82" s="205"/>
      <c r="AD82" t="s">
        <v>303</v>
      </c>
      <c r="AE82" t="s">
        <v>420</v>
      </c>
    </row>
    <row r="83" spans="1:31">
      <c r="A83" s="203"/>
      <c r="B83" s="204"/>
      <c r="C83" s="204"/>
      <c r="D83" s="203"/>
      <c r="E83" s="203"/>
      <c r="H83" s="203"/>
      <c r="I83" s="205"/>
      <c r="J83" s="205"/>
      <c r="K83" s="205"/>
      <c r="L83" s="205"/>
      <c r="M83" s="205"/>
      <c r="O83" s="205">
        <f t="shared" si="3"/>
        <v>0</v>
      </c>
      <c r="P83" s="205">
        <f>IFERROR(IF(G83="X",0,IF(H83="X",0,VLOOKUP(H83,'1'!$K$3:$L$16,2,FALSE))),0)</f>
        <v>0</v>
      </c>
      <c r="Q83" s="205">
        <f t="shared" si="4"/>
        <v>0</v>
      </c>
      <c r="R83" s="205">
        <f>IFERROR(VLOOKUP(H83,'47'!$K$3:$M$16,3,FALSE),0)</f>
        <v>0</v>
      </c>
      <c r="S83" s="205">
        <f t="shared" si="5"/>
        <v>0</v>
      </c>
      <c r="T83" s="205"/>
      <c r="U83" s="205"/>
      <c r="V83" s="205"/>
      <c r="AD83" t="s">
        <v>434</v>
      </c>
      <c r="AE83" t="s">
        <v>435</v>
      </c>
    </row>
    <row r="84" spans="1:31">
      <c r="A84" s="203"/>
      <c r="B84" s="204"/>
      <c r="C84" s="204"/>
      <c r="D84" s="203"/>
      <c r="E84" s="203"/>
      <c r="H84" s="203"/>
      <c r="I84" s="205"/>
      <c r="J84" s="205"/>
      <c r="K84" s="205"/>
      <c r="L84" s="205"/>
      <c r="M84" s="205"/>
      <c r="O84" s="205">
        <f t="shared" si="3"/>
        <v>0</v>
      </c>
      <c r="P84" s="205">
        <f>IFERROR(IF(G84="X",0,IF(H84="X",0,VLOOKUP(H84,'1'!$K$3:$L$16,2,FALSE))),0)</f>
        <v>0</v>
      </c>
      <c r="Q84" s="205">
        <f t="shared" si="4"/>
        <v>0</v>
      </c>
      <c r="R84" s="205">
        <f>IFERROR(VLOOKUP(H84,'47'!$K$3:$M$16,3,FALSE),0)</f>
        <v>0</v>
      </c>
      <c r="S84" s="205">
        <f t="shared" si="5"/>
        <v>0</v>
      </c>
      <c r="T84" s="205"/>
      <c r="U84" s="205"/>
      <c r="V84" s="205"/>
      <c r="AD84" t="s">
        <v>436</v>
      </c>
      <c r="AE84" t="s">
        <v>437</v>
      </c>
    </row>
    <row r="85" spans="1:31">
      <c r="A85" s="203"/>
      <c r="B85" s="204"/>
      <c r="C85" s="204"/>
      <c r="D85" s="203"/>
      <c r="E85" s="203"/>
      <c r="H85" s="203"/>
      <c r="I85" s="205"/>
      <c r="J85" s="205"/>
      <c r="K85" s="205"/>
      <c r="L85" s="205"/>
      <c r="M85" s="205"/>
      <c r="O85" s="205">
        <f t="shared" si="3"/>
        <v>0</v>
      </c>
      <c r="P85" s="205">
        <f>IFERROR(IF(G85="X",0,IF(H85="X",0,VLOOKUP(H85,'1'!$K$3:$L$16,2,FALSE))),0)</f>
        <v>0</v>
      </c>
      <c r="Q85" s="205">
        <f t="shared" si="4"/>
        <v>0</v>
      </c>
      <c r="R85" s="205">
        <f>IFERROR(VLOOKUP(H85,'47'!$K$3:$M$16,3,FALSE),0)</f>
        <v>0</v>
      </c>
      <c r="S85" s="205">
        <f t="shared" si="5"/>
        <v>0</v>
      </c>
      <c r="T85" s="205"/>
      <c r="U85" s="205"/>
      <c r="V85" s="205"/>
      <c r="AD85" t="s">
        <v>444</v>
      </c>
      <c r="AE85" t="s">
        <v>445</v>
      </c>
    </row>
    <row r="86" spans="1:31">
      <c r="A86" s="203"/>
      <c r="B86" s="204"/>
      <c r="C86" s="204"/>
      <c r="D86" s="203"/>
      <c r="E86" s="203"/>
      <c r="H86" s="203"/>
      <c r="I86" s="205"/>
      <c r="J86" s="205"/>
      <c r="K86" s="205"/>
      <c r="L86" s="205"/>
      <c r="M86" s="205"/>
      <c r="O86" s="205">
        <f t="shared" si="3"/>
        <v>0</v>
      </c>
      <c r="P86" s="205">
        <f>IFERROR(IF(G86="X",0,IF(H86="X",0,VLOOKUP(H86,'1'!$K$3:$L$16,2,FALSE))),0)</f>
        <v>0</v>
      </c>
      <c r="Q86" s="205">
        <f t="shared" si="4"/>
        <v>0</v>
      </c>
      <c r="R86" s="205">
        <f>IFERROR(VLOOKUP(H86,'47'!$K$3:$M$16,3,FALSE),0)</f>
        <v>0</v>
      </c>
      <c r="S86" s="205">
        <f t="shared" si="5"/>
        <v>0</v>
      </c>
      <c r="T86" s="205"/>
      <c r="U86" s="205"/>
      <c r="V86" s="205"/>
    </row>
    <row r="87" spans="1:31">
      <c r="A87" s="203"/>
      <c r="B87" s="204"/>
      <c r="C87" s="204"/>
      <c r="D87" s="203"/>
      <c r="E87" s="203"/>
      <c r="H87" s="203"/>
      <c r="I87" s="205"/>
      <c r="J87" s="205"/>
      <c r="K87" s="205"/>
      <c r="L87" s="205"/>
      <c r="M87" s="205"/>
      <c r="O87" s="205">
        <f t="shared" si="3"/>
        <v>0</v>
      </c>
      <c r="P87" s="205">
        <f>IFERROR(IF(G87="X",0,IF(H87="X",0,VLOOKUP(H87,'1'!$K$3:$L$16,2,FALSE))),0)</f>
        <v>0</v>
      </c>
      <c r="Q87" s="205">
        <f t="shared" si="4"/>
        <v>0</v>
      </c>
      <c r="R87" s="205">
        <f>IFERROR(VLOOKUP(H87,'47'!$K$3:$M$16,3,FALSE),0)</f>
        <v>0</v>
      </c>
      <c r="S87" s="205">
        <f t="shared" si="5"/>
        <v>0</v>
      </c>
      <c r="T87" s="205"/>
      <c r="U87" s="205"/>
      <c r="V87" s="205"/>
      <c r="AD87" t="s">
        <v>310</v>
      </c>
      <c r="AE87" t="s">
        <v>414</v>
      </c>
    </row>
    <row r="88" spans="1:31">
      <c r="A88" s="203"/>
      <c r="B88" s="204"/>
      <c r="C88" s="204"/>
      <c r="D88" s="203"/>
      <c r="E88" s="203"/>
      <c r="H88" s="203"/>
      <c r="I88" s="205"/>
      <c r="J88" s="205"/>
      <c r="K88" s="205"/>
      <c r="L88" s="205"/>
      <c r="M88" s="205"/>
      <c r="O88" s="205">
        <f t="shared" si="3"/>
        <v>0</v>
      </c>
      <c r="P88" s="205">
        <f>IFERROR(IF(G88="X",0,IF(H88="X",0,VLOOKUP(H88,'1'!$K$3:$L$16,2,FALSE))),0)</f>
        <v>0</v>
      </c>
      <c r="Q88" s="205">
        <f t="shared" si="4"/>
        <v>0</v>
      </c>
      <c r="R88" s="205">
        <f>IFERROR(VLOOKUP(H88,'47'!$K$3:$M$16,3,FALSE),0)</f>
        <v>0</v>
      </c>
      <c r="S88" s="205">
        <f t="shared" si="5"/>
        <v>0</v>
      </c>
      <c r="T88" s="205"/>
      <c r="U88" s="205"/>
      <c r="V88" s="205"/>
      <c r="AD88" t="s">
        <v>272</v>
      </c>
      <c r="AE88" t="s">
        <v>438</v>
      </c>
    </row>
    <row r="89" spans="1:31">
      <c r="A89" s="203"/>
      <c r="B89" s="204"/>
      <c r="C89" s="204"/>
      <c r="D89" s="203"/>
      <c r="E89" s="203"/>
      <c r="H89" s="203"/>
      <c r="I89" s="205"/>
      <c r="J89" s="205"/>
      <c r="K89" s="205"/>
      <c r="L89" s="205"/>
      <c r="M89" s="205"/>
      <c r="O89" s="205">
        <f t="shared" si="3"/>
        <v>0</v>
      </c>
      <c r="P89" s="205">
        <f>IFERROR(IF(G89="X",0,IF(H89="X",0,VLOOKUP(H89,'1'!$K$3:$L$16,2,FALSE))),0)</f>
        <v>0</v>
      </c>
      <c r="Q89" s="205">
        <f t="shared" si="4"/>
        <v>0</v>
      </c>
      <c r="R89" s="205">
        <f>IFERROR(VLOOKUP(H89,'47'!$K$3:$M$16,3,FALSE),0)</f>
        <v>0</v>
      </c>
      <c r="S89" s="205">
        <f t="shared" si="5"/>
        <v>0</v>
      </c>
      <c r="T89" s="205"/>
      <c r="U89" s="205"/>
      <c r="V89" s="205"/>
      <c r="AD89" t="s">
        <v>278</v>
      </c>
      <c r="AE89" t="s">
        <v>443</v>
      </c>
    </row>
    <row r="90" spans="1:31">
      <c r="A90" s="203"/>
      <c r="B90" s="204"/>
      <c r="C90" s="204"/>
      <c r="D90" s="203"/>
      <c r="E90" s="203"/>
      <c r="H90" s="203"/>
      <c r="I90" s="205"/>
      <c r="J90" s="205"/>
      <c r="K90" s="205"/>
      <c r="L90" s="205"/>
      <c r="M90" s="205"/>
      <c r="O90" s="205">
        <f t="shared" si="3"/>
        <v>0</v>
      </c>
      <c r="P90" s="205">
        <f>IFERROR(IF(G90="X",0,IF(H90="X",0,VLOOKUP(H90,'1'!$K$3:$L$16,2,FALSE))),0)</f>
        <v>0</v>
      </c>
      <c r="Q90" s="205">
        <f t="shared" si="4"/>
        <v>0</v>
      </c>
      <c r="R90" s="205">
        <f>IFERROR(VLOOKUP(H90,'47'!$K$3:$M$16,3,FALSE),0)</f>
        <v>0</v>
      </c>
      <c r="S90" s="205">
        <f t="shared" si="5"/>
        <v>0</v>
      </c>
      <c r="T90" s="205"/>
      <c r="U90" s="205"/>
      <c r="V90" s="205"/>
    </row>
    <row r="91" spans="1:31">
      <c r="A91" s="203"/>
      <c r="B91" s="204"/>
      <c r="C91" s="204"/>
      <c r="D91" s="203"/>
      <c r="E91" s="203"/>
      <c r="H91" s="203"/>
      <c r="I91" s="205"/>
      <c r="J91" s="205"/>
      <c r="K91" s="205"/>
      <c r="L91" s="205"/>
      <c r="M91" s="205"/>
      <c r="O91" s="205">
        <f t="shared" si="3"/>
        <v>0</v>
      </c>
      <c r="P91" s="205">
        <f>IFERROR(IF(G91="X",0,IF(H91="X",0,VLOOKUP(H91,'1'!$K$3:$L$16,2,FALSE))),0)</f>
        <v>0</v>
      </c>
      <c r="Q91" s="205">
        <f t="shared" si="4"/>
        <v>0</v>
      </c>
      <c r="R91" s="205">
        <f>IFERROR(VLOOKUP(H91,'47'!$K$3:$M$16,3,FALSE),0)</f>
        <v>0</v>
      </c>
      <c r="S91" s="205">
        <f t="shared" si="5"/>
        <v>0</v>
      </c>
      <c r="T91" s="205"/>
      <c r="U91" s="205"/>
      <c r="V91" s="205"/>
      <c r="AD91" t="s">
        <v>205</v>
      </c>
      <c r="AE91" t="s">
        <v>446</v>
      </c>
    </row>
    <row r="92" spans="1:31">
      <c r="A92" s="203"/>
      <c r="B92" s="204"/>
      <c r="C92" s="204"/>
      <c r="D92" s="203"/>
      <c r="E92" s="203"/>
      <c r="H92" s="203"/>
      <c r="I92" s="205"/>
      <c r="J92" s="205"/>
      <c r="K92" s="205"/>
      <c r="L92" s="205"/>
      <c r="M92" s="205"/>
      <c r="O92" s="205">
        <f t="shared" si="3"/>
        <v>0</v>
      </c>
      <c r="P92" s="205">
        <f>IFERROR(IF(G92="X",0,IF(H92="X",0,VLOOKUP(H92,'1'!$K$3:$L$16,2,FALSE))),0)</f>
        <v>0</v>
      </c>
      <c r="Q92" s="205">
        <f t="shared" si="4"/>
        <v>0</v>
      </c>
      <c r="R92" s="205">
        <f>IFERROR(VLOOKUP(H92,'47'!$K$3:$M$16,3,FALSE),0)</f>
        <v>0</v>
      </c>
      <c r="S92" s="205">
        <f t="shared" si="5"/>
        <v>0</v>
      </c>
      <c r="T92" s="205"/>
      <c r="U92" s="205"/>
      <c r="V92" s="205"/>
      <c r="AD92" t="s">
        <v>210</v>
      </c>
      <c r="AE92" t="s">
        <v>126</v>
      </c>
    </row>
    <row r="93" spans="1:31">
      <c r="A93" s="203"/>
      <c r="B93" s="204"/>
      <c r="C93" s="204"/>
      <c r="D93" s="203"/>
      <c r="E93" s="203"/>
      <c r="H93" s="203"/>
      <c r="I93" s="205"/>
      <c r="J93" s="205"/>
      <c r="K93" s="205"/>
      <c r="L93" s="205"/>
      <c r="M93" s="205"/>
      <c r="O93" s="205">
        <f t="shared" ref="O93:O156" si="6">SUM(J93+M93)</f>
        <v>0</v>
      </c>
      <c r="P93" s="205">
        <f>IFERROR(IF(G93="X",0,IF(H93="X",0,VLOOKUP(H93,'1'!$K$3:$L$16,2,FALSE))),0)</f>
        <v>0</v>
      </c>
      <c r="Q93" s="205">
        <f t="shared" si="4"/>
        <v>0</v>
      </c>
      <c r="R93" s="205">
        <f>IFERROR(VLOOKUP(H93,'47'!$K$3:$M$16,3,FALSE),0)</f>
        <v>0</v>
      </c>
      <c r="S93" s="205">
        <f t="shared" si="5"/>
        <v>0</v>
      </c>
      <c r="T93" s="205"/>
      <c r="U93" s="205"/>
      <c r="V93" s="205"/>
      <c r="AD93" t="s">
        <v>194</v>
      </c>
      <c r="AE93" t="s">
        <v>131</v>
      </c>
    </row>
    <row r="94" spans="1:31">
      <c r="A94" s="203"/>
      <c r="B94" s="204"/>
      <c r="C94" s="204"/>
      <c r="D94" s="203"/>
      <c r="E94" s="203"/>
      <c r="H94" s="203"/>
      <c r="I94" s="205"/>
      <c r="J94" s="205"/>
      <c r="K94" s="205"/>
      <c r="L94" s="205"/>
      <c r="M94" s="205"/>
      <c r="O94" s="205">
        <f t="shared" si="6"/>
        <v>0</v>
      </c>
      <c r="P94" s="205">
        <f>IFERROR(IF(G94="X",0,IF(H94="X",0,VLOOKUP(H94,'1'!$K$3:$L$16,2,FALSE))),0)</f>
        <v>0</v>
      </c>
      <c r="Q94" s="205">
        <f t="shared" si="4"/>
        <v>0</v>
      </c>
      <c r="R94" s="205">
        <f>IFERROR(VLOOKUP(H94,'47'!$K$3:$M$16,3,FALSE),0)</f>
        <v>0</v>
      </c>
      <c r="S94" s="205">
        <f t="shared" si="5"/>
        <v>0</v>
      </c>
      <c r="T94" s="205"/>
      <c r="U94" s="205"/>
      <c r="V94" s="205"/>
      <c r="AD94" t="s">
        <v>447</v>
      </c>
      <c r="AE94" t="s">
        <v>448</v>
      </c>
    </row>
    <row r="95" spans="1:31">
      <c r="A95" s="203"/>
      <c r="B95" s="204"/>
      <c r="C95" s="204"/>
      <c r="D95" s="203"/>
      <c r="E95" s="203"/>
      <c r="H95" s="203"/>
      <c r="I95" s="205"/>
      <c r="J95" s="205"/>
      <c r="K95" s="205"/>
      <c r="L95" s="205"/>
      <c r="M95" s="205"/>
      <c r="O95" s="205">
        <f t="shared" si="6"/>
        <v>0</v>
      </c>
      <c r="P95" s="205">
        <f>IFERROR(IF(G95="X",0,IF(H95="X",0,VLOOKUP(H95,'1'!$K$3:$L$16,2,FALSE))),0)</f>
        <v>0</v>
      </c>
      <c r="Q95" s="205">
        <f t="shared" si="4"/>
        <v>0</v>
      </c>
      <c r="R95" s="205">
        <f>IFERROR(VLOOKUP(H95,'47'!$K$3:$M$16,3,FALSE),0)</f>
        <v>0</v>
      </c>
      <c r="S95" s="205">
        <f t="shared" si="5"/>
        <v>0</v>
      </c>
      <c r="T95" s="205"/>
      <c r="U95" s="205"/>
      <c r="V95" s="205"/>
    </row>
    <row r="96" spans="1:31">
      <c r="A96" s="203"/>
      <c r="B96" s="204"/>
      <c r="C96" s="204"/>
      <c r="D96" s="203"/>
      <c r="E96" s="203"/>
      <c r="H96" s="203"/>
      <c r="I96" s="205"/>
      <c r="J96" s="205"/>
      <c r="K96" s="205"/>
      <c r="L96" s="205"/>
      <c r="M96" s="205"/>
      <c r="O96" s="205">
        <f t="shared" si="6"/>
        <v>0</v>
      </c>
      <c r="P96" s="205">
        <f>IFERROR(IF(G96="X",0,IF(H96="X",0,VLOOKUP(H96,'1'!$K$3:$L$16,2,FALSE))),0)</f>
        <v>0</v>
      </c>
      <c r="Q96" s="205">
        <f t="shared" si="4"/>
        <v>0</v>
      </c>
      <c r="R96" s="205">
        <f>IFERROR(VLOOKUP(H96,'47'!$K$3:$M$16,3,FALSE),0)</f>
        <v>0</v>
      </c>
      <c r="S96" s="205">
        <f t="shared" si="5"/>
        <v>0</v>
      </c>
      <c r="T96" s="205"/>
      <c r="U96" s="205"/>
      <c r="V96" s="205"/>
      <c r="AD96" t="s">
        <v>206</v>
      </c>
    </row>
    <row r="97" spans="1:30">
      <c r="A97" s="203"/>
      <c r="B97" s="204"/>
      <c r="C97" s="204"/>
      <c r="D97" s="203"/>
      <c r="E97" s="203"/>
      <c r="H97" s="203"/>
      <c r="I97" s="205"/>
      <c r="J97" s="205"/>
      <c r="K97" s="205"/>
      <c r="L97" s="205"/>
      <c r="M97" s="205"/>
      <c r="O97" s="205">
        <f t="shared" si="6"/>
        <v>0</v>
      </c>
      <c r="P97" s="205">
        <f>IFERROR(IF(G97="X",0,IF(H97="X",0,VLOOKUP(H97,'1'!$K$3:$L$16,2,FALSE))),0)</f>
        <v>0</v>
      </c>
      <c r="Q97" s="205">
        <f t="shared" si="4"/>
        <v>0</v>
      </c>
      <c r="R97" s="205">
        <f>IFERROR(VLOOKUP(H97,'47'!$K$3:$M$16,3,FALSE),0)</f>
        <v>0</v>
      </c>
      <c r="S97" s="205">
        <f t="shared" si="5"/>
        <v>0</v>
      </c>
      <c r="T97" s="205"/>
      <c r="U97" s="205"/>
      <c r="V97" s="205"/>
      <c r="AD97" t="s">
        <v>280</v>
      </c>
    </row>
    <row r="98" spans="1:30">
      <c r="A98" s="203"/>
      <c r="B98" s="204"/>
      <c r="C98" s="204"/>
      <c r="D98" s="203"/>
      <c r="E98" s="203"/>
      <c r="H98" s="203"/>
      <c r="I98" s="205"/>
      <c r="J98" s="205"/>
      <c r="K98" s="205"/>
      <c r="L98" s="205"/>
      <c r="M98" s="205"/>
      <c r="O98" s="205">
        <f t="shared" si="6"/>
        <v>0</v>
      </c>
      <c r="P98" s="205">
        <f>IFERROR(IF(G98="X",0,IF(H98="X",0,VLOOKUP(H98,'1'!$K$3:$L$16,2,FALSE))),0)</f>
        <v>0</v>
      </c>
      <c r="Q98" s="205">
        <f t="shared" si="4"/>
        <v>0</v>
      </c>
      <c r="R98" s="205">
        <f>IFERROR(VLOOKUP(H98,'47'!$K$3:$M$16,3,FALSE),0)</f>
        <v>0</v>
      </c>
      <c r="S98" s="205">
        <f t="shared" si="5"/>
        <v>0</v>
      </c>
      <c r="T98" s="205"/>
      <c r="U98" s="205"/>
      <c r="V98" s="205"/>
      <c r="AD98" t="s">
        <v>324</v>
      </c>
    </row>
    <row r="99" spans="1:30">
      <c r="A99" s="203"/>
      <c r="B99" s="204"/>
      <c r="C99" s="204"/>
      <c r="D99" s="203"/>
      <c r="E99" s="203"/>
      <c r="H99" s="203"/>
      <c r="I99" s="205"/>
      <c r="J99" s="205"/>
      <c r="K99" s="205"/>
      <c r="L99" s="205"/>
      <c r="M99" s="205"/>
      <c r="O99" s="205">
        <f t="shared" si="6"/>
        <v>0</v>
      </c>
      <c r="P99" s="205">
        <f>IFERROR(IF(G99="X",0,IF(H99="X",0,VLOOKUP(H99,'1'!$K$3:$L$16,2,FALSE))),0)</f>
        <v>0</v>
      </c>
      <c r="Q99" s="205">
        <f t="shared" si="4"/>
        <v>0</v>
      </c>
      <c r="R99" s="205">
        <f>IFERROR(VLOOKUP(H99,'47'!$K$3:$M$16,3,FALSE),0)</f>
        <v>0</v>
      </c>
      <c r="S99" s="205">
        <f t="shared" si="5"/>
        <v>0</v>
      </c>
      <c r="T99" s="205"/>
      <c r="U99" s="205"/>
      <c r="V99" s="205"/>
      <c r="AD99" t="s">
        <v>333</v>
      </c>
    </row>
    <row r="100" spans="1:30">
      <c r="A100" s="203"/>
      <c r="B100" s="204"/>
      <c r="C100" s="204"/>
      <c r="D100" s="203"/>
      <c r="E100" s="203"/>
      <c r="H100" s="203"/>
      <c r="I100" s="205"/>
      <c r="J100" s="205"/>
      <c r="K100" s="205"/>
      <c r="L100" s="205"/>
      <c r="M100" s="205"/>
      <c r="O100" s="205">
        <f t="shared" si="6"/>
        <v>0</v>
      </c>
      <c r="P100" s="205">
        <f>IFERROR(IF(G100="X",0,IF(H100="X",0,VLOOKUP(H100,'1'!$K$3:$L$16,2,FALSE))),0)</f>
        <v>0</v>
      </c>
      <c r="Q100" s="205">
        <f t="shared" si="4"/>
        <v>0</v>
      </c>
      <c r="R100" s="205">
        <f>IFERROR(VLOOKUP(H100,'47'!$K$3:$M$16,3,FALSE),0)</f>
        <v>0</v>
      </c>
      <c r="S100" s="205">
        <f t="shared" si="5"/>
        <v>0</v>
      </c>
      <c r="T100" s="205"/>
      <c r="U100" s="205"/>
      <c r="V100" s="205"/>
      <c r="AD100" t="s">
        <v>342</v>
      </c>
    </row>
    <row r="101" spans="1:30">
      <c r="A101" s="203"/>
      <c r="B101" s="204"/>
      <c r="C101" s="204"/>
      <c r="D101" s="203"/>
      <c r="E101" s="203"/>
      <c r="H101" s="203"/>
      <c r="I101" s="205"/>
      <c r="J101" s="205"/>
      <c r="K101" s="205"/>
      <c r="L101" s="205"/>
      <c r="M101" s="205"/>
      <c r="O101" s="205">
        <f t="shared" si="6"/>
        <v>0</v>
      </c>
      <c r="P101" s="205">
        <f>IFERROR(IF(G101="X",0,IF(H101="X",0,VLOOKUP(H101,'1'!$K$3:$L$16,2,FALSE))),0)</f>
        <v>0</v>
      </c>
      <c r="Q101" s="205">
        <f t="shared" si="4"/>
        <v>0</v>
      </c>
      <c r="R101" s="205">
        <f>IFERROR(VLOOKUP(H101,'47'!$K$3:$M$16,3,FALSE),0)</f>
        <v>0</v>
      </c>
      <c r="S101" s="205">
        <f t="shared" si="5"/>
        <v>0</v>
      </c>
      <c r="T101" s="205"/>
      <c r="U101" s="205"/>
      <c r="V101" s="205"/>
      <c r="AD101" t="s">
        <v>349</v>
      </c>
    </row>
    <row r="102" spans="1:30">
      <c r="A102" s="203"/>
      <c r="B102" s="204"/>
      <c r="C102" s="204"/>
      <c r="D102" s="203"/>
      <c r="E102" s="203"/>
      <c r="H102" s="203"/>
      <c r="I102" s="205"/>
      <c r="J102" s="205"/>
      <c r="K102" s="205"/>
      <c r="L102" s="205"/>
      <c r="M102" s="205"/>
      <c r="O102" s="205">
        <f t="shared" si="6"/>
        <v>0</v>
      </c>
      <c r="P102" s="205">
        <f>IFERROR(IF(G102="X",0,IF(H102="X",0,VLOOKUP(H102,'1'!$K$3:$L$16,2,FALSE))),0)</f>
        <v>0</v>
      </c>
      <c r="Q102" s="205">
        <f t="shared" si="4"/>
        <v>0</v>
      </c>
      <c r="R102" s="205">
        <f>IFERROR(VLOOKUP(H102,'47'!$K$3:$M$16,3,FALSE),0)</f>
        <v>0</v>
      </c>
      <c r="S102" s="205">
        <f t="shared" si="5"/>
        <v>0</v>
      </c>
      <c r="T102" s="205"/>
      <c r="U102" s="205"/>
      <c r="V102" s="205"/>
    </row>
    <row r="103" spans="1:30">
      <c r="A103" s="203"/>
      <c r="B103" s="204"/>
      <c r="C103" s="204"/>
      <c r="D103" s="203"/>
      <c r="E103" s="203"/>
      <c r="H103" s="203"/>
      <c r="I103" s="205"/>
      <c r="J103" s="205"/>
      <c r="K103" s="205"/>
      <c r="L103" s="205"/>
      <c r="M103" s="205"/>
      <c r="O103" s="205">
        <f t="shared" si="6"/>
        <v>0</v>
      </c>
      <c r="P103" s="205">
        <f>IFERROR(IF(G103="X",0,IF(H103="X",0,VLOOKUP(H103,'1'!$K$3:$L$16,2,FALSE))),0)</f>
        <v>0</v>
      </c>
      <c r="Q103" s="205">
        <f t="shared" si="4"/>
        <v>0</v>
      </c>
      <c r="R103" s="205">
        <f>IFERROR(VLOOKUP(H103,'47'!$K$3:$M$16,3,FALSE),0)</f>
        <v>0</v>
      </c>
      <c r="S103" s="205">
        <f t="shared" si="5"/>
        <v>0</v>
      </c>
      <c r="T103" s="205"/>
      <c r="U103" s="205"/>
      <c r="V103" s="205"/>
    </row>
    <row r="104" spans="1:30">
      <c r="A104" s="203"/>
      <c r="B104" s="204"/>
      <c r="C104" s="204"/>
      <c r="D104" s="203"/>
      <c r="E104" s="203"/>
      <c r="H104" s="203"/>
      <c r="I104" s="205"/>
      <c r="J104" s="205"/>
      <c r="K104" s="205"/>
      <c r="L104" s="205"/>
      <c r="M104" s="205"/>
      <c r="O104" s="205">
        <f t="shared" si="6"/>
        <v>0</v>
      </c>
      <c r="P104" s="205">
        <f>IFERROR(IF(G104="X",0,IF(H104="X",0,VLOOKUP(H104,'1'!$K$3:$L$16,2,FALSE))),0)</f>
        <v>0</v>
      </c>
      <c r="Q104" s="205">
        <f t="shared" si="4"/>
        <v>0</v>
      </c>
      <c r="R104" s="205">
        <f>IFERROR(VLOOKUP(H104,'47'!$K$3:$M$16,3,FALSE),0)</f>
        <v>0</v>
      </c>
      <c r="S104" s="205">
        <f t="shared" si="5"/>
        <v>0</v>
      </c>
      <c r="T104" s="205"/>
      <c r="U104" s="205"/>
      <c r="V104" s="205"/>
    </row>
    <row r="105" spans="1:30">
      <c r="A105" s="203"/>
      <c r="B105" s="204"/>
      <c r="C105" s="204"/>
      <c r="D105" s="203"/>
      <c r="E105" s="203"/>
      <c r="H105" s="203"/>
      <c r="I105" s="205"/>
      <c r="J105" s="205"/>
      <c r="K105" s="205"/>
      <c r="L105" s="205"/>
      <c r="M105" s="205"/>
      <c r="O105" s="205">
        <f t="shared" si="6"/>
        <v>0</v>
      </c>
      <c r="P105" s="205">
        <f>IFERROR(IF(G105="X",0,IF(H105="X",0,VLOOKUP(H105,'1'!$K$3:$L$16,2,FALSE))),0)</f>
        <v>0</v>
      </c>
      <c r="Q105" s="205">
        <f t="shared" si="4"/>
        <v>0</v>
      </c>
      <c r="R105" s="205">
        <f>IFERROR(VLOOKUP(H105,'47'!$K$3:$M$16,3,FALSE),0)</f>
        <v>0</v>
      </c>
      <c r="S105" s="205">
        <f t="shared" si="5"/>
        <v>0</v>
      </c>
      <c r="T105" s="205"/>
      <c r="U105" s="205"/>
      <c r="V105" s="205"/>
    </row>
    <row r="106" spans="1:30">
      <c r="A106" s="203"/>
      <c r="B106" s="204"/>
      <c r="C106" s="204"/>
      <c r="D106" s="203"/>
      <c r="E106" s="203"/>
      <c r="H106" s="203"/>
      <c r="I106" s="205"/>
      <c r="J106" s="205"/>
      <c r="K106" s="205"/>
      <c r="L106" s="205"/>
      <c r="M106" s="205"/>
      <c r="O106" s="205">
        <f t="shared" si="6"/>
        <v>0</v>
      </c>
      <c r="P106" s="205">
        <f>IFERROR(IF(G106="X",0,IF(H106="X",0,VLOOKUP(H106,'1'!$K$3:$L$16,2,FALSE))),0)</f>
        <v>0</v>
      </c>
      <c r="Q106" s="205">
        <f t="shared" si="4"/>
        <v>0</v>
      </c>
      <c r="R106" s="205">
        <f>IFERROR(VLOOKUP(H106,'47'!$K$3:$M$16,3,FALSE),0)</f>
        <v>0</v>
      </c>
      <c r="S106" s="205">
        <f t="shared" si="5"/>
        <v>0</v>
      </c>
      <c r="T106" s="205"/>
      <c r="U106" s="205"/>
      <c r="V106" s="205"/>
    </row>
    <row r="107" spans="1:30">
      <c r="A107" s="203"/>
      <c r="B107" s="204"/>
      <c r="C107" s="204"/>
      <c r="D107" s="203"/>
      <c r="E107" s="203"/>
      <c r="H107" s="203"/>
      <c r="I107" s="205"/>
      <c r="J107" s="205"/>
      <c r="K107" s="205"/>
      <c r="L107" s="205"/>
      <c r="M107" s="205"/>
      <c r="O107" s="205">
        <f t="shared" si="6"/>
        <v>0</v>
      </c>
      <c r="P107" s="205">
        <f>IFERROR(IF(G107="X",0,IF(H107="X",0,VLOOKUP(H107,'1'!$K$3:$L$16,2,FALSE))),0)</f>
        <v>0</v>
      </c>
      <c r="Q107" s="205">
        <f t="shared" si="4"/>
        <v>0</v>
      </c>
      <c r="R107" s="205">
        <f>IFERROR(VLOOKUP(H107,'47'!$K$3:$M$16,3,FALSE),0)</f>
        <v>0</v>
      </c>
      <c r="S107" s="205">
        <f t="shared" si="5"/>
        <v>0</v>
      </c>
      <c r="T107" s="205"/>
      <c r="U107" s="205"/>
      <c r="V107" s="205"/>
    </row>
    <row r="108" spans="1:30">
      <c r="A108" s="203"/>
      <c r="B108" s="204"/>
      <c r="C108" s="204"/>
      <c r="D108" s="203"/>
      <c r="E108" s="203"/>
      <c r="H108" s="203"/>
      <c r="I108" s="205"/>
      <c r="J108" s="205"/>
      <c r="K108" s="205"/>
      <c r="L108" s="205"/>
      <c r="M108" s="205"/>
      <c r="O108" s="205">
        <f t="shared" si="6"/>
        <v>0</v>
      </c>
      <c r="P108" s="205">
        <f>IFERROR(IF(G108="X",0,IF(H108="X",0,VLOOKUP(H108,'1'!$K$3:$L$16,2,FALSE))),0)</f>
        <v>0</v>
      </c>
      <c r="Q108" s="205">
        <f t="shared" si="4"/>
        <v>0</v>
      </c>
      <c r="R108" s="205">
        <f>IFERROR(VLOOKUP(H108,'47'!$K$3:$M$16,3,FALSE),0)</f>
        <v>0</v>
      </c>
      <c r="S108" s="205">
        <f t="shared" si="5"/>
        <v>0</v>
      </c>
      <c r="T108" s="205"/>
      <c r="U108" s="205"/>
      <c r="V108" s="205"/>
    </row>
    <row r="109" spans="1:30">
      <c r="A109" s="203"/>
      <c r="B109" s="204"/>
      <c r="C109" s="204"/>
      <c r="D109" s="203"/>
      <c r="E109" s="203"/>
      <c r="H109" s="203"/>
      <c r="I109" s="205"/>
      <c r="J109" s="205"/>
      <c r="K109" s="205"/>
      <c r="L109" s="205"/>
      <c r="M109" s="205"/>
      <c r="O109" s="205">
        <f t="shared" si="6"/>
        <v>0</v>
      </c>
      <c r="P109" s="205">
        <f>IFERROR(IF(G109="X",0,IF(H109="X",0,VLOOKUP(H109,'1'!$K$3:$L$16,2,FALSE))),0)</f>
        <v>0</v>
      </c>
      <c r="Q109" s="205">
        <f t="shared" si="4"/>
        <v>0</v>
      </c>
      <c r="R109" s="205">
        <f>IFERROR(VLOOKUP(H109,'47'!$K$3:$M$16,3,FALSE),0)</f>
        <v>0</v>
      </c>
      <c r="S109" s="205">
        <f t="shared" si="5"/>
        <v>0</v>
      </c>
      <c r="T109" s="205"/>
      <c r="U109" s="205"/>
      <c r="V109" s="205"/>
    </row>
    <row r="110" spans="1:30">
      <c r="A110" s="203"/>
      <c r="B110" s="204"/>
      <c r="C110" s="204"/>
      <c r="D110" s="203"/>
      <c r="E110" s="203"/>
      <c r="H110" s="203"/>
      <c r="I110" s="205"/>
      <c r="J110" s="205"/>
      <c r="K110" s="205"/>
      <c r="L110" s="205"/>
      <c r="M110" s="205"/>
      <c r="O110" s="205">
        <f t="shared" si="6"/>
        <v>0</v>
      </c>
      <c r="P110" s="205">
        <f>IFERROR(IF(G110="X",0,IF(H110="X",0,VLOOKUP(H110,'1'!$K$3:$L$16,2,FALSE))),0)</f>
        <v>0</v>
      </c>
      <c r="Q110" s="205">
        <f t="shared" si="4"/>
        <v>0</v>
      </c>
      <c r="R110" s="205">
        <f>IFERROR(VLOOKUP(H110,'47'!$K$3:$M$16,3,FALSE),0)</f>
        <v>0</v>
      </c>
      <c r="S110" s="205">
        <f t="shared" si="5"/>
        <v>0</v>
      </c>
      <c r="T110" s="205"/>
      <c r="U110" s="205"/>
      <c r="V110" s="205"/>
    </row>
    <row r="111" spans="1:30">
      <c r="A111" s="203"/>
      <c r="B111" s="204"/>
      <c r="C111" s="204"/>
      <c r="D111" s="203"/>
      <c r="E111" s="203"/>
      <c r="H111" s="203"/>
      <c r="I111" s="205"/>
      <c r="J111" s="205"/>
      <c r="K111" s="205"/>
      <c r="L111" s="205"/>
      <c r="M111" s="205"/>
      <c r="O111" s="205">
        <f t="shared" si="6"/>
        <v>0</v>
      </c>
      <c r="P111" s="205">
        <f>IFERROR(IF(G111="X",0,IF(H111="X",0,VLOOKUP(H111,'1'!$K$3:$L$16,2,FALSE))),0)</f>
        <v>0</v>
      </c>
      <c r="Q111" s="205">
        <f t="shared" si="4"/>
        <v>0</v>
      </c>
      <c r="R111" s="205">
        <f>IFERROR(VLOOKUP(H111,'47'!$K$3:$M$16,3,FALSE),0)</f>
        <v>0</v>
      </c>
      <c r="S111" s="205">
        <f t="shared" si="5"/>
        <v>0</v>
      </c>
      <c r="T111" s="205"/>
      <c r="U111" s="205"/>
      <c r="V111" s="205"/>
    </row>
    <row r="112" spans="1:30">
      <c r="A112" s="203"/>
      <c r="B112" s="204"/>
      <c r="C112" s="204"/>
      <c r="D112" s="203"/>
      <c r="E112" s="203"/>
      <c r="H112" s="203"/>
      <c r="I112" s="205"/>
      <c r="J112" s="205"/>
      <c r="K112" s="205"/>
      <c r="L112" s="205"/>
      <c r="M112" s="205"/>
      <c r="O112" s="205">
        <f t="shared" si="6"/>
        <v>0</v>
      </c>
      <c r="P112" s="205">
        <f>IFERROR(IF(G112="X",0,IF(H112="X",0,VLOOKUP(H112,'1'!$K$3:$L$16,2,FALSE))),0)</f>
        <v>0</v>
      </c>
      <c r="Q112" s="205">
        <f t="shared" si="4"/>
        <v>0</v>
      </c>
      <c r="R112" s="205">
        <f>IFERROR(VLOOKUP(H112,'47'!$K$3:$M$16,3,FALSE),0)</f>
        <v>0</v>
      </c>
      <c r="S112" s="205">
        <f t="shared" si="5"/>
        <v>0</v>
      </c>
      <c r="T112" s="205"/>
      <c r="U112" s="205"/>
      <c r="V112" s="205"/>
    </row>
    <row r="113" spans="1:22">
      <c r="A113" s="203"/>
      <c r="B113" s="204"/>
      <c r="C113" s="204"/>
      <c r="D113" s="203"/>
      <c r="E113" s="203"/>
      <c r="H113" s="203"/>
      <c r="I113" s="205"/>
      <c r="J113" s="205"/>
      <c r="K113" s="205"/>
      <c r="L113" s="205"/>
      <c r="M113" s="205"/>
      <c r="O113" s="205">
        <f t="shared" si="6"/>
        <v>0</v>
      </c>
      <c r="P113" s="205">
        <f>IFERROR(IF(G113="X",0,IF(H113="X",0,VLOOKUP(H113,'1'!$K$3:$L$16,2,FALSE))),0)</f>
        <v>0</v>
      </c>
      <c r="Q113" s="205">
        <f t="shared" si="4"/>
        <v>0</v>
      </c>
      <c r="R113" s="205">
        <f>IFERROR(VLOOKUP(H113,'47'!$K$3:$M$16,3,FALSE),0)</f>
        <v>0</v>
      </c>
      <c r="S113" s="205">
        <f t="shared" si="5"/>
        <v>0</v>
      </c>
      <c r="T113" s="205"/>
      <c r="U113" s="205"/>
      <c r="V113" s="205"/>
    </row>
    <row r="114" spans="1:22">
      <c r="A114" s="203"/>
      <c r="B114" s="204"/>
      <c r="C114" s="204"/>
      <c r="D114" s="203"/>
      <c r="E114" s="203"/>
      <c r="H114" s="203"/>
      <c r="I114" s="205"/>
      <c r="J114" s="205"/>
      <c r="K114" s="205"/>
      <c r="L114" s="205"/>
      <c r="M114" s="205"/>
      <c r="O114" s="205">
        <f t="shared" si="6"/>
        <v>0</v>
      </c>
      <c r="P114" s="205">
        <f>IFERROR(IF(G114="X",0,IF(H114="X",0,VLOOKUP(H114,'1'!$K$3:$L$16,2,FALSE))),0)</f>
        <v>0</v>
      </c>
      <c r="Q114" s="205">
        <f t="shared" si="4"/>
        <v>0</v>
      </c>
      <c r="R114" s="205">
        <f>IFERROR(VLOOKUP(H114,'47'!$K$3:$M$16,3,FALSE),0)</f>
        <v>0</v>
      </c>
      <c r="S114" s="205">
        <f t="shared" si="5"/>
        <v>0</v>
      </c>
      <c r="T114" s="205"/>
      <c r="U114" s="205"/>
      <c r="V114" s="205"/>
    </row>
    <row r="115" spans="1:22">
      <c r="A115" s="203"/>
      <c r="B115" s="204"/>
      <c r="C115" s="204"/>
      <c r="D115" s="203"/>
      <c r="E115" s="203"/>
      <c r="H115" s="203"/>
      <c r="I115" s="205"/>
      <c r="J115" s="205"/>
      <c r="K115" s="205"/>
      <c r="L115" s="205"/>
      <c r="M115" s="205"/>
      <c r="O115" s="205">
        <f t="shared" si="6"/>
        <v>0</v>
      </c>
      <c r="P115" s="205">
        <f>IFERROR(IF(G115="X",0,IF(H115="X",0,VLOOKUP(H115,'1'!$K$3:$L$16,2,FALSE))),0)</f>
        <v>0</v>
      </c>
      <c r="Q115" s="205">
        <f t="shared" si="4"/>
        <v>0</v>
      </c>
      <c r="R115" s="205">
        <f>IFERROR(VLOOKUP(H115,'47'!$K$3:$M$16,3,FALSE),0)</f>
        <v>0</v>
      </c>
      <c r="S115" s="205">
        <f t="shared" si="5"/>
        <v>0</v>
      </c>
      <c r="T115" s="205"/>
      <c r="U115" s="205"/>
      <c r="V115" s="205"/>
    </row>
    <row r="116" spans="1:22">
      <c r="A116" s="203"/>
      <c r="B116" s="204"/>
      <c r="C116" s="204"/>
      <c r="D116" s="203"/>
      <c r="E116" s="203"/>
      <c r="H116" s="203"/>
      <c r="I116" s="205"/>
      <c r="J116" s="205"/>
      <c r="K116" s="205"/>
      <c r="L116" s="205"/>
      <c r="M116" s="205"/>
      <c r="O116" s="205">
        <f t="shared" si="6"/>
        <v>0</v>
      </c>
      <c r="P116" s="205">
        <f>IFERROR(IF(G116="X",0,IF(H116="X",0,VLOOKUP(H116,'1'!$K$3:$L$16,2,FALSE))),0)</f>
        <v>0</v>
      </c>
      <c r="Q116" s="205">
        <f t="shared" si="4"/>
        <v>0</v>
      </c>
      <c r="R116" s="205">
        <f>IFERROR(VLOOKUP(H116,'47'!$K$3:$M$16,3,FALSE),0)</f>
        <v>0</v>
      </c>
      <c r="S116" s="205">
        <f t="shared" si="5"/>
        <v>0</v>
      </c>
      <c r="T116" s="205"/>
      <c r="U116" s="205"/>
      <c r="V116" s="205"/>
    </row>
    <row r="117" spans="1:22">
      <c r="A117" s="203"/>
      <c r="B117" s="204"/>
      <c r="C117" s="204"/>
      <c r="D117" s="203"/>
      <c r="E117" s="203"/>
      <c r="H117" s="203"/>
      <c r="I117" s="205"/>
      <c r="J117" s="205"/>
      <c r="K117" s="205"/>
      <c r="L117" s="205"/>
      <c r="M117" s="205"/>
      <c r="O117" s="205">
        <f t="shared" si="6"/>
        <v>0</v>
      </c>
      <c r="P117" s="205">
        <f>IFERROR(IF(G117="X",0,IF(H117="X",0,VLOOKUP(H117,'1'!$K$3:$L$16,2,FALSE))),0)</f>
        <v>0</v>
      </c>
      <c r="Q117" s="205">
        <f t="shared" si="4"/>
        <v>0</v>
      </c>
      <c r="R117" s="205">
        <f>IFERROR(VLOOKUP(H117,'47'!$K$3:$M$16,3,FALSE),0)</f>
        <v>0</v>
      </c>
      <c r="S117" s="205">
        <f t="shared" si="5"/>
        <v>0</v>
      </c>
      <c r="T117" s="205"/>
      <c r="U117" s="205"/>
      <c r="V117" s="205"/>
    </row>
    <row r="118" spans="1:22">
      <c r="A118" s="203"/>
      <c r="B118" s="204"/>
      <c r="C118" s="204"/>
      <c r="D118" s="203"/>
      <c r="E118" s="203"/>
      <c r="H118" s="203"/>
      <c r="I118" s="205"/>
      <c r="J118" s="205"/>
      <c r="K118" s="205"/>
      <c r="L118" s="205"/>
      <c r="M118" s="205"/>
      <c r="O118" s="205">
        <f t="shared" si="6"/>
        <v>0</v>
      </c>
      <c r="P118" s="205">
        <f>IFERROR(IF(G118="X",0,IF(H118="X",0,VLOOKUP(H118,'1'!$K$3:$L$16,2,FALSE))),0)</f>
        <v>0</v>
      </c>
      <c r="Q118" s="205">
        <f t="shared" si="4"/>
        <v>0</v>
      </c>
      <c r="R118" s="205">
        <f>IFERROR(VLOOKUP(H118,'47'!$K$3:$M$16,3,FALSE),0)</f>
        <v>0</v>
      </c>
      <c r="S118" s="205">
        <f t="shared" si="5"/>
        <v>0</v>
      </c>
      <c r="T118" s="205"/>
      <c r="U118" s="205"/>
      <c r="V118" s="205"/>
    </row>
    <row r="119" spans="1:22">
      <c r="A119" s="203"/>
      <c r="B119" s="204"/>
      <c r="C119" s="204"/>
      <c r="D119" s="203"/>
      <c r="E119" s="203"/>
      <c r="H119" s="203"/>
      <c r="I119" s="205"/>
      <c r="J119" s="205"/>
      <c r="K119" s="205"/>
      <c r="L119" s="205"/>
      <c r="M119" s="205"/>
      <c r="O119" s="205">
        <f t="shared" si="6"/>
        <v>0</v>
      </c>
      <c r="P119" s="205">
        <f>IFERROR(IF(G119="X",0,IF(H119="X",0,VLOOKUP(H119,'1'!$K$3:$L$16,2,FALSE))),0)</f>
        <v>0</v>
      </c>
      <c r="Q119" s="205">
        <f t="shared" si="4"/>
        <v>0</v>
      </c>
      <c r="R119" s="205">
        <f>IFERROR(VLOOKUP(H119,'47'!$K$3:$M$16,3,FALSE),0)</f>
        <v>0</v>
      </c>
      <c r="S119" s="205">
        <f t="shared" si="5"/>
        <v>0</v>
      </c>
      <c r="T119" s="205"/>
      <c r="U119" s="205"/>
      <c r="V119" s="205"/>
    </row>
    <row r="120" spans="1:22">
      <c r="A120" s="203"/>
      <c r="B120" s="204"/>
      <c r="C120" s="204"/>
      <c r="D120" s="203"/>
      <c r="E120" s="203"/>
      <c r="H120" s="203"/>
      <c r="I120" s="205"/>
      <c r="J120" s="205"/>
      <c r="K120" s="205"/>
      <c r="L120" s="205"/>
      <c r="M120" s="205"/>
      <c r="O120" s="205">
        <f t="shared" si="6"/>
        <v>0</v>
      </c>
      <c r="P120" s="205">
        <f>IFERROR(IF(G120="X",0,IF(H120="X",0,VLOOKUP(H120,'1'!$K$3:$L$16,2,FALSE))),0)</f>
        <v>0</v>
      </c>
      <c r="Q120" s="205">
        <f t="shared" si="4"/>
        <v>0</v>
      </c>
      <c r="R120" s="205">
        <f>IFERROR(VLOOKUP(H120,'47'!$K$3:$M$16,3,FALSE),0)</f>
        <v>0</v>
      </c>
      <c r="S120" s="205">
        <f t="shared" si="5"/>
        <v>0</v>
      </c>
      <c r="T120" s="205"/>
      <c r="U120" s="205"/>
      <c r="V120" s="205"/>
    </row>
    <row r="121" spans="1:22">
      <c r="A121" s="203"/>
      <c r="B121" s="204"/>
      <c r="C121" s="204"/>
      <c r="D121" s="203"/>
      <c r="E121" s="203"/>
      <c r="H121" s="203"/>
      <c r="I121" s="205"/>
      <c r="J121" s="205"/>
      <c r="K121" s="205"/>
      <c r="L121" s="205"/>
      <c r="M121" s="205"/>
      <c r="O121" s="205">
        <f t="shared" si="6"/>
        <v>0</v>
      </c>
      <c r="P121" s="205">
        <f>IFERROR(IF(G121="X",0,IF(H121="X",0,VLOOKUP(H121,'1'!$K$3:$L$16,2,FALSE))),0)</f>
        <v>0</v>
      </c>
      <c r="Q121" s="205">
        <f t="shared" si="4"/>
        <v>0</v>
      </c>
      <c r="R121" s="205">
        <f>IFERROR(VLOOKUP(H121,'47'!$K$3:$M$16,3,FALSE),0)</f>
        <v>0</v>
      </c>
      <c r="S121" s="205">
        <f t="shared" si="5"/>
        <v>0</v>
      </c>
      <c r="T121" s="205"/>
      <c r="U121" s="205"/>
      <c r="V121" s="205"/>
    </row>
    <row r="122" spans="1:22">
      <c r="A122" s="203"/>
      <c r="B122" s="204"/>
      <c r="C122" s="204"/>
      <c r="D122" s="203"/>
      <c r="E122" s="203"/>
      <c r="H122" s="203"/>
      <c r="I122" s="205"/>
      <c r="J122" s="205"/>
      <c r="K122" s="205"/>
      <c r="L122" s="205"/>
      <c r="M122" s="205"/>
      <c r="O122" s="205">
        <f t="shared" si="6"/>
        <v>0</v>
      </c>
      <c r="P122" s="205">
        <f>IFERROR(IF(G122="X",0,IF(H122="X",0,VLOOKUP(H122,'1'!$K$3:$L$16,2,FALSE))),0)</f>
        <v>0</v>
      </c>
      <c r="Q122" s="205">
        <f t="shared" si="4"/>
        <v>0</v>
      </c>
      <c r="R122" s="205">
        <f>IFERROR(VLOOKUP(H122,'47'!$K$3:$M$16,3,FALSE),0)</f>
        <v>0</v>
      </c>
      <c r="S122" s="205">
        <f t="shared" si="5"/>
        <v>0</v>
      </c>
      <c r="T122" s="205"/>
      <c r="U122" s="205"/>
      <c r="V122" s="205"/>
    </row>
    <row r="123" spans="1:22">
      <c r="A123" s="203"/>
      <c r="B123" s="204"/>
      <c r="C123" s="204"/>
      <c r="D123" s="203"/>
      <c r="E123" s="203"/>
      <c r="H123" s="203"/>
      <c r="I123" s="205"/>
      <c r="J123" s="205"/>
      <c r="K123" s="205"/>
      <c r="L123" s="205"/>
      <c r="M123" s="205"/>
      <c r="O123" s="205">
        <f t="shared" si="6"/>
        <v>0</v>
      </c>
      <c r="P123" s="205">
        <f>IFERROR(IF(G123="X",0,IF(H123="X",0,VLOOKUP(H123,'1'!$K$3:$L$16,2,FALSE))),0)</f>
        <v>0</v>
      </c>
      <c r="Q123" s="205">
        <f t="shared" si="4"/>
        <v>0</v>
      </c>
      <c r="R123" s="205">
        <f>IFERROR(VLOOKUP(H123,'47'!$K$3:$M$16,3,FALSE),0)</f>
        <v>0</v>
      </c>
      <c r="S123" s="205">
        <f t="shared" si="5"/>
        <v>0</v>
      </c>
      <c r="T123" s="205"/>
      <c r="U123" s="205"/>
      <c r="V123" s="205"/>
    </row>
    <row r="124" spans="1:22">
      <c r="A124" s="203"/>
      <c r="B124" s="204"/>
      <c r="C124" s="204"/>
      <c r="D124" s="203"/>
      <c r="E124" s="203"/>
      <c r="H124" s="203"/>
      <c r="I124" s="205"/>
      <c r="J124" s="205"/>
      <c r="K124" s="205"/>
      <c r="L124" s="205"/>
      <c r="M124" s="205"/>
      <c r="O124" s="205">
        <f t="shared" si="6"/>
        <v>0</v>
      </c>
      <c r="P124" s="205">
        <f>IFERROR(IF(G124="X",0,IF(H124="X",0,VLOOKUP(H124,'1'!$K$3:$L$16,2,FALSE))),0)</f>
        <v>0</v>
      </c>
      <c r="Q124" s="205">
        <f t="shared" si="4"/>
        <v>0</v>
      </c>
      <c r="R124" s="205">
        <f>IFERROR(VLOOKUP(H124,'47'!$K$3:$M$16,3,FALSE),0)</f>
        <v>0</v>
      </c>
      <c r="S124" s="205">
        <f t="shared" si="5"/>
        <v>0</v>
      </c>
      <c r="T124" s="205"/>
      <c r="U124" s="205"/>
      <c r="V124" s="205"/>
    </row>
    <row r="125" spans="1:22">
      <c r="A125" s="203"/>
      <c r="B125" s="204"/>
      <c r="C125" s="204"/>
      <c r="D125" s="203"/>
      <c r="E125" s="203"/>
      <c r="H125" s="203"/>
      <c r="I125" s="205"/>
      <c r="J125" s="205"/>
      <c r="K125" s="205"/>
      <c r="L125" s="205"/>
      <c r="M125" s="205"/>
      <c r="O125" s="205">
        <f t="shared" si="6"/>
        <v>0</v>
      </c>
      <c r="P125" s="205">
        <f>IFERROR(IF(G125="X",0,IF(H125="X",0,VLOOKUP(H125,'1'!$K$3:$L$16,2,FALSE))),0)</f>
        <v>0</v>
      </c>
      <c r="Q125" s="205">
        <f t="shared" si="4"/>
        <v>0</v>
      </c>
      <c r="R125" s="205">
        <f>IFERROR(VLOOKUP(H125,'47'!$K$3:$M$16,3,FALSE),0)</f>
        <v>0</v>
      </c>
      <c r="S125" s="205">
        <f t="shared" si="5"/>
        <v>0</v>
      </c>
      <c r="T125" s="205"/>
      <c r="U125" s="205"/>
      <c r="V125" s="205"/>
    </row>
    <row r="126" spans="1:22">
      <c r="A126" s="203"/>
      <c r="B126" s="204"/>
      <c r="C126" s="204"/>
      <c r="D126" s="203"/>
      <c r="E126" s="203"/>
      <c r="H126" s="203"/>
      <c r="I126" s="205"/>
      <c r="J126" s="205"/>
      <c r="K126" s="205"/>
      <c r="L126" s="205"/>
      <c r="M126" s="205"/>
      <c r="O126" s="205">
        <f t="shared" si="6"/>
        <v>0</v>
      </c>
      <c r="P126" s="205">
        <f>IFERROR(IF(G126="X",0,IF(H126="X",0,VLOOKUP(H126,'1'!$K$3:$L$16,2,FALSE))),0)</f>
        <v>0</v>
      </c>
      <c r="Q126" s="205">
        <f t="shared" si="4"/>
        <v>0</v>
      </c>
      <c r="R126" s="205">
        <f>IFERROR(VLOOKUP(H126,'47'!$K$3:$M$16,3,FALSE),0)</f>
        <v>0</v>
      </c>
      <c r="S126" s="205">
        <f t="shared" si="5"/>
        <v>0</v>
      </c>
      <c r="T126" s="205"/>
      <c r="U126" s="205"/>
      <c r="V126" s="205"/>
    </row>
    <row r="127" spans="1:22">
      <c r="A127" s="203"/>
      <c r="B127" s="204"/>
      <c r="C127" s="204"/>
      <c r="D127" s="203"/>
      <c r="E127" s="203"/>
      <c r="H127" s="203"/>
      <c r="I127" s="205"/>
      <c r="J127" s="205"/>
      <c r="K127" s="205"/>
      <c r="L127" s="205"/>
      <c r="M127" s="205"/>
      <c r="O127" s="205">
        <f t="shared" si="6"/>
        <v>0</v>
      </c>
      <c r="P127" s="205">
        <f>IFERROR(IF(G127="X",0,IF(H127="X",0,VLOOKUP(H127,'1'!$K$3:$L$16,2,FALSE))),0)</f>
        <v>0</v>
      </c>
      <c r="Q127" s="205">
        <f t="shared" si="4"/>
        <v>0</v>
      </c>
      <c r="R127" s="205">
        <f>IFERROR(VLOOKUP(H127,'47'!$K$3:$M$16,3,FALSE),0)</f>
        <v>0</v>
      </c>
      <c r="S127" s="205">
        <f t="shared" si="5"/>
        <v>0</v>
      </c>
      <c r="T127" s="205"/>
      <c r="U127" s="205"/>
      <c r="V127" s="205"/>
    </row>
    <row r="128" spans="1:22">
      <c r="A128" s="203"/>
      <c r="B128" s="204"/>
      <c r="C128" s="204"/>
      <c r="D128" s="203"/>
      <c r="E128" s="203"/>
      <c r="H128" s="203"/>
      <c r="I128" s="205"/>
      <c r="J128" s="205"/>
      <c r="K128" s="205"/>
      <c r="L128" s="205"/>
      <c r="M128" s="205"/>
      <c r="O128" s="205">
        <f t="shared" si="6"/>
        <v>0</v>
      </c>
      <c r="P128" s="205">
        <f>IFERROR(IF(G128="X",0,IF(H128="X",0,VLOOKUP(H128,'1'!$K$3:$L$16,2,FALSE))),0)</f>
        <v>0</v>
      </c>
      <c r="Q128" s="205">
        <f t="shared" si="4"/>
        <v>0</v>
      </c>
      <c r="R128" s="205">
        <f>IFERROR(VLOOKUP(H128,'47'!$K$3:$M$16,3,FALSE),0)</f>
        <v>0</v>
      </c>
      <c r="S128" s="205">
        <f t="shared" si="5"/>
        <v>0</v>
      </c>
      <c r="T128" s="205"/>
      <c r="U128" s="205"/>
      <c r="V128" s="205"/>
    </row>
    <row r="129" spans="1:22">
      <c r="A129" s="203"/>
      <c r="B129" s="204"/>
      <c r="C129" s="204"/>
      <c r="D129" s="203"/>
      <c r="E129" s="203"/>
      <c r="H129" s="203"/>
      <c r="I129" s="205"/>
      <c r="J129" s="205"/>
      <c r="K129" s="205"/>
      <c r="L129" s="205"/>
      <c r="M129" s="205"/>
      <c r="O129" s="205">
        <f t="shared" si="6"/>
        <v>0</v>
      </c>
      <c r="P129" s="205">
        <f>IFERROR(IF(G129="X",0,IF(H129="X",0,VLOOKUP(H129,'1'!$K$3:$L$16,2,FALSE))),0)</f>
        <v>0</v>
      </c>
      <c r="Q129" s="205">
        <f t="shared" si="4"/>
        <v>0</v>
      </c>
      <c r="R129" s="205">
        <f>IFERROR(VLOOKUP(H129,'47'!$K$3:$M$16,3,FALSE),0)</f>
        <v>0</v>
      </c>
      <c r="S129" s="205">
        <f t="shared" si="5"/>
        <v>0</v>
      </c>
      <c r="T129" s="205"/>
      <c r="U129" s="205"/>
      <c r="V129" s="205"/>
    </row>
    <row r="130" spans="1:22">
      <c r="A130" s="203"/>
      <c r="B130" s="204"/>
      <c r="C130" s="204"/>
      <c r="D130" s="203"/>
      <c r="E130" s="203"/>
      <c r="H130" s="203"/>
      <c r="I130" s="205"/>
      <c r="J130" s="205"/>
      <c r="K130" s="205"/>
      <c r="L130" s="205"/>
      <c r="M130" s="205"/>
      <c r="O130" s="205">
        <f t="shared" si="6"/>
        <v>0</v>
      </c>
      <c r="P130" s="205">
        <f>IFERROR(IF(G130="X",0,IF(H130="X",0,VLOOKUP(H130,'1'!$K$3:$L$16,2,FALSE))),0)</f>
        <v>0</v>
      </c>
      <c r="Q130" s="205">
        <f t="shared" si="4"/>
        <v>0</v>
      </c>
      <c r="R130" s="205">
        <f>IFERROR(VLOOKUP(H130,'47'!$K$3:$M$16,3,FALSE),0)</f>
        <v>0</v>
      </c>
      <c r="S130" s="205">
        <f t="shared" si="5"/>
        <v>0</v>
      </c>
      <c r="T130" s="205"/>
      <c r="U130" s="205"/>
      <c r="V130" s="205"/>
    </row>
    <row r="131" spans="1:22">
      <c r="A131" s="203"/>
      <c r="B131" s="204"/>
      <c r="C131" s="204"/>
      <c r="D131" s="203"/>
      <c r="E131" s="203"/>
      <c r="H131" s="203"/>
      <c r="I131" s="205"/>
      <c r="J131" s="205"/>
      <c r="K131" s="205"/>
      <c r="L131" s="205"/>
      <c r="M131" s="205"/>
      <c r="O131" s="205">
        <f t="shared" si="6"/>
        <v>0</v>
      </c>
      <c r="P131" s="205">
        <f>IFERROR(IF(G131="X",0,IF(H131="X",0,VLOOKUP(H131,'1'!$K$3:$L$16,2,FALSE))),0)</f>
        <v>0</v>
      </c>
      <c r="Q131" s="205">
        <f t="shared" si="4"/>
        <v>0</v>
      </c>
      <c r="R131" s="205">
        <f>IFERROR(VLOOKUP(H131,'47'!$K$3:$M$16,3,FALSE),0)</f>
        <v>0</v>
      </c>
      <c r="S131" s="205">
        <f t="shared" si="5"/>
        <v>0</v>
      </c>
      <c r="T131" s="205"/>
      <c r="U131" s="205"/>
      <c r="V131" s="205"/>
    </row>
    <row r="132" spans="1:22">
      <c r="A132" s="203"/>
      <c r="B132" s="204"/>
      <c r="C132" s="204"/>
      <c r="D132" s="203"/>
      <c r="E132" s="203"/>
      <c r="H132" s="203"/>
      <c r="I132" s="205"/>
      <c r="J132" s="205"/>
      <c r="K132" s="205"/>
      <c r="L132" s="205"/>
      <c r="M132" s="205"/>
      <c r="O132" s="205">
        <f t="shared" si="6"/>
        <v>0</v>
      </c>
      <c r="P132" s="205">
        <f>IFERROR(IF(G132="X",0,IF(H132="X",0,VLOOKUP(H132,'1'!$K$3:$L$16,2,FALSE))),0)</f>
        <v>0</v>
      </c>
      <c r="Q132" s="205">
        <f t="shared" ref="Q132:Q195" si="7">O132*P132</f>
        <v>0</v>
      </c>
      <c r="R132" s="205">
        <f>IFERROR(VLOOKUP(H132,'47'!$K$3:$M$16,3,FALSE),0)</f>
        <v>0</v>
      </c>
      <c r="S132" s="205">
        <f t="shared" ref="S132:S195" si="8">IF(R132=0,0,Q132/R132)</f>
        <v>0</v>
      </c>
      <c r="T132" s="205"/>
      <c r="U132" s="205"/>
      <c r="V132" s="205"/>
    </row>
    <row r="133" spans="1:22">
      <c r="A133" s="203"/>
      <c r="B133" s="204"/>
      <c r="C133" s="204"/>
      <c r="D133" s="203"/>
      <c r="E133" s="203"/>
      <c r="H133" s="203"/>
      <c r="I133" s="205"/>
      <c r="J133" s="205"/>
      <c r="K133" s="205"/>
      <c r="L133" s="205"/>
      <c r="M133" s="205"/>
      <c r="O133" s="205">
        <f t="shared" si="6"/>
        <v>0</v>
      </c>
      <c r="P133" s="205">
        <f>IFERROR(IF(G133="X",0,IF(H133="X",0,VLOOKUP(H133,'1'!$K$3:$L$16,2,FALSE))),0)</f>
        <v>0</v>
      </c>
      <c r="Q133" s="205">
        <f t="shared" si="7"/>
        <v>0</v>
      </c>
      <c r="R133" s="205">
        <f>IFERROR(VLOOKUP(H133,'47'!$K$3:$M$16,3,FALSE),0)</f>
        <v>0</v>
      </c>
      <c r="S133" s="205">
        <f t="shared" si="8"/>
        <v>0</v>
      </c>
      <c r="T133" s="205"/>
      <c r="U133" s="205"/>
      <c r="V133" s="205"/>
    </row>
    <row r="134" spans="1:22">
      <c r="A134" s="203"/>
      <c r="B134" s="204"/>
      <c r="C134" s="204"/>
      <c r="D134" s="203"/>
      <c r="E134" s="203"/>
      <c r="H134" s="203"/>
      <c r="I134" s="205"/>
      <c r="J134" s="205"/>
      <c r="K134" s="205"/>
      <c r="L134" s="205"/>
      <c r="M134" s="205"/>
      <c r="O134" s="205">
        <f t="shared" si="6"/>
        <v>0</v>
      </c>
      <c r="P134" s="205">
        <f>IFERROR(IF(G134="X",0,IF(H134="X",0,VLOOKUP(H134,'1'!$K$3:$L$16,2,FALSE))),0)</f>
        <v>0</v>
      </c>
      <c r="Q134" s="205">
        <f t="shared" si="7"/>
        <v>0</v>
      </c>
      <c r="R134" s="205">
        <f>IFERROR(VLOOKUP(H134,'47'!$K$3:$M$16,3,FALSE),0)</f>
        <v>0</v>
      </c>
      <c r="S134" s="205">
        <f t="shared" si="8"/>
        <v>0</v>
      </c>
      <c r="T134" s="205"/>
      <c r="U134" s="205"/>
      <c r="V134" s="205"/>
    </row>
    <row r="135" spans="1:22">
      <c r="A135" s="203"/>
      <c r="B135" s="204"/>
      <c r="C135" s="204"/>
      <c r="D135" s="203"/>
      <c r="E135" s="203"/>
      <c r="H135" s="203"/>
      <c r="I135" s="205"/>
      <c r="J135" s="205"/>
      <c r="K135" s="205"/>
      <c r="L135" s="205"/>
      <c r="M135" s="205"/>
      <c r="O135" s="205">
        <f t="shared" si="6"/>
        <v>0</v>
      </c>
      <c r="P135" s="205">
        <f>IFERROR(IF(G135="X",0,IF(H135="X",0,VLOOKUP(H135,'1'!$K$3:$L$16,2,FALSE))),0)</f>
        <v>0</v>
      </c>
      <c r="Q135" s="205">
        <f t="shared" si="7"/>
        <v>0</v>
      </c>
      <c r="R135" s="205">
        <f>IFERROR(VLOOKUP(H135,'47'!$K$3:$M$16,3,FALSE),0)</f>
        <v>0</v>
      </c>
      <c r="S135" s="205">
        <f t="shared" si="8"/>
        <v>0</v>
      </c>
      <c r="T135" s="205"/>
      <c r="U135" s="205"/>
      <c r="V135" s="205"/>
    </row>
    <row r="136" spans="1:22">
      <c r="A136" s="203"/>
      <c r="B136" s="204"/>
      <c r="C136" s="204"/>
      <c r="D136" s="203"/>
      <c r="E136" s="203"/>
      <c r="H136" s="203"/>
      <c r="I136" s="205"/>
      <c r="J136" s="205"/>
      <c r="K136" s="205"/>
      <c r="L136" s="205"/>
      <c r="M136" s="205"/>
      <c r="O136" s="205">
        <f t="shared" si="6"/>
        <v>0</v>
      </c>
      <c r="P136" s="205">
        <f>IFERROR(IF(G136="X",0,IF(H136="X",0,VLOOKUP(H136,'1'!$K$3:$L$16,2,FALSE))),0)</f>
        <v>0</v>
      </c>
      <c r="Q136" s="205">
        <f t="shared" si="7"/>
        <v>0</v>
      </c>
      <c r="R136" s="205">
        <f>IFERROR(VLOOKUP(H136,'47'!$K$3:$M$16,3,FALSE),0)</f>
        <v>0</v>
      </c>
      <c r="S136" s="205">
        <f t="shared" si="8"/>
        <v>0</v>
      </c>
      <c r="T136" s="205"/>
      <c r="U136" s="205"/>
      <c r="V136" s="205"/>
    </row>
    <row r="137" spans="1:22">
      <c r="A137" s="203"/>
      <c r="B137" s="204"/>
      <c r="C137" s="204"/>
      <c r="D137" s="203"/>
      <c r="E137" s="203"/>
      <c r="H137" s="203"/>
      <c r="I137" s="205"/>
      <c r="J137" s="205"/>
      <c r="K137" s="205"/>
      <c r="L137" s="205"/>
      <c r="M137" s="205"/>
      <c r="O137" s="205">
        <f t="shared" si="6"/>
        <v>0</v>
      </c>
      <c r="P137" s="205">
        <f>IFERROR(IF(G137="X",0,IF(H137="X",0,VLOOKUP(H137,'1'!$K$3:$L$16,2,FALSE))),0)</f>
        <v>0</v>
      </c>
      <c r="Q137" s="205">
        <f t="shared" si="7"/>
        <v>0</v>
      </c>
      <c r="R137" s="205">
        <f>IFERROR(VLOOKUP(H137,'47'!$K$3:$M$16,3,FALSE),0)</f>
        <v>0</v>
      </c>
      <c r="S137" s="205">
        <f t="shared" si="8"/>
        <v>0</v>
      </c>
      <c r="T137" s="205"/>
      <c r="U137" s="205"/>
      <c r="V137" s="205"/>
    </row>
    <row r="138" spans="1:22">
      <c r="A138" s="203"/>
      <c r="B138" s="204"/>
      <c r="C138" s="204"/>
      <c r="D138" s="203"/>
      <c r="E138" s="203"/>
      <c r="H138" s="203"/>
      <c r="I138" s="205"/>
      <c r="J138" s="205"/>
      <c r="K138" s="205"/>
      <c r="L138" s="205"/>
      <c r="M138" s="205"/>
      <c r="O138" s="205">
        <f t="shared" si="6"/>
        <v>0</v>
      </c>
      <c r="P138" s="205">
        <f>IFERROR(IF(G138="X",0,IF(H138="X",0,VLOOKUP(H138,'1'!$K$3:$L$16,2,FALSE))),0)</f>
        <v>0</v>
      </c>
      <c r="Q138" s="205">
        <f t="shared" si="7"/>
        <v>0</v>
      </c>
      <c r="R138" s="205">
        <f>IFERROR(VLOOKUP(H138,'47'!$K$3:$M$16,3,FALSE),0)</f>
        <v>0</v>
      </c>
      <c r="S138" s="205">
        <f t="shared" si="8"/>
        <v>0</v>
      </c>
      <c r="T138" s="205"/>
      <c r="U138" s="205"/>
      <c r="V138" s="205"/>
    </row>
    <row r="139" spans="1:22">
      <c r="A139" s="203"/>
      <c r="B139" s="204"/>
      <c r="C139" s="204"/>
      <c r="D139" s="203"/>
      <c r="E139" s="203"/>
      <c r="H139" s="203"/>
      <c r="I139" s="205"/>
      <c r="J139" s="205"/>
      <c r="K139" s="205"/>
      <c r="L139" s="205"/>
      <c r="M139" s="205"/>
      <c r="O139" s="205">
        <f t="shared" si="6"/>
        <v>0</v>
      </c>
      <c r="P139" s="205">
        <f>IFERROR(IF(G139="X",0,IF(H139="X",0,VLOOKUP(H139,'1'!$K$3:$L$16,2,FALSE))),0)</f>
        <v>0</v>
      </c>
      <c r="Q139" s="205">
        <f t="shared" si="7"/>
        <v>0</v>
      </c>
      <c r="R139" s="205">
        <f>IFERROR(VLOOKUP(H139,'47'!$K$3:$M$16,3,FALSE),0)</f>
        <v>0</v>
      </c>
      <c r="S139" s="205">
        <f t="shared" si="8"/>
        <v>0</v>
      </c>
      <c r="T139" s="205"/>
      <c r="U139" s="205"/>
      <c r="V139" s="205"/>
    </row>
    <row r="140" spans="1:22">
      <c r="A140" s="203"/>
      <c r="B140" s="204"/>
      <c r="C140" s="204"/>
      <c r="D140" s="203"/>
      <c r="E140" s="203"/>
      <c r="H140" s="203"/>
      <c r="I140" s="205"/>
      <c r="J140" s="205"/>
      <c r="K140" s="205"/>
      <c r="L140" s="205"/>
      <c r="M140" s="205"/>
      <c r="O140" s="205">
        <f t="shared" si="6"/>
        <v>0</v>
      </c>
      <c r="P140" s="205">
        <f>IFERROR(IF(G140="X",0,IF(H140="X",0,VLOOKUP(H140,'1'!$K$3:$L$16,2,FALSE))),0)</f>
        <v>0</v>
      </c>
      <c r="Q140" s="205">
        <f t="shared" si="7"/>
        <v>0</v>
      </c>
      <c r="R140" s="205">
        <f>IFERROR(VLOOKUP(H140,'47'!$K$3:$M$16,3,FALSE),0)</f>
        <v>0</v>
      </c>
      <c r="S140" s="205">
        <f t="shared" si="8"/>
        <v>0</v>
      </c>
      <c r="T140" s="205"/>
      <c r="U140" s="205"/>
      <c r="V140" s="205"/>
    </row>
    <row r="141" spans="1:22">
      <c r="A141" s="203"/>
      <c r="B141" s="204"/>
      <c r="C141" s="204"/>
      <c r="D141" s="203"/>
      <c r="E141" s="203"/>
      <c r="H141" s="203"/>
      <c r="I141" s="205"/>
      <c r="J141" s="205"/>
      <c r="K141" s="205"/>
      <c r="L141" s="205"/>
      <c r="M141" s="205"/>
      <c r="O141" s="205">
        <f t="shared" si="6"/>
        <v>0</v>
      </c>
      <c r="P141" s="205">
        <f>IFERROR(IF(G141="X",0,IF(H141="X",0,VLOOKUP(H141,'1'!$K$3:$L$16,2,FALSE))),0)</f>
        <v>0</v>
      </c>
      <c r="Q141" s="205">
        <f t="shared" si="7"/>
        <v>0</v>
      </c>
      <c r="R141" s="205">
        <f>IFERROR(VLOOKUP(H141,'47'!$K$3:$M$16,3,FALSE),0)</f>
        <v>0</v>
      </c>
      <c r="S141" s="205">
        <f t="shared" si="8"/>
        <v>0</v>
      </c>
      <c r="T141" s="205"/>
      <c r="U141" s="205"/>
      <c r="V141" s="205"/>
    </row>
    <row r="142" spans="1:22">
      <c r="A142" s="203"/>
      <c r="B142" s="204"/>
      <c r="C142" s="204"/>
      <c r="D142" s="203"/>
      <c r="E142" s="203"/>
      <c r="H142" s="203"/>
      <c r="I142" s="205"/>
      <c r="J142" s="205"/>
      <c r="K142" s="205"/>
      <c r="L142" s="205"/>
      <c r="M142" s="205"/>
      <c r="O142" s="205">
        <f t="shared" si="6"/>
        <v>0</v>
      </c>
      <c r="P142" s="205">
        <f>IFERROR(IF(G142="X",0,IF(H142="X",0,VLOOKUP(H142,'1'!$K$3:$L$16,2,FALSE))),0)</f>
        <v>0</v>
      </c>
      <c r="Q142" s="205">
        <f t="shared" si="7"/>
        <v>0</v>
      </c>
      <c r="R142" s="205">
        <f>IFERROR(VLOOKUP(H142,'47'!$K$3:$M$16,3,FALSE),0)</f>
        <v>0</v>
      </c>
      <c r="S142" s="205">
        <f t="shared" si="8"/>
        <v>0</v>
      </c>
      <c r="T142" s="205"/>
      <c r="U142" s="205"/>
      <c r="V142" s="205"/>
    </row>
    <row r="143" spans="1:22">
      <c r="A143" s="203"/>
      <c r="B143" s="204"/>
      <c r="C143" s="204"/>
      <c r="D143" s="203"/>
      <c r="E143" s="203"/>
      <c r="H143" s="203"/>
      <c r="I143" s="205"/>
      <c r="J143" s="205"/>
      <c r="K143" s="205"/>
      <c r="L143" s="205"/>
      <c r="M143" s="205"/>
      <c r="O143" s="205">
        <f t="shared" si="6"/>
        <v>0</v>
      </c>
      <c r="P143" s="205">
        <f>IFERROR(IF(G143="X",0,IF(H143="X",0,VLOOKUP(H143,'1'!$K$3:$L$16,2,FALSE))),0)</f>
        <v>0</v>
      </c>
      <c r="Q143" s="205">
        <f t="shared" si="7"/>
        <v>0</v>
      </c>
      <c r="R143" s="205">
        <f>IFERROR(VLOOKUP(H143,'47'!$K$3:$M$16,3,FALSE),0)</f>
        <v>0</v>
      </c>
      <c r="S143" s="205">
        <f t="shared" si="8"/>
        <v>0</v>
      </c>
      <c r="T143" s="205"/>
      <c r="U143" s="205"/>
      <c r="V143" s="205"/>
    </row>
    <row r="144" spans="1:22">
      <c r="A144" s="203"/>
      <c r="B144" s="204"/>
      <c r="C144" s="204"/>
      <c r="D144" s="203"/>
      <c r="E144" s="203"/>
      <c r="H144" s="203"/>
      <c r="I144" s="205"/>
      <c r="J144" s="205"/>
      <c r="K144" s="205"/>
      <c r="L144" s="205"/>
      <c r="M144" s="205"/>
      <c r="O144" s="205">
        <f t="shared" si="6"/>
        <v>0</v>
      </c>
      <c r="P144" s="205">
        <f>IFERROR(IF(G144="X",0,IF(H144="X",0,VLOOKUP(H144,'1'!$K$3:$L$16,2,FALSE))),0)</f>
        <v>0</v>
      </c>
      <c r="Q144" s="205">
        <f t="shared" si="7"/>
        <v>0</v>
      </c>
      <c r="R144" s="205">
        <f>IFERROR(VLOOKUP(H144,'47'!$K$3:$M$16,3,FALSE),0)</f>
        <v>0</v>
      </c>
      <c r="S144" s="205">
        <f t="shared" si="8"/>
        <v>0</v>
      </c>
      <c r="T144" s="205"/>
      <c r="U144" s="205"/>
      <c r="V144" s="205"/>
    </row>
    <row r="145" spans="1:22">
      <c r="A145" s="203"/>
      <c r="B145" s="204"/>
      <c r="C145" s="204"/>
      <c r="D145" s="203"/>
      <c r="E145" s="203"/>
      <c r="H145" s="203"/>
      <c r="I145" s="205"/>
      <c r="J145" s="205"/>
      <c r="K145" s="205"/>
      <c r="L145" s="205"/>
      <c r="M145" s="205"/>
      <c r="O145" s="205">
        <f t="shared" si="6"/>
        <v>0</v>
      </c>
      <c r="P145" s="205">
        <f>IFERROR(IF(G145="X",0,IF(H145="X",0,VLOOKUP(H145,'1'!$K$3:$L$16,2,FALSE))),0)</f>
        <v>0</v>
      </c>
      <c r="Q145" s="205">
        <f t="shared" si="7"/>
        <v>0</v>
      </c>
      <c r="R145" s="205">
        <f>IFERROR(VLOOKUP(H145,'47'!$K$3:$M$16,3,FALSE),0)</f>
        <v>0</v>
      </c>
      <c r="S145" s="205">
        <f t="shared" si="8"/>
        <v>0</v>
      </c>
      <c r="T145" s="205"/>
      <c r="U145" s="205"/>
      <c r="V145" s="205"/>
    </row>
    <row r="146" spans="1:22">
      <c r="A146" s="203"/>
      <c r="B146" s="204"/>
      <c r="C146" s="204"/>
      <c r="D146" s="203"/>
      <c r="E146" s="203"/>
      <c r="H146" s="203"/>
      <c r="I146" s="205"/>
      <c r="J146" s="205"/>
      <c r="K146" s="205"/>
      <c r="L146" s="205"/>
      <c r="M146" s="205"/>
      <c r="O146" s="205">
        <f t="shared" si="6"/>
        <v>0</v>
      </c>
      <c r="P146" s="205">
        <f>IFERROR(IF(G146="X",0,IF(H146="X",0,VLOOKUP(H146,'1'!$K$3:$L$16,2,FALSE))),0)</f>
        <v>0</v>
      </c>
      <c r="Q146" s="205">
        <f t="shared" si="7"/>
        <v>0</v>
      </c>
      <c r="R146" s="205">
        <f>IFERROR(VLOOKUP(H146,'47'!$K$3:$M$16,3,FALSE),0)</f>
        <v>0</v>
      </c>
      <c r="S146" s="205">
        <f t="shared" si="8"/>
        <v>0</v>
      </c>
      <c r="T146" s="205"/>
      <c r="U146" s="205"/>
      <c r="V146" s="205"/>
    </row>
    <row r="147" spans="1:22">
      <c r="A147" s="203"/>
      <c r="B147" s="204"/>
      <c r="C147" s="204"/>
      <c r="D147" s="203"/>
      <c r="E147" s="203"/>
      <c r="H147" s="203"/>
      <c r="I147" s="205"/>
      <c r="J147" s="205"/>
      <c r="K147" s="205"/>
      <c r="L147" s="205"/>
      <c r="M147" s="205"/>
      <c r="O147" s="205">
        <f t="shared" si="6"/>
        <v>0</v>
      </c>
      <c r="P147" s="205">
        <f>IFERROR(IF(G147="X",0,IF(H147="X",0,VLOOKUP(H147,'1'!$K$3:$L$16,2,FALSE))),0)</f>
        <v>0</v>
      </c>
      <c r="Q147" s="205">
        <f t="shared" si="7"/>
        <v>0</v>
      </c>
      <c r="R147" s="205">
        <f>IFERROR(VLOOKUP(H147,'47'!$K$3:$M$16,3,FALSE),0)</f>
        <v>0</v>
      </c>
      <c r="S147" s="205">
        <f t="shared" si="8"/>
        <v>0</v>
      </c>
      <c r="T147" s="205"/>
      <c r="U147" s="205"/>
      <c r="V147" s="205"/>
    </row>
    <row r="148" spans="1:22">
      <c r="A148" s="203"/>
      <c r="B148" s="204"/>
      <c r="C148" s="204"/>
      <c r="D148" s="203"/>
      <c r="E148" s="203"/>
      <c r="H148" s="203"/>
      <c r="I148" s="205"/>
      <c r="J148" s="205"/>
      <c r="K148" s="205"/>
      <c r="L148" s="205"/>
      <c r="M148" s="205"/>
      <c r="O148" s="205">
        <f t="shared" si="6"/>
        <v>0</v>
      </c>
      <c r="P148" s="205">
        <f>IFERROR(IF(G148="X",0,IF(H148="X",0,VLOOKUP(H148,'1'!$K$3:$L$16,2,FALSE))),0)</f>
        <v>0</v>
      </c>
      <c r="Q148" s="205">
        <f t="shared" si="7"/>
        <v>0</v>
      </c>
      <c r="R148" s="205">
        <f>IFERROR(VLOOKUP(H148,'47'!$K$3:$M$16,3,FALSE),0)</f>
        <v>0</v>
      </c>
      <c r="S148" s="205">
        <f t="shared" si="8"/>
        <v>0</v>
      </c>
      <c r="T148" s="205"/>
      <c r="U148" s="205"/>
      <c r="V148" s="205"/>
    </row>
    <row r="149" spans="1:22">
      <c r="A149" s="203"/>
      <c r="B149" s="204"/>
      <c r="C149" s="204"/>
      <c r="D149" s="203"/>
      <c r="E149" s="203"/>
      <c r="H149" s="203"/>
      <c r="I149" s="205"/>
      <c r="J149" s="205"/>
      <c r="K149" s="205"/>
      <c r="L149" s="205"/>
      <c r="M149" s="205"/>
      <c r="O149" s="205">
        <f t="shared" si="6"/>
        <v>0</v>
      </c>
      <c r="P149" s="205">
        <f>IFERROR(IF(G149="X",0,IF(H149="X",0,VLOOKUP(H149,'1'!$K$3:$L$16,2,FALSE))),0)</f>
        <v>0</v>
      </c>
      <c r="Q149" s="205">
        <f t="shared" si="7"/>
        <v>0</v>
      </c>
      <c r="R149" s="205">
        <f>IFERROR(VLOOKUP(H149,'47'!$K$3:$M$16,3,FALSE),0)</f>
        <v>0</v>
      </c>
      <c r="S149" s="205">
        <f t="shared" si="8"/>
        <v>0</v>
      </c>
      <c r="T149" s="205"/>
      <c r="U149" s="205"/>
      <c r="V149" s="205"/>
    </row>
    <row r="150" spans="1:22">
      <c r="A150" s="203"/>
      <c r="B150" s="204"/>
      <c r="C150" s="204"/>
      <c r="D150" s="203"/>
      <c r="E150" s="203"/>
      <c r="H150" s="203"/>
      <c r="I150" s="205"/>
      <c r="J150" s="205"/>
      <c r="K150" s="205"/>
      <c r="L150" s="205"/>
      <c r="M150" s="205"/>
      <c r="O150" s="205">
        <f t="shared" si="6"/>
        <v>0</v>
      </c>
      <c r="P150" s="205">
        <f>IFERROR(IF(G150="X",0,IF(H150="X",0,VLOOKUP(H150,'1'!$K$3:$L$16,2,FALSE))),0)</f>
        <v>0</v>
      </c>
      <c r="Q150" s="205">
        <f t="shared" si="7"/>
        <v>0</v>
      </c>
      <c r="R150" s="205">
        <f>IFERROR(VLOOKUP(H150,'47'!$K$3:$M$16,3,FALSE),0)</f>
        <v>0</v>
      </c>
      <c r="S150" s="205">
        <f t="shared" si="8"/>
        <v>0</v>
      </c>
      <c r="T150" s="205"/>
      <c r="U150" s="205"/>
      <c r="V150" s="205"/>
    </row>
    <row r="151" spans="1:22">
      <c r="A151" s="203"/>
      <c r="B151" s="204"/>
      <c r="C151" s="204"/>
      <c r="D151" s="203"/>
      <c r="E151" s="203"/>
      <c r="H151" s="203"/>
      <c r="I151" s="205"/>
      <c r="J151" s="205"/>
      <c r="K151" s="205"/>
      <c r="L151" s="205"/>
      <c r="M151" s="205"/>
      <c r="O151" s="205">
        <f t="shared" si="6"/>
        <v>0</v>
      </c>
      <c r="P151" s="205">
        <f>IFERROR(IF(G151="X",0,IF(H151="X",0,VLOOKUP(H151,'1'!$K$3:$L$16,2,FALSE))),0)</f>
        <v>0</v>
      </c>
      <c r="Q151" s="205">
        <f t="shared" si="7"/>
        <v>0</v>
      </c>
      <c r="R151" s="205">
        <f>IFERROR(VLOOKUP(H151,'47'!$K$3:$M$16,3,FALSE),0)</f>
        <v>0</v>
      </c>
      <c r="S151" s="205">
        <f t="shared" si="8"/>
        <v>0</v>
      </c>
      <c r="T151" s="205"/>
      <c r="U151" s="205"/>
      <c r="V151" s="205"/>
    </row>
    <row r="152" spans="1:22">
      <c r="A152" s="203"/>
      <c r="B152" s="204"/>
      <c r="C152" s="204"/>
      <c r="D152" s="203"/>
      <c r="E152" s="203"/>
      <c r="H152" s="203"/>
      <c r="I152" s="205"/>
      <c r="J152" s="205"/>
      <c r="K152" s="205"/>
      <c r="L152" s="205"/>
      <c r="M152" s="205"/>
      <c r="O152" s="205">
        <f t="shared" si="6"/>
        <v>0</v>
      </c>
      <c r="P152" s="205">
        <f>IFERROR(IF(G152="X",0,IF(H152="X",0,VLOOKUP(H152,'1'!$K$3:$L$16,2,FALSE))),0)</f>
        <v>0</v>
      </c>
      <c r="Q152" s="205">
        <f t="shared" si="7"/>
        <v>0</v>
      </c>
      <c r="R152" s="205">
        <f>IFERROR(VLOOKUP(H152,'47'!$K$3:$M$16,3,FALSE),0)</f>
        <v>0</v>
      </c>
      <c r="S152" s="205">
        <f t="shared" si="8"/>
        <v>0</v>
      </c>
      <c r="T152" s="205"/>
      <c r="U152" s="205"/>
      <c r="V152" s="205"/>
    </row>
    <row r="153" spans="1:22">
      <c r="A153" s="203"/>
      <c r="B153" s="204"/>
      <c r="C153" s="204"/>
      <c r="D153" s="203"/>
      <c r="E153" s="203"/>
      <c r="H153" s="203"/>
      <c r="I153" s="205"/>
      <c r="J153" s="205"/>
      <c r="K153" s="205"/>
      <c r="L153" s="205"/>
      <c r="M153" s="205"/>
      <c r="O153" s="205">
        <f t="shared" si="6"/>
        <v>0</v>
      </c>
      <c r="P153" s="205">
        <f>IFERROR(IF(G153="X",0,IF(H153="X",0,VLOOKUP(H153,'1'!$K$3:$L$16,2,FALSE))),0)</f>
        <v>0</v>
      </c>
      <c r="Q153" s="205">
        <f t="shared" si="7"/>
        <v>0</v>
      </c>
      <c r="R153" s="205">
        <f>IFERROR(VLOOKUP(H153,'47'!$K$3:$M$16,3,FALSE),0)</f>
        <v>0</v>
      </c>
      <c r="S153" s="205">
        <f t="shared" si="8"/>
        <v>0</v>
      </c>
      <c r="T153" s="205"/>
      <c r="U153" s="205"/>
      <c r="V153" s="205"/>
    </row>
    <row r="154" spans="1:22">
      <c r="A154" s="203"/>
      <c r="B154" s="204"/>
      <c r="C154" s="204"/>
      <c r="D154" s="203"/>
      <c r="E154" s="203"/>
      <c r="H154" s="203"/>
      <c r="I154" s="205"/>
      <c r="J154" s="205"/>
      <c r="K154" s="205"/>
      <c r="L154" s="205"/>
      <c r="M154" s="205"/>
      <c r="O154" s="205">
        <f t="shared" si="6"/>
        <v>0</v>
      </c>
      <c r="P154" s="205">
        <f>IFERROR(IF(G154="X",0,IF(H154="X",0,VLOOKUP(H154,'1'!$K$3:$L$16,2,FALSE))),0)</f>
        <v>0</v>
      </c>
      <c r="Q154" s="205">
        <f t="shared" si="7"/>
        <v>0</v>
      </c>
      <c r="R154" s="205">
        <f>IFERROR(VLOOKUP(H154,'47'!$K$3:$M$16,3,FALSE),0)</f>
        <v>0</v>
      </c>
      <c r="S154" s="205">
        <f t="shared" si="8"/>
        <v>0</v>
      </c>
      <c r="T154" s="205"/>
      <c r="U154" s="205"/>
      <c r="V154" s="205"/>
    </row>
    <row r="155" spans="1:22">
      <c r="A155" s="203"/>
      <c r="B155" s="204"/>
      <c r="C155" s="204"/>
      <c r="D155" s="203"/>
      <c r="E155" s="203"/>
      <c r="H155" s="203"/>
      <c r="I155" s="205"/>
      <c r="J155" s="205"/>
      <c r="K155" s="205"/>
      <c r="L155" s="205"/>
      <c r="M155" s="205"/>
      <c r="O155" s="205">
        <f t="shared" si="6"/>
        <v>0</v>
      </c>
      <c r="P155" s="205">
        <f>IFERROR(IF(G155="X",0,IF(H155="X",0,VLOOKUP(H155,'1'!$K$3:$L$16,2,FALSE))),0)</f>
        <v>0</v>
      </c>
      <c r="Q155" s="205">
        <f t="shared" si="7"/>
        <v>0</v>
      </c>
      <c r="R155" s="205">
        <f>IFERROR(VLOOKUP(H155,'47'!$K$3:$M$16,3,FALSE),0)</f>
        <v>0</v>
      </c>
      <c r="S155" s="205">
        <f t="shared" si="8"/>
        <v>0</v>
      </c>
      <c r="T155" s="205"/>
      <c r="U155" s="205"/>
      <c r="V155" s="205"/>
    </row>
    <row r="156" spans="1:22">
      <c r="A156" s="203"/>
      <c r="B156" s="204"/>
      <c r="C156" s="204"/>
      <c r="D156" s="203"/>
      <c r="E156" s="203"/>
      <c r="H156" s="203"/>
      <c r="I156" s="205"/>
      <c r="J156" s="205"/>
      <c r="K156" s="205"/>
      <c r="L156" s="205"/>
      <c r="M156" s="205"/>
      <c r="O156" s="205">
        <f t="shared" si="6"/>
        <v>0</v>
      </c>
      <c r="P156" s="205">
        <f>IFERROR(IF(G156="X",0,IF(H156="X",0,VLOOKUP(H156,'1'!$K$3:$L$16,2,FALSE))),0)</f>
        <v>0</v>
      </c>
      <c r="Q156" s="205">
        <f t="shared" si="7"/>
        <v>0</v>
      </c>
      <c r="R156" s="205">
        <f>IFERROR(VLOOKUP(H156,'47'!$K$3:$M$16,3,FALSE),0)</f>
        <v>0</v>
      </c>
      <c r="S156" s="205">
        <f t="shared" si="8"/>
        <v>0</v>
      </c>
      <c r="T156" s="205"/>
      <c r="U156" s="205"/>
      <c r="V156" s="205"/>
    </row>
    <row r="157" spans="1:22">
      <c r="A157" s="203"/>
      <c r="B157" s="204"/>
      <c r="C157" s="204"/>
      <c r="D157" s="203"/>
      <c r="E157" s="203"/>
      <c r="H157" s="203"/>
      <c r="I157" s="205"/>
      <c r="J157" s="205"/>
      <c r="K157" s="205"/>
      <c r="L157" s="205"/>
      <c r="M157" s="205"/>
      <c r="O157" s="205">
        <f t="shared" ref="O157:O220" si="9">SUM(J157+M157)</f>
        <v>0</v>
      </c>
      <c r="P157" s="205">
        <f>IFERROR(IF(G157="X",0,IF(H157="X",0,VLOOKUP(H157,'1'!$K$3:$L$16,2,FALSE))),0)</f>
        <v>0</v>
      </c>
      <c r="Q157" s="205">
        <f t="shared" si="7"/>
        <v>0</v>
      </c>
      <c r="R157" s="205">
        <f>IFERROR(VLOOKUP(H157,'47'!$K$3:$M$16,3,FALSE),0)</f>
        <v>0</v>
      </c>
      <c r="S157" s="205">
        <f t="shared" si="8"/>
        <v>0</v>
      </c>
      <c r="T157" s="205"/>
      <c r="U157" s="205"/>
      <c r="V157" s="205"/>
    </row>
    <row r="158" spans="1:22">
      <c r="A158" s="203"/>
      <c r="B158" s="204"/>
      <c r="C158" s="204"/>
      <c r="D158" s="203"/>
      <c r="E158" s="203"/>
      <c r="H158" s="203"/>
      <c r="I158" s="205"/>
      <c r="J158" s="205"/>
      <c r="K158" s="205"/>
      <c r="L158" s="205"/>
      <c r="M158" s="205"/>
      <c r="O158" s="205">
        <f t="shared" si="9"/>
        <v>0</v>
      </c>
      <c r="P158" s="205">
        <f>IFERROR(IF(G158="X",0,IF(H158="X",0,VLOOKUP(H158,'1'!$K$3:$L$16,2,FALSE))),0)</f>
        <v>0</v>
      </c>
      <c r="Q158" s="205">
        <f t="shared" si="7"/>
        <v>0</v>
      </c>
      <c r="R158" s="205">
        <f>IFERROR(VLOOKUP(H158,'47'!$K$3:$M$16,3,FALSE),0)</f>
        <v>0</v>
      </c>
      <c r="S158" s="205">
        <f t="shared" si="8"/>
        <v>0</v>
      </c>
      <c r="T158" s="205"/>
      <c r="U158" s="205"/>
      <c r="V158" s="205"/>
    </row>
    <row r="159" spans="1:22">
      <c r="A159" s="203"/>
      <c r="B159" s="204"/>
      <c r="C159" s="204"/>
      <c r="D159" s="203"/>
      <c r="E159" s="203"/>
      <c r="H159" s="203"/>
      <c r="I159" s="205"/>
      <c r="J159" s="205"/>
      <c r="K159" s="205"/>
      <c r="L159" s="205"/>
      <c r="M159" s="205"/>
      <c r="O159" s="205">
        <f t="shared" si="9"/>
        <v>0</v>
      </c>
      <c r="P159" s="205">
        <f>IFERROR(IF(G159="X",0,IF(H159="X",0,VLOOKUP(H159,'1'!$K$3:$L$16,2,FALSE))),0)</f>
        <v>0</v>
      </c>
      <c r="Q159" s="205">
        <f t="shared" si="7"/>
        <v>0</v>
      </c>
      <c r="R159" s="205">
        <f>IFERROR(VLOOKUP(H159,'47'!$K$3:$M$16,3,FALSE),0)</f>
        <v>0</v>
      </c>
      <c r="S159" s="205">
        <f t="shared" si="8"/>
        <v>0</v>
      </c>
      <c r="T159" s="205"/>
      <c r="U159" s="205"/>
      <c r="V159" s="205"/>
    </row>
    <row r="160" spans="1:22">
      <c r="A160" s="203"/>
      <c r="B160" s="204"/>
      <c r="C160" s="204"/>
      <c r="D160" s="203"/>
      <c r="E160" s="203"/>
      <c r="H160" s="203"/>
      <c r="I160" s="205"/>
      <c r="J160" s="205"/>
      <c r="K160" s="205"/>
      <c r="L160" s="205"/>
      <c r="M160" s="205"/>
      <c r="O160" s="205">
        <f t="shared" si="9"/>
        <v>0</v>
      </c>
      <c r="P160" s="205">
        <f>IFERROR(IF(G160="X",0,IF(H160="X",0,VLOOKUP(H160,'1'!$K$3:$L$16,2,FALSE))),0)</f>
        <v>0</v>
      </c>
      <c r="Q160" s="205">
        <f t="shared" si="7"/>
        <v>0</v>
      </c>
      <c r="R160" s="205">
        <f>IFERROR(VLOOKUP(H160,'47'!$K$3:$M$16,3,FALSE),0)</f>
        <v>0</v>
      </c>
      <c r="S160" s="205">
        <f t="shared" si="8"/>
        <v>0</v>
      </c>
      <c r="T160" s="205"/>
      <c r="U160" s="205"/>
      <c r="V160" s="205"/>
    </row>
    <row r="161" spans="1:22">
      <c r="A161" s="203"/>
      <c r="B161" s="204"/>
      <c r="C161" s="204"/>
      <c r="D161" s="203"/>
      <c r="E161" s="203"/>
      <c r="H161" s="203"/>
      <c r="I161" s="205"/>
      <c r="J161" s="205"/>
      <c r="K161" s="205"/>
      <c r="L161" s="205"/>
      <c r="M161" s="205"/>
      <c r="O161" s="205">
        <f t="shared" si="9"/>
        <v>0</v>
      </c>
      <c r="P161" s="205">
        <f>IFERROR(IF(G161="X",0,IF(H161="X",0,VLOOKUP(H161,'1'!$K$3:$L$16,2,FALSE))),0)</f>
        <v>0</v>
      </c>
      <c r="Q161" s="205">
        <f t="shared" si="7"/>
        <v>0</v>
      </c>
      <c r="R161" s="205">
        <f>IFERROR(VLOOKUP(H161,'47'!$K$3:$M$16,3,FALSE),0)</f>
        <v>0</v>
      </c>
      <c r="S161" s="205">
        <f t="shared" si="8"/>
        <v>0</v>
      </c>
      <c r="T161" s="205"/>
      <c r="U161" s="205"/>
      <c r="V161" s="205"/>
    </row>
    <row r="162" spans="1:22">
      <c r="A162" s="203"/>
      <c r="B162" s="204"/>
      <c r="C162" s="204"/>
      <c r="D162" s="203"/>
      <c r="E162" s="203"/>
      <c r="H162" s="203"/>
      <c r="I162" s="205"/>
      <c r="J162" s="205"/>
      <c r="K162" s="205"/>
      <c r="L162" s="205"/>
      <c r="M162" s="205"/>
      <c r="O162" s="205">
        <f t="shared" si="9"/>
        <v>0</v>
      </c>
      <c r="P162" s="205">
        <f>IFERROR(IF(G162="X",0,IF(H162="X",0,VLOOKUP(H162,'1'!$K$3:$L$16,2,FALSE))),0)</f>
        <v>0</v>
      </c>
      <c r="Q162" s="205">
        <f t="shared" si="7"/>
        <v>0</v>
      </c>
      <c r="R162" s="205">
        <f>IFERROR(VLOOKUP(H162,'47'!$K$3:$M$16,3,FALSE),0)</f>
        <v>0</v>
      </c>
      <c r="S162" s="205">
        <f t="shared" si="8"/>
        <v>0</v>
      </c>
      <c r="T162" s="205"/>
      <c r="U162" s="205"/>
      <c r="V162" s="205"/>
    </row>
    <row r="163" spans="1:22">
      <c r="A163" s="203"/>
      <c r="B163" s="204"/>
      <c r="C163" s="204"/>
      <c r="D163" s="203"/>
      <c r="E163" s="203"/>
      <c r="H163" s="203"/>
      <c r="I163" s="205"/>
      <c r="J163" s="205"/>
      <c r="K163" s="205"/>
      <c r="L163" s="205"/>
      <c r="M163" s="205"/>
      <c r="O163" s="205">
        <f t="shared" si="9"/>
        <v>0</v>
      </c>
      <c r="P163" s="205">
        <f>IFERROR(IF(G163="X",0,IF(H163="X",0,VLOOKUP(H163,'1'!$K$3:$L$16,2,FALSE))),0)</f>
        <v>0</v>
      </c>
      <c r="Q163" s="205">
        <f t="shared" si="7"/>
        <v>0</v>
      </c>
      <c r="R163" s="205">
        <f>IFERROR(VLOOKUP(H163,'47'!$K$3:$M$16,3,FALSE),0)</f>
        <v>0</v>
      </c>
      <c r="S163" s="205">
        <f t="shared" si="8"/>
        <v>0</v>
      </c>
      <c r="T163" s="205"/>
      <c r="U163" s="205"/>
      <c r="V163" s="205"/>
    </row>
    <row r="164" spans="1:22">
      <c r="A164" s="203"/>
      <c r="B164" s="204"/>
      <c r="C164" s="204"/>
      <c r="D164" s="203"/>
      <c r="E164" s="203"/>
      <c r="H164" s="203"/>
      <c r="I164" s="205"/>
      <c r="J164" s="205"/>
      <c r="K164" s="205"/>
      <c r="L164" s="205"/>
      <c r="M164" s="205"/>
      <c r="O164" s="205">
        <f t="shared" si="9"/>
        <v>0</v>
      </c>
      <c r="P164" s="205">
        <f>IFERROR(IF(G164="X",0,IF(H164="X",0,VLOOKUP(H164,'1'!$K$3:$L$16,2,FALSE))),0)</f>
        <v>0</v>
      </c>
      <c r="Q164" s="205">
        <f t="shared" si="7"/>
        <v>0</v>
      </c>
      <c r="R164" s="205">
        <f>IFERROR(VLOOKUP(H164,'47'!$K$3:$M$16,3,FALSE),0)</f>
        <v>0</v>
      </c>
      <c r="S164" s="205">
        <f t="shared" si="8"/>
        <v>0</v>
      </c>
      <c r="T164" s="205"/>
      <c r="U164" s="205"/>
      <c r="V164" s="205"/>
    </row>
    <row r="165" spans="1:22">
      <c r="A165" s="203"/>
      <c r="B165" s="204"/>
      <c r="C165" s="204"/>
      <c r="D165" s="203"/>
      <c r="E165" s="203"/>
      <c r="H165" s="203"/>
      <c r="I165" s="205"/>
      <c r="J165" s="205"/>
      <c r="K165" s="205"/>
      <c r="L165" s="205"/>
      <c r="M165" s="205"/>
      <c r="O165" s="205">
        <f t="shared" si="9"/>
        <v>0</v>
      </c>
      <c r="P165" s="205">
        <f>IFERROR(IF(G165="X",0,IF(H165="X",0,VLOOKUP(H165,'1'!$K$3:$L$16,2,FALSE))),0)</f>
        <v>0</v>
      </c>
      <c r="Q165" s="205">
        <f t="shared" si="7"/>
        <v>0</v>
      </c>
      <c r="R165" s="205">
        <f>IFERROR(VLOOKUP(H165,'47'!$K$3:$M$16,3,FALSE),0)</f>
        <v>0</v>
      </c>
      <c r="S165" s="205">
        <f t="shared" si="8"/>
        <v>0</v>
      </c>
      <c r="T165" s="205"/>
      <c r="U165" s="205"/>
      <c r="V165" s="205"/>
    </row>
    <row r="166" spans="1:22">
      <c r="A166" s="203"/>
      <c r="B166" s="204"/>
      <c r="C166" s="204"/>
      <c r="D166" s="203"/>
      <c r="E166" s="203"/>
      <c r="H166" s="203"/>
      <c r="I166" s="205"/>
      <c r="J166" s="205"/>
      <c r="K166" s="205"/>
      <c r="L166" s="205"/>
      <c r="M166" s="205"/>
      <c r="O166" s="205">
        <f t="shared" si="9"/>
        <v>0</v>
      </c>
      <c r="P166" s="205">
        <f>IFERROR(IF(G166="X",0,IF(H166="X",0,VLOOKUP(H166,'1'!$K$3:$L$16,2,FALSE))),0)</f>
        <v>0</v>
      </c>
      <c r="Q166" s="205">
        <f t="shared" si="7"/>
        <v>0</v>
      </c>
      <c r="R166" s="205">
        <f>IFERROR(VLOOKUP(H166,'47'!$K$3:$M$16,3,FALSE),0)</f>
        <v>0</v>
      </c>
      <c r="S166" s="205">
        <f t="shared" si="8"/>
        <v>0</v>
      </c>
      <c r="T166" s="205"/>
      <c r="U166" s="205"/>
      <c r="V166" s="205"/>
    </row>
    <row r="167" spans="1:22">
      <c r="A167" s="203"/>
      <c r="B167" s="204"/>
      <c r="C167" s="204"/>
      <c r="D167" s="203"/>
      <c r="E167" s="203"/>
      <c r="H167" s="203"/>
      <c r="I167" s="205"/>
      <c r="J167" s="205"/>
      <c r="K167" s="205"/>
      <c r="L167" s="205"/>
      <c r="M167" s="205"/>
      <c r="O167" s="205">
        <f t="shared" si="9"/>
        <v>0</v>
      </c>
      <c r="P167" s="205">
        <f>IFERROR(IF(G167="X",0,IF(H167="X",0,VLOOKUP(H167,'1'!$K$3:$L$16,2,FALSE))),0)</f>
        <v>0</v>
      </c>
      <c r="Q167" s="205">
        <f t="shared" si="7"/>
        <v>0</v>
      </c>
      <c r="R167" s="205">
        <f>IFERROR(VLOOKUP(H167,'47'!$K$3:$M$16,3,FALSE),0)</f>
        <v>0</v>
      </c>
      <c r="S167" s="205">
        <f t="shared" si="8"/>
        <v>0</v>
      </c>
      <c r="T167" s="205"/>
      <c r="U167" s="205"/>
      <c r="V167" s="205"/>
    </row>
    <row r="168" spans="1:22">
      <c r="A168" s="203"/>
      <c r="B168" s="204"/>
      <c r="C168" s="204"/>
      <c r="D168" s="203"/>
      <c r="E168" s="203"/>
      <c r="H168" s="203"/>
      <c r="I168" s="205"/>
      <c r="J168" s="205"/>
      <c r="K168" s="205"/>
      <c r="L168" s="205"/>
      <c r="M168" s="205"/>
      <c r="O168" s="205">
        <f t="shared" si="9"/>
        <v>0</v>
      </c>
      <c r="P168" s="205">
        <f>IFERROR(IF(G168="X",0,IF(H168="X",0,VLOOKUP(H168,'1'!$K$3:$L$16,2,FALSE))),0)</f>
        <v>0</v>
      </c>
      <c r="Q168" s="205">
        <f t="shared" si="7"/>
        <v>0</v>
      </c>
      <c r="R168" s="205">
        <f>IFERROR(VLOOKUP(H168,'47'!$K$3:$M$16,3,FALSE),0)</f>
        <v>0</v>
      </c>
      <c r="S168" s="205">
        <f t="shared" si="8"/>
        <v>0</v>
      </c>
      <c r="T168" s="205"/>
      <c r="U168" s="205"/>
      <c r="V168" s="205"/>
    </row>
    <row r="169" spans="1:22">
      <c r="A169" s="203"/>
      <c r="B169" s="204"/>
      <c r="C169" s="204"/>
      <c r="D169" s="203"/>
      <c r="E169" s="203"/>
      <c r="H169" s="203"/>
      <c r="I169" s="205"/>
      <c r="J169" s="205"/>
      <c r="K169" s="205"/>
      <c r="L169" s="205"/>
      <c r="M169" s="205"/>
      <c r="O169" s="205">
        <f t="shared" si="9"/>
        <v>0</v>
      </c>
      <c r="P169" s="205">
        <f>IFERROR(IF(G169="X",0,IF(H169="X",0,VLOOKUP(H169,'1'!$K$3:$L$16,2,FALSE))),0)</f>
        <v>0</v>
      </c>
      <c r="Q169" s="205">
        <f t="shared" si="7"/>
        <v>0</v>
      </c>
      <c r="R169" s="205">
        <f>IFERROR(VLOOKUP(H169,'47'!$K$3:$M$16,3,FALSE),0)</f>
        <v>0</v>
      </c>
      <c r="S169" s="205">
        <f t="shared" si="8"/>
        <v>0</v>
      </c>
      <c r="T169" s="205"/>
      <c r="U169" s="205"/>
      <c r="V169" s="205"/>
    </row>
    <row r="170" spans="1:22">
      <c r="A170" s="203"/>
      <c r="B170" s="204"/>
      <c r="C170" s="204"/>
      <c r="D170" s="203"/>
      <c r="E170" s="203"/>
      <c r="H170" s="203"/>
      <c r="I170" s="205"/>
      <c r="J170" s="205"/>
      <c r="K170" s="205"/>
      <c r="L170" s="205"/>
      <c r="M170" s="205"/>
      <c r="O170" s="205">
        <f t="shared" si="9"/>
        <v>0</v>
      </c>
      <c r="P170" s="205">
        <f>IFERROR(IF(G170="X",0,IF(H170="X",0,VLOOKUP(H170,'1'!$K$3:$L$16,2,FALSE))),0)</f>
        <v>0</v>
      </c>
      <c r="Q170" s="205">
        <f t="shared" si="7"/>
        <v>0</v>
      </c>
      <c r="R170" s="205">
        <f>IFERROR(VLOOKUP(H170,'47'!$K$3:$M$16,3,FALSE),0)</f>
        <v>0</v>
      </c>
      <c r="S170" s="205">
        <f t="shared" si="8"/>
        <v>0</v>
      </c>
      <c r="T170" s="205"/>
      <c r="U170" s="205"/>
      <c r="V170" s="205"/>
    </row>
    <row r="171" spans="1:22">
      <c r="A171" s="203"/>
      <c r="B171" s="204"/>
      <c r="C171" s="204"/>
      <c r="D171" s="203"/>
      <c r="E171" s="203"/>
      <c r="H171" s="203"/>
      <c r="I171" s="205"/>
      <c r="J171" s="205"/>
      <c r="K171" s="205"/>
      <c r="L171" s="205"/>
      <c r="M171" s="205"/>
      <c r="O171" s="205">
        <f t="shared" si="9"/>
        <v>0</v>
      </c>
      <c r="P171" s="205">
        <f>IFERROR(IF(G171="X",0,IF(H171="X",0,VLOOKUP(H171,'1'!$K$3:$L$16,2,FALSE))),0)</f>
        <v>0</v>
      </c>
      <c r="Q171" s="205">
        <f t="shared" si="7"/>
        <v>0</v>
      </c>
      <c r="R171" s="205">
        <f>IFERROR(VLOOKUP(H171,'47'!$K$3:$M$16,3,FALSE),0)</f>
        <v>0</v>
      </c>
      <c r="S171" s="205">
        <f t="shared" si="8"/>
        <v>0</v>
      </c>
      <c r="T171" s="205"/>
      <c r="U171" s="205"/>
      <c r="V171" s="205"/>
    </row>
    <row r="172" spans="1:22">
      <c r="A172" s="203"/>
      <c r="B172" s="204"/>
      <c r="C172" s="204"/>
      <c r="D172" s="203"/>
      <c r="E172" s="203"/>
      <c r="H172" s="203"/>
      <c r="I172" s="205"/>
      <c r="J172" s="205"/>
      <c r="K172" s="205"/>
      <c r="L172" s="205"/>
      <c r="M172" s="205"/>
      <c r="O172" s="205">
        <f t="shared" si="9"/>
        <v>0</v>
      </c>
      <c r="P172" s="205">
        <f>IFERROR(IF(G172="X",0,IF(H172="X",0,VLOOKUP(H172,'1'!$K$3:$L$16,2,FALSE))),0)</f>
        <v>0</v>
      </c>
      <c r="Q172" s="205">
        <f t="shared" si="7"/>
        <v>0</v>
      </c>
      <c r="R172" s="205">
        <f>IFERROR(VLOOKUP(H172,'47'!$K$3:$M$16,3,FALSE),0)</f>
        <v>0</v>
      </c>
      <c r="S172" s="205">
        <f t="shared" si="8"/>
        <v>0</v>
      </c>
      <c r="T172" s="205"/>
      <c r="U172" s="205"/>
      <c r="V172" s="205"/>
    </row>
    <row r="173" spans="1:22">
      <c r="A173" s="203"/>
      <c r="B173" s="204"/>
      <c r="C173" s="204"/>
      <c r="D173" s="203"/>
      <c r="E173" s="203"/>
      <c r="H173" s="203"/>
      <c r="I173" s="205"/>
      <c r="J173" s="205"/>
      <c r="K173" s="205"/>
      <c r="L173" s="205"/>
      <c r="M173" s="205"/>
      <c r="O173" s="205">
        <f t="shared" si="9"/>
        <v>0</v>
      </c>
      <c r="P173" s="205">
        <f>IFERROR(IF(G173="X",0,IF(H173="X",0,VLOOKUP(H173,'1'!$K$3:$L$16,2,FALSE))),0)</f>
        <v>0</v>
      </c>
      <c r="Q173" s="205">
        <f t="shared" si="7"/>
        <v>0</v>
      </c>
      <c r="R173" s="205">
        <f>IFERROR(VLOOKUP(H173,'47'!$K$3:$M$16,3,FALSE),0)</f>
        <v>0</v>
      </c>
      <c r="S173" s="205">
        <f t="shared" si="8"/>
        <v>0</v>
      </c>
      <c r="T173" s="205"/>
      <c r="U173" s="205"/>
      <c r="V173" s="205"/>
    </row>
    <row r="174" spans="1:22">
      <c r="A174" s="203"/>
      <c r="B174" s="204"/>
      <c r="C174" s="204"/>
      <c r="D174" s="203"/>
      <c r="E174" s="203"/>
      <c r="H174" s="203"/>
      <c r="I174" s="205"/>
      <c r="J174" s="205"/>
      <c r="K174" s="205"/>
      <c r="L174" s="205"/>
      <c r="M174" s="205"/>
      <c r="O174" s="205">
        <f t="shared" si="9"/>
        <v>0</v>
      </c>
      <c r="P174" s="205">
        <f>IFERROR(IF(G174="X",0,IF(H174="X",0,VLOOKUP(H174,'1'!$K$3:$L$16,2,FALSE))),0)</f>
        <v>0</v>
      </c>
      <c r="Q174" s="205">
        <f t="shared" si="7"/>
        <v>0</v>
      </c>
      <c r="R174" s="205">
        <f>IFERROR(VLOOKUP(H174,'47'!$K$3:$M$16,3,FALSE),0)</f>
        <v>0</v>
      </c>
      <c r="S174" s="205">
        <f t="shared" si="8"/>
        <v>0</v>
      </c>
      <c r="T174" s="205"/>
      <c r="U174" s="205"/>
      <c r="V174" s="205"/>
    </row>
    <row r="175" spans="1:22">
      <c r="A175" s="203"/>
      <c r="B175" s="204"/>
      <c r="C175" s="204"/>
      <c r="D175" s="203"/>
      <c r="E175" s="203"/>
      <c r="H175" s="203"/>
      <c r="I175" s="205"/>
      <c r="J175" s="205"/>
      <c r="K175" s="205"/>
      <c r="L175" s="205"/>
      <c r="M175" s="205"/>
      <c r="O175" s="205">
        <f t="shared" si="9"/>
        <v>0</v>
      </c>
      <c r="P175" s="205">
        <f>IFERROR(IF(G175="X",0,IF(H175="X",0,VLOOKUP(H175,'1'!$K$3:$L$16,2,FALSE))),0)</f>
        <v>0</v>
      </c>
      <c r="Q175" s="205">
        <f t="shared" si="7"/>
        <v>0</v>
      </c>
      <c r="R175" s="205">
        <f>IFERROR(VLOOKUP(H175,'47'!$K$3:$M$16,3,FALSE),0)</f>
        <v>0</v>
      </c>
      <c r="S175" s="205">
        <f t="shared" si="8"/>
        <v>0</v>
      </c>
      <c r="T175" s="205"/>
      <c r="U175" s="205"/>
      <c r="V175" s="205"/>
    </row>
    <row r="176" spans="1:22">
      <c r="A176" s="203"/>
      <c r="B176" s="204"/>
      <c r="C176" s="204"/>
      <c r="D176" s="203"/>
      <c r="E176" s="203"/>
      <c r="H176" s="203"/>
      <c r="I176" s="205"/>
      <c r="J176" s="205"/>
      <c r="K176" s="205"/>
      <c r="L176" s="205"/>
      <c r="M176" s="205"/>
      <c r="O176" s="205">
        <f t="shared" si="9"/>
        <v>0</v>
      </c>
      <c r="P176" s="205">
        <f>IFERROR(IF(G176="X",0,IF(H176="X",0,VLOOKUP(H176,'1'!$K$3:$L$16,2,FALSE))),0)</f>
        <v>0</v>
      </c>
      <c r="Q176" s="205">
        <f t="shared" si="7"/>
        <v>0</v>
      </c>
      <c r="R176" s="205">
        <f>IFERROR(VLOOKUP(H176,'47'!$K$3:$M$16,3,FALSE),0)</f>
        <v>0</v>
      </c>
      <c r="S176" s="205">
        <f t="shared" si="8"/>
        <v>0</v>
      </c>
      <c r="T176" s="205"/>
      <c r="U176" s="205"/>
      <c r="V176" s="205"/>
    </row>
    <row r="177" spans="1:22">
      <c r="A177" s="203"/>
      <c r="B177" s="204"/>
      <c r="C177" s="204"/>
      <c r="D177" s="203"/>
      <c r="E177" s="203"/>
      <c r="H177" s="203"/>
      <c r="I177" s="205"/>
      <c r="J177" s="205"/>
      <c r="K177" s="205"/>
      <c r="L177" s="205"/>
      <c r="M177" s="205"/>
      <c r="O177" s="205">
        <f t="shared" si="9"/>
        <v>0</v>
      </c>
      <c r="P177" s="205">
        <f>IFERROR(IF(G177="X",0,IF(H177="X",0,VLOOKUP(H177,'1'!$K$3:$L$16,2,FALSE))),0)</f>
        <v>0</v>
      </c>
      <c r="Q177" s="205">
        <f t="shared" si="7"/>
        <v>0</v>
      </c>
      <c r="R177" s="205">
        <f>IFERROR(VLOOKUP(H177,'47'!$K$3:$M$16,3,FALSE),0)</f>
        <v>0</v>
      </c>
      <c r="S177" s="205">
        <f t="shared" si="8"/>
        <v>0</v>
      </c>
      <c r="T177" s="205"/>
      <c r="U177" s="205"/>
      <c r="V177" s="205"/>
    </row>
    <row r="178" spans="1:22">
      <c r="A178" s="203"/>
      <c r="B178" s="204"/>
      <c r="C178" s="204"/>
      <c r="D178" s="203"/>
      <c r="E178" s="203"/>
      <c r="H178" s="203"/>
      <c r="I178" s="205"/>
      <c r="J178" s="205"/>
      <c r="K178" s="205"/>
      <c r="L178" s="205"/>
      <c r="M178" s="205"/>
      <c r="O178" s="205">
        <f t="shared" si="9"/>
        <v>0</v>
      </c>
      <c r="P178" s="205">
        <f>IFERROR(IF(G178="X",0,IF(H178="X",0,VLOOKUP(H178,'1'!$K$3:$L$16,2,FALSE))),0)</f>
        <v>0</v>
      </c>
      <c r="Q178" s="205">
        <f t="shared" si="7"/>
        <v>0</v>
      </c>
      <c r="R178" s="205">
        <f>IFERROR(VLOOKUP(H178,'47'!$K$3:$M$16,3,FALSE),0)</f>
        <v>0</v>
      </c>
      <c r="S178" s="205">
        <f t="shared" si="8"/>
        <v>0</v>
      </c>
      <c r="T178" s="205"/>
      <c r="U178" s="205"/>
      <c r="V178" s="205"/>
    </row>
    <row r="179" spans="1:22">
      <c r="A179" s="203"/>
      <c r="B179" s="204"/>
      <c r="C179" s="204"/>
      <c r="D179" s="203"/>
      <c r="E179" s="203"/>
      <c r="H179" s="203"/>
      <c r="I179" s="205"/>
      <c r="J179" s="205"/>
      <c r="K179" s="205"/>
      <c r="L179" s="205"/>
      <c r="M179" s="205"/>
      <c r="O179" s="205">
        <f t="shared" si="9"/>
        <v>0</v>
      </c>
      <c r="P179" s="205">
        <f>IFERROR(IF(G179="X",0,IF(H179="X",0,VLOOKUP(H179,'1'!$K$3:$L$16,2,FALSE))),0)</f>
        <v>0</v>
      </c>
      <c r="Q179" s="205">
        <f t="shared" si="7"/>
        <v>0</v>
      </c>
      <c r="R179" s="205">
        <f>IFERROR(VLOOKUP(H179,'47'!$K$3:$M$16,3,FALSE),0)</f>
        <v>0</v>
      </c>
      <c r="S179" s="205">
        <f t="shared" si="8"/>
        <v>0</v>
      </c>
      <c r="T179" s="205"/>
      <c r="U179" s="205"/>
      <c r="V179" s="205"/>
    </row>
    <row r="180" spans="1:22">
      <c r="A180" s="203"/>
      <c r="B180" s="204"/>
      <c r="C180" s="204"/>
      <c r="D180" s="203"/>
      <c r="E180" s="203"/>
      <c r="H180" s="203"/>
      <c r="I180" s="205"/>
      <c r="J180" s="205"/>
      <c r="K180" s="205"/>
      <c r="L180" s="205"/>
      <c r="M180" s="205"/>
      <c r="O180" s="205">
        <f t="shared" si="9"/>
        <v>0</v>
      </c>
      <c r="P180" s="205">
        <f>IFERROR(IF(G180="X",0,IF(H180="X",0,VLOOKUP(H180,'1'!$K$3:$L$16,2,FALSE))),0)</f>
        <v>0</v>
      </c>
      <c r="Q180" s="205">
        <f t="shared" si="7"/>
        <v>0</v>
      </c>
      <c r="R180" s="205">
        <f>IFERROR(VLOOKUP(H180,'47'!$K$3:$M$16,3,FALSE),0)</f>
        <v>0</v>
      </c>
      <c r="S180" s="205">
        <f t="shared" si="8"/>
        <v>0</v>
      </c>
      <c r="T180" s="205"/>
      <c r="U180" s="205"/>
      <c r="V180" s="205"/>
    </row>
    <row r="181" spans="1:22">
      <c r="A181" s="203"/>
      <c r="B181" s="204"/>
      <c r="C181" s="204"/>
      <c r="D181" s="203"/>
      <c r="E181" s="203"/>
      <c r="H181" s="203"/>
      <c r="I181" s="205"/>
      <c r="J181" s="205"/>
      <c r="K181" s="205"/>
      <c r="L181" s="205"/>
      <c r="M181" s="205"/>
      <c r="O181" s="205">
        <f t="shared" si="9"/>
        <v>0</v>
      </c>
      <c r="P181" s="205">
        <f>IFERROR(IF(G181="X",0,IF(H181="X",0,VLOOKUP(H181,'1'!$K$3:$L$16,2,FALSE))),0)</f>
        <v>0</v>
      </c>
      <c r="Q181" s="205">
        <f t="shared" si="7"/>
        <v>0</v>
      </c>
      <c r="R181" s="205">
        <f>IFERROR(VLOOKUP(H181,'47'!$K$3:$M$16,3,FALSE),0)</f>
        <v>0</v>
      </c>
      <c r="S181" s="205">
        <f t="shared" si="8"/>
        <v>0</v>
      </c>
      <c r="T181" s="205"/>
      <c r="U181" s="205"/>
      <c r="V181" s="205"/>
    </row>
    <row r="182" spans="1:22">
      <c r="A182" s="203"/>
      <c r="B182" s="204"/>
      <c r="C182" s="204"/>
      <c r="D182" s="203"/>
      <c r="E182" s="203"/>
      <c r="H182" s="203"/>
      <c r="I182" s="205"/>
      <c r="J182" s="205"/>
      <c r="K182" s="205"/>
      <c r="L182" s="205"/>
      <c r="M182" s="205"/>
      <c r="O182" s="205">
        <f t="shared" si="9"/>
        <v>0</v>
      </c>
      <c r="P182" s="205">
        <f>IFERROR(IF(G182="X",0,IF(H182="X",0,VLOOKUP(H182,'1'!$K$3:$L$16,2,FALSE))),0)</f>
        <v>0</v>
      </c>
      <c r="Q182" s="205">
        <f t="shared" si="7"/>
        <v>0</v>
      </c>
      <c r="R182" s="205">
        <f>IFERROR(VLOOKUP(H182,'47'!$K$3:$M$16,3,FALSE),0)</f>
        <v>0</v>
      </c>
      <c r="S182" s="205">
        <f t="shared" si="8"/>
        <v>0</v>
      </c>
      <c r="T182" s="205"/>
      <c r="U182" s="205"/>
      <c r="V182" s="205"/>
    </row>
    <row r="183" spans="1:22">
      <c r="A183" s="203"/>
      <c r="B183" s="204"/>
      <c r="C183" s="204"/>
      <c r="D183" s="203"/>
      <c r="E183" s="203"/>
      <c r="H183" s="203"/>
      <c r="I183" s="205"/>
      <c r="J183" s="205"/>
      <c r="K183" s="205"/>
      <c r="L183" s="205"/>
      <c r="M183" s="205"/>
      <c r="O183" s="205">
        <f t="shared" si="9"/>
        <v>0</v>
      </c>
      <c r="P183" s="205">
        <f>IFERROR(IF(G183="X",0,IF(H183="X",0,VLOOKUP(H183,'1'!$K$3:$L$16,2,FALSE))),0)</f>
        <v>0</v>
      </c>
      <c r="Q183" s="205">
        <f t="shared" si="7"/>
        <v>0</v>
      </c>
      <c r="R183" s="205">
        <f>IFERROR(VLOOKUP(H183,'47'!$K$3:$M$16,3,FALSE),0)</f>
        <v>0</v>
      </c>
      <c r="S183" s="205">
        <f t="shared" si="8"/>
        <v>0</v>
      </c>
      <c r="T183" s="205"/>
      <c r="U183" s="205"/>
      <c r="V183" s="205"/>
    </row>
    <row r="184" spans="1:22">
      <c r="A184" s="203"/>
      <c r="B184" s="204"/>
      <c r="C184" s="204"/>
      <c r="D184" s="203"/>
      <c r="E184" s="203"/>
      <c r="H184" s="203"/>
      <c r="I184" s="205"/>
      <c r="J184" s="205"/>
      <c r="K184" s="205"/>
      <c r="L184" s="205"/>
      <c r="M184" s="205"/>
      <c r="O184" s="205">
        <f t="shared" si="9"/>
        <v>0</v>
      </c>
      <c r="P184" s="205">
        <f>IFERROR(IF(G184="X",0,IF(H184="X",0,VLOOKUP(H184,'1'!$K$3:$L$16,2,FALSE))),0)</f>
        <v>0</v>
      </c>
      <c r="Q184" s="205">
        <f t="shared" si="7"/>
        <v>0</v>
      </c>
      <c r="R184" s="205">
        <f>IFERROR(VLOOKUP(H184,'47'!$K$3:$M$16,3,FALSE),0)</f>
        <v>0</v>
      </c>
      <c r="S184" s="205">
        <f t="shared" si="8"/>
        <v>0</v>
      </c>
      <c r="T184" s="205"/>
      <c r="U184" s="205"/>
      <c r="V184" s="205"/>
    </row>
    <row r="185" spans="1:22">
      <c r="A185" s="203"/>
      <c r="B185" s="204"/>
      <c r="C185" s="204"/>
      <c r="D185" s="203"/>
      <c r="E185" s="203"/>
      <c r="H185" s="203"/>
      <c r="I185" s="205"/>
      <c r="J185" s="205"/>
      <c r="K185" s="205"/>
      <c r="L185" s="205"/>
      <c r="M185" s="205"/>
      <c r="O185" s="205">
        <f t="shared" si="9"/>
        <v>0</v>
      </c>
      <c r="P185" s="205">
        <f>IFERROR(IF(G185="X",0,IF(H185="X",0,VLOOKUP(H185,'1'!$K$3:$L$16,2,FALSE))),0)</f>
        <v>0</v>
      </c>
      <c r="Q185" s="205">
        <f t="shared" si="7"/>
        <v>0</v>
      </c>
      <c r="R185" s="205">
        <f>IFERROR(VLOOKUP(H185,'47'!$K$3:$M$16,3,FALSE),0)</f>
        <v>0</v>
      </c>
      <c r="S185" s="205">
        <f t="shared" si="8"/>
        <v>0</v>
      </c>
      <c r="T185" s="205"/>
      <c r="U185" s="205"/>
      <c r="V185" s="205"/>
    </row>
    <row r="186" spans="1:22">
      <c r="A186" s="203"/>
      <c r="B186" s="204"/>
      <c r="C186" s="204"/>
      <c r="D186" s="203"/>
      <c r="E186" s="203"/>
      <c r="H186" s="203"/>
      <c r="I186" s="205"/>
      <c r="J186" s="205"/>
      <c r="K186" s="205"/>
      <c r="L186" s="205"/>
      <c r="M186" s="205"/>
      <c r="O186" s="205">
        <f t="shared" si="9"/>
        <v>0</v>
      </c>
      <c r="P186" s="205">
        <f>IFERROR(IF(G186="X",0,IF(H186="X",0,VLOOKUP(H186,'1'!$K$3:$L$16,2,FALSE))),0)</f>
        <v>0</v>
      </c>
      <c r="Q186" s="205">
        <f t="shared" si="7"/>
        <v>0</v>
      </c>
      <c r="R186" s="205">
        <f>IFERROR(VLOOKUP(H186,'47'!$K$3:$M$16,3,FALSE),0)</f>
        <v>0</v>
      </c>
      <c r="S186" s="205">
        <f t="shared" si="8"/>
        <v>0</v>
      </c>
      <c r="T186" s="205"/>
      <c r="U186" s="205"/>
      <c r="V186" s="205"/>
    </row>
    <row r="187" spans="1:22">
      <c r="A187" s="203"/>
      <c r="B187" s="204"/>
      <c r="C187" s="204"/>
      <c r="D187" s="203"/>
      <c r="E187" s="203"/>
      <c r="H187" s="203"/>
      <c r="I187" s="205"/>
      <c r="J187" s="205"/>
      <c r="K187" s="205"/>
      <c r="L187" s="205"/>
      <c r="M187" s="205"/>
      <c r="O187" s="205">
        <f t="shared" si="9"/>
        <v>0</v>
      </c>
      <c r="P187" s="205">
        <f>IFERROR(IF(G187="X",0,IF(H187="X",0,VLOOKUP(H187,'1'!$K$3:$L$16,2,FALSE))),0)</f>
        <v>0</v>
      </c>
      <c r="Q187" s="205">
        <f t="shared" si="7"/>
        <v>0</v>
      </c>
      <c r="R187" s="205">
        <f>IFERROR(VLOOKUP(H187,'47'!$K$3:$M$16,3,FALSE),0)</f>
        <v>0</v>
      </c>
      <c r="S187" s="205">
        <f t="shared" si="8"/>
        <v>0</v>
      </c>
      <c r="T187" s="205"/>
      <c r="U187" s="205"/>
      <c r="V187" s="205"/>
    </row>
    <row r="188" spans="1:22">
      <c r="A188" s="203"/>
      <c r="B188" s="204"/>
      <c r="C188" s="204"/>
      <c r="D188" s="203"/>
      <c r="E188" s="203"/>
      <c r="H188" s="203"/>
      <c r="I188" s="205"/>
      <c r="J188" s="205"/>
      <c r="K188" s="205"/>
      <c r="L188" s="205"/>
      <c r="M188" s="205"/>
      <c r="O188" s="205">
        <f t="shared" si="9"/>
        <v>0</v>
      </c>
      <c r="P188" s="205">
        <f>IFERROR(IF(G188="X",0,IF(H188="X",0,VLOOKUP(H188,'1'!$K$3:$L$16,2,FALSE))),0)</f>
        <v>0</v>
      </c>
      <c r="Q188" s="205">
        <f t="shared" si="7"/>
        <v>0</v>
      </c>
      <c r="R188" s="205">
        <f>IFERROR(VLOOKUP(H188,'47'!$K$3:$M$16,3,FALSE),0)</f>
        <v>0</v>
      </c>
      <c r="S188" s="205">
        <f t="shared" si="8"/>
        <v>0</v>
      </c>
      <c r="T188" s="205"/>
      <c r="U188" s="205"/>
      <c r="V188" s="205"/>
    </row>
    <row r="189" spans="1:22">
      <c r="A189" s="203"/>
      <c r="B189" s="204"/>
      <c r="C189" s="204"/>
      <c r="D189" s="203"/>
      <c r="E189" s="203"/>
      <c r="H189" s="203"/>
      <c r="I189" s="205"/>
      <c r="J189" s="205"/>
      <c r="K189" s="205"/>
      <c r="L189" s="205"/>
      <c r="M189" s="205"/>
      <c r="O189" s="205">
        <f t="shared" si="9"/>
        <v>0</v>
      </c>
      <c r="P189" s="205">
        <f>IFERROR(IF(G189="X",0,IF(H189="X",0,VLOOKUP(H189,'1'!$K$3:$L$16,2,FALSE))),0)</f>
        <v>0</v>
      </c>
      <c r="Q189" s="205">
        <f t="shared" si="7"/>
        <v>0</v>
      </c>
      <c r="R189" s="205">
        <f>IFERROR(VLOOKUP(H189,'47'!$K$3:$M$16,3,FALSE),0)</f>
        <v>0</v>
      </c>
      <c r="S189" s="205">
        <f t="shared" si="8"/>
        <v>0</v>
      </c>
      <c r="T189" s="205"/>
      <c r="U189" s="205"/>
      <c r="V189" s="205"/>
    </row>
    <row r="190" spans="1:22">
      <c r="A190" s="203"/>
      <c r="B190" s="204"/>
      <c r="C190" s="204"/>
      <c r="D190" s="203"/>
      <c r="E190" s="203"/>
      <c r="H190" s="203"/>
      <c r="I190" s="205"/>
      <c r="J190" s="205"/>
      <c r="K190" s="205"/>
      <c r="L190" s="205"/>
      <c r="M190" s="205"/>
      <c r="O190" s="205">
        <f t="shared" si="9"/>
        <v>0</v>
      </c>
      <c r="P190" s="205">
        <f>IFERROR(IF(G190="X",0,IF(H190="X",0,VLOOKUP(H190,'1'!$K$3:$L$16,2,FALSE))),0)</f>
        <v>0</v>
      </c>
      <c r="Q190" s="205">
        <f t="shared" si="7"/>
        <v>0</v>
      </c>
      <c r="R190" s="205">
        <f>IFERROR(VLOOKUP(H190,'47'!$K$3:$M$16,3,FALSE),0)</f>
        <v>0</v>
      </c>
      <c r="S190" s="205">
        <f t="shared" si="8"/>
        <v>0</v>
      </c>
      <c r="T190" s="205"/>
      <c r="U190" s="205"/>
      <c r="V190" s="205"/>
    </row>
    <row r="191" spans="1:22">
      <c r="A191" s="203"/>
      <c r="B191" s="204"/>
      <c r="C191" s="204"/>
      <c r="D191" s="203"/>
      <c r="E191" s="203"/>
      <c r="H191" s="203"/>
      <c r="I191" s="205"/>
      <c r="J191" s="205"/>
      <c r="K191" s="205"/>
      <c r="L191" s="205"/>
      <c r="M191" s="205"/>
      <c r="O191" s="205">
        <f t="shared" si="9"/>
        <v>0</v>
      </c>
      <c r="P191" s="205">
        <f>IFERROR(IF(G191="X",0,IF(H191="X",0,VLOOKUP(H191,'1'!$K$3:$L$16,2,FALSE))),0)</f>
        <v>0</v>
      </c>
      <c r="Q191" s="205">
        <f t="shared" si="7"/>
        <v>0</v>
      </c>
      <c r="R191" s="205">
        <f>IFERROR(VLOOKUP(H191,'47'!$K$3:$M$16,3,FALSE),0)</f>
        <v>0</v>
      </c>
      <c r="S191" s="205">
        <f t="shared" si="8"/>
        <v>0</v>
      </c>
      <c r="T191" s="205"/>
      <c r="U191" s="205"/>
      <c r="V191" s="205"/>
    </row>
    <row r="192" spans="1:22">
      <c r="A192" s="203"/>
      <c r="B192" s="204"/>
      <c r="C192" s="204"/>
      <c r="D192" s="203"/>
      <c r="E192" s="203"/>
      <c r="H192" s="203"/>
      <c r="I192" s="205"/>
      <c r="J192" s="205"/>
      <c r="K192" s="205"/>
      <c r="L192" s="205"/>
      <c r="M192" s="205"/>
      <c r="O192" s="205">
        <f t="shared" si="9"/>
        <v>0</v>
      </c>
      <c r="P192" s="205">
        <f>IFERROR(IF(G192="X",0,IF(H192="X",0,VLOOKUP(H192,'1'!$K$3:$L$16,2,FALSE))),0)</f>
        <v>0</v>
      </c>
      <c r="Q192" s="205">
        <f t="shared" si="7"/>
        <v>0</v>
      </c>
      <c r="R192" s="205">
        <f>IFERROR(VLOOKUP(H192,'47'!$K$3:$M$16,3,FALSE),0)</f>
        <v>0</v>
      </c>
      <c r="S192" s="205">
        <f t="shared" si="8"/>
        <v>0</v>
      </c>
      <c r="T192" s="205"/>
      <c r="U192" s="205"/>
      <c r="V192" s="205"/>
    </row>
    <row r="193" spans="1:22">
      <c r="A193" s="203"/>
      <c r="B193" s="204"/>
      <c r="C193" s="204"/>
      <c r="D193" s="203"/>
      <c r="E193" s="203"/>
      <c r="H193" s="203"/>
      <c r="I193" s="205"/>
      <c r="J193" s="205"/>
      <c r="K193" s="205"/>
      <c r="L193" s="205"/>
      <c r="M193" s="205"/>
      <c r="O193" s="205">
        <f t="shared" si="9"/>
        <v>0</v>
      </c>
      <c r="P193" s="205">
        <f>IFERROR(IF(G193="X",0,IF(H193="X",0,VLOOKUP(H193,'1'!$K$3:$L$16,2,FALSE))),0)</f>
        <v>0</v>
      </c>
      <c r="Q193" s="205">
        <f t="shared" si="7"/>
        <v>0</v>
      </c>
      <c r="R193" s="205">
        <f>IFERROR(VLOOKUP(H193,'47'!$K$3:$M$16,3,FALSE),0)</f>
        <v>0</v>
      </c>
      <c r="S193" s="205">
        <f t="shared" si="8"/>
        <v>0</v>
      </c>
      <c r="T193" s="205"/>
      <c r="U193" s="205"/>
      <c r="V193" s="205"/>
    </row>
    <row r="194" spans="1:22">
      <c r="A194" s="203"/>
      <c r="B194" s="204"/>
      <c r="C194" s="204"/>
      <c r="D194" s="203"/>
      <c r="E194" s="203"/>
      <c r="H194" s="203"/>
      <c r="I194" s="205"/>
      <c r="J194" s="205"/>
      <c r="K194" s="205"/>
      <c r="L194" s="205"/>
      <c r="M194" s="205"/>
      <c r="O194" s="205">
        <f t="shared" si="9"/>
        <v>0</v>
      </c>
      <c r="P194" s="205">
        <f>IFERROR(IF(G194="X",0,IF(H194="X",0,VLOOKUP(H194,'1'!$K$3:$L$16,2,FALSE))),0)</f>
        <v>0</v>
      </c>
      <c r="Q194" s="205">
        <f t="shared" si="7"/>
        <v>0</v>
      </c>
      <c r="R194" s="205">
        <f>IFERROR(VLOOKUP(H194,'47'!$K$3:$M$16,3,FALSE),0)</f>
        <v>0</v>
      </c>
      <c r="S194" s="205">
        <f t="shared" si="8"/>
        <v>0</v>
      </c>
      <c r="T194" s="205"/>
      <c r="U194" s="205"/>
      <c r="V194" s="205"/>
    </row>
    <row r="195" spans="1:22">
      <c r="A195" s="203"/>
      <c r="B195" s="204"/>
      <c r="C195" s="204"/>
      <c r="D195" s="203"/>
      <c r="E195" s="203"/>
      <c r="H195" s="203"/>
      <c r="I195" s="205"/>
      <c r="J195" s="205"/>
      <c r="K195" s="205"/>
      <c r="L195" s="205"/>
      <c r="M195" s="205"/>
      <c r="O195" s="205">
        <f t="shared" si="9"/>
        <v>0</v>
      </c>
      <c r="P195" s="205">
        <f>IFERROR(IF(G195="X",0,IF(H195="X",0,VLOOKUP(H195,'1'!$K$3:$L$16,2,FALSE))),0)</f>
        <v>0</v>
      </c>
      <c r="Q195" s="205">
        <f t="shared" si="7"/>
        <v>0</v>
      </c>
      <c r="R195" s="205">
        <f>IFERROR(VLOOKUP(H195,'47'!$K$3:$M$16,3,FALSE),0)</f>
        <v>0</v>
      </c>
      <c r="S195" s="205">
        <f t="shared" si="8"/>
        <v>0</v>
      </c>
      <c r="T195" s="205"/>
      <c r="U195" s="205"/>
      <c r="V195" s="205"/>
    </row>
    <row r="196" spans="1:22">
      <c r="A196" s="203"/>
      <c r="B196" s="204"/>
      <c r="C196" s="204"/>
      <c r="D196" s="203"/>
      <c r="E196" s="203"/>
      <c r="H196" s="203"/>
      <c r="I196" s="205"/>
      <c r="J196" s="205"/>
      <c r="K196" s="205"/>
      <c r="L196" s="205"/>
      <c r="M196" s="205"/>
      <c r="O196" s="205">
        <f t="shared" si="9"/>
        <v>0</v>
      </c>
      <c r="P196" s="205">
        <f>IFERROR(IF(G196="X",0,IF(H196="X",0,VLOOKUP(H196,'1'!$K$3:$L$16,2,FALSE))),0)</f>
        <v>0</v>
      </c>
      <c r="Q196" s="205">
        <f t="shared" ref="Q196:Q259" si="10">O196*P196</f>
        <v>0</v>
      </c>
      <c r="R196" s="205">
        <f>IFERROR(VLOOKUP(H196,'47'!$K$3:$M$16,3,FALSE),0)</f>
        <v>0</v>
      </c>
      <c r="S196" s="205">
        <f t="shared" ref="S196:S259" si="11">IF(R196=0,0,Q196/R196)</f>
        <v>0</v>
      </c>
      <c r="T196" s="205"/>
      <c r="U196" s="205"/>
      <c r="V196" s="205"/>
    </row>
    <row r="197" spans="1:22">
      <c r="A197" s="203"/>
      <c r="B197" s="204"/>
      <c r="C197" s="204"/>
      <c r="D197" s="203"/>
      <c r="E197" s="203"/>
      <c r="H197" s="203"/>
      <c r="I197" s="205"/>
      <c r="J197" s="205"/>
      <c r="K197" s="205"/>
      <c r="L197" s="205"/>
      <c r="M197" s="205"/>
      <c r="O197" s="205">
        <f t="shared" si="9"/>
        <v>0</v>
      </c>
      <c r="P197" s="205">
        <f>IFERROR(IF(G197="X",0,IF(H197="X",0,VLOOKUP(H197,'1'!$K$3:$L$16,2,FALSE))),0)</f>
        <v>0</v>
      </c>
      <c r="Q197" s="205">
        <f t="shared" si="10"/>
        <v>0</v>
      </c>
      <c r="R197" s="205">
        <f>IFERROR(VLOOKUP(H197,'47'!$K$3:$M$16,3,FALSE),0)</f>
        <v>0</v>
      </c>
      <c r="S197" s="205">
        <f t="shared" si="11"/>
        <v>0</v>
      </c>
      <c r="T197" s="205"/>
      <c r="U197" s="205"/>
      <c r="V197" s="205"/>
    </row>
    <row r="198" spans="1:22">
      <c r="A198" s="203"/>
      <c r="B198" s="204"/>
      <c r="C198" s="204"/>
      <c r="D198" s="203"/>
      <c r="E198" s="203"/>
      <c r="H198" s="203"/>
      <c r="I198" s="205"/>
      <c r="J198" s="205"/>
      <c r="K198" s="205"/>
      <c r="L198" s="205"/>
      <c r="M198" s="205"/>
      <c r="O198" s="205">
        <f t="shared" si="9"/>
        <v>0</v>
      </c>
      <c r="P198" s="205">
        <f>IFERROR(IF(G198="X",0,IF(H198="X",0,VLOOKUP(H198,'1'!$K$3:$L$16,2,FALSE))),0)</f>
        <v>0</v>
      </c>
      <c r="Q198" s="205">
        <f t="shared" si="10"/>
        <v>0</v>
      </c>
      <c r="R198" s="205">
        <f>IFERROR(VLOOKUP(H198,'47'!$K$3:$M$16,3,FALSE),0)</f>
        <v>0</v>
      </c>
      <c r="S198" s="205">
        <f t="shared" si="11"/>
        <v>0</v>
      </c>
      <c r="T198" s="205"/>
      <c r="U198" s="205"/>
      <c r="V198" s="205"/>
    </row>
    <row r="199" spans="1:22">
      <c r="A199" s="203"/>
      <c r="B199" s="204"/>
      <c r="C199" s="204"/>
      <c r="D199" s="203"/>
      <c r="E199" s="203"/>
      <c r="H199" s="203"/>
      <c r="I199" s="205"/>
      <c r="J199" s="205"/>
      <c r="K199" s="205"/>
      <c r="L199" s="205"/>
      <c r="M199" s="205"/>
      <c r="O199" s="205">
        <f t="shared" si="9"/>
        <v>0</v>
      </c>
      <c r="P199" s="205">
        <f>IFERROR(IF(G199="X",0,IF(H199="X",0,VLOOKUP(H199,'1'!$K$3:$L$16,2,FALSE))),0)</f>
        <v>0</v>
      </c>
      <c r="Q199" s="205">
        <f t="shared" si="10"/>
        <v>0</v>
      </c>
      <c r="R199" s="205">
        <f>IFERROR(VLOOKUP(H199,'47'!$K$3:$M$16,3,FALSE),0)</f>
        <v>0</v>
      </c>
      <c r="S199" s="205">
        <f t="shared" si="11"/>
        <v>0</v>
      </c>
      <c r="T199" s="205"/>
      <c r="U199" s="205"/>
      <c r="V199" s="205"/>
    </row>
    <row r="200" spans="1:22">
      <c r="A200" s="203"/>
      <c r="B200" s="204"/>
      <c r="C200" s="204"/>
      <c r="D200" s="203"/>
      <c r="E200" s="203"/>
      <c r="H200" s="203"/>
      <c r="I200" s="205"/>
      <c r="J200" s="205"/>
      <c r="K200" s="205"/>
      <c r="L200" s="205"/>
      <c r="M200" s="205"/>
      <c r="O200" s="205">
        <f t="shared" si="9"/>
        <v>0</v>
      </c>
      <c r="P200" s="205">
        <f>IFERROR(IF(G200="X",0,IF(H200="X",0,VLOOKUP(H200,'1'!$K$3:$L$16,2,FALSE))),0)</f>
        <v>0</v>
      </c>
      <c r="Q200" s="205">
        <f t="shared" si="10"/>
        <v>0</v>
      </c>
      <c r="R200" s="205">
        <f>IFERROR(VLOOKUP(H200,'47'!$K$3:$M$16,3,FALSE),0)</f>
        <v>0</v>
      </c>
      <c r="S200" s="205">
        <f t="shared" si="11"/>
        <v>0</v>
      </c>
      <c r="T200" s="205"/>
      <c r="U200" s="205"/>
      <c r="V200" s="205"/>
    </row>
    <row r="201" spans="1:22">
      <c r="A201" s="203"/>
      <c r="B201" s="204"/>
      <c r="C201" s="204"/>
      <c r="D201" s="203"/>
      <c r="E201" s="203"/>
      <c r="H201" s="203"/>
      <c r="I201" s="205"/>
      <c r="J201" s="205"/>
      <c r="K201" s="205"/>
      <c r="L201" s="205"/>
      <c r="M201" s="205"/>
      <c r="O201" s="205">
        <f t="shared" si="9"/>
        <v>0</v>
      </c>
      <c r="P201" s="205">
        <f>IFERROR(IF(G201="X",0,IF(H201="X",0,VLOOKUP(H201,'1'!$K$3:$L$16,2,FALSE))),0)</f>
        <v>0</v>
      </c>
      <c r="Q201" s="205">
        <f t="shared" si="10"/>
        <v>0</v>
      </c>
      <c r="R201" s="205">
        <f>IFERROR(VLOOKUP(H201,'47'!$K$3:$M$16,3,FALSE),0)</f>
        <v>0</v>
      </c>
      <c r="S201" s="205">
        <f t="shared" si="11"/>
        <v>0</v>
      </c>
      <c r="T201" s="205"/>
      <c r="U201" s="205"/>
      <c r="V201" s="205"/>
    </row>
    <row r="202" spans="1:22">
      <c r="A202" s="203"/>
      <c r="B202" s="204"/>
      <c r="C202" s="204"/>
      <c r="D202" s="203"/>
      <c r="E202" s="203"/>
      <c r="H202" s="203"/>
      <c r="I202" s="205"/>
      <c r="J202" s="205"/>
      <c r="K202" s="205"/>
      <c r="L202" s="205"/>
      <c r="M202" s="205"/>
      <c r="O202" s="205">
        <f t="shared" si="9"/>
        <v>0</v>
      </c>
      <c r="P202" s="205">
        <f>IFERROR(IF(G202="X",0,IF(H202="X",0,VLOOKUP(H202,'1'!$K$3:$L$16,2,FALSE))),0)</f>
        <v>0</v>
      </c>
      <c r="Q202" s="205">
        <f t="shared" si="10"/>
        <v>0</v>
      </c>
      <c r="R202" s="205">
        <f>IFERROR(VLOOKUP(H202,'47'!$K$3:$M$16,3,FALSE),0)</f>
        <v>0</v>
      </c>
      <c r="S202" s="205">
        <f t="shared" si="11"/>
        <v>0</v>
      </c>
      <c r="T202" s="205"/>
      <c r="U202" s="205"/>
      <c r="V202" s="205"/>
    </row>
    <row r="203" spans="1:22">
      <c r="A203" s="203"/>
      <c r="B203" s="204"/>
      <c r="C203" s="204"/>
      <c r="D203" s="203"/>
      <c r="E203" s="203"/>
      <c r="H203" s="203"/>
      <c r="I203" s="205"/>
      <c r="J203" s="205"/>
      <c r="K203" s="205"/>
      <c r="L203" s="205"/>
      <c r="M203" s="205"/>
      <c r="O203" s="205">
        <f t="shared" si="9"/>
        <v>0</v>
      </c>
      <c r="P203" s="205">
        <f>IFERROR(IF(G203="X",0,IF(H203="X",0,VLOOKUP(H203,'1'!$K$3:$L$16,2,FALSE))),0)</f>
        <v>0</v>
      </c>
      <c r="Q203" s="205">
        <f t="shared" si="10"/>
        <v>0</v>
      </c>
      <c r="R203" s="205">
        <f>IFERROR(VLOOKUP(H203,'47'!$K$3:$M$16,3,FALSE),0)</f>
        <v>0</v>
      </c>
      <c r="S203" s="205">
        <f t="shared" si="11"/>
        <v>0</v>
      </c>
      <c r="T203" s="205"/>
      <c r="U203" s="205"/>
      <c r="V203" s="205"/>
    </row>
    <row r="204" spans="1:22">
      <c r="A204" s="203"/>
      <c r="B204" s="204"/>
      <c r="C204" s="204"/>
      <c r="D204" s="203"/>
      <c r="E204" s="203"/>
      <c r="H204" s="203"/>
      <c r="I204" s="205"/>
      <c r="J204" s="205"/>
      <c r="K204" s="205"/>
      <c r="L204" s="205"/>
      <c r="M204" s="205"/>
      <c r="O204" s="205">
        <f t="shared" si="9"/>
        <v>0</v>
      </c>
      <c r="P204" s="205">
        <f>IFERROR(IF(G204="X",0,IF(H204="X",0,VLOOKUP(H204,'1'!$K$3:$L$16,2,FALSE))),0)</f>
        <v>0</v>
      </c>
      <c r="Q204" s="205">
        <f t="shared" si="10"/>
        <v>0</v>
      </c>
      <c r="R204" s="205">
        <f>IFERROR(VLOOKUP(H204,'47'!$K$3:$M$16,3,FALSE),0)</f>
        <v>0</v>
      </c>
      <c r="S204" s="205">
        <f t="shared" si="11"/>
        <v>0</v>
      </c>
      <c r="T204" s="205"/>
      <c r="U204" s="205"/>
      <c r="V204" s="205"/>
    </row>
    <row r="205" spans="1:22">
      <c r="A205" s="203"/>
      <c r="B205" s="204"/>
      <c r="C205" s="204"/>
      <c r="D205" s="203"/>
      <c r="E205" s="203"/>
      <c r="H205" s="203"/>
      <c r="I205" s="205"/>
      <c r="J205" s="205"/>
      <c r="K205" s="205"/>
      <c r="L205" s="205"/>
      <c r="M205" s="205"/>
      <c r="O205" s="205">
        <f t="shared" si="9"/>
        <v>0</v>
      </c>
      <c r="P205" s="205">
        <f>IFERROR(IF(G205="X",0,IF(H205="X",0,VLOOKUP(H205,'1'!$K$3:$L$16,2,FALSE))),0)</f>
        <v>0</v>
      </c>
      <c r="Q205" s="205">
        <f t="shared" si="10"/>
        <v>0</v>
      </c>
      <c r="R205" s="205">
        <f>IFERROR(VLOOKUP(H205,'47'!$K$3:$M$16,3,FALSE),0)</f>
        <v>0</v>
      </c>
      <c r="S205" s="205">
        <f t="shared" si="11"/>
        <v>0</v>
      </c>
      <c r="T205" s="205"/>
      <c r="U205" s="205"/>
      <c r="V205" s="205"/>
    </row>
    <row r="206" spans="1:22">
      <c r="A206" s="203"/>
      <c r="B206" s="204"/>
      <c r="C206" s="204"/>
      <c r="D206" s="203"/>
      <c r="E206" s="203"/>
      <c r="H206" s="203"/>
      <c r="I206" s="205"/>
      <c r="J206" s="205"/>
      <c r="K206" s="205"/>
      <c r="L206" s="205"/>
      <c r="M206" s="205"/>
      <c r="O206" s="205">
        <f t="shared" si="9"/>
        <v>0</v>
      </c>
      <c r="P206" s="205">
        <f>IFERROR(IF(G206="X",0,IF(H206="X",0,VLOOKUP(H206,'1'!$K$3:$L$16,2,FALSE))),0)</f>
        <v>0</v>
      </c>
      <c r="Q206" s="205">
        <f t="shared" si="10"/>
        <v>0</v>
      </c>
      <c r="R206" s="205">
        <f>IFERROR(VLOOKUP(H206,'47'!$K$3:$M$16,3,FALSE),0)</f>
        <v>0</v>
      </c>
      <c r="S206" s="205">
        <f t="shared" si="11"/>
        <v>0</v>
      </c>
      <c r="T206" s="205"/>
      <c r="U206" s="205"/>
      <c r="V206" s="205"/>
    </row>
    <row r="207" spans="1:22">
      <c r="A207" s="203"/>
      <c r="B207" s="204"/>
      <c r="C207" s="204"/>
      <c r="D207" s="203"/>
      <c r="E207" s="203"/>
      <c r="H207" s="203"/>
      <c r="I207" s="205"/>
      <c r="J207" s="205"/>
      <c r="K207" s="205"/>
      <c r="L207" s="205"/>
      <c r="M207" s="205"/>
      <c r="O207" s="205">
        <f t="shared" si="9"/>
        <v>0</v>
      </c>
      <c r="P207" s="205">
        <f>IFERROR(IF(G207="X",0,IF(H207="X",0,VLOOKUP(H207,'1'!$K$3:$L$16,2,FALSE))),0)</f>
        <v>0</v>
      </c>
      <c r="Q207" s="205">
        <f t="shared" si="10"/>
        <v>0</v>
      </c>
      <c r="R207" s="205">
        <f>IFERROR(VLOOKUP(H207,'47'!$K$3:$M$16,3,FALSE),0)</f>
        <v>0</v>
      </c>
      <c r="S207" s="205">
        <f t="shared" si="11"/>
        <v>0</v>
      </c>
      <c r="T207" s="205"/>
      <c r="U207" s="205"/>
      <c r="V207" s="205"/>
    </row>
    <row r="208" spans="1:22">
      <c r="A208" s="203"/>
      <c r="B208" s="204"/>
      <c r="C208" s="204"/>
      <c r="D208" s="203"/>
      <c r="E208" s="203"/>
      <c r="H208" s="203"/>
      <c r="I208" s="205"/>
      <c r="J208" s="205"/>
      <c r="K208" s="205"/>
      <c r="L208" s="205"/>
      <c r="M208" s="205"/>
      <c r="O208" s="205">
        <f t="shared" si="9"/>
        <v>0</v>
      </c>
      <c r="P208" s="205">
        <f>IFERROR(IF(G208="X",0,IF(H208="X",0,VLOOKUP(H208,'1'!$K$3:$L$16,2,FALSE))),0)</f>
        <v>0</v>
      </c>
      <c r="Q208" s="205">
        <f t="shared" si="10"/>
        <v>0</v>
      </c>
      <c r="R208" s="205">
        <f>IFERROR(VLOOKUP(H208,'47'!$K$3:$M$16,3,FALSE),0)</f>
        <v>0</v>
      </c>
      <c r="S208" s="205">
        <f t="shared" si="11"/>
        <v>0</v>
      </c>
      <c r="T208" s="205"/>
      <c r="U208" s="205"/>
      <c r="V208" s="205"/>
    </row>
    <row r="209" spans="1:22">
      <c r="A209" s="203"/>
      <c r="B209" s="204"/>
      <c r="C209" s="204"/>
      <c r="D209" s="203"/>
      <c r="E209" s="203"/>
      <c r="H209" s="203"/>
      <c r="I209" s="205"/>
      <c r="J209" s="205"/>
      <c r="K209" s="205"/>
      <c r="L209" s="205"/>
      <c r="M209" s="205"/>
      <c r="O209" s="205">
        <f t="shared" si="9"/>
        <v>0</v>
      </c>
      <c r="P209" s="205">
        <f>IFERROR(IF(G209="X",0,IF(H209="X",0,VLOOKUP(H209,'1'!$K$3:$L$16,2,FALSE))),0)</f>
        <v>0</v>
      </c>
      <c r="Q209" s="205">
        <f t="shared" si="10"/>
        <v>0</v>
      </c>
      <c r="R209" s="205">
        <f>IFERROR(VLOOKUP(H209,'47'!$K$3:$M$16,3,FALSE),0)</f>
        <v>0</v>
      </c>
      <c r="S209" s="205">
        <f t="shared" si="11"/>
        <v>0</v>
      </c>
      <c r="T209" s="205"/>
      <c r="U209" s="205"/>
      <c r="V209" s="205"/>
    </row>
    <row r="210" spans="1:22">
      <c r="A210" s="203"/>
      <c r="B210" s="204"/>
      <c r="C210" s="204"/>
      <c r="D210" s="203"/>
      <c r="E210" s="203"/>
      <c r="H210" s="203"/>
      <c r="I210" s="205"/>
      <c r="J210" s="205"/>
      <c r="K210" s="205"/>
      <c r="L210" s="205"/>
      <c r="M210" s="205"/>
      <c r="O210" s="205">
        <f t="shared" si="9"/>
        <v>0</v>
      </c>
      <c r="P210" s="205">
        <f>IFERROR(IF(G210="X",0,IF(H210="X",0,VLOOKUP(H210,'1'!$K$3:$L$16,2,FALSE))),0)</f>
        <v>0</v>
      </c>
      <c r="Q210" s="205">
        <f t="shared" si="10"/>
        <v>0</v>
      </c>
      <c r="R210" s="205">
        <f>IFERROR(VLOOKUP(H210,'47'!$K$3:$M$16,3,FALSE),0)</f>
        <v>0</v>
      </c>
      <c r="S210" s="205">
        <f t="shared" si="11"/>
        <v>0</v>
      </c>
      <c r="T210" s="205"/>
      <c r="U210" s="205"/>
      <c r="V210" s="205"/>
    </row>
    <row r="211" spans="1:22">
      <c r="A211" s="203"/>
      <c r="B211" s="204"/>
      <c r="C211" s="204"/>
      <c r="D211" s="203"/>
      <c r="E211" s="203"/>
      <c r="H211" s="203"/>
      <c r="I211" s="205"/>
      <c r="J211" s="205"/>
      <c r="K211" s="205"/>
      <c r="L211" s="205"/>
      <c r="M211" s="205"/>
      <c r="O211" s="205">
        <f t="shared" si="9"/>
        <v>0</v>
      </c>
      <c r="P211" s="205">
        <f>IFERROR(IF(G211="X",0,IF(H211="X",0,VLOOKUP(H211,'1'!$K$3:$L$16,2,FALSE))),0)</f>
        <v>0</v>
      </c>
      <c r="Q211" s="205">
        <f t="shared" si="10"/>
        <v>0</v>
      </c>
      <c r="R211" s="205">
        <f>IFERROR(VLOOKUP(H211,'47'!$K$3:$M$16,3,FALSE),0)</f>
        <v>0</v>
      </c>
      <c r="S211" s="205">
        <f t="shared" si="11"/>
        <v>0</v>
      </c>
      <c r="T211" s="205"/>
      <c r="U211" s="205"/>
      <c r="V211" s="205"/>
    </row>
    <row r="212" spans="1:22">
      <c r="A212" s="203"/>
      <c r="B212" s="204"/>
      <c r="C212" s="204"/>
      <c r="D212" s="203"/>
      <c r="E212" s="203"/>
      <c r="H212" s="203"/>
      <c r="I212" s="205"/>
      <c r="J212" s="205"/>
      <c r="K212" s="205"/>
      <c r="L212" s="205"/>
      <c r="M212" s="205"/>
      <c r="O212" s="205">
        <f t="shared" si="9"/>
        <v>0</v>
      </c>
      <c r="P212" s="205">
        <f>IFERROR(IF(G212="X",0,IF(H212="X",0,VLOOKUP(H212,'1'!$K$3:$L$16,2,FALSE))),0)</f>
        <v>0</v>
      </c>
      <c r="Q212" s="205">
        <f t="shared" si="10"/>
        <v>0</v>
      </c>
      <c r="R212" s="205">
        <f>IFERROR(VLOOKUP(H212,'47'!$K$3:$M$16,3,FALSE),0)</f>
        <v>0</v>
      </c>
      <c r="S212" s="205">
        <f t="shared" si="11"/>
        <v>0</v>
      </c>
      <c r="T212" s="205"/>
      <c r="U212" s="205"/>
      <c r="V212" s="205"/>
    </row>
    <row r="213" spans="1:22">
      <c r="A213" s="203"/>
      <c r="B213" s="204"/>
      <c r="C213" s="204"/>
      <c r="D213" s="203"/>
      <c r="E213" s="203"/>
      <c r="H213" s="203"/>
      <c r="I213" s="205"/>
      <c r="J213" s="205"/>
      <c r="K213" s="205"/>
      <c r="L213" s="205"/>
      <c r="M213" s="205"/>
      <c r="O213" s="205">
        <f t="shared" si="9"/>
        <v>0</v>
      </c>
      <c r="P213" s="205">
        <f>IFERROR(IF(G213="X",0,IF(H213="X",0,VLOOKUP(H213,'1'!$K$3:$L$16,2,FALSE))),0)</f>
        <v>0</v>
      </c>
      <c r="Q213" s="205">
        <f t="shared" si="10"/>
        <v>0</v>
      </c>
      <c r="R213" s="205">
        <f>IFERROR(VLOOKUP(H213,'47'!$K$3:$M$16,3,FALSE),0)</f>
        <v>0</v>
      </c>
      <c r="S213" s="205">
        <f t="shared" si="11"/>
        <v>0</v>
      </c>
      <c r="T213" s="205"/>
      <c r="U213" s="205"/>
      <c r="V213" s="205"/>
    </row>
    <row r="214" spans="1:22">
      <c r="A214" s="203"/>
      <c r="B214" s="204"/>
      <c r="C214" s="204"/>
      <c r="D214" s="203"/>
      <c r="E214" s="203"/>
      <c r="H214" s="203"/>
      <c r="I214" s="205"/>
      <c r="J214" s="205"/>
      <c r="K214" s="205"/>
      <c r="L214" s="205"/>
      <c r="M214" s="205"/>
      <c r="O214" s="205">
        <f t="shared" si="9"/>
        <v>0</v>
      </c>
      <c r="P214" s="205">
        <f>IFERROR(IF(G214="X",0,IF(H214="X",0,VLOOKUP(H214,'1'!$K$3:$L$16,2,FALSE))),0)</f>
        <v>0</v>
      </c>
      <c r="Q214" s="205">
        <f t="shared" si="10"/>
        <v>0</v>
      </c>
      <c r="R214" s="205">
        <f>IFERROR(VLOOKUP(H214,'47'!$K$3:$M$16,3,FALSE),0)</f>
        <v>0</v>
      </c>
      <c r="S214" s="205">
        <f t="shared" si="11"/>
        <v>0</v>
      </c>
      <c r="T214" s="205"/>
      <c r="U214" s="205"/>
      <c r="V214" s="205"/>
    </row>
    <row r="215" spans="1:22">
      <c r="A215" s="203"/>
      <c r="B215" s="204"/>
      <c r="C215" s="204"/>
      <c r="D215" s="203"/>
      <c r="E215" s="203"/>
      <c r="H215" s="203"/>
      <c r="I215" s="205"/>
      <c r="J215" s="205"/>
      <c r="K215" s="205"/>
      <c r="L215" s="205"/>
      <c r="M215" s="205"/>
      <c r="O215" s="205">
        <f t="shared" si="9"/>
        <v>0</v>
      </c>
      <c r="P215" s="205">
        <f>IFERROR(IF(G215="X",0,IF(H215="X",0,VLOOKUP(H215,'1'!$K$3:$L$16,2,FALSE))),0)</f>
        <v>0</v>
      </c>
      <c r="Q215" s="205">
        <f t="shared" si="10"/>
        <v>0</v>
      </c>
      <c r="R215" s="205">
        <f>IFERROR(VLOOKUP(H215,'47'!$K$3:$M$16,3,FALSE),0)</f>
        <v>0</v>
      </c>
      <c r="S215" s="205">
        <f t="shared" si="11"/>
        <v>0</v>
      </c>
      <c r="T215" s="205"/>
      <c r="U215" s="205"/>
      <c r="V215" s="205"/>
    </row>
    <row r="216" spans="1:22">
      <c r="A216" s="203"/>
      <c r="B216" s="204"/>
      <c r="C216" s="204"/>
      <c r="D216" s="203"/>
      <c r="E216" s="203"/>
      <c r="H216" s="203"/>
      <c r="I216" s="205"/>
      <c r="J216" s="205"/>
      <c r="K216" s="205"/>
      <c r="L216" s="205"/>
      <c r="M216" s="205"/>
      <c r="O216" s="205">
        <f t="shared" si="9"/>
        <v>0</v>
      </c>
      <c r="P216" s="205">
        <f>IFERROR(IF(G216="X",0,IF(H216="X",0,VLOOKUP(H216,'1'!$K$3:$L$16,2,FALSE))),0)</f>
        <v>0</v>
      </c>
      <c r="Q216" s="205">
        <f t="shared" si="10"/>
        <v>0</v>
      </c>
      <c r="R216" s="205">
        <f>IFERROR(VLOOKUP(H216,'47'!$K$3:$M$16,3,FALSE),0)</f>
        <v>0</v>
      </c>
      <c r="S216" s="205">
        <f t="shared" si="11"/>
        <v>0</v>
      </c>
      <c r="T216" s="205"/>
      <c r="U216" s="205"/>
      <c r="V216" s="205"/>
    </row>
    <row r="217" spans="1:22">
      <c r="A217" s="203"/>
      <c r="B217" s="204"/>
      <c r="C217" s="204"/>
      <c r="D217" s="203"/>
      <c r="E217" s="203"/>
      <c r="H217" s="203"/>
      <c r="I217" s="205"/>
      <c r="J217" s="205"/>
      <c r="K217" s="205"/>
      <c r="L217" s="205"/>
      <c r="M217" s="205"/>
      <c r="O217" s="205">
        <f t="shared" si="9"/>
        <v>0</v>
      </c>
      <c r="P217" s="205">
        <f>IFERROR(IF(G217="X",0,IF(H217="X",0,VLOOKUP(H217,'1'!$K$3:$L$16,2,FALSE))),0)</f>
        <v>0</v>
      </c>
      <c r="Q217" s="205">
        <f t="shared" si="10"/>
        <v>0</v>
      </c>
      <c r="R217" s="205">
        <f>IFERROR(VLOOKUP(H217,'47'!$K$3:$M$16,3,FALSE),0)</f>
        <v>0</v>
      </c>
      <c r="S217" s="205">
        <f t="shared" si="11"/>
        <v>0</v>
      </c>
      <c r="T217" s="205"/>
      <c r="U217" s="205"/>
      <c r="V217" s="205"/>
    </row>
    <row r="218" spans="1:22">
      <c r="A218" s="203"/>
      <c r="B218" s="204"/>
      <c r="C218" s="204"/>
      <c r="D218" s="203"/>
      <c r="E218" s="203"/>
      <c r="H218" s="203"/>
      <c r="I218" s="205"/>
      <c r="J218" s="205"/>
      <c r="K218" s="205"/>
      <c r="L218" s="205"/>
      <c r="M218" s="205"/>
      <c r="O218" s="205">
        <f t="shared" si="9"/>
        <v>0</v>
      </c>
      <c r="P218" s="205">
        <f>IFERROR(IF(G218="X",0,IF(H218="X",0,VLOOKUP(H218,'1'!$K$3:$L$16,2,FALSE))),0)</f>
        <v>0</v>
      </c>
      <c r="Q218" s="205">
        <f t="shared" si="10"/>
        <v>0</v>
      </c>
      <c r="R218" s="205">
        <f>IFERROR(VLOOKUP(H218,'47'!$K$3:$M$16,3,FALSE),0)</f>
        <v>0</v>
      </c>
      <c r="S218" s="205">
        <f t="shared" si="11"/>
        <v>0</v>
      </c>
      <c r="T218" s="205"/>
      <c r="U218" s="205"/>
      <c r="V218" s="205"/>
    </row>
    <row r="219" spans="1:22">
      <c r="A219" s="203"/>
      <c r="B219" s="204"/>
      <c r="C219" s="204"/>
      <c r="D219" s="203"/>
      <c r="E219" s="203"/>
      <c r="H219" s="203"/>
      <c r="I219" s="205"/>
      <c r="J219" s="205"/>
      <c r="K219" s="205"/>
      <c r="L219" s="205"/>
      <c r="M219" s="205"/>
      <c r="O219" s="205">
        <f t="shared" si="9"/>
        <v>0</v>
      </c>
      <c r="P219" s="205">
        <f>IFERROR(IF(G219="X",0,IF(H219="X",0,VLOOKUP(H219,'1'!$K$3:$L$16,2,FALSE))),0)</f>
        <v>0</v>
      </c>
      <c r="Q219" s="205">
        <f t="shared" si="10"/>
        <v>0</v>
      </c>
      <c r="R219" s="205">
        <f>IFERROR(VLOOKUP(H219,'47'!$K$3:$M$16,3,FALSE),0)</f>
        <v>0</v>
      </c>
      <c r="S219" s="205">
        <f t="shared" si="11"/>
        <v>0</v>
      </c>
      <c r="T219" s="205"/>
      <c r="U219" s="205"/>
      <c r="V219" s="205"/>
    </row>
    <row r="220" spans="1:22">
      <c r="A220" s="203"/>
      <c r="B220" s="204"/>
      <c r="C220" s="204"/>
      <c r="D220" s="203"/>
      <c r="E220" s="203"/>
      <c r="H220" s="203"/>
      <c r="I220" s="205"/>
      <c r="J220" s="205"/>
      <c r="K220" s="205"/>
      <c r="L220" s="205"/>
      <c r="M220" s="205"/>
      <c r="O220" s="205">
        <f t="shared" si="9"/>
        <v>0</v>
      </c>
      <c r="P220" s="205">
        <f>IFERROR(IF(G220="X",0,IF(H220="X",0,VLOOKUP(H220,'1'!$K$3:$L$16,2,FALSE))),0)</f>
        <v>0</v>
      </c>
      <c r="Q220" s="205">
        <f t="shared" si="10"/>
        <v>0</v>
      </c>
      <c r="R220" s="205">
        <f>IFERROR(VLOOKUP(H220,'47'!$K$3:$M$16,3,FALSE),0)</f>
        <v>0</v>
      </c>
      <c r="S220" s="205">
        <f t="shared" si="11"/>
        <v>0</v>
      </c>
      <c r="T220" s="205"/>
      <c r="U220" s="205"/>
      <c r="V220" s="205"/>
    </row>
    <row r="221" spans="1:22">
      <c r="A221" s="203"/>
      <c r="B221" s="204"/>
      <c r="C221" s="204"/>
      <c r="D221" s="203"/>
      <c r="E221" s="203"/>
      <c r="H221" s="203"/>
      <c r="I221" s="205"/>
      <c r="J221" s="205"/>
      <c r="K221" s="205"/>
      <c r="L221" s="205"/>
      <c r="M221" s="205"/>
      <c r="O221" s="205">
        <f t="shared" ref="O221:O284" si="12">SUM(J221+M221)</f>
        <v>0</v>
      </c>
      <c r="P221" s="205">
        <f>IFERROR(IF(G221="X",0,IF(H221="X",0,VLOOKUP(H221,'1'!$K$3:$L$16,2,FALSE))),0)</f>
        <v>0</v>
      </c>
      <c r="Q221" s="205">
        <f t="shared" si="10"/>
        <v>0</v>
      </c>
      <c r="R221" s="205">
        <f>IFERROR(VLOOKUP(H221,'47'!$K$3:$M$16,3,FALSE),0)</f>
        <v>0</v>
      </c>
      <c r="S221" s="205">
        <f t="shared" si="11"/>
        <v>0</v>
      </c>
      <c r="T221" s="205"/>
      <c r="U221" s="205"/>
      <c r="V221" s="205"/>
    </row>
    <row r="222" spans="1:22">
      <c r="A222" s="203"/>
      <c r="B222" s="204"/>
      <c r="C222" s="204"/>
      <c r="D222" s="203"/>
      <c r="E222" s="203"/>
      <c r="H222" s="203"/>
      <c r="I222" s="205"/>
      <c r="J222" s="205"/>
      <c r="K222" s="205"/>
      <c r="L222" s="205"/>
      <c r="M222" s="205"/>
      <c r="O222" s="205">
        <f t="shared" si="12"/>
        <v>0</v>
      </c>
      <c r="P222" s="205">
        <f>IFERROR(IF(G222="X",0,IF(H222="X",0,VLOOKUP(H222,'1'!$K$3:$L$16,2,FALSE))),0)</f>
        <v>0</v>
      </c>
      <c r="Q222" s="205">
        <f t="shared" si="10"/>
        <v>0</v>
      </c>
      <c r="R222" s="205">
        <f>IFERROR(VLOOKUP(H222,'47'!$K$3:$M$16,3,FALSE),0)</f>
        <v>0</v>
      </c>
      <c r="S222" s="205">
        <f t="shared" si="11"/>
        <v>0</v>
      </c>
      <c r="T222" s="205"/>
      <c r="U222" s="205"/>
      <c r="V222" s="205"/>
    </row>
    <row r="223" spans="1:22">
      <c r="A223" s="203"/>
      <c r="B223" s="204"/>
      <c r="C223" s="204"/>
      <c r="D223" s="203"/>
      <c r="E223" s="203"/>
      <c r="H223" s="203"/>
      <c r="I223" s="205"/>
      <c r="J223" s="205"/>
      <c r="K223" s="205"/>
      <c r="L223" s="205"/>
      <c r="M223" s="205"/>
      <c r="O223" s="205">
        <f t="shared" si="12"/>
        <v>0</v>
      </c>
      <c r="P223" s="205">
        <f>IFERROR(IF(G223="X",0,IF(H223="X",0,VLOOKUP(H223,'1'!$K$3:$L$16,2,FALSE))),0)</f>
        <v>0</v>
      </c>
      <c r="Q223" s="205">
        <f t="shared" si="10"/>
        <v>0</v>
      </c>
      <c r="R223" s="205">
        <f>IFERROR(VLOOKUP(H223,'47'!$K$3:$M$16,3,FALSE),0)</f>
        <v>0</v>
      </c>
      <c r="S223" s="205">
        <f t="shared" si="11"/>
        <v>0</v>
      </c>
      <c r="T223" s="205"/>
      <c r="U223" s="205"/>
      <c r="V223" s="205"/>
    </row>
    <row r="224" spans="1:22">
      <c r="A224" s="203"/>
      <c r="B224" s="204"/>
      <c r="C224" s="204"/>
      <c r="D224" s="203"/>
      <c r="E224" s="203"/>
      <c r="H224" s="203"/>
      <c r="I224" s="205"/>
      <c r="J224" s="205"/>
      <c r="K224" s="205"/>
      <c r="L224" s="205"/>
      <c r="M224" s="205"/>
      <c r="O224" s="205">
        <f t="shared" si="12"/>
        <v>0</v>
      </c>
      <c r="P224" s="205">
        <f>IFERROR(IF(G224="X",0,IF(H224="X",0,VLOOKUP(H224,'1'!$K$3:$L$16,2,FALSE))),0)</f>
        <v>0</v>
      </c>
      <c r="Q224" s="205">
        <f t="shared" si="10"/>
        <v>0</v>
      </c>
      <c r="R224" s="205">
        <f>IFERROR(VLOOKUP(H224,'47'!$K$3:$M$16,3,FALSE),0)</f>
        <v>0</v>
      </c>
      <c r="S224" s="205">
        <f t="shared" si="11"/>
        <v>0</v>
      </c>
      <c r="T224" s="205"/>
      <c r="U224" s="205"/>
      <c r="V224" s="205"/>
    </row>
    <row r="225" spans="1:22">
      <c r="A225" s="203"/>
      <c r="B225" s="204"/>
      <c r="C225" s="204"/>
      <c r="D225" s="203"/>
      <c r="E225" s="203"/>
      <c r="H225" s="203"/>
      <c r="I225" s="205"/>
      <c r="J225" s="205"/>
      <c r="K225" s="205"/>
      <c r="L225" s="205"/>
      <c r="M225" s="205"/>
      <c r="O225" s="205">
        <f t="shared" si="12"/>
        <v>0</v>
      </c>
      <c r="P225" s="205">
        <f>IFERROR(IF(G225="X",0,IF(H225="X",0,VLOOKUP(H225,'1'!$K$3:$L$16,2,FALSE))),0)</f>
        <v>0</v>
      </c>
      <c r="Q225" s="205">
        <f t="shared" si="10"/>
        <v>0</v>
      </c>
      <c r="R225" s="205">
        <f>IFERROR(VLOOKUP(H225,'47'!$K$3:$M$16,3,FALSE),0)</f>
        <v>0</v>
      </c>
      <c r="S225" s="205">
        <f t="shared" si="11"/>
        <v>0</v>
      </c>
      <c r="T225" s="205"/>
      <c r="U225" s="205"/>
      <c r="V225" s="205"/>
    </row>
    <row r="226" spans="1:22">
      <c r="A226" s="203"/>
      <c r="B226" s="204"/>
      <c r="C226" s="204"/>
      <c r="D226" s="203"/>
      <c r="E226" s="203"/>
      <c r="H226" s="203"/>
      <c r="I226" s="205"/>
      <c r="J226" s="205"/>
      <c r="K226" s="205"/>
      <c r="L226" s="205"/>
      <c r="M226" s="205"/>
      <c r="O226" s="205">
        <f t="shared" si="12"/>
        <v>0</v>
      </c>
      <c r="P226" s="205">
        <f>IFERROR(IF(G226="X",0,IF(H226="X",0,VLOOKUP(H226,'1'!$K$3:$L$16,2,FALSE))),0)</f>
        <v>0</v>
      </c>
      <c r="Q226" s="205">
        <f t="shared" si="10"/>
        <v>0</v>
      </c>
      <c r="R226" s="205">
        <f>IFERROR(VLOOKUP(H226,'47'!$K$3:$M$16,3,FALSE),0)</f>
        <v>0</v>
      </c>
      <c r="S226" s="205">
        <f t="shared" si="11"/>
        <v>0</v>
      </c>
      <c r="T226" s="205"/>
      <c r="U226" s="205"/>
      <c r="V226" s="205"/>
    </row>
    <row r="227" spans="1:22">
      <c r="A227" s="203"/>
      <c r="B227" s="204"/>
      <c r="C227" s="204"/>
      <c r="D227" s="203"/>
      <c r="E227" s="203"/>
      <c r="H227" s="203"/>
      <c r="I227" s="205"/>
      <c r="J227" s="205"/>
      <c r="K227" s="205"/>
      <c r="L227" s="205"/>
      <c r="M227" s="205"/>
      <c r="O227" s="205">
        <f t="shared" si="12"/>
        <v>0</v>
      </c>
      <c r="P227" s="205">
        <f>IFERROR(IF(G227="X",0,IF(H227="X",0,VLOOKUP(H227,'1'!$K$3:$L$16,2,FALSE))),0)</f>
        <v>0</v>
      </c>
      <c r="Q227" s="205">
        <f t="shared" si="10"/>
        <v>0</v>
      </c>
      <c r="R227" s="205">
        <f>IFERROR(VLOOKUP(H227,'47'!$K$3:$M$16,3,FALSE),0)</f>
        <v>0</v>
      </c>
      <c r="S227" s="205">
        <f t="shared" si="11"/>
        <v>0</v>
      </c>
      <c r="T227" s="205"/>
      <c r="U227" s="205"/>
      <c r="V227" s="205"/>
    </row>
    <row r="228" spans="1:22">
      <c r="A228" s="203"/>
      <c r="B228" s="204"/>
      <c r="C228" s="204"/>
      <c r="D228" s="203"/>
      <c r="E228" s="203"/>
      <c r="H228" s="203"/>
      <c r="I228" s="205"/>
      <c r="J228" s="205"/>
      <c r="K228" s="205"/>
      <c r="L228" s="205"/>
      <c r="M228" s="205"/>
      <c r="O228" s="205">
        <f t="shared" si="12"/>
        <v>0</v>
      </c>
      <c r="P228" s="205">
        <f>IFERROR(IF(G228="X",0,IF(H228="X",0,VLOOKUP(H228,'1'!$K$3:$L$16,2,FALSE))),0)</f>
        <v>0</v>
      </c>
      <c r="Q228" s="205">
        <f t="shared" si="10"/>
        <v>0</v>
      </c>
      <c r="R228" s="205">
        <f>IFERROR(VLOOKUP(H228,'47'!$K$3:$M$16,3,FALSE),0)</f>
        <v>0</v>
      </c>
      <c r="S228" s="205">
        <f t="shared" si="11"/>
        <v>0</v>
      </c>
      <c r="T228" s="205"/>
      <c r="U228" s="205"/>
      <c r="V228" s="205"/>
    </row>
    <row r="229" spans="1:22">
      <c r="A229" s="203"/>
      <c r="B229" s="204"/>
      <c r="C229" s="204"/>
      <c r="D229" s="203"/>
      <c r="E229" s="203"/>
      <c r="H229" s="203"/>
      <c r="I229" s="205"/>
      <c r="J229" s="205"/>
      <c r="K229" s="205"/>
      <c r="L229" s="205"/>
      <c r="M229" s="205"/>
      <c r="O229" s="205">
        <f t="shared" si="12"/>
        <v>0</v>
      </c>
      <c r="P229" s="205">
        <f>IFERROR(IF(G229="X",0,IF(H229="X",0,VLOOKUP(H229,'1'!$K$3:$L$16,2,FALSE))),0)</f>
        <v>0</v>
      </c>
      <c r="Q229" s="205">
        <f t="shared" si="10"/>
        <v>0</v>
      </c>
      <c r="R229" s="205">
        <f>IFERROR(VLOOKUP(H229,'47'!$K$3:$M$16,3,FALSE),0)</f>
        <v>0</v>
      </c>
      <c r="S229" s="205">
        <f t="shared" si="11"/>
        <v>0</v>
      </c>
      <c r="T229" s="205"/>
      <c r="U229" s="205"/>
      <c r="V229" s="205"/>
    </row>
    <row r="230" spans="1:22">
      <c r="A230" s="203"/>
      <c r="B230" s="204"/>
      <c r="C230" s="204"/>
      <c r="D230" s="203"/>
      <c r="E230" s="203"/>
      <c r="H230" s="203"/>
      <c r="I230" s="205"/>
      <c r="J230" s="205"/>
      <c r="K230" s="205"/>
      <c r="L230" s="205"/>
      <c r="M230" s="205"/>
      <c r="O230" s="205">
        <f t="shared" si="12"/>
        <v>0</v>
      </c>
      <c r="P230" s="205">
        <f>IFERROR(IF(G230="X",0,IF(H230="X",0,VLOOKUP(H230,'1'!$K$3:$L$16,2,FALSE))),0)</f>
        <v>0</v>
      </c>
      <c r="Q230" s="205">
        <f t="shared" si="10"/>
        <v>0</v>
      </c>
      <c r="R230" s="205">
        <f>IFERROR(VLOOKUP(H230,'47'!$K$3:$M$16,3,FALSE),0)</f>
        <v>0</v>
      </c>
      <c r="S230" s="205">
        <f t="shared" si="11"/>
        <v>0</v>
      </c>
      <c r="T230" s="205"/>
      <c r="U230" s="205"/>
      <c r="V230" s="205"/>
    </row>
    <row r="231" spans="1:22">
      <c r="A231" s="203"/>
      <c r="B231" s="204"/>
      <c r="C231" s="204"/>
      <c r="D231" s="203"/>
      <c r="E231" s="203"/>
      <c r="H231" s="203"/>
      <c r="I231" s="205"/>
      <c r="J231" s="205"/>
      <c r="K231" s="205"/>
      <c r="L231" s="205"/>
      <c r="M231" s="205"/>
      <c r="O231" s="205">
        <f t="shared" si="12"/>
        <v>0</v>
      </c>
      <c r="P231" s="205">
        <f>IFERROR(IF(G231="X",0,IF(H231="X",0,VLOOKUP(H231,'1'!$K$3:$L$16,2,FALSE))),0)</f>
        <v>0</v>
      </c>
      <c r="Q231" s="205">
        <f t="shared" si="10"/>
        <v>0</v>
      </c>
      <c r="R231" s="205">
        <f>IFERROR(VLOOKUP(H231,'47'!$K$3:$M$16,3,FALSE),0)</f>
        <v>0</v>
      </c>
      <c r="S231" s="205">
        <f t="shared" si="11"/>
        <v>0</v>
      </c>
      <c r="T231" s="205"/>
      <c r="U231" s="205"/>
      <c r="V231" s="205"/>
    </row>
    <row r="232" spans="1:22">
      <c r="A232" s="203"/>
      <c r="B232" s="204"/>
      <c r="C232" s="204"/>
      <c r="D232" s="203"/>
      <c r="E232" s="203"/>
      <c r="H232" s="203"/>
      <c r="I232" s="205"/>
      <c r="J232" s="205"/>
      <c r="K232" s="205"/>
      <c r="L232" s="205"/>
      <c r="M232" s="205"/>
      <c r="O232" s="205">
        <f t="shared" si="12"/>
        <v>0</v>
      </c>
      <c r="P232" s="205">
        <f>IFERROR(IF(G232="X",0,IF(H232="X",0,VLOOKUP(H232,'1'!$K$3:$L$16,2,FALSE))),0)</f>
        <v>0</v>
      </c>
      <c r="Q232" s="205">
        <f t="shared" si="10"/>
        <v>0</v>
      </c>
      <c r="R232" s="205">
        <f>IFERROR(VLOOKUP(H232,'47'!$K$3:$M$16,3,FALSE),0)</f>
        <v>0</v>
      </c>
      <c r="S232" s="205">
        <f t="shared" si="11"/>
        <v>0</v>
      </c>
      <c r="T232" s="205"/>
      <c r="U232" s="205"/>
      <c r="V232" s="205"/>
    </row>
    <row r="233" spans="1:22">
      <c r="A233" s="203"/>
      <c r="B233" s="204"/>
      <c r="C233" s="204"/>
      <c r="D233" s="203"/>
      <c r="E233" s="203"/>
      <c r="H233" s="203"/>
      <c r="I233" s="205"/>
      <c r="J233" s="205"/>
      <c r="K233" s="205"/>
      <c r="L233" s="205"/>
      <c r="M233" s="205"/>
      <c r="O233" s="205">
        <f t="shared" si="12"/>
        <v>0</v>
      </c>
      <c r="P233" s="205">
        <f>IFERROR(IF(G233="X",0,IF(H233="X",0,VLOOKUP(H233,'1'!$K$3:$L$16,2,FALSE))),0)</f>
        <v>0</v>
      </c>
      <c r="Q233" s="205">
        <f t="shared" si="10"/>
        <v>0</v>
      </c>
      <c r="R233" s="205">
        <f>IFERROR(VLOOKUP(H233,'47'!$K$3:$M$16,3,FALSE),0)</f>
        <v>0</v>
      </c>
      <c r="S233" s="205">
        <f t="shared" si="11"/>
        <v>0</v>
      </c>
      <c r="T233" s="205"/>
      <c r="U233" s="205"/>
      <c r="V233" s="205"/>
    </row>
    <row r="234" spans="1:22">
      <c r="A234" s="203"/>
      <c r="B234" s="204"/>
      <c r="C234" s="204"/>
      <c r="D234" s="203"/>
      <c r="E234" s="203"/>
      <c r="H234" s="203"/>
      <c r="I234" s="205"/>
      <c r="J234" s="205"/>
      <c r="K234" s="205"/>
      <c r="L234" s="205"/>
      <c r="M234" s="205"/>
      <c r="O234" s="205">
        <f t="shared" si="12"/>
        <v>0</v>
      </c>
      <c r="P234" s="205">
        <f>IFERROR(IF(G234="X",0,IF(H234="X",0,VLOOKUP(H234,'1'!$K$3:$L$16,2,FALSE))),0)</f>
        <v>0</v>
      </c>
      <c r="Q234" s="205">
        <f t="shared" si="10"/>
        <v>0</v>
      </c>
      <c r="R234" s="205">
        <f>IFERROR(VLOOKUP(H234,'47'!$K$3:$M$16,3,FALSE),0)</f>
        <v>0</v>
      </c>
      <c r="S234" s="205">
        <f t="shared" si="11"/>
        <v>0</v>
      </c>
      <c r="T234" s="205"/>
      <c r="U234" s="205"/>
      <c r="V234" s="205"/>
    </row>
    <row r="235" spans="1:22">
      <c r="A235" s="203"/>
      <c r="B235" s="204"/>
      <c r="C235" s="204"/>
      <c r="D235" s="203"/>
      <c r="E235" s="203"/>
      <c r="H235" s="203"/>
      <c r="I235" s="205"/>
      <c r="J235" s="205"/>
      <c r="K235" s="205"/>
      <c r="L235" s="205"/>
      <c r="M235" s="205"/>
      <c r="O235" s="205">
        <f t="shared" si="12"/>
        <v>0</v>
      </c>
      <c r="P235" s="205">
        <f>IFERROR(IF(G235="X",0,IF(H235="X",0,VLOOKUP(H235,'1'!$K$3:$L$16,2,FALSE))),0)</f>
        <v>0</v>
      </c>
      <c r="Q235" s="205">
        <f t="shared" si="10"/>
        <v>0</v>
      </c>
      <c r="R235" s="205">
        <f>IFERROR(VLOOKUP(H235,'47'!$K$3:$M$16,3,FALSE),0)</f>
        <v>0</v>
      </c>
      <c r="S235" s="205">
        <f t="shared" si="11"/>
        <v>0</v>
      </c>
      <c r="T235" s="205"/>
      <c r="U235" s="205"/>
      <c r="V235" s="205"/>
    </row>
    <row r="236" spans="1:22">
      <c r="A236" s="203"/>
      <c r="B236" s="204"/>
      <c r="C236" s="204"/>
      <c r="D236" s="203"/>
      <c r="E236" s="203"/>
      <c r="H236" s="203"/>
      <c r="I236" s="205"/>
      <c r="J236" s="205"/>
      <c r="K236" s="205"/>
      <c r="L236" s="205"/>
      <c r="M236" s="205"/>
      <c r="O236" s="205">
        <f t="shared" si="12"/>
        <v>0</v>
      </c>
      <c r="P236" s="205">
        <f>IFERROR(IF(G236="X",0,IF(H236="X",0,VLOOKUP(H236,'1'!$K$3:$L$16,2,FALSE))),0)</f>
        <v>0</v>
      </c>
      <c r="Q236" s="205">
        <f t="shared" si="10"/>
        <v>0</v>
      </c>
      <c r="R236" s="205">
        <f>IFERROR(VLOOKUP(H236,'47'!$K$3:$M$16,3,FALSE),0)</f>
        <v>0</v>
      </c>
      <c r="S236" s="205">
        <f t="shared" si="11"/>
        <v>0</v>
      </c>
      <c r="T236" s="205"/>
      <c r="U236" s="205"/>
      <c r="V236" s="205"/>
    </row>
    <row r="237" spans="1:22">
      <c r="A237" s="203"/>
      <c r="B237" s="204"/>
      <c r="C237" s="204"/>
      <c r="D237" s="203"/>
      <c r="E237" s="203"/>
      <c r="H237" s="203"/>
      <c r="I237" s="205"/>
      <c r="J237" s="205"/>
      <c r="K237" s="205"/>
      <c r="L237" s="205"/>
      <c r="M237" s="205"/>
      <c r="O237" s="205">
        <f t="shared" si="12"/>
        <v>0</v>
      </c>
      <c r="P237" s="205">
        <f>IFERROR(IF(G237="X",0,IF(H237="X",0,VLOOKUP(H237,'1'!$K$3:$L$16,2,FALSE))),0)</f>
        <v>0</v>
      </c>
      <c r="Q237" s="205">
        <f t="shared" si="10"/>
        <v>0</v>
      </c>
      <c r="R237" s="205">
        <f>IFERROR(VLOOKUP(H237,'47'!$K$3:$M$16,3,FALSE),0)</f>
        <v>0</v>
      </c>
      <c r="S237" s="205">
        <f t="shared" si="11"/>
        <v>0</v>
      </c>
      <c r="T237" s="205"/>
      <c r="U237" s="205"/>
      <c r="V237" s="205"/>
    </row>
    <row r="238" spans="1:22">
      <c r="A238" s="203"/>
      <c r="B238" s="204"/>
      <c r="C238" s="204"/>
      <c r="D238" s="203"/>
      <c r="E238" s="203"/>
      <c r="H238" s="203"/>
      <c r="I238" s="205"/>
      <c r="J238" s="205"/>
      <c r="K238" s="205"/>
      <c r="L238" s="205"/>
      <c r="M238" s="205"/>
      <c r="O238" s="205">
        <f t="shared" si="12"/>
        <v>0</v>
      </c>
      <c r="P238" s="205">
        <f>IFERROR(IF(G238="X",0,IF(H238="X",0,VLOOKUP(H238,'1'!$K$3:$L$16,2,FALSE))),0)</f>
        <v>0</v>
      </c>
      <c r="Q238" s="205">
        <f t="shared" si="10"/>
        <v>0</v>
      </c>
      <c r="R238" s="205">
        <f>IFERROR(VLOOKUP(H238,'47'!$K$3:$M$16,3,FALSE),0)</f>
        <v>0</v>
      </c>
      <c r="S238" s="205">
        <f t="shared" si="11"/>
        <v>0</v>
      </c>
      <c r="T238" s="205"/>
      <c r="U238" s="205"/>
      <c r="V238" s="205"/>
    </row>
    <row r="239" spans="1:22">
      <c r="A239" s="203"/>
      <c r="B239" s="204"/>
      <c r="C239" s="204"/>
      <c r="D239" s="203"/>
      <c r="E239" s="203"/>
      <c r="H239" s="203"/>
      <c r="I239" s="205"/>
      <c r="J239" s="205"/>
      <c r="K239" s="205"/>
      <c r="L239" s="205"/>
      <c r="M239" s="205"/>
      <c r="O239" s="205">
        <f t="shared" si="12"/>
        <v>0</v>
      </c>
      <c r="P239" s="205">
        <f>IFERROR(IF(G239="X",0,IF(H239="X",0,VLOOKUP(H239,'1'!$K$3:$L$16,2,FALSE))),0)</f>
        <v>0</v>
      </c>
      <c r="Q239" s="205">
        <f t="shared" si="10"/>
        <v>0</v>
      </c>
      <c r="R239" s="205">
        <f>IFERROR(VLOOKUP(H239,'47'!$K$3:$M$16,3,FALSE),0)</f>
        <v>0</v>
      </c>
      <c r="S239" s="205">
        <f t="shared" si="11"/>
        <v>0</v>
      </c>
      <c r="T239" s="205"/>
      <c r="U239" s="205"/>
      <c r="V239" s="205"/>
    </row>
    <row r="240" spans="1:22">
      <c r="A240" s="203"/>
      <c r="B240" s="204"/>
      <c r="C240" s="204"/>
      <c r="D240" s="203"/>
      <c r="E240" s="203"/>
      <c r="H240" s="203"/>
      <c r="I240" s="205"/>
      <c r="J240" s="205"/>
      <c r="K240" s="205"/>
      <c r="L240" s="205"/>
      <c r="M240" s="205"/>
      <c r="O240" s="205">
        <f t="shared" si="12"/>
        <v>0</v>
      </c>
      <c r="P240" s="205">
        <f>IFERROR(IF(G240="X",0,IF(H240="X",0,VLOOKUP(H240,'1'!$K$3:$L$16,2,FALSE))),0)</f>
        <v>0</v>
      </c>
      <c r="Q240" s="205">
        <f t="shared" si="10"/>
        <v>0</v>
      </c>
      <c r="R240" s="205">
        <f>IFERROR(VLOOKUP(H240,'47'!$K$3:$M$16,3,FALSE),0)</f>
        <v>0</v>
      </c>
      <c r="S240" s="205">
        <f t="shared" si="11"/>
        <v>0</v>
      </c>
      <c r="T240" s="205"/>
      <c r="U240" s="205"/>
      <c r="V240" s="205"/>
    </row>
    <row r="241" spans="1:22">
      <c r="A241" s="203"/>
      <c r="B241" s="204"/>
      <c r="C241" s="204"/>
      <c r="D241" s="203"/>
      <c r="E241" s="203"/>
      <c r="H241" s="203"/>
      <c r="I241" s="205"/>
      <c r="J241" s="205"/>
      <c r="K241" s="205"/>
      <c r="L241" s="205"/>
      <c r="M241" s="205"/>
      <c r="O241" s="205">
        <f t="shared" si="12"/>
        <v>0</v>
      </c>
      <c r="P241" s="205">
        <f>IFERROR(IF(G241="X",0,IF(H241="X",0,VLOOKUP(H241,'1'!$K$3:$L$16,2,FALSE))),0)</f>
        <v>0</v>
      </c>
      <c r="Q241" s="205">
        <f t="shared" si="10"/>
        <v>0</v>
      </c>
      <c r="R241" s="205">
        <f>IFERROR(VLOOKUP(H241,'47'!$K$3:$M$16,3,FALSE),0)</f>
        <v>0</v>
      </c>
      <c r="S241" s="205">
        <f t="shared" si="11"/>
        <v>0</v>
      </c>
      <c r="T241" s="205"/>
      <c r="U241" s="205"/>
      <c r="V241" s="205"/>
    </row>
    <row r="242" spans="1:22">
      <c r="A242" s="203"/>
      <c r="B242" s="204"/>
      <c r="C242" s="204"/>
      <c r="D242" s="203"/>
      <c r="E242" s="203"/>
      <c r="H242" s="203"/>
      <c r="I242" s="205"/>
      <c r="J242" s="205"/>
      <c r="K242" s="205"/>
      <c r="L242" s="205"/>
      <c r="M242" s="205"/>
      <c r="O242" s="205">
        <f t="shared" si="12"/>
        <v>0</v>
      </c>
      <c r="P242" s="205">
        <f>IFERROR(IF(G242="X",0,IF(H242="X",0,VLOOKUP(H242,'1'!$K$3:$L$16,2,FALSE))),0)</f>
        <v>0</v>
      </c>
      <c r="Q242" s="205">
        <f t="shared" si="10"/>
        <v>0</v>
      </c>
      <c r="R242" s="205">
        <f>IFERROR(VLOOKUP(H242,'47'!$K$3:$M$16,3,FALSE),0)</f>
        <v>0</v>
      </c>
      <c r="S242" s="205">
        <f t="shared" si="11"/>
        <v>0</v>
      </c>
      <c r="T242" s="205"/>
      <c r="U242" s="205"/>
      <c r="V242" s="205"/>
    </row>
    <row r="243" spans="1:22">
      <c r="A243" s="203"/>
      <c r="B243" s="204"/>
      <c r="C243" s="204"/>
      <c r="D243" s="203"/>
      <c r="E243" s="203"/>
      <c r="H243" s="203"/>
      <c r="I243" s="205"/>
      <c r="J243" s="205"/>
      <c r="K243" s="205"/>
      <c r="L243" s="205"/>
      <c r="M243" s="205"/>
      <c r="O243" s="205">
        <f t="shared" si="12"/>
        <v>0</v>
      </c>
      <c r="P243" s="205">
        <f>IFERROR(IF(G243="X",0,IF(H243="X",0,VLOOKUP(H243,'1'!$K$3:$L$16,2,FALSE))),0)</f>
        <v>0</v>
      </c>
      <c r="Q243" s="205">
        <f t="shared" si="10"/>
        <v>0</v>
      </c>
      <c r="R243" s="205">
        <f>IFERROR(VLOOKUP(H243,'47'!$K$3:$M$16,3,FALSE),0)</f>
        <v>0</v>
      </c>
      <c r="S243" s="205">
        <f t="shared" si="11"/>
        <v>0</v>
      </c>
      <c r="T243" s="205"/>
      <c r="U243" s="205"/>
      <c r="V243" s="205"/>
    </row>
    <row r="244" spans="1:22">
      <c r="A244" s="203"/>
      <c r="B244" s="204"/>
      <c r="C244" s="204"/>
      <c r="D244" s="203"/>
      <c r="E244" s="203"/>
      <c r="H244" s="203"/>
      <c r="I244" s="205"/>
      <c r="J244" s="205"/>
      <c r="K244" s="205"/>
      <c r="L244" s="205"/>
      <c r="M244" s="205"/>
      <c r="O244" s="205">
        <f t="shared" si="12"/>
        <v>0</v>
      </c>
      <c r="P244" s="205">
        <f>IFERROR(IF(G244="X",0,IF(H244="X",0,VLOOKUP(H244,'1'!$K$3:$L$16,2,FALSE))),0)</f>
        <v>0</v>
      </c>
      <c r="Q244" s="205">
        <f t="shared" si="10"/>
        <v>0</v>
      </c>
      <c r="R244" s="205">
        <f>IFERROR(VLOOKUP(H244,'47'!$K$3:$M$16,3,FALSE),0)</f>
        <v>0</v>
      </c>
      <c r="S244" s="205">
        <f t="shared" si="11"/>
        <v>0</v>
      </c>
      <c r="T244" s="205"/>
      <c r="U244" s="205"/>
      <c r="V244" s="205"/>
    </row>
    <row r="245" spans="1:22">
      <c r="A245" s="203"/>
      <c r="B245" s="204"/>
      <c r="C245" s="204"/>
      <c r="D245" s="203"/>
      <c r="E245" s="203"/>
      <c r="H245" s="203"/>
      <c r="I245" s="205"/>
      <c r="J245" s="205"/>
      <c r="K245" s="205"/>
      <c r="L245" s="205"/>
      <c r="M245" s="205"/>
      <c r="O245" s="205">
        <f t="shared" si="12"/>
        <v>0</v>
      </c>
      <c r="P245" s="205">
        <f>IFERROR(IF(G245="X",0,IF(H245="X",0,VLOOKUP(H245,'1'!$K$3:$L$16,2,FALSE))),0)</f>
        <v>0</v>
      </c>
      <c r="Q245" s="205">
        <f t="shared" si="10"/>
        <v>0</v>
      </c>
      <c r="R245" s="205">
        <f>IFERROR(VLOOKUP(H245,'47'!$K$3:$M$16,3,FALSE),0)</f>
        <v>0</v>
      </c>
      <c r="S245" s="205">
        <f t="shared" si="11"/>
        <v>0</v>
      </c>
      <c r="T245" s="205"/>
      <c r="U245" s="205"/>
      <c r="V245" s="205"/>
    </row>
    <row r="246" spans="1:22">
      <c r="A246" s="203"/>
      <c r="B246" s="204"/>
      <c r="C246" s="204"/>
      <c r="D246" s="203"/>
      <c r="E246" s="203"/>
      <c r="H246" s="203"/>
      <c r="I246" s="205"/>
      <c r="J246" s="205"/>
      <c r="K246" s="205"/>
      <c r="L246" s="205"/>
      <c r="M246" s="205"/>
      <c r="O246" s="205">
        <f t="shared" si="12"/>
        <v>0</v>
      </c>
      <c r="P246" s="205">
        <f>IFERROR(IF(G246="X",0,IF(H246="X",0,VLOOKUP(H246,'1'!$K$3:$L$16,2,FALSE))),0)</f>
        <v>0</v>
      </c>
      <c r="Q246" s="205">
        <f t="shared" si="10"/>
        <v>0</v>
      </c>
      <c r="R246" s="205">
        <f>IFERROR(VLOOKUP(H246,'47'!$K$3:$M$16,3,FALSE),0)</f>
        <v>0</v>
      </c>
      <c r="S246" s="205">
        <f t="shared" si="11"/>
        <v>0</v>
      </c>
      <c r="T246" s="205"/>
      <c r="U246" s="205"/>
      <c r="V246" s="205"/>
    </row>
    <row r="247" spans="1:22">
      <c r="A247" s="203"/>
      <c r="B247" s="204"/>
      <c r="C247" s="204"/>
      <c r="D247" s="203"/>
      <c r="E247" s="203"/>
      <c r="H247" s="203"/>
      <c r="I247" s="205"/>
      <c r="J247" s="205"/>
      <c r="K247" s="205"/>
      <c r="L247" s="205"/>
      <c r="M247" s="205"/>
      <c r="O247" s="205">
        <f t="shared" si="12"/>
        <v>0</v>
      </c>
      <c r="P247" s="205">
        <f>IFERROR(IF(G247="X",0,IF(H247="X",0,VLOOKUP(H247,'1'!$K$3:$L$16,2,FALSE))),0)</f>
        <v>0</v>
      </c>
      <c r="Q247" s="205">
        <f t="shared" si="10"/>
        <v>0</v>
      </c>
      <c r="R247" s="205">
        <f>IFERROR(VLOOKUP(H247,'47'!$K$3:$M$16,3,FALSE),0)</f>
        <v>0</v>
      </c>
      <c r="S247" s="205">
        <f t="shared" si="11"/>
        <v>0</v>
      </c>
      <c r="T247" s="205"/>
      <c r="U247" s="205"/>
      <c r="V247" s="205"/>
    </row>
    <row r="248" spans="1:22">
      <c r="A248" s="203"/>
      <c r="B248" s="204"/>
      <c r="C248" s="204"/>
      <c r="D248" s="203"/>
      <c r="E248" s="203"/>
      <c r="H248" s="203"/>
      <c r="I248" s="205"/>
      <c r="J248" s="205"/>
      <c r="K248" s="205"/>
      <c r="L248" s="205"/>
      <c r="M248" s="205"/>
      <c r="O248" s="205">
        <f t="shared" si="12"/>
        <v>0</v>
      </c>
      <c r="P248" s="205">
        <f>IFERROR(IF(G248="X",0,IF(H248="X",0,VLOOKUP(H248,'1'!$K$3:$L$16,2,FALSE))),0)</f>
        <v>0</v>
      </c>
      <c r="Q248" s="205">
        <f t="shared" si="10"/>
        <v>0</v>
      </c>
      <c r="R248" s="205">
        <f>IFERROR(VLOOKUP(H248,'47'!$K$3:$M$16,3,FALSE),0)</f>
        <v>0</v>
      </c>
      <c r="S248" s="205">
        <f t="shared" si="11"/>
        <v>0</v>
      </c>
      <c r="T248" s="205"/>
      <c r="U248" s="205"/>
      <c r="V248" s="205"/>
    </row>
    <row r="249" spans="1:22">
      <c r="A249" s="203"/>
      <c r="B249" s="204"/>
      <c r="C249" s="204"/>
      <c r="D249" s="203"/>
      <c r="E249" s="203"/>
      <c r="H249" s="203"/>
      <c r="I249" s="205"/>
      <c r="J249" s="205"/>
      <c r="K249" s="205"/>
      <c r="L249" s="205"/>
      <c r="M249" s="205"/>
      <c r="O249" s="205">
        <f t="shared" si="12"/>
        <v>0</v>
      </c>
      <c r="P249" s="205">
        <f>IFERROR(IF(G249="X",0,IF(H249="X",0,VLOOKUP(H249,'1'!$K$3:$L$16,2,FALSE))),0)</f>
        <v>0</v>
      </c>
      <c r="Q249" s="205">
        <f t="shared" si="10"/>
        <v>0</v>
      </c>
      <c r="R249" s="205">
        <f>IFERROR(VLOOKUP(H249,'47'!$K$3:$M$16,3,FALSE),0)</f>
        <v>0</v>
      </c>
      <c r="S249" s="205">
        <f t="shared" si="11"/>
        <v>0</v>
      </c>
      <c r="T249" s="205"/>
      <c r="U249" s="205"/>
      <c r="V249" s="205"/>
    </row>
    <row r="250" spans="1:22">
      <c r="A250" s="203"/>
      <c r="B250" s="204"/>
      <c r="C250" s="204"/>
      <c r="D250" s="203"/>
      <c r="E250" s="203"/>
      <c r="H250" s="203"/>
      <c r="I250" s="205"/>
      <c r="J250" s="205"/>
      <c r="K250" s="205"/>
      <c r="L250" s="205"/>
      <c r="M250" s="205"/>
      <c r="O250" s="205">
        <f t="shared" si="12"/>
        <v>0</v>
      </c>
      <c r="P250" s="205">
        <f>IFERROR(IF(G250="X",0,IF(H250="X",0,VLOOKUP(H250,'1'!$K$3:$L$16,2,FALSE))),0)</f>
        <v>0</v>
      </c>
      <c r="Q250" s="205">
        <f t="shared" si="10"/>
        <v>0</v>
      </c>
      <c r="R250" s="205">
        <f>IFERROR(VLOOKUP(H250,'47'!$K$3:$M$16,3,FALSE),0)</f>
        <v>0</v>
      </c>
      <c r="S250" s="205">
        <f t="shared" si="11"/>
        <v>0</v>
      </c>
      <c r="T250" s="205"/>
      <c r="U250" s="205"/>
      <c r="V250" s="205"/>
    </row>
    <row r="251" spans="1:22">
      <c r="A251" s="203"/>
      <c r="B251" s="204"/>
      <c r="C251" s="204"/>
      <c r="D251" s="203"/>
      <c r="E251" s="203"/>
      <c r="H251" s="203"/>
      <c r="I251" s="205"/>
      <c r="J251" s="205"/>
      <c r="K251" s="205"/>
      <c r="L251" s="205"/>
      <c r="M251" s="205"/>
      <c r="O251" s="205">
        <f t="shared" si="12"/>
        <v>0</v>
      </c>
      <c r="P251" s="205">
        <f>IFERROR(IF(G251="X",0,IF(H251="X",0,VLOOKUP(H251,'1'!$K$3:$L$16,2,FALSE))),0)</f>
        <v>0</v>
      </c>
      <c r="Q251" s="205">
        <f t="shared" si="10"/>
        <v>0</v>
      </c>
      <c r="R251" s="205">
        <f>IFERROR(VLOOKUP(H251,'47'!$K$3:$M$16,3,FALSE),0)</f>
        <v>0</v>
      </c>
      <c r="S251" s="205">
        <f t="shared" si="11"/>
        <v>0</v>
      </c>
      <c r="T251" s="205"/>
      <c r="U251" s="205"/>
      <c r="V251" s="205"/>
    </row>
    <row r="252" spans="1:22">
      <c r="A252" s="203"/>
      <c r="B252" s="204"/>
      <c r="C252" s="204"/>
      <c r="D252" s="203"/>
      <c r="E252" s="203"/>
      <c r="H252" s="203"/>
      <c r="I252" s="205"/>
      <c r="J252" s="205"/>
      <c r="K252" s="205"/>
      <c r="L252" s="205"/>
      <c r="M252" s="205"/>
      <c r="O252" s="205">
        <f t="shared" si="12"/>
        <v>0</v>
      </c>
      <c r="P252" s="205">
        <f>IFERROR(IF(G252="X",0,IF(H252="X",0,VLOOKUP(H252,'1'!$K$3:$L$16,2,FALSE))),0)</f>
        <v>0</v>
      </c>
      <c r="Q252" s="205">
        <f t="shared" si="10"/>
        <v>0</v>
      </c>
      <c r="R252" s="205">
        <f>IFERROR(VLOOKUP(H252,'47'!$K$3:$M$16,3,FALSE),0)</f>
        <v>0</v>
      </c>
      <c r="S252" s="205">
        <f t="shared" si="11"/>
        <v>0</v>
      </c>
      <c r="T252" s="205"/>
      <c r="U252" s="205"/>
      <c r="V252" s="205"/>
    </row>
    <row r="253" spans="1:22">
      <c r="A253" s="203"/>
      <c r="B253" s="204"/>
      <c r="C253" s="204"/>
      <c r="D253" s="203"/>
      <c r="E253" s="203"/>
      <c r="H253" s="203"/>
      <c r="I253" s="205"/>
      <c r="J253" s="205"/>
      <c r="K253" s="205"/>
      <c r="L253" s="205"/>
      <c r="M253" s="205"/>
      <c r="O253" s="205">
        <f t="shared" si="12"/>
        <v>0</v>
      </c>
      <c r="P253" s="205">
        <f>IFERROR(IF(G253="X",0,IF(H253="X",0,VLOOKUP(H253,'1'!$K$3:$L$16,2,FALSE))),0)</f>
        <v>0</v>
      </c>
      <c r="Q253" s="205">
        <f t="shared" si="10"/>
        <v>0</v>
      </c>
      <c r="R253" s="205">
        <f>IFERROR(VLOOKUP(H253,'47'!$K$3:$M$16,3,FALSE),0)</f>
        <v>0</v>
      </c>
      <c r="S253" s="205">
        <f t="shared" si="11"/>
        <v>0</v>
      </c>
      <c r="T253" s="205"/>
      <c r="U253" s="205"/>
      <c r="V253" s="205"/>
    </row>
    <row r="254" spans="1:22">
      <c r="A254" s="203"/>
      <c r="B254" s="204"/>
      <c r="C254" s="204"/>
      <c r="D254" s="203"/>
      <c r="E254" s="203"/>
      <c r="H254" s="203"/>
      <c r="I254" s="205"/>
      <c r="J254" s="205"/>
      <c r="K254" s="205"/>
      <c r="L254" s="205"/>
      <c r="M254" s="205"/>
      <c r="O254" s="205">
        <f t="shared" si="12"/>
        <v>0</v>
      </c>
      <c r="P254" s="205">
        <f>IFERROR(IF(G254="X",0,IF(H254="X",0,VLOOKUP(H254,'1'!$K$3:$L$16,2,FALSE))),0)</f>
        <v>0</v>
      </c>
      <c r="Q254" s="205">
        <f t="shared" si="10"/>
        <v>0</v>
      </c>
      <c r="R254" s="205">
        <f>IFERROR(VLOOKUP(H254,'47'!$K$3:$M$16,3,FALSE),0)</f>
        <v>0</v>
      </c>
      <c r="S254" s="205">
        <f t="shared" si="11"/>
        <v>0</v>
      </c>
      <c r="T254" s="205"/>
      <c r="U254" s="205"/>
      <c r="V254" s="205"/>
    </row>
    <row r="255" spans="1:22">
      <c r="A255" s="203"/>
      <c r="B255" s="204"/>
      <c r="C255" s="204"/>
      <c r="D255" s="203"/>
      <c r="E255" s="203"/>
      <c r="H255" s="203"/>
      <c r="I255" s="205"/>
      <c r="J255" s="205"/>
      <c r="K255" s="205"/>
      <c r="L255" s="205"/>
      <c r="M255" s="205"/>
      <c r="O255" s="205">
        <f t="shared" si="12"/>
        <v>0</v>
      </c>
      <c r="P255" s="205">
        <f>IFERROR(IF(G255="X",0,IF(H255="X",0,VLOOKUP(H255,'1'!$K$3:$L$16,2,FALSE))),0)</f>
        <v>0</v>
      </c>
      <c r="Q255" s="205">
        <f t="shared" si="10"/>
        <v>0</v>
      </c>
      <c r="R255" s="205">
        <f>IFERROR(VLOOKUP(H255,'47'!$K$3:$M$16,3,FALSE),0)</f>
        <v>0</v>
      </c>
      <c r="S255" s="205">
        <f t="shared" si="11"/>
        <v>0</v>
      </c>
      <c r="T255" s="205"/>
      <c r="U255" s="205"/>
      <c r="V255" s="205"/>
    </row>
    <row r="256" spans="1:22">
      <c r="A256" s="203"/>
      <c r="B256" s="204"/>
      <c r="C256" s="204"/>
      <c r="D256" s="203"/>
      <c r="E256" s="203"/>
      <c r="H256" s="203"/>
      <c r="I256" s="205"/>
      <c r="J256" s="205"/>
      <c r="K256" s="205"/>
      <c r="L256" s="205"/>
      <c r="M256" s="205"/>
      <c r="O256" s="205">
        <f t="shared" si="12"/>
        <v>0</v>
      </c>
      <c r="P256" s="205">
        <f>IFERROR(IF(G256="X",0,IF(H256="X",0,VLOOKUP(H256,'1'!$K$3:$L$16,2,FALSE))),0)</f>
        <v>0</v>
      </c>
      <c r="Q256" s="205">
        <f t="shared" si="10"/>
        <v>0</v>
      </c>
      <c r="R256" s="205">
        <f>IFERROR(VLOOKUP(H256,'47'!$K$3:$M$16,3,FALSE),0)</f>
        <v>0</v>
      </c>
      <c r="S256" s="205">
        <f t="shared" si="11"/>
        <v>0</v>
      </c>
      <c r="T256" s="205"/>
      <c r="U256" s="205"/>
      <c r="V256" s="205"/>
    </row>
    <row r="257" spans="1:22">
      <c r="A257" s="203"/>
      <c r="B257" s="204"/>
      <c r="C257" s="204"/>
      <c r="D257" s="203"/>
      <c r="E257" s="203"/>
      <c r="H257" s="203"/>
      <c r="I257" s="205"/>
      <c r="J257" s="205"/>
      <c r="K257" s="205"/>
      <c r="L257" s="205"/>
      <c r="M257" s="205"/>
      <c r="O257" s="205">
        <f t="shared" si="12"/>
        <v>0</v>
      </c>
      <c r="P257" s="205">
        <f>IFERROR(IF(G257="X",0,IF(H257="X",0,VLOOKUP(H257,'1'!$K$3:$L$16,2,FALSE))),0)</f>
        <v>0</v>
      </c>
      <c r="Q257" s="205">
        <f t="shared" si="10"/>
        <v>0</v>
      </c>
      <c r="R257" s="205">
        <f>IFERROR(VLOOKUP(H257,'47'!$K$3:$M$16,3,FALSE),0)</f>
        <v>0</v>
      </c>
      <c r="S257" s="205">
        <f t="shared" si="11"/>
        <v>0</v>
      </c>
      <c r="T257" s="205"/>
      <c r="U257" s="205"/>
      <c r="V257" s="205"/>
    </row>
    <row r="258" spans="1:22">
      <c r="A258" s="203"/>
      <c r="B258" s="204"/>
      <c r="C258" s="204"/>
      <c r="D258" s="203"/>
      <c r="E258" s="203"/>
      <c r="H258" s="203"/>
      <c r="I258" s="205"/>
      <c r="J258" s="205"/>
      <c r="K258" s="205"/>
      <c r="L258" s="205"/>
      <c r="M258" s="205"/>
      <c r="O258" s="205">
        <f t="shared" si="12"/>
        <v>0</v>
      </c>
      <c r="P258" s="205">
        <f>IFERROR(IF(G258="X",0,IF(H258="X",0,VLOOKUP(H258,'1'!$K$3:$L$16,2,FALSE))),0)</f>
        <v>0</v>
      </c>
      <c r="Q258" s="205">
        <f t="shared" si="10"/>
        <v>0</v>
      </c>
      <c r="R258" s="205">
        <f>IFERROR(VLOOKUP(H258,'47'!$K$3:$M$16,3,FALSE),0)</f>
        <v>0</v>
      </c>
      <c r="S258" s="205">
        <f t="shared" si="11"/>
        <v>0</v>
      </c>
      <c r="T258" s="205"/>
      <c r="U258" s="205"/>
      <c r="V258" s="205"/>
    </row>
    <row r="259" spans="1:22">
      <c r="A259" s="203"/>
      <c r="B259" s="204"/>
      <c r="C259" s="204"/>
      <c r="D259" s="203"/>
      <c r="E259" s="203"/>
      <c r="H259" s="203"/>
      <c r="I259" s="205"/>
      <c r="J259" s="205"/>
      <c r="K259" s="205"/>
      <c r="L259" s="205"/>
      <c r="M259" s="205"/>
      <c r="O259" s="205">
        <f t="shared" si="12"/>
        <v>0</v>
      </c>
      <c r="P259" s="205">
        <f>IFERROR(IF(G259="X",0,IF(H259="X",0,VLOOKUP(H259,'1'!$K$3:$L$16,2,FALSE))),0)</f>
        <v>0</v>
      </c>
      <c r="Q259" s="205">
        <f t="shared" si="10"/>
        <v>0</v>
      </c>
      <c r="R259" s="205">
        <f>IFERROR(VLOOKUP(H259,'47'!$K$3:$M$16,3,FALSE),0)</f>
        <v>0</v>
      </c>
      <c r="S259" s="205">
        <f t="shared" si="11"/>
        <v>0</v>
      </c>
      <c r="T259" s="205"/>
      <c r="U259" s="205"/>
      <c r="V259" s="205"/>
    </row>
    <row r="260" spans="1:22">
      <c r="A260" s="203"/>
      <c r="B260" s="204"/>
      <c r="C260" s="204"/>
      <c r="D260" s="203"/>
      <c r="E260" s="203"/>
      <c r="H260" s="203"/>
      <c r="I260" s="205"/>
      <c r="J260" s="205"/>
      <c r="K260" s="205"/>
      <c r="L260" s="205"/>
      <c r="M260" s="205"/>
      <c r="O260" s="205">
        <f t="shared" si="12"/>
        <v>0</v>
      </c>
      <c r="P260" s="205">
        <f>IFERROR(IF(G260="X",0,IF(H260="X",0,VLOOKUP(H260,'1'!$K$3:$L$16,2,FALSE))),0)</f>
        <v>0</v>
      </c>
      <c r="Q260" s="205">
        <f t="shared" ref="Q260:Q323" si="13">O260*P260</f>
        <v>0</v>
      </c>
      <c r="R260" s="205">
        <f>IFERROR(VLOOKUP(H260,'47'!$K$3:$M$16,3,FALSE),0)</f>
        <v>0</v>
      </c>
      <c r="S260" s="205">
        <f t="shared" ref="S260:S323" si="14">IF(R260=0,0,Q260/R260)</f>
        <v>0</v>
      </c>
      <c r="T260" s="205"/>
      <c r="U260" s="205"/>
      <c r="V260" s="205"/>
    </row>
    <row r="261" spans="1:22">
      <c r="A261" s="203"/>
      <c r="B261" s="204"/>
      <c r="C261" s="204"/>
      <c r="D261" s="203"/>
      <c r="E261" s="203"/>
      <c r="H261" s="203"/>
      <c r="I261" s="205"/>
      <c r="J261" s="205"/>
      <c r="K261" s="205"/>
      <c r="L261" s="205"/>
      <c r="M261" s="205"/>
      <c r="O261" s="205">
        <f t="shared" si="12"/>
        <v>0</v>
      </c>
      <c r="P261" s="205">
        <f>IFERROR(IF(G261="X",0,IF(H261="X",0,VLOOKUP(H261,'1'!$K$3:$L$16,2,FALSE))),0)</f>
        <v>0</v>
      </c>
      <c r="Q261" s="205">
        <f t="shared" si="13"/>
        <v>0</v>
      </c>
      <c r="R261" s="205">
        <f>IFERROR(VLOOKUP(H261,'47'!$K$3:$M$16,3,FALSE),0)</f>
        <v>0</v>
      </c>
      <c r="S261" s="205">
        <f t="shared" si="14"/>
        <v>0</v>
      </c>
      <c r="T261" s="205"/>
      <c r="U261" s="205"/>
      <c r="V261" s="205"/>
    </row>
    <row r="262" spans="1:22">
      <c r="A262" s="203"/>
      <c r="B262" s="204"/>
      <c r="C262" s="204"/>
      <c r="D262" s="203"/>
      <c r="E262" s="203"/>
      <c r="H262" s="203"/>
      <c r="I262" s="205"/>
      <c r="J262" s="205"/>
      <c r="K262" s="205"/>
      <c r="L262" s="205"/>
      <c r="M262" s="205"/>
      <c r="O262" s="205">
        <f t="shared" si="12"/>
        <v>0</v>
      </c>
      <c r="P262" s="205">
        <f>IFERROR(IF(G262="X",0,IF(H262="X",0,VLOOKUP(H262,'1'!$K$3:$L$16,2,FALSE))),0)</f>
        <v>0</v>
      </c>
      <c r="Q262" s="205">
        <f t="shared" si="13"/>
        <v>0</v>
      </c>
      <c r="R262" s="205">
        <f>IFERROR(VLOOKUP(H262,'47'!$K$3:$M$16,3,FALSE),0)</f>
        <v>0</v>
      </c>
      <c r="S262" s="205">
        <f t="shared" si="14"/>
        <v>0</v>
      </c>
      <c r="T262" s="205"/>
      <c r="U262" s="205"/>
      <c r="V262" s="205"/>
    </row>
    <row r="263" spans="1:22">
      <c r="A263" s="203"/>
      <c r="B263" s="204"/>
      <c r="C263" s="204"/>
      <c r="D263" s="203"/>
      <c r="E263" s="203"/>
      <c r="H263" s="203"/>
      <c r="I263" s="205"/>
      <c r="J263" s="205"/>
      <c r="K263" s="205"/>
      <c r="L263" s="205"/>
      <c r="M263" s="205"/>
      <c r="O263" s="205">
        <f t="shared" si="12"/>
        <v>0</v>
      </c>
      <c r="P263" s="205">
        <f>IFERROR(IF(G263="X",0,IF(H263="X",0,VLOOKUP(H263,'1'!$K$3:$L$16,2,FALSE))),0)</f>
        <v>0</v>
      </c>
      <c r="Q263" s="205">
        <f t="shared" si="13"/>
        <v>0</v>
      </c>
      <c r="R263" s="205">
        <f>IFERROR(VLOOKUP(H263,'47'!$K$3:$M$16,3,FALSE),0)</f>
        <v>0</v>
      </c>
      <c r="S263" s="205">
        <f t="shared" si="14"/>
        <v>0</v>
      </c>
      <c r="T263" s="205"/>
      <c r="U263" s="205"/>
      <c r="V263" s="205"/>
    </row>
    <row r="264" spans="1:22">
      <c r="A264" s="203"/>
      <c r="B264" s="204"/>
      <c r="C264" s="204"/>
      <c r="D264" s="203"/>
      <c r="E264" s="203"/>
      <c r="H264" s="203"/>
      <c r="I264" s="205"/>
      <c r="J264" s="205"/>
      <c r="K264" s="205"/>
      <c r="L264" s="205"/>
      <c r="M264" s="205"/>
      <c r="O264" s="205">
        <f t="shared" si="12"/>
        <v>0</v>
      </c>
      <c r="P264" s="205">
        <f>IFERROR(IF(G264="X",0,IF(H264="X",0,VLOOKUP(H264,'1'!$K$3:$L$16,2,FALSE))),0)</f>
        <v>0</v>
      </c>
      <c r="Q264" s="205">
        <f t="shared" si="13"/>
        <v>0</v>
      </c>
      <c r="R264" s="205">
        <f>IFERROR(VLOOKUP(H264,'47'!$K$3:$M$16,3,FALSE),0)</f>
        <v>0</v>
      </c>
      <c r="S264" s="205">
        <f t="shared" si="14"/>
        <v>0</v>
      </c>
      <c r="T264" s="205"/>
      <c r="U264" s="205"/>
      <c r="V264" s="205"/>
    </row>
    <row r="265" spans="1:22">
      <c r="A265" s="203"/>
      <c r="B265" s="204"/>
      <c r="C265" s="204"/>
      <c r="D265" s="203"/>
      <c r="E265" s="203"/>
      <c r="H265" s="203"/>
      <c r="I265" s="205"/>
      <c r="J265" s="205"/>
      <c r="K265" s="205"/>
      <c r="L265" s="205"/>
      <c r="M265" s="205"/>
      <c r="O265" s="205">
        <f t="shared" si="12"/>
        <v>0</v>
      </c>
      <c r="P265" s="205">
        <f>IFERROR(IF(G265="X",0,IF(H265="X",0,VLOOKUP(H265,'1'!$K$3:$L$16,2,FALSE))),0)</f>
        <v>0</v>
      </c>
      <c r="Q265" s="205">
        <f t="shared" si="13"/>
        <v>0</v>
      </c>
      <c r="R265" s="205">
        <f>IFERROR(VLOOKUP(H265,'47'!$K$3:$M$16,3,FALSE),0)</f>
        <v>0</v>
      </c>
      <c r="S265" s="205">
        <f t="shared" si="14"/>
        <v>0</v>
      </c>
      <c r="T265" s="205"/>
      <c r="U265" s="205"/>
      <c r="V265" s="205"/>
    </row>
    <row r="266" spans="1:22">
      <c r="A266" s="203"/>
      <c r="B266" s="204"/>
      <c r="C266" s="204"/>
      <c r="D266" s="203"/>
      <c r="E266" s="203"/>
      <c r="H266" s="203"/>
      <c r="I266" s="205"/>
      <c r="J266" s="205"/>
      <c r="K266" s="205"/>
      <c r="L266" s="205"/>
      <c r="M266" s="205"/>
      <c r="O266" s="205">
        <f t="shared" si="12"/>
        <v>0</v>
      </c>
      <c r="P266" s="205">
        <f>IFERROR(IF(G266="X",0,IF(H266="X",0,VLOOKUP(H266,'1'!$K$3:$L$16,2,FALSE))),0)</f>
        <v>0</v>
      </c>
      <c r="Q266" s="205">
        <f t="shared" si="13"/>
        <v>0</v>
      </c>
      <c r="R266" s="205">
        <f>IFERROR(VLOOKUP(H266,'47'!$K$3:$M$16,3,FALSE),0)</f>
        <v>0</v>
      </c>
      <c r="S266" s="205">
        <f t="shared" si="14"/>
        <v>0</v>
      </c>
      <c r="T266" s="205"/>
      <c r="U266" s="205"/>
      <c r="V266" s="205"/>
    </row>
    <row r="267" spans="1:22">
      <c r="A267" s="203"/>
      <c r="B267" s="204"/>
      <c r="C267" s="204"/>
      <c r="D267" s="203"/>
      <c r="E267" s="203"/>
      <c r="H267" s="203"/>
      <c r="I267" s="205"/>
      <c r="J267" s="205"/>
      <c r="K267" s="205"/>
      <c r="L267" s="205"/>
      <c r="M267" s="205"/>
      <c r="O267" s="205">
        <f t="shared" si="12"/>
        <v>0</v>
      </c>
      <c r="P267" s="205">
        <f>IFERROR(IF(G267="X",0,IF(H267="X",0,VLOOKUP(H267,'1'!$K$3:$L$16,2,FALSE))),0)</f>
        <v>0</v>
      </c>
      <c r="Q267" s="205">
        <f t="shared" si="13"/>
        <v>0</v>
      </c>
      <c r="R267" s="205">
        <f>IFERROR(VLOOKUP(H267,'47'!$K$3:$M$16,3,FALSE),0)</f>
        <v>0</v>
      </c>
      <c r="S267" s="205">
        <f t="shared" si="14"/>
        <v>0</v>
      </c>
      <c r="T267" s="205"/>
      <c r="U267" s="205"/>
      <c r="V267" s="205"/>
    </row>
    <row r="268" spans="1:22">
      <c r="A268" s="203"/>
      <c r="B268" s="204"/>
      <c r="C268" s="204"/>
      <c r="D268" s="203"/>
      <c r="E268" s="203"/>
      <c r="H268" s="203"/>
      <c r="I268" s="205"/>
      <c r="J268" s="205"/>
      <c r="K268" s="205"/>
      <c r="L268" s="205"/>
      <c r="M268" s="205"/>
      <c r="O268" s="205">
        <f t="shared" si="12"/>
        <v>0</v>
      </c>
      <c r="P268" s="205">
        <f>IFERROR(IF(G268="X",0,IF(H268="X",0,VLOOKUP(H268,'1'!$K$3:$L$16,2,FALSE))),0)</f>
        <v>0</v>
      </c>
      <c r="Q268" s="205">
        <f t="shared" si="13"/>
        <v>0</v>
      </c>
      <c r="R268" s="205">
        <f>IFERROR(VLOOKUP(H268,'47'!$K$3:$M$16,3,FALSE),0)</f>
        <v>0</v>
      </c>
      <c r="S268" s="205">
        <f t="shared" si="14"/>
        <v>0</v>
      </c>
      <c r="T268" s="205"/>
      <c r="U268" s="205"/>
      <c r="V268" s="205"/>
    </row>
    <row r="269" spans="1:22">
      <c r="A269" s="203"/>
      <c r="B269" s="204"/>
      <c r="C269" s="204"/>
      <c r="D269" s="203"/>
      <c r="E269" s="203"/>
      <c r="H269" s="203"/>
      <c r="I269" s="205"/>
      <c r="J269" s="205"/>
      <c r="K269" s="205"/>
      <c r="L269" s="205"/>
      <c r="M269" s="205"/>
      <c r="O269" s="205">
        <f t="shared" si="12"/>
        <v>0</v>
      </c>
      <c r="P269" s="205">
        <f>IFERROR(IF(G269="X",0,IF(H269="X",0,VLOOKUP(H269,'1'!$K$3:$L$16,2,FALSE))),0)</f>
        <v>0</v>
      </c>
      <c r="Q269" s="205">
        <f t="shared" si="13"/>
        <v>0</v>
      </c>
      <c r="R269" s="205">
        <f>IFERROR(VLOOKUP(H269,'47'!$K$3:$M$16,3,FALSE),0)</f>
        <v>0</v>
      </c>
      <c r="S269" s="205">
        <f t="shared" si="14"/>
        <v>0</v>
      </c>
      <c r="T269" s="205"/>
      <c r="U269" s="205"/>
      <c r="V269" s="205"/>
    </row>
    <row r="270" spans="1:22">
      <c r="A270" s="203"/>
      <c r="B270" s="204"/>
      <c r="C270" s="204"/>
      <c r="D270" s="203"/>
      <c r="E270" s="203"/>
      <c r="H270" s="203"/>
      <c r="I270" s="205"/>
      <c r="J270" s="205"/>
      <c r="K270" s="205"/>
      <c r="L270" s="205"/>
      <c r="M270" s="205"/>
      <c r="O270" s="205">
        <f t="shared" si="12"/>
        <v>0</v>
      </c>
      <c r="P270" s="205">
        <f>IFERROR(IF(G270="X",0,IF(H270="X",0,VLOOKUP(H270,'1'!$K$3:$L$16,2,FALSE))),0)</f>
        <v>0</v>
      </c>
      <c r="Q270" s="205">
        <f t="shared" si="13"/>
        <v>0</v>
      </c>
      <c r="R270" s="205">
        <f>IFERROR(VLOOKUP(H270,'47'!$K$3:$M$16,3,FALSE),0)</f>
        <v>0</v>
      </c>
      <c r="S270" s="205">
        <f t="shared" si="14"/>
        <v>0</v>
      </c>
      <c r="T270" s="205"/>
      <c r="U270" s="205"/>
      <c r="V270" s="205"/>
    </row>
    <row r="271" spans="1:22">
      <c r="A271" s="203"/>
      <c r="B271" s="204"/>
      <c r="C271" s="204"/>
      <c r="D271" s="203"/>
      <c r="E271" s="203"/>
      <c r="H271" s="203"/>
      <c r="I271" s="205"/>
      <c r="J271" s="205"/>
      <c r="K271" s="205"/>
      <c r="L271" s="205"/>
      <c r="M271" s="205"/>
      <c r="O271" s="205">
        <f t="shared" si="12"/>
        <v>0</v>
      </c>
      <c r="P271" s="205">
        <f>IFERROR(IF(G271="X",0,IF(H271="X",0,VLOOKUP(H271,'1'!$K$3:$L$16,2,FALSE))),0)</f>
        <v>0</v>
      </c>
      <c r="Q271" s="205">
        <f t="shared" si="13"/>
        <v>0</v>
      </c>
      <c r="R271" s="205">
        <f>IFERROR(VLOOKUP(H271,'47'!$K$3:$M$16,3,FALSE),0)</f>
        <v>0</v>
      </c>
      <c r="S271" s="205">
        <f t="shared" si="14"/>
        <v>0</v>
      </c>
      <c r="T271" s="205"/>
      <c r="U271" s="205"/>
      <c r="V271" s="205"/>
    </row>
    <row r="272" spans="1:22">
      <c r="A272" s="203"/>
      <c r="B272" s="204"/>
      <c r="C272" s="204"/>
      <c r="D272" s="203"/>
      <c r="E272" s="203"/>
      <c r="H272" s="203"/>
      <c r="I272" s="205"/>
      <c r="J272" s="205"/>
      <c r="K272" s="205"/>
      <c r="L272" s="205"/>
      <c r="M272" s="205"/>
      <c r="O272" s="205">
        <f t="shared" si="12"/>
        <v>0</v>
      </c>
      <c r="P272" s="205">
        <f>IFERROR(IF(G272="X",0,IF(H272="X",0,VLOOKUP(H272,'1'!$K$3:$L$16,2,FALSE))),0)</f>
        <v>0</v>
      </c>
      <c r="Q272" s="205">
        <f t="shared" si="13"/>
        <v>0</v>
      </c>
      <c r="R272" s="205">
        <f>IFERROR(VLOOKUP(H272,'47'!$K$3:$M$16,3,FALSE),0)</f>
        <v>0</v>
      </c>
      <c r="S272" s="205">
        <f t="shared" si="14"/>
        <v>0</v>
      </c>
      <c r="T272" s="205"/>
      <c r="U272" s="205"/>
      <c r="V272" s="205"/>
    </row>
    <row r="273" spans="1:22">
      <c r="A273" s="203"/>
      <c r="B273" s="204"/>
      <c r="C273" s="204"/>
      <c r="D273" s="203"/>
      <c r="E273" s="203"/>
      <c r="H273" s="203"/>
      <c r="I273" s="205"/>
      <c r="J273" s="205"/>
      <c r="K273" s="205"/>
      <c r="L273" s="205"/>
      <c r="M273" s="205"/>
      <c r="O273" s="205">
        <f t="shared" si="12"/>
        <v>0</v>
      </c>
      <c r="P273" s="205">
        <f>IFERROR(IF(G273="X",0,IF(H273="X",0,VLOOKUP(H273,'1'!$K$3:$L$16,2,FALSE))),0)</f>
        <v>0</v>
      </c>
      <c r="Q273" s="205">
        <f t="shared" si="13"/>
        <v>0</v>
      </c>
      <c r="R273" s="205">
        <f>IFERROR(VLOOKUP(H273,'47'!$K$3:$M$16,3,FALSE),0)</f>
        <v>0</v>
      </c>
      <c r="S273" s="205">
        <f t="shared" si="14"/>
        <v>0</v>
      </c>
      <c r="T273" s="205"/>
      <c r="U273" s="205"/>
      <c r="V273" s="205"/>
    </row>
    <row r="274" spans="1:22">
      <c r="A274" s="203"/>
      <c r="B274" s="204"/>
      <c r="C274" s="204"/>
      <c r="D274" s="203"/>
      <c r="E274" s="203"/>
      <c r="H274" s="203"/>
      <c r="I274" s="205"/>
      <c r="J274" s="205"/>
      <c r="K274" s="205"/>
      <c r="L274" s="205"/>
      <c r="M274" s="205"/>
      <c r="O274" s="205">
        <f t="shared" si="12"/>
        <v>0</v>
      </c>
      <c r="P274" s="205">
        <f>IFERROR(IF(G274="X",0,IF(H274="X",0,VLOOKUP(H274,'1'!$K$3:$L$16,2,FALSE))),0)</f>
        <v>0</v>
      </c>
      <c r="Q274" s="205">
        <f t="shared" si="13"/>
        <v>0</v>
      </c>
      <c r="R274" s="205">
        <f>IFERROR(VLOOKUP(H274,'47'!$K$3:$M$16,3,FALSE),0)</f>
        <v>0</v>
      </c>
      <c r="S274" s="205">
        <f t="shared" si="14"/>
        <v>0</v>
      </c>
      <c r="T274" s="205"/>
      <c r="U274" s="205"/>
      <c r="V274" s="205"/>
    </row>
    <row r="275" spans="1:22">
      <c r="A275" s="203"/>
      <c r="B275" s="204"/>
      <c r="C275" s="204"/>
      <c r="D275" s="203"/>
      <c r="E275" s="203"/>
      <c r="H275" s="203"/>
      <c r="I275" s="205"/>
      <c r="J275" s="205"/>
      <c r="K275" s="205"/>
      <c r="L275" s="205"/>
      <c r="M275" s="205"/>
      <c r="O275" s="205">
        <f t="shared" si="12"/>
        <v>0</v>
      </c>
      <c r="P275" s="205">
        <f>IFERROR(IF(G275="X",0,IF(H275="X",0,VLOOKUP(H275,'1'!$K$3:$L$16,2,FALSE))),0)</f>
        <v>0</v>
      </c>
      <c r="Q275" s="205">
        <f t="shared" si="13"/>
        <v>0</v>
      </c>
      <c r="R275" s="205">
        <f>IFERROR(VLOOKUP(H275,'47'!$K$3:$M$16,3,FALSE),0)</f>
        <v>0</v>
      </c>
      <c r="S275" s="205">
        <f t="shared" si="14"/>
        <v>0</v>
      </c>
      <c r="T275" s="205"/>
      <c r="U275" s="205"/>
      <c r="V275" s="205"/>
    </row>
    <row r="276" spans="1:22">
      <c r="A276" s="203"/>
      <c r="B276" s="204"/>
      <c r="C276" s="204"/>
      <c r="D276" s="203"/>
      <c r="E276" s="203"/>
      <c r="H276" s="203"/>
      <c r="I276" s="205"/>
      <c r="J276" s="205"/>
      <c r="K276" s="205"/>
      <c r="L276" s="205"/>
      <c r="M276" s="205"/>
      <c r="O276" s="205">
        <f t="shared" si="12"/>
        <v>0</v>
      </c>
      <c r="P276" s="205">
        <f>IFERROR(IF(G276="X",0,IF(H276="X",0,VLOOKUP(H276,'1'!$K$3:$L$16,2,FALSE))),0)</f>
        <v>0</v>
      </c>
      <c r="Q276" s="205">
        <f t="shared" si="13"/>
        <v>0</v>
      </c>
      <c r="R276" s="205">
        <f>IFERROR(VLOOKUP(H276,'47'!$K$3:$M$16,3,FALSE),0)</f>
        <v>0</v>
      </c>
      <c r="S276" s="205">
        <f t="shared" si="14"/>
        <v>0</v>
      </c>
      <c r="T276" s="205"/>
      <c r="U276" s="205"/>
      <c r="V276" s="205"/>
    </row>
    <row r="277" spans="1:22">
      <c r="A277" s="203"/>
      <c r="B277" s="204"/>
      <c r="C277" s="204"/>
      <c r="D277" s="203"/>
      <c r="E277" s="203"/>
      <c r="H277" s="203"/>
      <c r="I277" s="205"/>
      <c r="J277" s="205"/>
      <c r="K277" s="205"/>
      <c r="L277" s="205"/>
      <c r="M277" s="205"/>
      <c r="O277" s="205">
        <f t="shared" si="12"/>
        <v>0</v>
      </c>
      <c r="P277" s="205">
        <f>IFERROR(IF(G277="X",0,IF(H277="X",0,VLOOKUP(H277,'1'!$K$3:$L$16,2,FALSE))),0)</f>
        <v>0</v>
      </c>
      <c r="Q277" s="205">
        <f t="shared" si="13"/>
        <v>0</v>
      </c>
      <c r="R277" s="205">
        <f>IFERROR(VLOOKUP(H277,'47'!$K$3:$M$16,3,FALSE),0)</f>
        <v>0</v>
      </c>
      <c r="S277" s="205">
        <f t="shared" si="14"/>
        <v>0</v>
      </c>
      <c r="T277" s="205"/>
      <c r="U277" s="205"/>
      <c r="V277" s="205"/>
    </row>
    <row r="278" spans="1:22">
      <c r="A278" s="203"/>
      <c r="B278" s="204"/>
      <c r="C278" s="204"/>
      <c r="D278" s="203"/>
      <c r="E278" s="203"/>
      <c r="H278" s="203"/>
      <c r="I278" s="205"/>
      <c r="J278" s="205"/>
      <c r="K278" s="205"/>
      <c r="L278" s="205"/>
      <c r="M278" s="205"/>
      <c r="O278" s="205">
        <f t="shared" si="12"/>
        <v>0</v>
      </c>
      <c r="P278" s="205">
        <f>IFERROR(IF(G278="X",0,IF(H278="X",0,VLOOKUP(H278,'1'!$K$3:$L$16,2,FALSE))),0)</f>
        <v>0</v>
      </c>
      <c r="Q278" s="205">
        <f t="shared" si="13"/>
        <v>0</v>
      </c>
      <c r="R278" s="205">
        <f>IFERROR(VLOOKUP(H278,'47'!$K$3:$M$16,3,FALSE),0)</f>
        <v>0</v>
      </c>
      <c r="S278" s="205">
        <f t="shared" si="14"/>
        <v>0</v>
      </c>
      <c r="T278" s="205"/>
      <c r="U278" s="205"/>
      <c r="V278" s="205"/>
    </row>
    <row r="279" spans="1:22">
      <c r="A279" s="203"/>
      <c r="B279" s="204"/>
      <c r="C279" s="204"/>
      <c r="D279" s="203"/>
      <c r="E279" s="203"/>
      <c r="H279" s="203"/>
      <c r="I279" s="205"/>
      <c r="J279" s="205"/>
      <c r="K279" s="205"/>
      <c r="L279" s="205"/>
      <c r="M279" s="205"/>
      <c r="O279" s="205">
        <f t="shared" si="12"/>
        <v>0</v>
      </c>
      <c r="P279" s="205">
        <f>IFERROR(IF(G279="X",0,IF(H279="X",0,VLOOKUP(H279,'1'!$K$3:$L$16,2,FALSE))),0)</f>
        <v>0</v>
      </c>
      <c r="Q279" s="205">
        <f t="shared" si="13"/>
        <v>0</v>
      </c>
      <c r="R279" s="205">
        <f>IFERROR(VLOOKUP(H279,'47'!$K$3:$M$16,3,FALSE),0)</f>
        <v>0</v>
      </c>
      <c r="S279" s="205">
        <f t="shared" si="14"/>
        <v>0</v>
      </c>
      <c r="T279" s="205"/>
      <c r="U279" s="205"/>
      <c r="V279" s="205"/>
    </row>
    <row r="280" spans="1:22">
      <c r="A280" s="203"/>
      <c r="B280" s="204"/>
      <c r="C280" s="204"/>
      <c r="D280" s="203"/>
      <c r="E280" s="203"/>
      <c r="H280" s="203"/>
      <c r="I280" s="205"/>
      <c r="J280" s="205"/>
      <c r="K280" s="205"/>
      <c r="L280" s="205"/>
      <c r="M280" s="205"/>
      <c r="O280" s="205">
        <f t="shared" si="12"/>
        <v>0</v>
      </c>
      <c r="P280" s="205">
        <f>IFERROR(IF(G280="X",0,IF(H280="X",0,VLOOKUP(H280,'1'!$K$3:$L$16,2,FALSE))),0)</f>
        <v>0</v>
      </c>
      <c r="Q280" s="205">
        <f t="shared" si="13"/>
        <v>0</v>
      </c>
      <c r="R280" s="205">
        <f>IFERROR(VLOOKUP(H280,'47'!$K$3:$M$16,3,FALSE),0)</f>
        <v>0</v>
      </c>
      <c r="S280" s="205">
        <f t="shared" si="14"/>
        <v>0</v>
      </c>
      <c r="T280" s="205"/>
      <c r="U280" s="205"/>
      <c r="V280" s="205"/>
    </row>
    <row r="281" spans="1:22">
      <c r="A281" s="203"/>
      <c r="B281" s="204"/>
      <c r="C281" s="204"/>
      <c r="D281" s="203"/>
      <c r="E281" s="203"/>
      <c r="H281" s="203"/>
      <c r="I281" s="205"/>
      <c r="J281" s="205"/>
      <c r="K281" s="205"/>
      <c r="L281" s="205"/>
      <c r="M281" s="205"/>
      <c r="O281" s="205">
        <f t="shared" si="12"/>
        <v>0</v>
      </c>
      <c r="P281" s="205">
        <f>IFERROR(IF(G281="X",0,IF(H281="X",0,VLOOKUP(H281,'1'!$K$3:$L$16,2,FALSE))),0)</f>
        <v>0</v>
      </c>
      <c r="Q281" s="205">
        <f t="shared" si="13"/>
        <v>0</v>
      </c>
      <c r="R281" s="205">
        <f>IFERROR(VLOOKUP(H281,'47'!$K$3:$M$16,3,FALSE),0)</f>
        <v>0</v>
      </c>
      <c r="S281" s="205">
        <f t="shared" si="14"/>
        <v>0</v>
      </c>
      <c r="T281" s="205"/>
      <c r="U281" s="205"/>
      <c r="V281" s="205"/>
    </row>
    <row r="282" spans="1:22">
      <c r="A282" s="203"/>
      <c r="B282" s="204"/>
      <c r="C282" s="204"/>
      <c r="D282" s="203"/>
      <c r="E282" s="203"/>
      <c r="H282" s="203"/>
      <c r="I282" s="205"/>
      <c r="J282" s="205"/>
      <c r="K282" s="205"/>
      <c r="L282" s="205"/>
      <c r="M282" s="205"/>
      <c r="O282" s="205">
        <f t="shared" si="12"/>
        <v>0</v>
      </c>
      <c r="P282" s="205">
        <f>IFERROR(IF(G282="X",0,IF(H282="X",0,VLOOKUP(H282,'1'!$K$3:$L$16,2,FALSE))),0)</f>
        <v>0</v>
      </c>
      <c r="Q282" s="205">
        <f t="shared" si="13"/>
        <v>0</v>
      </c>
      <c r="R282" s="205">
        <f>IFERROR(VLOOKUP(H282,'47'!$K$3:$M$16,3,FALSE),0)</f>
        <v>0</v>
      </c>
      <c r="S282" s="205">
        <f t="shared" si="14"/>
        <v>0</v>
      </c>
      <c r="T282" s="205"/>
      <c r="U282" s="205"/>
      <c r="V282" s="205"/>
    </row>
    <row r="283" spans="1:22">
      <c r="A283" s="203"/>
      <c r="B283" s="204"/>
      <c r="C283" s="204"/>
      <c r="D283" s="203"/>
      <c r="E283" s="203"/>
      <c r="H283" s="203"/>
      <c r="I283" s="205"/>
      <c r="J283" s="205"/>
      <c r="K283" s="205"/>
      <c r="L283" s="205"/>
      <c r="M283" s="205"/>
      <c r="O283" s="205">
        <f t="shared" si="12"/>
        <v>0</v>
      </c>
      <c r="P283" s="205">
        <f>IFERROR(IF(G283="X",0,IF(H283="X",0,VLOOKUP(H283,'1'!$K$3:$L$16,2,FALSE))),0)</f>
        <v>0</v>
      </c>
      <c r="Q283" s="205">
        <f t="shared" si="13"/>
        <v>0</v>
      </c>
      <c r="R283" s="205">
        <f>IFERROR(VLOOKUP(H283,'47'!$K$3:$M$16,3,FALSE),0)</f>
        <v>0</v>
      </c>
      <c r="S283" s="205">
        <f t="shared" si="14"/>
        <v>0</v>
      </c>
      <c r="T283" s="205"/>
      <c r="U283" s="205"/>
      <c r="V283" s="205"/>
    </row>
    <row r="284" spans="1:22">
      <c r="A284" s="203"/>
      <c r="B284" s="204"/>
      <c r="C284" s="204"/>
      <c r="D284" s="203"/>
      <c r="E284" s="203"/>
      <c r="H284" s="203"/>
      <c r="I284" s="205"/>
      <c r="J284" s="205"/>
      <c r="K284" s="205"/>
      <c r="L284" s="205"/>
      <c r="M284" s="205"/>
      <c r="O284" s="205">
        <f t="shared" si="12"/>
        <v>0</v>
      </c>
      <c r="P284" s="205">
        <f>IFERROR(IF(G284="X",0,IF(H284="X",0,VLOOKUP(H284,'1'!$K$3:$L$16,2,FALSE))),0)</f>
        <v>0</v>
      </c>
      <c r="Q284" s="205">
        <f t="shared" si="13"/>
        <v>0</v>
      </c>
      <c r="R284" s="205">
        <f>IFERROR(VLOOKUP(H284,'47'!$K$3:$M$16,3,FALSE),0)</f>
        <v>0</v>
      </c>
      <c r="S284" s="205">
        <f t="shared" si="14"/>
        <v>0</v>
      </c>
      <c r="T284" s="205"/>
      <c r="U284" s="205"/>
      <c r="V284" s="205"/>
    </row>
    <row r="285" spans="1:22">
      <c r="A285" s="203"/>
      <c r="B285" s="204"/>
      <c r="C285" s="204"/>
      <c r="D285" s="203"/>
      <c r="E285" s="203"/>
      <c r="H285" s="203"/>
      <c r="I285" s="205"/>
      <c r="J285" s="205"/>
      <c r="K285" s="205"/>
      <c r="L285" s="205"/>
      <c r="M285" s="205"/>
      <c r="O285" s="205">
        <f t="shared" ref="O285:O348" si="15">SUM(J285+M285)</f>
        <v>0</v>
      </c>
      <c r="P285" s="205">
        <f>IFERROR(IF(G285="X",0,IF(H285="X",0,VLOOKUP(H285,'1'!$K$3:$L$16,2,FALSE))),0)</f>
        <v>0</v>
      </c>
      <c r="Q285" s="205">
        <f t="shared" si="13"/>
        <v>0</v>
      </c>
      <c r="R285" s="205">
        <f>IFERROR(VLOOKUP(H285,'47'!$K$3:$M$16,3,FALSE),0)</f>
        <v>0</v>
      </c>
      <c r="S285" s="205">
        <f t="shared" si="14"/>
        <v>0</v>
      </c>
      <c r="T285" s="205"/>
      <c r="U285" s="205"/>
      <c r="V285" s="205"/>
    </row>
    <row r="286" spans="1:22">
      <c r="A286" s="203"/>
      <c r="B286" s="204"/>
      <c r="C286" s="204"/>
      <c r="D286" s="203"/>
      <c r="E286" s="203"/>
      <c r="H286" s="203"/>
      <c r="I286" s="205"/>
      <c r="J286" s="205"/>
      <c r="K286" s="205"/>
      <c r="L286" s="205"/>
      <c r="M286" s="205"/>
      <c r="O286" s="205">
        <f t="shared" si="15"/>
        <v>0</v>
      </c>
      <c r="P286" s="205">
        <f>IFERROR(IF(G286="X",0,IF(H286="X",0,VLOOKUP(H286,'1'!$K$3:$L$16,2,FALSE))),0)</f>
        <v>0</v>
      </c>
      <c r="Q286" s="205">
        <f t="shared" si="13"/>
        <v>0</v>
      </c>
      <c r="R286" s="205">
        <f>IFERROR(VLOOKUP(H286,'47'!$K$3:$M$16,3,FALSE),0)</f>
        <v>0</v>
      </c>
      <c r="S286" s="205">
        <f t="shared" si="14"/>
        <v>0</v>
      </c>
      <c r="T286" s="205"/>
      <c r="U286" s="205"/>
      <c r="V286" s="205"/>
    </row>
    <row r="287" spans="1:22">
      <c r="A287" s="203"/>
      <c r="B287" s="204"/>
      <c r="C287" s="204"/>
      <c r="D287" s="203"/>
      <c r="E287" s="203"/>
      <c r="H287" s="203"/>
      <c r="I287" s="205"/>
      <c r="J287" s="205"/>
      <c r="K287" s="205"/>
      <c r="L287" s="205"/>
      <c r="M287" s="205"/>
      <c r="O287" s="205">
        <f t="shared" si="15"/>
        <v>0</v>
      </c>
      <c r="P287" s="205">
        <f>IFERROR(IF(G287="X",0,IF(H287="X",0,VLOOKUP(H287,'1'!$K$3:$L$16,2,FALSE))),0)</f>
        <v>0</v>
      </c>
      <c r="Q287" s="205">
        <f t="shared" si="13"/>
        <v>0</v>
      </c>
      <c r="R287" s="205">
        <f>IFERROR(VLOOKUP(H287,'47'!$K$3:$M$16,3,FALSE),0)</f>
        <v>0</v>
      </c>
      <c r="S287" s="205">
        <f t="shared" si="14"/>
        <v>0</v>
      </c>
      <c r="T287" s="205"/>
      <c r="U287" s="205"/>
      <c r="V287" s="205"/>
    </row>
    <row r="288" spans="1:22">
      <c r="A288" s="203"/>
      <c r="B288" s="204"/>
      <c r="C288" s="204"/>
      <c r="D288" s="203"/>
      <c r="E288" s="203"/>
      <c r="H288" s="203"/>
      <c r="I288" s="205"/>
      <c r="J288" s="205"/>
      <c r="K288" s="205"/>
      <c r="L288" s="205"/>
      <c r="M288" s="205"/>
      <c r="O288" s="205">
        <f t="shared" si="15"/>
        <v>0</v>
      </c>
      <c r="P288" s="205">
        <f>IFERROR(IF(G288="X",0,IF(H288="X",0,VLOOKUP(H288,'1'!$K$3:$L$16,2,FALSE))),0)</f>
        <v>0</v>
      </c>
      <c r="Q288" s="205">
        <f t="shared" si="13"/>
        <v>0</v>
      </c>
      <c r="R288" s="205">
        <f>IFERROR(VLOOKUP(H288,'47'!$K$3:$M$16,3,FALSE),0)</f>
        <v>0</v>
      </c>
      <c r="S288" s="205">
        <f t="shared" si="14"/>
        <v>0</v>
      </c>
      <c r="T288" s="205"/>
      <c r="U288" s="205"/>
      <c r="V288" s="205"/>
    </row>
    <row r="289" spans="1:22">
      <c r="A289" s="203"/>
      <c r="B289" s="204"/>
      <c r="C289" s="204"/>
      <c r="D289" s="203"/>
      <c r="E289" s="203"/>
      <c r="H289" s="203"/>
      <c r="I289" s="205"/>
      <c r="J289" s="205"/>
      <c r="K289" s="205"/>
      <c r="L289" s="205"/>
      <c r="M289" s="205"/>
      <c r="O289" s="205">
        <f t="shared" si="15"/>
        <v>0</v>
      </c>
      <c r="P289" s="205">
        <f>IFERROR(IF(G289="X",0,IF(H289="X",0,VLOOKUP(H289,'1'!$K$3:$L$16,2,FALSE))),0)</f>
        <v>0</v>
      </c>
      <c r="Q289" s="205">
        <f t="shared" si="13"/>
        <v>0</v>
      </c>
      <c r="R289" s="205">
        <f>IFERROR(VLOOKUP(H289,'47'!$K$3:$M$16,3,FALSE),0)</f>
        <v>0</v>
      </c>
      <c r="S289" s="205">
        <f t="shared" si="14"/>
        <v>0</v>
      </c>
      <c r="T289" s="205"/>
      <c r="U289" s="205"/>
      <c r="V289" s="205"/>
    </row>
    <row r="290" spans="1:22">
      <c r="A290" s="203"/>
      <c r="B290" s="204"/>
      <c r="C290" s="204"/>
      <c r="D290" s="203"/>
      <c r="E290" s="203"/>
      <c r="H290" s="203"/>
      <c r="I290" s="205"/>
      <c r="J290" s="205"/>
      <c r="K290" s="205"/>
      <c r="L290" s="205"/>
      <c r="M290" s="205"/>
      <c r="O290" s="205">
        <f t="shared" si="15"/>
        <v>0</v>
      </c>
      <c r="P290" s="205">
        <f>IFERROR(IF(G290="X",0,IF(H290="X",0,VLOOKUP(H290,'1'!$K$3:$L$16,2,FALSE))),0)</f>
        <v>0</v>
      </c>
      <c r="Q290" s="205">
        <f t="shared" si="13"/>
        <v>0</v>
      </c>
      <c r="R290" s="205">
        <f>IFERROR(VLOOKUP(H290,'47'!$K$3:$M$16,3,FALSE),0)</f>
        <v>0</v>
      </c>
      <c r="S290" s="205">
        <f t="shared" si="14"/>
        <v>0</v>
      </c>
      <c r="T290" s="205"/>
      <c r="U290" s="205"/>
      <c r="V290" s="205"/>
    </row>
    <row r="291" spans="1:22">
      <c r="A291" s="203"/>
      <c r="B291" s="204"/>
      <c r="C291" s="204"/>
      <c r="D291" s="203"/>
      <c r="E291" s="203"/>
      <c r="H291" s="203"/>
      <c r="I291" s="205"/>
      <c r="J291" s="205"/>
      <c r="K291" s="205"/>
      <c r="L291" s="205"/>
      <c r="M291" s="205"/>
      <c r="O291" s="205">
        <f t="shared" si="15"/>
        <v>0</v>
      </c>
      <c r="P291" s="205">
        <f>IFERROR(IF(G291="X",0,IF(H291="X",0,VLOOKUP(H291,'1'!$K$3:$L$16,2,FALSE))),0)</f>
        <v>0</v>
      </c>
      <c r="Q291" s="205">
        <f t="shared" si="13"/>
        <v>0</v>
      </c>
      <c r="R291" s="205">
        <f>IFERROR(VLOOKUP(H291,'47'!$K$3:$M$16,3,FALSE),0)</f>
        <v>0</v>
      </c>
      <c r="S291" s="205">
        <f t="shared" si="14"/>
        <v>0</v>
      </c>
      <c r="T291" s="205"/>
      <c r="U291" s="205"/>
      <c r="V291" s="205"/>
    </row>
    <row r="292" spans="1:22">
      <c r="A292" s="203"/>
      <c r="B292" s="204"/>
      <c r="C292" s="204"/>
      <c r="D292" s="203"/>
      <c r="E292" s="203"/>
      <c r="H292" s="203"/>
      <c r="I292" s="205"/>
      <c r="J292" s="205"/>
      <c r="K292" s="205"/>
      <c r="L292" s="205"/>
      <c r="M292" s="205"/>
      <c r="O292" s="205">
        <f t="shared" si="15"/>
        <v>0</v>
      </c>
      <c r="P292" s="205">
        <f>IFERROR(IF(G292="X",0,IF(H292="X",0,VLOOKUP(H292,'1'!$K$3:$L$16,2,FALSE))),0)</f>
        <v>0</v>
      </c>
      <c r="Q292" s="205">
        <f t="shared" si="13"/>
        <v>0</v>
      </c>
      <c r="R292" s="205">
        <f>IFERROR(VLOOKUP(H292,'47'!$K$3:$M$16,3,FALSE),0)</f>
        <v>0</v>
      </c>
      <c r="S292" s="205">
        <f t="shared" si="14"/>
        <v>0</v>
      </c>
      <c r="T292" s="205"/>
      <c r="U292" s="205"/>
      <c r="V292" s="205"/>
    </row>
    <row r="293" spans="1:22">
      <c r="A293" s="203"/>
      <c r="B293" s="204"/>
      <c r="C293" s="204"/>
      <c r="D293" s="203"/>
      <c r="E293" s="203"/>
      <c r="H293" s="203"/>
      <c r="I293" s="205"/>
      <c r="J293" s="205"/>
      <c r="K293" s="205"/>
      <c r="L293" s="205"/>
      <c r="M293" s="205"/>
      <c r="O293" s="205">
        <f t="shared" si="15"/>
        <v>0</v>
      </c>
      <c r="P293" s="205">
        <f>IFERROR(IF(G293="X",0,IF(H293="X",0,VLOOKUP(H293,'1'!$K$3:$L$16,2,FALSE))),0)</f>
        <v>0</v>
      </c>
      <c r="Q293" s="205">
        <f t="shared" si="13"/>
        <v>0</v>
      </c>
      <c r="R293" s="205">
        <f>IFERROR(VLOOKUP(H293,'47'!$K$3:$M$16,3,FALSE),0)</f>
        <v>0</v>
      </c>
      <c r="S293" s="205">
        <f t="shared" si="14"/>
        <v>0</v>
      </c>
      <c r="T293" s="205"/>
      <c r="U293" s="205"/>
      <c r="V293" s="205"/>
    </row>
    <row r="294" spans="1:22">
      <c r="A294" s="203"/>
      <c r="B294" s="204"/>
      <c r="C294" s="204"/>
      <c r="D294" s="203"/>
      <c r="E294" s="203"/>
      <c r="H294" s="203"/>
      <c r="I294" s="205"/>
      <c r="J294" s="205"/>
      <c r="K294" s="205"/>
      <c r="L294" s="205"/>
      <c r="M294" s="205"/>
      <c r="O294" s="205">
        <f t="shared" si="15"/>
        <v>0</v>
      </c>
      <c r="P294" s="205">
        <f>IFERROR(IF(G294="X",0,IF(H294="X",0,VLOOKUP(H294,'1'!$K$3:$L$16,2,FALSE))),0)</f>
        <v>0</v>
      </c>
      <c r="Q294" s="205">
        <f t="shared" si="13"/>
        <v>0</v>
      </c>
      <c r="R294" s="205">
        <f>IFERROR(VLOOKUP(H294,'47'!$K$3:$M$16,3,FALSE),0)</f>
        <v>0</v>
      </c>
      <c r="S294" s="205">
        <f t="shared" si="14"/>
        <v>0</v>
      </c>
      <c r="T294" s="205"/>
      <c r="U294" s="205"/>
      <c r="V294" s="205"/>
    </row>
    <row r="295" spans="1:22">
      <c r="A295" s="203"/>
      <c r="B295" s="204"/>
      <c r="C295" s="204"/>
      <c r="D295" s="203"/>
      <c r="E295" s="203"/>
      <c r="H295" s="203"/>
      <c r="I295" s="205"/>
      <c r="J295" s="205"/>
      <c r="K295" s="205"/>
      <c r="L295" s="205"/>
      <c r="M295" s="205"/>
      <c r="O295" s="205">
        <f t="shared" si="15"/>
        <v>0</v>
      </c>
      <c r="P295" s="205">
        <f>IFERROR(IF(G295="X",0,IF(H295="X",0,VLOOKUP(H295,'1'!$K$3:$L$16,2,FALSE))),0)</f>
        <v>0</v>
      </c>
      <c r="Q295" s="205">
        <f t="shared" si="13"/>
        <v>0</v>
      </c>
      <c r="R295" s="205">
        <f>IFERROR(VLOOKUP(H295,'47'!$K$3:$M$16,3,FALSE),0)</f>
        <v>0</v>
      </c>
      <c r="S295" s="205">
        <f t="shared" si="14"/>
        <v>0</v>
      </c>
      <c r="T295" s="205"/>
      <c r="U295" s="205"/>
      <c r="V295" s="205"/>
    </row>
    <row r="296" spans="1:22">
      <c r="A296" s="203"/>
      <c r="B296" s="204"/>
      <c r="C296" s="204"/>
      <c r="D296" s="203"/>
      <c r="E296" s="203"/>
      <c r="H296" s="203"/>
      <c r="I296" s="205"/>
      <c r="J296" s="205"/>
      <c r="K296" s="205"/>
      <c r="L296" s="205"/>
      <c r="M296" s="205"/>
      <c r="O296" s="205">
        <f t="shared" si="15"/>
        <v>0</v>
      </c>
      <c r="P296" s="205">
        <f>IFERROR(IF(G296="X",0,IF(H296="X",0,VLOOKUP(H296,'1'!$K$3:$L$16,2,FALSE))),0)</f>
        <v>0</v>
      </c>
      <c r="Q296" s="205">
        <f t="shared" si="13"/>
        <v>0</v>
      </c>
      <c r="R296" s="205">
        <f>IFERROR(VLOOKUP(H296,'47'!$K$3:$M$16,3,FALSE),0)</f>
        <v>0</v>
      </c>
      <c r="S296" s="205">
        <f t="shared" si="14"/>
        <v>0</v>
      </c>
      <c r="T296" s="205"/>
      <c r="U296" s="205"/>
      <c r="V296" s="205"/>
    </row>
    <row r="297" spans="1:22">
      <c r="A297" s="203"/>
      <c r="B297" s="204"/>
      <c r="C297" s="204"/>
      <c r="D297" s="203"/>
      <c r="E297" s="203"/>
      <c r="H297" s="203"/>
      <c r="I297" s="205"/>
      <c r="J297" s="205"/>
      <c r="K297" s="205"/>
      <c r="L297" s="205"/>
      <c r="M297" s="205"/>
      <c r="O297" s="205">
        <f t="shared" si="15"/>
        <v>0</v>
      </c>
      <c r="P297" s="205">
        <f>IFERROR(IF(G297="X",0,IF(H297="X",0,VLOOKUP(H297,'1'!$K$3:$L$16,2,FALSE))),0)</f>
        <v>0</v>
      </c>
      <c r="Q297" s="205">
        <f t="shared" si="13"/>
        <v>0</v>
      </c>
      <c r="R297" s="205">
        <f>IFERROR(VLOOKUP(H297,'47'!$K$3:$M$16,3,FALSE),0)</f>
        <v>0</v>
      </c>
      <c r="S297" s="205">
        <f t="shared" si="14"/>
        <v>0</v>
      </c>
      <c r="T297" s="205"/>
      <c r="U297" s="205"/>
      <c r="V297" s="205"/>
    </row>
    <row r="298" spans="1:22">
      <c r="A298" s="203"/>
      <c r="B298" s="204"/>
      <c r="C298" s="204"/>
      <c r="D298" s="203"/>
      <c r="E298" s="203"/>
      <c r="H298" s="203"/>
      <c r="I298" s="205"/>
      <c r="J298" s="205"/>
      <c r="K298" s="205"/>
      <c r="L298" s="205"/>
      <c r="M298" s="205"/>
      <c r="O298" s="205">
        <f t="shared" si="15"/>
        <v>0</v>
      </c>
      <c r="P298" s="205">
        <f>IFERROR(IF(G298="X",0,IF(H298="X",0,VLOOKUP(H298,'1'!$K$3:$L$16,2,FALSE))),0)</f>
        <v>0</v>
      </c>
      <c r="Q298" s="205">
        <f t="shared" si="13"/>
        <v>0</v>
      </c>
      <c r="R298" s="205">
        <f>IFERROR(VLOOKUP(H298,'47'!$K$3:$M$16,3,FALSE),0)</f>
        <v>0</v>
      </c>
      <c r="S298" s="205">
        <f t="shared" si="14"/>
        <v>0</v>
      </c>
      <c r="T298" s="205"/>
      <c r="U298" s="205"/>
      <c r="V298" s="205"/>
    </row>
    <row r="299" spans="1:22">
      <c r="A299" s="203"/>
      <c r="B299" s="204"/>
      <c r="C299" s="204"/>
      <c r="D299" s="203"/>
      <c r="E299" s="203"/>
      <c r="H299" s="203"/>
      <c r="I299" s="205"/>
      <c r="J299" s="205"/>
      <c r="K299" s="205"/>
      <c r="L299" s="205"/>
      <c r="M299" s="205"/>
      <c r="O299" s="205">
        <f t="shared" si="15"/>
        <v>0</v>
      </c>
      <c r="P299" s="205">
        <f>IFERROR(IF(G299="X",0,IF(H299="X",0,VLOOKUP(H299,'1'!$K$3:$L$16,2,FALSE))),0)</f>
        <v>0</v>
      </c>
      <c r="Q299" s="205">
        <f t="shared" si="13"/>
        <v>0</v>
      </c>
      <c r="R299" s="205">
        <f>IFERROR(VLOOKUP(H299,'47'!$K$3:$M$16,3,FALSE),0)</f>
        <v>0</v>
      </c>
      <c r="S299" s="205">
        <f t="shared" si="14"/>
        <v>0</v>
      </c>
      <c r="T299" s="205"/>
      <c r="U299" s="205"/>
      <c r="V299" s="205"/>
    </row>
    <row r="300" spans="1:22">
      <c r="A300" s="203"/>
      <c r="B300" s="204"/>
      <c r="C300" s="204"/>
      <c r="D300" s="203"/>
      <c r="E300" s="203"/>
      <c r="H300" s="203"/>
      <c r="I300" s="205"/>
      <c r="J300" s="205"/>
      <c r="K300" s="205"/>
      <c r="L300" s="205"/>
      <c r="M300" s="205"/>
      <c r="O300" s="205">
        <f t="shared" si="15"/>
        <v>0</v>
      </c>
      <c r="P300" s="205">
        <f>IFERROR(IF(G300="X",0,IF(H300="X",0,VLOOKUP(H300,'1'!$K$3:$L$16,2,FALSE))),0)</f>
        <v>0</v>
      </c>
      <c r="Q300" s="205">
        <f t="shared" si="13"/>
        <v>0</v>
      </c>
      <c r="R300" s="205">
        <f>IFERROR(VLOOKUP(H300,'47'!$K$3:$M$16,3,FALSE),0)</f>
        <v>0</v>
      </c>
      <c r="S300" s="205">
        <f t="shared" si="14"/>
        <v>0</v>
      </c>
      <c r="T300" s="205"/>
      <c r="U300" s="205"/>
      <c r="V300" s="205"/>
    </row>
    <row r="301" spans="1:22">
      <c r="A301" s="203"/>
      <c r="B301" s="204"/>
      <c r="C301" s="204"/>
      <c r="D301" s="203"/>
      <c r="E301" s="203"/>
      <c r="H301" s="203"/>
      <c r="I301" s="205"/>
      <c r="J301" s="205"/>
      <c r="K301" s="205"/>
      <c r="L301" s="205"/>
      <c r="M301" s="205"/>
      <c r="O301" s="205">
        <f t="shared" si="15"/>
        <v>0</v>
      </c>
      <c r="P301" s="205">
        <f>IFERROR(IF(G301="X",0,IF(H301="X",0,VLOOKUP(H301,'1'!$K$3:$L$16,2,FALSE))),0)</f>
        <v>0</v>
      </c>
      <c r="Q301" s="205">
        <f t="shared" si="13"/>
        <v>0</v>
      </c>
      <c r="R301" s="205">
        <f>IFERROR(VLOOKUP(H301,'47'!$K$3:$M$16,3,FALSE),0)</f>
        <v>0</v>
      </c>
      <c r="S301" s="205">
        <f t="shared" si="14"/>
        <v>0</v>
      </c>
      <c r="T301" s="205"/>
      <c r="U301" s="205"/>
      <c r="V301" s="205"/>
    </row>
    <row r="302" spans="1:22">
      <c r="A302" s="203"/>
      <c r="B302" s="204"/>
      <c r="C302" s="204"/>
      <c r="D302" s="203"/>
      <c r="E302" s="203"/>
      <c r="H302" s="203"/>
      <c r="I302" s="205"/>
      <c r="J302" s="205"/>
      <c r="K302" s="205"/>
      <c r="L302" s="205"/>
      <c r="M302" s="205"/>
      <c r="O302" s="205">
        <f t="shared" si="15"/>
        <v>0</v>
      </c>
      <c r="P302" s="205">
        <f>IFERROR(IF(G302="X",0,IF(H302="X",0,VLOOKUP(H302,'1'!$K$3:$L$16,2,FALSE))),0)</f>
        <v>0</v>
      </c>
      <c r="Q302" s="205">
        <f t="shared" si="13"/>
        <v>0</v>
      </c>
      <c r="R302" s="205">
        <f>IFERROR(VLOOKUP(H302,'47'!$K$3:$M$16,3,FALSE),0)</f>
        <v>0</v>
      </c>
      <c r="S302" s="205">
        <f t="shared" si="14"/>
        <v>0</v>
      </c>
      <c r="T302" s="205"/>
      <c r="U302" s="205"/>
      <c r="V302" s="205"/>
    </row>
    <row r="303" spans="1:22">
      <c r="A303" s="203"/>
      <c r="B303" s="204"/>
      <c r="C303" s="204"/>
      <c r="D303" s="203"/>
      <c r="E303" s="203"/>
      <c r="H303" s="203"/>
      <c r="I303" s="205"/>
      <c r="J303" s="205"/>
      <c r="K303" s="205"/>
      <c r="L303" s="205"/>
      <c r="M303" s="205"/>
      <c r="O303" s="205">
        <f t="shared" si="15"/>
        <v>0</v>
      </c>
      <c r="P303" s="205">
        <f>IFERROR(IF(G303="X",0,IF(H303="X",0,VLOOKUP(H303,'1'!$K$3:$L$16,2,FALSE))),0)</f>
        <v>0</v>
      </c>
      <c r="Q303" s="205">
        <f t="shared" si="13"/>
        <v>0</v>
      </c>
      <c r="R303" s="205">
        <f>IFERROR(VLOOKUP(H303,'47'!$K$3:$M$16,3,FALSE),0)</f>
        <v>0</v>
      </c>
      <c r="S303" s="205">
        <f t="shared" si="14"/>
        <v>0</v>
      </c>
      <c r="T303" s="205"/>
      <c r="U303" s="205"/>
      <c r="V303" s="205"/>
    </row>
    <row r="304" spans="1:22">
      <c r="A304" s="203"/>
      <c r="B304" s="204"/>
      <c r="C304" s="204"/>
      <c r="D304" s="203"/>
      <c r="E304" s="203"/>
      <c r="H304" s="203"/>
      <c r="I304" s="205"/>
      <c r="J304" s="205"/>
      <c r="K304" s="205"/>
      <c r="L304" s="205"/>
      <c r="M304" s="205"/>
      <c r="O304" s="205">
        <f t="shared" si="15"/>
        <v>0</v>
      </c>
      <c r="P304" s="205">
        <f>IFERROR(IF(G304="X",0,IF(H304="X",0,VLOOKUP(H304,'1'!$K$3:$L$16,2,FALSE))),0)</f>
        <v>0</v>
      </c>
      <c r="Q304" s="205">
        <f t="shared" si="13"/>
        <v>0</v>
      </c>
      <c r="R304" s="205">
        <f>IFERROR(VLOOKUP(H304,'47'!$K$3:$M$16,3,FALSE),0)</f>
        <v>0</v>
      </c>
      <c r="S304" s="205">
        <f t="shared" si="14"/>
        <v>0</v>
      </c>
      <c r="T304" s="205"/>
      <c r="U304" s="205"/>
      <c r="V304" s="205"/>
    </row>
    <row r="305" spans="1:22">
      <c r="A305" s="203"/>
      <c r="B305" s="204"/>
      <c r="C305" s="204"/>
      <c r="D305" s="203"/>
      <c r="E305" s="203"/>
      <c r="H305" s="203"/>
      <c r="I305" s="205"/>
      <c r="J305" s="205"/>
      <c r="K305" s="205"/>
      <c r="L305" s="205"/>
      <c r="M305" s="205"/>
      <c r="O305" s="205">
        <f t="shared" si="15"/>
        <v>0</v>
      </c>
      <c r="P305" s="205">
        <f>IFERROR(IF(G305="X",0,IF(H305="X",0,VLOOKUP(H305,'1'!$K$3:$L$16,2,FALSE))),0)</f>
        <v>0</v>
      </c>
      <c r="Q305" s="205">
        <f t="shared" si="13"/>
        <v>0</v>
      </c>
      <c r="R305" s="205">
        <f>IFERROR(VLOOKUP(H305,'47'!$K$3:$M$16,3,FALSE),0)</f>
        <v>0</v>
      </c>
      <c r="S305" s="205">
        <f t="shared" si="14"/>
        <v>0</v>
      </c>
      <c r="T305" s="205"/>
      <c r="U305" s="205"/>
      <c r="V305" s="205"/>
    </row>
    <row r="306" spans="1:22">
      <c r="A306" s="203"/>
      <c r="B306" s="204"/>
      <c r="C306" s="204"/>
      <c r="D306" s="203"/>
      <c r="E306" s="203"/>
      <c r="H306" s="203"/>
      <c r="I306" s="205"/>
      <c r="J306" s="205"/>
      <c r="K306" s="205"/>
      <c r="L306" s="205"/>
      <c r="M306" s="205"/>
      <c r="O306" s="205">
        <f t="shared" si="15"/>
        <v>0</v>
      </c>
      <c r="P306" s="205">
        <f>IFERROR(IF(G306="X",0,IF(H306="X",0,VLOOKUP(H306,'1'!$K$3:$L$16,2,FALSE))),0)</f>
        <v>0</v>
      </c>
      <c r="Q306" s="205">
        <f t="shared" si="13"/>
        <v>0</v>
      </c>
      <c r="R306" s="205">
        <f>IFERROR(VLOOKUP(H306,'47'!$K$3:$M$16,3,FALSE),0)</f>
        <v>0</v>
      </c>
      <c r="S306" s="205">
        <f t="shared" si="14"/>
        <v>0</v>
      </c>
      <c r="T306" s="205"/>
      <c r="U306" s="205"/>
      <c r="V306" s="205"/>
    </row>
    <row r="307" spans="1:22">
      <c r="A307" s="203"/>
      <c r="B307" s="204"/>
      <c r="C307" s="204"/>
      <c r="D307" s="203"/>
      <c r="E307" s="203"/>
      <c r="H307" s="203"/>
      <c r="I307" s="205"/>
      <c r="J307" s="205"/>
      <c r="K307" s="205"/>
      <c r="L307" s="205"/>
      <c r="M307" s="205"/>
      <c r="O307" s="205">
        <f t="shared" si="15"/>
        <v>0</v>
      </c>
      <c r="P307" s="205">
        <f>IFERROR(IF(G307="X",0,IF(H307="X",0,VLOOKUP(H307,'1'!$K$3:$L$16,2,FALSE))),0)</f>
        <v>0</v>
      </c>
      <c r="Q307" s="205">
        <f t="shared" si="13"/>
        <v>0</v>
      </c>
      <c r="R307" s="205">
        <f>IFERROR(VLOOKUP(H307,'47'!$K$3:$M$16,3,FALSE),0)</f>
        <v>0</v>
      </c>
      <c r="S307" s="205">
        <f t="shared" si="14"/>
        <v>0</v>
      </c>
      <c r="T307" s="205"/>
      <c r="U307" s="205"/>
      <c r="V307" s="205"/>
    </row>
    <row r="308" spans="1:22">
      <c r="A308" s="203"/>
      <c r="B308" s="204"/>
      <c r="C308" s="204"/>
      <c r="D308" s="203"/>
      <c r="E308" s="203"/>
      <c r="H308" s="203"/>
      <c r="I308" s="205"/>
      <c r="J308" s="205"/>
      <c r="K308" s="205"/>
      <c r="L308" s="205"/>
      <c r="M308" s="205"/>
      <c r="O308" s="205">
        <f t="shared" si="15"/>
        <v>0</v>
      </c>
      <c r="P308" s="205">
        <f>IFERROR(IF(G308="X",0,IF(H308="X",0,VLOOKUP(H308,'1'!$K$3:$L$16,2,FALSE))),0)</f>
        <v>0</v>
      </c>
      <c r="Q308" s="205">
        <f t="shared" si="13"/>
        <v>0</v>
      </c>
      <c r="R308" s="205">
        <f>IFERROR(VLOOKUP(H308,'47'!$K$3:$M$16,3,FALSE),0)</f>
        <v>0</v>
      </c>
      <c r="S308" s="205">
        <f t="shared" si="14"/>
        <v>0</v>
      </c>
      <c r="T308" s="205"/>
      <c r="U308" s="205"/>
      <c r="V308" s="205"/>
    </row>
    <row r="309" spans="1:22">
      <c r="A309" s="203"/>
      <c r="B309" s="204"/>
      <c r="C309" s="204"/>
      <c r="D309" s="203"/>
      <c r="E309" s="203"/>
      <c r="H309" s="203"/>
      <c r="I309" s="205"/>
      <c r="J309" s="205"/>
      <c r="K309" s="205"/>
      <c r="L309" s="205"/>
      <c r="M309" s="205"/>
      <c r="O309" s="205">
        <f t="shared" si="15"/>
        <v>0</v>
      </c>
      <c r="P309" s="205">
        <f>IFERROR(IF(G309="X",0,IF(H309="X",0,VLOOKUP(H309,'1'!$K$3:$L$16,2,FALSE))),0)</f>
        <v>0</v>
      </c>
      <c r="Q309" s="205">
        <f t="shared" si="13"/>
        <v>0</v>
      </c>
      <c r="R309" s="205">
        <f>IFERROR(VLOOKUP(H309,'47'!$K$3:$M$16,3,FALSE),0)</f>
        <v>0</v>
      </c>
      <c r="S309" s="205">
        <f t="shared" si="14"/>
        <v>0</v>
      </c>
      <c r="T309" s="205"/>
      <c r="U309" s="205"/>
      <c r="V309" s="205"/>
    </row>
    <row r="310" spans="1:22">
      <c r="A310" s="203"/>
      <c r="B310" s="204"/>
      <c r="C310" s="204"/>
      <c r="D310" s="203"/>
      <c r="E310" s="203"/>
      <c r="H310" s="203"/>
      <c r="I310" s="205"/>
      <c r="J310" s="205"/>
      <c r="K310" s="205"/>
      <c r="L310" s="205"/>
      <c r="M310" s="205"/>
      <c r="O310" s="205">
        <f t="shared" si="15"/>
        <v>0</v>
      </c>
      <c r="P310" s="205">
        <f>IFERROR(IF(G310="X",0,IF(H310="X",0,VLOOKUP(H310,'1'!$K$3:$L$16,2,FALSE))),0)</f>
        <v>0</v>
      </c>
      <c r="Q310" s="205">
        <f t="shared" si="13"/>
        <v>0</v>
      </c>
      <c r="R310" s="205">
        <f>IFERROR(VLOOKUP(H310,'47'!$K$3:$M$16,3,FALSE),0)</f>
        <v>0</v>
      </c>
      <c r="S310" s="205">
        <f t="shared" si="14"/>
        <v>0</v>
      </c>
      <c r="T310" s="205"/>
      <c r="U310" s="205"/>
      <c r="V310" s="205"/>
    </row>
    <row r="311" spans="1:22">
      <c r="A311" s="203"/>
      <c r="B311" s="204"/>
      <c r="C311" s="204"/>
      <c r="D311" s="203"/>
      <c r="E311" s="203"/>
      <c r="H311" s="203"/>
      <c r="I311" s="205"/>
      <c r="J311" s="205"/>
      <c r="K311" s="205"/>
      <c r="L311" s="205"/>
      <c r="M311" s="205"/>
      <c r="O311" s="205">
        <f t="shared" si="15"/>
        <v>0</v>
      </c>
      <c r="P311" s="205">
        <f>IFERROR(IF(G311="X",0,IF(H311="X",0,VLOOKUP(H311,'1'!$K$3:$L$16,2,FALSE))),0)</f>
        <v>0</v>
      </c>
      <c r="Q311" s="205">
        <f t="shared" si="13"/>
        <v>0</v>
      </c>
      <c r="R311" s="205">
        <f>IFERROR(VLOOKUP(H311,'47'!$K$3:$M$16,3,FALSE),0)</f>
        <v>0</v>
      </c>
      <c r="S311" s="205">
        <f t="shared" si="14"/>
        <v>0</v>
      </c>
      <c r="T311" s="205"/>
      <c r="U311" s="205"/>
      <c r="V311" s="205"/>
    </row>
    <row r="312" spans="1:22">
      <c r="A312" s="203"/>
      <c r="B312" s="204"/>
      <c r="C312" s="204"/>
      <c r="D312" s="203"/>
      <c r="E312" s="203"/>
      <c r="H312" s="203"/>
      <c r="I312" s="205"/>
      <c r="J312" s="205"/>
      <c r="K312" s="205"/>
      <c r="L312" s="205"/>
      <c r="M312" s="205"/>
      <c r="O312" s="205">
        <f t="shared" si="15"/>
        <v>0</v>
      </c>
      <c r="P312" s="205">
        <f>IFERROR(IF(G312="X",0,IF(H312="X",0,VLOOKUP(H312,'1'!$K$3:$L$16,2,FALSE))),0)</f>
        <v>0</v>
      </c>
      <c r="Q312" s="205">
        <f t="shared" si="13"/>
        <v>0</v>
      </c>
      <c r="R312" s="205">
        <f>IFERROR(VLOOKUP(H312,'47'!$K$3:$M$16,3,FALSE),0)</f>
        <v>0</v>
      </c>
      <c r="S312" s="205">
        <f t="shared" si="14"/>
        <v>0</v>
      </c>
      <c r="T312" s="205"/>
      <c r="U312" s="205"/>
      <c r="V312" s="205"/>
    </row>
    <row r="313" spans="1:22">
      <c r="A313" s="203"/>
      <c r="B313" s="204"/>
      <c r="C313" s="204"/>
      <c r="D313" s="203"/>
      <c r="E313" s="203"/>
      <c r="H313" s="203"/>
      <c r="I313" s="205"/>
      <c r="J313" s="205"/>
      <c r="K313" s="205"/>
      <c r="L313" s="205"/>
      <c r="M313" s="205"/>
      <c r="O313" s="205">
        <f t="shared" si="15"/>
        <v>0</v>
      </c>
      <c r="P313" s="205">
        <f>IFERROR(IF(G313="X",0,IF(H313="X",0,VLOOKUP(H313,'1'!$K$3:$L$16,2,FALSE))),0)</f>
        <v>0</v>
      </c>
      <c r="Q313" s="205">
        <f t="shared" si="13"/>
        <v>0</v>
      </c>
      <c r="R313" s="205">
        <f>IFERROR(VLOOKUP(H313,'47'!$K$3:$M$16,3,FALSE),0)</f>
        <v>0</v>
      </c>
      <c r="S313" s="205">
        <f t="shared" si="14"/>
        <v>0</v>
      </c>
      <c r="T313" s="205"/>
      <c r="U313" s="205"/>
      <c r="V313" s="205"/>
    </row>
    <row r="314" spans="1:22">
      <c r="A314" s="203"/>
      <c r="B314" s="204"/>
      <c r="C314" s="204"/>
      <c r="D314" s="203"/>
      <c r="E314" s="203"/>
      <c r="H314" s="203"/>
      <c r="I314" s="205"/>
      <c r="J314" s="205"/>
      <c r="K314" s="205"/>
      <c r="L314" s="205"/>
      <c r="M314" s="205"/>
      <c r="O314" s="205">
        <f t="shared" si="15"/>
        <v>0</v>
      </c>
      <c r="P314" s="205">
        <f>IFERROR(IF(G314="X",0,IF(H314="X",0,VLOOKUP(H314,'1'!$K$3:$L$16,2,FALSE))),0)</f>
        <v>0</v>
      </c>
      <c r="Q314" s="205">
        <f t="shared" si="13"/>
        <v>0</v>
      </c>
      <c r="R314" s="205">
        <f>IFERROR(VLOOKUP(H314,'47'!$K$3:$M$16,3,FALSE),0)</f>
        <v>0</v>
      </c>
      <c r="S314" s="205">
        <f t="shared" si="14"/>
        <v>0</v>
      </c>
      <c r="T314" s="205"/>
      <c r="U314" s="205"/>
      <c r="V314" s="205"/>
    </row>
    <row r="315" spans="1:22">
      <c r="A315" s="203"/>
      <c r="B315" s="204"/>
      <c r="C315" s="204"/>
      <c r="D315" s="203"/>
      <c r="E315" s="203"/>
      <c r="H315" s="203"/>
      <c r="I315" s="205"/>
      <c r="J315" s="205"/>
      <c r="K315" s="205"/>
      <c r="L315" s="205"/>
      <c r="M315" s="205"/>
      <c r="O315" s="205">
        <f t="shared" si="15"/>
        <v>0</v>
      </c>
      <c r="P315" s="205">
        <f>IFERROR(IF(G315="X",0,IF(H315="X",0,VLOOKUP(H315,'1'!$K$3:$L$16,2,FALSE))),0)</f>
        <v>0</v>
      </c>
      <c r="Q315" s="205">
        <f t="shared" si="13"/>
        <v>0</v>
      </c>
      <c r="R315" s="205">
        <f>IFERROR(VLOOKUP(H315,'47'!$K$3:$M$16,3,FALSE),0)</f>
        <v>0</v>
      </c>
      <c r="S315" s="205">
        <f t="shared" si="14"/>
        <v>0</v>
      </c>
      <c r="T315" s="205"/>
      <c r="U315" s="205"/>
      <c r="V315" s="205"/>
    </row>
    <row r="316" spans="1:22">
      <c r="A316" s="203"/>
      <c r="B316" s="204"/>
      <c r="C316" s="204"/>
      <c r="D316" s="203"/>
      <c r="E316" s="203"/>
      <c r="H316" s="203"/>
      <c r="I316" s="205"/>
      <c r="J316" s="205"/>
      <c r="K316" s="205"/>
      <c r="L316" s="205"/>
      <c r="M316" s="205"/>
      <c r="O316" s="205">
        <f t="shared" si="15"/>
        <v>0</v>
      </c>
      <c r="P316" s="205">
        <f>IFERROR(IF(G316="X",0,IF(H316="X",0,VLOOKUP(H316,'1'!$K$3:$L$16,2,FALSE))),0)</f>
        <v>0</v>
      </c>
      <c r="Q316" s="205">
        <f t="shared" si="13"/>
        <v>0</v>
      </c>
      <c r="R316" s="205">
        <f>IFERROR(VLOOKUP(H316,'47'!$K$3:$M$16,3,FALSE),0)</f>
        <v>0</v>
      </c>
      <c r="S316" s="205">
        <f t="shared" si="14"/>
        <v>0</v>
      </c>
      <c r="T316" s="205"/>
      <c r="U316" s="205"/>
      <c r="V316" s="205"/>
    </row>
    <row r="317" spans="1:22">
      <c r="A317" s="203"/>
      <c r="B317" s="204"/>
      <c r="C317" s="204"/>
      <c r="D317" s="203"/>
      <c r="E317" s="203"/>
      <c r="H317" s="203"/>
      <c r="I317" s="205"/>
      <c r="J317" s="205"/>
      <c r="K317" s="205"/>
      <c r="L317" s="205"/>
      <c r="M317" s="205"/>
      <c r="O317" s="205">
        <f t="shared" si="15"/>
        <v>0</v>
      </c>
      <c r="P317" s="205">
        <f>IFERROR(IF(G317="X",0,IF(H317="X",0,VLOOKUP(H317,'1'!$K$3:$L$16,2,FALSE))),0)</f>
        <v>0</v>
      </c>
      <c r="Q317" s="205">
        <f t="shared" si="13"/>
        <v>0</v>
      </c>
      <c r="R317" s="205">
        <f>IFERROR(VLOOKUP(H317,'47'!$K$3:$M$16,3,FALSE),0)</f>
        <v>0</v>
      </c>
      <c r="S317" s="205">
        <f t="shared" si="14"/>
        <v>0</v>
      </c>
      <c r="T317" s="205"/>
      <c r="U317" s="205"/>
      <c r="V317" s="205"/>
    </row>
    <row r="318" spans="1:22">
      <c r="A318" s="203"/>
      <c r="B318" s="204"/>
      <c r="C318" s="204"/>
      <c r="D318" s="203"/>
      <c r="E318" s="203"/>
      <c r="H318" s="203"/>
      <c r="I318" s="205"/>
      <c r="J318" s="205"/>
      <c r="K318" s="205"/>
      <c r="L318" s="205"/>
      <c r="M318" s="205"/>
      <c r="O318" s="205">
        <f t="shared" si="15"/>
        <v>0</v>
      </c>
      <c r="P318" s="205">
        <f>IFERROR(IF(G318="X",0,IF(H318="X",0,VLOOKUP(H318,'1'!$K$3:$L$16,2,FALSE))),0)</f>
        <v>0</v>
      </c>
      <c r="Q318" s="205">
        <f t="shared" si="13"/>
        <v>0</v>
      </c>
      <c r="R318" s="205">
        <f>IFERROR(VLOOKUP(H318,'47'!$K$3:$M$16,3,FALSE),0)</f>
        <v>0</v>
      </c>
      <c r="S318" s="205">
        <f t="shared" si="14"/>
        <v>0</v>
      </c>
      <c r="T318" s="205"/>
      <c r="U318" s="205"/>
      <c r="V318" s="205"/>
    </row>
    <row r="319" spans="1:22">
      <c r="A319" s="203"/>
      <c r="B319" s="204"/>
      <c r="C319" s="204"/>
      <c r="D319" s="203"/>
      <c r="E319" s="203"/>
      <c r="H319" s="203"/>
      <c r="I319" s="205"/>
      <c r="J319" s="205"/>
      <c r="K319" s="205"/>
      <c r="L319" s="205"/>
      <c r="M319" s="205"/>
      <c r="O319" s="205">
        <f t="shared" si="15"/>
        <v>0</v>
      </c>
      <c r="P319" s="205">
        <f>IFERROR(IF(G319="X",0,IF(H319="X",0,VLOOKUP(H319,'1'!$K$3:$L$16,2,FALSE))),0)</f>
        <v>0</v>
      </c>
      <c r="Q319" s="205">
        <f t="shared" si="13"/>
        <v>0</v>
      </c>
      <c r="R319" s="205">
        <f>IFERROR(VLOOKUP(H319,'47'!$K$3:$M$16,3,FALSE),0)</f>
        <v>0</v>
      </c>
      <c r="S319" s="205">
        <f t="shared" si="14"/>
        <v>0</v>
      </c>
      <c r="T319" s="205"/>
      <c r="U319" s="205"/>
      <c r="V319" s="205"/>
    </row>
    <row r="320" spans="1:22">
      <c r="A320" s="203"/>
      <c r="B320" s="204"/>
      <c r="C320" s="204"/>
      <c r="D320" s="203"/>
      <c r="E320" s="203"/>
      <c r="H320" s="203"/>
      <c r="I320" s="205"/>
      <c r="J320" s="205"/>
      <c r="K320" s="205"/>
      <c r="L320" s="205"/>
      <c r="M320" s="205"/>
      <c r="O320" s="205">
        <f t="shared" si="15"/>
        <v>0</v>
      </c>
      <c r="P320" s="205">
        <f>IFERROR(IF(G320="X",0,IF(H320="X",0,VLOOKUP(H320,'1'!$K$3:$L$16,2,FALSE))),0)</f>
        <v>0</v>
      </c>
      <c r="Q320" s="205">
        <f t="shared" si="13"/>
        <v>0</v>
      </c>
      <c r="R320" s="205">
        <f>IFERROR(VLOOKUP(H320,'47'!$K$3:$M$16,3,FALSE),0)</f>
        <v>0</v>
      </c>
      <c r="S320" s="205">
        <f t="shared" si="14"/>
        <v>0</v>
      </c>
      <c r="T320" s="205"/>
      <c r="U320" s="205"/>
      <c r="V320" s="205"/>
    </row>
    <row r="321" spans="1:22">
      <c r="A321" s="203"/>
      <c r="B321" s="204"/>
      <c r="C321" s="204"/>
      <c r="D321" s="203"/>
      <c r="E321" s="203"/>
      <c r="H321" s="203"/>
      <c r="I321" s="205"/>
      <c r="J321" s="205"/>
      <c r="K321" s="205"/>
      <c r="L321" s="205"/>
      <c r="M321" s="205"/>
      <c r="O321" s="205">
        <f t="shared" si="15"/>
        <v>0</v>
      </c>
      <c r="P321" s="205">
        <f>IFERROR(IF(G321="X",0,IF(H321="X",0,VLOOKUP(H321,'1'!$K$3:$L$16,2,FALSE))),0)</f>
        <v>0</v>
      </c>
      <c r="Q321" s="205">
        <f t="shared" si="13"/>
        <v>0</v>
      </c>
      <c r="R321" s="205">
        <f>IFERROR(VLOOKUP(H321,'47'!$K$3:$M$16,3,FALSE),0)</f>
        <v>0</v>
      </c>
      <c r="S321" s="205">
        <f t="shared" si="14"/>
        <v>0</v>
      </c>
      <c r="T321" s="205"/>
      <c r="U321" s="205"/>
      <c r="V321" s="205"/>
    </row>
    <row r="322" spans="1:22">
      <c r="A322" s="203"/>
      <c r="B322" s="204"/>
      <c r="C322" s="204"/>
      <c r="D322" s="203"/>
      <c r="E322" s="203"/>
      <c r="H322" s="203"/>
      <c r="I322" s="205"/>
      <c r="J322" s="205"/>
      <c r="K322" s="205"/>
      <c r="L322" s="205"/>
      <c r="M322" s="205"/>
      <c r="O322" s="205">
        <f t="shared" si="15"/>
        <v>0</v>
      </c>
      <c r="P322" s="205">
        <f>IFERROR(IF(G322="X",0,IF(H322="X",0,VLOOKUP(H322,'1'!$K$3:$L$16,2,FALSE))),0)</f>
        <v>0</v>
      </c>
      <c r="Q322" s="205">
        <f t="shared" si="13"/>
        <v>0</v>
      </c>
      <c r="R322" s="205">
        <f>IFERROR(VLOOKUP(H322,'47'!$K$3:$M$16,3,FALSE),0)</f>
        <v>0</v>
      </c>
      <c r="S322" s="205">
        <f t="shared" si="14"/>
        <v>0</v>
      </c>
      <c r="T322" s="205"/>
      <c r="U322" s="205"/>
      <c r="V322" s="205"/>
    </row>
    <row r="323" spans="1:22">
      <c r="A323" s="203"/>
      <c r="B323" s="204"/>
      <c r="C323" s="204"/>
      <c r="D323" s="203"/>
      <c r="E323" s="203"/>
      <c r="H323" s="203"/>
      <c r="I323" s="205"/>
      <c r="J323" s="205"/>
      <c r="K323" s="205"/>
      <c r="L323" s="205"/>
      <c r="M323" s="205"/>
      <c r="O323" s="205">
        <f t="shared" si="15"/>
        <v>0</v>
      </c>
      <c r="P323" s="205">
        <f>IFERROR(IF(G323="X",0,IF(H323="X",0,VLOOKUP(H323,'1'!$K$3:$L$16,2,FALSE))),0)</f>
        <v>0</v>
      </c>
      <c r="Q323" s="205">
        <f t="shared" si="13"/>
        <v>0</v>
      </c>
      <c r="R323" s="205">
        <f>IFERROR(VLOOKUP(H323,'47'!$K$3:$M$16,3,FALSE),0)</f>
        <v>0</v>
      </c>
      <c r="S323" s="205">
        <f t="shared" si="14"/>
        <v>0</v>
      </c>
      <c r="T323" s="205"/>
      <c r="U323" s="205"/>
      <c r="V323" s="205"/>
    </row>
    <row r="324" spans="1:22">
      <c r="A324" s="203"/>
      <c r="B324" s="204"/>
      <c r="C324" s="204"/>
      <c r="D324" s="203"/>
      <c r="E324" s="203"/>
      <c r="H324" s="203"/>
      <c r="I324" s="205"/>
      <c r="J324" s="205"/>
      <c r="K324" s="205"/>
      <c r="L324" s="205"/>
      <c r="M324" s="205"/>
      <c r="O324" s="205">
        <f t="shared" si="15"/>
        <v>0</v>
      </c>
      <c r="P324" s="205">
        <f>IFERROR(IF(G324="X",0,IF(H324="X",0,VLOOKUP(H324,'1'!$K$3:$L$16,2,FALSE))),0)</f>
        <v>0</v>
      </c>
      <c r="Q324" s="205">
        <f t="shared" ref="Q324:Q387" si="16">O324*P324</f>
        <v>0</v>
      </c>
      <c r="R324" s="205">
        <f>IFERROR(VLOOKUP(H324,'47'!$K$3:$M$16,3,FALSE),0)</f>
        <v>0</v>
      </c>
      <c r="S324" s="205">
        <f t="shared" ref="S324:S387" si="17">IF(R324=0,0,Q324/R324)</f>
        <v>0</v>
      </c>
      <c r="T324" s="205"/>
      <c r="U324" s="205"/>
      <c r="V324" s="205"/>
    </row>
    <row r="325" spans="1:22">
      <c r="A325" s="203"/>
      <c r="B325" s="204"/>
      <c r="C325" s="204"/>
      <c r="D325" s="203"/>
      <c r="E325" s="203"/>
      <c r="H325" s="203"/>
      <c r="I325" s="205"/>
      <c r="J325" s="205"/>
      <c r="K325" s="205"/>
      <c r="L325" s="205"/>
      <c r="M325" s="205"/>
      <c r="O325" s="205">
        <f t="shared" si="15"/>
        <v>0</v>
      </c>
      <c r="P325" s="205">
        <f>IFERROR(IF(G325="X",0,IF(H325="X",0,VLOOKUP(H325,'1'!$K$3:$L$16,2,FALSE))),0)</f>
        <v>0</v>
      </c>
      <c r="Q325" s="205">
        <f t="shared" si="16"/>
        <v>0</v>
      </c>
      <c r="R325" s="205">
        <f>IFERROR(VLOOKUP(H325,'47'!$K$3:$M$16,3,FALSE),0)</f>
        <v>0</v>
      </c>
      <c r="S325" s="205">
        <f t="shared" si="17"/>
        <v>0</v>
      </c>
      <c r="T325" s="205"/>
      <c r="U325" s="205"/>
      <c r="V325" s="205"/>
    </row>
    <row r="326" spans="1:22">
      <c r="A326" s="203"/>
      <c r="B326" s="204"/>
      <c r="C326" s="204"/>
      <c r="D326" s="203"/>
      <c r="E326" s="203"/>
      <c r="H326" s="203"/>
      <c r="I326" s="205"/>
      <c r="J326" s="205"/>
      <c r="K326" s="205"/>
      <c r="L326" s="205"/>
      <c r="M326" s="205"/>
      <c r="O326" s="205">
        <f t="shared" si="15"/>
        <v>0</v>
      </c>
      <c r="P326" s="205">
        <f>IFERROR(IF(G326="X",0,IF(H326="X",0,VLOOKUP(H326,'1'!$K$3:$L$16,2,FALSE))),0)</f>
        <v>0</v>
      </c>
      <c r="Q326" s="205">
        <f t="shared" si="16"/>
        <v>0</v>
      </c>
      <c r="R326" s="205">
        <f>IFERROR(VLOOKUP(H326,'47'!$K$3:$M$16,3,FALSE),0)</f>
        <v>0</v>
      </c>
      <c r="S326" s="205">
        <f t="shared" si="17"/>
        <v>0</v>
      </c>
      <c r="T326" s="205"/>
      <c r="U326" s="205"/>
      <c r="V326" s="205"/>
    </row>
    <row r="327" spans="1:22">
      <c r="A327" s="203"/>
      <c r="B327" s="204"/>
      <c r="C327" s="204"/>
      <c r="D327" s="203"/>
      <c r="E327" s="203"/>
      <c r="H327" s="203"/>
      <c r="I327" s="205"/>
      <c r="J327" s="205"/>
      <c r="K327" s="205"/>
      <c r="L327" s="205"/>
      <c r="M327" s="205"/>
      <c r="O327" s="205">
        <f t="shared" si="15"/>
        <v>0</v>
      </c>
      <c r="P327" s="205">
        <f>IFERROR(IF(G327="X",0,IF(H327="X",0,VLOOKUP(H327,'1'!$K$3:$L$16,2,FALSE))),0)</f>
        <v>0</v>
      </c>
      <c r="Q327" s="205">
        <f t="shared" si="16"/>
        <v>0</v>
      </c>
      <c r="R327" s="205">
        <f>IFERROR(VLOOKUP(H327,'47'!$K$3:$M$16,3,FALSE),0)</f>
        <v>0</v>
      </c>
      <c r="S327" s="205">
        <f t="shared" si="17"/>
        <v>0</v>
      </c>
      <c r="T327" s="205"/>
      <c r="U327" s="205"/>
      <c r="V327" s="205"/>
    </row>
    <row r="328" spans="1:22">
      <c r="A328" s="203"/>
      <c r="B328" s="204"/>
      <c r="C328" s="204"/>
      <c r="D328" s="203"/>
      <c r="E328" s="203"/>
      <c r="H328" s="203"/>
      <c r="I328" s="205"/>
      <c r="J328" s="205"/>
      <c r="K328" s="205"/>
      <c r="L328" s="205"/>
      <c r="M328" s="205"/>
      <c r="O328" s="205">
        <f t="shared" si="15"/>
        <v>0</v>
      </c>
      <c r="P328" s="205">
        <f>IFERROR(IF(G328="X",0,IF(H328="X",0,VLOOKUP(H328,'1'!$K$3:$L$16,2,FALSE))),0)</f>
        <v>0</v>
      </c>
      <c r="Q328" s="205">
        <f t="shared" si="16"/>
        <v>0</v>
      </c>
      <c r="R328" s="205">
        <f>IFERROR(VLOOKUP(H328,'47'!$K$3:$M$16,3,FALSE),0)</f>
        <v>0</v>
      </c>
      <c r="S328" s="205">
        <f t="shared" si="17"/>
        <v>0</v>
      </c>
      <c r="T328" s="205"/>
      <c r="U328" s="205"/>
      <c r="V328" s="205"/>
    </row>
    <row r="329" spans="1:22">
      <c r="A329" s="203"/>
      <c r="B329" s="204"/>
      <c r="C329" s="204"/>
      <c r="D329" s="203"/>
      <c r="E329" s="203"/>
      <c r="H329" s="203"/>
      <c r="I329" s="205"/>
      <c r="J329" s="205"/>
      <c r="K329" s="205"/>
      <c r="L329" s="205"/>
      <c r="M329" s="205"/>
      <c r="O329" s="205">
        <f t="shared" si="15"/>
        <v>0</v>
      </c>
      <c r="P329" s="205">
        <f>IFERROR(IF(G329="X",0,IF(H329="X",0,VLOOKUP(H329,'1'!$K$3:$L$16,2,FALSE))),0)</f>
        <v>0</v>
      </c>
      <c r="Q329" s="205">
        <f t="shared" si="16"/>
        <v>0</v>
      </c>
      <c r="R329" s="205">
        <f>IFERROR(VLOOKUP(H329,'47'!$K$3:$M$16,3,FALSE),0)</f>
        <v>0</v>
      </c>
      <c r="S329" s="205">
        <f t="shared" si="17"/>
        <v>0</v>
      </c>
      <c r="T329" s="205"/>
      <c r="U329" s="205"/>
      <c r="V329" s="205"/>
    </row>
    <row r="330" spans="1:22">
      <c r="A330" s="203"/>
      <c r="B330" s="204"/>
      <c r="C330" s="204"/>
      <c r="D330" s="203"/>
      <c r="E330" s="203"/>
      <c r="H330" s="203"/>
      <c r="I330" s="205"/>
      <c r="J330" s="205"/>
      <c r="K330" s="205"/>
      <c r="L330" s="205"/>
      <c r="M330" s="205"/>
      <c r="O330" s="205">
        <f t="shared" si="15"/>
        <v>0</v>
      </c>
      <c r="P330" s="205">
        <f>IFERROR(IF(G330="X",0,IF(H330="X",0,VLOOKUP(H330,'1'!$K$3:$L$16,2,FALSE))),0)</f>
        <v>0</v>
      </c>
      <c r="Q330" s="205">
        <f t="shared" si="16"/>
        <v>0</v>
      </c>
      <c r="R330" s="205">
        <f>IFERROR(VLOOKUP(H330,'47'!$K$3:$M$16,3,FALSE),0)</f>
        <v>0</v>
      </c>
      <c r="S330" s="205">
        <f t="shared" si="17"/>
        <v>0</v>
      </c>
      <c r="T330" s="205"/>
      <c r="U330" s="205"/>
      <c r="V330" s="205"/>
    </row>
    <row r="331" spans="1:22">
      <c r="A331" s="203"/>
      <c r="B331" s="204"/>
      <c r="C331" s="204"/>
      <c r="D331" s="203"/>
      <c r="E331" s="203"/>
      <c r="H331" s="203"/>
      <c r="I331" s="205"/>
      <c r="J331" s="205"/>
      <c r="K331" s="205"/>
      <c r="L331" s="205"/>
      <c r="M331" s="205"/>
      <c r="O331" s="205">
        <f t="shared" si="15"/>
        <v>0</v>
      </c>
      <c r="P331" s="205">
        <f>IFERROR(IF(G331="X",0,IF(H331="X",0,VLOOKUP(H331,'1'!$K$3:$L$16,2,FALSE))),0)</f>
        <v>0</v>
      </c>
      <c r="Q331" s="205">
        <f t="shared" si="16"/>
        <v>0</v>
      </c>
      <c r="R331" s="205">
        <f>IFERROR(VLOOKUP(H331,'47'!$K$3:$M$16,3,FALSE),0)</f>
        <v>0</v>
      </c>
      <c r="S331" s="205">
        <f t="shared" si="17"/>
        <v>0</v>
      </c>
      <c r="T331" s="205"/>
      <c r="U331" s="205"/>
      <c r="V331" s="205"/>
    </row>
    <row r="332" spans="1:22">
      <c r="A332" s="203"/>
      <c r="B332" s="204"/>
      <c r="C332" s="204"/>
      <c r="D332" s="203"/>
      <c r="E332" s="203"/>
      <c r="H332" s="203"/>
      <c r="I332" s="205"/>
      <c r="J332" s="205"/>
      <c r="K332" s="205"/>
      <c r="L332" s="205"/>
      <c r="M332" s="205"/>
      <c r="O332" s="205">
        <f t="shared" si="15"/>
        <v>0</v>
      </c>
      <c r="P332" s="205">
        <f>IFERROR(IF(G332="X",0,IF(H332="X",0,VLOOKUP(H332,'1'!$K$3:$L$16,2,FALSE))),0)</f>
        <v>0</v>
      </c>
      <c r="Q332" s="205">
        <f t="shared" si="16"/>
        <v>0</v>
      </c>
      <c r="R332" s="205">
        <f>IFERROR(VLOOKUP(H332,'47'!$K$3:$M$16,3,FALSE),0)</f>
        <v>0</v>
      </c>
      <c r="S332" s="205">
        <f t="shared" si="17"/>
        <v>0</v>
      </c>
      <c r="T332" s="205"/>
      <c r="U332" s="205"/>
      <c r="V332" s="205"/>
    </row>
    <row r="333" spans="1:22">
      <c r="A333" s="203"/>
      <c r="B333" s="204"/>
      <c r="C333" s="204"/>
      <c r="D333" s="203"/>
      <c r="E333" s="203"/>
      <c r="H333" s="203"/>
      <c r="I333" s="205"/>
      <c r="J333" s="205"/>
      <c r="K333" s="205"/>
      <c r="L333" s="205"/>
      <c r="M333" s="205"/>
      <c r="O333" s="205">
        <f t="shared" si="15"/>
        <v>0</v>
      </c>
      <c r="P333" s="205">
        <f>IFERROR(IF(G333="X",0,IF(H333="X",0,VLOOKUP(H333,'1'!$K$3:$L$16,2,FALSE))),0)</f>
        <v>0</v>
      </c>
      <c r="Q333" s="205">
        <f t="shared" si="16"/>
        <v>0</v>
      </c>
      <c r="R333" s="205">
        <f>IFERROR(VLOOKUP(H333,'47'!$K$3:$M$16,3,FALSE),0)</f>
        <v>0</v>
      </c>
      <c r="S333" s="205">
        <f t="shared" si="17"/>
        <v>0</v>
      </c>
      <c r="T333" s="205"/>
      <c r="U333" s="205"/>
      <c r="V333" s="205"/>
    </row>
    <row r="334" spans="1:22">
      <c r="A334" s="203"/>
      <c r="B334" s="204"/>
      <c r="C334" s="204"/>
      <c r="D334" s="203"/>
      <c r="E334" s="203"/>
      <c r="H334" s="203"/>
      <c r="I334" s="205"/>
      <c r="J334" s="205"/>
      <c r="K334" s="205"/>
      <c r="L334" s="205"/>
      <c r="M334" s="205"/>
      <c r="O334" s="205">
        <f t="shared" si="15"/>
        <v>0</v>
      </c>
      <c r="P334" s="205">
        <f>IFERROR(IF(G334="X",0,IF(H334="X",0,VLOOKUP(H334,'1'!$K$3:$L$16,2,FALSE))),0)</f>
        <v>0</v>
      </c>
      <c r="Q334" s="205">
        <f t="shared" si="16"/>
        <v>0</v>
      </c>
      <c r="R334" s="205">
        <f>IFERROR(VLOOKUP(H334,'47'!$K$3:$M$16,3,FALSE),0)</f>
        <v>0</v>
      </c>
      <c r="S334" s="205">
        <f t="shared" si="17"/>
        <v>0</v>
      </c>
      <c r="T334" s="205"/>
      <c r="U334" s="205"/>
      <c r="V334" s="205"/>
    </row>
    <row r="335" spans="1:22">
      <c r="A335" s="203"/>
      <c r="B335" s="204"/>
      <c r="C335" s="204"/>
      <c r="D335" s="203"/>
      <c r="E335" s="203"/>
      <c r="H335" s="203"/>
      <c r="I335" s="205"/>
      <c r="J335" s="205"/>
      <c r="K335" s="205"/>
      <c r="L335" s="205"/>
      <c r="M335" s="205"/>
      <c r="O335" s="205">
        <f t="shared" si="15"/>
        <v>0</v>
      </c>
      <c r="P335" s="205">
        <f>IFERROR(IF(G335="X",0,IF(H335="X",0,VLOOKUP(H335,'1'!$K$3:$L$16,2,FALSE))),0)</f>
        <v>0</v>
      </c>
      <c r="Q335" s="205">
        <f t="shared" si="16"/>
        <v>0</v>
      </c>
      <c r="R335" s="205">
        <f>IFERROR(VLOOKUP(H335,'47'!$K$3:$M$16,3,FALSE),0)</f>
        <v>0</v>
      </c>
      <c r="S335" s="205">
        <f t="shared" si="17"/>
        <v>0</v>
      </c>
      <c r="T335" s="205"/>
      <c r="U335" s="205"/>
      <c r="V335" s="205"/>
    </row>
    <row r="336" spans="1:22">
      <c r="A336" s="203"/>
      <c r="B336" s="204"/>
      <c r="C336" s="204"/>
      <c r="D336" s="203"/>
      <c r="E336" s="203"/>
      <c r="H336" s="203"/>
      <c r="I336" s="205"/>
      <c r="J336" s="205"/>
      <c r="K336" s="205"/>
      <c r="L336" s="205"/>
      <c r="M336" s="205"/>
      <c r="O336" s="205">
        <f t="shared" si="15"/>
        <v>0</v>
      </c>
      <c r="P336" s="205">
        <f>IFERROR(IF(G336="X",0,IF(H336="X",0,VLOOKUP(H336,'1'!$K$3:$L$16,2,FALSE))),0)</f>
        <v>0</v>
      </c>
      <c r="Q336" s="205">
        <f t="shared" si="16"/>
        <v>0</v>
      </c>
      <c r="R336" s="205">
        <f>IFERROR(VLOOKUP(H336,'47'!$K$3:$M$16,3,FALSE),0)</f>
        <v>0</v>
      </c>
      <c r="S336" s="205">
        <f t="shared" si="17"/>
        <v>0</v>
      </c>
      <c r="T336" s="205"/>
      <c r="U336" s="205"/>
      <c r="V336" s="205"/>
    </row>
    <row r="337" spans="1:22">
      <c r="A337" s="203"/>
      <c r="B337" s="204"/>
      <c r="C337" s="204"/>
      <c r="D337" s="203"/>
      <c r="E337" s="203"/>
      <c r="H337" s="203"/>
      <c r="I337" s="205"/>
      <c r="J337" s="205"/>
      <c r="K337" s="205"/>
      <c r="L337" s="205"/>
      <c r="M337" s="205"/>
      <c r="O337" s="205">
        <f t="shared" si="15"/>
        <v>0</v>
      </c>
      <c r="P337" s="205">
        <f>IFERROR(IF(G337="X",0,IF(H337="X",0,VLOOKUP(H337,'1'!$K$3:$L$16,2,FALSE))),0)</f>
        <v>0</v>
      </c>
      <c r="Q337" s="205">
        <f t="shared" si="16"/>
        <v>0</v>
      </c>
      <c r="R337" s="205">
        <f>IFERROR(VLOOKUP(H337,'47'!$K$3:$M$16,3,FALSE),0)</f>
        <v>0</v>
      </c>
      <c r="S337" s="205">
        <f t="shared" si="17"/>
        <v>0</v>
      </c>
      <c r="T337" s="205"/>
      <c r="U337" s="205"/>
      <c r="V337" s="205"/>
    </row>
    <row r="338" spans="1:22">
      <c r="A338" s="203"/>
      <c r="B338" s="204"/>
      <c r="C338" s="204"/>
      <c r="D338" s="203"/>
      <c r="E338" s="203"/>
      <c r="H338" s="203"/>
      <c r="I338" s="205"/>
      <c r="J338" s="205"/>
      <c r="K338" s="205"/>
      <c r="L338" s="205"/>
      <c r="M338" s="205"/>
      <c r="O338" s="205">
        <f t="shared" si="15"/>
        <v>0</v>
      </c>
      <c r="P338" s="205">
        <f>IFERROR(IF(G338="X",0,IF(H338="X",0,VLOOKUP(H338,'1'!$K$3:$L$16,2,FALSE))),0)</f>
        <v>0</v>
      </c>
      <c r="Q338" s="205">
        <f t="shared" si="16"/>
        <v>0</v>
      </c>
      <c r="R338" s="205">
        <f>IFERROR(VLOOKUP(H338,'47'!$K$3:$M$16,3,FALSE),0)</f>
        <v>0</v>
      </c>
      <c r="S338" s="205">
        <f t="shared" si="17"/>
        <v>0</v>
      </c>
      <c r="T338" s="205"/>
      <c r="U338" s="205"/>
      <c r="V338" s="205"/>
    </row>
    <row r="339" spans="1:22">
      <c r="A339" s="203"/>
      <c r="B339" s="204"/>
      <c r="C339" s="204"/>
      <c r="D339" s="203"/>
      <c r="E339" s="203"/>
      <c r="H339" s="203"/>
      <c r="I339" s="205"/>
      <c r="J339" s="205"/>
      <c r="K339" s="205"/>
      <c r="L339" s="205"/>
      <c r="M339" s="205"/>
      <c r="O339" s="205">
        <f t="shared" si="15"/>
        <v>0</v>
      </c>
      <c r="P339" s="205">
        <f>IFERROR(IF(G339="X",0,IF(H339="X",0,VLOOKUP(H339,'1'!$K$3:$L$16,2,FALSE))),0)</f>
        <v>0</v>
      </c>
      <c r="Q339" s="205">
        <f t="shared" si="16"/>
        <v>0</v>
      </c>
      <c r="R339" s="205">
        <f>IFERROR(VLOOKUP(H339,'47'!$K$3:$M$16,3,FALSE),0)</f>
        <v>0</v>
      </c>
      <c r="S339" s="205">
        <f t="shared" si="17"/>
        <v>0</v>
      </c>
      <c r="T339" s="205"/>
      <c r="U339" s="205"/>
      <c r="V339" s="205"/>
    </row>
    <row r="340" spans="1:22">
      <c r="A340" s="203"/>
      <c r="B340" s="204"/>
      <c r="C340" s="204"/>
      <c r="D340" s="203"/>
      <c r="E340" s="203"/>
      <c r="H340" s="203"/>
      <c r="I340" s="205"/>
      <c r="J340" s="205"/>
      <c r="K340" s="205"/>
      <c r="L340" s="205"/>
      <c r="M340" s="205"/>
      <c r="O340" s="205">
        <f t="shared" si="15"/>
        <v>0</v>
      </c>
      <c r="P340" s="205">
        <f>IFERROR(IF(G340="X",0,IF(H340="X",0,VLOOKUP(H340,'1'!$K$3:$L$16,2,FALSE))),0)</f>
        <v>0</v>
      </c>
      <c r="Q340" s="205">
        <f t="shared" si="16"/>
        <v>0</v>
      </c>
      <c r="R340" s="205">
        <f>IFERROR(VLOOKUP(H340,'47'!$K$3:$M$16,3,FALSE),0)</f>
        <v>0</v>
      </c>
      <c r="S340" s="205">
        <f t="shared" si="17"/>
        <v>0</v>
      </c>
      <c r="T340" s="205"/>
      <c r="U340" s="205"/>
      <c r="V340" s="205"/>
    </row>
    <row r="341" spans="1:22">
      <c r="A341" s="203"/>
      <c r="B341" s="204"/>
      <c r="C341" s="204"/>
      <c r="D341" s="203"/>
      <c r="E341" s="203"/>
      <c r="H341" s="203"/>
      <c r="I341" s="205"/>
      <c r="J341" s="205"/>
      <c r="K341" s="205"/>
      <c r="L341" s="205"/>
      <c r="M341" s="205"/>
      <c r="O341" s="205">
        <f t="shared" si="15"/>
        <v>0</v>
      </c>
      <c r="P341" s="205">
        <f>IFERROR(IF(G341="X",0,IF(H341="X",0,VLOOKUP(H341,'1'!$K$3:$L$16,2,FALSE))),0)</f>
        <v>0</v>
      </c>
      <c r="Q341" s="205">
        <f t="shared" si="16"/>
        <v>0</v>
      </c>
      <c r="R341" s="205">
        <f>IFERROR(VLOOKUP(H341,'47'!$K$3:$M$16,3,FALSE),0)</f>
        <v>0</v>
      </c>
      <c r="S341" s="205">
        <f t="shared" si="17"/>
        <v>0</v>
      </c>
      <c r="T341" s="205"/>
      <c r="U341" s="205"/>
      <c r="V341" s="205"/>
    </row>
    <row r="342" spans="1:22">
      <c r="A342" s="203"/>
      <c r="B342" s="204"/>
      <c r="C342" s="204"/>
      <c r="D342" s="203"/>
      <c r="E342" s="203"/>
      <c r="H342" s="203"/>
      <c r="I342" s="205"/>
      <c r="J342" s="205"/>
      <c r="K342" s="205"/>
      <c r="L342" s="205"/>
      <c r="M342" s="205"/>
      <c r="O342" s="205">
        <f t="shared" si="15"/>
        <v>0</v>
      </c>
      <c r="P342" s="205">
        <f>IFERROR(IF(G342="X",0,IF(H342="X",0,VLOOKUP(H342,'1'!$K$3:$L$16,2,FALSE))),0)</f>
        <v>0</v>
      </c>
      <c r="Q342" s="205">
        <f t="shared" si="16"/>
        <v>0</v>
      </c>
      <c r="R342" s="205">
        <f>IFERROR(VLOOKUP(H342,'47'!$K$3:$M$16,3,FALSE),0)</f>
        <v>0</v>
      </c>
      <c r="S342" s="205">
        <f t="shared" si="17"/>
        <v>0</v>
      </c>
      <c r="T342" s="205"/>
      <c r="U342" s="205"/>
      <c r="V342" s="205"/>
    </row>
    <row r="343" spans="1:22">
      <c r="A343" s="203"/>
      <c r="B343" s="204"/>
      <c r="C343" s="204"/>
      <c r="D343" s="203"/>
      <c r="E343" s="203"/>
      <c r="H343" s="203"/>
      <c r="I343" s="205"/>
      <c r="J343" s="205"/>
      <c r="K343" s="205"/>
      <c r="L343" s="205"/>
      <c r="M343" s="205"/>
      <c r="O343" s="205">
        <f t="shared" si="15"/>
        <v>0</v>
      </c>
      <c r="P343" s="205">
        <f>IFERROR(IF(G343="X",0,IF(H343="X",0,VLOOKUP(H343,'1'!$K$3:$L$16,2,FALSE))),0)</f>
        <v>0</v>
      </c>
      <c r="Q343" s="205">
        <f t="shared" si="16"/>
        <v>0</v>
      </c>
      <c r="R343" s="205">
        <f>IFERROR(VLOOKUP(H343,'47'!$K$3:$M$16,3,FALSE),0)</f>
        <v>0</v>
      </c>
      <c r="S343" s="205">
        <f t="shared" si="17"/>
        <v>0</v>
      </c>
      <c r="T343" s="205"/>
      <c r="U343" s="205"/>
      <c r="V343" s="205"/>
    </row>
    <row r="344" spans="1:22">
      <c r="A344" s="203"/>
      <c r="B344" s="204"/>
      <c r="C344" s="204"/>
      <c r="D344" s="203"/>
      <c r="E344" s="203"/>
      <c r="H344" s="203"/>
      <c r="I344" s="205"/>
      <c r="J344" s="205"/>
      <c r="K344" s="205"/>
      <c r="L344" s="205"/>
      <c r="M344" s="205"/>
      <c r="O344" s="205">
        <f t="shared" si="15"/>
        <v>0</v>
      </c>
      <c r="P344" s="205">
        <f>IFERROR(IF(G344="X",0,IF(H344="X",0,VLOOKUP(H344,'1'!$K$3:$L$16,2,FALSE))),0)</f>
        <v>0</v>
      </c>
      <c r="Q344" s="205">
        <f t="shared" si="16"/>
        <v>0</v>
      </c>
      <c r="R344" s="205">
        <f>IFERROR(VLOOKUP(H344,'47'!$K$3:$M$16,3,FALSE),0)</f>
        <v>0</v>
      </c>
      <c r="S344" s="205">
        <f t="shared" si="17"/>
        <v>0</v>
      </c>
      <c r="T344" s="205"/>
      <c r="U344" s="205"/>
      <c r="V344" s="205"/>
    </row>
    <row r="345" spans="1:22">
      <c r="A345" s="203"/>
      <c r="B345" s="204"/>
      <c r="C345" s="204"/>
      <c r="D345" s="203"/>
      <c r="E345" s="203"/>
      <c r="H345" s="203"/>
      <c r="I345" s="205"/>
      <c r="J345" s="205"/>
      <c r="K345" s="205"/>
      <c r="L345" s="205"/>
      <c r="M345" s="205"/>
      <c r="O345" s="205">
        <f t="shared" si="15"/>
        <v>0</v>
      </c>
      <c r="P345" s="205">
        <f>IFERROR(IF(G345="X",0,IF(H345="X",0,VLOOKUP(H345,'1'!$K$3:$L$16,2,FALSE))),0)</f>
        <v>0</v>
      </c>
      <c r="Q345" s="205">
        <f t="shared" si="16"/>
        <v>0</v>
      </c>
      <c r="R345" s="205">
        <f>IFERROR(VLOOKUP(H345,'47'!$K$3:$M$16,3,FALSE),0)</f>
        <v>0</v>
      </c>
      <c r="S345" s="205">
        <f t="shared" si="17"/>
        <v>0</v>
      </c>
      <c r="T345" s="205"/>
      <c r="U345" s="205"/>
      <c r="V345" s="205"/>
    </row>
    <row r="346" spans="1:22">
      <c r="A346" s="203"/>
      <c r="B346" s="204"/>
      <c r="C346" s="204"/>
      <c r="D346" s="203"/>
      <c r="E346" s="203"/>
      <c r="H346" s="203"/>
      <c r="I346" s="205"/>
      <c r="J346" s="205"/>
      <c r="K346" s="205"/>
      <c r="L346" s="205"/>
      <c r="M346" s="205"/>
      <c r="O346" s="205">
        <f t="shared" si="15"/>
        <v>0</v>
      </c>
      <c r="P346" s="205">
        <f>IFERROR(IF(G346="X",0,IF(H346="X",0,VLOOKUP(H346,'1'!$K$3:$L$16,2,FALSE))),0)</f>
        <v>0</v>
      </c>
      <c r="Q346" s="205">
        <f t="shared" si="16"/>
        <v>0</v>
      </c>
      <c r="R346" s="205">
        <f>IFERROR(VLOOKUP(H346,'47'!$K$3:$M$16,3,FALSE),0)</f>
        <v>0</v>
      </c>
      <c r="S346" s="205">
        <f t="shared" si="17"/>
        <v>0</v>
      </c>
      <c r="T346" s="205"/>
      <c r="U346" s="205"/>
      <c r="V346" s="205"/>
    </row>
    <row r="347" spans="1:22">
      <c r="A347" s="203"/>
      <c r="B347" s="204"/>
      <c r="C347" s="204"/>
      <c r="D347" s="203"/>
      <c r="E347" s="203"/>
      <c r="H347" s="203"/>
      <c r="I347" s="205"/>
      <c r="J347" s="205"/>
      <c r="K347" s="205"/>
      <c r="L347" s="205"/>
      <c r="M347" s="205"/>
      <c r="O347" s="205">
        <f t="shared" si="15"/>
        <v>0</v>
      </c>
      <c r="P347" s="205">
        <f>IFERROR(IF(G347="X",0,IF(H347="X",0,VLOOKUP(H347,'1'!$K$3:$L$16,2,FALSE))),0)</f>
        <v>0</v>
      </c>
      <c r="Q347" s="205">
        <f t="shared" si="16"/>
        <v>0</v>
      </c>
      <c r="R347" s="205">
        <f>IFERROR(VLOOKUP(H347,'47'!$K$3:$M$16,3,FALSE),0)</f>
        <v>0</v>
      </c>
      <c r="S347" s="205">
        <f t="shared" si="17"/>
        <v>0</v>
      </c>
      <c r="T347" s="205"/>
      <c r="U347" s="205"/>
      <c r="V347" s="205"/>
    </row>
    <row r="348" spans="1:22">
      <c r="A348" s="203"/>
      <c r="B348" s="204"/>
      <c r="C348" s="204"/>
      <c r="D348" s="203"/>
      <c r="E348" s="203"/>
      <c r="H348" s="203"/>
      <c r="I348" s="205"/>
      <c r="J348" s="205"/>
      <c r="K348" s="205"/>
      <c r="L348" s="205"/>
      <c r="M348" s="205"/>
      <c r="O348" s="205">
        <f t="shared" si="15"/>
        <v>0</v>
      </c>
      <c r="P348" s="205">
        <f>IFERROR(IF(G348="X",0,IF(H348="X",0,VLOOKUP(H348,'1'!$K$3:$L$16,2,FALSE))),0)</f>
        <v>0</v>
      </c>
      <c r="Q348" s="205">
        <f t="shared" si="16"/>
        <v>0</v>
      </c>
      <c r="R348" s="205">
        <f>IFERROR(VLOOKUP(H348,'47'!$K$3:$M$16,3,FALSE),0)</f>
        <v>0</v>
      </c>
      <c r="S348" s="205">
        <f t="shared" si="17"/>
        <v>0</v>
      </c>
      <c r="T348" s="205"/>
      <c r="U348" s="205"/>
      <c r="V348" s="205"/>
    </row>
    <row r="349" spans="1:22">
      <c r="A349" s="203"/>
      <c r="B349" s="204"/>
      <c r="C349" s="204"/>
      <c r="D349" s="203"/>
      <c r="E349" s="203"/>
      <c r="H349" s="203"/>
      <c r="I349" s="205"/>
      <c r="J349" s="205"/>
      <c r="K349" s="205"/>
      <c r="L349" s="205"/>
      <c r="M349" s="205"/>
      <c r="O349" s="205">
        <f t="shared" ref="O349:O412" si="18">SUM(J349+M349)</f>
        <v>0</v>
      </c>
      <c r="P349" s="205">
        <f>IFERROR(IF(G349="X",0,IF(H349="X",0,VLOOKUP(H349,'1'!$K$3:$L$16,2,FALSE))),0)</f>
        <v>0</v>
      </c>
      <c r="Q349" s="205">
        <f t="shared" si="16"/>
        <v>0</v>
      </c>
      <c r="R349" s="205">
        <f>IFERROR(VLOOKUP(H349,'47'!$K$3:$M$16,3,FALSE),0)</f>
        <v>0</v>
      </c>
      <c r="S349" s="205">
        <f t="shared" si="17"/>
        <v>0</v>
      </c>
      <c r="T349" s="205"/>
      <c r="U349" s="205"/>
      <c r="V349" s="205"/>
    </row>
    <row r="350" spans="1:22">
      <c r="A350" s="203"/>
      <c r="B350" s="204"/>
      <c r="C350" s="204"/>
      <c r="D350" s="203"/>
      <c r="E350" s="203"/>
      <c r="H350" s="203"/>
      <c r="I350" s="205"/>
      <c r="J350" s="205"/>
      <c r="K350" s="205"/>
      <c r="L350" s="205"/>
      <c r="M350" s="205"/>
      <c r="O350" s="205">
        <f t="shared" si="18"/>
        <v>0</v>
      </c>
      <c r="P350" s="205">
        <f>IFERROR(IF(G350="X",0,IF(H350="X",0,VLOOKUP(H350,'1'!$K$3:$L$16,2,FALSE))),0)</f>
        <v>0</v>
      </c>
      <c r="Q350" s="205">
        <f t="shared" si="16"/>
        <v>0</v>
      </c>
      <c r="R350" s="205">
        <f>IFERROR(VLOOKUP(H350,'47'!$K$3:$M$16,3,FALSE),0)</f>
        <v>0</v>
      </c>
      <c r="S350" s="205">
        <f t="shared" si="17"/>
        <v>0</v>
      </c>
      <c r="T350" s="205"/>
      <c r="U350" s="205"/>
      <c r="V350" s="205"/>
    </row>
    <row r="351" spans="1:22">
      <c r="A351" s="203"/>
      <c r="B351" s="204"/>
      <c r="C351" s="204"/>
      <c r="D351" s="203"/>
      <c r="E351" s="203"/>
      <c r="H351" s="203"/>
      <c r="I351" s="205"/>
      <c r="J351" s="205"/>
      <c r="K351" s="205"/>
      <c r="L351" s="205"/>
      <c r="M351" s="205"/>
      <c r="O351" s="205">
        <f t="shared" si="18"/>
        <v>0</v>
      </c>
      <c r="P351" s="205">
        <f>IFERROR(IF(G351="X",0,IF(H351="X",0,VLOOKUP(H351,'1'!$K$3:$L$16,2,FALSE))),0)</f>
        <v>0</v>
      </c>
      <c r="Q351" s="205">
        <f t="shared" si="16"/>
        <v>0</v>
      </c>
      <c r="R351" s="205">
        <f>IFERROR(VLOOKUP(H351,'47'!$K$3:$M$16,3,FALSE),0)</f>
        <v>0</v>
      </c>
      <c r="S351" s="205">
        <f t="shared" si="17"/>
        <v>0</v>
      </c>
      <c r="T351" s="205"/>
      <c r="U351" s="205"/>
      <c r="V351" s="205"/>
    </row>
    <row r="352" spans="1:22">
      <c r="A352" s="203"/>
      <c r="B352" s="204"/>
      <c r="C352" s="204"/>
      <c r="D352" s="203"/>
      <c r="E352" s="203"/>
      <c r="H352" s="203"/>
      <c r="I352" s="205"/>
      <c r="J352" s="205"/>
      <c r="K352" s="205"/>
      <c r="L352" s="205"/>
      <c r="M352" s="205"/>
      <c r="O352" s="205">
        <f t="shared" si="18"/>
        <v>0</v>
      </c>
      <c r="P352" s="205">
        <f>IFERROR(IF(G352="X",0,IF(H352="X",0,VLOOKUP(H352,'1'!$K$3:$L$16,2,FALSE))),0)</f>
        <v>0</v>
      </c>
      <c r="Q352" s="205">
        <f t="shared" si="16"/>
        <v>0</v>
      </c>
      <c r="R352" s="205">
        <f>IFERROR(VLOOKUP(H352,'47'!$K$3:$M$16,3,FALSE),0)</f>
        <v>0</v>
      </c>
      <c r="S352" s="205">
        <f t="shared" si="17"/>
        <v>0</v>
      </c>
      <c r="T352" s="205"/>
      <c r="U352" s="205"/>
      <c r="V352" s="205"/>
    </row>
    <row r="353" spans="1:22">
      <c r="A353" s="203"/>
      <c r="B353" s="204"/>
      <c r="C353" s="204"/>
      <c r="D353" s="203"/>
      <c r="E353" s="203"/>
      <c r="H353" s="203"/>
      <c r="I353" s="205"/>
      <c r="J353" s="205"/>
      <c r="K353" s="205"/>
      <c r="L353" s="205"/>
      <c r="M353" s="205"/>
      <c r="O353" s="205">
        <f t="shared" si="18"/>
        <v>0</v>
      </c>
      <c r="P353" s="205">
        <f>IFERROR(IF(G353="X",0,IF(H353="X",0,VLOOKUP(H353,'1'!$K$3:$L$16,2,FALSE))),0)</f>
        <v>0</v>
      </c>
      <c r="Q353" s="205">
        <f t="shared" si="16"/>
        <v>0</v>
      </c>
      <c r="R353" s="205">
        <f>IFERROR(VLOOKUP(H353,'47'!$K$3:$M$16,3,FALSE),0)</f>
        <v>0</v>
      </c>
      <c r="S353" s="205">
        <f t="shared" si="17"/>
        <v>0</v>
      </c>
      <c r="T353" s="205"/>
      <c r="U353" s="205"/>
      <c r="V353" s="205"/>
    </row>
    <row r="354" spans="1:22">
      <c r="A354" s="203"/>
      <c r="B354" s="204"/>
      <c r="C354" s="204"/>
      <c r="D354" s="203"/>
      <c r="E354" s="203"/>
      <c r="H354" s="203"/>
      <c r="I354" s="205"/>
      <c r="J354" s="205"/>
      <c r="K354" s="205"/>
      <c r="L354" s="205"/>
      <c r="M354" s="205"/>
      <c r="O354" s="205">
        <f t="shared" si="18"/>
        <v>0</v>
      </c>
      <c r="P354" s="205">
        <f>IFERROR(IF(G354="X",0,IF(H354="X",0,VLOOKUP(H354,'1'!$K$3:$L$16,2,FALSE))),0)</f>
        <v>0</v>
      </c>
      <c r="Q354" s="205">
        <f t="shared" si="16"/>
        <v>0</v>
      </c>
      <c r="R354" s="205">
        <f>IFERROR(VLOOKUP(H354,'47'!$K$3:$M$16,3,FALSE),0)</f>
        <v>0</v>
      </c>
      <c r="S354" s="205">
        <f t="shared" si="17"/>
        <v>0</v>
      </c>
      <c r="T354" s="205"/>
      <c r="U354" s="205"/>
      <c r="V354" s="205"/>
    </row>
    <row r="355" spans="1:22">
      <c r="A355" s="203"/>
      <c r="B355" s="204"/>
      <c r="C355" s="204"/>
      <c r="D355" s="203"/>
      <c r="E355" s="203"/>
      <c r="H355" s="203"/>
      <c r="I355" s="205"/>
      <c r="J355" s="205"/>
      <c r="K355" s="205"/>
      <c r="L355" s="205"/>
      <c r="M355" s="205"/>
      <c r="O355" s="205">
        <f t="shared" si="18"/>
        <v>0</v>
      </c>
      <c r="P355" s="205">
        <f>IFERROR(IF(G355="X",0,IF(H355="X",0,VLOOKUP(H355,'1'!$K$3:$L$16,2,FALSE))),0)</f>
        <v>0</v>
      </c>
      <c r="Q355" s="205">
        <f t="shared" si="16"/>
        <v>0</v>
      </c>
      <c r="R355" s="205">
        <f>IFERROR(VLOOKUP(H355,'47'!$K$3:$M$16,3,FALSE),0)</f>
        <v>0</v>
      </c>
      <c r="S355" s="205">
        <f t="shared" si="17"/>
        <v>0</v>
      </c>
      <c r="T355" s="205"/>
      <c r="U355" s="205"/>
      <c r="V355" s="205"/>
    </row>
    <row r="356" spans="1:22">
      <c r="A356" s="203"/>
      <c r="B356" s="204"/>
      <c r="C356" s="204"/>
      <c r="D356" s="203"/>
      <c r="E356" s="203"/>
      <c r="H356" s="203"/>
      <c r="I356" s="205"/>
      <c r="J356" s="205"/>
      <c r="K356" s="205"/>
      <c r="L356" s="205"/>
      <c r="M356" s="205"/>
      <c r="O356" s="205">
        <f t="shared" si="18"/>
        <v>0</v>
      </c>
      <c r="P356" s="205">
        <f>IFERROR(IF(G356="X",0,IF(H356="X",0,VLOOKUP(H356,'1'!$K$3:$L$16,2,FALSE))),0)</f>
        <v>0</v>
      </c>
      <c r="Q356" s="205">
        <f t="shared" si="16"/>
        <v>0</v>
      </c>
      <c r="R356" s="205">
        <f>IFERROR(VLOOKUP(H356,'47'!$K$3:$M$16,3,FALSE),0)</f>
        <v>0</v>
      </c>
      <c r="S356" s="205">
        <f t="shared" si="17"/>
        <v>0</v>
      </c>
      <c r="T356" s="205"/>
      <c r="U356" s="205"/>
      <c r="V356" s="205"/>
    </row>
    <row r="357" spans="1:22">
      <c r="A357" s="203"/>
      <c r="B357" s="204"/>
      <c r="C357" s="204"/>
      <c r="D357" s="203"/>
      <c r="E357" s="203"/>
      <c r="H357" s="203"/>
      <c r="I357" s="205"/>
      <c r="J357" s="205"/>
      <c r="K357" s="205"/>
      <c r="L357" s="205"/>
      <c r="M357" s="205"/>
      <c r="O357" s="205">
        <f t="shared" si="18"/>
        <v>0</v>
      </c>
      <c r="P357" s="205">
        <f>IFERROR(IF(G357="X",0,IF(H357="X",0,VLOOKUP(H357,'1'!$K$3:$L$16,2,FALSE))),0)</f>
        <v>0</v>
      </c>
      <c r="Q357" s="205">
        <f t="shared" si="16"/>
        <v>0</v>
      </c>
      <c r="R357" s="205">
        <f>IFERROR(VLOOKUP(H357,'47'!$K$3:$M$16,3,FALSE),0)</f>
        <v>0</v>
      </c>
      <c r="S357" s="205">
        <f t="shared" si="17"/>
        <v>0</v>
      </c>
      <c r="T357" s="205"/>
      <c r="U357" s="205"/>
      <c r="V357" s="205"/>
    </row>
    <row r="358" spans="1:22">
      <c r="A358" s="203"/>
      <c r="B358" s="204"/>
      <c r="C358" s="204"/>
      <c r="D358" s="203"/>
      <c r="E358" s="203"/>
      <c r="H358" s="203"/>
      <c r="I358" s="205"/>
      <c r="J358" s="205"/>
      <c r="K358" s="205"/>
      <c r="L358" s="205"/>
      <c r="M358" s="205"/>
      <c r="O358" s="205">
        <f t="shared" si="18"/>
        <v>0</v>
      </c>
      <c r="P358" s="205">
        <f>IFERROR(IF(G358="X",0,IF(H358="X",0,VLOOKUP(H358,'1'!$K$3:$L$16,2,FALSE))),0)</f>
        <v>0</v>
      </c>
      <c r="Q358" s="205">
        <f t="shared" si="16"/>
        <v>0</v>
      </c>
      <c r="R358" s="205">
        <f>IFERROR(VLOOKUP(H358,'47'!$K$3:$M$16,3,FALSE),0)</f>
        <v>0</v>
      </c>
      <c r="S358" s="205">
        <f t="shared" si="17"/>
        <v>0</v>
      </c>
      <c r="T358" s="205"/>
      <c r="U358" s="205"/>
      <c r="V358" s="205"/>
    </row>
    <row r="359" spans="1:22">
      <c r="A359" s="203"/>
      <c r="B359" s="204"/>
      <c r="C359" s="204"/>
      <c r="D359" s="203"/>
      <c r="E359" s="203"/>
      <c r="H359" s="203"/>
      <c r="I359" s="205"/>
      <c r="J359" s="205"/>
      <c r="K359" s="205"/>
      <c r="L359" s="205"/>
      <c r="M359" s="205"/>
      <c r="O359" s="205">
        <f t="shared" si="18"/>
        <v>0</v>
      </c>
      <c r="P359" s="205">
        <f>IFERROR(IF(G359="X",0,IF(H359="X",0,VLOOKUP(H359,'1'!$K$3:$L$16,2,FALSE))),0)</f>
        <v>0</v>
      </c>
      <c r="Q359" s="205">
        <f t="shared" si="16"/>
        <v>0</v>
      </c>
      <c r="R359" s="205">
        <f>IFERROR(VLOOKUP(H359,'47'!$K$3:$M$16,3,FALSE),0)</f>
        <v>0</v>
      </c>
      <c r="S359" s="205">
        <f t="shared" si="17"/>
        <v>0</v>
      </c>
      <c r="T359" s="205"/>
      <c r="U359" s="205"/>
      <c r="V359" s="205"/>
    </row>
    <row r="360" spans="1:22">
      <c r="A360" s="203"/>
      <c r="B360" s="204"/>
      <c r="C360" s="204"/>
      <c r="D360" s="203"/>
      <c r="E360" s="203"/>
      <c r="H360" s="203"/>
      <c r="I360" s="205"/>
      <c r="J360" s="205"/>
      <c r="K360" s="205"/>
      <c r="L360" s="205"/>
      <c r="M360" s="205"/>
      <c r="O360" s="205">
        <f t="shared" si="18"/>
        <v>0</v>
      </c>
      <c r="P360" s="205">
        <f>IFERROR(IF(G360="X",0,IF(H360="X",0,VLOOKUP(H360,'1'!$K$3:$L$16,2,FALSE))),0)</f>
        <v>0</v>
      </c>
      <c r="Q360" s="205">
        <f t="shared" si="16"/>
        <v>0</v>
      </c>
      <c r="R360" s="205">
        <f>IFERROR(VLOOKUP(H360,'47'!$K$3:$M$16,3,FALSE),0)</f>
        <v>0</v>
      </c>
      <c r="S360" s="205">
        <f t="shared" si="17"/>
        <v>0</v>
      </c>
      <c r="T360" s="205"/>
      <c r="U360" s="205"/>
      <c r="V360" s="205"/>
    </row>
    <row r="361" spans="1:22">
      <c r="A361" s="203"/>
      <c r="B361" s="204"/>
      <c r="C361" s="204"/>
      <c r="D361" s="203"/>
      <c r="E361" s="203"/>
      <c r="H361" s="203"/>
      <c r="I361" s="205"/>
      <c r="J361" s="205"/>
      <c r="K361" s="205"/>
      <c r="L361" s="205"/>
      <c r="M361" s="205"/>
      <c r="O361" s="205">
        <f t="shared" si="18"/>
        <v>0</v>
      </c>
      <c r="P361" s="205">
        <f>IFERROR(IF(G361="X",0,IF(H361="X",0,VLOOKUP(H361,'1'!$K$3:$L$16,2,FALSE))),0)</f>
        <v>0</v>
      </c>
      <c r="Q361" s="205">
        <f t="shared" si="16"/>
        <v>0</v>
      </c>
      <c r="R361" s="205">
        <f>IFERROR(VLOOKUP(H361,'47'!$K$3:$M$16,3,FALSE),0)</f>
        <v>0</v>
      </c>
      <c r="S361" s="205">
        <f t="shared" si="17"/>
        <v>0</v>
      </c>
      <c r="T361" s="205"/>
      <c r="U361" s="205"/>
      <c r="V361" s="205"/>
    </row>
    <row r="362" spans="1:22">
      <c r="A362" s="203"/>
      <c r="B362" s="204"/>
      <c r="C362" s="204"/>
      <c r="D362" s="203"/>
      <c r="E362" s="203"/>
      <c r="H362" s="203"/>
      <c r="I362" s="205"/>
      <c r="J362" s="205"/>
      <c r="K362" s="205"/>
      <c r="L362" s="205"/>
      <c r="M362" s="205"/>
      <c r="O362" s="205">
        <f t="shared" si="18"/>
        <v>0</v>
      </c>
      <c r="P362" s="205">
        <f>IFERROR(IF(G362="X",0,IF(H362="X",0,VLOOKUP(H362,'1'!$K$3:$L$16,2,FALSE))),0)</f>
        <v>0</v>
      </c>
      <c r="Q362" s="205">
        <f t="shared" si="16"/>
        <v>0</v>
      </c>
      <c r="R362" s="205">
        <f>IFERROR(VLOOKUP(H362,'47'!$K$3:$M$16,3,FALSE),0)</f>
        <v>0</v>
      </c>
      <c r="S362" s="205">
        <f t="shared" si="17"/>
        <v>0</v>
      </c>
      <c r="T362" s="205"/>
      <c r="U362" s="205"/>
      <c r="V362" s="205"/>
    </row>
    <row r="363" spans="1:22">
      <c r="A363" s="203"/>
      <c r="B363" s="204"/>
      <c r="C363" s="204"/>
      <c r="D363" s="203"/>
      <c r="E363" s="203"/>
      <c r="H363" s="203"/>
      <c r="I363" s="205"/>
      <c r="J363" s="205"/>
      <c r="K363" s="205"/>
      <c r="L363" s="205"/>
      <c r="M363" s="205"/>
      <c r="O363" s="205">
        <f t="shared" si="18"/>
        <v>0</v>
      </c>
      <c r="P363" s="205">
        <f>IFERROR(IF(G363="X",0,IF(H363="X",0,VLOOKUP(H363,'1'!$K$3:$L$16,2,FALSE))),0)</f>
        <v>0</v>
      </c>
      <c r="Q363" s="205">
        <f t="shared" si="16"/>
        <v>0</v>
      </c>
      <c r="R363" s="205">
        <f>IFERROR(VLOOKUP(H363,'47'!$K$3:$M$16,3,FALSE),0)</f>
        <v>0</v>
      </c>
      <c r="S363" s="205">
        <f t="shared" si="17"/>
        <v>0</v>
      </c>
      <c r="T363" s="205"/>
      <c r="U363" s="205"/>
      <c r="V363" s="205"/>
    </row>
    <row r="364" spans="1:22">
      <c r="A364" s="203"/>
      <c r="B364" s="204"/>
      <c r="C364" s="204"/>
      <c r="D364" s="203"/>
      <c r="E364" s="203"/>
      <c r="H364" s="203"/>
      <c r="I364" s="205"/>
      <c r="J364" s="205"/>
      <c r="K364" s="205"/>
      <c r="L364" s="205"/>
      <c r="M364" s="205"/>
      <c r="O364" s="205">
        <f t="shared" si="18"/>
        <v>0</v>
      </c>
      <c r="P364" s="205">
        <f>IFERROR(IF(G364="X",0,IF(H364="X",0,VLOOKUP(H364,'1'!$K$3:$L$16,2,FALSE))),0)</f>
        <v>0</v>
      </c>
      <c r="Q364" s="205">
        <f t="shared" si="16"/>
        <v>0</v>
      </c>
      <c r="R364" s="205">
        <f>IFERROR(VLOOKUP(H364,'47'!$K$3:$M$16,3,FALSE),0)</f>
        <v>0</v>
      </c>
      <c r="S364" s="205">
        <f t="shared" si="17"/>
        <v>0</v>
      </c>
      <c r="T364" s="205"/>
      <c r="U364" s="205"/>
      <c r="V364" s="205"/>
    </row>
    <row r="365" spans="1:22">
      <c r="A365" s="203"/>
      <c r="B365" s="204"/>
      <c r="C365" s="204"/>
      <c r="D365" s="203"/>
      <c r="E365" s="203"/>
      <c r="H365" s="203"/>
      <c r="I365" s="205"/>
      <c r="J365" s="205"/>
      <c r="K365" s="205"/>
      <c r="L365" s="205"/>
      <c r="M365" s="205"/>
      <c r="O365" s="205">
        <f t="shared" si="18"/>
        <v>0</v>
      </c>
      <c r="P365" s="205">
        <f>IFERROR(IF(G365="X",0,IF(H365="X",0,VLOOKUP(H365,'1'!$K$3:$L$16,2,FALSE))),0)</f>
        <v>0</v>
      </c>
      <c r="Q365" s="205">
        <f t="shared" si="16"/>
        <v>0</v>
      </c>
      <c r="R365" s="205">
        <f>IFERROR(VLOOKUP(H365,'47'!$K$3:$M$16,3,FALSE),0)</f>
        <v>0</v>
      </c>
      <c r="S365" s="205">
        <f t="shared" si="17"/>
        <v>0</v>
      </c>
      <c r="T365" s="205"/>
      <c r="U365" s="205"/>
      <c r="V365" s="205"/>
    </row>
    <row r="366" spans="1:22">
      <c r="A366" s="203"/>
      <c r="B366" s="204"/>
      <c r="C366" s="204"/>
      <c r="D366" s="203"/>
      <c r="E366" s="203"/>
      <c r="H366" s="203"/>
      <c r="I366" s="205"/>
      <c r="J366" s="205"/>
      <c r="K366" s="205"/>
      <c r="L366" s="205"/>
      <c r="M366" s="205"/>
      <c r="O366" s="205">
        <f t="shared" si="18"/>
        <v>0</v>
      </c>
      <c r="P366" s="205">
        <f>IFERROR(IF(G366="X",0,IF(H366="X",0,VLOOKUP(H366,'1'!$K$3:$L$16,2,FALSE))),0)</f>
        <v>0</v>
      </c>
      <c r="Q366" s="205">
        <f t="shared" si="16"/>
        <v>0</v>
      </c>
      <c r="R366" s="205">
        <f>IFERROR(VLOOKUP(H366,'47'!$K$3:$M$16,3,FALSE),0)</f>
        <v>0</v>
      </c>
      <c r="S366" s="205">
        <f t="shared" si="17"/>
        <v>0</v>
      </c>
      <c r="T366" s="205"/>
      <c r="U366" s="205"/>
      <c r="V366" s="205"/>
    </row>
    <row r="367" spans="1:22">
      <c r="A367" s="203"/>
      <c r="B367" s="204"/>
      <c r="C367" s="204"/>
      <c r="D367" s="203"/>
      <c r="E367" s="203"/>
      <c r="H367" s="203"/>
      <c r="I367" s="205"/>
      <c r="J367" s="205"/>
      <c r="K367" s="205"/>
      <c r="L367" s="205"/>
      <c r="M367" s="205"/>
      <c r="O367" s="205">
        <f t="shared" si="18"/>
        <v>0</v>
      </c>
      <c r="P367" s="205">
        <f>IFERROR(IF(G367="X",0,IF(H367="X",0,VLOOKUP(H367,'1'!$K$3:$L$16,2,FALSE))),0)</f>
        <v>0</v>
      </c>
      <c r="Q367" s="205">
        <f t="shared" si="16"/>
        <v>0</v>
      </c>
      <c r="R367" s="205">
        <f>IFERROR(VLOOKUP(H367,'47'!$K$3:$M$16,3,FALSE),0)</f>
        <v>0</v>
      </c>
      <c r="S367" s="205">
        <f t="shared" si="17"/>
        <v>0</v>
      </c>
      <c r="T367" s="205"/>
      <c r="U367" s="205"/>
      <c r="V367" s="205"/>
    </row>
    <row r="368" spans="1:22">
      <c r="A368" s="203"/>
      <c r="B368" s="204"/>
      <c r="C368" s="204"/>
      <c r="D368" s="203"/>
      <c r="E368" s="203"/>
      <c r="H368" s="203"/>
      <c r="I368" s="205"/>
      <c r="J368" s="205"/>
      <c r="K368" s="205"/>
      <c r="L368" s="205"/>
      <c r="M368" s="205"/>
      <c r="O368" s="205">
        <f t="shared" si="18"/>
        <v>0</v>
      </c>
      <c r="P368" s="205">
        <f>IFERROR(IF(G368="X",0,IF(H368="X",0,VLOOKUP(H368,'1'!$K$3:$L$16,2,FALSE))),0)</f>
        <v>0</v>
      </c>
      <c r="Q368" s="205">
        <f t="shared" si="16"/>
        <v>0</v>
      </c>
      <c r="R368" s="205">
        <f>IFERROR(VLOOKUP(H368,'47'!$K$3:$M$16,3,FALSE),0)</f>
        <v>0</v>
      </c>
      <c r="S368" s="205">
        <f t="shared" si="17"/>
        <v>0</v>
      </c>
      <c r="T368" s="205"/>
      <c r="U368" s="205"/>
      <c r="V368" s="205"/>
    </row>
    <row r="369" spans="1:22">
      <c r="A369" s="203"/>
      <c r="B369" s="204"/>
      <c r="C369" s="204"/>
      <c r="D369" s="203"/>
      <c r="E369" s="203"/>
      <c r="H369" s="203"/>
      <c r="I369" s="205"/>
      <c r="J369" s="205"/>
      <c r="K369" s="205"/>
      <c r="L369" s="205"/>
      <c r="M369" s="205"/>
      <c r="O369" s="205">
        <f t="shared" si="18"/>
        <v>0</v>
      </c>
      <c r="P369" s="205">
        <f>IFERROR(IF(G369="X",0,IF(H369="X",0,VLOOKUP(H369,'1'!$K$3:$L$16,2,FALSE))),0)</f>
        <v>0</v>
      </c>
      <c r="Q369" s="205">
        <f t="shared" si="16"/>
        <v>0</v>
      </c>
      <c r="R369" s="205">
        <f>IFERROR(VLOOKUP(H369,'47'!$K$3:$M$16,3,FALSE),0)</f>
        <v>0</v>
      </c>
      <c r="S369" s="205">
        <f t="shared" si="17"/>
        <v>0</v>
      </c>
      <c r="T369" s="205"/>
      <c r="U369" s="205"/>
      <c r="V369" s="205"/>
    </row>
    <row r="370" spans="1:22">
      <c r="A370" s="203"/>
      <c r="B370" s="204"/>
      <c r="C370" s="204"/>
      <c r="D370" s="203"/>
      <c r="E370" s="203"/>
      <c r="H370" s="203"/>
      <c r="I370" s="205"/>
      <c r="J370" s="205"/>
      <c r="K370" s="205"/>
      <c r="L370" s="205"/>
      <c r="M370" s="205"/>
      <c r="O370" s="205">
        <f t="shared" si="18"/>
        <v>0</v>
      </c>
      <c r="P370" s="205">
        <f>IFERROR(IF(G370="X",0,IF(H370="X",0,VLOOKUP(H370,'1'!$K$3:$L$16,2,FALSE))),0)</f>
        <v>0</v>
      </c>
      <c r="Q370" s="205">
        <f t="shared" si="16"/>
        <v>0</v>
      </c>
      <c r="R370" s="205">
        <f>IFERROR(VLOOKUP(H370,'47'!$K$3:$M$16,3,FALSE),0)</f>
        <v>0</v>
      </c>
      <c r="S370" s="205">
        <f t="shared" si="17"/>
        <v>0</v>
      </c>
      <c r="T370" s="205"/>
      <c r="U370" s="205"/>
      <c r="V370" s="205"/>
    </row>
    <row r="371" spans="1:22">
      <c r="A371" s="203"/>
      <c r="B371" s="204"/>
      <c r="C371" s="204"/>
      <c r="D371" s="203"/>
      <c r="E371" s="203"/>
      <c r="H371" s="203"/>
      <c r="I371" s="205"/>
      <c r="J371" s="205"/>
      <c r="K371" s="205"/>
      <c r="L371" s="205"/>
      <c r="M371" s="205"/>
      <c r="O371" s="205">
        <f t="shared" si="18"/>
        <v>0</v>
      </c>
      <c r="P371" s="205">
        <f>IFERROR(IF(G371="X",0,IF(H371="X",0,VLOOKUP(H371,'1'!$K$3:$L$16,2,FALSE))),0)</f>
        <v>0</v>
      </c>
      <c r="Q371" s="205">
        <f t="shared" si="16"/>
        <v>0</v>
      </c>
      <c r="R371" s="205">
        <f>IFERROR(VLOOKUP(H371,'47'!$K$3:$M$16,3,FALSE),0)</f>
        <v>0</v>
      </c>
      <c r="S371" s="205">
        <f t="shared" si="17"/>
        <v>0</v>
      </c>
      <c r="T371" s="205"/>
      <c r="U371" s="205"/>
      <c r="V371" s="205"/>
    </row>
    <row r="372" spans="1:22">
      <c r="A372" s="203"/>
      <c r="B372" s="204"/>
      <c r="C372" s="204"/>
      <c r="D372" s="203"/>
      <c r="E372" s="203"/>
      <c r="H372" s="203"/>
      <c r="I372" s="205"/>
      <c r="J372" s="205"/>
      <c r="K372" s="205"/>
      <c r="L372" s="205"/>
      <c r="M372" s="205"/>
      <c r="O372" s="205">
        <f t="shared" si="18"/>
        <v>0</v>
      </c>
      <c r="P372" s="205">
        <f>IFERROR(IF(G372="X",0,IF(H372="X",0,VLOOKUP(H372,'1'!$K$3:$L$16,2,FALSE))),0)</f>
        <v>0</v>
      </c>
      <c r="Q372" s="205">
        <f t="shared" si="16"/>
        <v>0</v>
      </c>
      <c r="R372" s="205">
        <f>IFERROR(VLOOKUP(H372,'47'!$K$3:$M$16,3,FALSE),0)</f>
        <v>0</v>
      </c>
      <c r="S372" s="205">
        <f t="shared" si="17"/>
        <v>0</v>
      </c>
      <c r="T372" s="205"/>
      <c r="U372" s="205"/>
      <c r="V372" s="205"/>
    </row>
    <row r="373" spans="1:22">
      <c r="A373" s="203"/>
      <c r="B373" s="204"/>
      <c r="C373" s="204"/>
      <c r="D373" s="203"/>
      <c r="E373" s="203"/>
      <c r="H373" s="203"/>
      <c r="I373" s="205"/>
      <c r="J373" s="205"/>
      <c r="K373" s="205"/>
      <c r="L373" s="205"/>
      <c r="M373" s="205"/>
      <c r="O373" s="205">
        <f t="shared" si="18"/>
        <v>0</v>
      </c>
      <c r="P373" s="205">
        <f>IFERROR(IF(G373="X",0,IF(H373="X",0,VLOOKUP(H373,'1'!$K$3:$L$16,2,FALSE))),0)</f>
        <v>0</v>
      </c>
      <c r="Q373" s="205">
        <f t="shared" si="16"/>
        <v>0</v>
      </c>
      <c r="R373" s="205">
        <f>IFERROR(VLOOKUP(H373,'47'!$K$3:$M$16,3,FALSE),0)</f>
        <v>0</v>
      </c>
      <c r="S373" s="205">
        <f t="shared" si="17"/>
        <v>0</v>
      </c>
      <c r="T373" s="205"/>
      <c r="U373" s="205"/>
      <c r="V373" s="205"/>
    </row>
    <row r="374" spans="1:22">
      <c r="A374" s="203"/>
      <c r="B374" s="204"/>
      <c r="C374" s="204"/>
      <c r="D374" s="203"/>
      <c r="E374" s="203"/>
      <c r="H374" s="203"/>
      <c r="I374" s="205"/>
      <c r="J374" s="205"/>
      <c r="K374" s="205"/>
      <c r="L374" s="205"/>
      <c r="M374" s="205"/>
      <c r="O374" s="205">
        <f t="shared" si="18"/>
        <v>0</v>
      </c>
      <c r="P374" s="205">
        <f>IFERROR(IF(G374="X",0,IF(H374="X",0,VLOOKUP(H374,'1'!$K$3:$L$16,2,FALSE))),0)</f>
        <v>0</v>
      </c>
      <c r="Q374" s="205">
        <f t="shared" si="16"/>
        <v>0</v>
      </c>
      <c r="R374" s="205">
        <f>IFERROR(VLOOKUP(H374,'47'!$K$3:$M$16,3,FALSE),0)</f>
        <v>0</v>
      </c>
      <c r="S374" s="205">
        <f t="shared" si="17"/>
        <v>0</v>
      </c>
      <c r="T374" s="205"/>
      <c r="U374" s="205"/>
      <c r="V374" s="205"/>
    </row>
    <row r="375" spans="1:22">
      <c r="A375" s="203"/>
      <c r="B375" s="204"/>
      <c r="C375" s="204"/>
      <c r="D375" s="203"/>
      <c r="E375" s="203"/>
      <c r="H375" s="203"/>
      <c r="I375" s="205"/>
      <c r="J375" s="205"/>
      <c r="K375" s="205"/>
      <c r="L375" s="205"/>
      <c r="M375" s="205"/>
      <c r="O375" s="205">
        <f t="shared" si="18"/>
        <v>0</v>
      </c>
      <c r="P375" s="205">
        <f>IFERROR(IF(G375="X",0,IF(H375="X",0,VLOOKUP(H375,'1'!$K$3:$L$16,2,FALSE))),0)</f>
        <v>0</v>
      </c>
      <c r="Q375" s="205">
        <f t="shared" si="16"/>
        <v>0</v>
      </c>
      <c r="R375" s="205">
        <f>IFERROR(VLOOKUP(H375,'47'!$K$3:$M$16,3,FALSE),0)</f>
        <v>0</v>
      </c>
      <c r="S375" s="205">
        <f t="shared" si="17"/>
        <v>0</v>
      </c>
      <c r="T375" s="205"/>
      <c r="U375" s="205"/>
      <c r="V375" s="205"/>
    </row>
    <row r="376" spans="1:22">
      <c r="A376" s="203"/>
      <c r="B376" s="204"/>
      <c r="C376" s="204"/>
      <c r="D376" s="203"/>
      <c r="E376" s="203"/>
      <c r="H376" s="203"/>
      <c r="I376" s="205"/>
      <c r="J376" s="205"/>
      <c r="K376" s="205"/>
      <c r="L376" s="205"/>
      <c r="M376" s="205"/>
      <c r="O376" s="205">
        <f t="shared" si="18"/>
        <v>0</v>
      </c>
      <c r="P376" s="205">
        <f>IFERROR(IF(G376="X",0,IF(H376="X",0,VLOOKUP(H376,'1'!$K$3:$L$16,2,FALSE))),0)</f>
        <v>0</v>
      </c>
      <c r="Q376" s="205">
        <f t="shared" si="16"/>
        <v>0</v>
      </c>
      <c r="R376" s="205">
        <f>IFERROR(VLOOKUP(H376,'47'!$K$3:$M$16,3,FALSE),0)</f>
        <v>0</v>
      </c>
      <c r="S376" s="205">
        <f t="shared" si="17"/>
        <v>0</v>
      </c>
      <c r="T376" s="205"/>
      <c r="U376" s="205"/>
      <c r="V376" s="205"/>
    </row>
    <row r="377" spans="1:22">
      <c r="A377" s="203"/>
      <c r="B377" s="204"/>
      <c r="C377" s="204"/>
      <c r="D377" s="203"/>
      <c r="E377" s="203"/>
      <c r="H377" s="203"/>
      <c r="I377" s="205"/>
      <c r="J377" s="205"/>
      <c r="K377" s="205"/>
      <c r="L377" s="205"/>
      <c r="M377" s="205"/>
      <c r="O377" s="205">
        <f t="shared" si="18"/>
        <v>0</v>
      </c>
      <c r="P377" s="205">
        <f>IFERROR(IF(G377="X",0,IF(H377="X",0,VLOOKUP(H377,'1'!$K$3:$L$16,2,FALSE))),0)</f>
        <v>0</v>
      </c>
      <c r="Q377" s="205">
        <f t="shared" si="16"/>
        <v>0</v>
      </c>
      <c r="R377" s="205">
        <f>IFERROR(VLOOKUP(H377,'47'!$K$3:$M$16,3,FALSE),0)</f>
        <v>0</v>
      </c>
      <c r="S377" s="205">
        <f t="shared" si="17"/>
        <v>0</v>
      </c>
      <c r="T377" s="205"/>
      <c r="U377" s="205"/>
      <c r="V377" s="205"/>
    </row>
    <row r="378" spans="1:22">
      <c r="A378" s="203"/>
      <c r="B378" s="204"/>
      <c r="C378" s="204"/>
      <c r="D378" s="203"/>
      <c r="E378" s="203"/>
      <c r="H378" s="203"/>
      <c r="I378" s="205"/>
      <c r="J378" s="205"/>
      <c r="K378" s="205"/>
      <c r="L378" s="205"/>
      <c r="M378" s="205"/>
      <c r="O378" s="205">
        <f t="shared" si="18"/>
        <v>0</v>
      </c>
      <c r="P378" s="205">
        <f>IFERROR(IF(G378="X",0,IF(H378="X",0,VLOOKUP(H378,'1'!$K$3:$L$16,2,FALSE))),0)</f>
        <v>0</v>
      </c>
      <c r="Q378" s="205">
        <f t="shared" si="16"/>
        <v>0</v>
      </c>
      <c r="R378" s="205">
        <f>IFERROR(VLOOKUP(H378,'47'!$K$3:$M$16,3,FALSE),0)</f>
        <v>0</v>
      </c>
      <c r="S378" s="205">
        <f t="shared" si="17"/>
        <v>0</v>
      </c>
      <c r="T378" s="205"/>
      <c r="U378" s="205"/>
      <c r="V378" s="205"/>
    </row>
    <row r="379" spans="1:22">
      <c r="A379" s="203"/>
      <c r="B379" s="204"/>
      <c r="C379" s="204"/>
      <c r="D379" s="203"/>
      <c r="E379" s="203"/>
      <c r="H379" s="203"/>
      <c r="I379" s="205"/>
      <c r="J379" s="205"/>
      <c r="K379" s="205"/>
      <c r="L379" s="205"/>
      <c r="M379" s="205"/>
      <c r="O379" s="205">
        <f t="shared" si="18"/>
        <v>0</v>
      </c>
      <c r="P379" s="205">
        <f>IFERROR(IF(G379="X",0,IF(H379="X",0,VLOOKUP(H379,'1'!$K$3:$L$16,2,FALSE))),0)</f>
        <v>0</v>
      </c>
      <c r="Q379" s="205">
        <f t="shared" si="16"/>
        <v>0</v>
      </c>
      <c r="R379" s="205">
        <f>IFERROR(VLOOKUP(H379,'47'!$K$3:$M$16,3,FALSE),0)</f>
        <v>0</v>
      </c>
      <c r="S379" s="205">
        <f t="shared" si="17"/>
        <v>0</v>
      </c>
      <c r="T379" s="205"/>
      <c r="U379" s="205"/>
      <c r="V379" s="205"/>
    </row>
    <row r="380" spans="1:22">
      <c r="A380" s="203"/>
      <c r="B380" s="204"/>
      <c r="C380" s="204"/>
      <c r="D380" s="203"/>
      <c r="E380" s="203"/>
      <c r="H380" s="203"/>
      <c r="I380" s="205"/>
      <c r="J380" s="205"/>
      <c r="K380" s="205"/>
      <c r="L380" s="205"/>
      <c r="M380" s="205"/>
      <c r="O380" s="205">
        <f t="shared" si="18"/>
        <v>0</v>
      </c>
      <c r="P380" s="205">
        <f>IFERROR(IF(G380="X",0,IF(H380="X",0,VLOOKUP(H380,'1'!$K$3:$L$16,2,FALSE))),0)</f>
        <v>0</v>
      </c>
      <c r="Q380" s="205">
        <f t="shared" si="16"/>
        <v>0</v>
      </c>
      <c r="R380" s="205">
        <f>IFERROR(VLOOKUP(H380,'47'!$K$3:$M$16,3,FALSE),0)</f>
        <v>0</v>
      </c>
      <c r="S380" s="205">
        <f t="shared" si="17"/>
        <v>0</v>
      </c>
      <c r="T380" s="205"/>
      <c r="U380" s="205"/>
      <c r="V380" s="205"/>
    </row>
    <row r="381" spans="1:22">
      <c r="A381" s="203"/>
      <c r="B381" s="204"/>
      <c r="C381" s="204"/>
      <c r="D381" s="203"/>
      <c r="E381" s="203"/>
      <c r="H381" s="203"/>
      <c r="I381" s="205"/>
      <c r="J381" s="205"/>
      <c r="K381" s="205"/>
      <c r="L381" s="205"/>
      <c r="M381" s="205"/>
      <c r="O381" s="205">
        <f t="shared" si="18"/>
        <v>0</v>
      </c>
      <c r="P381" s="205">
        <f>IFERROR(IF(G381="X",0,IF(H381="X",0,VLOOKUP(H381,'1'!$K$3:$L$16,2,FALSE))),0)</f>
        <v>0</v>
      </c>
      <c r="Q381" s="205">
        <f t="shared" si="16"/>
        <v>0</v>
      </c>
      <c r="R381" s="205">
        <f>IFERROR(VLOOKUP(H381,'47'!$K$3:$M$16,3,FALSE),0)</f>
        <v>0</v>
      </c>
      <c r="S381" s="205">
        <f t="shared" si="17"/>
        <v>0</v>
      </c>
      <c r="T381" s="205"/>
      <c r="U381" s="205"/>
      <c r="V381" s="205"/>
    </row>
    <row r="382" spans="1:22">
      <c r="A382" s="203"/>
      <c r="B382" s="204"/>
      <c r="C382" s="204"/>
      <c r="D382" s="203"/>
      <c r="E382" s="203"/>
      <c r="H382" s="203"/>
      <c r="I382" s="205"/>
      <c r="J382" s="205"/>
      <c r="K382" s="205"/>
      <c r="L382" s="205"/>
      <c r="M382" s="205"/>
      <c r="O382" s="205">
        <f t="shared" si="18"/>
        <v>0</v>
      </c>
      <c r="P382" s="205">
        <f>IFERROR(IF(G382="X",0,IF(H382="X",0,VLOOKUP(H382,'1'!$K$3:$L$16,2,FALSE))),0)</f>
        <v>0</v>
      </c>
      <c r="Q382" s="205">
        <f t="shared" si="16"/>
        <v>0</v>
      </c>
      <c r="R382" s="205">
        <f>IFERROR(VLOOKUP(H382,'47'!$K$3:$M$16,3,FALSE),0)</f>
        <v>0</v>
      </c>
      <c r="S382" s="205">
        <f t="shared" si="17"/>
        <v>0</v>
      </c>
      <c r="T382" s="205"/>
      <c r="U382" s="205"/>
      <c r="V382" s="205"/>
    </row>
    <row r="383" spans="1:22">
      <c r="A383" s="203"/>
      <c r="B383" s="204"/>
      <c r="C383" s="204"/>
      <c r="D383" s="203"/>
      <c r="E383" s="203"/>
      <c r="H383" s="203"/>
      <c r="I383" s="205"/>
      <c r="J383" s="205"/>
      <c r="K383" s="205"/>
      <c r="L383" s="205"/>
      <c r="M383" s="205"/>
      <c r="O383" s="205">
        <f t="shared" si="18"/>
        <v>0</v>
      </c>
      <c r="P383" s="205">
        <f>IFERROR(IF(G383="X",0,IF(H383="X",0,VLOOKUP(H383,'1'!$K$3:$L$16,2,FALSE))),0)</f>
        <v>0</v>
      </c>
      <c r="Q383" s="205">
        <f t="shared" si="16"/>
        <v>0</v>
      </c>
      <c r="R383" s="205">
        <f>IFERROR(VLOOKUP(H383,'47'!$K$3:$M$16,3,FALSE),0)</f>
        <v>0</v>
      </c>
      <c r="S383" s="205">
        <f t="shared" si="17"/>
        <v>0</v>
      </c>
      <c r="T383" s="205"/>
      <c r="U383" s="205"/>
      <c r="V383" s="205"/>
    </row>
    <row r="384" spans="1:22">
      <c r="A384" s="203"/>
      <c r="B384" s="204"/>
      <c r="C384" s="204"/>
      <c r="D384" s="203"/>
      <c r="E384" s="203"/>
      <c r="H384" s="203"/>
      <c r="I384" s="205"/>
      <c r="J384" s="205"/>
      <c r="K384" s="205"/>
      <c r="L384" s="205"/>
      <c r="M384" s="205"/>
      <c r="O384" s="205">
        <f t="shared" si="18"/>
        <v>0</v>
      </c>
      <c r="P384" s="205">
        <f>IFERROR(IF(G384="X",0,IF(H384="X",0,VLOOKUP(H384,'1'!$K$3:$L$16,2,FALSE))),0)</f>
        <v>0</v>
      </c>
      <c r="Q384" s="205">
        <f t="shared" si="16"/>
        <v>0</v>
      </c>
      <c r="R384" s="205">
        <f>IFERROR(VLOOKUP(H384,'47'!$K$3:$M$16,3,FALSE),0)</f>
        <v>0</v>
      </c>
      <c r="S384" s="205">
        <f t="shared" si="17"/>
        <v>0</v>
      </c>
      <c r="T384" s="205"/>
      <c r="U384" s="205"/>
      <c r="V384" s="205"/>
    </row>
    <row r="385" spans="1:22">
      <c r="A385" s="203"/>
      <c r="B385" s="204"/>
      <c r="C385" s="204"/>
      <c r="D385" s="203"/>
      <c r="E385" s="203"/>
      <c r="H385" s="203"/>
      <c r="I385" s="205"/>
      <c r="J385" s="205"/>
      <c r="K385" s="205"/>
      <c r="L385" s="205"/>
      <c r="M385" s="205"/>
      <c r="O385" s="205">
        <f t="shared" si="18"/>
        <v>0</v>
      </c>
      <c r="P385" s="205">
        <f>IFERROR(IF(G385="X",0,IF(H385="X",0,VLOOKUP(H385,'1'!$K$3:$L$16,2,FALSE))),0)</f>
        <v>0</v>
      </c>
      <c r="Q385" s="205">
        <f t="shared" si="16"/>
        <v>0</v>
      </c>
      <c r="R385" s="205">
        <f>IFERROR(VLOOKUP(H385,'47'!$K$3:$M$16,3,FALSE),0)</f>
        <v>0</v>
      </c>
      <c r="S385" s="205">
        <f t="shared" si="17"/>
        <v>0</v>
      </c>
      <c r="T385" s="205"/>
      <c r="U385" s="205"/>
      <c r="V385" s="205"/>
    </row>
    <row r="386" spans="1:22">
      <c r="A386" s="203"/>
      <c r="B386" s="204"/>
      <c r="C386" s="204"/>
      <c r="D386" s="203"/>
      <c r="E386" s="203"/>
      <c r="H386" s="203"/>
      <c r="I386" s="205"/>
      <c r="J386" s="205"/>
      <c r="K386" s="205"/>
      <c r="L386" s="205"/>
      <c r="M386" s="205"/>
      <c r="O386" s="205">
        <f t="shared" si="18"/>
        <v>0</v>
      </c>
      <c r="P386" s="205">
        <f>IFERROR(IF(G386="X",0,IF(H386="X",0,VLOOKUP(H386,'1'!$K$3:$L$16,2,FALSE))),0)</f>
        <v>0</v>
      </c>
      <c r="Q386" s="205">
        <f t="shared" si="16"/>
        <v>0</v>
      </c>
      <c r="R386" s="205">
        <f>IFERROR(VLOOKUP(H386,'47'!$K$3:$M$16,3,FALSE),0)</f>
        <v>0</v>
      </c>
      <c r="S386" s="205">
        <f t="shared" si="17"/>
        <v>0</v>
      </c>
      <c r="T386" s="205"/>
      <c r="U386" s="205"/>
      <c r="V386" s="205"/>
    </row>
    <row r="387" spans="1:22">
      <c r="A387" s="203"/>
      <c r="B387" s="204"/>
      <c r="C387" s="204"/>
      <c r="D387" s="203"/>
      <c r="E387" s="203"/>
      <c r="H387" s="203"/>
      <c r="I387" s="205"/>
      <c r="J387" s="205"/>
      <c r="K387" s="205"/>
      <c r="L387" s="205"/>
      <c r="M387" s="205"/>
      <c r="O387" s="205">
        <f t="shared" si="18"/>
        <v>0</v>
      </c>
      <c r="P387" s="205">
        <f>IFERROR(IF(G387="X",0,IF(H387="X",0,VLOOKUP(H387,'1'!$K$3:$L$16,2,FALSE))),0)</f>
        <v>0</v>
      </c>
      <c r="Q387" s="205">
        <f t="shared" si="16"/>
        <v>0</v>
      </c>
      <c r="R387" s="205">
        <f>IFERROR(VLOOKUP(H387,'47'!$K$3:$M$16,3,FALSE),0)</f>
        <v>0</v>
      </c>
      <c r="S387" s="205">
        <f t="shared" si="17"/>
        <v>0</v>
      </c>
      <c r="T387" s="205"/>
      <c r="U387" s="205"/>
      <c r="V387" s="205"/>
    </row>
    <row r="388" spans="1:22">
      <c r="A388" s="203"/>
      <c r="B388" s="204"/>
      <c r="C388" s="204"/>
      <c r="D388" s="203"/>
      <c r="E388" s="203"/>
      <c r="H388" s="203"/>
      <c r="I388" s="205"/>
      <c r="J388" s="205"/>
      <c r="K388" s="205"/>
      <c r="L388" s="205"/>
      <c r="M388" s="205"/>
      <c r="O388" s="205">
        <f t="shared" si="18"/>
        <v>0</v>
      </c>
      <c r="P388" s="205">
        <f>IFERROR(IF(G388="X",0,IF(H388="X",0,VLOOKUP(H388,'1'!$K$3:$L$16,2,FALSE))),0)</f>
        <v>0</v>
      </c>
      <c r="Q388" s="205">
        <f t="shared" ref="Q388:Q451" si="19">O388*P388</f>
        <v>0</v>
      </c>
      <c r="R388" s="205">
        <f>IFERROR(VLOOKUP(H388,'47'!$K$3:$M$16,3,FALSE),0)</f>
        <v>0</v>
      </c>
      <c r="S388" s="205">
        <f t="shared" ref="S388:S451" si="20">IF(R388=0,0,Q388/R388)</f>
        <v>0</v>
      </c>
      <c r="T388" s="205"/>
      <c r="U388" s="205"/>
      <c r="V388" s="205"/>
    </row>
    <row r="389" spans="1:22">
      <c r="A389" s="203"/>
      <c r="B389" s="204"/>
      <c r="C389" s="204"/>
      <c r="D389" s="203"/>
      <c r="E389" s="203"/>
      <c r="H389" s="203"/>
      <c r="I389" s="205"/>
      <c r="J389" s="205"/>
      <c r="K389" s="205"/>
      <c r="L389" s="205"/>
      <c r="M389" s="205"/>
      <c r="O389" s="205">
        <f t="shared" si="18"/>
        <v>0</v>
      </c>
      <c r="P389" s="205">
        <f>IFERROR(IF(G389="X",0,IF(H389="X",0,VLOOKUP(H389,'1'!$K$3:$L$16,2,FALSE))),0)</f>
        <v>0</v>
      </c>
      <c r="Q389" s="205">
        <f t="shared" si="19"/>
        <v>0</v>
      </c>
      <c r="R389" s="205">
        <f>IFERROR(VLOOKUP(H389,'47'!$K$3:$M$16,3,FALSE),0)</f>
        <v>0</v>
      </c>
      <c r="S389" s="205">
        <f t="shared" si="20"/>
        <v>0</v>
      </c>
      <c r="T389" s="205"/>
      <c r="U389" s="205"/>
      <c r="V389" s="205"/>
    </row>
    <row r="390" spans="1:22">
      <c r="A390" s="203"/>
      <c r="B390" s="204"/>
      <c r="C390" s="204"/>
      <c r="D390" s="203"/>
      <c r="E390" s="203"/>
      <c r="H390" s="203"/>
      <c r="I390" s="205"/>
      <c r="J390" s="205"/>
      <c r="K390" s="205"/>
      <c r="L390" s="205"/>
      <c r="M390" s="205"/>
      <c r="O390" s="205">
        <f t="shared" si="18"/>
        <v>0</v>
      </c>
      <c r="P390" s="205">
        <f>IFERROR(IF(G390="X",0,IF(H390="X",0,VLOOKUP(H390,'1'!$K$3:$L$16,2,FALSE))),0)</f>
        <v>0</v>
      </c>
      <c r="Q390" s="205">
        <f t="shared" si="19"/>
        <v>0</v>
      </c>
      <c r="R390" s="205">
        <f>IFERROR(VLOOKUP(H390,'47'!$K$3:$M$16,3,FALSE),0)</f>
        <v>0</v>
      </c>
      <c r="S390" s="205">
        <f t="shared" si="20"/>
        <v>0</v>
      </c>
      <c r="T390" s="205"/>
      <c r="U390" s="205"/>
      <c r="V390" s="205"/>
    </row>
    <row r="391" spans="1:22">
      <c r="A391" s="203"/>
      <c r="B391" s="204"/>
      <c r="C391" s="204"/>
      <c r="D391" s="203"/>
      <c r="E391" s="203"/>
      <c r="H391" s="203"/>
      <c r="I391" s="205"/>
      <c r="J391" s="205"/>
      <c r="K391" s="205"/>
      <c r="L391" s="205"/>
      <c r="M391" s="205"/>
      <c r="O391" s="205">
        <f t="shared" si="18"/>
        <v>0</v>
      </c>
      <c r="P391" s="205">
        <f>IFERROR(IF(G391="X",0,IF(H391="X",0,VLOOKUP(H391,'1'!$K$3:$L$16,2,FALSE))),0)</f>
        <v>0</v>
      </c>
      <c r="Q391" s="205">
        <f t="shared" si="19"/>
        <v>0</v>
      </c>
      <c r="R391" s="205">
        <f>IFERROR(VLOOKUP(H391,'47'!$K$3:$M$16,3,FALSE),0)</f>
        <v>0</v>
      </c>
      <c r="S391" s="205">
        <f t="shared" si="20"/>
        <v>0</v>
      </c>
      <c r="T391" s="205"/>
      <c r="U391" s="205"/>
      <c r="V391" s="205"/>
    </row>
    <row r="392" spans="1:22">
      <c r="A392" s="203"/>
      <c r="B392" s="204"/>
      <c r="C392" s="204"/>
      <c r="D392" s="203"/>
      <c r="E392" s="203"/>
      <c r="H392" s="203"/>
      <c r="I392" s="205"/>
      <c r="J392" s="205"/>
      <c r="K392" s="205"/>
      <c r="L392" s="205"/>
      <c r="M392" s="205"/>
      <c r="O392" s="205">
        <f t="shared" si="18"/>
        <v>0</v>
      </c>
      <c r="P392" s="205">
        <f>IFERROR(IF(G392="X",0,IF(H392="X",0,VLOOKUP(H392,'1'!$K$3:$L$16,2,FALSE))),0)</f>
        <v>0</v>
      </c>
      <c r="Q392" s="205">
        <f t="shared" si="19"/>
        <v>0</v>
      </c>
      <c r="R392" s="205">
        <f>IFERROR(VLOOKUP(H392,'47'!$K$3:$M$16,3,FALSE),0)</f>
        <v>0</v>
      </c>
      <c r="S392" s="205">
        <f t="shared" si="20"/>
        <v>0</v>
      </c>
      <c r="T392" s="205"/>
      <c r="U392" s="205"/>
      <c r="V392" s="205"/>
    </row>
    <row r="393" spans="1:22">
      <c r="A393" s="203"/>
      <c r="B393" s="204"/>
      <c r="C393" s="204"/>
      <c r="D393" s="203"/>
      <c r="E393" s="203"/>
      <c r="H393" s="203"/>
      <c r="I393" s="205"/>
      <c r="J393" s="205"/>
      <c r="K393" s="205"/>
      <c r="L393" s="205"/>
      <c r="M393" s="205"/>
      <c r="O393" s="205">
        <f t="shared" si="18"/>
        <v>0</v>
      </c>
      <c r="P393" s="205">
        <f>IFERROR(IF(G393="X",0,IF(H393="X",0,VLOOKUP(H393,'1'!$K$3:$L$16,2,FALSE))),0)</f>
        <v>0</v>
      </c>
      <c r="Q393" s="205">
        <f t="shared" si="19"/>
        <v>0</v>
      </c>
      <c r="R393" s="205">
        <f>IFERROR(VLOOKUP(H393,'47'!$K$3:$M$16,3,FALSE),0)</f>
        <v>0</v>
      </c>
      <c r="S393" s="205">
        <f t="shared" si="20"/>
        <v>0</v>
      </c>
      <c r="T393" s="205"/>
      <c r="U393" s="205"/>
      <c r="V393" s="205"/>
    </row>
    <row r="394" spans="1:22">
      <c r="A394" s="203"/>
      <c r="B394" s="204"/>
      <c r="C394" s="204"/>
      <c r="D394" s="203"/>
      <c r="E394" s="203"/>
      <c r="H394" s="203"/>
      <c r="I394" s="205"/>
      <c r="J394" s="205"/>
      <c r="K394" s="205"/>
      <c r="L394" s="205"/>
      <c r="M394" s="205"/>
      <c r="O394" s="205">
        <f t="shared" si="18"/>
        <v>0</v>
      </c>
      <c r="P394" s="205">
        <f>IFERROR(IF(G394="X",0,IF(H394="X",0,VLOOKUP(H394,'1'!$K$3:$L$16,2,FALSE))),0)</f>
        <v>0</v>
      </c>
      <c r="Q394" s="205">
        <f t="shared" si="19"/>
        <v>0</v>
      </c>
      <c r="R394" s="205">
        <f>IFERROR(VLOOKUP(H394,'47'!$K$3:$M$16,3,FALSE),0)</f>
        <v>0</v>
      </c>
      <c r="S394" s="205">
        <f t="shared" si="20"/>
        <v>0</v>
      </c>
      <c r="T394" s="205"/>
      <c r="U394" s="205"/>
      <c r="V394" s="205"/>
    </row>
    <row r="395" spans="1:22">
      <c r="A395" s="203"/>
      <c r="B395" s="204"/>
      <c r="C395" s="204"/>
      <c r="D395" s="203"/>
      <c r="E395" s="203"/>
      <c r="H395" s="203"/>
      <c r="I395" s="205"/>
      <c r="J395" s="205"/>
      <c r="K395" s="205"/>
      <c r="L395" s="205"/>
      <c r="M395" s="205"/>
      <c r="O395" s="205">
        <f t="shared" si="18"/>
        <v>0</v>
      </c>
      <c r="P395" s="205">
        <f>IFERROR(IF(G395="X",0,IF(H395="X",0,VLOOKUP(H395,'1'!$K$3:$L$16,2,FALSE))),0)</f>
        <v>0</v>
      </c>
      <c r="Q395" s="205">
        <f t="shared" si="19"/>
        <v>0</v>
      </c>
      <c r="R395" s="205">
        <f>IFERROR(VLOOKUP(H395,'47'!$K$3:$M$16,3,FALSE),0)</f>
        <v>0</v>
      </c>
      <c r="S395" s="205">
        <f t="shared" si="20"/>
        <v>0</v>
      </c>
      <c r="T395" s="205"/>
      <c r="U395" s="205"/>
      <c r="V395" s="205"/>
    </row>
    <row r="396" spans="1:22">
      <c r="A396" s="203"/>
      <c r="B396" s="204"/>
      <c r="C396" s="204"/>
      <c r="D396" s="203"/>
      <c r="E396" s="203"/>
      <c r="H396" s="203"/>
      <c r="I396" s="205"/>
      <c r="J396" s="205"/>
      <c r="K396" s="205"/>
      <c r="L396" s="205"/>
      <c r="M396" s="205"/>
      <c r="O396" s="205">
        <f t="shared" si="18"/>
        <v>0</v>
      </c>
      <c r="P396" s="205">
        <f>IFERROR(IF(G396="X",0,IF(H396="X",0,VLOOKUP(H396,'1'!$K$3:$L$16,2,FALSE))),0)</f>
        <v>0</v>
      </c>
      <c r="Q396" s="205">
        <f t="shared" si="19"/>
        <v>0</v>
      </c>
      <c r="R396" s="205">
        <f>IFERROR(VLOOKUP(H396,'47'!$K$3:$M$16,3,FALSE),0)</f>
        <v>0</v>
      </c>
      <c r="S396" s="205">
        <f t="shared" si="20"/>
        <v>0</v>
      </c>
      <c r="T396" s="205"/>
      <c r="U396" s="205"/>
      <c r="V396" s="205"/>
    </row>
    <row r="397" spans="1:22">
      <c r="A397" s="203"/>
      <c r="B397" s="204"/>
      <c r="C397" s="204"/>
      <c r="D397" s="203"/>
      <c r="E397" s="203"/>
      <c r="H397" s="203"/>
      <c r="I397" s="205"/>
      <c r="J397" s="205"/>
      <c r="K397" s="205"/>
      <c r="L397" s="205"/>
      <c r="M397" s="205"/>
      <c r="O397" s="205">
        <f t="shared" si="18"/>
        <v>0</v>
      </c>
      <c r="P397" s="205">
        <f>IFERROR(IF(G397="X",0,IF(H397="X",0,VLOOKUP(H397,'1'!$K$3:$L$16,2,FALSE))),0)</f>
        <v>0</v>
      </c>
      <c r="Q397" s="205">
        <f t="shared" si="19"/>
        <v>0</v>
      </c>
      <c r="R397" s="205">
        <f>IFERROR(VLOOKUP(H397,'47'!$K$3:$M$16,3,FALSE),0)</f>
        <v>0</v>
      </c>
      <c r="S397" s="205">
        <f t="shared" si="20"/>
        <v>0</v>
      </c>
      <c r="T397" s="205"/>
      <c r="U397" s="205"/>
      <c r="V397" s="205"/>
    </row>
    <row r="398" spans="1:22">
      <c r="A398" s="203"/>
      <c r="B398" s="204"/>
      <c r="C398" s="204"/>
      <c r="D398" s="203"/>
      <c r="E398" s="203"/>
      <c r="H398" s="203"/>
      <c r="I398" s="205"/>
      <c r="J398" s="205"/>
      <c r="K398" s="205"/>
      <c r="L398" s="205"/>
      <c r="M398" s="205"/>
      <c r="O398" s="205">
        <f t="shared" si="18"/>
        <v>0</v>
      </c>
      <c r="P398" s="205">
        <f>IFERROR(IF(G398="X",0,IF(H398="X",0,VLOOKUP(H398,'1'!$K$3:$L$16,2,FALSE))),0)</f>
        <v>0</v>
      </c>
      <c r="Q398" s="205">
        <f t="shared" si="19"/>
        <v>0</v>
      </c>
      <c r="R398" s="205">
        <f>IFERROR(VLOOKUP(H398,'47'!$K$3:$M$16,3,FALSE),0)</f>
        <v>0</v>
      </c>
      <c r="S398" s="205">
        <f t="shared" si="20"/>
        <v>0</v>
      </c>
      <c r="T398" s="205"/>
      <c r="U398" s="205"/>
      <c r="V398" s="205"/>
    </row>
    <row r="399" spans="1:22">
      <c r="A399" s="203"/>
      <c r="B399" s="204"/>
      <c r="C399" s="204"/>
      <c r="D399" s="203"/>
      <c r="E399" s="203"/>
      <c r="H399" s="203"/>
      <c r="I399" s="205"/>
      <c r="J399" s="205"/>
      <c r="K399" s="205"/>
      <c r="L399" s="205"/>
      <c r="M399" s="205"/>
      <c r="O399" s="205">
        <f t="shared" si="18"/>
        <v>0</v>
      </c>
      <c r="P399" s="205">
        <f>IFERROR(IF(G399="X",0,IF(H399="X",0,VLOOKUP(H399,'1'!$K$3:$L$16,2,FALSE))),0)</f>
        <v>0</v>
      </c>
      <c r="Q399" s="205">
        <f t="shared" si="19"/>
        <v>0</v>
      </c>
      <c r="R399" s="205">
        <f>IFERROR(VLOOKUP(H399,'47'!$K$3:$M$16,3,FALSE),0)</f>
        <v>0</v>
      </c>
      <c r="S399" s="205">
        <f t="shared" si="20"/>
        <v>0</v>
      </c>
      <c r="T399" s="205"/>
      <c r="U399" s="205"/>
      <c r="V399" s="205"/>
    </row>
    <row r="400" spans="1:22">
      <c r="A400" s="203"/>
      <c r="B400" s="204"/>
      <c r="C400" s="204"/>
      <c r="D400" s="203"/>
      <c r="E400" s="203"/>
      <c r="H400" s="203"/>
      <c r="I400" s="205"/>
      <c r="J400" s="205"/>
      <c r="K400" s="205"/>
      <c r="L400" s="205"/>
      <c r="M400" s="205"/>
      <c r="O400" s="205">
        <f t="shared" si="18"/>
        <v>0</v>
      </c>
      <c r="P400" s="205">
        <f>IFERROR(IF(G400="X",0,IF(H400="X",0,VLOOKUP(H400,'1'!$K$3:$L$16,2,FALSE))),0)</f>
        <v>0</v>
      </c>
      <c r="Q400" s="205">
        <f t="shared" si="19"/>
        <v>0</v>
      </c>
      <c r="R400" s="205">
        <f>IFERROR(VLOOKUP(H400,'47'!$K$3:$M$16,3,FALSE),0)</f>
        <v>0</v>
      </c>
      <c r="S400" s="205">
        <f t="shared" si="20"/>
        <v>0</v>
      </c>
      <c r="T400" s="205"/>
      <c r="U400" s="205"/>
      <c r="V400" s="205"/>
    </row>
    <row r="401" spans="1:22">
      <c r="A401" s="203"/>
      <c r="B401" s="204"/>
      <c r="C401" s="204"/>
      <c r="D401" s="203"/>
      <c r="E401" s="203"/>
      <c r="H401" s="203"/>
      <c r="I401" s="205"/>
      <c r="J401" s="205"/>
      <c r="K401" s="205"/>
      <c r="L401" s="205"/>
      <c r="M401" s="205"/>
      <c r="O401" s="205">
        <f t="shared" si="18"/>
        <v>0</v>
      </c>
      <c r="P401" s="205">
        <f>IFERROR(IF(G401="X",0,IF(H401="X",0,VLOOKUP(H401,'1'!$K$3:$L$16,2,FALSE))),0)</f>
        <v>0</v>
      </c>
      <c r="Q401" s="205">
        <f t="shared" si="19"/>
        <v>0</v>
      </c>
      <c r="R401" s="205">
        <f>IFERROR(VLOOKUP(H401,'47'!$K$3:$M$16,3,FALSE),0)</f>
        <v>0</v>
      </c>
      <c r="S401" s="205">
        <f t="shared" si="20"/>
        <v>0</v>
      </c>
      <c r="T401" s="205"/>
      <c r="U401" s="205"/>
      <c r="V401" s="205"/>
    </row>
    <row r="402" spans="1:22">
      <c r="A402" s="203"/>
      <c r="B402" s="204"/>
      <c r="C402" s="204"/>
      <c r="D402" s="203"/>
      <c r="E402" s="203"/>
      <c r="H402" s="203"/>
      <c r="I402" s="205"/>
      <c r="J402" s="205"/>
      <c r="K402" s="205"/>
      <c r="L402" s="205"/>
      <c r="M402" s="205"/>
      <c r="O402" s="205">
        <f t="shared" si="18"/>
        <v>0</v>
      </c>
      <c r="P402" s="205">
        <f>IFERROR(IF(G402="X",0,IF(H402="X",0,VLOOKUP(H402,'1'!$K$3:$L$16,2,FALSE))),0)</f>
        <v>0</v>
      </c>
      <c r="Q402" s="205">
        <f t="shared" si="19"/>
        <v>0</v>
      </c>
      <c r="R402" s="205">
        <f>IFERROR(VLOOKUP(H402,'47'!$K$3:$M$16,3,FALSE),0)</f>
        <v>0</v>
      </c>
      <c r="S402" s="205">
        <f t="shared" si="20"/>
        <v>0</v>
      </c>
      <c r="T402" s="205"/>
      <c r="U402" s="205"/>
      <c r="V402" s="205"/>
    </row>
    <row r="403" spans="1:22">
      <c r="A403" s="203"/>
      <c r="B403" s="204"/>
      <c r="C403" s="204"/>
      <c r="D403" s="203"/>
      <c r="E403" s="203"/>
      <c r="H403" s="203"/>
      <c r="I403" s="205"/>
      <c r="J403" s="205"/>
      <c r="K403" s="205"/>
      <c r="L403" s="205"/>
      <c r="M403" s="205"/>
      <c r="O403" s="205">
        <f t="shared" si="18"/>
        <v>0</v>
      </c>
      <c r="P403" s="205">
        <f>IFERROR(IF(G403="X",0,IF(H403="X",0,VLOOKUP(H403,'1'!$K$3:$L$16,2,FALSE))),0)</f>
        <v>0</v>
      </c>
      <c r="Q403" s="205">
        <f t="shared" si="19"/>
        <v>0</v>
      </c>
      <c r="R403" s="205">
        <f>IFERROR(VLOOKUP(H403,'47'!$K$3:$M$16,3,FALSE),0)</f>
        <v>0</v>
      </c>
      <c r="S403" s="205">
        <f t="shared" si="20"/>
        <v>0</v>
      </c>
      <c r="T403" s="205"/>
      <c r="U403" s="205"/>
      <c r="V403" s="205"/>
    </row>
    <row r="404" spans="1:22">
      <c r="A404" s="203"/>
      <c r="B404" s="204"/>
      <c r="C404" s="204"/>
      <c r="D404" s="203"/>
      <c r="E404" s="203"/>
      <c r="H404" s="203"/>
      <c r="I404" s="205"/>
      <c r="J404" s="205"/>
      <c r="K404" s="205"/>
      <c r="L404" s="205"/>
      <c r="M404" s="205"/>
      <c r="O404" s="205">
        <f t="shared" si="18"/>
        <v>0</v>
      </c>
      <c r="P404" s="205">
        <f>IFERROR(IF(G404="X",0,IF(H404="X",0,VLOOKUP(H404,'1'!$K$3:$L$16,2,FALSE))),0)</f>
        <v>0</v>
      </c>
      <c r="Q404" s="205">
        <f t="shared" si="19"/>
        <v>0</v>
      </c>
      <c r="R404" s="205">
        <f>IFERROR(VLOOKUP(H404,'47'!$K$3:$M$16,3,FALSE),0)</f>
        <v>0</v>
      </c>
      <c r="S404" s="205">
        <f t="shared" si="20"/>
        <v>0</v>
      </c>
      <c r="T404" s="205"/>
      <c r="U404" s="205"/>
      <c r="V404" s="205"/>
    </row>
    <row r="405" spans="1:22">
      <c r="A405" s="203"/>
      <c r="B405" s="204"/>
      <c r="C405" s="204"/>
      <c r="D405" s="203"/>
      <c r="E405" s="203"/>
      <c r="H405" s="203"/>
      <c r="I405" s="205"/>
      <c r="J405" s="205"/>
      <c r="K405" s="205"/>
      <c r="L405" s="205"/>
      <c r="M405" s="205"/>
      <c r="O405" s="205">
        <f t="shared" si="18"/>
        <v>0</v>
      </c>
      <c r="P405" s="205">
        <f>IFERROR(IF(G405="X",0,IF(H405="X",0,VLOOKUP(H405,'1'!$K$3:$L$16,2,FALSE))),0)</f>
        <v>0</v>
      </c>
      <c r="Q405" s="205">
        <f t="shared" si="19"/>
        <v>0</v>
      </c>
      <c r="R405" s="205">
        <f>IFERROR(VLOOKUP(H405,'47'!$K$3:$M$16,3,FALSE),0)</f>
        <v>0</v>
      </c>
      <c r="S405" s="205">
        <f t="shared" si="20"/>
        <v>0</v>
      </c>
      <c r="T405" s="205"/>
      <c r="U405" s="205"/>
      <c r="V405" s="205"/>
    </row>
    <row r="406" spans="1:22">
      <c r="A406" s="203"/>
      <c r="B406" s="204"/>
      <c r="C406" s="204"/>
      <c r="D406" s="203"/>
      <c r="E406" s="203"/>
      <c r="H406" s="203"/>
      <c r="I406" s="205"/>
      <c r="J406" s="205"/>
      <c r="K406" s="205"/>
      <c r="L406" s="205"/>
      <c r="M406" s="205"/>
      <c r="O406" s="205">
        <f t="shared" si="18"/>
        <v>0</v>
      </c>
      <c r="P406" s="205">
        <f>IFERROR(IF(G406="X",0,IF(H406="X",0,VLOOKUP(H406,'1'!$K$3:$L$16,2,FALSE))),0)</f>
        <v>0</v>
      </c>
      <c r="Q406" s="205">
        <f t="shared" si="19"/>
        <v>0</v>
      </c>
      <c r="R406" s="205">
        <f>IFERROR(VLOOKUP(H406,'47'!$K$3:$M$16,3,FALSE),0)</f>
        <v>0</v>
      </c>
      <c r="S406" s="205">
        <f t="shared" si="20"/>
        <v>0</v>
      </c>
      <c r="T406" s="205"/>
      <c r="U406" s="205"/>
      <c r="V406" s="205"/>
    </row>
    <row r="407" spans="1:22">
      <c r="A407" s="203"/>
      <c r="B407" s="204"/>
      <c r="C407" s="204"/>
      <c r="D407" s="203"/>
      <c r="E407" s="203"/>
      <c r="H407" s="203"/>
      <c r="I407" s="205"/>
      <c r="J407" s="205"/>
      <c r="K407" s="205"/>
      <c r="L407" s="205"/>
      <c r="M407" s="205"/>
      <c r="O407" s="205">
        <f t="shared" si="18"/>
        <v>0</v>
      </c>
      <c r="P407" s="205">
        <f>IFERROR(IF(G407="X",0,IF(H407="X",0,VLOOKUP(H407,'1'!$K$3:$L$16,2,FALSE))),0)</f>
        <v>0</v>
      </c>
      <c r="Q407" s="205">
        <f t="shared" si="19"/>
        <v>0</v>
      </c>
      <c r="R407" s="205">
        <f>IFERROR(VLOOKUP(H407,'47'!$K$3:$M$16,3,FALSE),0)</f>
        <v>0</v>
      </c>
      <c r="S407" s="205">
        <f t="shared" si="20"/>
        <v>0</v>
      </c>
      <c r="T407" s="205"/>
      <c r="U407" s="205"/>
      <c r="V407" s="205"/>
    </row>
    <row r="408" spans="1:22">
      <c r="A408" s="203"/>
      <c r="B408" s="204"/>
      <c r="C408" s="204"/>
      <c r="D408" s="203"/>
      <c r="E408" s="203"/>
      <c r="H408" s="203"/>
      <c r="I408" s="205"/>
      <c r="J408" s="205"/>
      <c r="K408" s="205"/>
      <c r="L408" s="205"/>
      <c r="M408" s="205"/>
      <c r="O408" s="205">
        <f t="shared" si="18"/>
        <v>0</v>
      </c>
      <c r="P408" s="205">
        <f>IFERROR(IF(G408="X",0,IF(H408="X",0,VLOOKUP(H408,'1'!$K$3:$L$16,2,FALSE))),0)</f>
        <v>0</v>
      </c>
      <c r="Q408" s="205">
        <f t="shared" si="19"/>
        <v>0</v>
      </c>
      <c r="R408" s="205">
        <f>IFERROR(VLOOKUP(H408,'47'!$K$3:$M$16,3,FALSE),0)</f>
        <v>0</v>
      </c>
      <c r="S408" s="205">
        <f t="shared" si="20"/>
        <v>0</v>
      </c>
      <c r="T408" s="205"/>
      <c r="U408" s="205"/>
      <c r="V408" s="205"/>
    </row>
    <row r="409" spans="1:22">
      <c r="A409" s="203"/>
      <c r="B409" s="204"/>
      <c r="C409" s="204"/>
      <c r="D409" s="203"/>
      <c r="E409" s="203"/>
      <c r="H409" s="203"/>
      <c r="I409" s="205"/>
      <c r="J409" s="205"/>
      <c r="K409" s="205"/>
      <c r="L409" s="205"/>
      <c r="M409" s="205"/>
      <c r="O409" s="205">
        <f t="shared" si="18"/>
        <v>0</v>
      </c>
      <c r="P409" s="205">
        <f>IFERROR(IF(G409="X",0,IF(H409="X",0,VLOOKUP(H409,'1'!$K$3:$L$16,2,FALSE))),0)</f>
        <v>0</v>
      </c>
      <c r="Q409" s="205">
        <f t="shared" si="19"/>
        <v>0</v>
      </c>
      <c r="R409" s="205">
        <f>IFERROR(VLOOKUP(H409,'47'!$K$3:$M$16,3,FALSE),0)</f>
        <v>0</v>
      </c>
      <c r="S409" s="205">
        <f t="shared" si="20"/>
        <v>0</v>
      </c>
      <c r="T409" s="205"/>
      <c r="U409" s="205"/>
      <c r="V409" s="205"/>
    </row>
    <row r="410" spans="1:22">
      <c r="A410" s="203"/>
      <c r="B410" s="204"/>
      <c r="C410" s="204"/>
      <c r="D410" s="203"/>
      <c r="E410" s="203"/>
      <c r="H410" s="203"/>
      <c r="I410" s="205"/>
      <c r="J410" s="205"/>
      <c r="K410" s="205"/>
      <c r="L410" s="205"/>
      <c r="M410" s="205"/>
      <c r="O410" s="205">
        <f t="shared" si="18"/>
        <v>0</v>
      </c>
      <c r="P410" s="205">
        <f>IFERROR(IF(G410="X",0,IF(H410="X",0,VLOOKUP(H410,'1'!$K$3:$L$16,2,FALSE))),0)</f>
        <v>0</v>
      </c>
      <c r="Q410" s="205">
        <f t="shared" si="19"/>
        <v>0</v>
      </c>
      <c r="R410" s="205">
        <f>IFERROR(VLOOKUP(H410,'47'!$K$3:$M$16,3,FALSE),0)</f>
        <v>0</v>
      </c>
      <c r="S410" s="205">
        <f t="shared" si="20"/>
        <v>0</v>
      </c>
      <c r="T410" s="205"/>
      <c r="U410" s="205"/>
      <c r="V410" s="205"/>
    </row>
    <row r="411" spans="1:22">
      <c r="A411" s="203"/>
      <c r="B411" s="204"/>
      <c r="C411" s="204"/>
      <c r="D411" s="203"/>
      <c r="E411" s="203"/>
      <c r="H411" s="203"/>
      <c r="I411" s="205"/>
      <c r="J411" s="205"/>
      <c r="K411" s="205"/>
      <c r="L411" s="205"/>
      <c r="M411" s="205"/>
      <c r="O411" s="205">
        <f t="shared" si="18"/>
        <v>0</v>
      </c>
      <c r="P411" s="205">
        <f>IFERROR(IF(G411="X",0,IF(H411="X",0,VLOOKUP(H411,'1'!$K$3:$L$16,2,FALSE))),0)</f>
        <v>0</v>
      </c>
      <c r="Q411" s="205">
        <f t="shared" si="19"/>
        <v>0</v>
      </c>
      <c r="R411" s="205">
        <f>IFERROR(VLOOKUP(H411,'47'!$K$3:$M$16,3,FALSE),0)</f>
        <v>0</v>
      </c>
      <c r="S411" s="205">
        <f t="shared" si="20"/>
        <v>0</v>
      </c>
      <c r="T411" s="205"/>
      <c r="U411" s="205"/>
      <c r="V411" s="205"/>
    </row>
    <row r="412" spans="1:22">
      <c r="A412" s="203"/>
      <c r="B412" s="204"/>
      <c r="C412" s="204"/>
      <c r="D412" s="203"/>
      <c r="E412" s="203"/>
      <c r="H412" s="203"/>
      <c r="I412" s="205"/>
      <c r="J412" s="205"/>
      <c r="K412" s="205"/>
      <c r="L412" s="205"/>
      <c r="M412" s="205"/>
      <c r="O412" s="205">
        <f t="shared" si="18"/>
        <v>0</v>
      </c>
      <c r="P412" s="205">
        <f>IFERROR(IF(G412="X",0,IF(H412="X",0,VLOOKUP(H412,'1'!$K$3:$L$16,2,FALSE))),0)</f>
        <v>0</v>
      </c>
      <c r="Q412" s="205">
        <f t="shared" si="19"/>
        <v>0</v>
      </c>
      <c r="R412" s="205">
        <f>IFERROR(VLOOKUP(H412,'47'!$K$3:$M$16,3,FALSE),0)</f>
        <v>0</v>
      </c>
      <c r="S412" s="205">
        <f t="shared" si="20"/>
        <v>0</v>
      </c>
      <c r="T412" s="205"/>
      <c r="U412" s="205"/>
      <c r="V412" s="205"/>
    </row>
    <row r="413" spans="1:22">
      <c r="A413" s="203"/>
      <c r="B413" s="204"/>
      <c r="C413" s="204"/>
      <c r="D413" s="203"/>
      <c r="E413" s="203"/>
      <c r="H413" s="203"/>
      <c r="I413" s="205"/>
      <c r="J413" s="205"/>
      <c r="K413" s="205"/>
      <c r="L413" s="205"/>
      <c r="M413" s="205"/>
      <c r="O413" s="205">
        <f t="shared" ref="O413:O476" si="21">SUM(J413+M413)</f>
        <v>0</v>
      </c>
      <c r="P413" s="205">
        <f>IFERROR(IF(G413="X",0,IF(H413="X",0,VLOOKUP(H413,'1'!$K$3:$L$16,2,FALSE))),0)</f>
        <v>0</v>
      </c>
      <c r="Q413" s="205">
        <f t="shared" si="19"/>
        <v>0</v>
      </c>
      <c r="R413" s="205">
        <f>IFERROR(VLOOKUP(H413,'47'!$K$3:$M$16,3,FALSE),0)</f>
        <v>0</v>
      </c>
      <c r="S413" s="205">
        <f t="shared" si="20"/>
        <v>0</v>
      </c>
      <c r="T413" s="205"/>
      <c r="U413" s="205"/>
      <c r="V413" s="205"/>
    </row>
    <row r="414" spans="1:22">
      <c r="A414" s="203"/>
      <c r="B414" s="204"/>
      <c r="C414" s="204"/>
      <c r="D414" s="203"/>
      <c r="E414" s="203"/>
      <c r="H414" s="203"/>
      <c r="I414" s="205"/>
      <c r="J414" s="205"/>
      <c r="K414" s="205"/>
      <c r="L414" s="205"/>
      <c r="M414" s="205"/>
      <c r="O414" s="205">
        <f t="shared" si="21"/>
        <v>0</v>
      </c>
      <c r="P414" s="205">
        <f>IFERROR(IF(G414="X",0,IF(H414="X",0,VLOOKUP(H414,'1'!$K$3:$L$16,2,FALSE))),0)</f>
        <v>0</v>
      </c>
      <c r="Q414" s="205">
        <f t="shared" si="19"/>
        <v>0</v>
      </c>
      <c r="R414" s="205">
        <f>IFERROR(VLOOKUP(H414,'47'!$K$3:$M$16,3,FALSE),0)</f>
        <v>0</v>
      </c>
      <c r="S414" s="205">
        <f t="shared" si="20"/>
        <v>0</v>
      </c>
      <c r="T414" s="205"/>
      <c r="U414" s="205"/>
      <c r="V414" s="205"/>
    </row>
    <row r="415" spans="1:22">
      <c r="A415" s="203"/>
      <c r="B415" s="204"/>
      <c r="C415" s="204"/>
      <c r="D415" s="203"/>
      <c r="E415" s="203"/>
      <c r="H415" s="203"/>
      <c r="I415" s="205"/>
      <c r="J415" s="205"/>
      <c r="K415" s="205"/>
      <c r="L415" s="205"/>
      <c r="M415" s="205"/>
      <c r="O415" s="205">
        <f t="shared" si="21"/>
        <v>0</v>
      </c>
      <c r="P415" s="205">
        <f>IFERROR(IF(G415="X",0,IF(H415="X",0,VLOOKUP(H415,'1'!$K$3:$L$16,2,FALSE))),0)</f>
        <v>0</v>
      </c>
      <c r="Q415" s="205">
        <f t="shared" si="19"/>
        <v>0</v>
      </c>
      <c r="R415" s="205">
        <f>IFERROR(VLOOKUP(H415,'47'!$K$3:$M$16,3,FALSE),0)</f>
        <v>0</v>
      </c>
      <c r="S415" s="205">
        <f t="shared" si="20"/>
        <v>0</v>
      </c>
      <c r="T415" s="205"/>
      <c r="U415" s="205"/>
      <c r="V415" s="205"/>
    </row>
    <row r="416" spans="1:22">
      <c r="A416" s="203"/>
      <c r="B416" s="204"/>
      <c r="C416" s="204"/>
      <c r="D416" s="203"/>
      <c r="E416" s="203"/>
      <c r="H416" s="203"/>
      <c r="I416" s="205"/>
      <c r="J416" s="205"/>
      <c r="K416" s="205"/>
      <c r="L416" s="205"/>
      <c r="M416" s="205"/>
      <c r="O416" s="205">
        <f t="shared" si="21"/>
        <v>0</v>
      </c>
      <c r="P416" s="205">
        <f>IFERROR(IF(G416="X",0,IF(H416="X",0,VLOOKUP(H416,'1'!$K$3:$L$16,2,FALSE))),0)</f>
        <v>0</v>
      </c>
      <c r="Q416" s="205">
        <f t="shared" si="19"/>
        <v>0</v>
      </c>
      <c r="R416" s="205">
        <f>IFERROR(VLOOKUP(H416,'47'!$K$3:$M$16,3,FALSE),0)</f>
        <v>0</v>
      </c>
      <c r="S416" s="205">
        <f t="shared" si="20"/>
        <v>0</v>
      </c>
      <c r="T416" s="205"/>
      <c r="U416" s="205"/>
      <c r="V416" s="205"/>
    </row>
    <row r="417" spans="1:22">
      <c r="A417" s="203"/>
      <c r="B417" s="204"/>
      <c r="C417" s="204"/>
      <c r="D417" s="203"/>
      <c r="E417" s="203"/>
      <c r="H417" s="203"/>
      <c r="I417" s="205"/>
      <c r="J417" s="205"/>
      <c r="K417" s="205"/>
      <c r="L417" s="205"/>
      <c r="M417" s="205"/>
      <c r="O417" s="205">
        <f t="shared" si="21"/>
        <v>0</v>
      </c>
      <c r="P417" s="205">
        <f>IFERROR(IF(G417="X",0,IF(H417="X",0,VLOOKUP(H417,'1'!$K$3:$L$16,2,FALSE))),0)</f>
        <v>0</v>
      </c>
      <c r="Q417" s="205">
        <f t="shared" si="19"/>
        <v>0</v>
      </c>
      <c r="R417" s="205">
        <f>IFERROR(VLOOKUP(H417,'47'!$K$3:$M$16,3,FALSE),0)</f>
        <v>0</v>
      </c>
      <c r="S417" s="205">
        <f t="shared" si="20"/>
        <v>0</v>
      </c>
      <c r="T417" s="205"/>
      <c r="U417" s="205"/>
      <c r="V417" s="205"/>
    </row>
    <row r="418" spans="1:22">
      <c r="A418" s="203"/>
      <c r="B418" s="204"/>
      <c r="C418" s="204"/>
      <c r="D418" s="203"/>
      <c r="E418" s="203"/>
      <c r="H418" s="203"/>
      <c r="I418" s="205"/>
      <c r="J418" s="205"/>
      <c r="K418" s="205"/>
      <c r="L418" s="205"/>
      <c r="M418" s="205"/>
      <c r="O418" s="205">
        <f t="shared" si="21"/>
        <v>0</v>
      </c>
      <c r="P418" s="205">
        <f>IFERROR(IF(G418="X",0,IF(H418="X",0,VLOOKUP(H418,'1'!$K$3:$L$16,2,FALSE))),0)</f>
        <v>0</v>
      </c>
      <c r="Q418" s="205">
        <f t="shared" si="19"/>
        <v>0</v>
      </c>
      <c r="R418" s="205">
        <f>IFERROR(VLOOKUP(H418,'47'!$K$3:$M$16,3,FALSE),0)</f>
        <v>0</v>
      </c>
      <c r="S418" s="205">
        <f t="shared" si="20"/>
        <v>0</v>
      </c>
      <c r="T418" s="205"/>
      <c r="U418" s="205"/>
      <c r="V418" s="205"/>
    </row>
    <row r="419" spans="1:22">
      <c r="A419" s="203"/>
      <c r="B419" s="204"/>
      <c r="C419" s="204"/>
      <c r="D419" s="203"/>
      <c r="E419" s="203"/>
      <c r="H419" s="203"/>
      <c r="I419" s="205"/>
      <c r="J419" s="205"/>
      <c r="K419" s="205"/>
      <c r="L419" s="205"/>
      <c r="M419" s="205"/>
      <c r="O419" s="205">
        <f t="shared" si="21"/>
        <v>0</v>
      </c>
      <c r="P419" s="205">
        <f>IFERROR(IF(G419="X",0,IF(H419="X",0,VLOOKUP(H419,'1'!$K$3:$L$16,2,FALSE))),0)</f>
        <v>0</v>
      </c>
      <c r="Q419" s="205">
        <f t="shared" si="19"/>
        <v>0</v>
      </c>
      <c r="R419" s="205">
        <f>IFERROR(VLOOKUP(H419,'47'!$K$3:$M$16,3,FALSE),0)</f>
        <v>0</v>
      </c>
      <c r="S419" s="205">
        <f t="shared" si="20"/>
        <v>0</v>
      </c>
      <c r="T419" s="205"/>
      <c r="U419" s="205"/>
      <c r="V419" s="205"/>
    </row>
    <row r="420" spans="1:22">
      <c r="A420" s="203"/>
      <c r="B420" s="204"/>
      <c r="C420" s="204"/>
      <c r="D420" s="203"/>
      <c r="E420" s="203"/>
      <c r="H420" s="203"/>
      <c r="I420" s="205"/>
      <c r="J420" s="205"/>
      <c r="K420" s="205"/>
      <c r="L420" s="205"/>
      <c r="M420" s="205"/>
      <c r="O420" s="205">
        <f t="shared" si="21"/>
        <v>0</v>
      </c>
      <c r="P420" s="205">
        <f>IFERROR(IF(G420="X",0,IF(H420="X",0,VLOOKUP(H420,'1'!$K$3:$L$16,2,FALSE))),0)</f>
        <v>0</v>
      </c>
      <c r="Q420" s="205">
        <f t="shared" si="19"/>
        <v>0</v>
      </c>
      <c r="R420" s="205">
        <f>IFERROR(VLOOKUP(H420,'47'!$K$3:$M$16,3,FALSE),0)</f>
        <v>0</v>
      </c>
      <c r="S420" s="205">
        <f t="shared" si="20"/>
        <v>0</v>
      </c>
      <c r="T420" s="205"/>
      <c r="U420" s="205"/>
      <c r="V420" s="205"/>
    </row>
    <row r="421" spans="1:22">
      <c r="A421" s="203"/>
      <c r="B421" s="204"/>
      <c r="C421" s="204"/>
      <c r="D421" s="203"/>
      <c r="E421" s="203"/>
      <c r="H421" s="203"/>
      <c r="I421" s="205"/>
      <c r="J421" s="205"/>
      <c r="K421" s="205"/>
      <c r="L421" s="205"/>
      <c r="M421" s="205"/>
      <c r="O421" s="205">
        <f t="shared" si="21"/>
        <v>0</v>
      </c>
      <c r="P421" s="205">
        <f>IFERROR(IF(G421="X",0,IF(H421="X",0,VLOOKUP(H421,'1'!$K$3:$L$16,2,FALSE))),0)</f>
        <v>0</v>
      </c>
      <c r="Q421" s="205">
        <f t="shared" si="19"/>
        <v>0</v>
      </c>
      <c r="R421" s="205">
        <f>IFERROR(VLOOKUP(H421,'47'!$K$3:$M$16,3,FALSE),0)</f>
        <v>0</v>
      </c>
      <c r="S421" s="205">
        <f t="shared" si="20"/>
        <v>0</v>
      </c>
      <c r="T421" s="205"/>
      <c r="U421" s="205"/>
      <c r="V421" s="205"/>
    </row>
    <row r="422" spans="1:22">
      <c r="A422" s="203"/>
      <c r="B422" s="204"/>
      <c r="C422" s="204"/>
      <c r="D422" s="203"/>
      <c r="E422" s="203"/>
      <c r="H422" s="203"/>
      <c r="I422" s="205"/>
      <c r="J422" s="205"/>
      <c r="K422" s="205"/>
      <c r="L422" s="205"/>
      <c r="M422" s="205"/>
      <c r="O422" s="205">
        <f t="shared" si="21"/>
        <v>0</v>
      </c>
      <c r="P422" s="205">
        <f>IFERROR(IF(G422="X",0,IF(H422="X",0,VLOOKUP(H422,'1'!$K$3:$L$16,2,FALSE))),0)</f>
        <v>0</v>
      </c>
      <c r="Q422" s="205">
        <f t="shared" si="19"/>
        <v>0</v>
      </c>
      <c r="R422" s="205">
        <f>IFERROR(VLOOKUP(H422,'47'!$K$3:$M$16,3,FALSE),0)</f>
        <v>0</v>
      </c>
      <c r="S422" s="205">
        <f t="shared" si="20"/>
        <v>0</v>
      </c>
      <c r="T422" s="205"/>
      <c r="U422" s="205"/>
      <c r="V422" s="205"/>
    </row>
    <row r="423" spans="1:22">
      <c r="A423" s="203"/>
      <c r="B423" s="204"/>
      <c r="C423" s="204"/>
      <c r="D423" s="203"/>
      <c r="E423" s="203"/>
      <c r="H423" s="203"/>
      <c r="I423" s="205"/>
      <c r="J423" s="205"/>
      <c r="K423" s="205"/>
      <c r="L423" s="205"/>
      <c r="M423" s="205"/>
      <c r="O423" s="205">
        <f t="shared" si="21"/>
        <v>0</v>
      </c>
      <c r="P423" s="205">
        <f>IFERROR(IF(G423="X",0,IF(H423="X",0,VLOOKUP(H423,'1'!$K$3:$L$16,2,FALSE))),0)</f>
        <v>0</v>
      </c>
      <c r="Q423" s="205">
        <f t="shared" si="19"/>
        <v>0</v>
      </c>
      <c r="R423" s="205">
        <f>IFERROR(VLOOKUP(H423,'47'!$K$3:$M$16,3,FALSE),0)</f>
        <v>0</v>
      </c>
      <c r="S423" s="205">
        <f t="shared" si="20"/>
        <v>0</v>
      </c>
      <c r="T423" s="205"/>
      <c r="U423" s="205"/>
      <c r="V423" s="205"/>
    </row>
    <row r="424" spans="1:22">
      <c r="A424" s="203"/>
      <c r="B424" s="204"/>
      <c r="C424" s="204"/>
      <c r="D424" s="203"/>
      <c r="E424" s="203"/>
      <c r="H424" s="203"/>
      <c r="I424" s="205"/>
      <c r="J424" s="205"/>
      <c r="K424" s="205"/>
      <c r="L424" s="205"/>
      <c r="M424" s="205"/>
      <c r="O424" s="205">
        <f t="shared" si="21"/>
        <v>0</v>
      </c>
      <c r="P424" s="205">
        <f>IFERROR(IF(G424="X",0,IF(H424="X",0,VLOOKUP(H424,'1'!$K$3:$L$16,2,FALSE))),0)</f>
        <v>0</v>
      </c>
      <c r="Q424" s="205">
        <f t="shared" si="19"/>
        <v>0</v>
      </c>
      <c r="R424" s="205">
        <f>IFERROR(VLOOKUP(H424,'47'!$K$3:$M$16,3,FALSE),0)</f>
        <v>0</v>
      </c>
      <c r="S424" s="205">
        <f t="shared" si="20"/>
        <v>0</v>
      </c>
      <c r="T424" s="205"/>
      <c r="U424" s="205"/>
      <c r="V424" s="205"/>
    </row>
    <row r="425" spans="1:22">
      <c r="A425" s="203"/>
      <c r="B425" s="204"/>
      <c r="C425" s="204"/>
      <c r="D425" s="203"/>
      <c r="E425" s="203"/>
      <c r="H425" s="203"/>
      <c r="I425" s="205"/>
      <c r="J425" s="205"/>
      <c r="K425" s="205"/>
      <c r="L425" s="205"/>
      <c r="M425" s="205"/>
      <c r="O425" s="205">
        <f t="shared" si="21"/>
        <v>0</v>
      </c>
      <c r="P425" s="205">
        <f>IFERROR(IF(G425="X",0,IF(H425="X",0,VLOOKUP(H425,'1'!$K$3:$L$16,2,FALSE))),0)</f>
        <v>0</v>
      </c>
      <c r="Q425" s="205">
        <f t="shared" si="19"/>
        <v>0</v>
      </c>
      <c r="R425" s="205">
        <f>IFERROR(VLOOKUP(H425,'47'!$K$3:$M$16,3,FALSE),0)</f>
        <v>0</v>
      </c>
      <c r="S425" s="205">
        <f t="shared" si="20"/>
        <v>0</v>
      </c>
      <c r="T425" s="205"/>
      <c r="U425" s="205"/>
      <c r="V425" s="205"/>
    </row>
    <row r="426" spans="1:22">
      <c r="A426" s="203"/>
      <c r="B426" s="204"/>
      <c r="C426" s="204"/>
      <c r="D426" s="203"/>
      <c r="E426" s="203"/>
      <c r="H426" s="203"/>
      <c r="I426" s="205"/>
      <c r="J426" s="205"/>
      <c r="K426" s="205"/>
      <c r="L426" s="205"/>
      <c r="M426" s="205"/>
      <c r="O426" s="205">
        <f t="shared" si="21"/>
        <v>0</v>
      </c>
      <c r="P426" s="205">
        <f>IFERROR(IF(G426="X",0,IF(H426="X",0,VLOOKUP(H426,'1'!$K$3:$L$16,2,FALSE))),0)</f>
        <v>0</v>
      </c>
      <c r="Q426" s="205">
        <f t="shared" si="19"/>
        <v>0</v>
      </c>
      <c r="R426" s="205">
        <f>IFERROR(VLOOKUP(H426,'47'!$K$3:$M$16,3,FALSE),0)</f>
        <v>0</v>
      </c>
      <c r="S426" s="205">
        <f t="shared" si="20"/>
        <v>0</v>
      </c>
      <c r="T426" s="205"/>
      <c r="U426" s="205"/>
      <c r="V426" s="205"/>
    </row>
    <row r="427" spans="1:22">
      <c r="A427" s="203"/>
      <c r="B427" s="204"/>
      <c r="C427" s="204"/>
      <c r="D427" s="203"/>
      <c r="E427" s="203"/>
      <c r="H427" s="203"/>
      <c r="I427" s="205"/>
      <c r="J427" s="205"/>
      <c r="K427" s="205"/>
      <c r="L427" s="205"/>
      <c r="M427" s="205"/>
      <c r="O427" s="205">
        <f t="shared" si="21"/>
        <v>0</v>
      </c>
      <c r="P427" s="205">
        <f>IFERROR(IF(G427="X",0,IF(H427="X",0,VLOOKUP(H427,'1'!$K$3:$L$16,2,FALSE))),0)</f>
        <v>0</v>
      </c>
      <c r="Q427" s="205">
        <f t="shared" si="19"/>
        <v>0</v>
      </c>
      <c r="R427" s="205">
        <f>IFERROR(VLOOKUP(H427,'47'!$K$3:$M$16,3,FALSE),0)</f>
        <v>0</v>
      </c>
      <c r="S427" s="205">
        <f t="shared" si="20"/>
        <v>0</v>
      </c>
      <c r="T427" s="205"/>
      <c r="U427" s="205"/>
      <c r="V427" s="205"/>
    </row>
    <row r="428" spans="1:22">
      <c r="A428" s="203"/>
      <c r="B428" s="204"/>
      <c r="C428" s="204"/>
      <c r="D428" s="203"/>
      <c r="E428" s="203"/>
      <c r="H428" s="203"/>
      <c r="I428" s="205"/>
      <c r="J428" s="205"/>
      <c r="K428" s="205"/>
      <c r="L428" s="205"/>
      <c r="M428" s="205"/>
      <c r="O428" s="205">
        <f t="shared" si="21"/>
        <v>0</v>
      </c>
      <c r="P428" s="205">
        <f>IFERROR(IF(G428="X",0,IF(H428="X",0,VLOOKUP(H428,'1'!$K$3:$L$16,2,FALSE))),0)</f>
        <v>0</v>
      </c>
      <c r="Q428" s="205">
        <f t="shared" si="19"/>
        <v>0</v>
      </c>
      <c r="R428" s="205">
        <f>IFERROR(VLOOKUP(H428,'47'!$K$3:$M$16,3,FALSE),0)</f>
        <v>0</v>
      </c>
      <c r="S428" s="205">
        <f t="shared" si="20"/>
        <v>0</v>
      </c>
      <c r="T428" s="205"/>
      <c r="U428" s="205"/>
      <c r="V428" s="205"/>
    </row>
    <row r="429" spans="1:22">
      <c r="A429" s="203"/>
      <c r="B429" s="204"/>
      <c r="C429" s="204"/>
      <c r="D429" s="203"/>
      <c r="E429" s="203"/>
      <c r="H429" s="203"/>
      <c r="I429" s="205"/>
      <c r="J429" s="205"/>
      <c r="K429" s="205"/>
      <c r="L429" s="205"/>
      <c r="M429" s="205"/>
      <c r="O429" s="205">
        <f t="shared" si="21"/>
        <v>0</v>
      </c>
      <c r="P429" s="205">
        <f>IFERROR(IF(G429="X",0,IF(H429="X",0,VLOOKUP(H429,'1'!$K$3:$L$16,2,FALSE))),0)</f>
        <v>0</v>
      </c>
      <c r="Q429" s="205">
        <f t="shared" si="19"/>
        <v>0</v>
      </c>
      <c r="R429" s="205">
        <f>IFERROR(VLOOKUP(H429,'47'!$K$3:$M$16,3,FALSE),0)</f>
        <v>0</v>
      </c>
      <c r="S429" s="205">
        <f t="shared" si="20"/>
        <v>0</v>
      </c>
      <c r="T429" s="205"/>
      <c r="U429" s="205"/>
      <c r="V429" s="205"/>
    </row>
    <row r="430" spans="1:22">
      <c r="A430" s="203"/>
      <c r="B430" s="204"/>
      <c r="C430" s="204"/>
      <c r="D430" s="203"/>
      <c r="E430" s="203"/>
      <c r="H430" s="203"/>
      <c r="I430" s="205"/>
      <c r="J430" s="205"/>
      <c r="K430" s="205"/>
      <c r="L430" s="205"/>
      <c r="M430" s="205"/>
      <c r="O430" s="205">
        <f t="shared" si="21"/>
        <v>0</v>
      </c>
      <c r="P430" s="205">
        <f>IFERROR(IF(G430="X",0,IF(H430="X",0,VLOOKUP(H430,'1'!$K$3:$L$16,2,FALSE))),0)</f>
        <v>0</v>
      </c>
      <c r="Q430" s="205">
        <f t="shared" si="19"/>
        <v>0</v>
      </c>
      <c r="R430" s="205">
        <f>IFERROR(VLOOKUP(H430,'47'!$K$3:$M$16,3,FALSE),0)</f>
        <v>0</v>
      </c>
      <c r="S430" s="205">
        <f t="shared" si="20"/>
        <v>0</v>
      </c>
      <c r="T430" s="205"/>
      <c r="U430" s="205"/>
      <c r="V430" s="205"/>
    </row>
    <row r="431" spans="1:22">
      <c r="A431" s="203"/>
      <c r="B431" s="204"/>
      <c r="C431" s="204"/>
      <c r="D431" s="203"/>
      <c r="E431" s="203"/>
      <c r="H431" s="203"/>
      <c r="I431" s="205"/>
      <c r="J431" s="205"/>
      <c r="K431" s="205"/>
      <c r="L431" s="205"/>
      <c r="M431" s="205"/>
      <c r="O431" s="205">
        <f t="shared" si="21"/>
        <v>0</v>
      </c>
      <c r="P431" s="205">
        <f>IFERROR(IF(G431="X",0,IF(H431="X",0,VLOOKUP(H431,'1'!$K$3:$L$16,2,FALSE))),0)</f>
        <v>0</v>
      </c>
      <c r="Q431" s="205">
        <f t="shared" si="19"/>
        <v>0</v>
      </c>
      <c r="R431" s="205">
        <f>IFERROR(VLOOKUP(H431,'47'!$K$3:$M$16,3,FALSE),0)</f>
        <v>0</v>
      </c>
      <c r="S431" s="205">
        <f t="shared" si="20"/>
        <v>0</v>
      </c>
      <c r="T431" s="205"/>
      <c r="U431" s="205"/>
      <c r="V431" s="205"/>
    </row>
    <row r="432" spans="1:22">
      <c r="A432" s="203"/>
      <c r="B432" s="204"/>
      <c r="C432" s="204"/>
      <c r="D432" s="203"/>
      <c r="E432" s="203"/>
      <c r="H432" s="203"/>
      <c r="I432" s="205"/>
      <c r="J432" s="205"/>
      <c r="K432" s="205"/>
      <c r="L432" s="205"/>
      <c r="M432" s="205"/>
      <c r="O432" s="205">
        <f t="shared" si="21"/>
        <v>0</v>
      </c>
      <c r="P432" s="205">
        <f>IFERROR(IF(G432="X",0,IF(H432="X",0,VLOOKUP(H432,'1'!$K$3:$L$16,2,FALSE))),0)</f>
        <v>0</v>
      </c>
      <c r="Q432" s="205">
        <f t="shared" si="19"/>
        <v>0</v>
      </c>
      <c r="R432" s="205">
        <f>IFERROR(VLOOKUP(H432,'47'!$K$3:$M$16,3,FALSE),0)</f>
        <v>0</v>
      </c>
      <c r="S432" s="205">
        <f t="shared" si="20"/>
        <v>0</v>
      </c>
      <c r="T432" s="205"/>
      <c r="U432" s="205"/>
      <c r="V432" s="205"/>
    </row>
    <row r="433" spans="1:22">
      <c r="A433" s="203"/>
      <c r="B433" s="204"/>
      <c r="C433" s="204"/>
      <c r="D433" s="203"/>
      <c r="E433" s="203"/>
      <c r="H433" s="203"/>
      <c r="I433" s="205"/>
      <c r="J433" s="205"/>
      <c r="K433" s="205"/>
      <c r="L433" s="205"/>
      <c r="M433" s="205"/>
      <c r="O433" s="205">
        <f t="shared" si="21"/>
        <v>0</v>
      </c>
      <c r="P433" s="205">
        <f>IFERROR(IF(G433="X",0,IF(H433="X",0,VLOOKUP(H433,'1'!$K$3:$L$16,2,FALSE))),0)</f>
        <v>0</v>
      </c>
      <c r="Q433" s="205">
        <f t="shared" si="19"/>
        <v>0</v>
      </c>
      <c r="R433" s="205">
        <f>IFERROR(VLOOKUP(H433,'47'!$K$3:$M$16,3,FALSE),0)</f>
        <v>0</v>
      </c>
      <c r="S433" s="205">
        <f t="shared" si="20"/>
        <v>0</v>
      </c>
      <c r="T433" s="205"/>
      <c r="U433" s="205"/>
      <c r="V433" s="205"/>
    </row>
    <row r="434" spans="1:22">
      <c r="A434" s="203"/>
      <c r="B434" s="204"/>
      <c r="C434" s="204"/>
      <c r="D434" s="203"/>
      <c r="E434" s="203"/>
      <c r="H434" s="203"/>
      <c r="I434" s="205"/>
      <c r="J434" s="205"/>
      <c r="K434" s="205"/>
      <c r="L434" s="205"/>
      <c r="M434" s="205"/>
      <c r="O434" s="205">
        <f t="shared" si="21"/>
        <v>0</v>
      </c>
      <c r="P434" s="205">
        <f>IFERROR(IF(G434="X",0,IF(H434="X",0,VLOOKUP(H434,'1'!$K$3:$L$16,2,FALSE))),0)</f>
        <v>0</v>
      </c>
      <c r="Q434" s="205">
        <f t="shared" si="19"/>
        <v>0</v>
      </c>
      <c r="R434" s="205">
        <f>IFERROR(VLOOKUP(H434,'47'!$K$3:$M$16,3,FALSE),0)</f>
        <v>0</v>
      </c>
      <c r="S434" s="205">
        <f t="shared" si="20"/>
        <v>0</v>
      </c>
      <c r="T434" s="205"/>
      <c r="U434" s="205"/>
      <c r="V434" s="205"/>
    </row>
    <row r="435" spans="1:22">
      <c r="A435" s="203"/>
      <c r="B435" s="204"/>
      <c r="C435" s="204"/>
      <c r="D435" s="203"/>
      <c r="E435" s="203"/>
      <c r="H435" s="203"/>
      <c r="I435" s="205"/>
      <c r="J435" s="205"/>
      <c r="K435" s="205"/>
      <c r="L435" s="205"/>
      <c r="M435" s="205"/>
      <c r="O435" s="205">
        <f t="shared" si="21"/>
        <v>0</v>
      </c>
      <c r="P435" s="205">
        <f>IFERROR(IF(G435="X",0,IF(H435="X",0,VLOOKUP(H435,'1'!$K$3:$L$16,2,FALSE))),0)</f>
        <v>0</v>
      </c>
      <c r="Q435" s="205">
        <f t="shared" si="19"/>
        <v>0</v>
      </c>
      <c r="R435" s="205">
        <f>IFERROR(VLOOKUP(H435,'47'!$K$3:$M$16,3,FALSE),0)</f>
        <v>0</v>
      </c>
      <c r="S435" s="205">
        <f t="shared" si="20"/>
        <v>0</v>
      </c>
      <c r="T435" s="205"/>
      <c r="U435" s="205"/>
      <c r="V435" s="205"/>
    </row>
    <row r="436" spans="1:22">
      <c r="A436" s="203"/>
      <c r="B436" s="204"/>
      <c r="C436" s="204"/>
      <c r="D436" s="203"/>
      <c r="E436" s="203"/>
      <c r="H436" s="203"/>
      <c r="I436" s="205"/>
      <c r="J436" s="205"/>
      <c r="K436" s="205"/>
      <c r="L436" s="205"/>
      <c r="M436" s="205"/>
      <c r="O436" s="205">
        <f t="shared" si="21"/>
        <v>0</v>
      </c>
      <c r="P436" s="205">
        <f>IFERROR(IF(G436="X",0,IF(H436="X",0,VLOOKUP(H436,'1'!$K$3:$L$16,2,FALSE))),0)</f>
        <v>0</v>
      </c>
      <c r="Q436" s="205">
        <f t="shared" si="19"/>
        <v>0</v>
      </c>
      <c r="R436" s="205">
        <f>IFERROR(VLOOKUP(H436,'47'!$K$3:$M$16,3,FALSE),0)</f>
        <v>0</v>
      </c>
      <c r="S436" s="205">
        <f t="shared" si="20"/>
        <v>0</v>
      </c>
      <c r="T436" s="205"/>
      <c r="U436" s="205"/>
      <c r="V436" s="205"/>
    </row>
    <row r="437" spans="1:22">
      <c r="A437" s="203"/>
      <c r="B437" s="204"/>
      <c r="C437" s="204"/>
      <c r="D437" s="203"/>
      <c r="E437" s="203"/>
      <c r="H437" s="203"/>
      <c r="I437" s="205"/>
      <c r="J437" s="205"/>
      <c r="K437" s="205"/>
      <c r="L437" s="205"/>
      <c r="M437" s="205"/>
      <c r="O437" s="205">
        <f t="shared" si="21"/>
        <v>0</v>
      </c>
      <c r="P437" s="205">
        <f>IFERROR(IF(G437="X",0,IF(H437="X",0,VLOOKUP(H437,'1'!$K$3:$L$16,2,FALSE))),0)</f>
        <v>0</v>
      </c>
      <c r="Q437" s="205">
        <f t="shared" si="19"/>
        <v>0</v>
      </c>
      <c r="R437" s="205">
        <f>IFERROR(VLOOKUP(H437,'47'!$K$3:$M$16,3,FALSE),0)</f>
        <v>0</v>
      </c>
      <c r="S437" s="205">
        <f t="shared" si="20"/>
        <v>0</v>
      </c>
      <c r="T437" s="205"/>
      <c r="U437" s="205"/>
      <c r="V437" s="205"/>
    </row>
    <row r="438" spans="1:22">
      <c r="A438" s="203"/>
      <c r="B438" s="204"/>
      <c r="C438" s="204"/>
      <c r="D438" s="203"/>
      <c r="E438" s="203"/>
      <c r="H438" s="203"/>
      <c r="I438" s="205"/>
      <c r="J438" s="205"/>
      <c r="K438" s="205"/>
      <c r="L438" s="205"/>
      <c r="M438" s="205"/>
      <c r="O438" s="205">
        <f t="shared" si="21"/>
        <v>0</v>
      </c>
      <c r="P438" s="205">
        <f>IFERROR(IF(G438="X",0,IF(H438="X",0,VLOOKUP(H438,'1'!$K$3:$L$16,2,FALSE))),0)</f>
        <v>0</v>
      </c>
      <c r="Q438" s="205">
        <f t="shared" si="19"/>
        <v>0</v>
      </c>
      <c r="R438" s="205">
        <f>IFERROR(VLOOKUP(H438,'47'!$K$3:$M$16,3,FALSE),0)</f>
        <v>0</v>
      </c>
      <c r="S438" s="205">
        <f t="shared" si="20"/>
        <v>0</v>
      </c>
      <c r="T438" s="205"/>
      <c r="U438" s="205"/>
      <c r="V438" s="205"/>
    </row>
    <row r="439" spans="1:22">
      <c r="A439" s="203"/>
      <c r="B439" s="204"/>
      <c r="C439" s="204"/>
      <c r="D439" s="203"/>
      <c r="E439" s="203"/>
      <c r="H439" s="203"/>
      <c r="I439" s="205"/>
      <c r="J439" s="205"/>
      <c r="K439" s="205"/>
      <c r="L439" s="205"/>
      <c r="M439" s="205"/>
      <c r="O439" s="205">
        <f t="shared" si="21"/>
        <v>0</v>
      </c>
      <c r="P439" s="205">
        <f>IFERROR(IF(G439="X",0,IF(H439="X",0,VLOOKUP(H439,'1'!$K$3:$L$16,2,FALSE))),0)</f>
        <v>0</v>
      </c>
      <c r="Q439" s="205">
        <f t="shared" si="19"/>
        <v>0</v>
      </c>
      <c r="R439" s="205">
        <f>IFERROR(VLOOKUP(H439,'47'!$K$3:$M$16,3,FALSE),0)</f>
        <v>0</v>
      </c>
      <c r="S439" s="205">
        <f t="shared" si="20"/>
        <v>0</v>
      </c>
      <c r="T439" s="205"/>
      <c r="U439" s="205"/>
      <c r="V439" s="205"/>
    </row>
    <row r="440" spans="1:22">
      <c r="A440" s="203"/>
      <c r="B440" s="204"/>
      <c r="C440" s="204"/>
      <c r="D440" s="203"/>
      <c r="E440" s="203"/>
      <c r="H440" s="203"/>
      <c r="I440" s="205"/>
      <c r="J440" s="205"/>
      <c r="K440" s="205"/>
      <c r="L440" s="205"/>
      <c r="M440" s="205"/>
      <c r="O440" s="205">
        <f t="shared" si="21"/>
        <v>0</v>
      </c>
      <c r="P440" s="205">
        <f>IFERROR(IF(G440="X",0,IF(H440="X",0,VLOOKUP(H440,'1'!$K$3:$L$16,2,FALSE))),0)</f>
        <v>0</v>
      </c>
      <c r="Q440" s="205">
        <f t="shared" si="19"/>
        <v>0</v>
      </c>
      <c r="R440" s="205">
        <f>IFERROR(VLOOKUP(H440,'47'!$K$3:$M$16,3,FALSE),0)</f>
        <v>0</v>
      </c>
      <c r="S440" s="205">
        <f t="shared" si="20"/>
        <v>0</v>
      </c>
      <c r="T440" s="205"/>
      <c r="U440" s="205"/>
      <c r="V440" s="205"/>
    </row>
    <row r="441" spans="1:22">
      <c r="A441" s="203"/>
      <c r="B441" s="204"/>
      <c r="C441" s="204"/>
      <c r="D441" s="203"/>
      <c r="E441" s="203"/>
      <c r="H441" s="203"/>
      <c r="I441" s="205"/>
      <c r="J441" s="205"/>
      <c r="K441" s="205"/>
      <c r="L441" s="205"/>
      <c r="M441" s="205"/>
      <c r="O441" s="205">
        <f t="shared" si="21"/>
        <v>0</v>
      </c>
      <c r="P441" s="205">
        <f>IFERROR(IF(G441="X",0,IF(H441="X",0,VLOOKUP(H441,'1'!$K$3:$L$16,2,FALSE))),0)</f>
        <v>0</v>
      </c>
      <c r="Q441" s="205">
        <f t="shared" si="19"/>
        <v>0</v>
      </c>
      <c r="R441" s="205">
        <f>IFERROR(VLOOKUP(H441,'47'!$K$3:$M$16,3,FALSE),0)</f>
        <v>0</v>
      </c>
      <c r="S441" s="205">
        <f t="shared" si="20"/>
        <v>0</v>
      </c>
      <c r="T441" s="205"/>
      <c r="U441" s="205"/>
      <c r="V441" s="205"/>
    </row>
    <row r="442" spans="1:22">
      <c r="A442" s="203"/>
      <c r="B442" s="204"/>
      <c r="C442" s="204"/>
      <c r="D442" s="203"/>
      <c r="E442" s="203"/>
      <c r="H442" s="203"/>
      <c r="I442" s="205"/>
      <c r="J442" s="205"/>
      <c r="K442" s="205"/>
      <c r="L442" s="205"/>
      <c r="M442" s="205"/>
      <c r="O442" s="205">
        <f t="shared" si="21"/>
        <v>0</v>
      </c>
      <c r="P442" s="205">
        <f>IFERROR(IF(G442="X",0,IF(H442="X",0,VLOOKUP(H442,'1'!$K$3:$L$16,2,FALSE))),0)</f>
        <v>0</v>
      </c>
      <c r="Q442" s="205">
        <f t="shared" si="19"/>
        <v>0</v>
      </c>
      <c r="R442" s="205">
        <f>IFERROR(VLOOKUP(H442,'47'!$K$3:$M$16,3,FALSE),0)</f>
        <v>0</v>
      </c>
      <c r="S442" s="205">
        <f t="shared" si="20"/>
        <v>0</v>
      </c>
      <c r="T442" s="205"/>
      <c r="U442" s="205"/>
      <c r="V442" s="205"/>
    </row>
    <row r="443" spans="1:22">
      <c r="A443" s="203"/>
      <c r="B443" s="204"/>
      <c r="C443" s="204"/>
      <c r="D443" s="203"/>
      <c r="E443" s="203"/>
      <c r="H443" s="203"/>
      <c r="I443" s="205"/>
      <c r="J443" s="205"/>
      <c r="K443" s="205"/>
      <c r="L443" s="205"/>
      <c r="M443" s="205"/>
      <c r="O443" s="205">
        <f t="shared" si="21"/>
        <v>0</v>
      </c>
      <c r="P443" s="205">
        <f>IFERROR(IF(G443="X",0,IF(H443="X",0,VLOOKUP(H443,'1'!$K$3:$L$16,2,FALSE))),0)</f>
        <v>0</v>
      </c>
      <c r="Q443" s="205">
        <f t="shared" si="19"/>
        <v>0</v>
      </c>
      <c r="R443" s="205">
        <f>IFERROR(VLOOKUP(H443,'47'!$K$3:$M$16,3,FALSE),0)</f>
        <v>0</v>
      </c>
      <c r="S443" s="205">
        <f t="shared" si="20"/>
        <v>0</v>
      </c>
      <c r="T443" s="205"/>
      <c r="U443" s="205"/>
      <c r="V443" s="205"/>
    </row>
    <row r="444" spans="1:22">
      <c r="A444" s="203"/>
      <c r="B444" s="204"/>
      <c r="C444" s="204"/>
      <c r="D444" s="203"/>
      <c r="E444" s="203"/>
      <c r="H444" s="203"/>
      <c r="I444" s="205"/>
      <c r="J444" s="205"/>
      <c r="K444" s="205"/>
      <c r="L444" s="205"/>
      <c r="M444" s="205"/>
      <c r="O444" s="205">
        <f t="shared" si="21"/>
        <v>0</v>
      </c>
      <c r="P444" s="205">
        <f>IFERROR(IF(G444="X",0,IF(H444="X",0,VLOOKUP(H444,'1'!$K$3:$L$16,2,FALSE))),0)</f>
        <v>0</v>
      </c>
      <c r="Q444" s="205">
        <f t="shared" si="19"/>
        <v>0</v>
      </c>
      <c r="R444" s="205">
        <f>IFERROR(VLOOKUP(H444,'47'!$K$3:$M$16,3,FALSE),0)</f>
        <v>0</v>
      </c>
      <c r="S444" s="205">
        <f t="shared" si="20"/>
        <v>0</v>
      </c>
      <c r="T444" s="205"/>
      <c r="U444" s="205"/>
      <c r="V444" s="205"/>
    </row>
    <row r="445" spans="1:22">
      <c r="A445" s="203"/>
      <c r="B445" s="204"/>
      <c r="C445" s="204"/>
      <c r="D445" s="203"/>
      <c r="E445" s="203"/>
      <c r="H445" s="203"/>
      <c r="I445" s="205"/>
      <c r="J445" s="205"/>
      <c r="K445" s="205"/>
      <c r="L445" s="205"/>
      <c r="M445" s="205"/>
      <c r="O445" s="205">
        <f t="shared" si="21"/>
        <v>0</v>
      </c>
      <c r="P445" s="205">
        <f>IFERROR(IF(G445="X",0,IF(H445="X",0,VLOOKUP(H445,'1'!$K$3:$L$16,2,FALSE))),0)</f>
        <v>0</v>
      </c>
      <c r="Q445" s="205">
        <f t="shared" si="19"/>
        <v>0</v>
      </c>
      <c r="R445" s="205">
        <f>IFERROR(VLOOKUP(H445,'47'!$K$3:$M$16,3,FALSE),0)</f>
        <v>0</v>
      </c>
      <c r="S445" s="205">
        <f t="shared" si="20"/>
        <v>0</v>
      </c>
      <c r="T445" s="205"/>
      <c r="U445" s="205"/>
      <c r="V445" s="205"/>
    </row>
    <row r="446" spans="1:22">
      <c r="A446" s="203"/>
      <c r="B446" s="204"/>
      <c r="C446" s="204"/>
      <c r="D446" s="203"/>
      <c r="E446" s="203"/>
      <c r="H446" s="203"/>
      <c r="I446" s="205"/>
      <c r="J446" s="205"/>
      <c r="K446" s="205"/>
      <c r="L446" s="205"/>
      <c r="M446" s="205"/>
      <c r="O446" s="205">
        <f t="shared" si="21"/>
        <v>0</v>
      </c>
      <c r="P446" s="205">
        <f>IFERROR(IF(G446="X",0,IF(H446="X",0,VLOOKUP(H446,'1'!$K$3:$L$16,2,FALSE))),0)</f>
        <v>0</v>
      </c>
      <c r="Q446" s="205">
        <f t="shared" si="19"/>
        <v>0</v>
      </c>
      <c r="R446" s="205">
        <f>IFERROR(VLOOKUP(H446,'47'!$K$3:$M$16,3,FALSE),0)</f>
        <v>0</v>
      </c>
      <c r="S446" s="205">
        <f t="shared" si="20"/>
        <v>0</v>
      </c>
      <c r="T446" s="205"/>
      <c r="U446" s="205"/>
      <c r="V446" s="205"/>
    </row>
    <row r="447" spans="1:22">
      <c r="A447" s="203"/>
      <c r="B447" s="204"/>
      <c r="C447" s="204"/>
      <c r="D447" s="203"/>
      <c r="E447" s="203"/>
      <c r="H447" s="203"/>
      <c r="I447" s="205"/>
      <c r="J447" s="205"/>
      <c r="K447" s="205"/>
      <c r="L447" s="205"/>
      <c r="M447" s="205"/>
      <c r="O447" s="205">
        <f t="shared" si="21"/>
        <v>0</v>
      </c>
      <c r="P447" s="205">
        <f>IFERROR(IF(G447="X",0,IF(H447="X",0,VLOOKUP(H447,'1'!$K$3:$L$16,2,FALSE))),0)</f>
        <v>0</v>
      </c>
      <c r="Q447" s="205">
        <f t="shared" si="19"/>
        <v>0</v>
      </c>
      <c r="R447" s="205">
        <f>IFERROR(VLOOKUP(H447,'47'!$K$3:$M$16,3,FALSE),0)</f>
        <v>0</v>
      </c>
      <c r="S447" s="205">
        <f t="shared" si="20"/>
        <v>0</v>
      </c>
      <c r="T447" s="205"/>
      <c r="U447" s="205"/>
      <c r="V447" s="205"/>
    </row>
    <row r="448" spans="1:22">
      <c r="A448" s="203"/>
      <c r="B448" s="204"/>
      <c r="C448" s="204"/>
      <c r="D448" s="203"/>
      <c r="E448" s="203"/>
      <c r="H448" s="203"/>
      <c r="I448" s="205"/>
      <c r="J448" s="205"/>
      <c r="K448" s="205"/>
      <c r="L448" s="205"/>
      <c r="M448" s="205"/>
      <c r="O448" s="205">
        <f t="shared" si="21"/>
        <v>0</v>
      </c>
      <c r="P448" s="205">
        <f>IFERROR(IF(G448="X",0,IF(H448="X",0,VLOOKUP(H448,'1'!$K$3:$L$16,2,FALSE))),0)</f>
        <v>0</v>
      </c>
      <c r="Q448" s="205">
        <f t="shared" si="19"/>
        <v>0</v>
      </c>
      <c r="R448" s="205">
        <f>IFERROR(VLOOKUP(H448,'47'!$K$3:$M$16,3,FALSE),0)</f>
        <v>0</v>
      </c>
      <c r="S448" s="205">
        <f t="shared" si="20"/>
        <v>0</v>
      </c>
      <c r="T448" s="205"/>
      <c r="U448" s="205"/>
      <c r="V448" s="205"/>
    </row>
    <row r="449" spans="1:22">
      <c r="A449" s="203"/>
      <c r="B449" s="204"/>
      <c r="C449" s="204"/>
      <c r="D449" s="203"/>
      <c r="E449" s="203"/>
      <c r="H449" s="203"/>
      <c r="I449" s="205"/>
      <c r="J449" s="205"/>
      <c r="K449" s="205"/>
      <c r="L449" s="205"/>
      <c r="M449" s="205"/>
      <c r="O449" s="205">
        <f t="shared" si="21"/>
        <v>0</v>
      </c>
      <c r="P449" s="205">
        <f>IFERROR(IF(G449="X",0,IF(H449="X",0,VLOOKUP(H449,'1'!$K$3:$L$16,2,FALSE))),0)</f>
        <v>0</v>
      </c>
      <c r="Q449" s="205">
        <f t="shared" si="19"/>
        <v>0</v>
      </c>
      <c r="R449" s="205">
        <f>IFERROR(VLOOKUP(H449,'47'!$K$3:$M$16,3,FALSE),0)</f>
        <v>0</v>
      </c>
      <c r="S449" s="205">
        <f t="shared" si="20"/>
        <v>0</v>
      </c>
      <c r="T449" s="205"/>
      <c r="U449" s="205"/>
      <c r="V449" s="205"/>
    </row>
    <row r="450" spans="1:22">
      <c r="A450" s="203"/>
      <c r="B450" s="204"/>
      <c r="C450" s="204"/>
      <c r="D450" s="203"/>
      <c r="E450" s="203"/>
      <c r="H450" s="203"/>
      <c r="I450" s="205"/>
      <c r="J450" s="205"/>
      <c r="K450" s="205"/>
      <c r="L450" s="205"/>
      <c r="M450" s="205"/>
      <c r="O450" s="205">
        <f t="shared" si="21"/>
        <v>0</v>
      </c>
      <c r="P450" s="205">
        <f>IFERROR(IF(G450="X",0,IF(H450="X",0,VLOOKUP(H450,'1'!$K$3:$L$16,2,FALSE))),0)</f>
        <v>0</v>
      </c>
      <c r="Q450" s="205">
        <f t="shared" si="19"/>
        <v>0</v>
      </c>
      <c r="R450" s="205">
        <f>IFERROR(VLOOKUP(H450,'47'!$K$3:$M$16,3,FALSE),0)</f>
        <v>0</v>
      </c>
      <c r="S450" s="205">
        <f t="shared" si="20"/>
        <v>0</v>
      </c>
      <c r="T450" s="205"/>
      <c r="U450" s="205"/>
      <c r="V450" s="205"/>
    </row>
    <row r="451" spans="1:22">
      <c r="A451" s="203"/>
      <c r="B451" s="204"/>
      <c r="C451" s="204"/>
      <c r="D451" s="203"/>
      <c r="E451" s="203"/>
      <c r="H451" s="203"/>
      <c r="I451" s="205"/>
      <c r="J451" s="205"/>
      <c r="K451" s="205"/>
      <c r="L451" s="205"/>
      <c r="M451" s="205"/>
      <c r="O451" s="205">
        <f t="shared" si="21"/>
        <v>0</v>
      </c>
      <c r="P451" s="205">
        <f>IFERROR(IF(G451="X",0,IF(H451="X",0,VLOOKUP(H451,'1'!$K$3:$L$16,2,FALSE))),0)</f>
        <v>0</v>
      </c>
      <c r="Q451" s="205">
        <f t="shared" si="19"/>
        <v>0</v>
      </c>
      <c r="R451" s="205">
        <f>IFERROR(VLOOKUP(H451,'47'!$K$3:$M$16,3,FALSE),0)</f>
        <v>0</v>
      </c>
      <c r="S451" s="205">
        <f t="shared" si="20"/>
        <v>0</v>
      </c>
      <c r="T451" s="205"/>
      <c r="U451" s="205"/>
      <c r="V451" s="205"/>
    </row>
    <row r="452" spans="1:22">
      <c r="A452" s="203"/>
      <c r="B452" s="204"/>
      <c r="C452" s="204"/>
      <c r="D452" s="203"/>
      <c r="E452" s="203"/>
      <c r="H452" s="203"/>
      <c r="I452" s="205"/>
      <c r="J452" s="205"/>
      <c r="K452" s="205"/>
      <c r="L452" s="205"/>
      <c r="M452" s="205"/>
      <c r="O452" s="205">
        <f t="shared" si="21"/>
        <v>0</v>
      </c>
      <c r="P452" s="205">
        <f>IFERROR(IF(G452="X",0,IF(H452="X",0,VLOOKUP(H452,'1'!$K$3:$L$16,2,FALSE))),0)</f>
        <v>0</v>
      </c>
      <c r="Q452" s="205">
        <f t="shared" ref="Q452:Q499" si="22">O452*P452</f>
        <v>0</v>
      </c>
      <c r="R452" s="205">
        <f>IFERROR(VLOOKUP(H452,'47'!$K$3:$M$16,3,FALSE),0)</f>
        <v>0</v>
      </c>
      <c r="S452" s="205">
        <f t="shared" ref="S452:S499" si="23">IF(R452=0,0,Q452/R452)</f>
        <v>0</v>
      </c>
      <c r="T452" s="205"/>
      <c r="U452" s="205"/>
      <c r="V452" s="205"/>
    </row>
    <row r="453" spans="1:22">
      <c r="A453" s="203"/>
      <c r="B453" s="204"/>
      <c r="C453" s="204"/>
      <c r="D453" s="203"/>
      <c r="E453" s="203"/>
      <c r="H453" s="203"/>
      <c r="I453" s="205"/>
      <c r="J453" s="205"/>
      <c r="K453" s="205"/>
      <c r="L453" s="205"/>
      <c r="M453" s="205"/>
      <c r="O453" s="205">
        <f t="shared" si="21"/>
        <v>0</v>
      </c>
      <c r="P453" s="205">
        <f>IFERROR(IF(G453="X",0,IF(H453="X",0,VLOOKUP(H453,'1'!$K$3:$L$16,2,FALSE))),0)</f>
        <v>0</v>
      </c>
      <c r="Q453" s="205">
        <f t="shared" si="22"/>
        <v>0</v>
      </c>
      <c r="R453" s="205">
        <f>IFERROR(VLOOKUP(H453,'47'!$K$3:$M$16,3,FALSE),0)</f>
        <v>0</v>
      </c>
      <c r="S453" s="205">
        <f t="shared" si="23"/>
        <v>0</v>
      </c>
      <c r="T453" s="205"/>
      <c r="U453" s="205"/>
      <c r="V453" s="205"/>
    </row>
    <row r="454" spans="1:22">
      <c r="A454" s="203"/>
      <c r="B454" s="204"/>
      <c r="C454" s="204"/>
      <c r="D454" s="203"/>
      <c r="E454" s="203"/>
      <c r="H454" s="203"/>
      <c r="I454" s="205"/>
      <c r="J454" s="205"/>
      <c r="K454" s="205"/>
      <c r="L454" s="205"/>
      <c r="M454" s="205"/>
      <c r="O454" s="205">
        <f t="shared" si="21"/>
        <v>0</v>
      </c>
      <c r="P454" s="205">
        <f>IFERROR(IF(G454="X",0,IF(H454="X",0,VLOOKUP(H454,'1'!$K$3:$L$16,2,FALSE))),0)</f>
        <v>0</v>
      </c>
      <c r="Q454" s="205">
        <f t="shared" si="22"/>
        <v>0</v>
      </c>
      <c r="R454" s="205">
        <f>IFERROR(VLOOKUP(H454,'47'!$K$3:$M$16,3,FALSE),0)</f>
        <v>0</v>
      </c>
      <c r="S454" s="205">
        <f t="shared" si="23"/>
        <v>0</v>
      </c>
      <c r="T454" s="205"/>
      <c r="U454" s="205"/>
      <c r="V454" s="205"/>
    </row>
    <row r="455" spans="1:22">
      <c r="A455" s="203"/>
      <c r="B455" s="204"/>
      <c r="C455" s="204"/>
      <c r="D455" s="203"/>
      <c r="E455" s="203"/>
      <c r="H455" s="203"/>
      <c r="I455" s="205"/>
      <c r="J455" s="205"/>
      <c r="K455" s="205"/>
      <c r="L455" s="205"/>
      <c r="M455" s="205"/>
      <c r="O455" s="205">
        <f t="shared" si="21"/>
        <v>0</v>
      </c>
      <c r="P455" s="205">
        <f>IFERROR(IF(G455="X",0,IF(H455="X",0,VLOOKUP(H455,'1'!$K$3:$L$16,2,FALSE))),0)</f>
        <v>0</v>
      </c>
      <c r="Q455" s="205">
        <f t="shared" si="22"/>
        <v>0</v>
      </c>
      <c r="R455" s="205">
        <f>IFERROR(VLOOKUP(H455,'47'!$K$3:$M$16,3,FALSE),0)</f>
        <v>0</v>
      </c>
      <c r="S455" s="205">
        <f t="shared" si="23"/>
        <v>0</v>
      </c>
      <c r="T455" s="205"/>
      <c r="U455" s="205"/>
      <c r="V455" s="205"/>
    </row>
    <row r="456" spans="1:22">
      <c r="A456" s="203"/>
      <c r="B456" s="204"/>
      <c r="C456" s="204"/>
      <c r="D456" s="203"/>
      <c r="E456" s="203"/>
      <c r="H456" s="203"/>
      <c r="I456" s="205"/>
      <c r="J456" s="205"/>
      <c r="K456" s="205"/>
      <c r="L456" s="205"/>
      <c r="M456" s="205"/>
      <c r="O456" s="205">
        <f t="shared" si="21"/>
        <v>0</v>
      </c>
      <c r="P456" s="205">
        <f>IFERROR(IF(G456="X",0,IF(H456="X",0,VLOOKUP(H456,'1'!$K$3:$L$16,2,FALSE))),0)</f>
        <v>0</v>
      </c>
      <c r="Q456" s="205">
        <f t="shared" si="22"/>
        <v>0</v>
      </c>
      <c r="R456" s="205">
        <f>IFERROR(VLOOKUP(H456,'47'!$K$3:$M$16,3,FALSE),0)</f>
        <v>0</v>
      </c>
      <c r="S456" s="205">
        <f t="shared" si="23"/>
        <v>0</v>
      </c>
      <c r="T456" s="205"/>
      <c r="U456" s="205"/>
      <c r="V456" s="205"/>
    </row>
    <row r="457" spans="1:22">
      <c r="A457" s="203"/>
      <c r="B457" s="204"/>
      <c r="C457" s="204"/>
      <c r="D457" s="203"/>
      <c r="E457" s="203"/>
      <c r="H457" s="203"/>
      <c r="I457" s="205"/>
      <c r="J457" s="205"/>
      <c r="K457" s="205"/>
      <c r="L457" s="205"/>
      <c r="M457" s="205"/>
      <c r="O457" s="205">
        <f t="shared" si="21"/>
        <v>0</v>
      </c>
      <c r="P457" s="205">
        <f>IFERROR(IF(G457="X",0,IF(H457="X",0,VLOOKUP(H457,'1'!$K$3:$L$16,2,FALSE))),0)</f>
        <v>0</v>
      </c>
      <c r="Q457" s="205">
        <f t="shared" si="22"/>
        <v>0</v>
      </c>
      <c r="R457" s="205">
        <f>IFERROR(VLOOKUP(H457,'47'!$K$3:$M$16,3,FALSE),0)</f>
        <v>0</v>
      </c>
      <c r="S457" s="205">
        <f t="shared" si="23"/>
        <v>0</v>
      </c>
      <c r="T457" s="205"/>
      <c r="U457" s="205"/>
      <c r="V457" s="205"/>
    </row>
    <row r="458" spans="1:22">
      <c r="A458" s="203"/>
      <c r="B458" s="204"/>
      <c r="C458" s="204"/>
      <c r="D458" s="203"/>
      <c r="E458" s="203"/>
      <c r="H458" s="203"/>
      <c r="I458" s="205"/>
      <c r="J458" s="205"/>
      <c r="K458" s="205"/>
      <c r="L458" s="205"/>
      <c r="M458" s="205"/>
      <c r="O458" s="205">
        <f t="shared" si="21"/>
        <v>0</v>
      </c>
      <c r="P458" s="205">
        <f>IFERROR(IF(G458="X",0,IF(H458="X",0,VLOOKUP(H458,'1'!$K$3:$L$16,2,FALSE))),0)</f>
        <v>0</v>
      </c>
      <c r="Q458" s="205">
        <f t="shared" si="22"/>
        <v>0</v>
      </c>
      <c r="R458" s="205">
        <f>IFERROR(VLOOKUP(H458,'47'!$K$3:$M$16,3,FALSE),0)</f>
        <v>0</v>
      </c>
      <c r="S458" s="205">
        <f t="shared" si="23"/>
        <v>0</v>
      </c>
      <c r="T458" s="205"/>
      <c r="U458" s="205"/>
      <c r="V458" s="205"/>
    </row>
    <row r="459" spans="1:22">
      <c r="A459" s="203"/>
      <c r="B459" s="204"/>
      <c r="C459" s="204"/>
      <c r="D459" s="203"/>
      <c r="E459" s="203"/>
      <c r="H459" s="203"/>
      <c r="I459" s="205"/>
      <c r="J459" s="205"/>
      <c r="K459" s="205"/>
      <c r="L459" s="205"/>
      <c r="M459" s="205"/>
      <c r="O459" s="205">
        <f t="shared" si="21"/>
        <v>0</v>
      </c>
      <c r="P459" s="205">
        <f>IFERROR(IF(G459="X",0,IF(H459="X",0,VLOOKUP(H459,'1'!$K$3:$L$16,2,FALSE))),0)</f>
        <v>0</v>
      </c>
      <c r="Q459" s="205">
        <f t="shared" si="22"/>
        <v>0</v>
      </c>
      <c r="R459" s="205">
        <f>IFERROR(VLOOKUP(H459,'47'!$K$3:$M$16,3,FALSE),0)</f>
        <v>0</v>
      </c>
      <c r="S459" s="205">
        <f t="shared" si="23"/>
        <v>0</v>
      </c>
      <c r="T459" s="205"/>
      <c r="U459" s="205"/>
      <c r="V459" s="205"/>
    </row>
    <row r="460" spans="1:22">
      <c r="A460" s="203"/>
      <c r="B460" s="204"/>
      <c r="C460" s="204"/>
      <c r="D460" s="203"/>
      <c r="E460" s="203"/>
      <c r="H460" s="203"/>
      <c r="I460" s="205"/>
      <c r="J460" s="205"/>
      <c r="K460" s="205"/>
      <c r="L460" s="205"/>
      <c r="M460" s="205"/>
      <c r="O460" s="205">
        <f t="shared" si="21"/>
        <v>0</v>
      </c>
      <c r="P460" s="205">
        <f>IFERROR(IF(G460="X",0,IF(H460="X",0,VLOOKUP(H460,'1'!$K$3:$L$16,2,FALSE))),0)</f>
        <v>0</v>
      </c>
      <c r="Q460" s="205">
        <f t="shared" si="22"/>
        <v>0</v>
      </c>
      <c r="R460" s="205">
        <f>IFERROR(VLOOKUP(H460,'47'!$K$3:$M$16,3,FALSE),0)</f>
        <v>0</v>
      </c>
      <c r="S460" s="205">
        <f t="shared" si="23"/>
        <v>0</v>
      </c>
      <c r="T460" s="205"/>
      <c r="U460" s="205"/>
      <c r="V460" s="205"/>
    </row>
    <row r="461" spans="1:22">
      <c r="A461" s="203"/>
      <c r="B461" s="204"/>
      <c r="C461" s="204"/>
      <c r="D461" s="203"/>
      <c r="E461" s="203"/>
      <c r="H461" s="203"/>
      <c r="I461" s="205"/>
      <c r="J461" s="205"/>
      <c r="K461" s="205"/>
      <c r="L461" s="205"/>
      <c r="M461" s="205"/>
      <c r="O461" s="205">
        <f t="shared" si="21"/>
        <v>0</v>
      </c>
      <c r="P461" s="205">
        <f>IFERROR(IF(G461="X",0,IF(H461="X",0,VLOOKUP(H461,'1'!$K$3:$L$16,2,FALSE))),0)</f>
        <v>0</v>
      </c>
      <c r="Q461" s="205">
        <f t="shared" si="22"/>
        <v>0</v>
      </c>
      <c r="R461" s="205">
        <f>IFERROR(VLOOKUP(H461,'47'!$K$3:$M$16,3,FALSE),0)</f>
        <v>0</v>
      </c>
      <c r="S461" s="205">
        <f t="shared" si="23"/>
        <v>0</v>
      </c>
      <c r="T461" s="205"/>
      <c r="U461" s="205"/>
      <c r="V461" s="205"/>
    </row>
    <row r="462" spans="1:22">
      <c r="A462" s="203"/>
      <c r="B462" s="204"/>
      <c r="C462" s="204"/>
      <c r="D462" s="203"/>
      <c r="E462" s="203"/>
      <c r="H462" s="203"/>
      <c r="I462" s="205"/>
      <c r="J462" s="205"/>
      <c r="K462" s="205"/>
      <c r="L462" s="205"/>
      <c r="M462" s="205"/>
      <c r="O462" s="205">
        <f t="shared" si="21"/>
        <v>0</v>
      </c>
      <c r="P462" s="205">
        <f>IFERROR(IF(G462="X",0,IF(H462="X",0,VLOOKUP(H462,'1'!$K$3:$L$16,2,FALSE))),0)</f>
        <v>0</v>
      </c>
      <c r="Q462" s="205">
        <f t="shared" si="22"/>
        <v>0</v>
      </c>
      <c r="R462" s="205">
        <f>IFERROR(VLOOKUP(H462,'47'!$K$3:$M$16,3,FALSE),0)</f>
        <v>0</v>
      </c>
      <c r="S462" s="205">
        <f t="shared" si="23"/>
        <v>0</v>
      </c>
      <c r="T462" s="205"/>
      <c r="U462" s="205"/>
      <c r="V462" s="205"/>
    </row>
    <row r="463" spans="1:22">
      <c r="A463" s="203"/>
      <c r="B463" s="204"/>
      <c r="C463" s="204"/>
      <c r="D463" s="203"/>
      <c r="E463" s="203"/>
      <c r="H463" s="203"/>
      <c r="I463" s="205"/>
      <c r="J463" s="205"/>
      <c r="K463" s="205"/>
      <c r="L463" s="205"/>
      <c r="M463" s="205"/>
      <c r="O463" s="205">
        <f t="shared" si="21"/>
        <v>0</v>
      </c>
      <c r="P463" s="205">
        <f>IFERROR(IF(G463="X",0,IF(H463="X",0,VLOOKUP(H463,'1'!$K$3:$L$16,2,FALSE))),0)</f>
        <v>0</v>
      </c>
      <c r="Q463" s="205">
        <f t="shared" si="22"/>
        <v>0</v>
      </c>
      <c r="R463" s="205">
        <f>IFERROR(VLOOKUP(H463,'47'!$K$3:$M$16,3,FALSE),0)</f>
        <v>0</v>
      </c>
      <c r="S463" s="205">
        <f t="shared" si="23"/>
        <v>0</v>
      </c>
      <c r="T463" s="205"/>
      <c r="U463" s="205"/>
      <c r="V463" s="205"/>
    </row>
    <row r="464" spans="1:22">
      <c r="A464" s="203"/>
      <c r="B464" s="204"/>
      <c r="C464" s="204"/>
      <c r="D464" s="203"/>
      <c r="E464" s="203"/>
      <c r="H464" s="203"/>
      <c r="I464" s="205"/>
      <c r="J464" s="205"/>
      <c r="K464" s="205"/>
      <c r="L464" s="205"/>
      <c r="M464" s="205"/>
      <c r="O464" s="205">
        <f t="shared" si="21"/>
        <v>0</v>
      </c>
      <c r="P464" s="205">
        <f>IFERROR(IF(G464="X",0,IF(H464="X",0,VLOOKUP(H464,'1'!$K$3:$L$16,2,FALSE))),0)</f>
        <v>0</v>
      </c>
      <c r="Q464" s="205">
        <f t="shared" si="22"/>
        <v>0</v>
      </c>
      <c r="R464" s="205">
        <f>IFERROR(VLOOKUP(H464,'47'!$K$3:$M$16,3,FALSE),0)</f>
        <v>0</v>
      </c>
      <c r="S464" s="205">
        <f t="shared" si="23"/>
        <v>0</v>
      </c>
      <c r="T464" s="205"/>
      <c r="U464" s="205"/>
      <c r="V464" s="205"/>
    </row>
    <row r="465" spans="1:22">
      <c r="A465" s="203"/>
      <c r="B465" s="204"/>
      <c r="C465" s="204"/>
      <c r="D465" s="203"/>
      <c r="E465" s="203"/>
      <c r="H465" s="203"/>
      <c r="I465" s="205"/>
      <c r="J465" s="205"/>
      <c r="K465" s="205"/>
      <c r="L465" s="205"/>
      <c r="M465" s="205"/>
      <c r="O465" s="205">
        <f t="shared" si="21"/>
        <v>0</v>
      </c>
      <c r="P465" s="205">
        <f>IFERROR(IF(G465="X",0,IF(H465="X",0,VLOOKUP(H465,'1'!$K$3:$L$16,2,FALSE))),0)</f>
        <v>0</v>
      </c>
      <c r="Q465" s="205">
        <f t="shared" si="22"/>
        <v>0</v>
      </c>
      <c r="R465" s="205">
        <f>IFERROR(VLOOKUP(H465,'47'!$K$3:$M$16,3,FALSE),0)</f>
        <v>0</v>
      </c>
      <c r="S465" s="205">
        <f t="shared" si="23"/>
        <v>0</v>
      </c>
      <c r="T465" s="205"/>
      <c r="U465" s="205"/>
      <c r="V465" s="205"/>
    </row>
    <row r="466" spans="1:22">
      <c r="A466" s="203"/>
      <c r="B466" s="204"/>
      <c r="C466" s="204"/>
      <c r="D466" s="203"/>
      <c r="E466" s="203"/>
      <c r="H466" s="203"/>
      <c r="I466" s="205"/>
      <c r="J466" s="205"/>
      <c r="K466" s="205"/>
      <c r="L466" s="205"/>
      <c r="M466" s="205"/>
      <c r="O466" s="205">
        <f t="shared" si="21"/>
        <v>0</v>
      </c>
      <c r="P466" s="205">
        <f>IFERROR(IF(G466="X",0,IF(H466="X",0,VLOOKUP(H466,'1'!$K$3:$L$16,2,FALSE))),0)</f>
        <v>0</v>
      </c>
      <c r="Q466" s="205">
        <f t="shared" si="22"/>
        <v>0</v>
      </c>
      <c r="R466" s="205">
        <f>IFERROR(VLOOKUP(H466,'47'!$K$3:$M$16,3,FALSE),0)</f>
        <v>0</v>
      </c>
      <c r="S466" s="205">
        <f t="shared" si="23"/>
        <v>0</v>
      </c>
      <c r="T466" s="205"/>
      <c r="U466" s="205"/>
      <c r="V466" s="205"/>
    </row>
    <row r="467" spans="1:22">
      <c r="A467" s="203"/>
      <c r="B467" s="204"/>
      <c r="C467" s="204"/>
      <c r="D467" s="203"/>
      <c r="E467" s="203"/>
      <c r="H467" s="203"/>
      <c r="I467" s="205"/>
      <c r="J467" s="205"/>
      <c r="K467" s="205"/>
      <c r="L467" s="205"/>
      <c r="M467" s="205"/>
      <c r="O467" s="205">
        <f t="shared" si="21"/>
        <v>0</v>
      </c>
      <c r="P467" s="205">
        <f>IFERROR(IF(G467="X",0,IF(H467="X",0,VLOOKUP(H467,'1'!$K$3:$L$16,2,FALSE))),0)</f>
        <v>0</v>
      </c>
      <c r="Q467" s="205">
        <f t="shared" si="22"/>
        <v>0</v>
      </c>
      <c r="R467" s="205">
        <f>IFERROR(VLOOKUP(H467,'47'!$K$3:$M$16,3,FALSE),0)</f>
        <v>0</v>
      </c>
      <c r="S467" s="205">
        <f t="shared" si="23"/>
        <v>0</v>
      </c>
      <c r="T467" s="205"/>
      <c r="U467" s="205"/>
      <c r="V467" s="205"/>
    </row>
    <row r="468" spans="1:22">
      <c r="A468" s="203"/>
      <c r="B468" s="204"/>
      <c r="C468" s="204"/>
      <c r="D468" s="203"/>
      <c r="E468" s="203"/>
      <c r="H468" s="203"/>
      <c r="I468" s="205"/>
      <c r="J468" s="205"/>
      <c r="K468" s="205"/>
      <c r="L468" s="205"/>
      <c r="M468" s="205"/>
      <c r="O468" s="205">
        <f t="shared" si="21"/>
        <v>0</v>
      </c>
      <c r="P468" s="205">
        <f>IFERROR(IF(G468="X",0,IF(H468="X",0,VLOOKUP(H468,'1'!$K$3:$L$16,2,FALSE))),0)</f>
        <v>0</v>
      </c>
      <c r="Q468" s="205">
        <f t="shared" si="22"/>
        <v>0</v>
      </c>
      <c r="R468" s="205">
        <f>IFERROR(VLOOKUP(H468,'47'!$K$3:$M$16,3,FALSE),0)</f>
        <v>0</v>
      </c>
      <c r="S468" s="205">
        <f t="shared" si="23"/>
        <v>0</v>
      </c>
      <c r="T468" s="205"/>
      <c r="U468" s="205"/>
      <c r="V468" s="205"/>
    </row>
    <row r="469" spans="1:22">
      <c r="A469" s="203"/>
      <c r="B469" s="204"/>
      <c r="C469" s="204"/>
      <c r="D469" s="203"/>
      <c r="E469" s="203"/>
      <c r="H469" s="203"/>
      <c r="I469" s="205"/>
      <c r="J469" s="205"/>
      <c r="K469" s="205"/>
      <c r="L469" s="205"/>
      <c r="M469" s="205"/>
      <c r="O469" s="205">
        <f t="shared" si="21"/>
        <v>0</v>
      </c>
      <c r="P469" s="205">
        <f>IFERROR(IF(G469="X",0,IF(H469="X",0,VLOOKUP(H469,'1'!$K$3:$L$16,2,FALSE))),0)</f>
        <v>0</v>
      </c>
      <c r="Q469" s="205">
        <f t="shared" si="22"/>
        <v>0</v>
      </c>
      <c r="R469" s="205">
        <f>IFERROR(VLOOKUP(H469,'47'!$K$3:$M$16,3,FALSE),0)</f>
        <v>0</v>
      </c>
      <c r="S469" s="205">
        <f t="shared" si="23"/>
        <v>0</v>
      </c>
      <c r="T469" s="205"/>
      <c r="U469" s="205"/>
      <c r="V469" s="205"/>
    </row>
    <row r="470" spans="1:22">
      <c r="A470" s="203"/>
      <c r="B470" s="204"/>
      <c r="C470" s="204"/>
      <c r="D470" s="203"/>
      <c r="E470" s="203"/>
      <c r="H470" s="203"/>
      <c r="I470" s="205"/>
      <c r="J470" s="205"/>
      <c r="K470" s="205"/>
      <c r="L470" s="205"/>
      <c r="M470" s="205"/>
      <c r="O470" s="205">
        <f t="shared" si="21"/>
        <v>0</v>
      </c>
      <c r="P470" s="205">
        <f>IFERROR(IF(G470="X",0,IF(H470="X",0,VLOOKUP(H470,'1'!$K$3:$L$16,2,FALSE))),0)</f>
        <v>0</v>
      </c>
      <c r="Q470" s="205">
        <f t="shared" si="22"/>
        <v>0</v>
      </c>
      <c r="R470" s="205">
        <f>IFERROR(VLOOKUP(H470,'47'!$K$3:$M$16,3,FALSE),0)</f>
        <v>0</v>
      </c>
      <c r="S470" s="205">
        <f t="shared" si="23"/>
        <v>0</v>
      </c>
      <c r="T470" s="205"/>
      <c r="U470" s="205"/>
      <c r="V470" s="205"/>
    </row>
    <row r="471" spans="1:22">
      <c r="A471" s="203"/>
      <c r="B471" s="204"/>
      <c r="C471" s="204"/>
      <c r="D471" s="203"/>
      <c r="E471" s="203"/>
      <c r="H471" s="203"/>
      <c r="I471" s="205"/>
      <c r="J471" s="205"/>
      <c r="K471" s="205"/>
      <c r="L471" s="205"/>
      <c r="M471" s="205"/>
      <c r="O471" s="205">
        <f t="shared" si="21"/>
        <v>0</v>
      </c>
      <c r="P471" s="205">
        <f>IFERROR(IF(G471="X",0,IF(H471="X",0,VLOOKUP(H471,'1'!$K$3:$L$16,2,FALSE))),0)</f>
        <v>0</v>
      </c>
      <c r="Q471" s="205">
        <f t="shared" si="22"/>
        <v>0</v>
      </c>
      <c r="R471" s="205">
        <f>IFERROR(VLOOKUP(H471,'47'!$K$3:$M$16,3,FALSE),0)</f>
        <v>0</v>
      </c>
      <c r="S471" s="205">
        <f t="shared" si="23"/>
        <v>0</v>
      </c>
      <c r="T471" s="205"/>
      <c r="U471" s="205"/>
      <c r="V471" s="205"/>
    </row>
    <row r="472" spans="1:22">
      <c r="A472" s="203"/>
      <c r="B472" s="204"/>
      <c r="C472" s="204"/>
      <c r="D472" s="203"/>
      <c r="E472" s="203"/>
      <c r="H472" s="203"/>
      <c r="I472" s="205"/>
      <c r="J472" s="205"/>
      <c r="K472" s="205"/>
      <c r="L472" s="205"/>
      <c r="M472" s="205"/>
      <c r="O472" s="205">
        <f t="shared" si="21"/>
        <v>0</v>
      </c>
      <c r="P472" s="205">
        <f>IFERROR(IF(G472="X",0,IF(H472="X",0,VLOOKUP(H472,'1'!$K$3:$L$16,2,FALSE))),0)</f>
        <v>0</v>
      </c>
      <c r="Q472" s="205">
        <f t="shared" si="22"/>
        <v>0</v>
      </c>
      <c r="R472" s="205">
        <f>IFERROR(VLOOKUP(H472,'47'!$K$3:$M$16,3,FALSE),0)</f>
        <v>0</v>
      </c>
      <c r="S472" s="205">
        <f t="shared" si="23"/>
        <v>0</v>
      </c>
      <c r="T472" s="205"/>
      <c r="U472" s="205"/>
      <c r="V472" s="205"/>
    </row>
    <row r="473" spans="1:22">
      <c r="A473" s="203"/>
      <c r="B473" s="204"/>
      <c r="C473" s="204"/>
      <c r="D473" s="203"/>
      <c r="E473" s="203"/>
      <c r="H473" s="203"/>
      <c r="I473" s="205"/>
      <c r="J473" s="205"/>
      <c r="K473" s="205"/>
      <c r="L473" s="205"/>
      <c r="M473" s="205"/>
      <c r="O473" s="205">
        <f t="shared" si="21"/>
        <v>0</v>
      </c>
      <c r="P473" s="205">
        <f>IFERROR(IF(G473="X",0,IF(H473="X",0,VLOOKUP(H473,'1'!$K$3:$L$16,2,FALSE))),0)</f>
        <v>0</v>
      </c>
      <c r="Q473" s="205">
        <f t="shared" si="22"/>
        <v>0</v>
      </c>
      <c r="R473" s="205">
        <f>IFERROR(VLOOKUP(H473,'47'!$K$3:$M$16,3,FALSE),0)</f>
        <v>0</v>
      </c>
      <c r="S473" s="205">
        <f t="shared" si="23"/>
        <v>0</v>
      </c>
      <c r="T473" s="205"/>
      <c r="U473" s="205"/>
      <c r="V473" s="205"/>
    </row>
    <row r="474" spans="1:22">
      <c r="A474" s="203"/>
      <c r="B474" s="204"/>
      <c r="C474" s="204"/>
      <c r="D474" s="203"/>
      <c r="E474" s="203"/>
      <c r="H474" s="203"/>
      <c r="I474" s="205"/>
      <c r="J474" s="205"/>
      <c r="K474" s="205"/>
      <c r="L474" s="205"/>
      <c r="M474" s="205"/>
      <c r="O474" s="205">
        <f t="shared" si="21"/>
        <v>0</v>
      </c>
      <c r="P474" s="205">
        <f>IFERROR(IF(G474="X",0,IF(H474="X",0,VLOOKUP(H474,'1'!$K$3:$L$16,2,FALSE))),0)</f>
        <v>0</v>
      </c>
      <c r="Q474" s="205">
        <f t="shared" si="22"/>
        <v>0</v>
      </c>
      <c r="R474" s="205">
        <f>IFERROR(VLOOKUP(H474,'47'!$K$3:$M$16,3,FALSE),0)</f>
        <v>0</v>
      </c>
      <c r="S474" s="205">
        <f t="shared" si="23"/>
        <v>0</v>
      </c>
      <c r="T474" s="205"/>
      <c r="U474" s="205"/>
      <c r="V474" s="205"/>
    </row>
    <row r="475" spans="1:22">
      <c r="A475" s="203"/>
      <c r="B475" s="204"/>
      <c r="C475" s="204"/>
      <c r="D475" s="203"/>
      <c r="E475" s="203"/>
      <c r="H475" s="203"/>
      <c r="I475" s="205"/>
      <c r="J475" s="205"/>
      <c r="K475" s="205"/>
      <c r="L475" s="205"/>
      <c r="M475" s="205"/>
      <c r="O475" s="205">
        <f t="shared" si="21"/>
        <v>0</v>
      </c>
      <c r="P475" s="205">
        <f>IFERROR(IF(G475="X",0,IF(H475="X",0,VLOOKUP(H475,'1'!$K$3:$L$16,2,FALSE))),0)</f>
        <v>0</v>
      </c>
      <c r="Q475" s="205">
        <f t="shared" si="22"/>
        <v>0</v>
      </c>
      <c r="R475" s="205">
        <f>IFERROR(VLOOKUP(H475,'47'!$K$3:$M$16,3,FALSE),0)</f>
        <v>0</v>
      </c>
      <c r="S475" s="205">
        <f t="shared" si="23"/>
        <v>0</v>
      </c>
      <c r="T475" s="205"/>
      <c r="U475" s="205"/>
      <c r="V475" s="205"/>
    </row>
    <row r="476" spans="1:22">
      <c r="A476" s="203"/>
      <c r="B476" s="204"/>
      <c r="C476" s="204"/>
      <c r="D476" s="203"/>
      <c r="E476" s="203"/>
      <c r="H476" s="203"/>
      <c r="I476" s="205"/>
      <c r="J476" s="205"/>
      <c r="K476" s="205"/>
      <c r="L476" s="205"/>
      <c r="M476" s="205"/>
      <c r="O476" s="205">
        <f t="shared" si="21"/>
        <v>0</v>
      </c>
      <c r="P476" s="205">
        <f>IFERROR(IF(G476="X",0,IF(H476="X",0,VLOOKUP(H476,'1'!$K$3:$L$16,2,FALSE))),0)</f>
        <v>0</v>
      </c>
      <c r="Q476" s="205">
        <f t="shared" si="22"/>
        <v>0</v>
      </c>
      <c r="R476" s="205">
        <f>IFERROR(VLOOKUP(H476,'47'!$K$3:$M$16,3,FALSE),0)</f>
        <v>0</v>
      </c>
      <c r="S476" s="205">
        <f t="shared" si="23"/>
        <v>0</v>
      </c>
      <c r="T476" s="205"/>
      <c r="U476" s="205"/>
      <c r="V476" s="205"/>
    </row>
    <row r="477" spans="1:22">
      <c r="A477" s="203"/>
      <c r="B477" s="204"/>
      <c r="C477" s="204"/>
      <c r="D477" s="203"/>
      <c r="E477" s="203"/>
      <c r="H477" s="203"/>
      <c r="I477" s="205"/>
      <c r="J477" s="205"/>
      <c r="K477" s="205"/>
      <c r="L477" s="205"/>
      <c r="M477" s="205"/>
      <c r="O477" s="205">
        <f t="shared" ref="O477:O499" si="24">SUM(J477+M477)</f>
        <v>0</v>
      </c>
      <c r="P477" s="205">
        <f>IFERROR(IF(G477="X",0,IF(H477="X",0,VLOOKUP(H477,'1'!$K$3:$L$16,2,FALSE))),0)</f>
        <v>0</v>
      </c>
      <c r="Q477" s="205">
        <f t="shared" si="22"/>
        <v>0</v>
      </c>
      <c r="R477" s="205">
        <f>IFERROR(VLOOKUP(H477,'47'!$K$3:$M$16,3,FALSE),0)</f>
        <v>0</v>
      </c>
      <c r="S477" s="205">
        <f t="shared" si="23"/>
        <v>0</v>
      </c>
      <c r="T477" s="205"/>
      <c r="U477" s="205"/>
      <c r="V477" s="205"/>
    </row>
    <row r="478" spans="1:22">
      <c r="A478" s="203"/>
      <c r="B478" s="204"/>
      <c r="C478" s="204"/>
      <c r="D478" s="203"/>
      <c r="E478" s="203"/>
      <c r="H478" s="203"/>
      <c r="I478" s="205"/>
      <c r="J478" s="205"/>
      <c r="K478" s="205"/>
      <c r="L478" s="205"/>
      <c r="M478" s="205"/>
      <c r="O478" s="205">
        <f t="shared" si="24"/>
        <v>0</v>
      </c>
      <c r="P478" s="205">
        <f>IFERROR(IF(G478="X",0,IF(H478="X",0,VLOOKUP(H478,'1'!$K$3:$L$16,2,FALSE))),0)</f>
        <v>0</v>
      </c>
      <c r="Q478" s="205">
        <f t="shared" si="22"/>
        <v>0</v>
      </c>
      <c r="R478" s="205">
        <f>IFERROR(VLOOKUP(H478,'47'!$K$3:$M$16,3,FALSE),0)</f>
        <v>0</v>
      </c>
      <c r="S478" s="205">
        <f t="shared" si="23"/>
        <v>0</v>
      </c>
      <c r="T478" s="205"/>
      <c r="U478" s="205"/>
      <c r="V478" s="205"/>
    </row>
    <row r="479" spans="1:22">
      <c r="A479" s="203"/>
      <c r="B479" s="204"/>
      <c r="C479" s="204"/>
      <c r="D479" s="203"/>
      <c r="E479" s="203"/>
      <c r="H479" s="203"/>
      <c r="I479" s="205"/>
      <c r="J479" s="205"/>
      <c r="K479" s="205"/>
      <c r="L479" s="205"/>
      <c r="M479" s="205"/>
      <c r="O479" s="205">
        <f t="shared" si="24"/>
        <v>0</v>
      </c>
      <c r="P479" s="205">
        <f>IFERROR(IF(G479="X",0,IF(H479="X",0,VLOOKUP(H479,'1'!$K$3:$L$16,2,FALSE))),0)</f>
        <v>0</v>
      </c>
      <c r="Q479" s="205">
        <f t="shared" si="22"/>
        <v>0</v>
      </c>
      <c r="R479" s="205">
        <f>IFERROR(VLOOKUP(H479,'47'!$K$3:$M$16,3,FALSE),0)</f>
        <v>0</v>
      </c>
      <c r="S479" s="205">
        <f t="shared" si="23"/>
        <v>0</v>
      </c>
      <c r="T479" s="205"/>
      <c r="U479" s="205"/>
      <c r="V479" s="205"/>
    </row>
    <row r="480" spans="1:22">
      <c r="A480" s="203"/>
      <c r="B480" s="204"/>
      <c r="C480" s="204"/>
      <c r="D480" s="203"/>
      <c r="E480" s="203"/>
      <c r="H480" s="203"/>
      <c r="I480" s="205"/>
      <c r="J480" s="205"/>
      <c r="K480" s="205"/>
      <c r="L480" s="205"/>
      <c r="M480" s="205"/>
      <c r="O480" s="205">
        <f t="shared" si="24"/>
        <v>0</v>
      </c>
      <c r="P480" s="205">
        <f>IFERROR(IF(G480="X",0,IF(H480="X",0,VLOOKUP(H480,'1'!$K$3:$L$16,2,FALSE))),0)</f>
        <v>0</v>
      </c>
      <c r="Q480" s="205">
        <f t="shared" si="22"/>
        <v>0</v>
      </c>
      <c r="R480" s="205">
        <f>IFERROR(VLOOKUP(H480,'47'!$K$3:$M$16,3,FALSE),0)</f>
        <v>0</v>
      </c>
      <c r="S480" s="205">
        <f t="shared" si="23"/>
        <v>0</v>
      </c>
      <c r="T480" s="205"/>
      <c r="U480" s="205"/>
      <c r="V480" s="205"/>
    </row>
    <row r="481" spans="1:22">
      <c r="A481" s="203"/>
      <c r="B481" s="204"/>
      <c r="C481" s="204"/>
      <c r="D481" s="203"/>
      <c r="E481" s="203"/>
      <c r="H481" s="203"/>
      <c r="I481" s="205"/>
      <c r="J481" s="205"/>
      <c r="K481" s="205"/>
      <c r="L481" s="205"/>
      <c r="M481" s="205"/>
      <c r="O481" s="205">
        <f t="shared" si="24"/>
        <v>0</v>
      </c>
      <c r="P481" s="205">
        <f>IFERROR(IF(G481="X",0,IF(H481="X",0,VLOOKUP(H481,'1'!$K$3:$L$16,2,FALSE))),0)</f>
        <v>0</v>
      </c>
      <c r="Q481" s="205">
        <f t="shared" si="22"/>
        <v>0</v>
      </c>
      <c r="R481" s="205">
        <f>IFERROR(VLOOKUP(H481,'47'!$K$3:$M$16,3,FALSE),0)</f>
        <v>0</v>
      </c>
      <c r="S481" s="205">
        <f t="shared" si="23"/>
        <v>0</v>
      </c>
      <c r="T481" s="205"/>
      <c r="U481" s="205"/>
      <c r="V481" s="205"/>
    </row>
    <row r="482" spans="1:22">
      <c r="A482" s="203"/>
      <c r="B482" s="204"/>
      <c r="C482" s="204"/>
      <c r="D482" s="203"/>
      <c r="E482" s="203"/>
      <c r="H482" s="203"/>
      <c r="I482" s="205"/>
      <c r="J482" s="205"/>
      <c r="K482" s="205"/>
      <c r="L482" s="205"/>
      <c r="M482" s="205"/>
      <c r="O482" s="205">
        <f t="shared" si="24"/>
        <v>0</v>
      </c>
      <c r="P482" s="205">
        <f>IFERROR(IF(G482="X",0,IF(H482="X",0,VLOOKUP(H482,'1'!$K$3:$L$16,2,FALSE))),0)</f>
        <v>0</v>
      </c>
      <c r="Q482" s="205">
        <f t="shared" si="22"/>
        <v>0</v>
      </c>
      <c r="R482" s="205">
        <f>IFERROR(VLOOKUP(H482,'47'!$K$3:$M$16,3,FALSE),0)</f>
        <v>0</v>
      </c>
      <c r="S482" s="205">
        <f t="shared" si="23"/>
        <v>0</v>
      </c>
      <c r="T482" s="205"/>
      <c r="U482" s="205"/>
      <c r="V482" s="205"/>
    </row>
    <row r="483" spans="1:22">
      <c r="A483" s="203"/>
      <c r="B483" s="204"/>
      <c r="C483" s="204"/>
      <c r="D483" s="203"/>
      <c r="E483" s="203"/>
      <c r="H483" s="203"/>
      <c r="I483" s="205"/>
      <c r="J483" s="205"/>
      <c r="K483" s="205"/>
      <c r="L483" s="205"/>
      <c r="M483" s="205"/>
      <c r="O483" s="205">
        <f t="shared" si="24"/>
        <v>0</v>
      </c>
      <c r="P483" s="205">
        <f>IFERROR(IF(G483="X",0,IF(H483="X",0,VLOOKUP(H483,'1'!$K$3:$L$16,2,FALSE))),0)</f>
        <v>0</v>
      </c>
      <c r="Q483" s="205">
        <f t="shared" si="22"/>
        <v>0</v>
      </c>
      <c r="R483" s="205">
        <f>IFERROR(VLOOKUP(H483,'47'!$K$3:$M$16,3,FALSE),0)</f>
        <v>0</v>
      </c>
      <c r="S483" s="205">
        <f t="shared" si="23"/>
        <v>0</v>
      </c>
      <c r="T483" s="205"/>
      <c r="U483" s="205"/>
      <c r="V483" s="205"/>
    </row>
    <row r="484" spans="1:22">
      <c r="A484" s="203"/>
      <c r="B484" s="204"/>
      <c r="C484" s="204"/>
      <c r="D484" s="203"/>
      <c r="E484" s="203"/>
      <c r="H484" s="203"/>
      <c r="I484" s="205"/>
      <c r="J484" s="205"/>
      <c r="K484" s="205"/>
      <c r="L484" s="205"/>
      <c r="M484" s="205"/>
      <c r="O484" s="205">
        <f t="shared" si="24"/>
        <v>0</v>
      </c>
      <c r="P484" s="205">
        <f>IFERROR(IF(G484="X",0,IF(H484="X",0,VLOOKUP(H484,'1'!$K$3:$L$16,2,FALSE))),0)</f>
        <v>0</v>
      </c>
      <c r="Q484" s="205">
        <f t="shared" si="22"/>
        <v>0</v>
      </c>
      <c r="R484" s="205">
        <f>IFERROR(VLOOKUP(H484,'47'!$K$3:$M$16,3,FALSE),0)</f>
        <v>0</v>
      </c>
      <c r="S484" s="205">
        <f t="shared" si="23"/>
        <v>0</v>
      </c>
      <c r="T484" s="205"/>
      <c r="U484" s="205"/>
      <c r="V484" s="205"/>
    </row>
    <row r="485" spans="1:22">
      <c r="A485" s="203"/>
      <c r="B485" s="204"/>
      <c r="C485" s="204"/>
      <c r="D485" s="203"/>
      <c r="E485" s="203"/>
      <c r="H485" s="203"/>
      <c r="I485" s="205"/>
      <c r="J485" s="205"/>
      <c r="K485" s="205"/>
      <c r="L485" s="205"/>
      <c r="M485" s="205"/>
      <c r="O485" s="205">
        <f t="shared" si="24"/>
        <v>0</v>
      </c>
      <c r="P485" s="205">
        <f>IFERROR(IF(G485="X",0,IF(H485="X",0,VLOOKUP(H485,'1'!$K$3:$L$16,2,FALSE))),0)</f>
        <v>0</v>
      </c>
      <c r="Q485" s="205">
        <f t="shared" si="22"/>
        <v>0</v>
      </c>
      <c r="R485" s="205">
        <f>IFERROR(VLOOKUP(H485,'47'!$K$3:$M$16,3,FALSE),0)</f>
        <v>0</v>
      </c>
      <c r="S485" s="205">
        <f t="shared" si="23"/>
        <v>0</v>
      </c>
      <c r="T485" s="205"/>
      <c r="U485" s="205"/>
      <c r="V485" s="205"/>
    </row>
    <row r="486" spans="1:22">
      <c r="A486" s="203"/>
      <c r="B486" s="204"/>
      <c r="C486" s="204"/>
      <c r="D486" s="203"/>
      <c r="E486" s="203"/>
      <c r="H486" s="203"/>
      <c r="I486" s="205"/>
      <c r="J486" s="205"/>
      <c r="K486" s="205"/>
      <c r="L486" s="205"/>
      <c r="M486" s="205"/>
      <c r="O486" s="205">
        <f t="shared" si="24"/>
        <v>0</v>
      </c>
      <c r="P486" s="205">
        <f>IFERROR(IF(G486="X",0,IF(H486="X",0,VLOOKUP(H486,'1'!$K$3:$L$16,2,FALSE))),0)</f>
        <v>0</v>
      </c>
      <c r="Q486" s="205">
        <f t="shared" si="22"/>
        <v>0</v>
      </c>
      <c r="R486" s="205">
        <f>IFERROR(VLOOKUP(H486,'47'!$K$3:$M$16,3,FALSE),0)</f>
        <v>0</v>
      </c>
      <c r="S486" s="205">
        <f t="shared" si="23"/>
        <v>0</v>
      </c>
      <c r="T486" s="205"/>
      <c r="U486" s="205"/>
      <c r="V486" s="205"/>
    </row>
    <row r="487" spans="1:22">
      <c r="A487" s="203"/>
      <c r="B487" s="204"/>
      <c r="C487" s="204"/>
      <c r="D487" s="203"/>
      <c r="E487" s="203"/>
      <c r="H487" s="203"/>
      <c r="I487" s="205"/>
      <c r="J487" s="205"/>
      <c r="K487" s="205"/>
      <c r="L487" s="205"/>
      <c r="M487" s="205"/>
      <c r="O487" s="205">
        <f t="shared" si="24"/>
        <v>0</v>
      </c>
      <c r="P487" s="205">
        <f>IFERROR(IF(G487="X",0,IF(H487="X",0,VLOOKUP(H487,'1'!$K$3:$L$16,2,FALSE))),0)</f>
        <v>0</v>
      </c>
      <c r="Q487" s="205">
        <f t="shared" si="22"/>
        <v>0</v>
      </c>
      <c r="R487" s="205">
        <f>IFERROR(VLOOKUP(H487,'47'!$K$3:$M$16,3,FALSE),0)</f>
        <v>0</v>
      </c>
      <c r="S487" s="205">
        <f t="shared" si="23"/>
        <v>0</v>
      </c>
      <c r="T487" s="205"/>
      <c r="U487" s="205"/>
      <c r="V487" s="205"/>
    </row>
    <row r="488" spans="1:22">
      <c r="A488" s="203"/>
      <c r="B488" s="204"/>
      <c r="C488" s="204"/>
      <c r="D488" s="203"/>
      <c r="E488" s="203"/>
      <c r="H488" s="203"/>
      <c r="I488" s="205"/>
      <c r="J488" s="205"/>
      <c r="K488" s="205"/>
      <c r="L488" s="205"/>
      <c r="M488" s="205"/>
      <c r="O488" s="205">
        <f t="shared" si="24"/>
        <v>0</v>
      </c>
      <c r="P488" s="205">
        <f>IFERROR(IF(G488="X",0,IF(H488="X",0,VLOOKUP(H488,'1'!$K$3:$L$16,2,FALSE))),0)</f>
        <v>0</v>
      </c>
      <c r="Q488" s="205">
        <f t="shared" si="22"/>
        <v>0</v>
      </c>
      <c r="R488" s="205">
        <f>IFERROR(VLOOKUP(H488,'47'!$K$3:$M$16,3,FALSE),0)</f>
        <v>0</v>
      </c>
      <c r="S488" s="205">
        <f t="shared" si="23"/>
        <v>0</v>
      </c>
      <c r="T488" s="205"/>
      <c r="U488" s="205"/>
      <c r="V488" s="205"/>
    </row>
    <row r="489" spans="1:22">
      <c r="A489" s="203"/>
      <c r="B489" s="204"/>
      <c r="C489" s="204"/>
      <c r="D489" s="203"/>
      <c r="E489" s="203"/>
      <c r="H489" s="203"/>
      <c r="I489" s="205"/>
      <c r="J489" s="205"/>
      <c r="K489" s="205"/>
      <c r="L489" s="205"/>
      <c r="M489" s="205"/>
      <c r="O489" s="205">
        <f t="shared" si="24"/>
        <v>0</v>
      </c>
      <c r="P489" s="205">
        <f>IFERROR(IF(G489="X",0,IF(H489="X",0,VLOOKUP(H489,'1'!$K$3:$L$16,2,FALSE))),0)</f>
        <v>0</v>
      </c>
      <c r="Q489" s="205">
        <f t="shared" si="22"/>
        <v>0</v>
      </c>
      <c r="R489" s="205">
        <f>IFERROR(VLOOKUP(H489,'47'!$K$3:$M$16,3,FALSE),0)</f>
        <v>0</v>
      </c>
      <c r="S489" s="205">
        <f t="shared" si="23"/>
        <v>0</v>
      </c>
      <c r="T489" s="205"/>
      <c r="U489" s="205"/>
      <c r="V489" s="205"/>
    </row>
    <row r="490" spans="1:22">
      <c r="A490" s="203"/>
      <c r="B490" s="204"/>
      <c r="C490" s="204"/>
      <c r="D490" s="203"/>
      <c r="E490" s="203"/>
      <c r="H490" s="203"/>
      <c r="I490" s="205"/>
      <c r="J490" s="205"/>
      <c r="K490" s="205"/>
      <c r="L490" s="205"/>
      <c r="M490" s="205"/>
      <c r="O490" s="205">
        <f t="shared" si="24"/>
        <v>0</v>
      </c>
      <c r="P490" s="205">
        <f>IFERROR(IF(G490="X",0,IF(H490="X",0,VLOOKUP(H490,'1'!$K$3:$L$16,2,FALSE))),0)</f>
        <v>0</v>
      </c>
      <c r="Q490" s="205">
        <f t="shared" si="22"/>
        <v>0</v>
      </c>
      <c r="R490" s="205">
        <f>IFERROR(VLOOKUP(H490,'47'!$K$3:$M$16,3,FALSE),0)</f>
        <v>0</v>
      </c>
      <c r="S490" s="205">
        <f t="shared" si="23"/>
        <v>0</v>
      </c>
      <c r="T490" s="205"/>
      <c r="U490" s="205"/>
      <c r="V490" s="205"/>
    </row>
    <row r="491" spans="1:22">
      <c r="A491" s="203"/>
      <c r="B491" s="204"/>
      <c r="C491" s="204"/>
      <c r="D491" s="203"/>
      <c r="E491" s="203"/>
      <c r="H491" s="203"/>
      <c r="I491" s="205"/>
      <c r="J491" s="205"/>
      <c r="K491" s="205"/>
      <c r="L491" s="205"/>
      <c r="M491" s="205"/>
      <c r="O491" s="205">
        <f t="shared" si="24"/>
        <v>0</v>
      </c>
      <c r="P491" s="205">
        <f>IFERROR(IF(G491="X",0,IF(H491="X",0,VLOOKUP(H491,'1'!$K$3:$L$16,2,FALSE))),0)</f>
        <v>0</v>
      </c>
      <c r="Q491" s="205">
        <f t="shared" si="22"/>
        <v>0</v>
      </c>
      <c r="R491" s="205">
        <f>IFERROR(VLOOKUP(H491,'47'!$K$3:$M$16,3,FALSE),0)</f>
        <v>0</v>
      </c>
      <c r="S491" s="205">
        <f t="shared" si="23"/>
        <v>0</v>
      </c>
      <c r="T491" s="205"/>
      <c r="U491" s="205"/>
      <c r="V491" s="205"/>
    </row>
    <row r="492" spans="1:22">
      <c r="A492" s="203"/>
      <c r="B492" s="204"/>
      <c r="C492" s="204"/>
      <c r="D492" s="203"/>
      <c r="E492" s="203"/>
      <c r="H492" s="203"/>
      <c r="I492" s="205"/>
      <c r="J492" s="205"/>
      <c r="K492" s="205"/>
      <c r="L492" s="205"/>
      <c r="M492" s="205"/>
      <c r="O492" s="205">
        <f t="shared" si="24"/>
        <v>0</v>
      </c>
      <c r="P492" s="205">
        <f>IFERROR(IF(G492="X",0,IF(H492="X",0,VLOOKUP(H492,'1'!$K$3:$L$16,2,FALSE))),0)</f>
        <v>0</v>
      </c>
      <c r="Q492" s="205">
        <f t="shared" si="22"/>
        <v>0</v>
      </c>
      <c r="R492" s="205">
        <f>IFERROR(VLOOKUP(H492,'47'!$K$3:$M$16,3,FALSE),0)</f>
        <v>0</v>
      </c>
      <c r="S492" s="205">
        <f t="shared" si="23"/>
        <v>0</v>
      </c>
      <c r="T492" s="205"/>
      <c r="U492" s="205"/>
      <c r="V492" s="205"/>
    </row>
    <row r="493" spans="1:22">
      <c r="A493" s="203"/>
      <c r="B493" s="204"/>
      <c r="C493" s="204"/>
      <c r="D493" s="203"/>
      <c r="E493" s="203"/>
      <c r="H493" s="203"/>
      <c r="I493" s="205"/>
      <c r="J493" s="205"/>
      <c r="K493" s="205"/>
      <c r="L493" s="205"/>
      <c r="M493" s="205"/>
      <c r="O493" s="205">
        <f t="shared" si="24"/>
        <v>0</v>
      </c>
      <c r="P493" s="205">
        <f>IFERROR(IF(G493="X",0,IF(H493="X",0,VLOOKUP(H493,'1'!$K$3:$L$16,2,FALSE))),0)</f>
        <v>0</v>
      </c>
      <c r="Q493" s="205">
        <f t="shared" si="22"/>
        <v>0</v>
      </c>
      <c r="R493" s="205">
        <f>IFERROR(VLOOKUP(H493,'47'!$K$3:$M$16,3,FALSE),0)</f>
        <v>0</v>
      </c>
      <c r="S493" s="205">
        <f t="shared" si="23"/>
        <v>0</v>
      </c>
      <c r="T493" s="205"/>
      <c r="U493" s="205"/>
      <c r="V493" s="205"/>
    </row>
    <row r="494" spans="1:22">
      <c r="A494" s="203"/>
      <c r="B494" s="204"/>
      <c r="C494" s="204"/>
      <c r="D494" s="203"/>
      <c r="E494" s="203"/>
      <c r="H494" s="203"/>
      <c r="I494" s="205"/>
      <c r="J494" s="205"/>
      <c r="K494" s="205"/>
      <c r="L494" s="205"/>
      <c r="M494" s="205"/>
      <c r="O494" s="205">
        <f t="shared" si="24"/>
        <v>0</v>
      </c>
      <c r="P494" s="205">
        <f>IFERROR(IF(G494="X",0,IF(H494="X",0,VLOOKUP(H494,'1'!$K$3:$L$16,2,FALSE))),0)</f>
        <v>0</v>
      </c>
      <c r="Q494" s="205">
        <f t="shared" si="22"/>
        <v>0</v>
      </c>
      <c r="R494" s="205">
        <f>IFERROR(VLOOKUP(H494,'47'!$K$3:$M$16,3,FALSE),0)</f>
        <v>0</v>
      </c>
      <c r="S494" s="205">
        <f t="shared" si="23"/>
        <v>0</v>
      </c>
      <c r="T494" s="205"/>
      <c r="U494" s="205"/>
      <c r="V494" s="205"/>
    </row>
    <row r="495" spans="1:22">
      <c r="A495" s="203"/>
      <c r="B495" s="204"/>
      <c r="C495" s="204"/>
      <c r="D495" s="203"/>
      <c r="E495" s="203"/>
      <c r="H495" s="203"/>
      <c r="I495" s="205"/>
      <c r="J495" s="205"/>
      <c r="K495" s="205"/>
      <c r="L495" s="205"/>
      <c r="M495" s="205"/>
      <c r="O495" s="205">
        <f t="shared" si="24"/>
        <v>0</v>
      </c>
      <c r="P495" s="205">
        <f>IFERROR(IF(G495="X",0,IF(H495="X",0,VLOOKUP(H495,'1'!$K$3:$L$16,2,FALSE))),0)</f>
        <v>0</v>
      </c>
      <c r="Q495" s="205">
        <f t="shared" si="22"/>
        <v>0</v>
      </c>
      <c r="R495" s="205">
        <f>IFERROR(VLOOKUP(H495,'47'!$K$3:$M$16,3,FALSE),0)</f>
        <v>0</v>
      </c>
      <c r="S495" s="205">
        <f t="shared" si="23"/>
        <v>0</v>
      </c>
      <c r="T495" s="205"/>
      <c r="U495" s="205"/>
      <c r="V495" s="205"/>
    </row>
    <row r="496" spans="1:22">
      <c r="A496" s="203"/>
      <c r="B496" s="204"/>
      <c r="C496" s="204"/>
      <c r="D496" s="203"/>
      <c r="E496" s="203"/>
      <c r="H496" s="203"/>
      <c r="I496" s="205"/>
      <c r="J496" s="205"/>
      <c r="K496" s="205"/>
      <c r="L496" s="205"/>
      <c r="M496" s="205"/>
      <c r="O496" s="205">
        <f t="shared" si="24"/>
        <v>0</v>
      </c>
      <c r="P496" s="205">
        <f>IFERROR(IF(G496="X",0,IF(H496="X",0,VLOOKUP(H496,'1'!$K$3:$L$16,2,FALSE))),0)</f>
        <v>0</v>
      </c>
      <c r="Q496" s="205">
        <f t="shared" si="22"/>
        <v>0</v>
      </c>
      <c r="R496" s="205">
        <f>IFERROR(VLOOKUP(H496,'47'!$K$3:$M$16,3,FALSE),0)</f>
        <v>0</v>
      </c>
      <c r="S496" s="205">
        <f t="shared" si="23"/>
        <v>0</v>
      </c>
      <c r="T496" s="205"/>
      <c r="U496" s="205"/>
      <c r="V496" s="205"/>
    </row>
    <row r="497" spans="1:29">
      <c r="A497" s="203"/>
      <c r="B497" s="204"/>
      <c r="C497" s="204"/>
      <c r="D497" s="203"/>
      <c r="E497" s="203"/>
      <c r="H497" s="203"/>
      <c r="I497" s="205"/>
      <c r="J497" s="205"/>
      <c r="K497" s="205"/>
      <c r="L497" s="205"/>
      <c r="M497" s="205"/>
      <c r="O497" s="205">
        <f t="shared" si="24"/>
        <v>0</v>
      </c>
      <c r="P497" s="205">
        <f>IFERROR(IF(G497="X",0,IF(H497="X",0,VLOOKUP(H497,'1'!$K$3:$L$16,2,FALSE))),0)</f>
        <v>0</v>
      </c>
      <c r="Q497" s="205">
        <f t="shared" si="22"/>
        <v>0</v>
      </c>
      <c r="R497" s="205">
        <f>IFERROR(VLOOKUP(H497,'47'!$K$3:$M$16,3,FALSE),0)</f>
        <v>0</v>
      </c>
      <c r="S497" s="205">
        <f t="shared" si="23"/>
        <v>0</v>
      </c>
      <c r="T497" s="205"/>
      <c r="U497" s="205"/>
      <c r="V497" s="205"/>
    </row>
    <row r="498" spans="1:29">
      <c r="A498" s="203"/>
      <c r="B498" s="204"/>
      <c r="C498" s="204"/>
      <c r="D498" s="203"/>
      <c r="E498" s="203"/>
      <c r="H498" s="203"/>
      <c r="I498" s="205"/>
      <c r="J498" s="205"/>
      <c r="K498" s="205"/>
      <c r="L498" s="205"/>
      <c r="M498" s="205"/>
      <c r="O498" s="205">
        <f t="shared" si="24"/>
        <v>0</v>
      </c>
      <c r="P498" s="205">
        <f>IFERROR(IF(G498="X",0,IF(H498="X",0,VLOOKUP(H498,'1'!$K$3:$L$16,2,FALSE))),0)</f>
        <v>0</v>
      </c>
      <c r="Q498" s="205">
        <f t="shared" si="22"/>
        <v>0</v>
      </c>
      <c r="R498" s="205">
        <f>IFERROR(VLOOKUP(H498,'47'!$K$3:$M$16,3,FALSE),0)</f>
        <v>0</v>
      </c>
      <c r="S498" s="205">
        <f t="shared" si="23"/>
        <v>0</v>
      </c>
      <c r="T498" s="205"/>
      <c r="U498" s="205"/>
      <c r="V498" s="205"/>
    </row>
    <row r="499" spans="1:29">
      <c r="A499" s="203"/>
      <c r="B499" s="204"/>
      <c r="C499" s="204"/>
      <c r="D499" s="203"/>
      <c r="E499" s="203"/>
      <c r="H499" s="203"/>
      <c r="I499" s="205"/>
      <c r="J499" s="205"/>
      <c r="K499" s="205"/>
      <c r="L499" s="205"/>
      <c r="M499" s="205"/>
      <c r="O499" s="205">
        <f t="shared" si="24"/>
        <v>0</v>
      </c>
      <c r="P499" s="205">
        <f>IFERROR(IF(G499="X",0,IF(H499="X",0,VLOOKUP(H499,'1'!$K$3:$L$16,2,FALSE))),0)</f>
        <v>0</v>
      </c>
      <c r="Q499" s="205">
        <f t="shared" si="22"/>
        <v>0</v>
      </c>
      <c r="R499" s="205">
        <f>IFERROR(VLOOKUP(H499,'47'!$K$3:$M$16,3,FALSE),0)</f>
        <v>0</v>
      </c>
      <c r="S499" s="205">
        <f t="shared" si="23"/>
        <v>0</v>
      </c>
      <c r="T499" s="205"/>
      <c r="U499" s="205"/>
      <c r="V499" s="205"/>
    </row>
    <row r="500" spans="1:29" ht="15.75" thickBot="1">
      <c r="F500" s="208" t="s">
        <v>392</v>
      </c>
      <c r="G500" s="209"/>
      <c r="H500" s="208"/>
      <c r="I500" s="210"/>
      <c r="J500" s="210">
        <f>SUM(J4:J499)</f>
        <v>0</v>
      </c>
      <c r="K500" s="210">
        <f t="shared" ref="K500:O500" si="25">SUM(K4:K499)</f>
        <v>0</v>
      </c>
      <c r="L500" s="210">
        <f t="shared" si="25"/>
        <v>0</v>
      </c>
      <c r="M500" s="210">
        <f t="shared" si="25"/>
        <v>0</v>
      </c>
      <c r="N500" s="210">
        <f t="shared" si="25"/>
        <v>0</v>
      </c>
      <c r="O500" s="210">
        <f t="shared" si="25"/>
        <v>0</v>
      </c>
      <c r="P500" s="210"/>
      <c r="Q500" s="210">
        <f>SUM(Q4:Q499)</f>
        <v>0</v>
      </c>
      <c r="R500" s="210"/>
      <c r="S500" s="210">
        <f t="shared" ref="S500" si="26">SUM(S4:S499)</f>
        <v>0</v>
      </c>
      <c r="T500" s="210">
        <f>SUM(T4:T499)</f>
        <v>0</v>
      </c>
      <c r="U500" s="210">
        <f>SUM(U4:U499)</f>
        <v>0</v>
      </c>
      <c r="V500" s="210">
        <f>SUM(V4:V499)</f>
        <v>0</v>
      </c>
      <c r="W500" s="210">
        <f>SUM(W4:W499)</f>
        <v>0</v>
      </c>
      <c r="X500" s="210">
        <f t="shared" ref="X500:Y500" si="27">SUM(X4:X499)</f>
        <v>0</v>
      </c>
      <c r="Y500" s="210">
        <f t="shared" si="27"/>
        <v>0</v>
      </c>
      <c r="AB500" t="s">
        <v>393</v>
      </c>
      <c r="AC500" t="s">
        <v>394</v>
      </c>
    </row>
    <row r="501" spans="1:29" ht="15.75" thickTop="1">
      <c r="AB501" t="s">
        <v>395</v>
      </c>
      <c r="AC501" t="s">
        <v>396</v>
      </c>
    </row>
    <row r="502" spans="1:29">
      <c r="AB502" t="s">
        <v>256</v>
      </c>
      <c r="AC502" t="s">
        <v>397</v>
      </c>
    </row>
    <row r="503" spans="1:29">
      <c r="AB503" t="s">
        <v>398</v>
      </c>
      <c r="AC503" t="s">
        <v>399</v>
      </c>
    </row>
    <row r="504" spans="1:29">
      <c r="AB504" t="s">
        <v>282</v>
      </c>
      <c r="AC504" t="s">
        <v>400</v>
      </c>
    </row>
    <row r="505" spans="1:29">
      <c r="AB505" t="s">
        <v>401</v>
      </c>
      <c r="AC505" t="s">
        <v>402</v>
      </c>
    </row>
    <row r="506" spans="1:29">
      <c r="AB506" t="s">
        <v>403</v>
      </c>
      <c r="AC506" t="s">
        <v>404</v>
      </c>
    </row>
    <row r="507" spans="1:29">
      <c r="AB507" t="s">
        <v>208</v>
      </c>
      <c r="AC507" t="s">
        <v>405</v>
      </c>
    </row>
    <row r="508" spans="1:29">
      <c r="AB508" t="s">
        <v>406</v>
      </c>
      <c r="AC508" t="s">
        <v>407</v>
      </c>
    </row>
    <row r="509" spans="1:29">
      <c r="AB509" t="s">
        <v>285</v>
      </c>
      <c r="AC509" t="s">
        <v>408</v>
      </c>
    </row>
    <row r="510" spans="1:29">
      <c r="AB510" t="s">
        <v>192</v>
      </c>
      <c r="AC510" t="s">
        <v>409</v>
      </c>
    </row>
    <row r="511" spans="1:29">
      <c r="AB511" t="s">
        <v>410</v>
      </c>
      <c r="AC511" t="s">
        <v>411</v>
      </c>
    </row>
    <row r="512" spans="1:29">
      <c r="AB512" t="s">
        <v>218</v>
      </c>
      <c r="AC512" t="s">
        <v>412</v>
      </c>
    </row>
    <row r="513" spans="28:29">
      <c r="AB513" t="s">
        <v>252</v>
      </c>
      <c r="AC513" t="s">
        <v>413</v>
      </c>
    </row>
    <row r="514" spans="28:29">
      <c r="AB514" t="s">
        <v>310</v>
      </c>
      <c r="AC514" t="s">
        <v>414</v>
      </c>
    </row>
    <row r="515" spans="28:29">
      <c r="AB515" t="s">
        <v>415</v>
      </c>
      <c r="AC515" t="s">
        <v>416</v>
      </c>
    </row>
    <row r="516" spans="28:29">
      <c r="AB516" t="s">
        <v>417</v>
      </c>
      <c r="AC516" t="s">
        <v>418</v>
      </c>
    </row>
    <row r="517" spans="28:29">
      <c r="AB517" t="s">
        <v>203</v>
      </c>
      <c r="AC517" t="s">
        <v>419</v>
      </c>
    </row>
    <row r="518" spans="28:29">
      <c r="AB518" t="s">
        <v>303</v>
      </c>
      <c r="AC518" t="s">
        <v>420</v>
      </c>
    </row>
    <row r="519" spans="28:29">
      <c r="AB519" t="s">
        <v>253</v>
      </c>
      <c r="AC519" t="s">
        <v>421</v>
      </c>
    </row>
    <row r="520" spans="28:29">
      <c r="AB520" t="s">
        <v>422</v>
      </c>
      <c r="AC520" t="s">
        <v>423</v>
      </c>
    </row>
    <row r="521" spans="28:29">
      <c r="AB521" t="s">
        <v>424</v>
      </c>
      <c r="AC521" t="s">
        <v>425</v>
      </c>
    </row>
    <row r="522" spans="28:29">
      <c r="AB522" t="s">
        <v>260</v>
      </c>
      <c r="AC522" t="s">
        <v>426</v>
      </c>
    </row>
    <row r="523" spans="28:29">
      <c r="AB523" t="s">
        <v>221</v>
      </c>
      <c r="AC523" t="s">
        <v>427</v>
      </c>
    </row>
    <row r="524" spans="28:29">
      <c r="AB524" t="s">
        <v>428</v>
      </c>
      <c r="AC524" t="s">
        <v>429</v>
      </c>
    </row>
    <row r="525" spans="28:29">
      <c r="AB525" t="s">
        <v>430</v>
      </c>
      <c r="AC525" t="s">
        <v>431</v>
      </c>
    </row>
    <row r="526" spans="28:29">
      <c r="AB526" t="s">
        <v>432</v>
      </c>
      <c r="AC526" t="s">
        <v>433</v>
      </c>
    </row>
    <row r="527" spans="28:29">
      <c r="AB527" t="s">
        <v>434</v>
      </c>
      <c r="AC527" t="s">
        <v>435</v>
      </c>
    </row>
    <row r="528" spans="28:29">
      <c r="AB528" t="s">
        <v>436</v>
      </c>
      <c r="AC528" t="s">
        <v>437</v>
      </c>
    </row>
    <row r="529" spans="28:29">
      <c r="AB529" t="s">
        <v>272</v>
      </c>
      <c r="AC529" t="s">
        <v>438</v>
      </c>
    </row>
    <row r="530" spans="28:29">
      <c r="AB530" t="s">
        <v>197</v>
      </c>
      <c r="AC530" t="s">
        <v>439</v>
      </c>
    </row>
    <row r="531" spans="28:29">
      <c r="AB531" t="s">
        <v>293</v>
      </c>
      <c r="AC531" t="s">
        <v>440</v>
      </c>
    </row>
    <row r="532" spans="28:29">
      <c r="AB532" t="s">
        <v>441</v>
      </c>
      <c r="AC532" t="s">
        <v>442</v>
      </c>
    </row>
    <row r="533" spans="28:29">
      <c r="AB533" t="s">
        <v>278</v>
      </c>
      <c r="AC533" t="s">
        <v>443</v>
      </c>
    </row>
    <row r="534" spans="28:29">
      <c r="AB534" t="s">
        <v>444</v>
      </c>
      <c r="AC534" t="s">
        <v>445</v>
      </c>
    </row>
    <row r="539" spans="28:29">
      <c r="AB539" t="s">
        <v>205</v>
      </c>
      <c r="AC539" t="s">
        <v>446</v>
      </c>
    </row>
    <row r="540" spans="28:29">
      <c r="AB540" t="s">
        <v>210</v>
      </c>
      <c r="AC540" t="s">
        <v>126</v>
      </c>
    </row>
    <row r="541" spans="28:29">
      <c r="AB541" t="s">
        <v>194</v>
      </c>
      <c r="AC541" t="s">
        <v>131</v>
      </c>
    </row>
    <row r="542" spans="28:29">
      <c r="AB542" t="s">
        <v>447</v>
      </c>
      <c r="AC542" t="s">
        <v>448</v>
      </c>
    </row>
    <row r="544" spans="28:29">
      <c r="AB544" t="s">
        <v>206</v>
      </c>
    </row>
    <row r="545" spans="28:28">
      <c r="AB545" t="s">
        <v>280</v>
      </c>
    </row>
    <row r="546" spans="28:28">
      <c r="AB546" t="s">
        <v>324</v>
      </c>
    </row>
    <row r="547" spans="28:28">
      <c r="AB547" t="s">
        <v>333</v>
      </c>
    </row>
    <row r="548" spans="28:28">
      <c r="AB548" t="s">
        <v>342</v>
      </c>
    </row>
    <row r="549" spans="28:28">
      <c r="AB549" t="s">
        <v>349</v>
      </c>
    </row>
  </sheetData>
  <sheetProtection algorithmName="SHA-512" hashValue="l8o4mPhjR3tyA9XYW3DqSTHPzsrPDC9Id7GY2xlMUfHGtDPRKm1qCnltesUQxlA5fe74hFFjOMoxnRe0hBpOoQ==" saltValue="IyJC7ZElwEc+PL2hMhr/xw==" spinCount="100000" sheet="1" objects="1" scenarios="1"/>
  <mergeCells count="11">
    <mergeCell ref="W1:W3"/>
    <mergeCell ref="X1:X3"/>
    <mergeCell ref="Y1:Y3"/>
    <mergeCell ref="F1:M1"/>
    <mergeCell ref="T1:T3"/>
    <mergeCell ref="F2:M2"/>
    <mergeCell ref="B1:C2"/>
    <mergeCell ref="D1:E1"/>
    <mergeCell ref="D2:E2"/>
    <mergeCell ref="U1:U3"/>
    <mergeCell ref="V1:V3"/>
  </mergeCells>
  <dataValidations count="3">
    <dataValidation type="list" allowBlank="1" showInputMessage="1" showErrorMessage="1" sqref="L4:L499 I4:I499" xr:uid="{AB008541-C78A-413F-8367-CFF032E4FBB5}">
      <formula1>$AB$539:$AB$542</formula1>
    </dataValidation>
    <dataValidation type="list" allowBlank="1" showInputMessage="1" showErrorMessage="1" sqref="A4:A499" xr:uid="{CC14093A-DDE2-4392-BBCA-2314AEE1C384}">
      <formula1>$AB$544:$AB$549</formula1>
    </dataValidation>
    <dataValidation type="list" allowBlank="1" showInputMessage="1" showErrorMessage="1" sqref="E4:E499" xr:uid="{67BCF8DC-03B1-41F0-AAF2-5116404E5945}">
      <formula1>$AB$500:$AB$534</formula1>
    </dataValidation>
  </dataValidation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codeName="Blad99">
    <tabColor rgb="FFC2E76B"/>
  </sheetPr>
  <dimension ref="A2:N62"/>
  <sheetViews>
    <sheetView showGridLines="0" topLeftCell="A3" workbookViewId="0">
      <selection activeCell="E28" sqref="E28:H28"/>
    </sheetView>
  </sheetViews>
  <sheetFormatPr defaultRowHeight="15"/>
  <cols>
    <col min="1" max="1" width="30" customWidth="1"/>
    <col min="4" max="4" width="13.28515625" customWidth="1"/>
    <col min="5" max="5" width="16.140625" customWidth="1"/>
    <col min="6" max="6" width="17.85546875" customWidth="1"/>
    <col min="7" max="7" width="16.28515625" bestFit="1" customWidth="1"/>
    <col min="8" max="8" width="16.7109375" bestFit="1" customWidth="1"/>
    <col min="9" max="9" width="18.42578125" bestFit="1" customWidth="1"/>
    <col min="11" max="11" width="10" customWidth="1"/>
    <col min="12" max="12" width="10.85546875" bestFit="1" customWidth="1"/>
    <col min="13" max="13" width="16" customWidth="1"/>
    <col min="14" max="14" width="16.7109375" bestFit="1" customWidth="1"/>
  </cols>
  <sheetData>
    <row r="2" spans="1:14" ht="45">
      <c r="A2" s="278">
        <f>B4</f>
        <v>0</v>
      </c>
      <c r="B2" s="278"/>
      <c r="C2" s="278"/>
      <c r="D2" s="278"/>
      <c r="E2" s="278"/>
      <c r="F2" s="278"/>
      <c r="G2" s="278"/>
      <c r="H2" s="278"/>
      <c r="K2" t="s">
        <v>122</v>
      </c>
      <c r="L2" t="s">
        <v>123</v>
      </c>
      <c r="M2" s="40" t="s">
        <v>124</v>
      </c>
      <c r="N2" t="s">
        <v>125</v>
      </c>
    </row>
    <row r="3" spans="1:14">
      <c r="K3" s="33" t="s">
        <v>446</v>
      </c>
      <c r="L3" s="46"/>
      <c r="M3" s="190"/>
      <c r="N3" s="83">
        <f>SUMIF('48a'!$H$4:$H$499,"A",'48a'!$S$4:$S$499)</f>
        <v>0</v>
      </c>
    </row>
    <row r="4" spans="1:14">
      <c r="A4" s="17" t="s">
        <v>127</v>
      </c>
      <c r="B4" s="285">
        <f>VLOOKUP(H5,'Kosten NEN2075'!A3:E52,3)</f>
        <v>0</v>
      </c>
      <c r="C4" s="285"/>
      <c r="D4" s="285"/>
      <c r="E4" s="285"/>
      <c r="F4" s="20"/>
      <c r="G4" s="20"/>
      <c r="H4" s="13"/>
      <c r="K4" s="35" t="s">
        <v>126</v>
      </c>
      <c r="L4" s="47"/>
      <c r="M4" s="191"/>
      <c r="N4" s="84">
        <f>SUMIF('48a'!$H$4:$H$499,"B",'48a'!$S$4:$S$499)</f>
        <v>0</v>
      </c>
    </row>
    <row r="5" spans="1:14">
      <c r="A5" s="18" t="s">
        <v>129</v>
      </c>
      <c r="B5" s="286">
        <f>VLOOKUP(H5,'Kosten NEN2075'!A3:E52,4)</f>
        <v>0</v>
      </c>
      <c r="C5" s="286"/>
      <c r="D5" s="286"/>
      <c r="E5" s="286"/>
      <c r="F5" s="282" t="s">
        <v>130</v>
      </c>
      <c r="G5" s="282"/>
      <c r="H5" s="14">
        <v>48</v>
      </c>
      <c r="K5" s="35" t="s">
        <v>131</v>
      </c>
      <c r="L5" s="47"/>
      <c r="M5" s="191"/>
      <c r="N5" s="84">
        <f>SUMIF('48a'!$H$4:$H$499,"C",'48a'!$S$4:$S$499)</f>
        <v>0</v>
      </c>
    </row>
    <row r="6" spans="1:14">
      <c r="A6" s="19" t="s">
        <v>132</v>
      </c>
      <c r="B6" s="287">
        <f>VLOOKUP(H5,'Kosten NEN2075'!A3:E52,5)</f>
        <v>0</v>
      </c>
      <c r="C6" s="287"/>
      <c r="D6" s="287"/>
      <c r="E6" s="287"/>
      <c r="F6" s="283" t="s">
        <v>133</v>
      </c>
      <c r="G6" s="283"/>
      <c r="H6" s="15" t="str">
        <f>CONCATENATE(H5,"a")</f>
        <v>48a</v>
      </c>
      <c r="K6" s="35" t="s">
        <v>448</v>
      </c>
      <c r="L6" s="47"/>
      <c r="M6" s="191"/>
      <c r="N6" s="84">
        <f>SUMIF('48a'!$H$4:$H$499,"D",'48a'!$S$4:$S$499)</f>
        <v>0</v>
      </c>
    </row>
    <row r="7" spans="1:14">
      <c r="K7" s="35" t="s">
        <v>134</v>
      </c>
      <c r="L7" s="47"/>
      <c r="M7" s="191"/>
      <c r="N7" s="84">
        <f>SUMIF('48a'!$H$4:$H$499,"E",'48a'!$S$4:$S$499)</f>
        <v>0</v>
      </c>
    </row>
    <row r="8" spans="1:14">
      <c r="A8" s="4" t="s">
        <v>136</v>
      </c>
      <c r="B8" s="5"/>
      <c r="C8" s="5"/>
      <c r="D8" s="5"/>
      <c r="E8" s="16">
        <f>MAX(L3:L16)</f>
        <v>0</v>
      </c>
      <c r="K8" s="35" t="s">
        <v>138</v>
      </c>
      <c r="L8" s="47"/>
      <c r="M8" s="191"/>
      <c r="N8" s="84">
        <f>SUMIF('48a'!$H$4:$H$499,"F",'48a'!$S$4:$S$499)</f>
        <v>0</v>
      </c>
    </row>
    <row r="9" spans="1:14">
      <c r="A9" s="4" t="s">
        <v>111</v>
      </c>
      <c r="B9" s="5"/>
      <c r="C9" s="5"/>
      <c r="D9" s="5"/>
      <c r="E9" s="164">
        <v>0.08</v>
      </c>
      <c r="K9" s="35" t="s">
        <v>140</v>
      </c>
      <c r="L9" s="47"/>
      <c r="M9" s="191"/>
      <c r="N9" s="84">
        <f>SUMIF('48a'!$H$4:$H$499,"G",'48a'!$S$4:$S$499)</f>
        <v>0</v>
      </c>
    </row>
    <row r="10" spans="1:14">
      <c r="H10" s="8" t="s">
        <v>139</v>
      </c>
      <c r="K10" s="35" t="s">
        <v>586</v>
      </c>
      <c r="L10" s="47"/>
      <c r="M10" s="191"/>
      <c r="N10" s="84">
        <f>SUMIF('48a'!$H$4:$H$499,"H",'48a'!$S$4:$S$499)</f>
        <v>0</v>
      </c>
    </row>
    <row r="11" spans="1:14">
      <c r="A11" s="4" t="s">
        <v>141</v>
      </c>
      <c r="B11" s="5"/>
      <c r="C11" s="5"/>
      <c r="D11" s="5"/>
      <c r="E11" s="5"/>
      <c r="F11" s="21"/>
      <c r="G11" s="21"/>
      <c r="H11" s="165">
        <f>SUM(N3:N16)*Offertetarief</f>
        <v>0</v>
      </c>
      <c r="K11" s="37" t="s">
        <v>642</v>
      </c>
      <c r="L11" s="48"/>
      <c r="M11" s="192"/>
      <c r="N11" s="85">
        <f>SUMIF('48a'!$H$4:$H$499,"I",'48a'!$S$4:$S$499)</f>
        <v>0</v>
      </c>
    </row>
    <row r="12" spans="1:14">
      <c r="E12" t="s">
        <v>142</v>
      </c>
      <c r="F12" s="8" t="s">
        <v>143</v>
      </c>
      <c r="G12" s="8" t="s">
        <v>144</v>
      </c>
      <c r="H12" s="8"/>
      <c r="K12" s="8"/>
      <c r="L12" s="8"/>
      <c r="M12" s="166"/>
      <c r="N12" s="114"/>
    </row>
    <row r="13" spans="1:14">
      <c r="A13" s="5" t="s">
        <v>145</v>
      </c>
      <c r="B13" s="5"/>
      <c r="C13" s="5"/>
      <c r="D13" s="5"/>
      <c r="E13" s="167">
        <v>4</v>
      </c>
      <c r="F13" s="44">
        <f>SUMIF('48a'!H4:H499,"&lt;&gt;X",'48a'!O4:O499)</f>
        <v>0</v>
      </c>
      <c r="G13" s="189"/>
      <c r="H13" s="168">
        <f>(F13*G13)*E13</f>
        <v>0</v>
      </c>
      <c r="K13" s="8"/>
      <c r="L13" s="8"/>
      <c r="M13" s="166"/>
      <c r="N13" s="114"/>
    </row>
    <row r="14" spans="1:14" ht="15.75">
      <c r="F14" s="22" t="s">
        <v>146</v>
      </c>
      <c r="G14" s="76"/>
      <c r="H14" s="168">
        <f>SUM(H11:H13)</f>
        <v>0</v>
      </c>
      <c r="K14" s="8"/>
      <c r="L14" s="8"/>
      <c r="M14" s="114"/>
      <c r="N14" s="114"/>
    </row>
    <row r="15" spans="1:14">
      <c r="K15" s="8"/>
      <c r="L15" s="8"/>
      <c r="M15" s="114"/>
      <c r="N15" s="114"/>
    </row>
    <row r="16" spans="1:14">
      <c r="A16" t="s">
        <v>147</v>
      </c>
      <c r="K16" s="8"/>
      <c r="L16" s="8"/>
      <c r="M16" s="114"/>
      <c r="N16" s="114"/>
    </row>
    <row r="17" spans="1:9">
      <c r="A17" s="279" t="s">
        <v>148</v>
      </c>
      <c r="B17" s="279"/>
      <c r="C17" s="279"/>
      <c r="D17" s="45">
        <f>'48a'!Q500</f>
        <v>0</v>
      </c>
      <c r="E17" s="279" t="s">
        <v>149</v>
      </c>
      <c r="F17" s="279"/>
      <c r="G17" s="45" t="e">
        <f>D17/E8</f>
        <v>#DIV/0!</v>
      </c>
      <c r="H17" s="42" t="s">
        <v>150</v>
      </c>
      <c r="I17" s="44" t="e">
        <f>D17/SUM(N3:N16)</f>
        <v>#DIV/0!</v>
      </c>
    </row>
    <row r="20" spans="1:9">
      <c r="A20" s="25" t="s">
        <v>89</v>
      </c>
      <c r="E20" s="8" t="s">
        <v>143</v>
      </c>
      <c r="F20" s="8" t="s">
        <v>144</v>
      </c>
      <c r="G20" s="8" t="s">
        <v>151</v>
      </c>
      <c r="H20" s="8" t="s">
        <v>152</v>
      </c>
      <c r="I20" s="8" t="s">
        <v>139</v>
      </c>
    </row>
    <row r="21" spans="1:9">
      <c r="A21" s="169"/>
      <c r="B21" s="170"/>
      <c r="C21" s="170"/>
      <c r="D21" s="170"/>
      <c r="E21" s="284"/>
      <c r="F21" s="284"/>
      <c r="G21" s="284"/>
      <c r="H21" s="284"/>
      <c r="I21" s="171"/>
    </row>
    <row r="22" spans="1:9">
      <c r="A22" s="280" t="s">
        <v>153</v>
      </c>
      <c r="B22" s="281"/>
      <c r="C22" s="281"/>
      <c r="D22" s="263"/>
      <c r="E22" s="92">
        <f>SUMIFS('48a'!J4:J499,'48a'!I4:I499,"Linoleum",'48a'!H4:H499,"&lt;&gt;X")+SUMIFS('48a'!M4:M499,'48a'!L4:L499,"Linoleum",'48a'!H4:H499,"&lt;&gt;X")</f>
        <v>0</v>
      </c>
      <c r="F22" s="193"/>
      <c r="G22" s="172">
        <f t="shared" ref="G22:G34" si="0">E22*F22</f>
        <v>0</v>
      </c>
      <c r="H22" s="95">
        <v>0.16</v>
      </c>
      <c r="I22" s="173">
        <f t="shared" ref="I22:I37" si="1">G22*H22</f>
        <v>0</v>
      </c>
    </row>
    <row r="23" spans="1:9">
      <c r="A23" s="258" t="s">
        <v>154</v>
      </c>
      <c r="B23" s="257"/>
      <c r="C23" s="257"/>
      <c r="D23" s="259"/>
      <c r="E23" s="26">
        <f>E22</f>
        <v>0</v>
      </c>
      <c r="F23" s="194"/>
      <c r="G23" s="174">
        <f t="shared" si="0"/>
        <v>0</v>
      </c>
      <c r="H23" s="36">
        <v>0.32</v>
      </c>
      <c r="I23" s="175">
        <f t="shared" si="1"/>
        <v>0</v>
      </c>
    </row>
    <row r="24" spans="1:9">
      <c r="A24" s="258" t="s">
        <v>155</v>
      </c>
      <c r="B24" s="257"/>
      <c r="C24" s="257"/>
      <c r="D24" s="259"/>
      <c r="E24" s="26">
        <f>E22</f>
        <v>0</v>
      </c>
      <c r="F24" s="194"/>
      <c r="G24" s="174">
        <f t="shared" si="0"/>
        <v>0</v>
      </c>
      <c r="H24" s="36">
        <v>0.32</v>
      </c>
      <c r="I24" s="175">
        <f t="shared" si="1"/>
        <v>0</v>
      </c>
    </row>
    <row r="25" spans="1:9">
      <c r="A25" s="258" t="s">
        <v>156</v>
      </c>
      <c r="B25" s="257"/>
      <c r="C25" s="257"/>
      <c r="D25" s="259"/>
      <c r="E25" s="26">
        <f>E22</f>
        <v>0</v>
      </c>
      <c r="F25" s="194"/>
      <c r="G25" s="174">
        <f t="shared" si="0"/>
        <v>0</v>
      </c>
      <c r="H25" s="36">
        <v>0.2</v>
      </c>
      <c r="I25" s="175">
        <f t="shared" si="1"/>
        <v>0</v>
      </c>
    </row>
    <row r="26" spans="1:9">
      <c r="A26" s="258" t="s">
        <v>157</v>
      </c>
      <c r="B26" s="257"/>
      <c r="C26" s="257"/>
      <c r="D26" s="259"/>
      <c r="E26" s="26">
        <f>SUMIFS('48a'!J4:J499,'48a'!I4:I499,"Tapijt",'48a'!H4:H499,"&lt;&gt;X")+SUMIFS('48a'!M4:M499,'48a'!L4:L499,"Tapijt",'48a'!H4:H499,"&lt;&gt;X")</f>
        <v>0</v>
      </c>
      <c r="F26" s="194"/>
      <c r="G26" s="174">
        <f t="shared" si="0"/>
        <v>0</v>
      </c>
      <c r="H26" s="36">
        <v>1</v>
      </c>
      <c r="I26" s="175">
        <f t="shared" si="1"/>
        <v>0</v>
      </c>
    </row>
    <row r="27" spans="1:9">
      <c r="A27" s="258" t="s">
        <v>158</v>
      </c>
      <c r="B27" s="257"/>
      <c r="C27" s="257"/>
      <c r="D27" s="264"/>
      <c r="E27" s="97">
        <f>SUMIFS('48a'!J4:J499,'48a'!I4:I499,"Steen/glad",'48a'!H4:H499,"&lt;&gt;X",'48a'!H4:H499,"&lt;&gt;G")+SUMIFS('48a'!M4:M499,'48a'!L4:L499,"Steen/glad",'48a'!H4:H499,"&lt;&gt;X",'48a'!H4:H499,"&lt;&gt;G")</f>
        <v>0</v>
      </c>
      <c r="F27" s="195"/>
      <c r="G27" s="176">
        <f t="shared" si="0"/>
        <v>0</v>
      </c>
      <c r="H27" s="100">
        <v>2</v>
      </c>
      <c r="I27" s="177">
        <f t="shared" si="1"/>
        <v>0</v>
      </c>
    </row>
    <row r="28" spans="1:9">
      <c r="A28" s="96"/>
      <c r="B28" s="90"/>
      <c r="C28" s="90"/>
      <c r="D28" s="90"/>
      <c r="E28" s="257"/>
      <c r="F28" s="257"/>
      <c r="G28" s="257"/>
      <c r="H28" s="257"/>
      <c r="I28" s="178"/>
    </row>
    <row r="29" spans="1:9">
      <c r="A29" s="258" t="s">
        <v>159</v>
      </c>
      <c r="B29" s="257"/>
      <c r="C29" s="257"/>
      <c r="D29" s="263"/>
      <c r="E29" s="92">
        <f>'48a'!T500</f>
        <v>0</v>
      </c>
      <c r="F29" s="193"/>
      <c r="G29" s="172">
        <f t="shared" si="0"/>
        <v>0</v>
      </c>
      <c r="H29" s="95"/>
      <c r="I29" s="173">
        <f t="shared" si="1"/>
        <v>0</v>
      </c>
    </row>
    <row r="30" spans="1:9">
      <c r="A30" s="258" t="s">
        <v>160</v>
      </c>
      <c r="B30" s="257"/>
      <c r="C30" s="257"/>
      <c r="D30" s="259"/>
      <c r="E30" s="26">
        <f>'48a'!U500</f>
        <v>0</v>
      </c>
      <c r="F30" s="194"/>
      <c r="G30" s="174">
        <f t="shared" si="0"/>
        <v>0</v>
      </c>
      <c r="H30" s="36"/>
      <c r="I30" s="175">
        <f t="shared" si="1"/>
        <v>0</v>
      </c>
    </row>
    <row r="31" spans="1:9">
      <c r="A31" s="258" t="s">
        <v>161</v>
      </c>
      <c r="B31" s="257"/>
      <c r="C31" s="257"/>
      <c r="D31" s="259"/>
      <c r="E31" s="26">
        <f>'48a'!V500*2</f>
        <v>0</v>
      </c>
      <c r="F31" s="194"/>
      <c r="G31" s="174">
        <f t="shared" si="0"/>
        <v>0</v>
      </c>
      <c r="H31" s="36"/>
      <c r="I31" s="175">
        <f t="shared" si="1"/>
        <v>0</v>
      </c>
    </row>
    <row r="32" spans="1:9">
      <c r="A32" s="258" t="s">
        <v>162</v>
      </c>
      <c r="B32" s="257"/>
      <c r="C32" s="257"/>
      <c r="D32" s="259"/>
      <c r="E32" s="26">
        <f>'48a'!W500</f>
        <v>0</v>
      </c>
      <c r="F32" s="194"/>
      <c r="G32" s="174">
        <f t="shared" si="0"/>
        <v>0</v>
      </c>
      <c r="H32" s="36"/>
      <c r="I32" s="175">
        <f t="shared" si="1"/>
        <v>0</v>
      </c>
    </row>
    <row r="33" spans="1:9">
      <c r="A33" s="258" t="s">
        <v>163</v>
      </c>
      <c r="B33" s="257"/>
      <c r="C33" s="257"/>
      <c r="D33" s="259"/>
      <c r="E33" s="26">
        <f>'48a'!X500</f>
        <v>0</v>
      </c>
      <c r="F33" s="194"/>
      <c r="G33" s="174">
        <f t="shared" si="0"/>
        <v>0</v>
      </c>
      <c r="H33" s="36"/>
      <c r="I33" s="175">
        <f t="shared" si="1"/>
        <v>0</v>
      </c>
    </row>
    <row r="34" spans="1:9">
      <c r="A34" s="258" t="s">
        <v>164</v>
      </c>
      <c r="B34" s="257"/>
      <c r="C34" s="257"/>
      <c r="D34" s="259"/>
      <c r="E34" s="26">
        <f>'48a'!Y500</f>
        <v>0</v>
      </c>
      <c r="F34" s="194"/>
      <c r="G34" s="174">
        <f t="shared" si="0"/>
        <v>0</v>
      </c>
      <c r="H34" s="36"/>
      <c r="I34" s="175">
        <f t="shared" si="1"/>
        <v>0</v>
      </c>
    </row>
    <row r="35" spans="1:9">
      <c r="A35" s="96"/>
      <c r="B35" s="90"/>
      <c r="C35" s="90"/>
      <c r="D35" s="90"/>
      <c r="E35" s="257"/>
      <c r="F35" s="257"/>
      <c r="G35" s="257"/>
      <c r="H35" s="257"/>
      <c r="I35" s="178"/>
    </row>
    <row r="36" spans="1:9">
      <c r="A36" s="258" t="s">
        <v>165</v>
      </c>
      <c r="B36" s="257"/>
      <c r="C36" s="257"/>
      <c r="D36" s="259"/>
      <c r="E36" s="26">
        <f>SUMIF('48a'!H4:H499,"G",'48a'!O4:O499)</f>
        <v>0</v>
      </c>
      <c r="F36" s="194"/>
      <c r="G36" s="174">
        <f>E36*F36</f>
        <v>0</v>
      </c>
      <c r="H36" s="36"/>
      <c r="I36" s="175">
        <f t="shared" si="1"/>
        <v>0</v>
      </c>
    </row>
    <row r="37" spans="1:9">
      <c r="A37" s="320"/>
      <c r="B37" s="321"/>
      <c r="C37" s="321"/>
      <c r="D37" s="322"/>
      <c r="E37" s="27"/>
      <c r="F37" s="179"/>
      <c r="G37" s="174">
        <f>E37*F37</f>
        <v>0</v>
      </c>
      <c r="H37" s="38"/>
      <c r="I37" s="180">
        <f t="shared" si="1"/>
        <v>0</v>
      </c>
    </row>
    <row r="38" spans="1:9" ht="15.75">
      <c r="H38" s="28" t="s">
        <v>146</v>
      </c>
      <c r="I38" s="181">
        <f>SUM(I22:I37)</f>
        <v>0</v>
      </c>
    </row>
    <row r="40" spans="1:9">
      <c r="A40" s="25" t="s">
        <v>90</v>
      </c>
      <c r="D40" t="s">
        <v>167</v>
      </c>
      <c r="E40" t="s">
        <v>168</v>
      </c>
      <c r="F40" t="s">
        <v>169</v>
      </c>
      <c r="G40" t="s">
        <v>151</v>
      </c>
      <c r="H40" t="s">
        <v>152</v>
      </c>
      <c r="I40" t="s">
        <v>139</v>
      </c>
    </row>
    <row r="41" spans="1:9">
      <c r="A41" s="267"/>
      <c r="B41" s="268"/>
      <c r="C41" s="268"/>
      <c r="D41" s="9"/>
      <c r="E41" s="182"/>
      <c r="F41" s="196"/>
      <c r="G41" s="183">
        <f>E41*F41</f>
        <v>0</v>
      </c>
      <c r="H41" s="34"/>
      <c r="I41" s="184">
        <f>G41*H41</f>
        <v>0</v>
      </c>
    </row>
    <row r="42" spans="1:9">
      <c r="A42" s="265"/>
      <c r="B42" s="266"/>
      <c r="C42" s="266"/>
      <c r="D42" s="10"/>
      <c r="E42" s="26"/>
      <c r="F42" s="197"/>
      <c r="G42" s="174">
        <f t="shared" ref="G42:G50" si="2">E42*F42</f>
        <v>0</v>
      </c>
      <c r="H42" s="36"/>
      <c r="I42" s="175">
        <f t="shared" ref="I42:I50" si="3">G42*H42</f>
        <v>0</v>
      </c>
    </row>
    <row r="43" spans="1:9">
      <c r="A43" s="265"/>
      <c r="B43" s="266"/>
      <c r="C43" s="266"/>
      <c r="D43" s="10"/>
      <c r="E43" s="26"/>
      <c r="F43" s="185"/>
      <c r="G43" s="174">
        <f t="shared" si="2"/>
        <v>0</v>
      </c>
      <c r="H43" s="36"/>
      <c r="I43" s="175">
        <f t="shared" si="3"/>
        <v>0</v>
      </c>
    </row>
    <row r="44" spans="1:9">
      <c r="A44" s="265"/>
      <c r="B44" s="266"/>
      <c r="C44" s="266"/>
      <c r="D44" s="10"/>
      <c r="E44" s="26"/>
      <c r="F44" s="185"/>
      <c r="G44" s="174">
        <f t="shared" si="2"/>
        <v>0</v>
      </c>
      <c r="H44" s="36"/>
      <c r="I44" s="175">
        <f t="shared" si="3"/>
        <v>0</v>
      </c>
    </row>
    <row r="45" spans="1:9">
      <c r="A45" s="265"/>
      <c r="B45" s="266"/>
      <c r="C45" s="266"/>
      <c r="D45" s="10"/>
      <c r="E45" s="26"/>
      <c r="F45" s="185"/>
      <c r="G45" s="174">
        <f t="shared" si="2"/>
        <v>0</v>
      </c>
      <c r="H45" s="36"/>
      <c r="I45" s="175">
        <f t="shared" si="3"/>
        <v>0</v>
      </c>
    </row>
    <row r="46" spans="1:9">
      <c r="A46" s="265"/>
      <c r="B46" s="266"/>
      <c r="C46" s="266"/>
      <c r="D46" s="10"/>
      <c r="E46" s="26"/>
      <c r="F46" s="185"/>
      <c r="G46" s="174">
        <f t="shared" si="2"/>
        <v>0</v>
      </c>
      <c r="H46" s="36"/>
      <c r="I46" s="175">
        <f t="shared" si="3"/>
        <v>0</v>
      </c>
    </row>
    <row r="47" spans="1:9">
      <c r="A47" s="265"/>
      <c r="B47" s="266"/>
      <c r="C47" s="266"/>
      <c r="D47" s="10"/>
      <c r="E47" s="26"/>
      <c r="F47" s="185"/>
      <c r="G47" s="174">
        <f t="shared" si="2"/>
        <v>0</v>
      </c>
      <c r="H47" s="36"/>
      <c r="I47" s="175">
        <f t="shared" si="3"/>
        <v>0</v>
      </c>
    </row>
    <row r="48" spans="1:9">
      <c r="A48" s="265"/>
      <c r="B48" s="266"/>
      <c r="C48" s="266"/>
      <c r="D48" s="10"/>
      <c r="E48" s="26"/>
      <c r="F48" s="185"/>
      <c r="G48" s="174">
        <f t="shared" si="2"/>
        <v>0</v>
      </c>
      <c r="H48" s="36"/>
      <c r="I48" s="175">
        <f t="shared" si="3"/>
        <v>0</v>
      </c>
    </row>
    <row r="49" spans="1:9">
      <c r="A49" s="265"/>
      <c r="B49" s="266"/>
      <c r="C49" s="266"/>
      <c r="D49" s="10"/>
      <c r="E49" s="26"/>
      <c r="F49" s="185"/>
      <c r="G49" s="174">
        <f t="shared" si="2"/>
        <v>0</v>
      </c>
      <c r="H49" s="36"/>
      <c r="I49" s="175">
        <f t="shared" si="3"/>
        <v>0</v>
      </c>
    </row>
    <row r="50" spans="1:9">
      <c r="A50" s="288"/>
      <c r="B50" s="289"/>
      <c r="C50" s="289"/>
      <c r="D50" s="11"/>
      <c r="E50" s="27"/>
      <c r="F50" s="186"/>
      <c r="G50" s="187">
        <f t="shared" si="2"/>
        <v>0</v>
      </c>
      <c r="H50" s="38"/>
      <c r="I50" s="180">
        <f t="shared" si="3"/>
        <v>0</v>
      </c>
    </row>
    <row r="51" spans="1:9" ht="15.75">
      <c r="H51" s="28" t="s">
        <v>146</v>
      </c>
      <c r="I51" s="181">
        <f>SUM(I41:I50)</f>
        <v>0</v>
      </c>
    </row>
    <row r="53" spans="1:9" ht="15.75">
      <c r="A53" s="4" t="s">
        <v>91</v>
      </c>
      <c r="B53" s="5"/>
      <c r="C53" s="5"/>
      <c r="D53" s="5"/>
      <c r="E53" s="5"/>
      <c r="F53" s="5"/>
      <c r="G53" s="5"/>
      <c r="H53" s="30" t="s">
        <v>146</v>
      </c>
      <c r="I53" s="188">
        <f>SUM(H14+I38+I51)</f>
        <v>0</v>
      </c>
    </row>
    <row r="55" spans="1:9" ht="15.75">
      <c r="A55" s="4" t="s">
        <v>171</v>
      </c>
      <c r="B55" s="5"/>
      <c r="C55" s="5"/>
      <c r="D55" s="5"/>
      <c r="E55" s="5"/>
      <c r="F55" s="5"/>
      <c r="G55" s="5"/>
      <c r="H55" s="30" t="s">
        <v>146</v>
      </c>
      <c r="I55" s="188">
        <f>H11/12</f>
        <v>0</v>
      </c>
    </row>
    <row r="57" spans="1:9">
      <c r="A57" s="25" t="s">
        <v>172</v>
      </c>
    </row>
    <row r="58" spans="1:9">
      <c r="A58" s="269"/>
      <c r="B58" s="270"/>
      <c r="C58" s="270"/>
      <c r="D58" s="270"/>
      <c r="E58" s="270"/>
      <c r="F58" s="270"/>
      <c r="G58" s="270"/>
      <c r="H58" s="270"/>
      <c r="I58" s="271"/>
    </row>
    <row r="59" spans="1:9">
      <c r="A59" s="272"/>
      <c r="B59" s="273"/>
      <c r="C59" s="273"/>
      <c r="D59" s="273"/>
      <c r="E59" s="273"/>
      <c r="F59" s="273"/>
      <c r="G59" s="273"/>
      <c r="H59" s="273"/>
      <c r="I59" s="274"/>
    </row>
    <row r="60" spans="1:9">
      <c r="A60" s="272"/>
      <c r="B60" s="273"/>
      <c r="C60" s="273"/>
      <c r="D60" s="273"/>
      <c r="E60" s="273"/>
      <c r="F60" s="273"/>
      <c r="G60" s="273"/>
      <c r="H60" s="273"/>
      <c r="I60" s="274"/>
    </row>
    <row r="61" spans="1:9">
      <c r="A61" s="272"/>
      <c r="B61" s="273"/>
      <c r="C61" s="273"/>
      <c r="D61" s="273"/>
      <c r="E61" s="273"/>
      <c r="F61" s="273"/>
      <c r="G61" s="273"/>
      <c r="H61" s="273"/>
      <c r="I61" s="274"/>
    </row>
    <row r="62" spans="1:9">
      <c r="A62" s="275"/>
      <c r="B62" s="276"/>
      <c r="C62" s="276"/>
      <c r="D62" s="276"/>
      <c r="E62" s="276"/>
      <c r="F62" s="276"/>
      <c r="G62" s="276"/>
      <c r="H62" s="276"/>
      <c r="I62" s="277"/>
    </row>
  </sheetData>
  <sheetProtection algorithmName="SHA-512" hashValue="/LoqwVfTuH9oWp/zYFAjyerp7sbMjAyNlGtmZ0xijGPeOZosmSwD5O2DOvgn02jIApoQtBwsOu304SKc56S4Cg==" saltValue="NbYl1vSa45p5+9AfCd9L4g==" spinCount="100000" sheet="1" objects="1" scenarios="1"/>
  <mergeCells count="36">
    <mergeCell ref="A48:C48"/>
    <mergeCell ref="A49:C49"/>
    <mergeCell ref="A50:C50"/>
    <mergeCell ref="A31:D31"/>
    <mergeCell ref="A47:C47"/>
    <mergeCell ref="A33:D33"/>
    <mergeCell ref="A34:D34"/>
    <mergeCell ref="A36:D36"/>
    <mergeCell ref="A37:D37"/>
    <mergeCell ref="A41:C41"/>
    <mergeCell ref="A42:C42"/>
    <mergeCell ref="A43:C43"/>
    <mergeCell ref="A44:C44"/>
    <mergeCell ref="A45:C45"/>
    <mergeCell ref="A46:C46"/>
    <mergeCell ref="A26:D26"/>
    <mergeCell ref="A27:D27"/>
    <mergeCell ref="E28:H28"/>
    <mergeCell ref="A29:D29"/>
    <mergeCell ref="A30:D30"/>
    <mergeCell ref="A2:H2"/>
    <mergeCell ref="E35:H35"/>
    <mergeCell ref="A58:I62"/>
    <mergeCell ref="A17:C17"/>
    <mergeCell ref="E17:F17"/>
    <mergeCell ref="B4:E4"/>
    <mergeCell ref="B5:E5"/>
    <mergeCell ref="F5:G5"/>
    <mergeCell ref="B6:E6"/>
    <mergeCell ref="F6:G6"/>
    <mergeCell ref="A32:D32"/>
    <mergeCell ref="E21:H21"/>
    <mergeCell ref="A22:D22"/>
    <mergeCell ref="A23:D23"/>
    <mergeCell ref="A24:D24"/>
    <mergeCell ref="A25:D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3347b9-f78c-4a52-bff1-acef9646ab37">
      <Terms xmlns="http://schemas.microsoft.com/office/infopath/2007/PartnerControls"/>
    </lcf76f155ced4ddcb4097134ff3c332f>
    <TaxCatchAll xmlns="4add51b9-679a-4e5e-b8ef-fbf43cd8ea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677E524AD6FA40B01F1C363195AAD2" ma:contentTypeVersion="11" ma:contentTypeDescription="Create a new document." ma:contentTypeScope="" ma:versionID="636ff079de55e1a2294646f64f45b63b">
  <xsd:schema xmlns:xsd="http://www.w3.org/2001/XMLSchema" xmlns:xs="http://www.w3.org/2001/XMLSchema" xmlns:p="http://schemas.microsoft.com/office/2006/metadata/properties" xmlns:ns2="7e3347b9-f78c-4a52-bff1-acef9646ab37" xmlns:ns3="4add51b9-679a-4e5e-b8ef-fbf43cd8eab6" targetNamespace="http://schemas.microsoft.com/office/2006/metadata/properties" ma:root="true" ma:fieldsID="ae1a594b270c10cc8a2c8585f80c89d7" ns2:_="" ns3:_="">
    <xsd:import namespace="7e3347b9-f78c-4a52-bff1-acef9646ab37"/>
    <xsd:import namespace="4add51b9-679a-4e5e-b8ef-fbf43cd8ea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347b9-f78c-4a52-bff1-acef9646ab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dd51b9-679a-4e5e-b8ef-fbf43cd8eab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19ba18-b90c-42e6-9547-52eb7015d87d}" ma:internalName="TaxCatchAll" ma:showField="CatchAllData" ma:web="4add51b9-679a-4e5e-b8ef-fbf43cd8ea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B4D86-7C15-4A95-94AF-3022325D623A}">
  <ds:schemaRefs>
    <ds:schemaRef ds:uri="http://schemas.microsoft.com/office/infopath/2007/PartnerControls"/>
    <ds:schemaRef ds:uri="http://schemas.microsoft.com/office/2006/metadata/properties"/>
    <ds:schemaRef ds:uri="7e3347b9-f78c-4a52-bff1-acef9646ab37"/>
    <ds:schemaRef ds:uri="http://schemas.microsoft.com/office/2006/documentManagement/types"/>
    <ds:schemaRef ds:uri="http://purl.org/dc/elements/1.1/"/>
    <ds:schemaRef ds:uri="4add51b9-679a-4e5e-b8ef-fbf43cd8eab6"/>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01A5BE91-2364-4330-A682-37584DADCF99}"/>
</file>

<file path=customXml/itemProps3.xml><?xml version="1.0" encoding="utf-8"?>
<ds:datastoreItem xmlns:ds="http://schemas.openxmlformats.org/officeDocument/2006/customXml" ds:itemID="{454E58DB-53C7-429E-B26C-CAA053D274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112</vt:i4>
      </vt:variant>
      <vt:variant>
        <vt:lpstr>Benoemde bereiken</vt:lpstr>
      </vt:variant>
      <vt:variant>
        <vt:i4>4</vt:i4>
      </vt:variant>
    </vt:vector>
  </HeadingPairs>
  <TitlesOfParts>
    <vt:vector size="116" baseType="lpstr">
      <vt:lpstr>Basisgegevens</vt:lpstr>
      <vt:lpstr>Kosten NEN2075</vt:lpstr>
      <vt:lpstr>Totaalblad</vt:lpstr>
      <vt:lpstr>Uurtariefopbouw</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Wijzigingenblad</vt:lpstr>
      <vt:lpstr>'2'!Afdrukbereik</vt:lpstr>
      <vt:lpstr>Offertetarief</vt:lpstr>
      <vt:lpstr>opdrachtgever</vt:lpstr>
      <vt:lpstr>opdrachtnemer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Noordhof</dc:creator>
  <cp:keywords/>
  <dc:description/>
  <cp:lastModifiedBy>Lieke Buurman</cp:lastModifiedBy>
  <cp:revision/>
  <dcterms:created xsi:type="dcterms:W3CDTF">2022-03-02T07:05:40Z</dcterms:created>
  <dcterms:modified xsi:type="dcterms:W3CDTF">2026-06-29T08:55:34Z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0x01010097677E524AD6FA40B01F1C363195AAD2</vt:lpwstr>
  </property>
  <property fmtid="{D5CDD505-2E9C-101B-9397-08002B2CF9AE}" pid="3" name="MediaServiceImageTags">
    <vt:lpwstr/>
  </property>
</Properties>
</file>